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minimized="1" xWindow="0" yWindow="0" windowWidth="2150" windowHeight="0" firstSheet="10" activeTab="15"/>
  </bookViews>
  <sheets>
    <sheet name="Jan 2022" sheetId="1" r:id="rId1"/>
    <sheet name="Feb 2022" sheetId="2" r:id="rId2"/>
    <sheet name="Mar 2022" sheetId="3" r:id="rId3"/>
    <sheet name="Apr 2022" sheetId="4" r:id="rId4"/>
    <sheet name="May 2022" sheetId="5" r:id="rId5"/>
    <sheet name="Jun 2022 " sheetId="6" r:id="rId6"/>
    <sheet name="Jul 2022" sheetId="7" r:id="rId7"/>
    <sheet name="Aug 2022" sheetId="8" r:id="rId8"/>
    <sheet name="Sep 2022" sheetId="9" r:id="rId9"/>
    <sheet name="Oct 2022" sheetId="10" r:id="rId10"/>
    <sheet name="Jan" sheetId="32" r:id="rId11"/>
    <sheet name="Feb" sheetId="33" r:id="rId12"/>
    <sheet name="Mar" sheetId="34" r:id="rId13"/>
    <sheet name="JAN-MAR" sheetId="45" r:id="rId14"/>
    <sheet name="Apr" sheetId="35" r:id="rId15"/>
    <sheet name="May" sheetId="37" r:id="rId16"/>
    <sheet name="Jun" sheetId="38" r:id="rId17"/>
    <sheet name="Jul" sheetId="39" r:id="rId18"/>
    <sheet name="Aug" sheetId="40" r:id="rId19"/>
    <sheet name="Sep" sheetId="41" r:id="rId20"/>
    <sheet name="Oct" sheetId="42" r:id="rId21"/>
    <sheet name="Nov" sheetId="43" r:id="rId22"/>
    <sheet name="Dec" sheetId="44" r:id="rId23"/>
  </sheets>
  <calcPr calcId="162913"/>
</workbook>
</file>

<file path=xl/calcChain.xml><?xml version="1.0" encoding="utf-8"?>
<calcChain xmlns="http://schemas.openxmlformats.org/spreadsheetml/2006/main">
  <c r="L430" i="35" l="1"/>
  <c r="M430" i="35"/>
  <c r="N430" i="35"/>
  <c r="K430" i="35"/>
  <c r="L429" i="35"/>
  <c r="M429" i="35"/>
  <c r="K429" i="35"/>
  <c r="AU172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29" i="35" s="1"/>
  <c r="N406" i="35"/>
  <c r="N405" i="35"/>
  <c r="N404" i="35"/>
  <c r="N403" i="35"/>
  <c r="N402" i="35"/>
  <c r="N401" i="35"/>
  <c r="N400" i="35"/>
  <c r="N399" i="35"/>
  <c r="N398" i="35"/>
  <c r="E430" i="35" l="1"/>
  <c r="H430" i="35"/>
  <c r="E429" i="35"/>
  <c r="H429" i="35"/>
  <c r="I427" i="35"/>
  <c r="I430" i="35" s="1"/>
  <c r="H427" i="35"/>
  <c r="G427" i="35"/>
  <c r="G430" i="35" s="1"/>
  <c r="F427" i="35"/>
  <c r="F430" i="35" s="1"/>
  <c r="E427" i="35"/>
  <c r="D427" i="35"/>
  <c r="D430" i="35" s="1"/>
  <c r="G429" i="35" l="1"/>
  <c r="F429" i="35"/>
  <c r="D429" i="35"/>
  <c r="I429" i="35"/>
  <c r="Y198" i="35"/>
  <c r="BB406" i="44" l="1"/>
  <c r="BA406" i="44"/>
  <c r="AZ406" i="44"/>
  <c r="AY406" i="44"/>
  <c r="AX406" i="44"/>
  <c r="AW406" i="44"/>
  <c r="AV406" i="44"/>
  <c r="AU406" i="44"/>
  <c r="AT406" i="44"/>
  <c r="AS406" i="44"/>
  <c r="AR406" i="44"/>
  <c r="AQ406" i="44"/>
  <c r="AP406" i="44"/>
  <c r="AO406" i="44"/>
  <c r="AN406" i="44"/>
  <c r="AM406" i="44"/>
  <c r="AL406" i="44"/>
  <c r="AK406" i="44"/>
  <c r="AJ406" i="44"/>
  <c r="AI406" i="44"/>
  <c r="AH406" i="44"/>
  <c r="AG406" i="44"/>
  <c r="AF406" i="44"/>
  <c r="AE406" i="44"/>
  <c r="AD406" i="44"/>
  <c r="AC406" i="44"/>
  <c r="AB406" i="44"/>
  <c r="AA406" i="44"/>
  <c r="Z406" i="44"/>
  <c r="Y406" i="44"/>
  <c r="X406" i="44"/>
  <c r="W406" i="44"/>
  <c r="V406" i="44"/>
  <c r="U406" i="44"/>
  <c r="T406" i="44"/>
  <c r="S406" i="44"/>
  <c r="R406" i="44"/>
  <c r="Q406" i="44"/>
  <c r="P406" i="44"/>
  <c r="O406" i="44"/>
  <c r="N406" i="44"/>
  <c r="M406" i="44"/>
  <c r="L406" i="44"/>
  <c r="K406" i="44"/>
  <c r="J406" i="44"/>
  <c r="I406" i="44"/>
  <c r="H406" i="44"/>
  <c r="G406" i="44"/>
  <c r="F406" i="44"/>
  <c r="E406" i="44"/>
  <c r="D406" i="44"/>
  <c r="C406" i="44"/>
  <c r="L394" i="44"/>
  <c r="BB393" i="44"/>
  <c r="BA393" i="44"/>
  <c r="AZ393" i="44"/>
  <c r="AY393" i="44"/>
  <c r="AX393" i="44"/>
  <c r="AW393" i="44"/>
  <c r="AV393" i="44"/>
  <c r="AU393" i="44"/>
  <c r="AT393" i="44"/>
  <c r="AS393" i="44"/>
  <c r="AR393" i="44"/>
  <c r="AQ393" i="44"/>
  <c r="AP393" i="44"/>
  <c r="AO393" i="44"/>
  <c r="AN393" i="44"/>
  <c r="AM393" i="44"/>
  <c r="AL393" i="44"/>
  <c r="AK393" i="44"/>
  <c r="AJ393" i="44"/>
  <c r="AI393" i="44"/>
  <c r="AH393" i="44"/>
  <c r="AG393" i="44"/>
  <c r="AF393" i="44"/>
  <c r="AE393" i="44"/>
  <c r="AD393" i="44"/>
  <c r="AC393" i="44"/>
  <c r="AB393" i="44"/>
  <c r="AA393" i="44"/>
  <c r="Z393" i="44"/>
  <c r="Y393" i="44"/>
  <c r="X393" i="44"/>
  <c r="W393" i="44"/>
  <c r="V393" i="44"/>
  <c r="U393" i="44"/>
  <c r="T393" i="44"/>
  <c r="S393" i="44"/>
  <c r="R393" i="44"/>
  <c r="Q393" i="44"/>
  <c r="P393" i="44"/>
  <c r="O393" i="44"/>
  <c r="N393" i="44"/>
  <c r="M393" i="44"/>
  <c r="L393" i="44"/>
  <c r="K393" i="44"/>
  <c r="J393" i="44"/>
  <c r="I393" i="44"/>
  <c r="H393" i="44"/>
  <c r="G393" i="44"/>
  <c r="F393" i="44"/>
  <c r="E393" i="44"/>
  <c r="D393" i="44"/>
  <c r="C393" i="44"/>
  <c r="L381" i="44"/>
  <c r="BB380" i="44"/>
  <c r="BA380" i="44"/>
  <c r="AZ380" i="44"/>
  <c r="AY380" i="44"/>
  <c r="AX380" i="44"/>
  <c r="AW380" i="44"/>
  <c r="AV380" i="44"/>
  <c r="AU380" i="44"/>
  <c r="AT380" i="44"/>
  <c r="AS380" i="44"/>
  <c r="AR380" i="44"/>
  <c r="AQ380" i="44"/>
  <c r="AP380" i="44"/>
  <c r="AO380" i="44"/>
  <c r="AN380" i="44"/>
  <c r="AM380" i="44"/>
  <c r="AL380" i="44"/>
  <c r="AK380" i="44"/>
  <c r="AJ380" i="44"/>
  <c r="AI380" i="44"/>
  <c r="AH380" i="44"/>
  <c r="AG380" i="44"/>
  <c r="AF380" i="44"/>
  <c r="AE380" i="44"/>
  <c r="AD380" i="44"/>
  <c r="AC380" i="44"/>
  <c r="AB380" i="44"/>
  <c r="AA380" i="44"/>
  <c r="Z380" i="44"/>
  <c r="Y380" i="44"/>
  <c r="X380" i="44"/>
  <c r="W380" i="44"/>
  <c r="V380" i="44"/>
  <c r="U380" i="44"/>
  <c r="T380" i="44"/>
  <c r="S380" i="44"/>
  <c r="R380" i="44"/>
  <c r="Q380" i="44"/>
  <c r="P380" i="44"/>
  <c r="O380" i="44"/>
  <c r="N380" i="44"/>
  <c r="M380" i="44"/>
  <c r="L380" i="44"/>
  <c r="K380" i="44"/>
  <c r="J380" i="44"/>
  <c r="I380" i="44"/>
  <c r="H380" i="44"/>
  <c r="G380" i="44"/>
  <c r="F380" i="44"/>
  <c r="E380" i="44"/>
  <c r="D380" i="44"/>
  <c r="C380" i="44"/>
  <c r="L368" i="44"/>
  <c r="BB367" i="44"/>
  <c r="BA367" i="44"/>
  <c r="AZ367" i="44"/>
  <c r="AY367" i="44"/>
  <c r="AX367" i="44"/>
  <c r="AW367" i="44"/>
  <c r="AV367" i="44"/>
  <c r="AU367" i="44"/>
  <c r="AT367" i="44"/>
  <c r="AS367" i="44"/>
  <c r="AR367" i="44"/>
  <c r="AQ367" i="44"/>
  <c r="AP367" i="44"/>
  <c r="AO367" i="44"/>
  <c r="AN367" i="44"/>
  <c r="AM367" i="44"/>
  <c r="AL367" i="44"/>
  <c r="AK367" i="44"/>
  <c r="AJ367" i="44"/>
  <c r="AI367" i="44"/>
  <c r="AH367" i="44"/>
  <c r="AG367" i="44"/>
  <c r="AF367" i="44"/>
  <c r="AE367" i="44"/>
  <c r="AD367" i="44"/>
  <c r="AC367" i="44"/>
  <c r="AB367" i="44"/>
  <c r="AA367" i="44"/>
  <c r="Z367" i="44"/>
  <c r="Y367" i="44"/>
  <c r="X367" i="44"/>
  <c r="W367" i="44"/>
  <c r="V367" i="44"/>
  <c r="U367" i="44"/>
  <c r="T367" i="44"/>
  <c r="S367" i="44"/>
  <c r="R367" i="44"/>
  <c r="Q367" i="44"/>
  <c r="P367" i="44"/>
  <c r="O367" i="44"/>
  <c r="N367" i="44"/>
  <c r="M367" i="44"/>
  <c r="L367" i="44"/>
  <c r="K367" i="44"/>
  <c r="J367" i="44"/>
  <c r="I367" i="44"/>
  <c r="H367" i="44"/>
  <c r="G367" i="44"/>
  <c r="F367" i="44"/>
  <c r="E367" i="44"/>
  <c r="D367" i="44"/>
  <c r="C367" i="44"/>
  <c r="L355" i="44"/>
  <c r="BB354" i="44"/>
  <c r="BA354" i="44"/>
  <c r="AZ354" i="44"/>
  <c r="AY354" i="44"/>
  <c r="AX354" i="44"/>
  <c r="AW354" i="44"/>
  <c r="AV354" i="44"/>
  <c r="AU354" i="44"/>
  <c r="AT354" i="44"/>
  <c r="AS354" i="44"/>
  <c r="AR354" i="44"/>
  <c r="AQ354" i="44"/>
  <c r="AP354" i="44"/>
  <c r="AO354" i="44"/>
  <c r="AN354" i="44"/>
  <c r="AM354" i="44"/>
  <c r="AL354" i="44"/>
  <c r="AK354" i="44"/>
  <c r="AJ354" i="44"/>
  <c r="AI354" i="44"/>
  <c r="AH354" i="44"/>
  <c r="AG354" i="44"/>
  <c r="AF354" i="44"/>
  <c r="AE354" i="44"/>
  <c r="AD354" i="44"/>
  <c r="AC354" i="44"/>
  <c r="AB354" i="44"/>
  <c r="AA354" i="44"/>
  <c r="Z354" i="44"/>
  <c r="Y354" i="44"/>
  <c r="X354" i="44"/>
  <c r="W354" i="44"/>
  <c r="V354" i="44"/>
  <c r="U354" i="44"/>
  <c r="T354" i="44"/>
  <c r="S354" i="44"/>
  <c r="R354" i="44"/>
  <c r="Q354" i="44"/>
  <c r="P354" i="44"/>
  <c r="O354" i="44"/>
  <c r="N354" i="44"/>
  <c r="M354" i="44"/>
  <c r="L354" i="44"/>
  <c r="K354" i="44"/>
  <c r="J354" i="44"/>
  <c r="I354" i="44"/>
  <c r="H354" i="44"/>
  <c r="G354" i="44"/>
  <c r="F354" i="44"/>
  <c r="E354" i="44"/>
  <c r="D354" i="44"/>
  <c r="C354" i="44"/>
  <c r="L342" i="44"/>
  <c r="BB341" i="44"/>
  <c r="BA341" i="44"/>
  <c r="AZ341" i="44"/>
  <c r="AY341" i="44"/>
  <c r="AX341" i="44"/>
  <c r="AW341" i="44"/>
  <c r="AV341" i="44"/>
  <c r="AU341" i="44"/>
  <c r="AT341" i="44"/>
  <c r="AS341" i="44"/>
  <c r="AR341" i="44"/>
  <c r="AQ341" i="44"/>
  <c r="AP341" i="44"/>
  <c r="AO341" i="44"/>
  <c r="AN341" i="44"/>
  <c r="AM341" i="44"/>
  <c r="AL341" i="44"/>
  <c r="AK341" i="44"/>
  <c r="AJ341" i="44"/>
  <c r="AI341" i="44"/>
  <c r="AH341" i="44"/>
  <c r="AG341" i="44"/>
  <c r="AF341" i="44"/>
  <c r="AE341" i="44"/>
  <c r="AD341" i="44"/>
  <c r="AC341" i="44"/>
  <c r="AB341" i="44"/>
  <c r="AA341" i="44"/>
  <c r="Z341" i="44"/>
  <c r="Y341" i="44"/>
  <c r="X341" i="44"/>
  <c r="W341" i="44"/>
  <c r="V341" i="44"/>
  <c r="U341" i="44"/>
  <c r="T341" i="44"/>
  <c r="S341" i="44"/>
  <c r="R341" i="44"/>
  <c r="Q341" i="44"/>
  <c r="P341" i="44"/>
  <c r="O341" i="44"/>
  <c r="N341" i="44"/>
  <c r="M341" i="44"/>
  <c r="L341" i="44"/>
  <c r="K341" i="44"/>
  <c r="J341" i="44"/>
  <c r="I341" i="44"/>
  <c r="H341" i="44"/>
  <c r="G341" i="44"/>
  <c r="F341" i="44"/>
  <c r="E341" i="44"/>
  <c r="D341" i="44"/>
  <c r="C341" i="44"/>
  <c r="L329" i="44"/>
  <c r="BB328" i="44"/>
  <c r="BA328" i="44"/>
  <c r="AZ328" i="44"/>
  <c r="AY328" i="44"/>
  <c r="AX328" i="44"/>
  <c r="AW328" i="44"/>
  <c r="AV328" i="44"/>
  <c r="AU328" i="44"/>
  <c r="AT328" i="44"/>
  <c r="AS328" i="44"/>
  <c r="AR328" i="44"/>
  <c r="AQ328" i="44"/>
  <c r="AP328" i="44"/>
  <c r="AO328" i="44"/>
  <c r="AN328" i="44"/>
  <c r="AM328" i="44"/>
  <c r="AL328" i="44"/>
  <c r="AK328" i="44"/>
  <c r="AJ328" i="44"/>
  <c r="AI328" i="44"/>
  <c r="AH328" i="44"/>
  <c r="AG328" i="44"/>
  <c r="AF328" i="44"/>
  <c r="AE328" i="44"/>
  <c r="AD328" i="44"/>
  <c r="AC328" i="44"/>
  <c r="AB328" i="44"/>
  <c r="AA328" i="44"/>
  <c r="Z328" i="44"/>
  <c r="Y328" i="44"/>
  <c r="X328" i="44"/>
  <c r="W328" i="44"/>
  <c r="V328" i="44"/>
  <c r="U328" i="44"/>
  <c r="T328" i="44"/>
  <c r="S328" i="44"/>
  <c r="R328" i="44"/>
  <c r="Q328" i="44"/>
  <c r="P328" i="44"/>
  <c r="O328" i="44"/>
  <c r="N328" i="44"/>
  <c r="M328" i="44"/>
  <c r="L328" i="44"/>
  <c r="K328" i="44"/>
  <c r="J328" i="44"/>
  <c r="I328" i="44"/>
  <c r="H328" i="44"/>
  <c r="G328" i="44"/>
  <c r="F328" i="44"/>
  <c r="E328" i="44"/>
  <c r="D328" i="44"/>
  <c r="C328" i="44"/>
  <c r="L316" i="44"/>
  <c r="BB315" i="44"/>
  <c r="BA315" i="44"/>
  <c r="AZ315" i="44"/>
  <c r="AY315" i="44"/>
  <c r="AX315" i="44"/>
  <c r="AW315" i="44"/>
  <c r="AV315" i="44"/>
  <c r="AU315" i="44"/>
  <c r="AT315" i="44"/>
  <c r="AS315" i="44"/>
  <c r="AR315" i="44"/>
  <c r="AQ315" i="44"/>
  <c r="AP315" i="44"/>
  <c r="AO315" i="44"/>
  <c r="AN315" i="44"/>
  <c r="AM315" i="44"/>
  <c r="AL315" i="44"/>
  <c r="AK315" i="44"/>
  <c r="AJ315" i="44"/>
  <c r="AI315" i="44"/>
  <c r="AH315" i="44"/>
  <c r="AG315" i="44"/>
  <c r="AF315" i="44"/>
  <c r="AE315" i="44"/>
  <c r="AD315" i="44"/>
  <c r="AC315" i="44"/>
  <c r="AB315" i="44"/>
  <c r="AA315" i="44"/>
  <c r="Z315" i="44"/>
  <c r="Y315" i="44"/>
  <c r="X315" i="44"/>
  <c r="W315" i="44"/>
  <c r="V315" i="44"/>
  <c r="U315" i="44"/>
  <c r="T315" i="44"/>
  <c r="S315" i="44"/>
  <c r="R315" i="44"/>
  <c r="Q315" i="44"/>
  <c r="P315" i="44"/>
  <c r="O315" i="44"/>
  <c r="N315" i="44"/>
  <c r="M315" i="44"/>
  <c r="L315" i="44"/>
  <c r="K315" i="44"/>
  <c r="J315" i="44"/>
  <c r="I315" i="44"/>
  <c r="H315" i="44"/>
  <c r="G315" i="44"/>
  <c r="F315" i="44"/>
  <c r="E315" i="44"/>
  <c r="D315" i="44"/>
  <c r="C315" i="44"/>
  <c r="L303" i="44"/>
  <c r="BB302" i="44"/>
  <c r="BA302" i="44"/>
  <c r="AZ302" i="44"/>
  <c r="AY302" i="44"/>
  <c r="AX302" i="44"/>
  <c r="AW302" i="44"/>
  <c r="AV302" i="44"/>
  <c r="AU302" i="44"/>
  <c r="AT302" i="44"/>
  <c r="AS302" i="44"/>
  <c r="AR302" i="44"/>
  <c r="AQ302" i="44"/>
  <c r="AP302" i="44"/>
  <c r="AO302" i="44"/>
  <c r="AN302" i="44"/>
  <c r="AM302" i="44"/>
  <c r="AL302" i="44"/>
  <c r="AK302" i="44"/>
  <c r="AJ302" i="44"/>
  <c r="AI302" i="44"/>
  <c r="AH302" i="44"/>
  <c r="AG302" i="44"/>
  <c r="AF302" i="44"/>
  <c r="AE302" i="44"/>
  <c r="AD302" i="44"/>
  <c r="AC302" i="44"/>
  <c r="AB302" i="44"/>
  <c r="AA302" i="44"/>
  <c r="Z302" i="44"/>
  <c r="Y302" i="44"/>
  <c r="X302" i="44"/>
  <c r="W302" i="44"/>
  <c r="V302" i="44"/>
  <c r="U302" i="44"/>
  <c r="T302" i="44"/>
  <c r="S302" i="44"/>
  <c r="R302" i="44"/>
  <c r="Q302" i="44"/>
  <c r="P302" i="44"/>
  <c r="O302" i="44"/>
  <c r="N302" i="44"/>
  <c r="M302" i="44"/>
  <c r="L302" i="44"/>
  <c r="K302" i="44"/>
  <c r="J302" i="44"/>
  <c r="I302" i="44"/>
  <c r="H302" i="44"/>
  <c r="G302" i="44"/>
  <c r="F302" i="44"/>
  <c r="E302" i="44"/>
  <c r="D302" i="44"/>
  <c r="C302" i="44"/>
  <c r="L290" i="44"/>
  <c r="BB289" i="44"/>
  <c r="BA289" i="44"/>
  <c r="AZ289" i="44"/>
  <c r="AY289" i="44"/>
  <c r="AX289" i="44"/>
  <c r="AW289" i="44"/>
  <c r="AV289" i="44"/>
  <c r="AU289" i="44"/>
  <c r="AT289" i="44"/>
  <c r="AS289" i="44"/>
  <c r="AR289" i="44"/>
  <c r="AQ289" i="44"/>
  <c r="AP289" i="44"/>
  <c r="AO289" i="44"/>
  <c r="AN289" i="44"/>
  <c r="AM289" i="44"/>
  <c r="AL289" i="44"/>
  <c r="AK289" i="44"/>
  <c r="AJ289" i="44"/>
  <c r="AI289" i="44"/>
  <c r="AH289" i="44"/>
  <c r="AG289" i="44"/>
  <c r="AF289" i="44"/>
  <c r="AE289" i="44"/>
  <c r="AD289" i="44"/>
  <c r="AC289" i="44"/>
  <c r="AB289" i="44"/>
  <c r="AA289" i="44"/>
  <c r="Z289" i="44"/>
  <c r="Y289" i="44"/>
  <c r="X289" i="44"/>
  <c r="W289" i="44"/>
  <c r="V289" i="44"/>
  <c r="U289" i="44"/>
  <c r="T289" i="44"/>
  <c r="S289" i="44"/>
  <c r="R289" i="44"/>
  <c r="Q289" i="44"/>
  <c r="P289" i="44"/>
  <c r="O289" i="44"/>
  <c r="N289" i="44"/>
  <c r="M289" i="44"/>
  <c r="L289" i="44"/>
  <c r="K289" i="44"/>
  <c r="J289" i="44"/>
  <c r="I289" i="44"/>
  <c r="H289" i="44"/>
  <c r="G289" i="44"/>
  <c r="F289" i="44"/>
  <c r="E289" i="44"/>
  <c r="D289" i="44"/>
  <c r="C289" i="44"/>
  <c r="BB276" i="44"/>
  <c r="BA276" i="44"/>
  <c r="AZ276" i="44"/>
  <c r="AY276" i="44"/>
  <c r="AX276" i="44"/>
  <c r="AW276" i="44"/>
  <c r="AV276" i="44"/>
  <c r="AU276" i="44"/>
  <c r="AT276" i="44"/>
  <c r="AS276" i="44"/>
  <c r="AR276" i="44"/>
  <c r="AQ276" i="44"/>
  <c r="AP276" i="44"/>
  <c r="AO276" i="44"/>
  <c r="AN276" i="44"/>
  <c r="AM276" i="44"/>
  <c r="AL276" i="44"/>
  <c r="AK276" i="44"/>
  <c r="AJ276" i="44"/>
  <c r="AI276" i="44"/>
  <c r="AH276" i="44"/>
  <c r="AG276" i="44"/>
  <c r="AF276" i="44"/>
  <c r="AE276" i="44"/>
  <c r="AD276" i="44"/>
  <c r="AC276" i="44"/>
  <c r="AB276" i="44"/>
  <c r="AA276" i="44"/>
  <c r="Z276" i="44"/>
  <c r="Y276" i="44"/>
  <c r="X276" i="44"/>
  <c r="W276" i="44"/>
  <c r="V276" i="44"/>
  <c r="U276" i="44"/>
  <c r="T276" i="44"/>
  <c r="S276" i="44"/>
  <c r="R276" i="44"/>
  <c r="Q276" i="44"/>
  <c r="P276" i="44"/>
  <c r="O276" i="44"/>
  <c r="N276" i="44"/>
  <c r="M276" i="44"/>
  <c r="L276" i="44"/>
  <c r="K276" i="44"/>
  <c r="J276" i="44"/>
  <c r="I276" i="44"/>
  <c r="H276" i="44"/>
  <c r="G276" i="44"/>
  <c r="F276" i="44"/>
  <c r="E276" i="44"/>
  <c r="D276" i="44"/>
  <c r="C276" i="44"/>
  <c r="BB263" i="44"/>
  <c r="BA263" i="44"/>
  <c r="AZ263" i="44"/>
  <c r="AY263" i="44"/>
  <c r="AX263" i="44"/>
  <c r="AW263" i="44"/>
  <c r="AV263" i="44"/>
  <c r="AU263" i="44"/>
  <c r="AT263" i="44"/>
  <c r="AS263" i="44"/>
  <c r="AR263" i="44"/>
  <c r="AQ263" i="44"/>
  <c r="AP263" i="44"/>
  <c r="AO263" i="44"/>
  <c r="AN263" i="44"/>
  <c r="AM263" i="44"/>
  <c r="AL263" i="44"/>
  <c r="AK263" i="44"/>
  <c r="AJ263" i="44"/>
  <c r="AI263" i="44"/>
  <c r="AH263" i="44"/>
  <c r="AG263" i="44"/>
  <c r="AF263" i="44"/>
  <c r="AE263" i="44"/>
  <c r="AD263" i="44"/>
  <c r="AC263" i="44"/>
  <c r="AB263" i="44"/>
  <c r="AA263" i="44"/>
  <c r="Z263" i="44"/>
  <c r="Y263" i="44"/>
  <c r="X263" i="44"/>
  <c r="W263" i="44"/>
  <c r="V263" i="44"/>
  <c r="U263" i="44"/>
  <c r="T263" i="44"/>
  <c r="S263" i="44"/>
  <c r="R263" i="44"/>
  <c r="Q263" i="44"/>
  <c r="P263" i="44"/>
  <c r="O263" i="44"/>
  <c r="N263" i="44"/>
  <c r="M263" i="44"/>
  <c r="L263" i="44"/>
  <c r="K263" i="44"/>
  <c r="J263" i="44"/>
  <c r="I263" i="44"/>
  <c r="H263" i="44"/>
  <c r="G263" i="44"/>
  <c r="F263" i="44"/>
  <c r="E263" i="44"/>
  <c r="D263" i="44"/>
  <c r="C263" i="44"/>
  <c r="BB250" i="44"/>
  <c r="BA250" i="44"/>
  <c r="AZ250" i="44"/>
  <c r="AY250" i="44"/>
  <c r="AX250" i="44"/>
  <c r="AW250" i="44"/>
  <c r="AV250" i="44"/>
  <c r="AU250" i="44"/>
  <c r="AT250" i="44"/>
  <c r="AS250" i="44"/>
  <c r="AR250" i="44"/>
  <c r="AQ250" i="44"/>
  <c r="AP250" i="44"/>
  <c r="AO250" i="44"/>
  <c r="AN250" i="44"/>
  <c r="AM250" i="44"/>
  <c r="AL250" i="44"/>
  <c r="AK250" i="44"/>
  <c r="AJ250" i="44"/>
  <c r="AI250" i="44"/>
  <c r="AH250" i="44"/>
  <c r="AG250" i="44"/>
  <c r="AF250" i="44"/>
  <c r="AE250" i="44"/>
  <c r="AD250" i="44"/>
  <c r="AC250" i="44"/>
  <c r="AB250" i="44"/>
  <c r="AA250" i="44"/>
  <c r="Z250" i="44"/>
  <c r="Y250" i="44"/>
  <c r="X250" i="44"/>
  <c r="W250" i="44"/>
  <c r="V250" i="44"/>
  <c r="U250" i="44"/>
  <c r="T250" i="44"/>
  <c r="S250" i="44"/>
  <c r="R250" i="44"/>
  <c r="Q250" i="44"/>
  <c r="P250" i="44"/>
  <c r="O250" i="44"/>
  <c r="N250" i="44"/>
  <c r="M250" i="44"/>
  <c r="L250" i="44"/>
  <c r="K250" i="44"/>
  <c r="J250" i="44"/>
  <c r="I250" i="44"/>
  <c r="H250" i="44"/>
  <c r="G250" i="44"/>
  <c r="F250" i="44"/>
  <c r="E250" i="44"/>
  <c r="D250" i="44"/>
  <c r="C250" i="44"/>
  <c r="BB237" i="44"/>
  <c r="BA237" i="44"/>
  <c r="AZ237" i="44"/>
  <c r="AY237" i="44"/>
  <c r="AX237" i="44"/>
  <c r="AW237" i="44"/>
  <c r="AV237" i="44"/>
  <c r="AU237" i="44"/>
  <c r="AT237" i="44"/>
  <c r="AS237" i="44"/>
  <c r="AR237" i="44"/>
  <c r="AQ237" i="44"/>
  <c r="AP237" i="44"/>
  <c r="AO237" i="44"/>
  <c r="AN237" i="44"/>
  <c r="AM237" i="44"/>
  <c r="AL237" i="44"/>
  <c r="AK237" i="44"/>
  <c r="AJ237" i="44"/>
  <c r="AI237" i="44"/>
  <c r="AH237" i="44"/>
  <c r="AG237" i="44"/>
  <c r="AF237" i="44"/>
  <c r="AE237" i="44"/>
  <c r="AD237" i="44"/>
  <c r="AC237" i="44"/>
  <c r="AB237" i="44"/>
  <c r="AA237" i="44"/>
  <c r="Z237" i="44"/>
  <c r="Y237" i="44"/>
  <c r="X237" i="44"/>
  <c r="W237" i="44"/>
  <c r="V237" i="44"/>
  <c r="U237" i="44"/>
  <c r="T237" i="44"/>
  <c r="S237" i="44"/>
  <c r="R237" i="44"/>
  <c r="Q237" i="44"/>
  <c r="P237" i="44"/>
  <c r="O237" i="44"/>
  <c r="N237" i="44"/>
  <c r="M237" i="44"/>
  <c r="L237" i="44"/>
  <c r="K237" i="44"/>
  <c r="J237" i="44"/>
  <c r="I237" i="44"/>
  <c r="H237" i="44"/>
  <c r="G237" i="44"/>
  <c r="F237" i="44"/>
  <c r="E237" i="44"/>
  <c r="D237" i="44"/>
  <c r="C237" i="44"/>
  <c r="BB224" i="44"/>
  <c r="BA224" i="44"/>
  <c r="AZ224" i="44"/>
  <c r="AY224" i="44"/>
  <c r="AW224" i="44"/>
  <c r="AV224" i="44"/>
  <c r="AU224" i="44"/>
  <c r="AT224" i="44"/>
  <c r="AS224" i="44"/>
  <c r="AR224" i="44"/>
  <c r="AQ224" i="44"/>
  <c r="AP224" i="44"/>
  <c r="AO224" i="44"/>
  <c r="AN224" i="44"/>
  <c r="AM224" i="44"/>
  <c r="AL224" i="44"/>
  <c r="AK224" i="44"/>
  <c r="AJ224" i="44"/>
  <c r="AI224" i="44"/>
  <c r="AH224" i="44"/>
  <c r="AG224" i="44"/>
  <c r="AF224" i="44"/>
  <c r="AE224" i="44"/>
  <c r="AD224" i="44"/>
  <c r="AC224" i="44"/>
  <c r="AB224" i="44"/>
  <c r="AA224" i="44"/>
  <c r="Z224" i="44"/>
  <c r="Y224" i="44"/>
  <c r="X224" i="44"/>
  <c r="W224" i="44"/>
  <c r="V224" i="44"/>
  <c r="U224" i="44"/>
  <c r="T224" i="44"/>
  <c r="S224" i="44"/>
  <c r="R224" i="44"/>
  <c r="Q224" i="44"/>
  <c r="P224" i="44"/>
  <c r="O224" i="44"/>
  <c r="N224" i="44"/>
  <c r="M224" i="44"/>
  <c r="L224" i="44"/>
  <c r="K224" i="44"/>
  <c r="J224" i="44"/>
  <c r="I224" i="44"/>
  <c r="H224" i="44"/>
  <c r="G224" i="44"/>
  <c r="F224" i="44"/>
  <c r="E224" i="44"/>
  <c r="D224" i="44"/>
  <c r="C224" i="44"/>
  <c r="BB211" i="44"/>
  <c r="BA211" i="44"/>
  <c r="AZ211" i="44"/>
  <c r="AY211" i="44"/>
  <c r="AX211" i="44"/>
  <c r="AW211" i="44"/>
  <c r="AV211" i="44"/>
  <c r="AU211" i="44"/>
  <c r="AT211" i="44"/>
  <c r="AS211" i="44"/>
  <c r="AR211" i="44"/>
  <c r="AQ211" i="44"/>
  <c r="AP211" i="44"/>
  <c r="AO211" i="44"/>
  <c r="AN211" i="44"/>
  <c r="AM211" i="44"/>
  <c r="AL211" i="44"/>
  <c r="AK211" i="44"/>
  <c r="AJ211" i="44"/>
  <c r="AI211" i="44"/>
  <c r="AH211" i="44"/>
  <c r="AG211" i="44"/>
  <c r="AF211" i="44"/>
  <c r="AE211" i="44"/>
  <c r="AD211" i="44"/>
  <c r="AC211" i="44"/>
  <c r="AB211" i="44"/>
  <c r="AA211" i="44"/>
  <c r="Z211" i="44"/>
  <c r="Y211" i="44"/>
  <c r="X211" i="44"/>
  <c r="W211" i="44"/>
  <c r="V211" i="44"/>
  <c r="U211" i="44"/>
  <c r="T211" i="44"/>
  <c r="S211" i="44"/>
  <c r="R211" i="44"/>
  <c r="Q211" i="44"/>
  <c r="P211" i="44"/>
  <c r="O211" i="44"/>
  <c r="N211" i="44"/>
  <c r="M211" i="44"/>
  <c r="L211" i="44"/>
  <c r="K211" i="44"/>
  <c r="J211" i="44"/>
  <c r="I211" i="44"/>
  <c r="H211" i="44"/>
  <c r="G211" i="44"/>
  <c r="F211" i="44"/>
  <c r="E211" i="44"/>
  <c r="D211" i="44"/>
  <c r="C211" i="44"/>
  <c r="BB198" i="44"/>
  <c r="BA198" i="44"/>
  <c r="AZ198" i="44"/>
  <c r="AY198" i="44"/>
  <c r="AX198" i="44"/>
  <c r="AW198" i="44"/>
  <c r="AV198" i="44"/>
  <c r="AU198" i="44"/>
  <c r="AT198" i="44"/>
  <c r="AS198" i="44"/>
  <c r="AR198" i="44"/>
  <c r="AQ198" i="44"/>
  <c r="AP198" i="44"/>
  <c r="AO198" i="44"/>
  <c r="AN198" i="44"/>
  <c r="AM198" i="44"/>
  <c r="AL198" i="44"/>
  <c r="AK198" i="44"/>
  <c r="AJ198" i="44"/>
  <c r="AI198" i="44"/>
  <c r="AH198" i="44"/>
  <c r="AG198" i="44"/>
  <c r="AF198" i="44"/>
  <c r="AE198" i="44"/>
  <c r="AD198" i="44"/>
  <c r="AC198" i="44"/>
  <c r="AB198" i="44"/>
  <c r="AA198" i="44"/>
  <c r="Z198" i="44"/>
  <c r="Y198" i="44"/>
  <c r="X198" i="44"/>
  <c r="W198" i="44"/>
  <c r="V198" i="44"/>
  <c r="U198" i="44"/>
  <c r="T198" i="44"/>
  <c r="S198" i="44"/>
  <c r="R198" i="44"/>
  <c r="Q198" i="44"/>
  <c r="P198" i="44"/>
  <c r="O198" i="44"/>
  <c r="N198" i="44"/>
  <c r="M198" i="44"/>
  <c r="L198" i="44"/>
  <c r="K198" i="44"/>
  <c r="J198" i="44"/>
  <c r="I198" i="44"/>
  <c r="H198" i="44"/>
  <c r="G198" i="44"/>
  <c r="F198" i="44"/>
  <c r="E198" i="44"/>
  <c r="D198" i="44"/>
  <c r="C198" i="44"/>
  <c r="BB185" i="44"/>
  <c r="BA185" i="44"/>
  <c r="AZ185" i="44"/>
  <c r="AY185" i="44"/>
  <c r="AX185" i="44"/>
  <c r="AW185" i="44"/>
  <c r="AV185" i="44"/>
  <c r="AU185" i="44"/>
  <c r="AT185" i="44"/>
  <c r="AS185" i="44"/>
  <c r="AR185" i="44"/>
  <c r="AQ185" i="44"/>
  <c r="AP185" i="44"/>
  <c r="AO185" i="44"/>
  <c r="AN185" i="44"/>
  <c r="AM185" i="44"/>
  <c r="AL185" i="44"/>
  <c r="AK185" i="44"/>
  <c r="AJ185" i="44"/>
  <c r="AI185" i="44"/>
  <c r="AH185" i="44"/>
  <c r="AG185" i="44"/>
  <c r="AF185" i="44"/>
  <c r="AE185" i="44"/>
  <c r="AD185" i="44"/>
  <c r="AC185" i="44"/>
  <c r="AB185" i="44"/>
  <c r="AA185" i="44"/>
  <c r="Z185" i="44"/>
  <c r="Y185" i="44"/>
  <c r="X185" i="44"/>
  <c r="W185" i="44"/>
  <c r="V185" i="44"/>
  <c r="U185" i="44"/>
  <c r="T185" i="44"/>
  <c r="R185" i="44"/>
  <c r="Q185" i="44"/>
  <c r="P185" i="44"/>
  <c r="O185" i="44"/>
  <c r="N185" i="44"/>
  <c r="M185" i="44"/>
  <c r="L185" i="44"/>
  <c r="K185" i="44"/>
  <c r="J185" i="44"/>
  <c r="I185" i="44"/>
  <c r="H185" i="44"/>
  <c r="G185" i="44"/>
  <c r="F185" i="44"/>
  <c r="E185" i="44"/>
  <c r="D185" i="44"/>
  <c r="C185" i="44"/>
  <c r="BB172" i="44"/>
  <c r="BA172" i="44"/>
  <c r="AZ172" i="44"/>
  <c r="AY172" i="44"/>
  <c r="AX172" i="44"/>
  <c r="AW172" i="44"/>
  <c r="AV172" i="44"/>
  <c r="AU172" i="44"/>
  <c r="AT172" i="44"/>
  <c r="AS172" i="44"/>
  <c r="AR172" i="44"/>
  <c r="AQ172" i="44"/>
  <c r="AP172" i="44"/>
  <c r="AO172" i="44"/>
  <c r="AN172" i="44"/>
  <c r="AM172" i="44"/>
  <c r="AL172" i="44"/>
  <c r="AK172" i="44"/>
  <c r="AJ172" i="44"/>
  <c r="AI172" i="44"/>
  <c r="AH172" i="44"/>
  <c r="AG172" i="44"/>
  <c r="AF172" i="44"/>
  <c r="AE172" i="44"/>
  <c r="AD172" i="44"/>
  <c r="AC172" i="44"/>
  <c r="AB172" i="44"/>
  <c r="AA172" i="44"/>
  <c r="Z172" i="44"/>
  <c r="Y172" i="44"/>
  <c r="X172" i="44"/>
  <c r="W172" i="44"/>
  <c r="V172" i="44"/>
  <c r="U172" i="44"/>
  <c r="T172" i="44"/>
  <c r="S172" i="44"/>
  <c r="R172" i="44"/>
  <c r="Q172" i="44"/>
  <c r="P172" i="44"/>
  <c r="O172" i="44"/>
  <c r="N172" i="44"/>
  <c r="M172" i="44"/>
  <c r="L172" i="44"/>
  <c r="K172" i="44"/>
  <c r="J172" i="44"/>
  <c r="I172" i="44"/>
  <c r="H172" i="44"/>
  <c r="G172" i="44"/>
  <c r="F172" i="44"/>
  <c r="E172" i="44"/>
  <c r="D172" i="44"/>
  <c r="C172" i="44"/>
  <c r="L160" i="44"/>
  <c r="BB159" i="44"/>
  <c r="BA159" i="44"/>
  <c r="AZ159" i="44"/>
  <c r="AY159" i="44"/>
  <c r="AX159" i="44"/>
  <c r="AW159" i="44"/>
  <c r="AV159" i="44"/>
  <c r="AU159" i="44"/>
  <c r="AT159" i="44"/>
  <c r="AS159" i="44"/>
  <c r="AR159" i="44"/>
  <c r="AQ159" i="44"/>
  <c r="AP159" i="44"/>
  <c r="AO159" i="44"/>
  <c r="AN159" i="44"/>
  <c r="AM159" i="44"/>
  <c r="AL159" i="44"/>
  <c r="AK159" i="44"/>
  <c r="AJ159" i="44"/>
  <c r="AI159" i="44"/>
  <c r="AH159" i="44"/>
  <c r="AG159" i="44"/>
  <c r="AF159" i="44"/>
  <c r="AE159" i="44"/>
  <c r="AD159" i="44"/>
  <c r="AC159" i="44"/>
  <c r="AB159" i="44"/>
  <c r="AA159" i="44"/>
  <c r="Z159" i="44"/>
  <c r="Y159" i="44"/>
  <c r="X159" i="44"/>
  <c r="W159" i="44"/>
  <c r="V159" i="44"/>
  <c r="U159" i="44"/>
  <c r="T159" i="44"/>
  <c r="S159" i="44"/>
  <c r="R159" i="44"/>
  <c r="Q159" i="44"/>
  <c r="P159" i="44"/>
  <c r="O159" i="44"/>
  <c r="N159" i="44"/>
  <c r="M159" i="44"/>
  <c r="L159" i="44"/>
  <c r="K159" i="44"/>
  <c r="J159" i="44"/>
  <c r="I159" i="44"/>
  <c r="H159" i="44"/>
  <c r="G159" i="44"/>
  <c r="F159" i="44"/>
  <c r="E159" i="44"/>
  <c r="D159" i="44"/>
  <c r="C159" i="44"/>
  <c r="L147" i="44"/>
  <c r="BB146" i="44"/>
  <c r="BA146" i="44"/>
  <c r="AZ146" i="44"/>
  <c r="AY146" i="44"/>
  <c r="AX146" i="44"/>
  <c r="AW146" i="44"/>
  <c r="AV146" i="44"/>
  <c r="AU146" i="44"/>
  <c r="AT146" i="44"/>
  <c r="AS146" i="44"/>
  <c r="AR146" i="44"/>
  <c r="AQ146" i="44"/>
  <c r="AP146" i="44"/>
  <c r="AO146" i="44"/>
  <c r="AN146" i="44"/>
  <c r="AM146" i="44"/>
  <c r="AL146" i="44"/>
  <c r="AK146" i="44"/>
  <c r="AJ146" i="44"/>
  <c r="AI146" i="44"/>
  <c r="AH146" i="44"/>
  <c r="AG146" i="44"/>
  <c r="AF146" i="44"/>
  <c r="AE146" i="44"/>
  <c r="AD146" i="44"/>
  <c r="AC146" i="44"/>
  <c r="AB146" i="44"/>
  <c r="AA146" i="44"/>
  <c r="Z146" i="44"/>
  <c r="Y146" i="44"/>
  <c r="X146" i="44"/>
  <c r="W146" i="44"/>
  <c r="V146" i="44"/>
  <c r="U146" i="44"/>
  <c r="T146" i="44"/>
  <c r="S146" i="44"/>
  <c r="R146" i="44"/>
  <c r="Q146" i="44"/>
  <c r="P146" i="44"/>
  <c r="O146" i="44"/>
  <c r="N146" i="44"/>
  <c r="M146" i="44"/>
  <c r="L146" i="44"/>
  <c r="K146" i="44"/>
  <c r="J146" i="44"/>
  <c r="I146" i="44"/>
  <c r="H146" i="44"/>
  <c r="G146" i="44"/>
  <c r="F146" i="44"/>
  <c r="E146" i="44"/>
  <c r="D146" i="44"/>
  <c r="C146" i="44"/>
  <c r="L134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L133" i="44"/>
  <c r="AK133" i="44"/>
  <c r="AJ133" i="44"/>
  <c r="AI133" i="44"/>
  <c r="AH133" i="44"/>
  <c r="AG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C133" i="44"/>
  <c r="L121" i="44"/>
  <c r="BB120" i="44"/>
  <c r="BA120" i="44"/>
  <c r="AZ120" i="44"/>
  <c r="AY120" i="44"/>
  <c r="AX120" i="44"/>
  <c r="AW120" i="44"/>
  <c r="AV120" i="44"/>
  <c r="AU120" i="44"/>
  <c r="AT120" i="44"/>
  <c r="AS120" i="44"/>
  <c r="AR120" i="44"/>
  <c r="AQ120" i="44"/>
  <c r="AP120" i="44"/>
  <c r="AO120" i="44"/>
  <c r="AN120" i="44"/>
  <c r="AM120" i="44"/>
  <c r="AL120" i="44"/>
  <c r="AK120" i="44"/>
  <c r="AJ120" i="44"/>
  <c r="AI120" i="44"/>
  <c r="AH120" i="44"/>
  <c r="AG120" i="44"/>
  <c r="AF120" i="44"/>
  <c r="AE120" i="44"/>
  <c r="AD120" i="44"/>
  <c r="AC120" i="44"/>
  <c r="AB120" i="44"/>
  <c r="AA120" i="44"/>
  <c r="Z120" i="44"/>
  <c r="Y120" i="44"/>
  <c r="X120" i="44"/>
  <c r="W120" i="44"/>
  <c r="V120" i="44"/>
  <c r="U120" i="44"/>
  <c r="T120" i="44"/>
  <c r="S120" i="44"/>
  <c r="R120" i="44"/>
  <c r="Q120" i="44"/>
  <c r="P120" i="44"/>
  <c r="O120" i="44"/>
  <c r="N120" i="44"/>
  <c r="M120" i="44"/>
  <c r="L120" i="44"/>
  <c r="K120" i="44"/>
  <c r="J120" i="44"/>
  <c r="I120" i="44"/>
  <c r="H120" i="44"/>
  <c r="G120" i="44"/>
  <c r="F120" i="44"/>
  <c r="E120" i="44"/>
  <c r="D120" i="44"/>
  <c r="C120" i="44"/>
  <c r="L108" i="44"/>
  <c r="BB107" i="44"/>
  <c r="BA107" i="44"/>
  <c r="AZ107" i="44"/>
  <c r="AY107" i="44"/>
  <c r="AX107" i="44"/>
  <c r="AW107" i="44"/>
  <c r="AV107" i="44"/>
  <c r="AU107" i="44"/>
  <c r="AT107" i="44"/>
  <c r="AS107" i="44"/>
  <c r="AR107" i="44"/>
  <c r="AQ107" i="44"/>
  <c r="AP107" i="44"/>
  <c r="AO107" i="44"/>
  <c r="AN107" i="44"/>
  <c r="AM107" i="44"/>
  <c r="AL107" i="44"/>
  <c r="AK107" i="44"/>
  <c r="AJ107" i="44"/>
  <c r="AI107" i="44"/>
  <c r="AH107" i="44"/>
  <c r="AG107" i="44"/>
  <c r="AF107" i="44"/>
  <c r="AE107" i="44"/>
  <c r="AD107" i="44"/>
  <c r="AC107" i="44"/>
  <c r="AB107" i="44"/>
  <c r="AA107" i="44"/>
  <c r="Z107" i="44"/>
  <c r="Y107" i="44"/>
  <c r="X107" i="44"/>
  <c r="W107" i="44"/>
  <c r="V107" i="44"/>
  <c r="U107" i="44"/>
  <c r="T107" i="44"/>
  <c r="S107" i="44"/>
  <c r="R107" i="44"/>
  <c r="Q107" i="44"/>
  <c r="P107" i="44"/>
  <c r="O107" i="44"/>
  <c r="N107" i="44"/>
  <c r="M107" i="44"/>
  <c r="L107" i="44"/>
  <c r="K107" i="44"/>
  <c r="J107" i="44"/>
  <c r="I107" i="44"/>
  <c r="H107" i="44"/>
  <c r="G107" i="44"/>
  <c r="F107" i="44"/>
  <c r="E107" i="44"/>
  <c r="D107" i="44"/>
  <c r="C107" i="44"/>
  <c r="BB94" i="44"/>
  <c r="BA94" i="44"/>
  <c r="AZ94" i="44"/>
  <c r="AY94" i="44"/>
  <c r="AX94" i="44"/>
  <c r="AW94" i="44"/>
  <c r="AV94" i="44"/>
  <c r="AU94" i="44"/>
  <c r="AT94" i="44"/>
  <c r="AS94" i="44"/>
  <c r="AR94" i="44"/>
  <c r="AQ94" i="44"/>
  <c r="AP94" i="44"/>
  <c r="AO94" i="44"/>
  <c r="AN94" i="44"/>
  <c r="AM94" i="44"/>
  <c r="AL94" i="44"/>
  <c r="AK94" i="44"/>
  <c r="AJ94" i="44"/>
  <c r="AI94" i="44"/>
  <c r="AH94" i="44"/>
  <c r="AG94" i="44"/>
  <c r="AF94" i="44"/>
  <c r="AE94" i="44"/>
  <c r="AD94" i="44"/>
  <c r="AC94" i="44"/>
  <c r="AB94" i="44"/>
  <c r="AA94" i="44"/>
  <c r="Z94" i="44"/>
  <c r="Y94" i="44"/>
  <c r="X94" i="44"/>
  <c r="W94" i="44"/>
  <c r="V94" i="44"/>
  <c r="U94" i="44"/>
  <c r="T94" i="44"/>
  <c r="S94" i="44"/>
  <c r="R94" i="44"/>
  <c r="Q94" i="44"/>
  <c r="P94" i="44"/>
  <c r="O94" i="44"/>
  <c r="N94" i="44"/>
  <c r="M94" i="44"/>
  <c r="L94" i="44"/>
  <c r="K94" i="44"/>
  <c r="J94" i="44"/>
  <c r="I94" i="44"/>
  <c r="H94" i="44"/>
  <c r="G94" i="44"/>
  <c r="F94" i="44"/>
  <c r="E94" i="44"/>
  <c r="D94" i="44"/>
  <c r="C94" i="44"/>
  <c r="BB81" i="44"/>
  <c r="BA81" i="44"/>
  <c r="AZ81" i="44"/>
  <c r="AY81" i="44"/>
  <c r="AX81" i="44"/>
  <c r="AW81" i="44"/>
  <c r="AV81" i="44"/>
  <c r="AU81" i="44"/>
  <c r="AT81" i="44"/>
  <c r="AS81" i="44"/>
  <c r="AR81" i="44"/>
  <c r="AQ81" i="44"/>
  <c r="AP81" i="44"/>
  <c r="AO81" i="44"/>
  <c r="AN81" i="44"/>
  <c r="AM81" i="44"/>
  <c r="AL81" i="44"/>
  <c r="AK81" i="44"/>
  <c r="AJ81" i="44"/>
  <c r="AI81" i="44"/>
  <c r="AH81" i="44"/>
  <c r="AG81" i="44"/>
  <c r="AF81" i="44"/>
  <c r="AE81" i="44"/>
  <c r="AD81" i="44"/>
  <c r="AC81" i="44"/>
  <c r="AB81" i="44"/>
  <c r="AA81" i="44"/>
  <c r="Z81" i="44"/>
  <c r="Y81" i="44"/>
  <c r="X81" i="44"/>
  <c r="W81" i="44"/>
  <c r="V81" i="44"/>
  <c r="U81" i="44"/>
  <c r="T81" i="44"/>
  <c r="S81" i="44"/>
  <c r="R81" i="44"/>
  <c r="Q81" i="44"/>
  <c r="P81" i="44"/>
  <c r="O81" i="44"/>
  <c r="N81" i="44"/>
  <c r="M81" i="44"/>
  <c r="L81" i="44"/>
  <c r="K81" i="44"/>
  <c r="J81" i="44"/>
  <c r="I81" i="44"/>
  <c r="H81" i="44"/>
  <c r="G81" i="44"/>
  <c r="F81" i="44"/>
  <c r="E81" i="44"/>
  <c r="D81" i="44"/>
  <c r="C81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G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G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C55" i="44"/>
  <c r="BB42" i="44"/>
  <c r="BA42" i="44"/>
  <c r="AZ42" i="44"/>
  <c r="AY42" i="44"/>
  <c r="AX42" i="44"/>
  <c r="AW42" i="44"/>
  <c r="AV42" i="44"/>
  <c r="AU42" i="44"/>
  <c r="AT42" i="44"/>
  <c r="AS42" i="44"/>
  <c r="AR42" i="44"/>
  <c r="AQ42" i="44"/>
  <c r="AP42" i="44"/>
  <c r="AO42" i="44"/>
  <c r="AN42" i="44"/>
  <c r="AM42" i="44"/>
  <c r="AL42" i="44"/>
  <c r="AK42" i="44"/>
  <c r="AJ42" i="44"/>
  <c r="AI42" i="44"/>
  <c r="AH42" i="44"/>
  <c r="AG42" i="44"/>
  <c r="AF42" i="44"/>
  <c r="AE42" i="44"/>
  <c r="AD42" i="44"/>
  <c r="AC42" i="44"/>
  <c r="AB42" i="44"/>
  <c r="AA42" i="44"/>
  <c r="Z42" i="44"/>
  <c r="Y42" i="44"/>
  <c r="X42" i="44"/>
  <c r="W42" i="44"/>
  <c r="V42" i="44"/>
  <c r="U42" i="44"/>
  <c r="T42" i="44"/>
  <c r="S42" i="44"/>
  <c r="R42" i="44"/>
  <c r="Q42" i="44"/>
  <c r="P42" i="44"/>
  <c r="O42" i="44"/>
  <c r="N42" i="44"/>
  <c r="M42" i="44"/>
  <c r="L42" i="44"/>
  <c r="K42" i="44"/>
  <c r="J42" i="44"/>
  <c r="I42" i="44"/>
  <c r="H42" i="44"/>
  <c r="G42" i="44"/>
  <c r="F42" i="44"/>
  <c r="E42" i="44"/>
  <c r="D42" i="44"/>
  <c r="C42" i="44"/>
  <c r="BB29" i="44"/>
  <c r="BA29" i="44"/>
  <c r="AZ29" i="44"/>
  <c r="AY29" i="44"/>
  <c r="AX29" i="44"/>
  <c r="AW29" i="44"/>
  <c r="AV29" i="44"/>
  <c r="AU29" i="44"/>
  <c r="AT29" i="44"/>
  <c r="AS29" i="44"/>
  <c r="AR29" i="44"/>
  <c r="AQ29" i="44"/>
  <c r="AP29" i="44"/>
  <c r="AO29" i="44"/>
  <c r="AN29" i="44"/>
  <c r="AM29" i="44"/>
  <c r="AL29" i="44"/>
  <c r="AK29" i="44"/>
  <c r="AJ29" i="44"/>
  <c r="AI29" i="44"/>
  <c r="AH29" i="44"/>
  <c r="AG29" i="44"/>
  <c r="AF29" i="44"/>
  <c r="AE29" i="44"/>
  <c r="AD29" i="44"/>
  <c r="AC29" i="44"/>
  <c r="AB29" i="44"/>
  <c r="AA29" i="44"/>
  <c r="Z29" i="44"/>
  <c r="Y29" i="44"/>
  <c r="X29" i="44"/>
  <c r="W29" i="44"/>
  <c r="V29" i="44"/>
  <c r="U29" i="44"/>
  <c r="T2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B16" i="44"/>
  <c r="BA16" i="44"/>
  <c r="AZ16" i="44"/>
  <c r="AY16" i="44"/>
  <c r="AX16" i="44"/>
  <c r="AW16" i="44"/>
  <c r="AV16" i="44"/>
  <c r="AU16" i="44"/>
  <c r="AT16" i="44"/>
  <c r="AS16" i="44"/>
  <c r="AR16" i="44"/>
  <c r="AQ16" i="44"/>
  <c r="AP16" i="44"/>
  <c r="AO16" i="44"/>
  <c r="AN16" i="44"/>
  <c r="AM16" i="44"/>
  <c r="AL16" i="44"/>
  <c r="AK16" i="44"/>
  <c r="AJ16" i="44"/>
  <c r="AI16" i="44"/>
  <c r="AH16" i="44"/>
  <c r="AG16" i="44"/>
  <c r="AF16" i="44"/>
  <c r="AE16" i="44"/>
  <c r="AD16" i="44"/>
  <c r="AC16" i="44"/>
  <c r="AB16" i="44"/>
  <c r="AA16" i="44"/>
  <c r="Z16" i="44"/>
  <c r="Y16" i="44"/>
  <c r="X16" i="44"/>
  <c r="W16" i="44"/>
  <c r="V16" i="44"/>
  <c r="U16" i="44"/>
  <c r="T16" i="44"/>
  <c r="S16" i="44"/>
  <c r="R16" i="44"/>
  <c r="Q16" i="44"/>
  <c r="P16" i="44"/>
  <c r="O16" i="44"/>
  <c r="N16" i="44"/>
  <c r="M16" i="44"/>
  <c r="L16" i="44"/>
  <c r="K16" i="44"/>
  <c r="J16" i="44"/>
  <c r="I16" i="44"/>
  <c r="H16" i="44"/>
  <c r="G16" i="44"/>
  <c r="F16" i="44"/>
  <c r="E16" i="44"/>
  <c r="D16" i="44"/>
  <c r="C16" i="44"/>
  <c r="L4" i="44"/>
  <c r="BB406" i="43"/>
  <c r="BA406" i="43"/>
  <c r="AZ406" i="43"/>
  <c r="AY406" i="43"/>
  <c r="AX406" i="43"/>
  <c r="AW406" i="43"/>
  <c r="AV406" i="43"/>
  <c r="AU406" i="43"/>
  <c r="AT406" i="43"/>
  <c r="AS406" i="43"/>
  <c r="AR406" i="43"/>
  <c r="AQ406" i="43"/>
  <c r="AP406" i="43"/>
  <c r="AO406" i="43"/>
  <c r="AN406" i="43"/>
  <c r="AM406" i="43"/>
  <c r="AL406" i="43"/>
  <c r="AK406" i="43"/>
  <c r="AJ406" i="43"/>
  <c r="AI406" i="43"/>
  <c r="AH406" i="43"/>
  <c r="AG406" i="43"/>
  <c r="AF406" i="43"/>
  <c r="AE406" i="43"/>
  <c r="AD406" i="43"/>
  <c r="AC406" i="43"/>
  <c r="AB406" i="43"/>
  <c r="AA406" i="43"/>
  <c r="Z406" i="43"/>
  <c r="Y406" i="43"/>
  <c r="X406" i="43"/>
  <c r="W406" i="43"/>
  <c r="V406" i="43"/>
  <c r="U406" i="43"/>
  <c r="T406" i="43"/>
  <c r="S406" i="43"/>
  <c r="R406" i="43"/>
  <c r="Q406" i="43"/>
  <c r="P406" i="43"/>
  <c r="O406" i="43"/>
  <c r="N406" i="43"/>
  <c r="M406" i="43"/>
  <c r="L406" i="43"/>
  <c r="K406" i="43"/>
  <c r="J406" i="43"/>
  <c r="I406" i="43"/>
  <c r="H406" i="43"/>
  <c r="G406" i="43"/>
  <c r="F406" i="43"/>
  <c r="E406" i="43"/>
  <c r="D406" i="43"/>
  <c r="C406" i="43"/>
  <c r="L394" i="43"/>
  <c r="BB393" i="43"/>
  <c r="BA393" i="43"/>
  <c r="AZ393" i="43"/>
  <c r="AY393" i="43"/>
  <c r="AX393" i="43"/>
  <c r="AW393" i="43"/>
  <c r="AV393" i="43"/>
  <c r="AU393" i="43"/>
  <c r="AT393" i="43"/>
  <c r="AS393" i="43"/>
  <c r="AR393" i="43"/>
  <c r="AQ393" i="43"/>
  <c r="AP393" i="43"/>
  <c r="AO393" i="43"/>
  <c r="AN393" i="43"/>
  <c r="AM393" i="43"/>
  <c r="AL393" i="43"/>
  <c r="AK393" i="43"/>
  <c r="AJ393" i="43"/>
  <c r="AI393" i="43"/>
  <c r="AH393" i="43"/>
  <c r="AG393" i="43"/>
  <c r="AF393" i="43"/>
  <c r="AE393" i="43"/>
  <c r="AD393" i="43"/>
  <c r="AC393" i="43"/>
  <c r="AB393" i="43"/>
  <c r="AA393" i="43"/>
  <c r="Z393" i="43"/>
  <c r="Y393" i="43"/>
  <c r="X393" i="43"/>
  <c r="W393" i="43"/>
  <c r="V393" i="43"/>
  <c r="U393" i="43"/>
  <c r="T393" i="43"/>
  <c r="S393" i="43"/>
  <c r="R393" i="43"/>
  <c r="Q393" i="43"/>
  <c r="P393" i="43"/>
  <c r="O393" i="43"/>
  <c r="N393" i="43"/>
  <c r="M393" i="43"/>
  <c r="L393" i="43"/>
  <c r="K393" i="43"/>
  <c r="J393" i="43"/>
  <c r="I393" i="43"/>
  <c r="H393" i="43"/>
  <c r="G393" i="43"/>
  <c r="F393" i="43"/>
  <c r="E393" i="43"/>
  <c r="D393" i="43"/>
  <c r="C393" i="43"/>
  <c r="L381" i="43"/>
  <c r="BB380" i="43"/>
  <c r="BA380" i="43"/>
  <c r="AZ380" i="43"/>
  <c r="AY380" i="43"/>
  <c r="AX380" i="43"/>
  <c r="AW380" i="43"/>
  <c r="AV380" i="43"/>
  <c r="AU380" i="43"/>
  <c r="AT380" i="43"/>
  <c r="AS380" i="43"/>
  <c r="AR380" i="43"/>
  <c r="AQ380" i="43"/>
  <c r="AP380" i="43"/>
  <c r="AO380" i="43"/>
  <c r="AN380" i="43"/>
  <c r="AM380" i="43"/>
  <c r="AL380" i="43"/>
  <c r="AK380" i="43"/>
  <c r="AJ380" i="43"/>
  <c r="AI380" i="43"/>
  <c r="AH380" i="43"/>
  <c r="AG380" i="43"/>
  <c r="AF380" i="43"/>
  <c r="AE380" i="43"/>
  <c r="AD380" i="43"/>
  <c r="AC380" i="43"/>
  <c r="AB380" i="43"/>
  <c r="AA380" i="43"/>
  <c r="Z380" i="43"/>
  <c r="Y380" i="43"/>
  <c r="X380" i="43"/>
  <c r="W380" i="43"/>
  <c r="V380" i="43"/>
  <c r="U380" i="43"/>
  <c r="T380" i="43"/>
  <c r="S380" i="43"/>
  <c r="R380" i="43"/>
  <c r="Q380" i="43"/>
  <c r="P380" i="43"/>
  <c r="O380" i="43"/>
  <c r="N380" i="43"/>
  <c r="M380" i="43"/>
  <c r="L380" i="43"/>
  <c r="K380" i="43"/>
  <c r="J380" i="43"/>
  <c r="I380" i="43"/>
  <c r="H380" i="43"/>
  <c r="G380" i="43"/>
  <c r="F380" i="43"/>
  <c r="E380" i="43"/>
  <c r="D380" i="43"/>
  <c r="C380" i="43"/>
  <c r="L368" i="43"/>
  <c r="BB367" i="43"/>
  <c r="BA367" i="43"/>
  <c r="AZ367" i="43"/>
  <c r="AY367" i="43"/>
  <c r="AX367" i="43"/>
  <c r="AW367" i="43"/>
  <c r="AV367" i="43"/>
  <c r="AU367" i="43"/>
  <c r="AT367" i="43"/>
  <c r="AS367" i="43"/>
  <c r="AR367" i="43"/>
  <c r="AQ367" i="43"/>
  <c r="AP367" i="43"/>
  <c r="AO367" i="43"/>
  <c r="AN367" i="43"/>
  <c r="AM367" i="43"/>
  <c r="AL367" i="43"/>
  <c r="AK367" i="43"/>
  <c r="AJ367" i="43"/>
  <c r="AI367" i="43"/>
  <c r="AH367" i="43"/>
  <c r="AG367" i="43"/>
  <c r="AF367" i="43"/>
  <c r="AE367" i="43"/>
  <c r="AD367" i="43"/>
  <c r="AC367" i="43"/>
  <c r="AB367" i="43"/>
  <c r="AA367" i="43"/>
  <c r="Z367" i="43"/>
  <c r="Y367" i="43"/>
  <c r="X367" i="43"/>
  <c r="W367" i="43"/>
  <c r="V367" i="43"/>
  <c r="U367" i="43"/>
  <c r="T367" i="43"/>
  <c r="S367" i="43"/>
  <c r="R367" i="43"/>
  <c r="Q367" i="43"/>
  <c r="P367" i="43"/>
  <c r="O367" i="43"/>
  <c r="N367" i="43"/>
  <c r="M367" i="43"/>
  <c r="L367" i="43"/>
  <c r="K367" i="43"/>
  <c r="J367" i="43"/>
  <c r="I367" i="43"/>
  <c r="H367" i="43"/>
  <c r="G367" i="43"/>
  <c r="F367" i="43"/>
  <c r="E367" i="43"/>
  <c r="D367" i="43"/>
  <c r="C367" i="43"/>
  <c r="L355" i="43"/>
  <c r="BB354" i="43"/>
  <c r="BA354" i="43"/>
  <c r="AZ354" i="43"/>
  <c r="AY354" i="43"/>
  <c r="AX354" i="43"/>
  <c r="AW354" i="43"/>
  <c r="AV354" i="43"/>
  <c r="AU354" i="43"/>
  <c r="AT354" i="43"/>
  <c r="AS354" i="43"/>
  <c r="AR354" i="43"/>
  <c r="AQ354" i="43"/>
  <c r="AP354" i="43"/>
  <c r="AO354" i="43"/>
  <c r="AN354" i="43"/>
  <c r="AM354" i="43"/>
  <c r="AL354" i="43"/>
  <c r="AK354" i="43"/>
  <c r="AJ354" i="43"/>
  <c r="AI354" i="43"/>
  <c r="AH354" i="43"/>
  <c r="AG354" i="43"/>
  <c r="AF354" i="43"/>
  <c r="AE354" i="43"/>
  <c r="AD354" i="43"/>
  <c r="AC354" i="43"/>
  <c r="AB354" i="43"/>
  <c r="AA354" i="43"/>
  <c r="Z354" i="43"/>
  <c r="Y354" i="43"/>
  <c r="X354" i="43"/>
  <c r="W354" i="43"/>
  <c r="V354" i="43"/>
  <c r="U354" i="43"/>
  <c r="T354" i="43"/>
  <c r="S354" i="43"/>
  <c r="R354" i="43"/>
  <c r="Q354" i="43"/>
  <c r="P354" i="43"/>
  <c r="O354" i="43"/>
  <c r="N354" i="43"/>
  <c r="M354" i="43"/>
  <c r="L354" i="43"/>
  <c r="K354" i="43"/>
  <c r="J354" i="43"/>
  <c r="I354" i="43"/>
  <c r="H354" i="43"/>
  <c r="G354" i="43"/>
  <c r="F354" i="43"/>
  <c r="E354" i="43"/>
  <c r="D354" i="43"/>
  <c r="C354" i="43"/>
  <c r="L342" i="43"/>
  <c r="BB341" i="43"/>
  <c r="BA341" i="43"/>
  <c r="AZ341" i="43"/>
  <c r="AY341" i="43"/>
  <c r="AX341" i="43"/>
  <c r="AW341" i="43"/>
  <c r="AV341" i="43"/>
  <c r="AU341" i="43"/>
  <c r="AT341" i="43"/>
  <c r="AS341" i="43"/>
  <c r="AR341" i="43"/>
  <c r="AQ341" i="43"/>
  <c r="AP341" i="43"/>
  <c r="AO341" i="43"/>
  <c r="AN341" i="43"/>
  <c r="AM341" i="43"/>
  <c r="AL341" i="43"/>
  <c r="AK341" i="43"/>
  <c r="AJ341" i="43"/>
  <c r="AI341" i="43"/>
  <c r="AH341" i="43"/>
  <c r="AG341" i="43"/>
  <c r="AF341" i="43"/>
  <c r="AE341" i="43"/>
  <c r="AD341" i="43"/>
  <c r="AC341" i="43"/>
  <c r="AB341" i="43"/>
  <c r="AA341" i="43"/>
  <c r="Z341" i="43"/>
  <c r="Y341" i="43"/>
  <c r="X341" i="43"/>
  <c r="W341" i="43"/>
  <c r="V341" i="43"/>
  <c r="U341" i="43"/>
  <c r="T341" i="43"/>
  <c r="S341" i="43"/>
  <c r="R341" i="43"/>
  <c r="Q341" i="43"/>
  <c r="P341" i="43"/>
  <c r="O341" i="43"/>
  <c r="N341" i="43"/>
  <c r="M341" i="43"/>
  <c r="L341" i="43"/>
  <c r="K341" i="43"/>
  <c r="J341" i="43"/>
  <c r="I341" i="43"/>
  <c r="H341" i="43"/>
  <c r="G341" i="43"/>
  <c r="F341" i="43"/>
  <c r="E341" i="43"/>
  <c r="D341" i="43"/>
  <c r="C341" i="43"/>
  <c r="L329" i="43"/>
  <c r="BB328" i="43"/>
  <c r="BA328" i="43"/>
  <c r="AZ328" i="43"/>
  <c r="AY328" i="43"/>
  <c r="AX328" i="43"/>
  <c r="AW328" i="43"/>
  <c r="AV328" i="43"/>
  <c r="AU328" i="43"/>
  <c r="AT328" i="43"/>
  <c r="AS328" i="43"/>
  <c r="AR328" i="43"/>
  <c r="AQ328" i="43"/>
  <c r="AP328" i="43"/>
  <c r="AO328" i="43"/>
  <c r="AN328" i="43"/>
  <c r="AM328" i="43"/>
  <c r="AL328" i="43"/>
  <c r="AK328" i="43"/>
  <c r="AJ328" i="43"/>
  <c r="AI328" i="43"/>
  <c r="AH328" i="43"/>
  <c r="AG328" i="43"/>
  <c r="AF328" i="43"/>
  <c r="AE328" i="43"/>
  <c r="AD328" i="43"/>
  <c r="AC328" i="43"/>
  <c r="AB328" i="43"/>
  <c r="AA328" i="43"/>
  <c r="Z328" i="43"/>
  <c r="Y328" i="43"/>
  <c r="X328" i="43"/>
  <c r="W328" i="43"/>
  <c r="V328" i="43"/>
  <c r="U328" i="43"/>
  <c r="T328" i="43"/>
  <c r="S328" i="43"/>
  <c r="R328" i="43"/>
  <c r="Q328" i="43"/>
  <c r="P328" i="43"/>
  <c r="O328" i="43"/>
  <c r="N328" i="43"/>
  <c r="M328" i="43"/>
  <c r="L328" i="43"/>
  <c r="K328" i="43"/>
  <c r="J328" i="43"/>
  <c r="I328" i="43"/>
  <c r="H328" i="43"/>
  <c r="G328" i="43"/>
  <c r="F328" i="43"/>
  <c r="E328" i="43"/>
  <c r="D328" i="43"/>
  <c r="C328" i="43"/>
  <c r="L316" i="43"/>
  <c r="BB315" i="43"/>
  <c r="BA315" i="43"/>
  <c r="AZ315" i="43"/>
  <c r="AY315" i="43"/>
  <c r="AX315" i="43"/>
  <c r="AW315" i="43"/>
  <c r="AV315" i="43"/>
  <c r="AU315" i="43"/>
  <c r="AT315" i="43"/>
  <c r="AS315" i="43"/>
  <c r="AR315" i="43"/>
  <c r="AQ315" i="43"/>
  <c r="AP315" i="43"/>
  <c r="AO315" i="43"/>
  <c r="AN315" i="43"/>
  <c r="AM315" i="43"/>
  <c r="AL315" i="43"/>
  <c r="AK315" i="43"/>
  <c r="AJ315" i="43"/>
  <c r="AI315" i="43"/>
  <c r="AH315" i="43"/>
  <c r="AG315" i="43"/>
  <c r="AF315" i="43"/>
  <c r="AE315" i="43"/>
  <c r="AD315" i="43"/>
  <c r="AC315" i="43"/>
  <c r="AB315" i="43"/>
  <c r="AA315" i="43"/>
  <c r="Z315" i="43"/>
  <c r="Y315" i="43"/>
  <c r="X315" i="43"/>
  <c r="W315" i="43"/>
  <c r="V315" i="43"/>
  <c r="U315" i="43"/>
  <c r="T315" i="43"/>
  <c r="S315" i="43"/>
  <c r="R315" i="43"/>
  <c r="Q315" i="43"/>
  <c r="P315" i="43"/>
  <c r="O315" i="43"/>
  <c r="N315" i="43"/>
  <c r="M315" i="43"/>
  <c r="L315" i="43"/>
  <c r="K315" i="43"/>
  <c r="J315" i="43"/>
  <c r="I315" i="43"/>
  <c r="H315" i="43"/>
  <c r="G315" i="43"/>
  <c r="F315" i="43"/>
  <c r="E315" i="43"/>
  <c r="D315" i="43"/>
  <c r="C315" i="43"/>
  <c r="L303" i="43"/>
  <c r="BB302" i="43"/>
  <c r="BA302" i="43"/>
  <c r="AZ302" i="43"/>
  <c r="AY302" i="43"/>
  <c r="AX302" i="43"/>
  <c r="AW302" i="43"/>
  <c r="AV302" i="43"/>
  <c r="AU302" i="43"/>
  <c r="AT302" i="43"/>
  <c r="AS302" i="43"/>
  <c r="AR302" i="43"/>
  <c r="AQ302" i="43"/>
  <c r="AP302" i="43"/>
  <c r="AO302" i="43"/>
  <c r="AN302" i="43"/>
  <c r="AM302" i="43"/>
  <c r="AL302" i="43"/>
  <c r="AK302" i="43"/>
  <c r="AJ302" i="43"/>
  <c r="AI302" i="43"/>
  <c r="AH302" i="43"/>
  <c r="AG302" i="43"/>
  <c r="AF302" i="43"/>
  <c r="AE302" i="43"/>
  <c r="AD302" i="43"/>
  <c r="AC302" i="43"/>
  <c r="AB302" i="43"/>
  <c r="AA302" i="43"/>
  <c r="Z302" i="43"/>
  <c r="Y302" i="43"/>
  <c r="X302" i="43"/>
  <c r="W302" i="43"/>
  <c r="V302" i="43"/>
  <c r="U302" i="43"/>
  <c r="T302" i="43"/>
  <c r="S302" i="43"/>
  <c r="R302" i="43"/>
  <c r="Q302" i="43"/>
  <c r="P302" i="43"/>
  <c r="O302" i="43"/>
  <c r="N302" i="43"/>
  <c r="M302" i="43"/>
  <c r="L302" i="43"/>
  <c r="K302" i="43"/>
  <c r="J302" i="43"/>
  <c r="I302" i="43"/>
  <c r="H302" i="43"/>
  <c r="G302" i="43"/>
  <c r="F302" i="43"/>
  <c r="E302" i="43"/>
  <c r="D302" i="43"/>
  <c r="C302" i="43"/>
  <c r="L290" i="43"/>
  <c r="BB289" i="43"/>
  <c r="BA289" i="43"/>
  <c r="AZ289" i="43"/>
  <c r="AY289" i="43"/>
  <c r="AX289" i="43"/>
  <c r="AW289" i="43"/>
  <c r="AV289" i="43"/>
  <c r="AU289" i="43"/>
  <c r="AT289" i="43"/>
  <c r="AS289" i="43"/>
  <c r="AR289" i="43"/>
  <c r="AQ289" i="43"/>
  <c r="AP289" i="43"/>
  <c r="AO289" i="43"/>
  <c r="AN289" i="43"/>
  <c r="AM289" i="43"/>
  <c r="AL289" i="43"/>
  <c r="AK289" i="43"/>
  <c r="AJ289" i="43"/>
  <c r="AI289" i="43"/>
  <c r="AH289" i="43"/>
  <c r="AG289" i="43"/>
  <c r="AF289" i="43"/>
  <c r="AE289" i="43"/>
  <c r="AD289" i="43"/>
  <c r="AC289" i="43"/>
  <c r="AB289" i="43"/>
  <c r="AA289" i="43"/>
  <c r="Z289" i="43"/>
  <c r="Y289" i="43"/>
  <c r="X289" i="43"/>
  <c r="W289" i="43"/>
  <c r="V289" i="43"/>
  <c r="U289" i="43"/>
  <c r="T289" i="43"/>
  <c r="S289" i="43"/>
  <c r="R289" i="43"/>
  <c r="Q289" i="43"/>
  <c r="P289" i="43"/>
  <c r="O289" i="43"/>
  <c r="N289" i="43"/>
  <c r="M289" i="43"/>
  <c r="L289" i="43"/>
  <c r="K289" i="43"/>
  <c r="J289" i="43"/>
  <c r="I289" i="43"/>
  <c r="H289" i="43"/>
  <c r="G289" i="43"/>
  <c r="F289" i="43"/>
  <c r="E289" i="43"/>
  <c r="D289" i="43"/>
  <c r="C289" i="43"/>
  <c r="BB276" i="43"/>
  <c r="BA276" i="43"/>
  <c r="AZ276" i="43"/>
  <c r="AY276" i="43"/>
  <c r="AX276" i="43"/>
  <c r="AW276" i="43"/>
  <c r="AV276" i="43"/>
  <c r="AU276" i="43"/>
  <c r="AT276" i="43"/>
  <c r="AS276" i="43"/>
  <c r="AR276" i="43"/>
  <c r="AQ276" i="43"/>
  <c r="AP276" i="43"/>
  <c r="AO276" i="43"/>
  <c r="AN276" i="43"/>
  <c r="AM276" i="43"/>
  <c r="AL276" i="43"/>
  <c r="AK276" i="43"/>
  <c r="AJ276" i="43"/>
  <c r="AI276" i="43"/>
  <c r="AH276" i="43"/>
  <c r="AG276" i="43"/>
  <c r="AF276" i="43"/>
  <c r="AE276" i="43"/>
  <c r="AD276" i="43"/>
  <c r="AC276" i="43"/>
  <c r="AB276" i="43"/>
  <c r="AA276" i="43"/>
  <c r="Z276" i="43"/>
  <c r="Y276" i="43"/>
  <c r="X276" i="43"/>
  <c r="W276" i="43"/>
  <c r="V276" i="43"/>
  <c r="U276" i="43"/>
  <c r="T276" i="43"/>
  <c r="S276" i="43"/>
  <c r="R276" i="43"/>
  <c r="Q276" i="43"/>
  <c r="P276" i="43"/>
  <c r="O276" i="43"/>
  <c r="N276" i="43"/>
  <c r="M276" i="43"/>
  <c r="L276" i="43"/>
  <c r="K276" i="43"/>
  <c r="J276" i="43"/>
  <c r="I276" i="43"/>
  <c r="H276" i="43"/>
  <c r="G276" i="43"/>
  <c r="F276" i="43"/>
  <c r="E276" i="43"/>
  <c r="D276" i="43"/>
  <c r="C276" i="43"/>
  <c r="BB263" i="43"/>
  <c r="BA263" i="43"/>
  <c r="AZ263" i="43"/>
  <c r="AY263" i="43"/>
  <c r="AX263" i="43"/>
  <c r="AW263" i="43"/>
  <c r="AV263" i="43"/>
  <c r="AU263" i="43"/>
  <c r="AT263" i="43"/>
  <c r="AS263" i="43"/>
  <c r="AR263" i="43"/>
  <c r="AQ263" i="43"/>
  <c r="AP263" i="43"/>
  <c r="AO263" i="43"/>
  <c r="AN263" i="43"/>
  <c r="AM263" i="43"/>
  <c r="AL263" i="43"/>
  <c r="AK263" i="43"/>
  <c r="AJ263" i="43"/>
  <c r="AI263" i="43"/>
  <c r="AH263" i="43"/>
  <c r="AG263" i="43"/>
  <c r="AF263" i="43"/>
  <c r="AE263" i="43"/>
  <c r="AD263" i="43"/>
  <c r="AC263" i="43"/>
  <c r="AB263" i="43"/>
  <c r="AA263" i="43"/>
  <c r="Z263" i="43"/>
  <c r="Y263" i="43"/>
  <c r="X263" i="43"/>
  <c r="W263" i="43"/>
  <c r="V263" i="43"/>
  <c r="U263" i="43"/>
  <c r="T263" i="43"/>
  <c r="S263" i="43"/>
  <c r="R263" i="43"/>
  <c r="Q263" i="43"/>
  <c r="P263" i="43"/>
  <c r="O263" i="43"/>
  <c r="N263" i="43"/>
  <c r="M263" i="43"/>
  <c r="L263" i="43"/>
  <c r="K263" i="43"/>
  <c r="J263" i="43"/>
  <c r="I263" i="43"/>
  <c r="H263" i="43"/>
  <c r="G263" i="43"/>
  <c r="F263" i="43"/>
  <c r="E263" i="43"/>
  <c r="D263" i="43"/>
  <c r="C263" i="43"/>
  <c r="BB250" i="43"/>
  <c r="BA250" i="43"/>
  <c r="AZ250" i="43"/>
  <c r="AY250" i="43"/>
  <c r="AX250" i="43"/>
  <c r="AW250" i="43"/>
  <c r="AV250" i="43"/>
  <c r="AU250" i="43"/>
  <c r="AT250" i="43"/>
  <c r="AS250" i="43"/>
  <c r="AR250" i="43"/>
  <c r="AQ250" i="43"/>
  <c r="AP250" i="43"/>
  <c r="AO250" i="43"/>
  <c r="AN250" i="43"/>
  <c r="AM250" i="43"/>
  <c r="AL250" i="43"/>
  <c r="AK250" i="43"/>
  <c r="AJ250" i="43"/>
  <c r="AI250" i="43"/>
  <c r="AH250" i="43"/>
  <c r="AG250" i="43"/>
  <c r="AF250" i="43"/>
  <c r="AE250" i="43"/>
  <c r="AD250" i="43"/>
  <c r="AC250" i="43"/>
  <c r="AB250" i="43"/>
  <c r="AA250" i="43"/>
  <c r="Z250" i="43"/>
  <c r="Y250" i="43"/>
  <c r="X250" i="43"/>
  <c r="W250" i="43"/>
  <c r="V250" i="43"/>
  <c r="U250" i="43"/>
  <c r="T250" i="43"/>
  <c r="S250" i="43"/>
  <c r="R250" i="43"/>
  <c r="Q250" i="43"/>
  <c r="P250" i="43"/>
  <c r="O250" i="43"/>
  <c r="N250" i="43"/>
  <c r="M250" i="43"/>
  <c r="L250" i="43"/>
  <c r="K250" i="43"/>
  <c r="J250" i="43"/>
  <c r="I250" i="43"/>
  <c r="H250" i="43"/>
  <c r="G250" i="43"/>
  <c r="F250" i="43"/>
  <c r="E250" i="43"/>
  <c r="D250" i="43"/>
  <c r="C250" i="43"/>
  <c r="BB237" i="43"/>
  <c r="BA237" i="43"/>
  <c r="AZ237" i="43"/>
  <c r="AY237" i="43"/>
  <c r="AX237" i="43"/>
  <c r="AW237" i="43"/>
  <c r="AV237" i="43"/>
  <c r="AU237" i="43"/>
  <c r="AT237" i="43"/>
  <c r="AS237" i="43"/>
  <c r="AR237" i="43"/>
  <c r="AQ237" i="43"/>
  <c r="AP237" i="43"/>
  <c r="AO237" i="43"/>
  <c r="AN237" i="43"/>
  <c r="AM237" i="43"/>
  <c r="AL237" i="43"/>
  <c r="AK237" i="43"/>
  <c r="AJ237" i="43"/>
  <c r="AI237" i="43"/>
  <c r="AH237" i="43"/>
  <c r="AG237" i="43"/>
  <c r="AF237" i="43"/>
  <c r="AE237" i="43"/>
  <c r="AD237" i="43"/>
  <c r="AC237" i="43"/>
  <c r="AB237" i="43"/>
  <c r="AA237" i="43"/>
  <c r="Z237" i="43"/>
  <c r="Y237" i="43"/>
  <c r="X237" i="43"/>
  <c r="W237" i="43"/>
  <c r="V237" i="43"/>
  <c r="U237" i="43"/>
  <c r="T237" i="43"/>
  <c r="S237" i="43"/>
  <c r="R237" i="43"/>
  <c r="Q237" i="43"/>
  <c r="P237" i="43"/>
  <c r="O237" i="43"/>
  <c r="N237" i="43"/>
  <c r="M237" i="43"/>
  <c r="L237" i="43"/>
  <c r="K237" i="43"/>
  <c r="J237" i="43"/>
  <c r="I237" i="43"/>
  <c r="H237" i="43"/>
  <c r="G237" i="43"/>
  <c r="F237" i="43"/>
  <c r="E237" i="43"/>
  <c r="D237" i="43"/>
  <c r="C237" i="43"/>
  <c r="BB224" i="43"/>
  <c r="BA224" i="43"/>
  <c r="AZ224" i="43"/>
  <c r="AY224" i="43"/>
  <c r="AW224" i="43"/>
  <c r="AV224" i="43"/>
  <c r="AU224" i="43"/>
  <c r="AT224" i="43"/>
  <c r="AS224" i="43"/>
  <c r="AR224" i="43"/>
  <c r="AQ224" i="43"/>
  <c r="AP224" i="43"/>
  <c r="AO224" i="43"/>
  <c r="AN224" i="43"/>
  <c r="AM224" i="43"/>
  <c r="AL224" i="43"/>
  <c r="AK224" i="43"/>
  <c r="AJ224" i="43"/>
  <c r="AI224" i="43"/>
  <c r="AH224" i="43"/>
  <c r="AG224" i="43"/>
  <c r="AF224" i="43"/>
  <c r="AE224" i="43"/>
  <c r="AD224" i="43"/>
  <c r="AC224" i="43"/>
  <c r="AB224" i="43"/>
  <c r="AA224" i="43"/>
  <c r="Z224" i="43"/>
  <c r="Y224" i="43"/>
  <c r="X224" i="43"/>
  <c r="W224" i="43"/>
  <c r="V224" i="43"/>
  <c r="U224" i="43"/>
  <c r="T224" i="43"/>
  <c r="S224" i="43"/>
  <c r="R224" i="43"/>
  <c r="Q224" i="43"/>
  <c r="P224" i="43"/>
  <c r="O224" i="43"/>
  <c r="N224" i="43"/>
  <c r="M224" i="43"/>
  <c r="L224" i="43"/>
  <c r="K224" i="43"/>
  <c r="J224" i="43"/>
  <c r="I224" i="43"/>
  <c r="H224" i="43"/>
  <c r="G224" i="43"/>
  <c r="F224" i="43"/>
  <c r="E224" i="43"/>
  <c r="D224" i="43"/>
  <c r="C224" i="43"/>
  <c r="BB211" i="43"/>
  <c r="BA211" i="43"/>
  <c r="AZ211" i="43"/>
  <c r="AY211" i="43"/>
  <c r="AX211" i="43"/>
  <c r="AW211" i="43"/>
  <c r="AV211" i="43"/>
  <c r="AU211" i="43"/>
  <c r="AT211" i="43"/>
  <c r="AS211" i="43"/>
  <c r="AR211" i="43"/>
  <c r="AQ211" i="43"/>
  <c r="AP211" i="43"/>
  <c r="AO211" i="43"/>
  <c r="AN211" i="43"/>
  <c r="AM211" i="43"/>
  <c r="AL211" i="43"/>
  <c r="AK211" i="43"/>
  <c r="AJ211" i="43"/>
  <c r="AI211" i="43"/>
  <c r="AH211" i="43"/>
  <c r="AG211" i="43"/>
  <c r="AF211" i="43"/>
  <c r="AE211" i="43"/>
  <c r="AD211" i="43"/>
  <c r="AC211" i="43"/>
  <c r="AB211" i="43"/>
  <c r="AA211" i="43"/>
  <c r="Z211" i="43"/>
  <c r="Y211" i="43"/>
  <c r="X211" i="43"/>
  <c r="W211" i="43"/>
  <c r="V211" i="43"/>
  <c r="U211" i="43"/>
  <c r="T211" i="43"/>
  <c r="S211" i="43"/>
  <c r="R211" i="43"/>
  <c r="Q211" i="43"/>
  <c r="P211" i="43"/>
  <c r="O211" i="43"/>
  <c r="N211" i="43"/>
  <c r="M211" i="43"/>
  <c r="L211" i="43"/>
  <c r="K211" i="43"/>
  <c r="J211" i="43"/>
  <c r="I211" i="43"/>
  <c r="H211" i="43"/>
  <c r="G211" i="43"/>
  <c r="F211" i="43"/>
  <c r="E211" i="43"/>
  <c r="D211" i="43"/>
  <c r="C211" i="43"/>
  <c r="BB198" i="43"/>
  <c r="BA198" i="43"/>
  <c r="AZ198" i="43"/>
  <c r="AY198" i="43"/>
  <c r="AX198" i="43"/>
  <c r="AW198" i="43"/>
  <c r="AV198" i="43"/>
  <c r="AU198" i="43"/>
  <c r="AT198" i="43"/>
  <c r="AS198" i="43"/>
  <c r="AR198" i="43"/>
  <c r="AQ198" i="43"/>
  <c r="AP198" i="43"/>
  <c r="AO198" i="43"/>
  <c r="AN198" i="43"/>
  <c r="AM198" i="43"/>
  <c r="AL198" i="43"/>
  <c r="AK198" i="43"/>
  <c r="AJ198" i="43"/>
  <c r="AI198" i="43"/>
  <c r="AH198" i="43"/>
  <c r="AG198" i="43"/>
  <c r="AF198" i="43"/>
  <c r="AE198" i="43"/>
  <c r="AD198" i="43"/>
  <c r="AC198" i="43"/>
  <c r="AB198" i="43"/>
  <c r="AA198" i="43"/>
  <c r="Z198" i="43"/>
  <c r="Y198" i="43"/>
  <c r="X198" i="43"/>
  <c r="W198" i="43"/>
  <c r="V198" i="43"/>
  <c r="U198" i="43"/>
  <c r="T198" i="43"/>
  <c r="S198" i="43"/>
  <c r="R198" i="43"/>
  <c r="Q198" i="43"/>
  <c r="P198" i="43"/>
  <c r="O198" i="43"/>
  <c r="N198" i="43"/>
  <c r="M198" i="43"/>
  <c r="L198" i="43"/>
  <c r="K198" i="43"/>
  <c r="J198" i="43"/>
  <c r="I198" i="43"/>
  <c r="H198" i="43"/>
  <c r="G198" i="43"/>
  <c r="F198" i="43"/>
  <c r="E198" i="43"/>
  <c r="D198" i="43"/>
  <c r="C198" i="43"/>
  <c r="BB185" i="43"/>
  <c r="BA185" i="43"/>
  <c r="AZ185" i="43"/>
  <c r="AY185" i="43"/>
  <c r="AX185" i="43"/>
  <c r="AW185" i="43"/>
  <c r="AV185" i="43"/>
  <c r="AU185" i="43"/>
  <c r="AT185" i="43"/>
  <c r="AS185" i="43"/>
  <c r="AR185" i="43"/>
  <c r="AQ185" i="43"/>
  <c r="AP185" i="43"/>
  <c r="AO185" i="43"/>
  <c r="AN185" i="43"/>
  <c r="AM185" i="43"/>
  <c r="AL185" i="43"/>
  <c r="AK185" i="43"/>
  <c r="AJ185" i="43"/>
  <c r="AI185" i="43"/>
  <c r="AH185" i="43"/>
  <c r="AG185" i="43"/>
  <c r="AF185" i="43"/>
  <c r="AE185" i="43"/>
  <c r="AD185" i="43"/>
  <c r="AC185" i="43"/>
  <c r="AB185" i="43"/>
  <c r="AA185" i="43"/>
  <c r="Z185" i="43"/>
  <c r="Y185" i="43"/>
  <c r="X185" i="43"/>
  <c r="W185" i="43"/>
  <c r="V185" i="43"/>
  <c r="U185" i="43"/>
  <c r="T185" i="43"/>
  <c r="R185" i="43"/>
  <c r="Q185" i="43"/>
  <c r="P185" i="43"/>
  <c r="O185" i="43"/>
  <c r="N185" i="43"/>
  <c r="M185" i="43"/>
  <c r="L185" i="43"/>
  <c r="K185" i="43"/>
  <c r="J185" i="43"/>
  <c r="I185" i="43"/>
  <c r="H185" i="43"/>
  <c r="G185" i="43"/>
  <c r="F185" i="43"/>
  <c r="E185" i="43"/>
  <c r="D185" i="43"/>
  <c r="C185" i="43"/>
  <c r="BB172" i="43"/>
  <c r="BA172" i="43"/>
  <c r="AZ172" i="43"/>
  <c r="AY172" i="43"/>
  <c r="AX172" i="43"/>
  <c r="AW172" i="43"/>
  <c r="AV172" i="43"/>
  <c r="AU172" i="43"/>
  <c r="AT172" i="43"/>
  <c r="AS172" i="43"/>
  <c r="AR172" i="43"/>
  <c r="AQ172" i="43"/>
  <c r="AP172" i="43"/>
  <c r="AO172" i="43"/>
  <c r="AN172" i="43"/>
  <c r="AM172" i="43"/>
  <c r="AL172" i="43"/>
  <c r="AK172" i="43"/>
  <c r="AJ172" i="43"/>
  <c r="AI172" i="43"/>
  <c r="AH172" i="43"/>
  <c r="AG172" i="43"/>
  <c r="AF172" i="43"/>
  <c r="AE172" i="43"/>
  <c r="AD172" i="43"/>
  <c r="AC172" i="43"/>
  <c r="AB172" i="43"/>
  <c r="AA172" i="43"/>
  <c r="Z172" i="43"/>
  <c r="Y172" i="43"/>
  <c r="X172" i="43"/>
  <c r="W172" i="43"/>
  <c r="V172" i="43"/>
  <c r="U172" i="43"/>
  <c r="T172" i="43"/>
  <c r="S172" i="43"/>
  <c r="R172" i="43"/>
  <c r="Q172" i="43"/>
  <c r="P172" i="43"/>
  <c r="O172" i="43"/>
  <c r="N172" i="43"/>
  <c r="M172" i="43"/>
  <c r="L172" i="43"/>
  <c r="K172" i="43"/>
  <c r="J172" i="43"/>
  <c r="I172" i="43"/>
  <c r="H172" i="43"/>
  <c r="G172" i="43"/>
  <c r="F172" i="43"/>
  <c r="E172" i="43"/>
  <c r="D172" i="43"/>
  <c r="C172" i="43"/>
  <c r="L160" i="43"/>
  <c r="BB159" i="43"/>
  <c r="BA159" i="43"/>
  <c r="AZ159" i="43"/>
  <c r="AY159" i="43"/>
  <c r="AX159" i="43"/>
  <c r="AW159" i="43"/>
  <c r="AV159" i="43"/>
  <c r="AU159" i="43"/>
  <c r="AT159" i="43"/>
  <c r="AS159" i="43"/>
  <c r="AR159" i="43"/>
  <c r="AQ159" i="43"/>
  <c r="AP159" i="43"/>
  <c r="AO159" i="43"/>
  <c r="AN159" i="43"/>
  <c r="AM159" i="43"/>
  <c r="AL159" i="43"/>
  <c r="AK159" i="43"/>
  <c r="AJ159" i="43"/>
  <c r="AI159" i="43"/>
  <c r="AH159" i="43"/>
  <c r="AG159" i="43"/>
  <c r="AF159" i="43"/>
  <c r="AE159" i="43"/>
  <c r="AD159" i="43"/>
  <c r="AC159" i="43"/>
  <c r="AB159" i="43"/>
  <c r="AA159" i="43"/>
  <c r="Z159" i="43"/>
  <c r="Y159" i="43"/>
  <c r="X159" i="43"/>
  <c r="W159" i="43"/>
  <c r="V159" i="43"/>
  <c r="U159" i="43"/>
  <c r="T159" i="43"/>
  <c r="S159" i="43"/>
  <c r="R159" i="43"/>
  <c r="Q159" i="43"/>
  <c r="P159" i="43"/>
  <c r="O159" i="43"/>
  <c r="N159" i="43"/>
  <c r="M159" i="43"/>
  <c r="L159" i="43"/>
  <c r="K159" i="43"/>
  <c r="J159" i="43"/>
  <c r="I159" i="43"/>
  <c r="H159" i="43"/>
  <c r="G159" i="43"/>
  <c r="F159" i="43"/>
  <c r="E159" i="43"/>
  <c r="D159" i="43"/>
  <c r="C159" i="43"/>
  <c r="L147" i="43"/>
  <c r="BB146" i="43"/>
  <c r="BA146" i="43"/>
  <c r="AZ146" i="43"/>
  <c r="AY146" i="43"/>
  <c r="AX146" i="43"/>
  <c r="AW146" i="43"/>
  <c r="AV146" i="43"/>
  <c r="AU146" i="43"/>
  <c r="AT146" i="43"/>
  <c r="AS146" i="43"/>
  <c r="AR146" i="43"/>
  <c r="AQ146" i="43"/>
  <c r="AP146" i="43"/>
  <c r="AO146" i="43"/>
  <c r="AN146" i="43"/>
  <c r="AM146" i="43"/>
  <c r="AL146" i="43"/>
  <c r="AK146" i="43"/>
  <c r="AJ146" i="43"/>
  <c r="AI146" i="43"/>
  <c r="AH146" i="43"/>
  <c r="AG146" i="43"/>
  <c r="AF146" i="43"/>
  <c r="AE146" i="43"/>
  <c r="AD146" i="43"/>
  <c r="AC146" i="43"/>
  <c r="AB146" i="43"/>
  <c r="AA146" i="43"/>
  <c r="Z146" i="43"/>
  <c r="Y146" i="43"/>
  <c r="X146" i="43"/>
  <c r="W146" i="43"/>
  <c r="V146" i="43"/>
  <c r="U146" i="43"/>
  <c r="T146" i="43"/>
  <c r="S146" i="43"/>
  <c r="R146" i="43"/>
  <c r="Q146" i="43"/>
  <c r="P146" i="43"/>
  <c r="O146" i="43"/>
  <c r="N146" i="43"/>
  <c r="M146" i="43"/>
  <c r="L146" i="43"/>
  <c r="K146" i="43"/>
  <c r="J146" i="43"/>
  <c r="I146" i="43"/>
  <c r="H146" i="43"/>
  <c r="G146" i="43"/>
  <c r="F146" i="43"/>
  <c r="E146" i="43"/>
  <c r="D146" i="43"/>
  <c r="C146" i="43"/>
  <c r="L134" i="43"/>
  <c r="BB133" i="43"/>
  <c r="BA133" i="43"/>
  <c r="AZ133" i="43"/>
  <c r="AY133" i="43"/>
  <c r="AX133" i="43"/>
  <c r="AW133" i="43"/>
  <c r="AV133" i="43"/>
  <c r="AU133" i="43"/>
  <c r="AT133" i="43"/>
  <c r="AS133" i="43"/>
  <c r="AR133" i="43"/>
  <c r="AQ133" i="43"/>
  <c r="AP133" i="43"/>
  <c r="AO133" i="43"/>
  <c r="AN133" i="43"/>
  <c r="AM133" i="43"/>
  <c r="AL133" i="43"/>
  <c r="AK133" i="43"/>
  <c r="AJ133" i="43"/>
  <c r="AI133" i="43"/>
  <c r="AH133" i="43"/>
  <c r="AG133" i="43"/>
  <c r="AF133" i="43"/>
  <c r="AE133" i="43"/>
  <c r="AD133" i="43"/>
  <c r="AC133" i="43"/>
  <c r="AB133" i="43"/>
  <c r="AA133" i="43"/>
  <c r="Z133" i="43"/>
  <c r="Y133" i="43"/>
  <c r="X133" i="43"/>
  <c r="W133" i="43"/>
  <c r="V133" i="43"/>
  <c r="U133" i="43"/>
  <c r="T133" i="43"/>
  <c r="S133" i="43"/>
  <c r="R133" i="43"/>
  <c r="Q133" i="43"/>
  <c r="P133" i="43"/>
  <c r="O133" i="43"/>
  <c r="N133" i="43"/>
  <c r="M133" i="43"/>
  <c r="L133" i="43"/>
  <c r="K133" i="43"/>
  <c r="J133" i="43"/>
  <c r="I133" i="43"/>
  <c r="H133" i="43"/>
  <c r="G133" i="43"/>
  <c r="F133" i="43"/>
  <c r="E133" i="43"/>
  <c r="D133" i="43"/>
  <c r="C133" i="43"/>
  <c r="L121" i="43"/>
  <c r="BB120" i="43"/>
  <c r="BA120" i="43"/>
  <c r="AZ120" i="43"/>
  <c r="AY120" i="43"/>
  <c r="AX120" i="43"/>
  <c r="AW120" i="43"/>
  <c r="AV120" i="43"/>
  <c r="AU120" i="43"/>
  <c r="AT120" i="43"/>
  <c r="AS120" i="43"/>
  <c r="AR120" i="43"/>
  <c r="AQ120" i="43"/>
  <c r="AP120" i="43"/>
  <c r="AO120" i="43"/>
  <c r="AN120" i="43"/>
  <c r="AM120" i="43"/>
  <c r="AL120" i="43"/>
  <c r="AK120" i="43"/>
  <c r="AJ120" i="43"/>
  <c r="AI120" i="43"/>
  <c r="AH120" i="43"/>
  <c r="AG120" i="43"/>
  <c r="AF120" i="43"/>
  <c r="AE120" i="43"/>
  <c r="AD120" i="43"/>
  <c r="AC120" i="43"/>
  <c r="AB120" i="43"/>
  <c r="AA120" i="43"/>
  <c r="Z120" i="43"/>
  <c r="Y120" i="43"/>
  <c r="X120" i="43"/>
  <c r="W120" i="43"/>
  <c r="V120" i="43"/>
  <c r="U120" i="43"/>
  <c r="T120" i="43"/>
  <c r="S120" i="43"/>
  <c r="R120" i="43"/>
  <c r="Q120" i="43"/>
  <c r="P120" i="43"/>
  <c r="O120" i="43"/>
  <c r="N120" i="43"/>
  <c r="M120" i="43"/>
  <c r="L120" i="43"/>
  <c r="K120" i="43"/>
  <c r="J120" i="43"/>
  <c r="I120" i="43"/>
  <c r="H120" i="43"/>
  <c r="G120" i="43"/>
  <c r="F120" i="43"/>
  <c r="E120" i="43"/>
  <c r="D120" i="43"/>
  <c r="C120" i="43"/>
  <c r="L108" i="43"/>
  <c r="BB107" i="43"/>
  <c r="BA107" i="43"/>
  <c r="AZ107" i="43"/>
  <c r="AY107" i="43"/>
  <c r="AX107" i="43"/>
  <c r="AW107" i="43"/>
  <c r="AV107" i="43"/>
  <c r="AU107" i="43"/>
  <c r="AT107" i="43"/>
  <c r="AS107" i="43"/>
  <c r="AR107" i="43"/>
  <c r="AQ107" i="43"/>
  <c r="AP107" i="43"/>
  <c r="AO107" i="43"/>
  <c r="AN107" i="43"/>
  <c r="AM107" i="43"/>
  <c r="AL107" i="43"/>
  <c r="AK107" i="43"/>
  <c r="AJ107" i="43"/>
  <c r="AI107" i="43"/>
  <c r="AH107" i="43"/>
  <c r="AG107" i="43"/>
  <c r="AF107" i="43"/>
  <c r="AE107" i="43"/>
  <c r="AD107" i="43"/>
  <c r="AC107" i="43"/>
  <c r="AB107" i="43"/>
  <c r="AA107" i="43"/>
  <c r="Z107" i="43"/>
  <c r="Y107" i="43"/>
  <c r="X107" i="43"/>
  <c r="W107" i="43"/>
  <c r="V107" i="43"/>
  <c r="U107" i="43"/>
  <c r="T107" i="43"/>
  <c r="S107" i="43"/>
  <c r="R107" i="43"/>
  <c r="Q107" i="43"/>
  <c r="P107" i="43"/>
  <c r="O107" i="43"/>
  <c r="N107" i="43"/>
  <c r="M107" i="43"/>
  <c r="L107" i="43"/>
  <c r="K107" i="43"/>
  <c r="J107" i="43"/>
  <c r="I107" i="43"/>
  <c r="H107" i="43"/>
  <c r="G107" i="43"/>
  <c r="F107" i="43"/>
  <c r="E107" i="43"/>
  <c r="D107" i="43"/>
  <c r="C107" i="43"/>
  <c r="BB94" i="43"/>
  <c r="BA94" i="43"/>
  <c r="AZ94" i="43"/>
  <c r="AY94" i="43"/>
  <c r="AX94" i="43"/>
  <c r="AW94" i="43"/>
  <c r="AV94" i="43"/>
  <c r="AU94" i="43"/>
  <c r="AT94" i="43"/>
  <c r="AS94" i="43"/>
  <c r="AR94" i="43"/>
  <c r="AQ94" i="43"/>
  <c r="AP94" i="43"/>
  <c r="AO94" i="43"/>
  <c r="AN94" i="43"/>
  <c r="AM94" i="43"/>
  <c r="AL94" i="43"/>
  <c r="AK94" i="43"/>
  <c r="AJ94" i="43"/>
  <c r="AI94" i="43"/>
  <c r="AH94" i="43"/>
  <c r="AG94" i="43"/>
  <c r="AF94" i="43"/>
  <c r="AE94" i="43"/>
  <c r="AD94" i="43"/>
  <c r="AC94" i="43"/>
  <c r="AB94" i="43"/>
  <c r="AA94" i="43"/>
  <c r="Z94" i="43"/>
  <c r="Y94" i="43"/>
  <c r="X94" i="43"/>
  <c r="W94" i="43"/>
  <c r="V94" i="43"/>
  <c r="U94" i="43"/>
  <c r="T94" i="43"/>
  <c r="S94" i="43"/>
  <c r="R94" i="43"/>
  <c r="Q94" i="43"/>
  <c r="P94" i="43"/>
  <c r="O94" i="43"/>
  <c r="N94" i="43"/>
  <c r="M94" i="43"/>
  <c r="L94" i="43"/>
  <c r="K94" i="43"/>
  <c r="J94" i="43"/>
  <c r="I94" i="43"/>
  <c r="H94" i="43"/>
  <c r="G94" i="43"/>
  <c r="F94" i="43"/>
  <c r="E94" i="43"/>
  <c r="D94" i="43"/>
  <c r="C94" i="43"/>
  <c r="BB81" i="43"/>
  <c r="BA81" i="43"/>
  <c r="AZ81" i="43"/>
  <c r="AY81" i="43"/>
  <c r="AX81" i="43"/>
  <c r="AW81" i="43"/>
  <c r="AV81" i="43"/>
  <c r="AU81" i="43"/>
  <c r="AT81" i="43"/>
  <c r="AS81" i="43"/>
  <c r="AR81" i="43"/>
  <c r="AQ81" i="43"/>
  <c r="AP81" i="43"/>
  <c r="AO81" i="43"/>
  <c r="AN81" i="43"/>
  <c r="AM81" i="43"/>
  <c r="AL81" i="43"/>
  <c r="AK81" i="43"/>
  <c r="AJ81" i="43"/>
  <c r="AI81" i="43"/>
  <c r="AH81" i="43"/>
  <c r="AG81" i="43"/>
  <c r="AF81" i="43"/>
  <c r="AE81" i="43"/>
  <c r="AD81" i="43"/>
  <c r="AC81" i="43"/>
  <c r="AB81" i="43"/>
  <c r="AA81" i="43"/>
  <c r="Z81" i="43"/>
  <c r="Y81" i="43"/>
  <c r="X81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B68" i="43"/>
  <c r="BA68" i="43"/>
  <c r="AZ68" i="43"/>
  <c r="AY68" i="43"/>
  <c r="AX68" i="43"/>
  <c r="AW68" i="43"/>
  <c r="AV68" i="43"/>
  <c r="AU68" i="43"/>
  <c r="AT68" i="43"/>
  <c r="AS68" i="43"/>
  <c r="AR68" i="43"/>
  <c r="AQ68" i="43"/>
  <c r="AP68" i="43"/>
  <c r="AO68" i="43"/>
  <c r="AN68" i="43"/>
  <c r="AM68" i="43"/>
  <c r="AL68" i="43"/>
  <c r="AK68" i="43"/>
  <c r="AJ68" i="43"/>
  <c r="AI68" i="43"/>
  <c r="AH68" i="43"/>
  <c r="AG68" i="43"/>
  <c r="AF68" i="43"/>
  <c r="AE68" i="43"/>
  <c r="AD68" i="43"/>
  <c r="AC68" i="43"/>
  <c r="AB68" i="43"/>
  <c r="AA68" i="43"/>
  <c r="Z68" i="43"/>
  <c r="Y68" i="43"/>
  <c r="X68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B55" i="43"/>
  <c r="BA55" i="43"/>
  <c r="AZ55" i="43"/>
  <c r="AY55" i="43"/>
  <c r="AX55" i="43"/>
  <c r="AW55" i="43"/>
  <c r="AV55" i="43"/>
  <c r="AU55" i="43"/>
  <c r="AT55" i="43"/>
  <c r="AS55" i="43"/>
  <c r="AR55" i="43"/>
  <c r="AQ55" i="43"/>
  <c r="AP55" i="43"/>
  <c r="AO55" i="43"/>
  <c r="AN55" i="43"/>
  <c r="AM55" i="43"/>
  <c r="AL55" i="43"/>
  <c r="AK55" i="43"/>
  <c r="AJ55" i="43"/>
  <c r="AI55" i="43"/>
  <c r="AH55" i="43"/>
  <c r="AG55" i="43"/>
  <c r="AF55" i="43"/>
  <c r="AE55" i="43"/>
  <c r="AD55" i="43"/>
  <c r="AC55" i="43"/>
  <c r="AB55" i="43"/>
  <c r="AA55" i="43"/>
  <c r="Z55" i="43"/>
  <c r="Y55" i="43"/>
  <c r="X55" i="43"/>
  <c r="W55" i="43"/>
  <c r="V55" i="43"/>
  <c r="U55" i="43"/>
  <c r="T55" i="43"/>
  <c r="S55" i="43"/>
  <c r="R55" i="43"/>
  <c r="Q55" i="43"/>
  <c r="P55" i="43"/>
  <c r="O55" i="43"/>
  <c r="N55" i="43"/>
  <c r="M55" i="43"/>
  <c r="L55" i="43"/>
  <c r="K55" i="43"/>
  <c r="J55" i="43"/>
  <c r="I55" i="43"/>
  <c r="H55" i="43"/>
  <c r="G55" i="43"/>
  <c r="F55" i="43"/>
  <c r="E55" i="43"/>
  <c r="D55" i="43"/>
  <c r="C55" i="43"/>
  <c r="BB42" i="43"/>
  <c r="BA42" i="43"/>
  <c r="AZ42" i="43"/>
  <c r="AY42" i="43"/>
  <c r="AX42" i="43"/>
  <c r="AW42" i="43"/>
  <c r="AV42" i="43"/>
  <c r="AU42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Z42" i="43"/>
  <c r="Y42" i="43"/>
  <c r="X42" i="43"/>
  <c r="W42" i="43"/>
  <c r="V42" i="43"/>
  <c r="U42" i="43"/>
  <c r="T42" i="43"/>
  <c r="S42" i="43"/>
  <c r="R42" i="43"/>
  <c r="Q42" i="43"/>
  <c r="P42" i="43"/>
  <c r="O42" i="43"/>
  <c r="N42" i="43"/>
  <c r="M42" i="43"/>
  <c r="L42" i="43"/>
  <c r="K42" i="43"/>
  <c r="J42" i="43"/>
  <c r="I42" i="43"/>
  <c r="H42" i="43"/>
  <c r="G42" i="43"/>
  <c r="F42" i="43"/>
  <c r="E42" i="43"/>
  <c r="D42" i="43"/>
  <c r="C42" i="43"/>
  <c r="BB29" i="43"/>
  <c r="BA29" i="43"/>
  <c r="AZ29" i="43"/>
  <c r="AY29" i="43"/>
  <c r="AX29" i="43"/>
  <c r="AW29" i="43"/>
  <c r="AV29" i="43"/>
  <c r="AU29" i="43"/>
  <c r="AT29" i="43"/>
  <c r="AS29" i="43"/>
  <c r="AR29" i="43"/>
  <c r="AQ29" i="43"/>
  <c r="AP29" i="43"/>
  <c r="AO29" i="43"/>
  <c r="AN29" i="43"/>
  <c r="AM29" i="43"/>
  <c r="AL29" i="43"/>
  <c r="AK29" i="43"/>
  <c r="AJ29" i="43"/>
  <c r="AI29" i="43"/>
  <c r="AH29" i="43"/>
  <c r="AG29" i="43"/>
  <c r="AF29" i="43"/>
  <c r="AE29" i="43"/>
  <c r="AD29" i="43"/>
  <c r="AC29" i="43"/>
  <c r="AB29" i="43"/>
  <c r="AA29" i="43"/>
  <c r="Z29" i="43"/>
  <c r="Y29" i="43"/>
  <c r="X29" i="43"/>
  <c r="W29" i="43"/>
  <c r="V29" i="43"/>
  <c r="U29" i="43"/>
  <c r="T2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B16" i="43"/>
  <c r="BA16" i="43"/>
  <c r="AZ16" i="43"/>
  <c r="AY16" i="43"/>
  <c r="AX16" i="43"/>
  <c r="AW16" i="43"/>
  <c r="AV16" i="43"/>
  <c r="AU16" i="43"/>
  <c r="AT16" i="43"/>
  <c r="AS16" i="43"/>
  <c r="AR16" i="43"/>
  <c r="AQ16" i="43"/>
  <c r="AP16" i="43"/>
  <c r="AO16" i="43"/>
  <c r="AN16" i="43"/>
  <c r="AM16" i="43"/>
  <c r="AL16" i="43"/>
  <c r="AK16" i="43"/>
  <c r="AJ16" i="43"/>
  <c r="AI16" i="43"/>
  <c r="AH16" i="43"/>
  <c r="AG16" i="43"/>
  <c r="AF16" i="43"/>
  <c r="AE16" i="43"/>
  <c r="AD16" i="43"/>
  <c r="AC16" i="43"/>
  <c r="AB16" i="43"/>
  <c r="AA16" i="43"/>
  <c r="Z16" i="43"/>
  <c r="Y16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C16" i="43"/>
  <c r="L4" i="43"/>
  <c r="BB406" i="42"/>
  <c r="BA406" i="42"/>
  <c r="AZ406" i="42"/>
  <c r="AY406" i="42"/>
  <c r="AX406" i="42"/>
  <c r="AW406" i="42"/>
  <c r="AV406" i="42"/>
  <c r="AU406" i="42"/>
  <c r="AT406" i="42"/>
  <c r="AS406" i="42"/>
  <c r="AR406" i="42"/>
  <c r="AQ406" i="42"/>
  <c r="AP406" i="42"/>
  <c r="AO406" i="42"/>
  <c r="AN406" i="42"/>
  <c r="AM406" i="42"/>
  <c r="AL406" i="42"/>
  <c r="AK406" i="42"/>
  <c r="AJ406" i="42"/>
  <c r="AI406" i="42"/>
  <c r="AH406" i="42"/>
  <c r="AG406" i="42"/>
  <c r="AF406" i="42"/>
  <c r="AE406" i="42"/>
  <c r="AD406" i="42"/>
  <c r="AC406" i="42"/>
  <c r="AB406" i="42"/>
  <c r="AA406" i="42"/>
  <c r="Z406" i="42"/>
  <c r="Y406" i="42"/>
  <c r="X406" i="42"/>
  <c r="W406" i="42"/>
  <c r="V406" i="42"/>
  <c r="U406" i="42"/>
  <c r="T406" i="42"/>
  <c r="S406" i="42"/>
  <c r="R406" i="42"/>
  <c r="Q406" i="42"/>
  <c r="P406" i="42"/>
  <c r="O406" i="42"/>
  <c r="N406" i="42"/>
  <c r="M406" i="42"/>
  <c r="L406" i="42"/>
  <c r="K406" i="42"/>
  <c r="J406" i="42"/>
  <c r="I406" i="42"/>
  <c r="H406" i="42"/>
  <c r="G406" i="42"/>
  <c r="F406" i="42"/>
  <c r="E406" i="42"/>
  <c r="D406" i="42"/>
  <c r="C406" i="42"/>
  <c r="L394" i="42"/>
  <c r="BB393" i="42"/>
  <c r="BA393" i="42"/>
  <c r="AZ393" i="42"/>
  <c r="AY393" i="42"/>
  <c r="AX393" i="42"/>
  <c r="AW393" i="42"/>
  <c r="AV393" i="42"/>
  <c r="AU393" i="42"/>
  <c r="AT393" i="42"/>
  <c r="AS393" i="42"/>
  <c r="AR393" i="42"/>
  <c r="AQ393" i="42"/>
  <c r="AP393" i="42"/>
  <c r="AO393" i="42"/>
  <c r="AN393" i="42"/>
  <c r="AM393" i="42"/>
  <c r="AL393" i="42"/>
  <c r="AK393" i="42"/>
  <c r="AJ393" i="42"/>
  <c r="AI393" i="42"/>
  <c r="AH393" i="42"/>
  <c r="AG393" i="42"/>
  <c r="AF393" i="42"/>
  <c r="AE393" i="42"/>
  <c r="AD393" i="42"/>
  <c r="AC393" i="42"/>
  <c r="AB393" i="42"/>
  <c r="AA393" i="42"/>
  <c r="Z393" i="42"/>
  <c r="Y393" i="42"/>
  <c r="X393" i="42"/>
  <c r="W393" i="42"/>
  <c r="V393" i="42"/>
  <c r="U393" i="42"/>
  <c r="T393" i="42"/>
  <c r="S393" i="42"/>
  <c r="R393" i="42"/>
  <c r="Q393" i="42"/>
  <c r="P393" i="42"/>
  <c r="O393" i="42"/>
  <c r="N393" i="42"/>
  <c r="M393" i="42"/>
  <c r="L393" i="42"/>
  <c r="K393" i="42"/>
  <c r="J393" i="42"/>
  <c r="I393" i="42"/>
  <c r="H393" i="42"/>
  <c r="G393" i="42"/>
  <c r="F393" i="42"/>
  <c r="E393" i="42"/>
  <c r="D393" i="42"/>
  <c r="C393" i="42"/>
  <c r="L381" i="42"/>
  <c r="BB380" i="42"/>
  <c r="BA380" i="42"/>
  <c r="AZ380" i="42"/>
  <c r="AY380" i="42"/>
  <c r="AX380" i="42"/>
  <c r="AW380" i="42"/>
  <c r="AV380" i="42"/>
  <c r="AU380" i="42"/>
  <c r="AT380" i="42"/>
  <c r="AS380" i="42"/>
  <c r="AR380" i="42"/>
  <c r="AQ380" i="42"/>
  <c r="AP380" i="42"/>
  <c r="AO380" i="42"/>
  <c r="AN380" i="42"/>
  <c r="AM380" i="42"/>
  <c r="AL380" i="42"/>
  <c r="AK380" i="42"/>
  <c r="AJ380" i="42"/>
  <c r="AI380" i="42"/>
  <c r="AH380" i="42"/>
  <c r="AG380" i="42"/>
  <c r="AF380" i="42"/>
  <c r="AE380" i="42"/>
  <c r="AD380" i="42"/>
  <c r="AC380" i="42"/>
  <c r="AB380" i="42"/>
  <c r="AA380" i="42"/>
  <c r="Z380" i="42"/>
  <c r="Y380" i="42"/>
  <c r="X380" i="42"/>
  <c r="W380" i="42"/>
  <c r="V380" i="42"/>
  <c r="U380" i="42"/>
  <c r="T380" i="42"/>
  <c r="S380" i="42"/>
  <c r="R380" i="42"/>
  <c r="Q380" i="42"/>
  <c r="P380" i="42"/>
  <c r="O380" i="42"/>
  <c r="N380" i="42"/>
  <c r="M380" i="42"/>
  <c r="L380" i="42"/>
  <c r="K380" i="42"/>
  <c r="J380" i="42"/>
  <c r="I380" i="42"/>
  <c r="H380" i="42"/>
  <c r="G380" i="42"/>
  <c r="F380" i="42"/>
  <c r="E380" i="42"/>
  <c r="D380" i="42"/>
  <c r="C380" i="42"/>
  <c r="L368" i="42"/>
  <c r="BB367" i="42"/>
  <c r="BA367" i="42"/>
  <c r="AZ367" i="42"/>
  <c r="AY367" i="42"/>
  <c r="AX367" i="42"/>
  <c r="AW367" i="42"/>
  <c r="AV367" i="42"/>
  <c r="AU367" i="42"/>
  <c r="AT367" i="42"/>
  <c r="AS367" i="42"/>
  <c r="AR367" i="42"/>
  <c r="AQ367" i="42"/>
  <c r="AP367" i="42"/>
  <c r="AO367" i="42"/>
  <c r="AN367" i="42"/>
  <c r="AM367" i="42"/>
  <c r="AL367" i="42"/>
  <c r="AK367" i="42"/>
  <c r="AJ367" i="42"/>
  <c r="AI367" i="42"/>
  <c r="AH367" i="42"/>
  <c r="AG367" i="42"/>
  <c r="AF367" i="42"/>
  <c r="AE367" i="42"/>
  <c r="AD367" i="42"/>
  <c r="AC367" i="42"/>
  <c r="AB367" i="42"/>
  <c r="AA367" i="42"/>
  <c r="Z367" i="42"/>
  <c r="Y367" i="42"/>
  <c r="X367" i="42"/>
  <c r="W367" i="42"/>
  <c r="V367" i="42"/>
  <c r="U367" i="42"/>
  <c r="T367" i="42"/>
  <c r="S367" i="42"/>
  <c r="R367" i="42"/>
  <c r="Q367" i="42"/>
  <c r="P367" i="42"/>
  <c r="O367" i="42"/>
  <c r="N367" i="42"/>
  <c r="M367" i="42"/>
  <c r="L367" i="42"/>
  <c r="K367" i="42"/>
  <c r="J367" i="42"/>
  <c r="I367" i="42"/>
  <c r="H367" i="42"/>
  <c r="G367" i="42"/>
  <c r="F367" i="42"/>
  <c r="E367" i="42"/>
  <c r="D367" i="42"/>
  <c r="C367" i="42"/>
  <c r="L355" i="42"/>
  <c r="BB354" i="42"/>
  <c r="BA354" i="42"/>
  <c r="AZ354" i="42"/>
  <c r="AY354" i="42"/>
  <c r="AX354" i="42"/>
  <c r="AW354" i="42"/>
  <c r="AV354" i="42"/>
  <c r="AU354" i="42"/>
  <c r="AT354" i="42"/>
  <c r="AS354" i="42"/>
  <c r="AR354" i="42"/>
  <c r="AQ354" i="42"/>
  <c r="AP354" i="42"/>
  <c r="AO354" i="42"/>
  <c r="AN354" i="42"/>
  <c r="AM354" i="42"/>
  <c r="AL354" i="42"/>
  <c r="AK354" i="42"/>
  <c r="AJ354" i="42"/>
  <c r="AI354" i="42"/>
  <c r="AH354" i="42"/>
  <c r="AG354" i="42"/>
  <c r="AF354" i="42"/>
  <c r="AE354" i="42"/>
  <c r="AD354" i="42"/>
  <c r="AC354" i="42"/>
  <c r="AB354" i="42"/>
  <c r="AA354" i="42"/>
  <c r="Z354" i="42"/>
  <c r="Y354" i="42"/>
  <c r="X354" i="42"/>
  <c r="W354" i="42"/>
  <c r="V354" i="42"/>
  <c r="U354" i="42"/>
  <c r="T354" i="42"/>
  <c r="S354" i="42"/>
  <c r="R354" i="42"/>
  <c r="Q354" i="42"/>
  <c r="P354" i="42"/>
  <c r="O354" i="42"/>
  <c r="N354" i="42"/>
  <c r="M354" i="42"/>
  <c r="L354" i="42"/>
  <c r="K354" i="42"/>
  <c r="J354" i="42"/>
  <c r="I354" i="42"/>
  <c r="H354" i="42"/>
  <c r="G354" i="42"/>
  <c r="F354" i="42"/>
  <c r="E354" i="42"/>
  <c r="D354" i="42"/>
  <c r="C354" i="42"/>
  <c r="L342" i="42"/>
  <c r="BB341" i="42"/>
  <c r="BA341" i="42"/>
  <c r="AZ341" i="42"/>
  <c r="AY341" i="42"/>
  <c r="AX341" i="42"/>
  <c r="AW341" i="42"/>
  <c r="AV341" i="42"/>
  <c r="AU341" i="42"/>
  <c r="AT341" i="42"/>
  <c r="AS341" i="42"/>
  <c r="AR341" i="42"/>
  <c r="AQ341" i="42"/>
  <c r="AP341" i="42"/>
  <c r="AO341" i="42"/>
  <c r="AN341" i="42"/>
  <c r="AM341" i="42"/>
  <c r="AL341" i="42"/>
  <c r="AK341" i="42"/>
  <c r="AJ341" i="42"/>
  <c r="AI341" i="42"/>
  <c r="AH341" i="42"/>
  <c r="AG341" i="42"/>
  <c r="AF341" i="42"/>
  <c r="AE341" i="42"/>
  <c r="AD341" i="42"/>
  <c r="AC341" i="42"/>
  <c r="AB341" i="42"/>
  <c r="AA341" i="42"/>
  <c r="Z341" i="42"/>
  <c r="Y341" i="42"/>
  <c r="X341" i="42"/>
  <c r="W341" i="42"/>
  <c r="V341" i="42"/>
  <c r="U341" i="42"/>
  <c r="T341" i="42"/>
  <c r="S341" i="42"/>
  <c r="R341" i="42"/>
  <c r="Q341" i="42"/>
  <c r="P341" i="42"/>
  <c r="O341" i="42"/>
  <c r="N341" i="42"/>
  <c r="M341" i="42"/>
  <c r="L341" i="42"/>
  <c r="K341" i="42"/>
  <c r="J341" i="42"/>
  <c r="I341" i="42"/>
  <c r="H341" i="42"/>
  <c r="G341" i="42"/>
  <c r="F341" i="42"/>
  <c r="E341" i="42"/>
  <c r="D341" i="42"/>
  <c r="C341" i="42"/>
  <c r="L329" i="42"/>
  <c r="BB328" i="42"/>
  <c r="BA328" i="42"/>
  <c r="AZ328" i="42"/>
  <c r="AY328" i="42"/>
  <c r="AX328" i="42"/>
  <c r="AW328" i="42"/>
  <c r="AV328" i="42"/>
  <c r="AU328" i="42"/>
  <c r="AT328" i="42"/>
  <c r="AS328" i="42"/>
  <c r="AR328" i="42"/>
  <c r="AQ328" i="42"/>
  <c r="AP328" i="42"/>
  <c r="AO328" i="42"/>
  <c r="AN328" i="42"/>
  <c r="AM328" i="42"/>
  <c r="AL328" i="42"/>
  <c r="AK328" i="42"/>
  <c r="AJ328" i="42"/>
  <c r="AI328" i="42"/>
  <c r="AH328" i="42"/>
  <c r="AG328" i="42"/>
  <c r="AF328" i="42"/>
  <c r="AE328" i="42"/>
  <c r="AD328" i="42"/>
  <c r="AC328" i="42"/>
  <c r="AB328" i="42"/>
  <c r="AA328" i="42"/>
  <c r="Z328" i="42"/>
  <c r="Y328" i="42"/>
  <c r="X328" i="42"/>
  <c r="W328" i="42"/>
  <c r="V328" i="42"/>
  <c r="U328" i="42"/>
  <c r="T328" i="42"/>
  <c r="S328" i="42"/>
  <c r="R328" i="42"/>
  <c r="Q328" i="42"/>
  <c r="P328" i="42"/>
  <c r="O328" i="42"/>
  <c r="N328" i="42"/>
  <c r="M328" i="42"/>
  <c r="L328" i="42"/>
  <c r="K328" i="42"/>
  <c r="J328" i="42"/>
  <c r="I328" i="42"/>
  <c r="H328" i="42"/>
  <c r="G328" i="42"/>
  <c r="F328" i="42"/>
  <c r="E328" i="42"/>
  <c r="D328" i="42"/>
  <c r="C328" i="42"/>
  <c r="L316" i="42"/>
  <c r="BB315" i="42"/>
  <c r="BA315" i="42"/>
  <c r="AZ315" i="42"/>
  <c r="AY315" i="42"/>
  <c r="AX315" i="42"/>
  <c r="AW315" i="42"/>
  <c r="AV315" i="42"/>
  <c r="AU315" i="42"/>
  <c r="AT315" i="42"/>
  <c r="AS315" i="42"/>
  <c r="AR315" i="42"/>
  <c r="AQ315" i="42"/>
  <c r="AP315" i="42"/>
  <c r="AO315" i="42"/>
  <c r="AN315" i="42"/>
  <c r="AM315" i="42"/>
  <c r="AL315" i="42"/>
  <c r="AK315" i="42"/>
  <c r="AJ315" i="42"/>
  <c r="AI315" i="42"/>
  <c r="AH315" i="42"/>
  <c r="AG315" i="42"/>
  <c r="AF315" i="42"/>
  <c r="AE315" i="42"/>
  <c r="AD315" i="42"/>
  <c r="AC315" i="42"/>
  <c r="AB315" i="42"/>
  <c r="AA315" i="42"/>
  <c r="Z315" i="42"/>
  <c r="Y315" i="42"/>
  <c r="X315" i="42"/>
  <c r="W315" i="42"/>
  <c r="V315" i="42"/>
  <c r="U315" i="42"/>
  <c r="T315" i="42"/>
  <c r="S315" i="42"/>
  <c r="R315" i="42"/>
  <c r="Q315" i="42"/>
  <c r="P315" i="42"/>
  <c r="O315" i="42"/>
  <c r="N315" i="42"/>
  <c r="M315" i="42"/>
  <c r="L315" i="42"/>
  <c r="K315" i="42"/>
  <c r="J315" i="42"/>
  <c r="I315" i="42"/>
  <c r="H315" i="42"/>
  <c r="G315" i="42"/>
  <c r="F315" i="42"/>
  <c r="E315" i="42"/>
  <c r="D315" i="42"/>
  <c r="C315" i="42"/>
  <c r="L303" i="42"/>
  <c r="BB302" i="42"/>
  <c r="BA302" i="42"/>
  <c r="AZ302" i="42"/>
  <c r="AY302" i="42"/>
  <c r="AX302" i="42"/>
  <c r="AW302" i="42"/>
  <c r="AV302" i="42"/>
  <c r="AU302" i="42"/>
  <c r="AT302" i="42"/>
  <c r="AS302" i="42"/>
  <c r="AR302" i="42"/>
  <c r="AQ302" i="42"/>
  <c r="AP302" i="42"/>
  <c r="AO302" i="42"/>
  <c r="AN302" i="42"/>
  <c r="AM302" i="42"/>
  <c r="AL302" i="42"/>
  <c r="AK302" i="42"/>
  <c r="AJ302" i="42"/>
  <c r="AI302" i="42"/>
  <c r="AH302" i="42"/>
  <c r="AG302" i="42"/>
  <c r="AF302" i="42"/>
  <c r="AE302" i="42"/>
  <c r="AD302" i="42"/>
  <c r="AC302" i="42"/>
  <c r="AB302" i="42"/>
  <c r="AA302" i="42"/>
  <c r="Z302" i="42"/>
  <c r="Y302" i="42"/>
  <c r="X302" i="42"/>
  <c r="W302" i="42"/>
  <c r="V302" i="42"/>
  <c r="U302" i="42"/>
  <c r="T302" i="42"/>
  <c r="S302" i="42"/>
  <c r="R302" i="42"/>
  <c r="Q302" i="42"/>
  <c r="P302" i="42"/>
  <c r="O302" i="42"/>
  <c r="N302" i="42"/>
  <c r="M302" i="42"/>
  <c r="L302" i="42"/>
  <c r="K302" i="42"/>
  <c r="J302" i="42"/>
  <c r="I302" i="42"/>
  <c r="H302" i="42"/>
  <c r="G302" i="42"/>
  <c r="F302" i="42"/>
  <c r="E302" i="42"/>
  <c r="D302" i="42"/>
  <c r="C302" i="42"/>
  <c r="L290" i="42"/>
  <c r="BB289" i="42"/>
  <c r="BA289" i="42"/>
  <c r="AZ289" i="42"/>
  <c r="AY289" i="42"/>
  <c r="AX289" i="42"/>
  <c r="AW289" i="42"/>
  <c r="AV289" i="42"/>
  <c r="AU289" i="42"/>
  <c r="AT289" i="42"/>
  <c r="AS289" i="42"/>
  <c r="AR289" i="42"/>
  <c r="AQ289" i="42"/>
  <c r="AP289" i="42"/>
  <c r="AO289" i="42"/>
  <c r="AN289" i="42"/>
  <c r="AM289" i="42"/>
  <c r="AL289" i="42"/>
  <c r="AK289" i="42"/>
  <c r="AJ289" i="42"/>
  <c r="AI289" i="42"/>
  <c r="AH289" i="42"/>
  <c r="AG289" i="42"/>
  <c r="AF289" i="42"/>
  <c r="AE289" i="42"/>
  <c r="AD289" i="42"/>
  <c r="AC289" i="42"/>
  <c r="AB289" i="42"/>
  <c r="AA289" i="42"/>
  <c r="Z289" i="42"/>
  <c r="Y289" i="42"/>
  <c r="X289" i="42"/>
  <c r="W289" i="42"/>
  <c r="V289" i="42"/>
  <c r="U289" i="42"/>
  <c r="T289" i="42"/>
  <c r="S289" i="42"/>
  <c r="R289" i="42"/>
  <c r="Q289" i="42"/>
  <c r="P289" i="42"/>
  <c r="O289" i="42"/>
  <c r="N289" i="42"/>
  <c r="M289" i="42"/>
  <c r="L289" i="42"/>
  <c r="K289" i="42"/>
  <c r="J289" i="42"/>
  <c r="I289" i="42"/>
  <c r="H289" i="42"/>
  <c r="G289" i="42"/>
  <c r="F289" i="42"/>
  <c r="E289" i="42"/>
  <c r="D289" i="42"/>
  <c r="C289" i="42"/>
  <c r="BB276" i="42"/>
  <c r="BA276" i="42"/>
  <c r="AZ276" i="42"/>
  <c r="AY276" i="42"/>
  <c r="AX276" i="42"/>
  <c r="AW276" i="42"/>
  <c r="AV276" i="42"/>
  <c r="AU276" i="42"/>
  <c r="AT276" i="42"/>
  <c r="AS276" i="42"/>
  <c r="AR276" i="42"/>
  <c r="AQ276" i="42"/>
  <c r="AP276" i="42"/>
  <c r="AO276" i="42"/>
  <c r="AN276" i="42"/>
  <c r="AM276" i="42"/>
  <c r="AL276" i="42"/>
  <c r="AK276" i="42"/>
  <c r="AJ276" i="42"/>
  <c r="AI276" i="42"/>
  <c r="AH276" i="42"/>
  <c r="AG276" i="42"/>
  <c r="AF276" i="42"/>
  <c r="AE276" i="42"/>
  <c r="AD276" i="42"/>
  <c r="AC276" i="42"/>
  <c r="AB276" i="42"/>
  <c r="AA276" i="42"/>
  <c r="Z276" i="42"/>
  <c r="Y276" i="42"/>
  <c r="X276" i="42"/>
  <c r="W276" i="42"/>
  <c r="V276" i="42"/>
  <c r="U276" i="42"/>
  <c r="T276" i="42"/>
  <c r="S276" i="42"/>
  <c r="R276" i="42"/>
  <c r="Q276" i="42"/>
  <c r="P276" i="42"/>
  <c r="O276" i="42"/>
  <c r="N276" i="42"/>
  <c r="M276" i="42"/>
  <c r="L276" i="42"/>
  <c r="K276" i="42"/>
  <c r="J276" i="42"/>
  <c r="I276" i="42"/>
  <c r="H276" i="42"/>
  <c r="G276" i="42"/>
  <c r="F276" i="42"/>
  <c r="E276" i="42"/>
  <c r="D276" i="42"/>
  <c r="C276" i="42"/>
  <c r="BB263" i="42"/>
  <c r="BA263" i="42"/>
  <c r="AZ263" i="42"/>
  <c r="AY263" i="42"/>
  <c r="AX263" i="42"/>
  <c r="AW263" i="42"/>
  <c r="AV263" i="42"/>
  <c r="AU263" i="42"/>
  <c r="AT263" i="42"/>
  <c r="AS263" i="42"/>
  <c r="AR263" i="42"/>
  <c r="AQ263" i="42"/>
  <c r="AP263" i="42"/>
  <c r="AO263" i="42"/>
  <c r="AN263" i="42"/>
  <c r="AM263" i="42"/>
  <c r="AL263" i="42"/>
  <c r="AK263" i="42"/>
  <c r="AJ263" i="42"/>
  <c r="AI263" i="42"/>
  <c r="AH263" i="42"/>
  <c r="AG263" i="42"/>
  <c r="AF263" i="42"/>
  <c r="AE263" i="42"/>
  <c r="AD263" i="42"/>
  <c r="AC263" i="42"/>
  <c r="AB263" i="42"/>
  <c r="AA263" i="42"/>
  <c r="Z263" i="42"/>
  <c r="Y263" i="42"/>
  <c r="X263" i="42"/>
  <c r="W263" i="42"/>
  <c r="V263" i="42"/>
  <c r="U263" i="42"/>
  <c r="T263" i="42"/>
  <c r="S263" i="42"/>
  <c r="R263" i="42"/>
  <c r="Q263" i="42"/>
  <c r="P263" i="42"/>
  <c r="O263" i="42"/>
  <c r="N263" i="42"/>
  <c r="M263" i="42"/>
  <c r="L263" i="42"/>
  <c r="K263" i="42"/>
  <c r="J263" i="42"/>
  <c r="I263" i="42"/>
  <c r="H263" i="42"/>
  <c r="G263" i="42"/>
  <c r="F263" i="42"/>
  <c r="E263" i="42"/>
  <c r="D263" i="42"/>
  <c r="C263" i="42"/>
  <c r="BB250" i="42"/>
  <c r="BA250" i="42"/>
  <c r="AZ250" i="42"/>
  <c r="AY250" i="42"/>
  <c r="AX250" i="42"/>
  <c r="AW250" i="42"/>
  <c r="AV250" i="42"/>
  <c r="AU250" i="42"/>
  <c r="AT250" i="42"/>
  <c r="AS250" i="42"/>
  <c r="AR250" i="42"/>
  <c r="AQ250" i="42"/>
  <c r="AP250" i="42"/>
  <c r="AO250" i="42"/>
  <c r="AN250" i="42"/>
  <c r="AM250" i="42"/>
  <c r="AL250" i="42"/>
  <c r="AK250" i="42"/>
  <c r="AJ250" i="42"/>
  <c r="AI250" i="42"/>
  <c r="AH250" i="42"/>
  <c r="AG250" i="42"/>
  <c r="AF250" i="42"/>
  <c r="AE250" i="42"/>
  <c r="AD250" i="42"/>
  <c r="AC250" i="42"/>
  <c r="AB250" i="42"/>
  <c r="AA250" i="42"/>
  <c r="Z250" i="42"/>
  <c r="Y250" i="42"/>
  <c r="X250" i="42"/>
  <c r="W250" i="42"/>
  <c r="V250" i="42"/>
  <c r="U250" i="42"/>
  <c r="T250" i="42"/>
  <c r="S250" i="42"/>
  <c r="R250" i="42"/>
  <c r="Q250" i="42"/>
  <c r="P250" i="42"/>
  <c r="O250" i="42"/>
  <c r="N250" i="42"/>
  <c r="M250" i="42"/>
  <c r="L250" i="42"/>
  <c r="K250" i="42"/>
  <c r="J250" i="42"/>
  <c r="I250" i="42"/>
  <c r="H250" i="42"/>
  <c r="G250" i="42"/>
  <c r="F250" i="42"/>
  <c r="E250" i="42"/>
  <c r="D250" i="42"/>
  <c r="C250" i="42"/>
  <c r="BB237" i="42"/>
  <c r="BA237" i="42"/>
  <c r="AZ237" i="42"/>
  <c r="AY237" i="42"/>
  <c r="AX237" i="42"/>
  <c r="AW237" i="42"/>
  <c r="AV237" i="42"/>
  <c r="AU237" i="42"/>
  <c r="AT237" i="42"/>
  <c r="AS237" i="42"/>
  <c r="AR237" i="42"/>
  <c r="AQ237" i="42"/>
  <c r="AP237" i="42"/>
  <c r="AO237" i="42"/>
  <c r="AN237" i="42"/>
  <c r="AM237" i="42"/>
  <c r="AL237" i="42"/>
  <c r="AK237" i="42"/>
  <c r="AJ237" i="42"/>
  <c r="AI237" i="42"/>
  <c r="AH237" i="42"/>
  <c r="AG237" i="42"/>
  <c r="AF237" i="42"/>
  <c r="AE237" i="42"/>
  <c r="AD237" i="42"/>
  <c r="AC237" i="42"/>
  <c r="AB237" i="42"/>
  <c r="AA237" i="42"/>
  <c r="Z237" i="42"/>
  <c r="Y237" i="42"/>
  <c r="X237" i="42"/>
  <c r="W237" i="42"/>
  <c r="V237" i="42"/>
  <c r="U237" i="42"/>
  <c r="T237" i="42"/>
  <c r="S237" i="42"/>
  <c r="R237" i="42"/>
  <c r="Q237" i="42"/>
  <c r="P237" i="42"/>
  <c r="O237" i="42"/>
  <c r="N237" i="42"/>
  <c r="M237" i="42"/>
  <c r="L237" i="42"/>
  <c r="K237" i="42"/>
  <c r="J237" i="42"/>
  <c r="I237" i="42"/>
  <c r="H237" i="42"/>
  <c r="G237" i="42"/>
  <c r="F237" i="42"/>
  <c r="E237" i="42"/>
  <c r="D237" i="42"/>
  <c r="C237" i="42"/>
  <c r="BB224" i="42"/>
  <c r="BA224" i="42"/>
  <c r="AZ224" i="42"/>
  <c r="AY224" i="42"/>
  <c r="AW224" i="42"/>
  <c r="AV224" i="42"/>
  <c r="AU224" i="42"/>
  <c r="AT224" i="42"/>
  <c r="AS224" i="42"/>
  <c r="AR224" i="42"/>
  <c r="AQ224" i="42"/>
  <c r="AP224" i="42"/>
  <c r="AO224" i="42"/>
  <c r="AN224" i="42"/>
  <c r="AM224" i="42"/>
  <c r="AL224" i="42"/>
  <c r="AK224" i="42"/>
  <c r="AJ224" i="42"/>
  <c r="AI224" i="42"/>
  <c r="AH224" i="42"/>
  <c r="AG224" i="42"/>
  <c r="AF224" i="42"/>
  <c r="AE224" i="42"/>
  <c r="AD224" i="42"/>
  <c r="AC224" i="42"/>
  <c r="AB224" i="42"/>
  <c r="AA224" i="42"/>
  <c r="Z224" i="42"/>
  <c r="Y224" i="42"/>
  <c r="X224" i="42"/>
  <c r="W224" i="42"/>
  <c r="V224" i="42"/>
  <c r="U224" i="42"/>
  <c r="T224" i="42"/>
  <c r="S224" i="42"/>
  <c r="R224" i="42"/>
  <c r="Q224" i="42"/>
  <c r="P224" i="42"/>
  <c r="O224" i="42"/>
  <c r="N224" i="42"/>
  <c r="M224" i="42"/>
  <c r="L224" i="42"/>
  <c r="K224" i="42"/>
  <c r="J224" i="42"/>
  <c r="I224" i="42"/>
  <c r="H224" i="42"/>
  <c r="G224" i="42"/>
  <c r="F224" i="42"/>
  <c r="E224" i="42"/>
  <c r="D224" i="42"/>
  <c r="C224" i="42"/>
  <c r="BB211" i="42"/>
  <c r="BA211" i="42"/>
  <c r="AZ211" i="42"/>
  <c r="AY211" i="42"/>
  <c r="AX211" i="42"/>
  <c r="AW211" i="42"/>
  <c r="AV211" i="42"/>
  <c r="AU211" i="42"/>
  <c r="AT211" i="42"/>
  <c r="AS211" i="42"/>
  <c r="AR211" i="42"/>
  <c r="AQ211" i="42"/>
  <c r="AP211" i="42"/>
  <c r="AO211" i="42"/>
  <c r="AN211" i="42"/>
  <c r="AM211" i="42"/>
  <c r="AL211" i="42"/>
  <c r="AK211" i="42"/>
  <c r="AJ211" i="42"/>
  <c r="AI211" i="42"/>
  <c r="AH211" i="42"/>
  <c r="AG211" i="42"/>
  <c r="AF211" i="42"/>
  <c r="AE211" i="42"/>
  <c r="AD211" i="42"/>
  <c r="AC211" i="42"/>
  <c r="AB211" i="42"/>
  <c r="AA211" i="42"/>
  <c r="Z211" i="42"/>
  <c r="Y211" i="42"/>
  <c r="X211" i="42"/>
  <c r="W211" i="42"/>
  <c r="V211" i="42"/>
  <c r="U211" i="42"/>
  <c r="T211" i="42"/>
  <c r="S211" i="42"/>
  <c r="R211" i="42"/>
  <c r="Q211" i="42"/>
  <c r="P211" i="42"/>
  <c r="O211" i="42"/>
  <c r="N211" i="42"/>
  <c r="M211" i="42"/>
  <c r="L211" i="42"/>
  <c r="K211" i="42"/>
  <c r="J211" i="42"/>
  <c r="I211" i="42"/>
  <c r="H211" i="42"/>
  <c r="G211" i="42"/>
  <c r="F211" i="42"/>
  <c r="E211" i="42"/>
  <c r="D211" i="42"/>
  <c r="C211" i="42"/>
  <c r="BB198" i="42"/>
  <c r="BA198" i="42"/>
  <c r="AZ198" i="42"/>
  <c r="AY198" i="42"/>
  <c r="AX198" i="42"/>
  <c r="AW198" i="42"/>
  <c r="AV198" i="42"/>
  <c r="AU198" i="42"/>
  <c r="AT198" i="42"/>
  <c r="AS198" i="42"/>
  <c r="AR198" i="42"/>
  <c r="AQ198" i="42"/>
  <c r="AP198" i="42"/>
  <c r="AO198" i="42"/>
  <c r="AN198" i="42"/>
  <c r="AM198" i="42"/>
  <c r="AL198" i="42"/>
  <c r="AK198" i="42"/>
  <c r="AJ198" i="42"/>
  <c r="AI198" i="42"/>
  <c r="AH198" i="42"/>
  <c r="AG198" i="42"/>
  <c r="AF198" i="42"/>
  <c r="AE198" i="42"/>
  <c r="AD198" i="42"/>
  <c r="AC198" i="42"/>
  <c r="AB198" i="42"/>
  <c r="AA198" i="42"/>
  <c r="Z198" i="42"/>
  <c r="Y198" i="42"/>
  <c r="X198" i="42"/>
  <c r="W198" i="42"/>
  <c r="V198" i="42"/>
  <c r="U198" i="42"/>
  <c r="T198" i="42"/>
  <c r="S198" i="42"/>
  <c r="R198" i="42"/>
  <c r="Q198" i="42"/>
  <c r="P198" i="42"/>
  <c r="O198" i="42"/>
  <c r="N198" i="42"/>
  <c r="M198" i="42"/>
  <c r="L198" i="42"/>
  <c r="K198" i="42"/>
  <c r="J198" i="42"/>
  <c r="I198" i="42"/>
  <c r="H198" i="42"/>
  <c r="G198" i="42"/>
  <c r="F198" i="42"/>
  <c r="E198" i="42"/>
  <c r="D198" i="42"/>
  <c r="C198" i="42"/>
  <c r="BB185" i="42"/>
  <c r="BA185" i="42"/>
  <c r="AZ185" i="42"/>
  <c r="AY185" i="42"/>
  <c r="AX185" i="42"/>
  <c r="AW185" i="42"/>
  <c r="AV185" i="42"/>
  <c r="AU185" i="42"/>
  <c r="AT185" i="42"/>
  <c r="AS185" i="42"/>
  <c r="AR185" i="42"/>
  <c r="AQ185" i="42"/>
  <c r="AP185" i="42"/>
  <c r="AO185" i="42"/>
  <c r="AN185" i="42"/>
  <c r="AM185" i="42"/>
  <c r="AL185" i="42"/>
  <c r="AK185" i="42"/>
  <c r="AJ185" i="42"/>
  <c r="AI185" i="42"/>
  <c r="AH185" i="42"/>
  <c r="AG185" i="42"/>
  <c r="AF185" i="42"/>
  <c r="AE185" i="42"/>
  <c r="AD185" i="42"/>
  <c r="AC185" i="42"/>
  <c r="AB185" i="42"/>
  <c r="AA185" i="42"/>
  <c r="Z185" i="42"/>
  <c r="Y185" i="42"/>
  <c r="X185" i="42"/>
  <c r="W185" i="42"/>
  <c r="V185" i="42"/>
  <c r="U185" i="42"/>
  <c r="T185" i="42"/>
  <c r="R185" i="42"/>
  <c r="Q185" i="42"/>
  <c r="P185" i="42"/>
  <c r="O185" i="42"/>
  <c r="N185" i="42"/>
  <c r="M185" i="42"/>
  <c r="L185" i="42"/>
  <c r="K185" i="42"/>
  <c r="J185" i="42"/>
  <c r="I185" i="42"/>
  <c r="H185" i="42"/>
  <c r="G185" i="42"/>
  <c r="F185" i="42"/>
  <c r="E185" i="42"/>
  <c r="D185" i="42"/>
  <c r="C185" i="42"/>
  <c r="BB172" i="42"/>
  <c r="BA172" i="42"/>
  <c r="AZ172" i="42"/>
  <c r="AY172" i="42"/>
  <c r="AX172" i="42"/>
  <c r="AW172" i="42"/>
  <c r="AV172" i="42"/>
  <c r="AU172" i="42"/>
  <c r="AT172" i="42"/>
  <c r="AS172" i="42"/>
  <c r="AR172" i="42"/>
  <c r="AQ172" i="42"/>
  <c r="AP172" i="42"/>
  <c r="AO172" i="42"/>
  <c r="AN172" i="42"/>
  <c r="AM172" i="42"/>
  <c r="AL172" i="42"/>
  <c r="AK172" i="42"/>
  <c r="AJ172" i="42"/>
  <c r="AI172" i="42"/>
  <c r="AH172" i="42"/>
  <c r="AG172" i="42"/>
  <c r="AF172" i="42"/>
  <c r="AE172" i="42"/>
  <c r="AD172" i="42"/>
  <c r="AC172" i="42"/>
  <c r="AB172" i="42"/>
  <c r="AA172" i="42"/>
  <c r="Z172" i="42"/>
  <c r="Y172" i="42"/>
  <c r="X172" i="42"/>
  <c r="W172" i="42"/>
  <c r="V172" i="42"/>
  <c r="U172" i="42"/>
  <c r="T172" i="42"/>
  <c r="S172" i="42"/>
  <c r="R172" i="42"/>
  <c r="Q172" i="42"/>
  <c r="P172" i="42"/>
  <c r="O172" i="42"/>
  <c r="N172" i="42"/>
  <c r="M172" i="42"/>
  <c r="L172" i="42"/>
  <c r="K172" i="42"/>
  <c r="J172" i="42"/>
  <c r="I172" i="42"/>
  <c r="H172" i="42"/>
  <c r="G172" i="42"/>
  <c r="F172" i="42"/>
  <c r="E172" i="42"/>
  <c r="D172" i="42"/>
  <c r="C172" i="42"/>
  <c r="L160" i="42"/>
  <c r="BB159" i="42"/>
  <c r="BA159" i="42"/>
  <c r="AZ159" i="42"/>
  <c r="AY159" i="42"/>
  <c r="AX159" i="42"/>
  <c r="AW159" i="42"/>
  <c r="AV159" i="42"/>
  <c r="AU159" i="42"/>
  <c r="AT159" i="42"/>
  <c r="AS159" i="42"/>
  <c r="AR159" i="42"/>
  <c r="AQ159" i="42"/>
  <c r="AP159" i="42"/>
  <c r="AO159" i="42"/>
  <c r="AN159" i="42"/>
  <c r="AM159" i="42"/>
  <c r="AL159" i="42"/>
  <c r="AK159" i="42"/>
  <c r="AJ159" i="42"/>
  <c r="AI159" i="42"/>
  <c r="AH159" i="42"/>
  <c r="AG159" i="42"/>
  <c r="AF159" i="42"/>
  <c r="AE159" i="42"/>
  <c r="AD159" i="42"/>
  <c r="AC159" i="42"/>
  <c r="AB159" i="42"/>
  <c r="AA159" i="42"/>
  <c r="Z159" i="42"/>
  <c r="Y159" i="42"/>
  <c r="X159" i="42"/>
  <c r="W159" i="42"/>
  <c r="V159" i="42"/>
  <c r="U159" i="42"/>
  <c r="T159" i="42"/>
  <c r="S159" i="42"/>
  <c r="R159" i="42"/>
  <c r="Q159" i="42"/>
  <c r="P159" i="42"/>
  <c r="O159" i="42"/>
  <c r="N159" i="42"/>
  <c r="M159" i="42"/>
  <c r="L159" i="42"/>
  <c r="K159" i="42"/>
  <c r="J159" i="42"/>
  <c r="I159" i="42"/>
  <c r="H159" i="42"/>
  <c r="G159" i="42"/>
  <c r="F159" i="42"/>
  <c r="E159" i="42"/>
  <c r="D159" i="42"/>
  <c r="C159" i="42"/>
  <c r="L147" i="42"/>
  <c r="BB146" i="42"/>
  <c r="BA146" i="42"/>
  <c r="AZ146" i="42"/>
  <c r="AY146" i="42"/>
  <c r="AX146" i="42"/>
  <c r="AW146" i="42"/>
  <c r="AV146" i="42"/>
  <c r="AU146" i="42"/>
  <c r="AT146" i="42"/>
  <c r="AS146" i="42"/>
  <c r="AR146" i="42"/>
  <c r="AQ146" i="42"/>
  <c r="AP146" i="42"/>
  <c r="AO146" i="42"/>
  <c r="AN146" i="42"/>
  <c r="AM146" i="42"/>
  <c r="AL146" i="42"/>
  <c r="AK146" i="42"/>
  <c r="AJ146" i="42"/>
  <c r="AI146" i="42"/>
  <c r="AH146" i="42"/>
  <c r="AG146" i="42"/>
  <c r="AF146" i="42"/>
  <c r="AE146" i="42"/>
  <c r="AD146" i="42"/>
  <c r="AC146" i="42"/>
  <c r="AB146" i="42"/>
  <c r="AA146" i="42"/>
  <c r="Z146" i="42"/>
  <c r="Y146" i="42"/>
  <c r="X146" i="42"/>
  <c r="W146" i="42"/>
  <c r="V146" i="42"/>
  <c r="U146" i="42"/>
  <c r="T146" i="42"/>
  <c r="S146" i="42"/>
  <c r="R146" i="42"/>
  <c r="Q146" i="42"/>
  <c r="P146" i="42"/>
  <c r="O146" i="42"/>
  <c r="N146" i="42"/>
  <c r="M146" i="42"/>
  <c r="L146" i="42"/>
  <c r="K146" i="42"/>
  <c r="J146" i="42"/>
  <c r="I146" i="42"/>
  <c r="H146" i="42"/>
  <c r="G146" i="42"/>
  <c r="F146" i="42"/>
  <c r="E146" i="42"/>
  <c r="D146" i="42"/>
  <c r="C146" i="42"/>
  <c r="L134" i="42"/>
  <c r="BB133" i="42"/>
  <c r="BA133" i="42"/>
  <c r="AZ133" i="42"/>
  <c r="AY133" i="42"/>
  <c r="AX133" i="42"/>
  <c r="AW133" i="42"/>
  <c r="AV133" i="42"/>
  <c r="AU133" i="42"/>
  <c r="AT133" i="42"/>
  <c r="AS133" i="42"/>
  <c r="AR133" i="42"/>
  <c r="AQ133" i="42"/>
  <c r="AP133" i="42"/>
  <c r="AO133" i="42"/>
  <c r="AN133" i="42"/>
  <c r="AM133" i="42"/>
  <c r="AL133" i="42"/>
  <c r="AK133" i="42"/>
  <c r="AJ133" i="42"/>
  <c r="AI133" i="42"/>
  <c r="AH133" i="42"/>
  <c r="AG133" i="42"/>
  <c r="AF133" i="42"/>
  <c r="AE133" i="42"/>
  <c r="AD133" i="42"/>
  <c r="AC133" i="42"/>
  <c r="AB133" i="42"/>
  <c r="AA133" i="42"/>
  <c r="Z133" i="42"/>
  <c r="Y133" i="42"/>
  <c r="X133" i="42"/>
  <c r="W133" i="42"/>
  <c r="V133" i="42"/>
  <c r="U133" i="42"/>
  <c r="T133" i="42"/>
  <c r="S133" i="42"/>
  <c r="R133" i="42"/>
  <c r="Q133" i="42"/>
  <c r="P133" i="42"/>
  <c r="O133" i="42"/>
  <c r="N133" i="42"/>
  <c r="M133" i="42"/>
  <c r="L133" i="42"/>
  <c r="K133" i="42"/>
  <c r="J133" i="42"/>
  <c r="I133" i="42"/>
  <c r="H133" i="42"/>
  <c r="G133" i="42"/>
  <c r="F133" i="42"/>
  <c r="E133" i="42"/>
  <c r="D133" i="42"/>
  <c r="C133" i="42"/>
  <c r="L121" i="42"/>
  <c r="BB120" i="42"/>
  <c r="BA120" i="42"/>
  <c r="AZ120" i="42"/>
  <c r="AY120" i="42"/>
  <c r="AX120" i="42"/>
  <c r="AW120" i="42"/>
  <c r="AV120" i="42"/>
  <c r="AU120" i="42"/>
  <c r="AT120" i="42"/>
  <c r="AS120" i="42"/>
  <c r="AR120" i="42"/>
  <c r="AQ120" i="42"/>
  <c r="AP120" i="42"/>
  <c r="AO120" i="42"/>
  <c r="AN120" i="42"/>
  <c r="AM120" i="42"/>
  <c r="AL120" i="42"/>
  <c r="AK120" i="42"/>
  <c r="AJ120" i="42"/>
  <c r="AI120" i="42"/>
  <c r="AH120" i="42"/>
  <c r="AG120" i="42"/>
  <c r="AF120" i="42"/>
  <c r="AE120" i="42"/>
  <c r="AD120" i="42"/>
  <c r="AC120" i="42"/>
  <c r="AB120" i="42"/>
  <c r="AA120" i="42"/>
  <c r="Z120" i="42"/>
  <c r="Y120" i="42"/>
  <c r="X120" i="42"/>
  <c r="W120" i="42"/>
  <c r="V120" i="42"/>
  <c r="U120" i="42"/>
  <c r="T120" i="42"/>
  <c r="S120" i="42"/>
  <c r="R120" i="42"/>
  <c r="Q120" i="42"/>
  <c r="P120" i="42"/>
  <c r="O120" i="42"/>
  <c r="N120" i="42"/>
  <c r="M120" i="42"/>
  <c r="L120" i="42"/>
  <c r="K120" i="42"/>
  <c r="J120" i="42"/>
  <c r="I120" i="42"/>
  <c r="H120" i="42"/>
  <c r="G120" i="42"/>
  <c r="F120" i="42"/>
  <c r="E120" i="42"/>
  <c r="D120" i="42"/>
  <c r="C120" i="42"/>
  <c r="L108" i="42"/>
  <c r="BB107" i="42"/>
  <c r="BA107" i="42"/>
  <c r="AZ107" i="42"/>
  <c r="AY107" i="42"/>
  <c r="AX107" i="42"/>
  <c r="AW107" i="42"/>
  <c r="AV107" i="42"/>
  <c r="AU107" i="42"/>
  <c r="AT107" i="42"/>
  <c r="AS107" i="42"/>
  <c r="AR107" i="42"/>
  <c r="AQ107" i="42"/>
  <c r="AP107" i="42"/>
  <c r="AO107" i="42"/>
  <c r="AN107" i="42"/>
  <c r="AM107" i="42"/>
  <c r="AL107" i="42"/>
  <c r="AK107" i="42"/>
  <c r="AJ107" i="42"/>
  <c r="AI107" i="42"/>
  <c r="AH107" i="42"/>
  <c r="AG107" i="42"/>
  <c r="AF107" i="42"/>
  <c r="AE107" i="42"/>
  <c r="AD107" i="42"/>
  <c r="AC107" i="42"/>
  <c r="AB107" i="42"/>
  <c r="AA107" i="42"/>
  <c r="Z107" i="42"/>
  <c r="Y107" i="42"/>
  <c r="X107" i="42"/>
  <c r="W107" i="42"/>
  <c r="V107" i="42"/>
  <c r="U107" i="42"/>
  <c r="T107" i="42"/>
  <c r="S107" i="42"/>
  <c r="R107" i="42"/>
  <c r="Q107" i="42"/>
  <c r="P107" i="42"/>
  <c r="O107" i="42"/>
  <c r="N107" i="42"/>
  <c r="M107" i="42"/>
  <c r="L107" i="42"/>
  <c r="K107" i="42"/>
  <c r="J107" i="42"/>
  <c r="I107" i="42"/>
  <c r="H107" i="42"/>
  <c r="G107" i="42"/>
  <c r="F107" i="42"/>
  <c r="E107" i="42"/>
  <c r="D107" i="42"/>
  <c r="C107" i="42"/>
  <c r="BB94" i="42"/>
  <c r="BA94" i="42"/>
  <c r="AZ94" i="42"/>
  <c r="AY94" i="42"/>
  <c r="AX94" i="42"/>
  <c r="AW94" i="42"/>
  <c r="AV94" i="42"/>
  <c r="AU94" i="42"/>
  <c r="AT94" i="42"/>
  <c r="AS94" i="42"/>
  <c r="AR94" i="42"/>
  <c r="AQ94" i="42"/>
  <c r="AP94" i="42"/>
  <c r="AO94" i="42"/>
  <c r="AN94" i="42"/>
  <c r="AM94" i="42"/>
  <c r="AL94" i="42"/>
  <c r="AK94" i="42"/>
  <c r="AJ94" i="42"/>
  <c r="AI94" i="42"/>
  <c r="AH94" i="42"/>
  <c r="AG94" i="42"/>
  <c r="AF94" i="42"/>
  <c r="AE94" i="42"/>
  <c r="AD94" i="42"/>
  <c r="AC94" i="42"/>
  <c r="AB94" i="42"/>
  <c r="AA94" i="42"/>
  <c r="Z94" i="42"/>
  <c r="Y94" i="42"/>
  <c r="X94" i="42"/>
  <c r="W94" i="42"/>
  <c r="V94" i="42"/>
  <c r="U94" i="42"/>
  <c r="T94" i="42"/>
  <c r="S94" i="42"/>
  <c r="R94" i="42"/>
  <c r="Q94" i="42"/>
  <c r="P94" i="42"/>
  <c r="O94" i="42"/>
  <c r="N94" i="42"/>
  <c r="M94" i="42"/>
  <c r="L94" i="42"/>
  <c r="K94" i="42"/>
  <c r="J94" i="42"/>
  <c r="I94" i="42"/>
  <c r="H94" i="42"/>
  <c r="G94" i="42"/>
  <c r="F94" i="42"/>
  <c r="E94" i="42"/>
  <c r="D94" i="42"/>
  <c r="C94" i="42"/>
  <c r="BB81" i="42"/>
  <c r="BA81" i="42"/>
  <c r="AZ81" i="42"/>
  <c r="AY81" i="42"/>
  <c r="AX81" i="42"/>
  <c r="AW81" i="42"/>
  <c r="AV81" i="42"/>
  <c r="AU81" i="42"/>
  <c r="AT81" i="42"/>
  <c r="AS81" i="42"/>
  <c r="AR81" i="42"/>
  <c r="AQ81" i="42"/>
  <c r="AP81" i="42"/>
  <c r="AO81" i="42"/>
  <c r="AN81" i="42"/>
  <c r="AM81" i="42"/>
  <c r="AL81" i="42"/>
  <c r="AK81" i="42"/>
  <c r="AJ81" i="42"/>
  <c r="AI81" i="42"/>
  <c r="AH81" i="42"/>
  <c r="AG81" i="42"/>
  <c r="AF81" i="42"/>
  <c r="AE81" i="42"/>
  <c r="AD81" i="42"/>
  <c r="AC81" i="42"/>
  <c r="AB81" i="42"/>
  <c r="AA81" i="42"/>
  <c r="Z81" i="42"/>
  <c r="Y81" i="42"/>
  <c r="X81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B68" i="42"/>
  <c r="BA68" i="42"/>
  <c r="AZ68" i="42"/>
  <c r="AY68" i="42"/>
  <c r="AX68" i="42"/>
  <c r="AW68" i="42"/>
  <c r="AV68" i="42"/>
  <c r="AU68" i="42"/>
  <c r="AT68" i="42"/>
  <c r="AS68" i="42"/>
  <c r="AR68" i="42"/>
  <c r="AQ68" i="42"/>
  <c r="AP68" i="42"/>
  <c r="AO68" i="42"/>
  <c r="AN68" i="42"/>
  <c r="AM68" i="42"/>
  <c r="AL68" i="42"/>
  <c r="AK68" i="42"/>
  <c r="AJ68" i="42"/>
  <c r="AI68" i="42"/>
  <c r="AH68" i="42"/>
  <c r="AG68" i="42"/>
  <c r="AF68" i="42"/>
  <c r="AE68" i="42"/>
  <c r="AD68" i="42"/>
  <c r="AC68" i="42"/>
  <c r="AB68" i="42"/>
  <c r="AA68" i="42"/>
  <c r="Z68" i="42"/>
  <c r="Y68" i="42"/>
  <c r="X68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B55" i="42"/>
  <c r="BA55" i="42"/>
  <c r="AZ55" i="42"/>
  <c r="AY55" i="42"/>
  <c r="AX55" i="42"/>
  <c r="AW55" i="42"/>
  <c r="AV55" i="42"/>
  <c r="AU55" i="42"/>
  <c r="AT55" i="42"/>
  <c r="AS55" i="42"/>
  <c r="AR55" i="42"/>
  <c r="AQ55" i="42"/>
  <c r="AP55" i="42"/>
  <c r="AO55" i="42"/>
  <c r="AN55" i="42"/>
  <c r="AM55" i="42"/>
  <c r="AL55" i="42"/>
  <c r="AK55" i="42"/>
  <c r="AJ55" i="42"/>
  <c r="AI55" i="42"/>
  <c r="AH55" i="42"/>
  <c r="AG55" i="42"/>
  <c r="AF55" i="42"/>
  <c r="AE55" i="42"/>
  <c r="AD55" i="42"/>
  <c r="AC55" i="42"/>
  <c r="AB55" i="42"/>
  <c r="AA55" i="42"/>
  <c r="Z55" i="42"/>
  <c r="Y55" i="42"/>
  <c r="X55" i="42"/>
  <c r="W55" i="42"/>
  <c r="V55" i="42"/>
  <c r="U55" i="42"/>
  <c r="T55" i="42"/>
  <c r="S55" i="42"/>
  <c r="R55" i="42"/>
  <c r="Q55" i="42"/>
  <c r="P55" i="42"/>
  <c r="O55" i="42"/>
  <c r="N55" i="42"/>
  <c r="M55" i="42"/>
  <c r="L55" i="42"/>
  <c r="K55" i="42"/>
  <c r="J55" i="42"/>
  <c r="I55" i="42"/>
  <c r="H55" i="42"/>
  <c r="G55" i="42"/>
  <c r="F55" i="42"/>
  <c r="E55" i="42"/>
  <c r="D55" i="42"/>
  <c r="C55" i="42"/>
  <c r="BB42" i="42"/>
  <c r="BA42" i="42"/>
  <c r="AZ42" i="42"/>
  <c r="AY42" i="42"/>
  <c r="AX42" i="42"/>
  <c r="AW42" i="42"/>
  <c r="AV42" i="42"/>
  <c r="AU42" i="42"/>
  <c r="AT42" i="42"/>
  <c r="AS42" i="42"/>
  <c r="AR42" i="42"/>
  <c r="AQ42" i="42"/>
  <c r="AP42" i="42"/>
  <c r="AO42" i="42"/>
  <c r="AN42" i="42"/>
  <c r="AM42" i="42"/>
  <c r="AL42" i="42"/>
  <c r="AK42" i="42"/>
  <c r="AJ42" i="42"/>
  <c r="AI42" i="42"/>
  <c r="AH42" i="42"/>
  <c r="AG42" i="42"/>
  <c r="AF42" i="42"/>
  <c r="AE42" i="42"/>
  <c r="AD42" i="42"/>
  <c r="AC42" i="42"/>
  <c r="AB42" i="42"/>
  <c r="AA42" i="42"/>
  <c r="Z42" i="42"/>
  <c r="Y42" i="42"/>
  <c r="X42" i="42"/>
  <c r="W42" i="42"/>
  <c r="V42" i="42"/>
  <c r="U42" i="42"/>
  <c r="T42" i="42"/>
  <c r="S42" i="42"/>
  <c r="R42" i="42"/>
  <c r="Q42" i="42"/>
  <c r="P42" i="42"/>
  <c r="O42" i="42"/>
  <c r="N42" i="42"/>
  <c r="M42" i="42"/>
  <c r="L42" i="42"/>
  <c r="K42" i="42"/>
  <c r="J42" i="42"/>
  <c r="I42" i="42"/>
  <c r="H42" i="42"/>
  <c r="G42" i="42"/>
  <c r="F42" i="42"/>
  <c r="E42" i="42"/>
  <c r="D42" i="42"/>
  <c r="C42" i="42"/>
  <c r="BB29" i="42"/>
  <c r="BA29" i="42"/>
  <c r="AZ29" i="42"/>
  <c r="AY29" i="42"/>
  <c r="AX29" i="42"/>
  <c r="AW29" i="42"/>
  <c r="AV29" i="42"/>
  <c r="AU29" i="42"/>
  <c r="AT29" i="42"/>
  <c r="AS29" i="42"/>
  <c r="AR29" i="42"/>
  <c r="AQ29" i="42"/>
  <c r="AP29" i="42"/>
  <c r="AO29" i="42"/>
  <c r="AN29" i="42"/>
  <c r="AM29" i="42"/>
  <c r="AL29" i="42"/>
  <c r="AK29" i="42"/>
  <c r="AJ29" i="42"/>
  <c r="AI29" i="42"/>
  <c r="AH29" i="42"/>
  <c r="AG29" i="42"/>
  <c r="AF29" i="42"/>
  <c r="AE29" i="42"/>
  <c r="AD29" i="42"/>
  <c r="AC29" i="42"/>
  <c r="AB29" i="42"/>
  <c r="AA29" i="42"/>
  <c r="Z29" i="42"/>
  <c r="Y29" i="42"/>
  <c r="X29" i="42"/>
  <c r="W29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B16" i="42"/>
  <c r="BA16" i="42"/>
  <c r="AZ16" i="42"/>
  <c r="AY16" i="42"/>
  <c r="AX16" i="42"/>
  <c r="AW16" i="42"/>
  <c r="AV16" i="42"/>
  <c r="AU16" i="42"/>
  <c r="AT16" i="42"/>
  <c r="AS16" i="42"/>
  <c r="AR16" i="42"/>
  <c r="AQ16" i="42"/>
  <c r="AP16" i="42"/>
  <c r="AO16" i="42"/>
  <c r="AN16" i="42"/>
  <c r="AM16" i="42"/>
  <c r="AL16" i="42"/>
  <c r="AK16" i="42"/>
  <c r="AJ16" i="42"/>
  <c r="AI16" i="42"/>
  <c r="AH16" i="42"/>
  <c r="AG16" i="42"/>
  <c r="AF16" i="42"/>
  <c r="AE16" i="42"/>
  <c r="AD16" i="42"/>
  <c r="AC16" i="42"/>
  <c r="AB16" i="42"/>
  <c r="AA16" i="42"/>
  <c r="Z16" i="42"/>
  <c r="Y16" i="42"/>
  <c r="X16" i="42"/>
  <c r="W16" i="42"/>
  <c r="V16" i="42"/>
  <c r="U16" i="42"/>
  <c r="T16" i="42"/>
  <c r="S16" i="42"/>
  <c r="R16" i="42"/>
  <c r="Q16" i="42"/>
  <c r="P16" i="42"/>
  <c r="O16" i="42"/>
  <c r="N16" i="42"/>
  <c r="M16" i="42"/>
  <c r="L16" i="42"/>
  <c r="K16" i="42"/>
  <c r="J16" i="42"/>
  <c r="I16" i="42"/>
  <c r="H16" i="42"/>
  <c r="G16" i="42"/>
  <c r="F16" i="42"/>
  <c r="E16" i="42"/>
  <c r="D16" i="42"/>
  <c r="C16" i="42"/>
  <c r="L4" i="42"/>
  <c r="BB406" i="41"/>
  <c r="BA406" i="41"/>
  <c r="AZ406" i="41"/>
  <c r="AY406" i="41"/>
  <c r="AX406" i="41"/>
  <c r="AW406" i="41"/>
  <c r="AV406" i="41"/>
  <c r="AU406" i="41"/>
  <c r="AT406" i="41"/>
  <c r="AS406" i="41"/>
  <c r="AR406" i="41"/>
  <c r="AQ406" i="41"/>
  <c r="AP406" i="41"/>
  <c r="AO406" i="41"/>
  <c r="AN406" i="41"/>
  <c r="AM406" i="41"/>
  <c r="AL406" i="41"/>
  <c r="AK406" i="41"/>
  <c r="AJ406" i="41"/>
  <c r="AI406" i="41"/>
  <c r="AH406" i="41"/>
  <c r="AG406" i="41"/>
  <c r="AF406" i="41"/>
  <c r="AE406" i="41"/>
  <c r="AD406" i="41"/>
  <c r="AC406" i="41"/>
  <c r="AB406" i="41"/>
  <c r="AA406" i="41"/>
  <c r="Z406" i="41"/>
  <c r="Y406" i="41"/>
  <c r="X406" i="41"/>
  <c r="W406" i="41"/>
  <c r="V406" i="41"/>
  <c r="U406" i="41"/>
  <c r="T406" i="41"/>
  <c r="S406" i="41"/>
  <c r="R406" i="41"/>
  <c r="Q406" i="41"/>
  <c r="P406" i="41"/>
  <c r="O406" i="41"/>
  <c r="N406" i="41"/>
  <c r="M406" i="41"/>
  <c r="L406" i="41"/>
  <c r="K406" i="41"/>
  <c r="J406" i="41"/>
  <c r="I406" i="41"/>
  <c r="H406" i="41"/>
  <c r="G406" i="41"/>
  <c r="F406" i="41"/>
  <c r="E406" i="41"/>
  <c r="D406" i="41"/>
  <c r="C406" i="41"/>
  <c r="L394" i="41"/>
  <c r="BB393" i="41"/>
  <c r="BA393" i="41"/>
  <c r="AZ393" i="41"/>
  <c r="AY393" i="41"/>
  <c r="AX393" i="41"/>
  <c r="AW393" i="41"/>
  <c r="AV393" i="41"/>
  <c r="AU393" i="41"/>
  <c r="AT393" i="41"/>
  <c r="AS393" i="41"/>
  <c r="AR393" i="41"/>
  <c r="AQ393" i="41"/>
  <c r="AP393" i="41"/>
  <c r="AO393" i="41"/>
  <c r="AN393" i="41"/>
  <c r="AM393" i="41"/>
  <c r="AL393" i="41"/>
  <c r="AK393" i="41"/>
  <c r="AJ393" i="41"/>
  <c r="AI393" i="41"/>
  <c r="AH393" i="41"/>
  <c r="AG393" i="41"/>
  <c r="AF393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C393" i="41"/>
  <c r="L381" i="41"/>
  <c r="BB380" i="41"/>
  <c r="BA380" i="41"/>
  <c r="AZ380" i="41"/>
  <c r="AY380" i="41"/>
  <c r="AX380" i="41"/>
  <c r="AW380" i="41"/>
  <c r="AV380" i="41"/>
  <c r="AU380" i="41"/>
  <c r="AT380" i="41"/>
  <c r="AS380" i="41"/>
  <c r="AR380" i="41"/>
  <c r="AQ380" i="41"/>
  <c r="AP380" i="41"/>
  <c r="AO380" i="41"/>
  <c r="AN380" i="41"/>
  <c r="AM380" i="41"/>
  <c r="AL380" i="41"/>
  <c r="AK380" i="41"/>
  <c r="AJ380" i="41"/>
  <c r="AI380" i="41"/>
  <c r="AH380" i="41"/>
  <c r="AG380" i="41"/>
  <c r="AF380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C380" i="41"/>
  <c r="L368" i="41"/>
  <c r="BB367" i="41"/>
  <c r="BA367" i="41"/>
  <c r="AZ367" i="41"/>
  <c r="AY367" i="41"/>
  <c r="AX367" i="41"/>
  <c r="AW367" i="41"/>
  <c r="AV367" i="41"/>
  <c r="AU367" i="41"/>
  <c r="AT367" i="41"/>
  <c r="AS367" i="41"/>
  <c r="AR367" i="41"/>
  <c r="AQ367" i="41"/>
  <c r="AP367" i="41"/>
  <c r="AO367" i="41"/>
  <c r="AN367" i="41"/>
  <c r="AM367" i="41"/>
  <c r="AL367" i="41"/>
  <c r="AK367" i="41"/>
  <c r="AJ367" i="41"/>
  <c r="AI367" i="41"/>
  <c r="AH367" i="41"/>
  <c r="AG367" i="41"/>
  <c r="AF367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C367" i="41"/>
  <c r="L355" i="41"/>
  <c r="BB354" i="41"/>
  <c r="BA354" i="41"/>
  <c r="AZ354" i="41"/>
  <c r="AY354" i="41"/>
  <c r="AX354" i="41"/>
  <c r="AW354" i="41"/>
  <c r="AV354" i="41"/>
  <c r="AU354" i="41"/>
  <c r="AT354" i="41"/>
  <c r="AS354" i="41"/>
  <c r="AR354" i="41"/>
  <c r="AQ354" i="41"/>
  <c r="AP354" i="41"/>
  <c r="AO354" i="41"/>
  <c r="AN354" i="41"/>
  <c r="AM354" i="41"/>
  <c r="AL354" i="41"/>
  <c r="AK354" i="41"/>
  <c r="AJ354" i="41"/>
  <c r="AI354" i="41"/>
  <c r="AH354" i="41"/>
  <c r="AG354" i="41"/>
  <c r="AF354" i="41"/>
  <c r="AE354" i="41"/>
  <c r="AD354" i="41"/>
  <c r="AC354" i="41"/>
  <c r="AB354" i="41"/>
  <c r="AA354" i="41"/>
  <c r="Z354" i="41"/>
  <c r="Y354" i="41"/>
  <c r="X354" i="41"/>
  <c r="W354" i="41"/>
  <c r="V354" i="41"/>
  <c r="U354" i="41"/>
  <c r="T354" i="41"/>
  <c r="S354" i="41"/>
  <c r="R354" i="41"/>
  <c r="Q354" i="41"/>
  <c r="P354" i="41"/>
  <c r="O354" i="41"/>
  <c r="N354" i="41"/>
  <c r="M354" i="41"/>
  <c r="L354" i="41"/>
  <c r="K354" i="41"/>
  <c r="J354" i="41"/>
  <c r="I354" i="41"/>
  <c r="H354" i="41"/>
  <c r="G354" i="41"/>
  <c r="F354" i="41"/>
  <c r="E354" i="41"/>
  <c r="D354" i="41"/>
  <c r="C354" i="41"/>
  <c r="L342" i="41"/>
  <c r="BB341" i="41"/>
  <c r="BA341" i="41"/>
  <c r="AZ341" i="41"/>
  <c r="AY341" i="41"/>
  <c r="AX341" i="41"/>
  <c r="AW341" i="41"/>
  <c r="AV341" i="41"/>
  <c r="AU341" i="41"/>
  <c r="AT341" i="41"/>
  <c r="AS341" i="41"/>
  <c r="AR341" i="41"/>
  <c r="AQ341" i="41"/>
  <c r="AP341" i="41"/>
  <c r="AO341" i="41"/>
  <c r="AN341" i="41"/>
  <c r="AM341" i="41"/>
  <c r="AL341" i="41"/>
  <c r="AK341" i="41"/>
  <c r="AJ341" i="41"/>
  <c r="AI341" i="41"/>
  <c r="AH341" i="41"/>
  <c r="AG341" i="41"/>
  <c r="AF341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C341" i="41"/>
  <c r="L329" i="41"/>
  <c r="BB328" i="41"/>
  <c r="BA328" i="41"/>
  <c r="AZ328" i="41"/>
  <c r="AY328" i="41"/>
  <c r="AX328" i="41"/>
  <c r="AW328" i="41"/>
  <c r="AV328" i="41"/>
  <c r="AU328" i="41"/>
  <c r="AT328" i="41"/>
  <c r="AS328" i="41"/>
  <c r="AR328" i="41"/>
  <c r="AQ328" i="41"/>
  <c r="AP328" i="41"/>
  <c r="AO328" i="41"/>
  <c r="AN328" i="41"/>
  <c r="AM328" i="41"/>
  <c r="AL328" i="41"/>
  <c r="AK328" i="41"/>
  <c r="AJ328" i="41"/>
  <c r="AI328" i="41"/>
  <c r="AH328" i="41"/>
  <c r="AG328" i="41"/>
  <c r="AF328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C328" i="41"/>
  <c r="L316" i="41"/>
  <c r="BB315" i="41"/>
  <c r="BA315" i="41"/>
  <c r="AZ315" i="41"/>
  <c r="AY315" i="41"/>
  <c r="AX315" i="41"/>
  <c r="AW315" i="41"/>
  <c r="AV315" i="41"/>
  <c r="AU315" i="41"/>
  <c r="AT315" i="41"/>
  <c r="AS315" i="41"/>
  <c r="AR315" i="41"/>
  <c r="AQ315" i="41"/>
  <c r="AP315" i="41"/>
  <c r="AO315" i="41"/>
  <c r="AN315" i="41"/>
  <c r="AM315" i="41"/>
  <c r="AL315" i="41"/>
  <c r="AK315" i="41"/>
  <c r="AJ315" i="41"/>
  <c r="AI315" i="41"/>
  <c r="AH315" i="41"/>
  <c r="AG315" i="41"/>
  <c r="AF315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C315" i="41"/>
  <c r="L303" i="41"/>
  <c r="BB302" i="41"/>
  <c r="BA302" i="41"/>
  <c r="AZ302" i="41"/>
  <c r="AY302" i="41"/>
  <c r="AX302" i="41"/>
  <c r="AW302" i="41"/>
  <c r="AV302" i="41"/>
  <c r="AU302" i="41"/>
  <c r="AT302" i="41"/>
  <c r="AS302" i="41"/>
  <c r="AR302" i="41"/>
  <c r="AQ302" i="41"/>
  <c r="AP302" i="41"/>
  <c r="AO302" i="41"/>
  <c r="AN302" i="41"/>
  <c r="AM302" i="41"/>
  <c r="AL302" i="41"/>
  <c r="AK302" i="41"/>
  <c r="AJ302" i="41"/>
  <c r="AI302" i="41"/>
  <c r="AH302" i="41"/>
  <c r="AG302" i="41"/>
  <c r="AF302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C302" i="41"/>
  <c r="L290" i="41"/>
  <c r="BB289" i="41"/>
  <c r="BA289" i="41"/>
  <c r="AZ289" i="41"/>
  <c r="AY289" i="41"/>
  <c r="AX289" i="41"/>
  <c r="AW289" i="41"/>
  <c r="AV289" i="41"/>
  <c r="AU289" i="41"/>
  <c r="AT289" i="41"/>
  <c r="AS289" i="41"/>
  <c r="AR289" i="41"/>
  <c r="AQ289" i="41"/>
  <c r="AP289" i="41"/>
  <c r="AO289" i="41"/>
  <c r="AN289" i="41"/>
  <c r="AM289" i="41"/>
  <c r="AL289" i="41"/>
  <c r="AK289" i="41"/>
  <c r="AJ289" i="41"/>
  <c r="AI289" i="41"/>
  <c r="AH289" i="41"/>
  <c r="AG289" i="41"/>
  <c r="AF289" i="41"/>
  <c r="AE289" i="41"/>
  <c r="AD289" i="41"/>
  <c r="AC289" i="41"/>
  <c r="AB289" i="41"/>
  <c r="AA289" i="41"/>
  <c r="Z289" i="41"/>
  <c r="Y289" i="41"/>
  <c r="X289" i="41"/>
  <c r="W289" i="41"/>
  <c r="V289" i="41"/>
  <c r="U289" i="41"/>
  <c r="T289" i="41"/>
  <c r="S289" i="41"/>
  <c r="R289" i="41"/>
  <c r="Q289" i="41"/>
  <c r="P289" i="41"/>
  <c r="O289" i="41"/>
  <c r="N289" i="41"/>
  <c r="M289" i="41"/>
  <c r="L289" i="41"/>
  <c r="K289" i="41"/>
  <c r="J289" i="41"/>
  <c r="I289" i="41"/>
  <c r="H289" i="41"/>
  <c r="G289" i="41"/>
  <c r="F289" i="41"/>
  <c r="E289" i="41"/>
  <c r="D289" i="41"/>
  <c r="C289" i="41"/>
  <c r="BB276" i="41"/>
  <c r="BA276" i="41"/>
  <c r="AZ276" i="41"/>
  <c r="AY276" i="41"/>
  <c r="AX276" i="41"/>
  <c r="AW276" i="41"/>
  <c r="AV276" i="41"/>
  <c r="AU276" i="41"/>
  <c r="AT276" i="41"/>
  <c r="AS276" i="41"/>
  <c r="AR276" i="41"/>
  <c r="AQ276" i="41"/>
  <c r="AP276" i="41"/>
  <c r="AO276" i="41"/>
  <c r="AN276" i="41"/>
  <c r="AM276" i="41"/>
  <c r="AL276" i="41"/>
  <c r="AK276" i="41"/>
  <c r="AJ276" i="41"/>
  <c r="AI276" i="41"/>
  <c r="AH276" i="41"/>
  <c r="AG276" i="41"/>
  <c r="AF276" i="41"/>
  <c r="AE276" i="41"/>
  <c r="AD276" i="41"/>
  <c r="AC276" i="41"/>
  <c r="AB276" i="41"/>
  <c r="AA276" i="41"/>
  <c r="Z276" i="41"/>
  <c r="Y276" i="41"/>
  <c r="X276" i="41"/>
  <c r="W276" i="41"/>
  <c r="V276" i="41"/>
  <c r="U276" i="41"/>
  <c r="T276" i="41"/>
  <c r="S276" i="41"/>
  <c r="R276" i="41"/>
  <c r="Q276" i="41"/>
  <c r="P276" i="41"/>
  <c r="O276" i="41"/>
  <c r="N276" i="41"/>
  <c r="M276" i="41"/>
  <c r="L276" i="41"/>
  <c r="K276" i="41"/>
  <c r="J276" i="41"/>
  <c r="I276" i="41"/>
  <c r="H276" i="41"/>
  <c r="G276" i="41"/>
  <c r="F276" i="41"/>
  <c r="E276" i="41"/>
  <c r="D276" i="41"/>
  <c r="C276" i="41"/>
  <c r="BB263" i="41"/>
  <c r="BA263" i="41"/>
  <c r="AZ263" i="41"/>
  <c r="AY263" i="41"/>
  <c r="AX263" i="41"/>
  <c r="AW263" i="41"/>
  <c r="AV263" i="41"/>
  <c r="AU263" i="41"/>
  <c r="AT263" i="41"/>
  <c r="AS263" i="41"/>
  <c r="AR263" i="41"/>
  <c r="AQ263" i="41"/>
  <c r="AP263" i="41"/>
  <c r="AO263" i="41"/>
  <c r="AN263" i="41"/>
  <c r="AM263" i="41"/>
  <c r="AL263" i="41"/>
  <c r="AK263" i="41"/>
  <c r="AJ263" i="41"/>
  <c r="AI263" i="41"/>
  <c r="AH263" i="41"/>
  <c r="AG263" i="41"/>
  <c r="AF263" i="41"/>
  <c r="AE263" i="41"/>
  <c r="AD263" i="41"/>
  <c r="AC263" i="41"/>
  <c r="AB263" i="41"/>
  <c r="AA263" i="41"/>
  <c r="Z263" i="41"/>
  <c r="Y263" i="41"/>
  <c r="X263" i="41"/>
  <c r="W263" i="41"/>
  <c r="V263" i="41"/>
  <c r="U263" i="41"/>
  <c r="T263" i="41"/>
  <c r="S263" i="41"/>
  <c r="R263" i="41"/>
  <c r="Q263" i="41"/>
  <c r="P263" i="41"/>
  <c r="O263" i="41"/>
  <c r="N263" i="41"/>
  <c r="M263" i="41"/>
  <c r="L263" i="41"/>
  <c r="K263" i="41"/>
  <c r="J263" i="41"/>
  <c r="I263" i="41"/>
  <c r="H263" i="41"/>
  <c r="G263" i="41"/>
  <c r="F263" i="41"/>
  <c r="E263" i="41"/>
  <c r="D263" i="41"/>
  <c r="C263" i="41"/>
  <c r="BB250" i="41"/>
  <c r="BA250" i="41"/>
  <c r="AZ250" i="41"/>
  <c r="AY250" i="41"/>
  <c r="AX250" i="41"/>
  <c r="AW250" i="41"/>
  <c r="AV250" i="41"/>
  <c r="AU250" i="41"/>
  <c r="AT250" i="41"/>
  <c r="AS250" i="41"/>
  <c r="AR250" i="41"/>
  <c r="AQ250" i="41"/>
  <c r="AP250" i="41"/>
  <c r="AO250" i="41"/>
  <c r="AN250" i="41"/>
  <c r="AM250" i="41"/>
  <c r="AL250" i="41"/>
  <c r="AK250" i="41"/>
  <c r="AJ250" i="41"/>
  <c r="AI250" i="41"/>
  <c r="AH250" i="41"/>
  <c r="AG250" i="41"/>
  <c r="AF250" i="41"/>
  <c r="AE250" i="41"/>
  <c r="AD250" i="41"/>
  <c r="AC250" i="41"/>
  <c r="AB250" i="41"/>
  <c r="AA250" i="41"/>
  <c r="Z250" i="41"/>
  <c r="Y250" i="41"/>
  <c r="X250" i="41"/>
  <c r="W250" i="41"/>
  <c r="V250" i="41"/>
  <c r="U250" i="41"/>
  <c r="T250" i="41"/>
  <c r="S250" i="41"/>
  <c r="R250" i="41"/>
  <c r="Q250" i="41"/>
  <c r="P250" i="41"/>
  <c r="O250" i="41"/>
  <c r="N250" i="41"/>
  <c r="M250" i="41"/>
  <c r="L250" i="41"/>
  <c r="K250" i="41"/>
  <c r="J250" i="41"/>
  <c r="I250" i="41"/>
  <c r="H250" i="41"/>
  <c r="G250" i="41"/>
  <c r="F250" i="41"/>
  <c r="E250" i="41"/>
  <c r="D250" i="41"/>
  <c r="C250" i="41"/>
  <c r="BB237" i="41"/>
  <c r="BA237" i="41"/>
  <c r="AZ237" i="41"/>
  <c r="AY237" i="41"/>
  <c r="AX237" i="41"/>
  <c r="AW237" i="41"/>
  <c r="AV237" i="41"/>
  <c r="AU237" i="41"/>
  <c r="AT237" i="41"/>
  <c r="AS237" i="41"/>
  <c r="AR237" i="41"/>
  <c r="AQ237" i="41"/>
  <c r="AP237" i="41"/>
  <c r="AO237" i="41"/>
  <c r="AN237" i="41"/>
  <c r="AM237" i="41"/>
  <c r="AL237" i="41"/>
  <c r="AK237" i="41"/>
  <c r="AJ237" i="41"/>
  <c r="AI237" i="41"/>
  <c r="AH237" i="41"/>
  <c r="AG237" i="41"/>
  <c r="AF237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C237" i="41"/>
  <c r="BB224" i="41"/>
  <c r="BA224" i="41"/>
  <c r="AZ224" i="41"/>
  <c r="AY224" i="41"/>
  <c r="AW224" i="41"/>
  <c r="AV224" i="41"/>
  <c r="AU224" i="41"/>
  <c r="AT224" i="41"/>
  <c r="AS224" i="41"/>
  <c r="AR224" i="41"/>
  <c r="AQ224" i="41"/>
  <c r="AP224" i="41"/>
  <c r="AO224" i="41"/>
  <c r="AN224" i="41"/>
  <c r="AM224" i="41"/>
  <c r="AL224" i="41"/>
  <c r="AK224" i="41"/>
  <c r="AJ224" i="41"/>
  <c r="AI224" i="41"/>
  <c r="AH224" i="41"/>
  <c r="AG224" i="41"/>
  <c r="AF224" i="41"/>
  <c r="AE224" i="41"/>
  <c r="AD224" i="41"/>
  <c r="AC224" i="41"/>
  <c r="AB224" i="41"/>
  <c r="AA224" i="41"/>
  <c r="Z224" i="41"/>
  <c r="Y224" i="41"/>
  <c r="X224" i="41"/>
  <c r="W224" i="41"/>
  <c r="V224" i="41"/>
  <c r="U224" i="41"/>
  <c r="T224" i="41"/>
  <c r="S224" i="41"/>
  <c r="R224" i="41"/>
  <c r="Q224" i="41"/>
  <c r="P224" i="41"/>
  <c r="O224" i="41"/>
  <c r="N224" i="41"/>
  <c r="M224" i="41"/>
  <c r="L224" i="41"/>
  <c r="K224" i="41"/>
  <c r="J224" i="41"/>
  <c r="I224" i="41"/>
  <c r="H224" i="41"/>
  <c r="G224" i="41"/>
  <c r="F224" i="41"/>
  <c r="E224" i="41"/>
  <c r="D224" i="41"/>
  <c r="C224" i="41"/>
  <c r="BB211" i="41"/>
  <c r="BA211" i="41"/>
  <c r="AZ211" i="41"/>
  <c r="AY211" i="41"/>
  <c r="AX211" i="41"/>
  <c r="AW211" i="41"/>
  <c r="AV211" i="41"/>
  <c r="AU211" i="41"/>
  <c r="AT211" i="41"/>
  <c r="AS211" i="41"/>
  <c r="AR211" i="41"/>
  <c r="AQ211" i="41"/>
  <c r="AP211" i="41"/>
  <c r="AO211" i="41"/>
  <c r="AN211" i="41"/>
  <c r="AM211" i="41"/>
  <c r="AL211" i="41"/>
  <c r="AK211" i="41"/>
  <c r="AJ211" i="41"/>
  <c r="AI211" i="41"/>
  <c r="AH211" i="41"/>
  <c r="AG211" i="41"/>
  <c r="AF211" i="41"/>
  <c r="AE211" i="41"/>
  <c r="AD211" i="41"/>
  <c r="AC211" i="41"/>
  <c r="AB211" i="41"/>
  <c r="AA211" i="41"/>
  <c r="Z211" i="41"/>
  <c r="Y211" i="41"/>
  <c r="X211" i="41"/>
  <c r="W211" i="41"/>
  <c r="V211" i="41"/>
  <c r="U211" i="41"/>
  <c r="T211" i="41"/>
  <c r="S211" i="41"/>
  <c r="R211" i="41"/>
  <c r="Q211" i="41"/>
  <c r="P211" i="41"/>
  <c r="O211" i="41"/>
  <c r="N211" i="41"/>
  <c r="M211" i="41"/>
  <c r="L211" i="41"/>
  <c r="K211" i="41"/>
  <c r="J211" i="41"/>
  <c r="I211" i="41"/>
  <c r="H211" i="41"/>
  <c r="G211" i="41"/>
  <c r="F211" i="41"/>
  <c r="E211" i="41"/>
  <c r="D211" i="41"/>
  <c r="C211" i="41"/>
  <c r="BB198" i="41"/>
  <c r="BA198" i="41"/>
  <c r="AZ198" i="41"/>
  <c r="AY198" i="41"/>
  <c r="AX198" i="41"/>
  <c r="AW198" i="41"/>
  <c r="AV198" i="41"/>
  <c r="AU198" i="41"/>
  <c r="AT198" i="41"/>
  <c r="AS198" i="41"/>
  <c r="AR198" i="41"/>
  <c r="AQ198" i="41"/>
  <c r="AP198" i="41"/>
  <c r="AO198" i="41"/>
  <c r="AN198" i="41"/>
  <c r="AM198" i="41"/>
  <c r="AL198" i="41"/>
  <c r="AK198" i="41"/>
  <c r="AJ198" i="41"/>
  <c r="AI198" i="41"/>
  <c r="AH198" i="41"/>
  <c r="AG198" i="41"/>
  <c r="AF198" i="41"/>
  <c r="AE198" i="41"/>
  <c r="AD198" i="41"/>
  <c r="AC198" i="41"/>
  <c r="AB198" i="41"/>
  <c r="AA198" i="41"/>
  <c r="Z198" i="41"/>
  <c r="Y198" i="41"/>
  <c r="X198" i="41"/>
  <c r="W198" i="41"/>
  <c r="V198" i="41"/>
  <c r="U198" i="41"/>
  <c r="T198" i="41"/>
  <c r="S198" i="41"/>
  <c r="R198" i="41"/>
  <c r="Q198" i="41"/>
  <c r="P198" i="41"/>
  <c r="O198" i="41"/>
  <c r="N198" i="41"/>
  <c r="M198" i="41"/>
  <c r="L198" i="41"/>
  <c r="K198" i="41"/>
  <c r="J198" i="41"/>
  <c r="I198" i="41"/>
  <c r="H198" i="41"/>
  <c r="G198" i="41"/>
  <c r="F198" i="41"/>
  <c r="E198" i="41"/>
  <c r="D198" i="41"/>
  <c r="C198" i="41"/>
  <c r="BB185" i="41"/>
  <c r="BA185" i="41"/>
  <c r="AZ185" i="41"/>
  <c r="AY185" i="41"/>
  <c r="AX185" i="41"/>
  <c r="AW185" i="41"/>
  <c r="AV185" i="41"/>
  <c r="AU185" i="41"/>
  <c r="AT185" i="41"/>
  <c r="AS185" i="41"/>
  <c r="AR185" i="41"/>
  <c r="AQ185" i="41"/>
  <c r="AP185" i="41"/>
  <c r="AO185" i="41"/>
  <c r="AN185" i="41"/>
  <c r="AM185" i="41"/>
  <c r="AL185" i="41"/>
  <c r="AK185" i="41"/>
  <c r="AJ185" i="41"/>
  <c r="AI185" i="41"/>
  <c r="AH185" i="41"/>
  <c r="AG185" i="41"/>
  <c r="AF185" i="41"/>
  <c r="AE185" i="41"/>
  <c r="AD185" i="41"/>
  <c r="AC185" i="41"/>
  <c r="AB185" i="41"/>
  <c r="AA185" i="41"/>
  <c r="Z185" i="41"/>
  <c r="Y185" i="41"/>
  <c r="X185" i="41"/>
  <c r="W185" i="41"/>
  <c r="V185" i="41"/>
  <c r="U185" i="41"/>
  <c r="T185" i="41"/>
  <c r="R185" i="41"/>
  <c r="Q185" i="41"/>
  <c r="P185" i="41"/>
  <c r="O185" i="41"/>
  <c r="N185" i="41"/>
  <c r="M185" i="41"/>
  <c r="L185" i="41"/>
  <c r="K185" i="41"/>
  <c r="J185" i="41"/>
  <c r="I185" i="41"/>
  <c r="H185" i="41"/>
  <c r="G185" i="41"/>
  <c r="F185" i="41"/>
  <c r="E185" i="41"/>
  <c r="D185" i="41"/>
  <c r="C185" i="41"/>
  <c r="BB172" i="41"/>
  <c r="BA172" i="41"/>
  <c r="AZ172" i="41"/>
  <c r="AY172" i="41"/>
  <c r="AX172" i="41"/>
  <c r="AW172" i="41"/>
  <c r="AV172" i="41"/>
  <c r="AU172" i="41"/>
  <c r="AT172" i="41"/>
  <c r="AS172" i="41"/>
  <c r="AR172" i="41"/>
  <c r="AQ172" i="41"/>
  <c r="AP172" i="41"/>
  <c r="AO172" i="41"/>
  <c r="AN172" i="41"/>
  <c r="AM172" i="41"/>
  <c r="AL172" i="41"/>
  <c r="AK172" i="41"/>
  <c r="AJ172" i="41"/>
  <c r="AI172" i="41"/>
  <c r="AH172" i="41"/>
  <c r="AG172" i="41"/>
  <c r="AF172" i="41"/>
  <c r="AE172" i="41"/>
  <c r="AD172" i="41"/>
  <c r="AC172" i="41"/>
  <c r="AB172" i="41"/>
  <c r="AA172" i="41"/>
  <c r="Z172" i="41"/>
  <c r="Y172" i="41"/>
  <c r="X172" i="41"/>
  <c r="W172" i="41"/>
  <c r="V172" i="41"/>
  <c r="U172" i="41"/>
  <c r="T172" i="41"/>
  <c r="S172" i="41"/>
  <c r="R172" i="41"/>
  <c r="Q172" i="41"/>
  <c r="P172" i="41"/>
  <c r="O172" i="41"/>
  <c r="N172" i="41"/>
  <c r="M172" i="41"/>
  <c r="L172" i="41"/>
  <c r="K172" i="41"/>
  <c r="J172" i="41"/>
  <c r="I172" i="41"/>
  <c r="H172" i="41"/>
  <c r="G172" i="41"/>
  <c r="F172" i="41"/>
  <c r="E172" i="41"/>
  <c r="D172" i="41"/>
  <c r="C172" i="41"/>
  <c r="L160" i="41"/>
  <c r="BB159" i="41"/>
  <c r="BA159" i="41"/>
  <c r="AZ159" i="41"/>
  <c r="AY159" i="41"/>
  <c r="AX159" i="41"/>
  <c r="AW159" i="41"/>
  <c r="AV159" i="41"/>
  <c r="AU159" i="41"/>
  <c r="AT159" i="41"/>
  <c r="AS159" i="41"/>
  <c r="AR159" i="41"/>
  <c r="AQ159" i="41"/>
  <c r="AP159" i="41"/>
  <c r="AO159" i="41"/>
  <c r="AN159" i="41"/>
  <c r="AM159" i="41"/>
  <c r="AL159" i="41"/>
  <c r="AK159" i="41"/>
  <c r="AJ159" i="41"/>
  <c r="AI159" i="41"/>
  <c r="AH159" i="41"/>
  <c r="AG159" i="41"/>
  <c r="AF159" i="41"/>
  <c r="AE159" i="41"/>
  <c r="AD159" i="41"/>
  <c r="AC159" i="41"/>
  <c r="AB159" i="41"/>
  <c r="AA159" i="41"/>
  <c r="Z159" i="41"/>
  <c r="Y159" i="41"/>
  <c r="X159" i="41"/>
  <c r="W159" i="41"/>
  <c r="V159" i="41"/>
  <c r="U159" i="41"/>
  <c r="T159" i="41"/>
  <c r="S159" i="41"/>
  <c r="R159" i="41"/>
  <c r="Q159" i="41"/>
  <c r="P159" i="41"/>
  <c r="O159" i="41"/>
  <c r="N159" i="41"/>
  <c r="M159" i="41"/>
  <c r="L159" i="41"/>
  <c r="K159" i="41"/>
  <c r="J159" i="41"/>
  <c r="I159" i="41"/>
  <c r="H159" i="41"/>
  <c r="G159" i="41"/>
  <c r="F159" i="41"/>
  <c r="E159" i="41"/>
  <c r="D159" i="41"/>
  <c r="C159" i="41"/>
  <c r="L147" i="41"/>
  <c r="BB146" i="41"/>
  <c r="BA146" i="41"/>
  <c r="AZ146" i="41"/>
  <c r="AY146" i="41"/>
  <c r="AX146" i="41"/>
  <c r="AW146" i="41"/>
  <c r="AV146" i="41"/>
  <c r="AU146" i="41"/>
  <c r="AT146" i="41"/>
  <c r="AS146" i="41"/>
  <c r="AR146" i="41"/>
  <c r="AQ146" i="41"/>
  <c r="AP146" i="41"/>
  <c r="AO146" i="41"/>
  <c r="AN146" i="41"/>
  <c r="AM146" i="41"/>
  <c r="AL146" i="41"/>
  <c r="AK146" i="41"/>
  <c r="AJ146" i="41"/>
  <c r="AI146" i="41"/>
  <c r="AH146" i="41"/>
  <c r="AG146" i="41"/>
  <c r="AF146" i="41"/>
  <c r="AE146" i="41"/>
  <c r="AD146" i="41"/>
  <c r="AC146" i="41"/>
  <c r="AB146" i="41"/>
  <c r="AA146" i="41"/>
  <c r="Z146" i="41"/>
  <c r="Y146" i="41"/>
  <c r="X146" i="41"/>
  <c r="W146" i="41"/>
  <c r="V146" i="41"/>
  <c r="U146" i="41"/>
  <c r="T146" i="41"/>
  <c r="S146" i="41"/>
  <c r="R146" i="41"/>
  <c r="Q146" i="41"/>
  <c r="P146" i="41"/>
  <c r="O146" i="41"/>
  <c r="N146" i="41"/>
  <c r="M146" i="41"/>
  <c r="L146" i="41"/>
  <c r="K146" i="41"/>
  <c r="J146" i="41"/>
  <c r="I146" i="41"/>
  <c r="H146" i="41"/>
  <c r="G146" i="41"/>
  <c r="F146" i="41"/>
  <c r="E146" i="41"/>
  <c r="D146" i="41"/>
  <c r="C146" i="41"/>
  <c r="L134" i="41"/>
  <c r="BB133" i="41"/>
  <c r="BA133" i="41"/>
  <c r="AZ133" i="41"/>
  <c r="AY133" i="41"/>
  <c r="AX133" i="41"/>
  <c r="AW133" i="41"/>
  <c r="AV133" i="41"/>
  <c r="AU133" i="41"/>
  <c r="AT133" i="41"/>
  <c r="AS133" i="41"/>
  <c r="AR133" i="41"/>
  <c r="AQ133" i="41"/>
  <c r="AP133" i="41"/>
  <c r="AO133" i="41"/>
  <c r="AN133" i="41"/>
  <c r="AM133" i="41"/>
  <c r="AL133" i="41"/>
  <c r="AK133" i="41"/>
  <c r="AJ133" i="41"/>
  <c r="AI133" i="41"/>
  <c r="AH133" i="41"/>
  <c r="AG133" i="41"/>
  <c r="AF133" i="41"/>
  <c r="AE133" i="41"/>
  <c r="AD133" i="41"/>
  <c r="AC133" i="41"/>
  <c r="AB133" i="41"/>
  <c r="AA133" i="41"/>
  <c r="Z133" i="41"/>
  <c r="Y133" i="41"/>
  <c r="X133" i="41"/>
  <c r="W133" i="41"/>
  <c r="V133" i="41"/>
  <c r="U133" i="41"/>
  <c r="T133" i="41"/>
  <c r="S133" i="41"/>
  <c r="R133" i="41"/>
  <c r="Q133" i="41"/>
  <c r="P133" i="41"/>
  <c r="O133" i="41"/>
  <c r="N133" i="41"/>
  <c r="M133" i="41"/>
  <c r="L133" i="41"/>
  <c r="K133" i="41"/>
  <c r="J133" i="41"/>
  <c r="I133" i="41"/>
  <c r="H133" i="41"/>
  <c r="G133" i="41"/>
  <c r="F133" i="41"/>
  <c r="E133" i="41"/>
  <c r="D133" i="41"/>
  <c r="C133" i="41"/>
  <c r="L121" i="41"/>
  <c r="BB120" i="41"/>
  <c r="BA120" i="41"/>
  <c r="AZ120" i="41"/>
  <c r="AY120" i="41"/>
  <c r="AX120" i="41"/>
  <c r="AW120" i="41"/>
  <c r="AV120" i="41"/>
  <c r="AU120" i="41"/>
  <c r="AT120" i="41"/>
  <c r="AS120" i="41"/>
  <c r="AR120" i="41"/>
  <c r="AQ120" i="41"/>
  <c r="AP120" i="41"/>
  <c r="AO120" i="41"/>
  <c r="AN120" i="41"/>
  <c r="AM120" i="41"/>
  <c r="AL120" i="41"/>
  <c r="AK120" i="41"/>
  <c r="AJ120" i="41"/>
  <c r="AI120" i="41"/>
  <c r="AH120" i="41"/>
  <c r="AG120" i="41"/>
  <c r="AF120" i="41"/>
  <c r="AE120" i="41"/>
  <c r="AD120" i="41"/>
  <c r="AC120" i="41"/>
  <c r="AB120" i="41"/>
  <c r="AA120" i="41"/>
  <c r="Z120" i="41"/>
  <c r="Y120" i="41"/>
  <c r="X120" i="41"/>
  <c r="W120" i="41"/>
  <c r="V120" i="41"/>
  <c r="U120" i="41"/>
  <c r="T120" i="41"/>
  <c r="S120" i="41"/>
  <c r="R120" i="41"/>
  <c r="Q120" i="41"/>
  <c r="P120" i="41"/>
  <c r="O120" i="41"/>
  <c r="N120" i="41"/>
  <c r="M120" i="41"/>
  <c r="L120" i="41"/>
  <c r="K120" i="41"/>
  <c r="J120" i="41"/>
  <c r="I120" i="41"/>
  <c r="H120" i="41"/>
  <c r="G120" i="41"/>
  <c r="F120" i="41"/>
  <c r="E120" i="41"/>
  <c r="D120" i="41"/>
  <c r="C120" i="41"/>
  <c r="L108" i="41"/>
  <c r="BB107" i="41"/>
  <c r="BA107" i="41"/>
  <c r="AZ107" i="41"/>
  <c r="AY107" i="41"/>
  <c r="AX107" i="41"/>
  <c r="AW107" i="41"/>
  <c r="AV107" i="41"/>
  <c r="AU107" i="41"/>
  <c r="AT107" i="41"/>
  <c r="AS107" i="41"/>
  <c r="AR107" i="41"/>
  <c r="AQ107" i="41"/>
  <c r="AP107" i="41"/>
  <c r="AO107" i="41"/>
  <c r="AN107" i="41"/>
  <c r="AM107" i="41"/>
  <c r="AL107" i="41"/>
  <c r="AK107" i="41"/>
  <c r="AJ107" i="41"/>
  <c r="AI107" i="41"/>
  <c r="AH107" i="41"/>
  <c r="AG107" i="41"/>
  <c r="AF107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C107" i="41"/>
  <c r="BB94" i="41"/>
  <c r="BA94" i="41"/>
  <c r="AZ94" i="41"/>
  <c r="AY94" i="41"/>
  <c r="AX94" i="41"/>
  <c r="AW94" i="41"/>
  <c r="AV94" i="41"/>
  <c r="AU94" i="41"/>
  <c r="AT94" i="41"/>
  <c r="AS94" i="41"/>
  <c r="AR94" i="41"/>
  <c r="AQ94" i="41"/>
  <c r="AP94" i="41"/>
  <c r="AO94" i="41"/>
  <c r="AN94" i="41"/>
  <c r="AM94" i="41"/>
  <c r="AL94" i="41"/>
  <c r="AK94" i="41"/>
  <c r="AJ94" i="41"/>
  <c r="AI94" i="41"/>
  <c r="AH94" i="41"/>
  <c r="AG94" i="41"/>
  <c r="AF94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C94" i="41"/>
  <c r="BB81" i="41"/>
  <c r="BA81" i="41"/>
  <c r="AZ81" i="41"/>
  <c r="AY81" i="41"/>
  <c r="AX81" i="41"/>
  <c r="AW81" i="41"/>
  <c r="AV81" i="41"/>
  <c r="AU81" i="41"/>
  <c r="AT81" i="41"/>
  <c r="AS81" i="41"/>
  <c r="AR81" i="41"/>
  <c r="AQ81" i="41"/>
  <c r="AP81" i="41"/>
  <c r="AO81" i="41"/>
  <c r="AN81" i="41"/>
  <c r="AM81" i="41"/>
  <c r="AL81" i="41"/>
  <c r="AK81" i="41"/>
  <c r="AJ81" i="41"/>
  <c r="AI81" i="41"/>
  <c r="AH81" i="41"/>
  <c r="AG81" i="41"/>
  <c r="AF81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C81" i="41"/>
  <c r="BB68" i="41"/>
  <c r="BA68" i="41"/>
  <c r="AZ68" i="41"/>
  <c r="AY68" i="41"/>
  <c r="AX68" i="41"/>
  <c r="AW68" i="41"/>
  <c r="AV68" i="41"/>
  <c r="AU68" i="41"/>
  <c r="AT68" i="41"/>
  <c r="AS68" i="41"/>
  <c r="AR68" i="41"/>
  <c r="AQ68" i="41"/>
  <c r="AP68" i="41"/>
  <c r="AO68" i="41"/>
  <c r="AN68" i="41"/>
  <c r="AM68" i="41"/>
  <c r="AL68" i="41"/>
  <c r="AK68" i="41"/>
  <c r="AJ68" i="41"/>
  <c r="AI68" i="41"/>
  <c r="AH68" i="41"/>
  <c r="AG68" i="41"/>
  <c r="AF68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B55" i="41"/>
  <c r="BA55" i="41"/>
  <c r="AZ55" i="41"/>
  <c r="AY55" i="41"/>
  <c r="AX55" i="41"/>
  <c r="AW55" i="41"/>
  <c r="AV55" i="41"/>
  <c r="AU55" i="41"/>
  <c r="AT55" i="41"/>
  <c r="AS55" i="41"/>
  <c r="AR55" i="41"/>
  <c r="AQ55" i="41"/>
  <c r="AP55" i="41"/>
  <c r="AO55" i="41"/>
  <c r="AN55" i="41"/>
  <c r="AM55" i="41"/>
  <c r="AL55" i="41"/>
  <c r="AK55" i="41"/>
  <c r="AJ55" i="41"/>
  <c r="AI55" i="41"/>
  <c r="AH55" i="41"/>
  <c r="AG55" i="41"/>
  <c r="AF55" i="41"/>
  <c r="AE55" i="41"/>
  <c r="AD55" i="41"/>
  <c r="AC55" i="41"/>
  <c r="AB55" i="41"/>
  <c r="AA55" i="41"/>
  <c r="Z55" i="41"/>
  <c r="Y55" i="41"/>
  <c r="X55" i="41"/>
  <c r="W55" i="41"/>
  <c r="V55" i="41"/>
  <c r="U55" i="41"/>
  <c r="T55" i="41"/>
  <c r="S55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D55" i="41"/>
  <c r="C55" i="41"/>
  <c r="BB42" i="41"/>
  <c r="BA42" i="41"/>
  <c r="AZ42" i="41"/>
  <c r="AY42" i="41"/>
  <c r="AX42" i="41"/>
  <c r="AW42" i="41"/>
  <c r="AV42" i="41"/>
  <c r="AU42" i="41"/>
  <c r="AT42" i="41"/>
  <c r="AS42" i="41"/>
  <c r="AR42" i="41"/>
  <c r="AQ42" i="41"/>
  <c r="AP42" i="41"/>
  <c r="AO42" i="41"/>
  <c r="AN42" i="41"/>
  <c r="AM42" i="41"/>
  <c r="AL42" i="41"/>
  <c r="AK42" i="41"/>
  <c r="AJ42" i="41"/>
  <c r="AI42" i="41"/>
  <c r="AH42" i="41"/>
  <c r="AG42" i="41"/>
  <c r="AF42" i="41"/>
  <c r="AE42" i="41"/>
  <c r="AD42" i="41"/>
  <c r="AC42" i="41"/>
  <c r="AB42" i="41"/>
  <c r="AA42" i="41"/>
  <c r="Z42" i="41"/>
  <c r="Y42" i="41"/>
  <c r="X42" i="41"/>
  <c r="W42" i="41"/>
  <c r="V42" i="41"/>
  <c r="U42" i="41"/>
  <c r="T42" i="41"/>
  <c r="S42" i="41"/>
  <c r="R42" i="41"/>
  <c r="Q42" i="41"/>
  <c r="P42" i="41"/>
  <c r="O42" i="41"/>
  <c r="N42" i="41"/>
  <c r="M42" i="41"/>
  <c r="L42" i="41"/>
  <c r="K42" i="41"/>
  <c r="J42" i="41"/>
  <c r="I42" i="41"/>
  <c r="H42" i="41"/>
  <c r="G42" i="41"/>
  <c r="F42" i="41"/>
  <c r="E42" i="41"/>
  <c r="D42" i="41"/>
  <c r="C42" i="41"/>
  <c r="BB29" i="41"/>
  <c r="BA29" i="41"/>
  <c r="AZ29" i="41"/>
  <c r="AY29" i="41"/>
  <c r="AX29" i="41"/>
  <c r="AW29" i="41"/>
  <c r="AV29" i="41"/>
  <c r="AU29" i="41"/>
  <c r="AT29" i="41"/>
  <c r="AS29" i="41"/>
  <c r="AR29" i="41"/>
  <c r="AQ29" i="41"/>
  <c r="AP29" i="41"/>
  <c r="AO29" i="41"/>
  <c r="AN29" i="41"/>
  <c r="AM29" i="41"/>
  <c r="AL29" i="41"/>
  <c r="AK29" i="41"/>
  <c r="AJ29" i="41"/>
  <c r="AI29" i="41"/>
  <c r="AH29" i="41"/>
  <c r="AG29" i="41"/>
  <c r="AF29" i="41"/>
  <c r="AE29" i="41"/>
  <c r="AD29" i="41"/>
  <c r="AC29" i="41"/>
  <c r="AB29" i="41"/>
  <c r="AA29" i="41"/>
  <c r="Z29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B16" i="41"/>
  <c r="BA16" i="41"/>
  <c r="AZ16" i="41"/>
  <c r="AY16" i="41"/>
  <c r="AX16" i="41"/>
  <c r="AW16" i="41"/>
  <c r="AV16" i="41"/>
  <c r="AU16" i="41"/>
  <c r="AT16" i="41"/>
  <c r="AS16" i="41"/>
  <c r="AR16" i="41"/>
  <c r="AQ16" i="41"/>
  <c r="AP16" i="41"/>
  <c r="AO16" i="41"/>
  <c r="AN16" i="41"/>
  <c r="AM16" i="41"/>
  <c r="AL16" i="41"/>
  <c r="AK16" i="41"/>
  <c r="AJ16" i="41"/>
  <c r="AI16" i="41"/>
  <c r="AH16" i="41"/>
  <c r="AG16" i="41"/>
  <c r="AF16" i="41"/>
  <c r="AE16" i="41"/>
  <c r="AD16" i="41"/>
  <c r="AC16" i="41"/>
  <c r="AB16" i="41"/>
  <c r="AA16" i="41"/>
  <c r="Z16" i="41"/>
  <c r="Y16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C16" i="41"/>
  <c r="L4" i="41"/>
  <c r="BB406" i="40"/>
  <c r="BA406" i="40"/>
  <c r="AZ406" i="40"/>
  <c r="AY406" i="40"/>
  <c r="AX406" i="40"/>
  <c r="AW406" i="40"/>
  <c r="AV406" i="40"/>
  <c r="AU406" i="40"/>
  <c r="AT406" i="40"/>
  <c r="AS406" i="40"/>
  <c r="AR406" i="40"/>
  <c r="AQ406" i="40"/>
  <c r="AP406" i="40"/>
  <c r="AO406" i="40"/>
  <c r="AN406" i="40"/>
  <c r="AM406" i="40"/>
  <c r="AL406" i="40"/>
  <c r="AK406" i="40"/>
  <c r="AJ406" i="40"/>
  <c r="AI406" i="40"/>
  <c r="AH406" i="40"/>
  <c r="AG406" i="40"/>
  <c r="AF406" i="40"/>
  <c r="AE406" i="40"/>
  <c r="AD406" i="40"/>
  <c r="AC406" i="40"/>
  <c r="AB406" i="40"/>
  <c r="AA406" i="40"/>
  <c r="Z406" i="40"/>
  <c r="Y406" i="40"/>
  <c r="X406" i="40"/>
  <c r="W406" i="40"/>
  <c r="V406" i="40"/>
  <c r="U406" i="40"/>
  <c r="T406" i="40"/>
  <c r="S406" i="40"/>
  <c r="R406" i="40"/>
  <c r="Q406" i="40"/>
  <c r="P406" i="40"/>
  <c r="O406" i="40"/>
  <c r="N406" i="40"/>
  <c r="M406" i="40"/>
  <c r="L406" i="40"/>
  <c r="K406" i="40"/>
  <c r="J406" i="40"/>
  <c r="I406" i="40"/>
  <c r="H406" i="40"/>
  <c r="G406" i="40"/>
  <c r="F406" i="40"/>
  <c r="E406" i="40"/>
  <c r="D406" i="40"/>
  <c r="C406" i="40"/>
  <c r="L394" i="40"/>
  <c r="BB393" i="40"/>
  <c r="BA393" i="40"/>
  <c r="AZ393" i="40"/>
  <c r="AY393" i="40"/>
  <c r="AX393" i="40"/>
  <c r="AW393" i="40"/>
  <c r="AV393" i="40"/>
  <c r="AU393" i="40"/>
  <c r="AT393" i="40"/>
  <c r="AS393" i="40"/>
  <c r="AR393" i="40"/>
  <c r="AQ393" i="40"/>
  <c r="AP393" i="40"/>
  <c r="AO393" i="40"/>
  <c r="AN393" i="40"/>
  <c r="AM393" i="40"/>
  <c r="AL393" i="40"/>
  <c r="AK393" i="40"/>
  <c r="AJ393" i="40"/>
  <c r="AI393" i="40"/>
  <c r="AH393" i="40"/>
  <c r="AG393" i="40"/>
  <c r="AF393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C393" i="40"/>
  <c r="L381" i="40"/>
  <c r="BB380" i="40"/>
  <c r="BA380" i="40"/>
  <c r="AZ380" i="40"/>
  <c r="AY380" i="40"/>
  <c r="AX380" i="40"/>
  <c r="AW380" i="40"/>
  <c r="AV380" i="40"/>
  <c r="AU380" i="40"/>
  <c r="AT380" i="40"/>
  <c r="AS380" i="40"/>
  <c r="AR380" i="40"/>
  <c r="AQ380" i="40"/>
  <c r="AP380" i="40"/>
  <c r="AO380" i="40"/>
  <c r="AN380" i="40"/>
  <c r="AM380" i="40"/>
  <c r="AL380" i="40"/>
  <c r="AK380" i="40"/>
  <c r="AJ380" i="40"/>
  <c r="AI380" i="40"/>
  <c r="AH380" i="40"/>
  <c r="AG380" i="40"/>
  <c r="AF380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C380" i="40"/>
  <c r="L368" i="40"/>
  <c r="BB367" i="40"/>
  <c r="BA367" i="40"/>
  <c r="AZ367" i="40"/>
  <c r="AY367" i="40"/>
  <c r="AX367" i="40"/>
  <c r="AW367" i="40"/>
  <c r="AV367" i="40"/>
  <c r="AU367" i="40"/>
  <c r="AT367" i="40"/>
  <c r="AS367" i="40"/>
  <c r="AR367" i="40"/>
  <c r="AQ367" i="40"/>
  <c r="AP367" i="40"/>
  <c r="AO367" i="40"/>
  <c r="AN367" i="40"/>
  <c r="AM367" i="40"/>
  <c r="AL367" i="40"/>
  <c r="AK367" i="40"/>
  <c r="AJ367" i="40"/>
  <c r="AI367" i="40"/>
  <c r="AH367" i="40"/>
  <c r="AG367" i="40"/>
  <c r="AF367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C367" i="40"/>
  <c r="L355" i="40"/>
  <c r="BB354" i="40"/>
  <c r="BA354" i="40"/>
  <c r="AZ354" i="40"/>
  <c r="AY354" i="40"/>
  <c r="AX354" i="40"/>
  <c r="AW354" i="40"/>
  <c r="AV354" i="40"/>
  <c r="AU354" i="40"/>
  <c r="AT354" i="40"/>
  <c r="AS354" i="40"/>
  <c r="AR354" i="40"/>
  <c r="AQ354" i="40"/>
  <c r="AP354" i="40"/>
  <c r="AO354" i="40"/>
  <c r="AN354" i="40"/>
  <c r="AM354" i="40"/>
  <c r="AL354" i="40"/>
  <c r="AK354" i="40"/>
  <c r="AJ354" i="40"/>
  <c r="AI354" i="40"/>
  <c r="AH354" i="40"/>
  <c r="AG354" i="40"/>
  <c r="AF354" i="40"/>
  <c r="AE354" i="40"/>
  <c r="AD354" i="40"/>
  <c r="AC354" i="40"/>
  <c r="AB354" i="40"/>
  <c r="AA354" i="40"/>
  <c r="Z354" i="40"/>
  <c r="Y354" i="40"/>
  <c r="X354" i="40"/>
  <c r="W354" i="40"/>
  <c r="V354" i="40"/>
  <c r="U354" i="40"/>
  <c r="T354" i="40"/>
  <c r="S354" i="40"/>
  <c r="R354" i="40"/>
  <c r="Q354" i="40"/>
  <c r="P354" i="40"/>
  <c r="O354" i="40"/>
  <c r="N354" i="40"/>
  <c r="M354" i="40"/>
  <c r="L354" i="40"/>
  <c r="K354" i="40"/>
  <c r="J354" i="40"/>
  <c r="I354" i="40"/>
  <c r="H354" i="40"/>
  <c r="G354" i="40"/>
  <c r="F354" i="40"/>
  <c r="E354" i="40"/>
  <c r="D354" i="40"/>
  <c r="C354" i="40"/>
  <c r="L342" i="40"/>
  <c r="BB341" i="40"/>
  <c r="BA341" i="40"/>
  <c r="AZ341" i="40"/>
  <c r="AY341" i="40"/>
  <c r="AX341" i="40"/>
  <c r="AW341" i="40"/>
  <c r="AV341" i="40"/>
  <c r="AU341" i="40"/>
  <c r="AT341" i="40"/>
  <c r="AS341" i="40"/>
  <c r="AR341" i="40"/>
  <c r="AQ341" i="40"/>
  <c r="AP341" i="40"/>
  <c r="AO341" i="40"/>
  <c r="AN341" i="40"/>
  <c r="AM341" i="40"/>
  <c r="AL341" i="40"/>
  <c r="AK341" i="40"/>
  <c r="AJ341" i="40"/>
  <c r="AI341" i="40"/>
  <c r="AH341" i="40"/>
  <c r="AG341" i="40"/>
  <c r="AF341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C341" i="40"/>
  <c r="L329" i="40"/>
  <c r="BB328" i="40"/>
  <c r="BA328" i="40"/>
  <c r="AZ328" i="40"/>
  <c r="AY328" i="40"/>
  <c r="AX328" i="40"/>
  <c r="AW328" i="40"/>
  <c r="AV328" i="40"/>
  <c r="AU328" i="40"/>
  <c r="AT328" i="40"/>
  <c r="AS328" i="40"/>
  <c r="AR328" i="40"/>
  <c r="AQ328" i="40"/>
  <c r="AP328" i="40"/>
  <c r="AO328" i="40"/>
  <c r="AN328" i="40"/>
  <c r="AM328" i="40"/>
  <c r="AL328" i="40"/>
  <c r="AK328" i="40"/>
  <c r="AJ328" i="40"/>
  <c r="AI328" i="40"/>
  <c r="AH328" i="40"/>
  <c r="AG328" i="40"/>
  <c r="AF328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C328" i="40"/>
  <c r="L316" i="40"/>
  <c r="BB315" i="40"/>
  <c r="BA315" i="40"/>
  <c r="AZ315" i="40"/>
  <c r="AY315" i="40"/>
  <c r="AX315" i="40"/>
  <c r="AW315" i="40"/>
  <c r="AV315" i="40"/>
  <c r="AU315" i="40"/>
  <c r="AT315" i="40"/>
  <c r="AS315" i="40"/>
  <c r="AR315" i="40"/>
  <c r="AQ315" i="40"/>
  <c r="AP315" i="40"/>
  <c r="AO315" i="40"/>
  <c r="AN315" i="40"/>
  <c r="AM315" i="40"/>
  <c r="AL315" i="40"/>
  <c r="AK315" i="40"/>
  <c r="AJ315" i="40"/>
  <c r="AI315" i="40"/>
  <c r="AH315" i="40"/>
  <c r="AG315" i="40"/>
  <c r="AF315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C315" i="40"/>
  <c r="L303" i="40"/>
  <c r="BB302" i="40"/>
  <c r="BA302" i="40"/>
  <c r="AZ302" i="40"/>
  <c r="AY302" i="40"/>
  <c r="AX302" i="40"/>
  <c r="AW302" i="40"/>
  <c r="AV302" i="40"/>
  <c r="AU302" i="40"/>
  <c r="AT302" i="40"/>
  <c r="AS302" i="40"/>
  <c r="AR302" i="40"/>
  <c r="AQ302" i="40"/>
  <c r="AP302" i="40"/>
  <c r="AO302" i="40"/>
  <c r="AN302" i="40"/>
  <c r="AM302" i="40"/>
  <c r="AL302" i="40"/>
  <c r="AK302" i="40"/>
  <c r="AJ302" i="40"/>
  <c r="AI302" i="40"/>
  <c r="AH302" i="40"/>
  <c r="AG302" i="40"/>
  <c r="AF302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C302" i="40"/>
  <c r="L290" i="40"/>
  <c r="BB289" i="40"/>
  <c r="BA289" i="40"/>
  <c r="AZ289" i="40"/>
  <c r="AY289" i="40"/>
  <c r="AX289" i="40"/>
  <c r="AW289" i="40"/>
  <c r="AV289" i="40"/>
  <c r="AU289" i="40"/>
  <c r="AT289" i="40"/>
  <c r="AS289" i="40"/>
  <c r="AR289" i="40"/>
  <c r="AQ289" i="40"/>
  <c r="AP289" i="40"/>
  <c r="AO289" i="40"/>
  <c r="AN289" i="40"/>
  <c r="AM289" i="40"/>
  <c r="AL289" i="40"/>
  <c r="AK289" i="40"/>
  <c r="AJ289" i="40"/>
  <c r="AI289" i="40"/>
  <c r="AH289" i="40"/>
  <c r="AG289" i="40"/>
  <c r="AF289" i="40"/>
  <c r="AE289" i="40"/>
  <c r="AD289" i="40"/>
  <c r="AC289" i="40"/>
  <c r="AB289" i="40"/>
  <c r="AA289" i="40"/>
  <c r="Z289" i="40"/>
  <c r="Y289" i="40"/>
  <c r="X289" i="40"/>
  <c r="W289" i="40"/>
  <c r="V289" i="40"/>
  <c r="U289" i="40"/>
  <c r="T289" i="40"/>
  <c r="S289" i="40"/>
  <c r="R289" i="40"/>
  <c r="Q289" i="40"/>
  <c r="P289" i="40"/>
  <c r="O289" i="40"/>
  <c r="N289" i="40"/>
  <c r="M289" i="40"/>
  <c r="L289" i="40"/>
  <c r="K289" i="40"/>
  <c r="J289" i="40"/>
  <c r="I289" i="40"/>
  <c r="H289" i="40"/>
  <c r="G289" i="40"/>
  <c r="F289" i="40"/>
  <c r="E289" i="40"/>
  <c r="D289" i="40"/>
  <c r="C289" i="40"/>
  <c r="BB276" i="40"/>
  <c r="BA276" i="40"/>
  <c r="AZ276" i="40"/>
  <c r="AY276" i="40"/>
  <c r="AX276" i="40"/>
  <c r="AW276" i="40"/>
  <c r="AV276" i="40"/>
  <c r="AU276" i="40"/>
  <c r="AT276" i="40"/>
  <c r="AS276" i="40"/>
  <c r="AR276" i="40"/>
  <c r="AQ276" i="40"/>
  <c r="AP276" i="40"/>
  <c r="AO276" i="40"/>
  <c r="AN276" i="40"/>
  <c r="AM276" i="40"/>
  <c r="AL276" i="40"/>
  <c r="AK276" i="40"/>
  <c r="AJ276" i="40"/>
  <c r="AI276" i="40"/>
  <c r="AH276" i="40"/>
  <c r="AG276" i="40"/>
  <c r="AF276" i="40"/>
  <c r="AE276" i="40"/>
  <c r="AD276" i="40"/>
  <c r="AC276" i="40"/>
  <c r="AB276" i="40"/>
  <c r="AA276" i="40"/>
  <c r="Z276" i="40"/>
  <c r="Y276" i="40"/>
  <c r="X276" i="40"/>
  <c r="W276" i="40"/>
  <c r="V276" i="40"/>
  <c r="U276" i="40"/>
  <c r="T276" i="40"/>
  <c r="S276" i="40"/>
  <c r="R276" i="40"/>
  <c r="Q276" i="40"/>
  <c r="P276" i="40"/>
  <c r="O276" i="40"/>
  <c r="N276" i="40"/>
  <c r="M276" i="40"/>
  <c r="L276" i="40"/>
  <c r="K276" i="40"/>
  <c r="J276" i="40"/>
  <c r="I276" i="40"/>
  <c r="H276" i="40"/>
  <c r="G276" i="40"/>
  <c r="F276" i="40"/>
  <c r="E276" i="40"/>
  <c r="D276" i="40"/>
  <c r="C276" i="40"/>
  <c r="BB263" i="40"/>
  <c r="BA263" i="40"/>
  <c r="AZ263" i="40"/>
  <c r="AY263" i="40"/>
  <c r="AX263" i="40"/>
  <c r="AW263" i="40"/>
  <c r="AV263" i="40"/>
  <c r="AU263" i="40"/>
  <c r="AT263" i="40"/>
  <c r="AS263" i="40"/>
  <c r="AR263" i="40"/>
  <c r="AQ263" i="40"/>
  <c r="AP263" i="40"/>
  <c r="AO263" i="40"/>
  <c r="AN263" i="40"/>
  <c r="AM263" i="40"/>
  <c r="AL263" i="40"/>
  <c r="AK263" i="40"/>
  <c r="AJ263" i="40"/>
  <c r="AI263" i="40"/>
  <c r="AH263" i="40"/>
  <c r="AG263" i="40"/>
  <c r="AF263" i="40"/>
  <c r="AE263" i="40"/>
  <c r="AD263" i="40"/>
  <c r="AC263" i="40"/>
  <c r="AB263" i="40"/>
  <c r="AA263" i="40"/>
  <c r="Z263" i="40"/>
  <c r="Y263" i="40"/>
  <c r="X263" i="40"/>
  <c r="W263" i="40"/>
  <c r="V263" i="40"/>
  <c r="U263" i="40"/>
  <c r="T263" i="40"/>
  <c r="S263" i="40"/>
  <c r="R263" i="40"/>
  <c r="Q263" i="40"/>
  <c r="P263" i="40"/>
  <c r="O263" i="40"/>
  <c r="N263" i="40"/>
  <c r="M263" i="40"/>
  <c r="L263" i="40"/>
  <c r="K263" i="40"/>
  <c r="J263" i="40"/>
  <c r="I263" i="40"/>
  <c r="H263" i="40"/>
  <c r="G263" i="40"/>
  <c r="F263" i="40"/>
  <c r="E263" i="40"/>
  <c r="D263" i="40"/>
  <c r="C263" i="40"/>
  <c r="BB250" i="40"/>
  <c r="BA250" i="40"/>
  <c r="AZ250" i="40"/>
  <c r="AY250" i="40"/>
  <c r="AX250" i="40"/>
  <c r="AW250" i="40"/>
  <c r="AV250" i="40"/>
  <c r="AU250" i="40"/>
  <c r="AT250" i="40"/>
  <c r="AS250" i="40"/>
  <c r="AR250" i="40"/>
  <c r="AQ250" i="40"/>
  <c r="AP250" i="40"/>
  <c r="AO250" i="40"/>
  <c r="AN250" i="40"/>
  <c r="AM250" i="40"/>
  <c r="AL250" i="40"/>
  <c r="AK250" i="40"/>
  <c r="AJ250" i="40"/>
  <c r="AI250" i="40"/>
  <c r="AH250" i="40"/>
  <c r="AG250" i="40"/>
  <c r="AF250" i="40"/>
  <c r="AE250" i="40"/>
  <c r="AD250" i="40"/>
  <c r="AC250" i="40"/>
  <c r="AB250" i="40"/>
  <c r="AA250" i="40"/>
  <c r="Z250" i="40"/>
  <c r="Y250" i="40"/>
  <c r="X250" i="40"/>
  <c r="W250" i="40"/>
  <c r="V250" i="40"/>
  <c r="U250" i="40"/>
  <c r="T250" i="40"/>
  <c r="S250" i="40"/>
  <c r="R250" i="40"/>
  <c r="Q250" i="40"/>
  <c r="P250" i="40"/>
  <c r="O250" i="40"/>
  <c r="N250" i="40"/>
  <c r="M250" i="40"/>
  <c r="L250" i="40"/>
  <c r="K250" i="40"/>
  <c r="J250" i="40"/>
  <c r="I250" i="40"/>
  <c r="H250" i="40"/>
  <c r="G250" i="40"/>
  <c r="F250" i="40"/>
  <c r="E250" i="40"/>
  <c r="D250" i="40"/>
  <c r="C250" i="40"/>
  <c r="BB237" i="40"/>
  <c r="BA237" i="40"/>
  <c r="AZ237" i="40"/>
  <c r="AY237" i="40"/>
  <c r="AX237" i="40"/>
  <c r="AW237" i="40"/>
  <c r="AV237" i="40"/>
  <c r="AU237" i="40"/>
  <c r="AT237" i="40"/>
  <c r="AS237" i="40"/>
  <c r="AR237" i="40"/>
  <c r="AQ237" i="40"/>
  <c r="AP237" i="40"/>
  <c r="AO237" i="40"/>
  <c r="AN237" i="40"/>
  <c r="AM237" i="40"/>
  <c r="AL237" i="40"/>
  <c r="AK237" i="40"/>
  <c r="AJ237" i="40"/>
  <c r="AI237" i="40"/>
  <c r="AH237" i="40"/>
  <c r="AG237" i="40"/>
  <c r="AF237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C237" i="40"/>
  <c r="BB224" i="40"/>
  <c r="BA224" i="40"/>
  <c r="AZ224" i="40"/>
  <c r="AY224" i="40"/>
  <c r="AW224" i="40"/>
  <c r="AV224" i="40"/>
  <c r="AU224" i="40"/>
  <c r="AT224" i="40"/>
  <c r="AS224" i="40"/>
  <c r="AR224" i="40"/>
  <c r="AQ224" i="40"/>
  <c r="AP224" i="40"/>
  <c r="AO224" i="40"/>
  <c r="AN224" i="40"/>
  <c r="AM224" i="40"/>
  <c r="AL224" i="40"/>
  <c r="AK224" i="40"/>
  <c r="AJ224" i="40"/>
  <c r="AI224" i="40"/>
  <c r="AH224" i="40"/>
  <c r="AG224" i="40"/>
  <c r="AF224" i="40"/>
  <c r="AE224" i="40"/>
  <c r="AD224" i="40"/>
  <c r="AC224" i="40"/>
  <c r="AB224" i="40"/>
  <c r="AA224" i="40"/>
  <c r="Z224" i="40"/>
  <c r="Y224" i="40"/>
  <c r="X224" i="40"/>
  <c r="W224" i="40"/>
  <c r="V224" i="40"/>
  <c r="U224" i="40"/>
  <c r="T224" i="40"/>
  <c r="S224" i="40"/>
  <c r="R224" i="40"/>
  <c r="Q224" i="40"/>
  <c r="P224" i="40"/>
  <c r="O224" i="40"/>
  <c r="N224" i="40"/>
  <c r="M224" i="40"/>
  <c r="L224" i="40"/>
  <c r="K224" i="40"/>
  <c r="J224" i="40"/>
  <c r="I224" i="40"/>
  <c r="H224" i="40"/>
  <c r="G224" i="40"/>
  <c r="F224" i="40"/>
  <c r="E224" i="40"/>
  <c r="D224" i="40"/>
  <c r="C224" i="40"/>
  <c r="BB211" i="40"/>
  <c r="BA211" i="40"/>
  <c r="AZ211" i="40"/>
  <c r="AY211" i="40"/>
  <c r="AX211" i="40"/>
  <c r="AW211" i="40"/>
  <c r="AV211" i="40"/>
  <c r="AU211" i="40"/>
  <c r="AT211" i="40"/>
  <c r="AS211" i="40"/>
  <c r="AR211" i="40"/>
  <c r="AQ211" i="40"/>
  <c r="AP211" i="40"/>
  <c r="AO211" i="40"/>
  <c r="AN211" i="40"/>
  <c r="AM211" i="40"/>
  <c r="AL211" i="40"/>
  <c r="AK211" i="40"/>
  <c r="AJ211" i="40"/>
  <c r="AI211" i="40"/>
  <c r="AH211" i="40"/>
  <c r="AG211" i="40"/>
  <c r="AF211" i="40"/>
  <c r="AE211" i="40"/>
  <c r="AD211" i="40"/>
  <c r="AC211" i="40"/>
  <c r="AB211" i="40"/>
  <c r="AA211" i="40"/>
  <c r="Z211" i="40"/>
  <c r="Y211" i="40"/>
  <c r="X211" i="40"/>
  <c r="W211" i="40"/>
  <c r="V211" i="40"/>
  <c r="U211" i="40"/>
  <c r="T211" i="40"/>
  <c r="S211" i="40"/>
  <c r="R211" i="40"/>
  <c r="Q211" i="40"/>
  <c r="P211" i="40"/>
  <c r="O211" i="40"/>
  <c r="N211" i="40"/>
  <c r="M211" i="40"/>
  <c r="L211" i="40"/>
  <c r="K211" i="40"/>
  <c r="J211" i="40"/>
  <c r="I211" i="40"/>
  <c r="H211" i="40"/>
  <c r="G211" i="40"/>
  <c r="F211" i="40"/>
  <c r="E211" i="40"/>
  <c r="D211" i="40"/>
  <c r="C211" i="40"/>
  <c r="BB198" i="40"/>
  <c r="BA198" i="40"/>
  <c r="AZ198" i="40"/>
  <c r="AY198" i="40"/>
  <c r="AX198" i="40"/>
  <c r="AW198" i="40"/>
  <c r="AV198" i="40"/>
  <c r="AU198" i="40"/>
  <c r="AT198" i="40"/>
  <c r="AS198" i="40"/>
  <c r="AR198" i="40"/>
  <c r="AQ198" i="40"/>
  <c r="AP198" i="40"/>
  <c r="AO198" i="40"/>
  <c r="AN198" i="40"/>
  <c r="AM198" i="40"/>
  <c r="AL198" i="40"/>
  <c r="AK198" i="40"/>
  <c r="AJ198" i="40"/>
  <c r="AI198" i="40"/>
  <c r="AH198" i="40"/>
  <c r="AG198" i="40"/>
  <c r="AF198" i="40"/>
  <c r="AE198" i="40"/>
  <c r="AD198" i="40"/>
  <c r="AC198" i="40"/>
  <c r="AB198" i="40"/>
  <c r="AA198" i="40"/>
  <c r="Z198" i="40"/>
  <c r="Y198" i="40"/>
  <c r="X198" i="40"/>
  <c r="W198" i="40"/>
  <c r="V198" i="40"/>
  <c r="U198" i="40"/>
  <c r="T198" i="40"/>
  <c r="S198" i="40"/>
  <c r="R198" i="40"/>
  <c r="Q198" i="40"/>
  <c r="P198" i="40"/>
  <c r="O198" i="40"/>
  <c r="N198" i="40"/>
  <c r="M198" i="40"/>
  <c r="L198" i="40"/>
  <c r="K198" i="40"/>
  <c r="J198" i="40"/>
  <c r="I198" i="40"/>
  <c r="H198" i="40"/>
  <c r="G198" i="40"/>
  <c r="F198" i="40"/>
  <c r="E198" i="40"/>
  <c r="D198" i="40"/>
  <c r="C198" i="40"/>
  <c r="BB185" i="40"/>
  <c r="BA185" i="40"/>
  <c r="AZ185" i="40"/>
  <c r="AY185" i="40"/>
  <c r="AX185" i="40"/>
  <c r="AW185" i="40"/>
  <c r="AV185" i="40"/>
  <c r="AU185" i="40"/>
  <c r="AT185" i="40"/>
  <c r="AS185" i="40"/>
  <c r="AR185" i="40"/>
  <c r="AQ185" i="40"/>
  <c r="AP185" i="40"/>
  <c r="AO185" i="40"/>
  <c r="AN185" i="40"/>
  <c r="AM185" i="40"/>
  <c r="AL185" i="40"/>
  <c r="AK185" i="40"/>
  <c r="AJ185" i="40"/>
  <c r="AI185" i="40"/>
  <c r="AH185" i="40"/>
  <c r="AG185" i="40"/>
  <c r="AF185" i="40"/>
  <c r="AE185" i="40"/>
  <c r="AD185" i="40"/>
  <c r="AC185" i="40"/>
  <c r="AB185" i="40"/>
  <c r="AA185" i="40"/>
  <c r="Z185" i="40"/>
  <c r="Y185" i="40"/>
  <c r="X185" i="40"/>
  <c r="W185" i="40"/>
  <c r="V185" i="40"/>
  <c r="U185" i="40"/>
  <c r="T185" i="40"/>
  <c r="R185" i="40"/>
  <c r="Q185" i="40"/>
  <c r="P185" i="40"/>
  <c r="O185" i="40"/>
  <c r="N185" i="40"/>
  <c r="M185" i="40"/>
  <c r="L185" i="40"/>
  <c r="K185" i="40"/>
  <c r="J185" i="40"/>
  <c r="I185" i="40"/>
  <c r="H185" i="40"/>
  <c r="G185" i="40"/>
  <c r="F185" i="40"/>
  <c r="E185" i="40"/>
  <c r="D185" i="40"/>
  <c r="C185" i="40"/>
  <c r="BB172" i="40"/>
  <c r="BA172" i="40"/>
  <c r="AZ172" i="40"/>
  <c r="AY172" i="40"/>
  <c r="AX172" i="40"/>
  <c r="AW172" i="40"/>
  <c r="AV172" i="40"/>
  <c r="AU172" i="40"/>
  <c r="AT172" i="40"/>
  <c r="AS172" i="40"/>
  <c r="AR172" i="40"/>
  <c r="AQ172" i="40"/>
  <c r="AP172" i="40"/>
  <c r="AO172" i="40"/>
  <c r="AN172" i="40"/>
  <c r="AM172" i="40"/>
  <c r="AL172" i="40"/>
  <c r="AK172" i="40"/>
  <c r="AJ172" i="40"/>
  <c r="AI172" i="40"/>
  <c r="AH172" i="40"/>
  <c r="AG172" i="40"/>
  <c r="AF172" i="40"/>
  <c r="AE172" i="40"/>
  <c r="AD172" i="40"/>
  <c r="AC172" i="40"/>
  <c r="AB172" i="40"/>
  <c r="AA172" i="40"/>
  <c r="Z172" i="40"/>
  <c r="Y172" i="40"/>
  <c r="X172" i="40"/>
  <c r="W172" i="40"/>
  <c r="V172" i="40"/>
  <c r="U172" i="40"/>
  <c r="T172" i="40"/>
  <c r="S172" i="40"/>
  <c r="R172" i="40"/>
  <c r="Q172" i="40"/>
  <c r="P172" i="40"/>
  <c r="O172" i="40"/>
  <c r="N172" i="40"/>
  <c r="M172" i="40"/>
  <c r="L172" i="40"/>
  <c r="K172" i="40"/>
  <c r="J172" i="40"/>
  <c r="I172" i="40"/>
  <c r="H172" i="40"/>
  <c r="G172" i="40"/>
  <c r="F172" i="40"/>
  <c r="E172" i="40"/>
  <c r="D172" i="40"/>
  <c r="C172" i="40"/>
  <c r="L160" i="40"/>
  <c r="BB159" i="40"/>
  <c r="BA159" i="40"/>
  <c r="AZ159" i="40"/>
  <c r="AY159" i="40"/>
  <c r="AX159" i="40"/>
  <c r="AW159" i="40"/>
  <c r="AV159" i="40"/>
  <c r="AU159" i="40"/>
  <c r="AT159" i="40"/>
  <c r="AS159" i="40"/>
  <c r="AR159" i="40"/>
  <c r="AQ159" i="40"/>
  <c r="AP159" i="40"/>
  <c r="AO159" i="40"/>
  <c r="AN159" i="40"/>
  <c r="AM159" i="40"/>
  <c r="AL159" i="40"/>
  <c r="AK159" i="40"/>
  <c r="AJ159" i="40"/>
  <c r="AI159" i="40"/>
  <c r="AH159" i="40"/>
  <c r="AG159" i="40"/>
  <c r="AF159" i="40"/>
  <c r="AE159" i="40"/>
  <c r="AD159" i="40"/>
  <c r="AC159" i="40"/>
  <c r="AB159" i="40"/>
  <c r="AA159" i="40"/>
  <c r="Z159" i="40"/>
  <c r="Y159" i="40"/>
  <c r="X159" i="40"/>
  <c r="W159" i="40"/>
  <c r="V159" i="40"/>
  <c r="U159" i="40"/>
  <c r="T159" i="40"/>
  <c r="S159" i="40"/>
  <c r="R159" i="40"/>
  <c r="Q159" i="40"/>
  <c r="P159" i="40"/>
  <c r="O159" i="40"/>
  <c r="N159" i="40"/>
  <c r="M159" i="40"/>
  <c r="L159" i="40"/>
  <c r="K159" i="40"/>
  <c r="J159" i="40"/>
  <c r="I159" i="40"/>
  <c r="H159" i="40"/>
  <c r="G159" i="40"/>
  <c r="F159" i="40"/>
  <c r="E159" i="40"/>
  <c r="D159" i="40"/>
  <c r="C159" i="40"/>
  <c r="L147" i="40"/>
  <c r="BB146" i="40"/>
  <c r="BA146" i="40"/>
  <c r="AZ146" i="40"/>
  <c r="AY146" i="40"/>
  <c r="AX146" i="40"/>
  <c r="AW146" i="40"/>
  <c r="AV146" i="40"/>
  <c r="AU146" i="40"/>
  <c r="AT146" i="40"/>
  <c r="AS146" i="40"/>
  <c r="AR146" i="40"/>
  <c r="AQ146" i="40"/>
  <c r="AP146" i="40"/>
  <c r="AO146" i="40"/>
  <c r="AN146" i="40"/>
  <c r="AM146" i="40"/>
  <c r="AL146" i="40"/>
  <c r="AK146" i="40"/>
  <c r="AJ146" i="40"/>
  <c r="AI146" i="40"/>
  <c r="AH146" i="40"/>
  <c r="AG146" i="40"/>
  <c r="AF146" i="40"/>
  <c r="AE146" i="40"/>
  <c r="AD146" i="40"/>
  <c r="AC146" i="40"/>
  <c r="AB146" i="40"/>
  <c r="AA146" i="40"/>
  <c r="Z146" i="40"/>
  <c r="Y146" i="40"/>
  <c r="X146" i="40"/>
  <c r="W146" i="40"/>
  <c r="V146" i="40"/>
  <c r="U146" i="40"/>
  <c r="T146" i="40"/>
  <c r="S146" i="40"/>
  <c r="R146" i="40"/>
  <c r="Q146" i="40"/>
  <c r="P146" i="40"/>
  <c r="O146" i="40"/>
  <c r="N146" i="40"/>
  <c r="M146" i="40"/>
  <c r="L146" i="40"/>
  <c r="K146" i="40"/>
  <c r="J146" i="40"/>
  <c r="I146" i="40"/>
  <c r="H146" i="40"/>
  <c r="G146" i="40"/>
  <c r="F146" i="40"/>
  <c r="E146" i="40"/>
  <c r="D146" i="40"/>
  <c r="C146" i="40"/>
  <c r="L134" i="40"/>
  <c r="BB133" i="40"/>
  <c r="BA133" i="40"/>
  <c r="AZ133" i="40"/>
  <c r="AY133" i="40"/>
  <c r="AX133" i="40"/>
  <c r="AW133" i="40"/>
  <c r="AV133" i="40"/>
  <c r="AU133" i="40"/>
  <c r="AT133" i="40"/>
  <c r="AS133" i="40"/>
  <c r="AR133" i="40"/>
  <c r="AQ133" i="40"/>
  <c r="AP133" i="40"/>
  <c r="AO133" i="40"/>
  <c r="AN133" i="40"/>
  <c r="AM133" i="40"/>
  <c r="AL133" i="40"/>
  <c r="AK133" i="40"/>
  <c r="AJ133" i="40"/>
  <c r="AI133" i="40"/>
  <c r="AH133" i="40"/>
  <c r="AG133" i="40"/>
  <c r="AF133" i="40"/>
  <c r="AE133" i="40"/>
  <c r="AD133" i="40"/>
  <c r="AC133" i="40"/>
  <c r="AB133" i="40"/>
  <c r="AA133" i="40"/>
  <c r="Z133" i="40"/>
  <c r="Y133" i="40"/>
  <c r="X133" i="40"/>
  <c r="W133" i="40"/>
  <c r="V133" i="40"/>
  <c r="U133" i="40"/>
  <c r="T133" i="40"/>
  <c r="S133" i="40"/>
  <c r="R133" i="40"/>
  <c r="Q133" i="40"/>
  <c r="P133" i="40"/>
  <c r="O133" i="40"/>
  <c r="N133" i="40"/>
  <c r="M133" i="40"/>
  <c r="L133" i="40"/>
  <c r="K133" i="40"/>
  <c r="J133" i="40"/>
  <c r="I133" i="40"/>
  <c r="H133" i="40"/>
  <c r="G133" i="40"/>
  <c r="F133" i="40"/>
  <c r="E133" i="40"/>
  <c r="D133" i="40"/>
  <c r="C133" i="40"/>
  <c r="L121" i="40"/>
  <c r="BB120" i="40"/>
  <c r="BA120" i="40"/>
  <c r="AZ120" i="40"/>
  <c r="AY120" i="40"/>
  <c r="AX120" i="40"/>
  <c r="AW120" i="40"/>
  <c r="AV120" i="40"/>
  <c r="AU120" i="40"/>
  <c r="AT120" i="40"/>
  <c r="AS120" i="40"/>
  <c r="AR120" i="40"/>
  <c r="AQ120" i="40"/>
  <c r="AP120" i="40"/>
  <c r="AO120" i="40"/>
  <c r="AN120" i="40"/>
  <c r="AM120" i="40"/>
  <c r="AL120" i="40"/>
  <c r="AK120" i="40"/>
  <c r="AJ120" i="40"/>
  <c r="AI120" i="40"/>
  <c r="AH120" i="40"/>
  <c r="AG120" i="40"/>
  <c r="AF120" i="40"/>
  <c r="AE120" i="40"/>
  <c r="AD120" i="40"/>
  <c r="AC120" i="40"/>
  <c r="AB120" i="40"/>
  <c r="AA120" i="40"/>
  <c r="Z120" i="40"/>
  <c r="Y120" i="40"/>
  <c r="X120" i="40"/>
  <c r="W120" i="40"/>
  <c r="V120" i="40"/>
  <c r="U120" i="40"/>
  <c r="T120" i="40"/>
  <c r="S120" i="40"/>
  <c r="R120" i="40"/>
  <c r="Q120" i="40"/>
  <c r="P120" i="40"/>
  <c r="O120" i="40"/>
  <c r="N120" i="40"/>
  <c r="M120" i="40"/>
  <c r="L120" i="40"/>
  <c r="K120" i="40"/>
  <c r="J120" i="40"/>
  <c r="I120" i="40"/>
  <c r="H120" i="40"/>
  <c r="G120" i="40"/>
  <c r="F120" i="40"/>
  <c r="E120" i="40"/>
  <c r="D120" i="40"/>
  <c r="C120" i="40"/>
  <c r="L108" i="40"/>
  <c r="BB107" i="40"/>
  <c r="BA107" i="40"/>
  <c r="AZ107" i="40"/>
  <c r="AY107" i="40"/>
  <c r="AX107" i="40"/>
  <c r="AW107" i="40"/>
  <c r="AV107" i="40"/>
  <c r="AU107" i="40"/>
  <c r="AT107" i="40"/>
  <c r="AS107" i="40"/>
  <c r="AR107" i="40"/>
  <c r="AQ107" i="40"/>
  <c r="AP107" i="40"/>
  <c r="AO107" i="40"/>
  <c r="AN107" i="40"/>
  <c r="AM107" i="40"/>
  <c r="AL107" i="40"/>
  <c r="AK107" i="40"/>
  <c r="AJ107" i="40"/>
  <c r="AI107" i="40"/>
  <c r="AH107" i="40"/>
  <c r="AG107" i="40"/>
  <c r="AF107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C107" i="40"/>
  <c r="BB94" i="40"/>
  <c r="BA94" i="40"/>
  <c r="AZ94" i="40"/>
  <c r="AY94" i="40"/>
  <c r="AX94" i="40"/>
  <c r="AW94" i="40"/>
  <c r="AV94" i="40"/>
  <c r="AU94" i="40"/>
  <c r="AT94" i="40"/>
  <c r="AS94" i="40"/>
  <c r="AR94" i="40"/>
  <c r="AQ94" i="40"/>
  <c r="AP94" i="40"/>
  <c r="AO94" i="40"/>
  <c r="AN94" i="40"/>
  <c r="AM94" i="40"/>
  <c r="AL94" i="40"/>
  <c r="AK94" i="40"/>
  <c r="AJ94" i="40"/>
  <c r="AI94" i="40"/>
  <c r="AH94" i="40"/>
  <c r="AG94" i="40"/>
  <c r="AF94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C94" i="40"/>
  <c r="BB81" i="40"/>
  <c r="BA81" i="40"/>
  <c r="AZ81" i="40"/>
  <c r="AY81" i="40"/>
  <c r="AX81" i="40"/>
  <c r="AW81" i="40"/>
  <c r="AV81" i="40"/>
  <c r="AU81" i="40"/>
  <c r="AT81" i="40"/>
  <c r="AS81" i="40"/>
  <c r="AR81" i="40"/>
  <c r="AQ81" i="40"/>
  <c r="AP81" i="40"/>
  <c r="AO81" i="40"/>
  <c r="AN81" i="40"/>
  <c r="AM81" i="40"/>
  <c r="AL81" i="40"/>
  <c r="AK81" i="40"/>
  <c r="AJ81" i="40"/>
  <c r="AI81" i="40"/>
  <c r="AH81" i="40"/>
  <c r="AG81" i="40"/>
  <c r="AF81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C81" i="40"/>
  <c r="BB68" i="40"/>
  <c r="BA68" i="40"/>
  <c r="AZ68" i="40"/>
  <c r="AY68" i="40"/>
  <c r="AX68" i="40"/>
  <c r="AW68" i="40"/>
  <c r="AV68" i="40"/>
  <c r="AU68" i="40"/>
  <c r="AT68" i="40"/>
  <c r="AS68" i="40"/>
  <c r="AR68" i="40"/>
  <c r="AQ68" i="40"/>
  <c r="AP68" i="40"/>
  <c r="AO68" i="40"/>
  <c r="AN68" i="40"/>
  <c r="AM68" i="40"/>
  <c r="AL68" i="40"/>
  <c r="AK68" i="40"/>
  <c r="AJ68" i="40"/>
  <c r="AI68" i="40"/>
  <c r="AH68" i="40"/>
  <c r="AG68" i="40"/>
  <c r="AF68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B55" i="40"/>
  <c r="BA55" i="40"/>
  <c r="AZ55" i="40"/>
  <c r="AY55" i="40"/>
  <c r="AX55" i="40"/>
  <c r="AW55" i="40"/>
  <c r="AV55" i="40"/>
  <c r="AU55" i="40"/>
  <c r="AT55" i="40"/>
  <c r="AS55" i="40"/>
  <c r="AR55" i="40"/>
  <c r="AQ55" i="40"/>
  <c r="AP55" i="40"/>
  <c r="AO55" i="40"/>
  <c r="AN55" i="40"/>
  <c r="AM55" i="40"/>
  <c r="AL55" i="40"/>
  <c r="AK55" i="40"/>
  <c r="AJ55" i="40"/>
  <c r="AI55" i="40"/>
  <c r="AH55" i="40"/>
  <c r="AG55" i="40"/>
  <c r="AF55" i="40"/>
  <c r="AE55" i="40"/>
  <c r="AD55" i="40"/>
  <c r="AC55" i="40"/>
  <c r="AB55" i="40"/>
  <c r="AA55" i="40"/>
  <c r="Z55" i="40"/>
  <c r="Y55" i="40"/>
  <c r="X55" i="40"/>
  <c r="W55" i="40"/>
  <c r="V55" i="40"/>
  <c r="U55" i="40"/>
  <c r="T55" i="40"/>
  <c r="S55" i="40"/>
  <c r="R55" i="40"/>
  <c r="Q55" i="40"/>
  <c r="P55" i="40"/>
  <c r="O55" i="40"/>
  <c r="N55" i="40"/>
  <c r="M55" i="40"/>
  <c r="L55" i="40"/>
  <c r="K55" i="40"/>
  <c r="J55" i="40"/>
  <c r="I55" i="40"/>
  <c r="H55" i="40"/>
  <c r="G55" i="40"/>
  <c r="F55" i="40"/>
  <c r="E55" i="40"/>
  <c r="D55" i="40"/>
  <c r="C55" i="40"/>
  <c r="BB42" i="40"/>
  <c r="BA42" i="40"/>
  <c r="AZ42" i="40"/>
  <c r="AY42" i="40"/>
  <c r="AX42" i="40"/>
  <c r="AW42" i="40"/>
  <c r="AV42" i="40"/>
  <c r="AU42" i="40"/>
  <c r="AT42" i="40"/>
  <c r="AS42" i="40"/>
  <c r="AR42" i="40"/>
  <c r="AQ42" i="40"/>
  <c r="AP42" i="40"/>
  <c r="AO42" i="40"/>
  <c r="AN42" i="40"/>
  <c r="AM42" i="40"/>
  <c r="AL42" i="40"/>
  <c r="AK42" i="40"/>
  <c r="AJ42" i="40"/>
  <c r="AI42" i="40"/>
  <c r="AH42" i="40"/>
  <c r="AG42" i="40"/>
  <c r="AF42" i="40"/>
  <c r="AE42" i="40"/>
  <c r="AD42" i="40"/>
  <c r="AC42" i="40"/>
  <c r="AB42" i="40"/>
  <c r="AA42" i="40"/>
  <c r="Z42" i="40"/>
  <c r="Y42" i="40"/>
  <c r="X42" i="40"/>
  <c r="W42" i="40"/>
  <c r="V42" i="40"/>
  <c r="U42" i="40"/>
  <c r="T42" i="40"/>
  <c r="S42" i="40"/>
  <c r="R42" i="40"/>
  <c r="Q42" i="40"/>
  <c r="P42" i="40"/>
  <c r="O42" i="40"/>
  <c r="N42" i="40"/>
  <c r="M42" i="40"/>
  <c r="L42" i="40"/>
  <c r="K42" i="40"/>
  <c r="J42" i="40"/>
  <c r="I42" i="40"/>
  <c r="H42" i="40"/>
  <c r="G42" i="40"/>
  <c r="F42" i="40"/>
  <c r="E42" i="40"/>
  <c r="D42" i="40"/>
  <c r="C42" i="40"/>
  <c r="BB29" i="40"/>
  <c r="BA29" i="40"/>
  <c r="AZ29" i="40"/>
  <c r="AY29" i="40"/>
  <c r="AX29" i="40"/>
  <c r="AW29" i="40"/>
  <c r="AV29" i="40"/>
  <c r="AU29" i="40"/>
  <c r="AT29" i="40"/>
  <c r="AS29" i="40"/>
  <c r="AR29" i="40"/>
  <c r="AQ29" i="40"/>
  <c r="AP29" i="40"/>
  <c r="AO29" i="40"/>
  <c r="AN29" i="40"/>
  <c r="AM29" i="40"/>
  <c r="AL29" i="40"/>
  <c r="AK29" i="40"/>
  <c r="AJ29" i="40"/>
  <c r="AI29" i="40"/>
  <c r="AH29" i="40"/>
  <c r="AG29" i="40"/>
  <c r="AF29" i="40"/>
  <c r="AE29" i="40"/>
  <c r="AD29" i="40"/>
  <c r="AC29" i="40"/>
  <c r="AB29" i="40"/>
  <c r="AA29" i="40"/>
  <c r="Z29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B16" i="40"/>
  <c r="BA16" i="40"/>
  <c r="AZ16" i="40"/>
  <c r="AY16" i="40"/>
  <c r="AX16" i="40"/>
  <c r="AW16" i="40"/>
  <c r="AV16" i="40"/>
  <c r="AU16" i="40"/>
  <c r="AT16" i="40"/>
  <c r="AS16" i="40"/>
  <c r="AR16" i="40"/>
  <c r="AQ16" i="40"/>
  <c r="AP16" i="40"/>
  <c r="AO16" i="40"/>
  <c r="AN16" i="40"/>
  <c r="AM16" i="40"/>
  <c r="AL16" i="40"/>
  <c r="AK16" i="40"/>
  <c r="AJ16" i="40"/>
  <c r="AI16" i="40"/>
  <c r="AH16" i="40"/>
  <c r="AG16" i="40"/>
  <c r="AF16" i="40"/>
  <c r="AE16" i="40"/>
  <c r="AD16" i="40"/>
  <c r="AC16" i="40"/>
  <c r="AB16" i="40"/>
  <c r="AA16" i="40"/>
  <c r="Z16" i="40"/>
  <c r="Y16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D16" i="40"/>
  <c r="C16" i="40"/>
  <c r="L4" i="40"/>
  <c r="BB406" i="39"/>
  <c r="BA406" i="39"/>
  <c r="AZ406" i="39"/>
  <c r="AY406" i="39"/>
  <c r="AX406" i="39"/>
  <c r="AW406" i="39"/>
  <c r="AV406" i="39"/>
  <c r="AU406" i="39"/>
  <c r="AT406" i="39"/>
  <c r="AS406" i="39"/>
  <c r="AR406" i="39"/>
  <c r="AQ406" i="39"/>
  <c r="AP406" i="39"/>
  <c r="AO406" i="39"/>
  <c r="AN406" i="39"/>
  <c r="AM406" i="39"/>
  <c r="AL406" i="39"/>
  <c r="AK406" i="39"/>
  <c r="AJ406" i="39"/>
  <c r="AI406" i="39"/>
  <c r="AH406" i="39"/>
  <c r="AG406" i="39"/>
  <c r="AF406" i="39"/>
  <c r="AE406" i="39"/>
  <c r="AD406" i="39"/>
  <c r="AC406" i="39"/>
  <c r="AB406" i="39"/>
  <c r="AA406" i="39"/>
  <c r="Z406" i="39"/>
  <c r="Y406" i="39"/>
  <c r="X406" i="39"/>
  <c r="W406" i="39"/>
  <c r="V406" i="39"/>
  <c r="U406" i="39"/>
  <c r="T406" i="39"/>
  <c r="S406" i="39"/>
  <c r="R406" i="39"/>
  <c r="Q406" i="39"/>
  <c r="P406" i="39"/>
  <c r="O406" i="39"/>
  <c r="N406" i="39"/>
  <c r="M406" i="39"/>
  <c r="L406" i="39"/>
  <c r="K406" i="39"/>
  <c r="J406" i="39"/>
  <c r="I406" i="39"/>
  <c r="H406" i="39"/>
  <c r="G406" i="39"/>
  <c r="F406" i="39"/>
  <c r="E406" i="39"/>
  <c r="D406" i="39"/>
  <c r="C406" i="39"/>
  <c r="L394" i="39"/>
  <c r="BB393" i="39"/>
  <c r="BA393" i="39"/>
  <c r="AZ393" i="39"/>
  <c r="AY393" i="39"/>
  <c r="AX393" i="39"/>
  <c r="AW393" i="39"/>
  <c r="AV393" i="39"/>
  <c r="AU393" i="39"/>
  <c r="AT393" i="39"/>
  <c r="AS393" i="39"/>
  <c r="AR393" i="39"/>
  <c r="AQ393" i="39"/>
  <c r="AP393" i="39"/>
  <c r="AO393" i="39"/>
  <c r="AN393" i="39"/>
  <c r="AM393" i="39"/>
  <c r="AL393" i="39"/>
  <c r="AK393" i="39"/>
  <c r="AJ393" i="39"/>
  <c r="AI393" i="39"/>
  <c r="AH393" i="39"/>
  <c r="AG393" i="39"/>
  <c r="AF393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C393" i="39"/>
  <c r="L381" i="39"/>
  <c r="BB380" i="39"/>
  <c r="BA380" i="39"/>
  <c r="AZ380" i="39"/>
  <c r="AY380" i="39"/>
  <c r="AX380" i="39"/>
  <c r="AW380" i="39"/>
  <c r="AV380" i="39"/>
  <c r="AU380" i="39"/>
  <c r="AT380" i="39"/>
  <c r="AS380" i="39"/>
  <c r="AR380" i="39"/>
  <c r="AQ380" i="39"/>
  <c r="AP380" i="39"/>
  <c r="AO380" i="39"/>
  <c r="AN380" i="39"/>
  <c r="AM380" i="39"/>
  <c r="AL380" i="39"/>
  <c r="AK380" i="39"/>
  <c r="AJ380" i="39"/>
  <c r="AI380" i="39"/>
  <c r="AH380" i="39"/>
  <c r="AG380" i="39"/>
  <c r="AF380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C380" i="39"/>
  <c r="L368" i="39"/>
  <c r="BB367" i="39"/>
  <c r="BA367" i="39"/>
  <c r="AZ367" i="39"/>
  <c r="AY367" i="39"/>
  <c r="AX367" i="39"/>
  <c r="AW367" i="39"/>
  <c r="AV367" i="39"/>
  <c r="AU367" i="39"/>
  <c r="AT367" i="39"/>
  <c r="AS367" i="39"/>
  <c r="AR367" i="39"/>
  <c r="AQ367" i="39"/>
  <c r="AP367" i="39"/>
  <c r="AO367" i="39"/>
  <c r="AN367" i="39"/>
  <c r="AM367" i="39"/>
  <c r="AL367" i="39"/>
  <c r="AK367" i="39"/>
  <c r="AJ367" i="39"/>
  <c r="AI367" i="39"/>
  <c r="AH367" i="39"/>
  <c r="AG367" i="39"/>
  <c r="AF367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C367" i="39"/>
  <c r="L355" i="39"/>
  <c r="BB354" i="39"/>
  <c r="BA354" i="39"/>
  <c r="AZ354" i="39"/>
  <c r="AY354" i="39"/>
  <c r="AX354" i="39"/>
  <c r="AW354" i="39"/>
  <c r="AV354" i="39"/>
  <c r="AU354" i="39"/>
  <c r="AT354" i="39"/>
  <c r="AS354" i="39"/>
  <c r="AR354" i="39"/>
  <c r="AQ354" i="39"/>
  <c r="AP354" i="39"/>
  <c r="AO354" i="39"/>
  <c r="AN354" i="39"/>
  <c r="AM354" i="39"/>
  <c r="AL354" i="39"/>
  <c r="AK354" i="39"/>
  <c r="AJ354" i="39"/>
  <c r="AI354" i="39"/>
  <c r="AH354" i="39"/>
  <c r="AG354" i="39"/>
  <c r="AF354" i="39"/>
  <c r="AE354" i="39"/>
  <c r="AD354" i="39"/>
  <c r="AC354" i="39"/>
  <c r="AB354" i="39"/>
  <c r="AA354" i="39"/>
  <c r="Z354" i="39"/>
  <c r="Y354" i="39"/>
  <c r="X354" i="39"/>
  <c r="W354" i="39"/>
  <c r="V354" i="39"/>
  <c r="U354" i="39"/>
  <c r="T354" i="39"/>
  <c r="S354" i="39"/>
  <c r="R354" i="39"/>
  <c r="Q354" i="39"/>
  <c r="P354" i="39"/>
  <c r="O354" i="39"/>
  <c r="N354" i="39"/>
  <c r="M354" i="39"/>
  <c r="L354" i="39"/>
  <c r="K354" i="39"/>
  <c r="J354" i="39"/>
  <c r="I354" i="39"/>
  <c r="H354" i="39"/>
  <c r="G354" i="39"/>
  <c r="F354" i="39"/>
  <c r="E354" i="39"/>
  <c r="D354" i="39"/>
  <c r="C354" i="39"/>
  <c r="L342" i="39"/>
  <c r="BB341" i="39"/>
  <c r="BA341" i="39"/>
  <c r="AZ341" i="39"/>
  <c r="AY341" i="39"/>
  <c r="AX341" i="39"/>
  <c r="AW341" i="39"/>
  <c r="AV341" i="39"/>
  <c r="AU341" i="39"/>
  <c r="AT341" i="39"/>
  <c r="AS341" i="39"/>
  <c r="AR341" i="39"/>
  <c r="AQ341" i="39"/>
  <c r="AP341" i="39"/>
  <c r="AO341" i="39"/>
  <c r="AN341" i="39"/>
  <c r="AM341" i="39"/>
  <c r="AL341" i="39"/>
  <c r="AK341" i="39"/>
  <c r="AJ341" i="39"/>
  <c r="AI341" i="39"/>
  <c r="AH341" i="39"/>
  <c r="AG341" i="39"/>
  <c r="AF341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C341" i="39"/>
  <c r="L329" i="39"/>
  <c r="BB328" i="39"/>
  <c r="BA328" i="39"/>
  <c r="AZ328" i="39"/>
  <c r="AY328" i="39"/>
  <c r="AX328" i="39"/>
  <c r="AW328" i="39"/>
  <c r="AV328" i="39"/>
  <c r="AU328" i="39"/>
  <c r="AT328" i="39"/>
  <c r="AS328" i="39"/>
  <c r="AR328" i="39"/>
  <c r="AQ328" i="39"/>
  <c r="AP328" i="39"/>
  <c r="AO328" i="39"/>
  <c r="AN328" i="39"/>
  <c r="AM328" i="39"/>
  <c r="AL328" i="39"/>
  <c r="AK328" i="39"/>
  <c r="AJ328" i="39"/>
  <c r="AI328" i="39"/>
  <c r="AH328" i="39"/>
  <c r="AG328" i="39"/>
  <c r="AF328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C328" i="39"/>
  <c r="L316" i="39"/>
  <c r="BB315" i="39"/>
  <c r="BA315" i="39"/>
  <c r="AZ315" i="39"/>
  <c r="AY315" i="39"/>
  <c r="AX315" i="39"/>
  <c r="AW315" i="39"/>
  <c r="AV315" i="39"/>
  <c r="AU315" i="39"/>
  <c r="AT315" i="39"/>
  <c r="AS315" i="39"/>
  <c r="AR315" i="39"/>
  <c r="AQ315" i="39"/>
  <c r="AP315" i="39"/>
  <c r="AO315" i="39"/>
  <c r="AN315" i="39"/>
  <c r="AM315" i="39"/>
  <c r="AL315" i="39"/>
  <c r="AK315" i="39"/>
  <c r="AJ315" i="39"/>
  <c r="AI315" i="39"/>
  <c r="AH315" i="39"/>
  <c r="AG315" i="39"/>
  <c r="AF315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C315" i="39"/>
  <c r="L303" i="39"/>
  <c r="BB302" i="39"/>
  <c r="BA302" i="39"/>
  <c r="AZ302" i="39"/>
  <c r="AY302" i="39"/>
  <c r="AX302" i="39"/>
  <c r="AW302" i="39"/>
  <c r="AV302" i="39"/>
  <c r="AU302" i="39"/>
  <c r="AT302" i="39"/>
  <c r="AS302" i="39"/>
  <c r="AR302" i="39"/>
  <c r="AQ302" i="39"/>
  <c r="AP302" i="39"/>
  <c r="AO302" i="39"/>
  <c r="AN302" i="39"/>
  <c r="AM302" i="39"/>
  <c r="AL302" i="39"/>
  <c r="AK302" i="39"/>
  <c r="AJ302" i="39"/>
  <c r="AI302" i="39"/>
  <c r="AH302" i="39"/>
  <c r="AG302" i="39"/>
  <c r="AF302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C302" i="39"/>
  <c r="L290" i="39"/>
  <c r="BB289" i="39"/>
  <c r="BA289" i="39"/>
  <c r="AZ289" i="39"/>
  <c r="AY289" i="39"/>
  <c r="AX289" i="39"/>
  <c r="AW289" i="39"/>
  <c r="AV289" i="39"/>
  <c r="AU289" i="39"/>
  <c r="AT289" i="39"/>
  <c r="AS289" i="39"/>
  <c r="AR289" i="39"/>
  <c r="AQ289" i="39"/>
  <c r="AP289" i="39"/>
  <c r="AO289" i="39"/>
  <c r="AN289" i="39"/>
  <c r="AM289" i="39"/>
  <c r="AL289" i="39"/>
  <c r="AK289" i="39"/>
  <c r="AJ289" i="39"/>
  <c r="AI289" i="39"/>
  <c r="AH289" i="39"/>
  <c r="AG289" i="39"/>
  <c r="AF289" i="39"/>
  <c r="AE289" i="39"/>
  <c r="AD289" i="39"/>
  <c r="AC289" i="39"/>
  <c r="AB289" i="39"/>
  <c r="AA289" i="39"/>
  <c r="Z289" i="39"/>
  <c r="Y289" i="39"/>
  <c r="X289" i="39"/>
  <c r="W289" i="39"/>
  <c r="V289" i="39"/>
  <c r="U289" i="39"/>
  <c r="T289" i="39"/>
  <c r="S289" i="39"/>
  <c r="R289" i="39"/>
  <c r="Q289" i="39"/>
  <c r="P289" i="39"/>
  <c r="O289" i="39"/>
  <c r="N289" i="39"/>
  <c r="M289" i="39"/>
  <c r="L289" i="39"/>
  <c r="K289" i="39"/>
  <c r="J289" i="39"/>
  <c r="I289" i="39"/>
  <c r="H289" i="39"/>
  <c r="G289" i="39"/>
  <c r="F289" i="39"/>
  <c r="E289" i="39"/>
  <c r="D289" i="39"/>
  <c r="C289" i="39"/>
  <c r="BB276" i="39"/>
  <c r="BA276" i="39"/>
  <c r="AZ276" i="39"/>
  <c r="AY276" i="39"/>
  <c r="AX276" i="39"/>
  <c r="AW276" i="39"/>
  <c r="AV276" i="39"/>
  <c r="AU276" i="39"/>
  <c r="AT276" i="39"/>
  <c r="AS276" i="39"/>
  <c r="AR276" i="39"/>
  <c r="AQ276" i="39"/>
  <c r="AP276" i="39"/>
  <c r="AO276" i="39"/>
  <c r="AN276" i="39"/>
  <c r="AM276" i="39"/>
  <c r="AL276" i="39"/>
  <c r="AK276" i="39"/>
  <c r="AJ276" i="39"/>
  <c r="AI276" i="39"/>
  <c r="AH276" i="39"/>
  <c r="AG276" i="39"/>
  <c r="AF276" i="39"/>
  <c r="AE276" i="39"/>
  <c r="AD276" i="39"/>
  <c r="AC276" i="39"/>
  <c r="AB276" i="39"/>
  <c r="AA276" i="39"/>
  <c r="Z276" i="39"/>
  <c r="Y276" i="39"/>
  <c r="X276" i="39"/>
  <c r="W276" i="39"/>
  <c r="V276" i="39"/>
  <c r="U276" i="39"/>
  <c r="T276" i="39"/>
  <c r="S276" i="39"/>
  <c r="R276" i="39"/>
  <c r="Q276" i="39"/>
  <c r="P276" i="39"/>
  <c r="O276" i="39"/>
  <c r="N276" i="39"/>
  <c r="M276" i="39"/>
  <c r="L276" i="39"/>
  <c r="K276" i="39"/>
  <c r="J276" i="39"/>
  <c r="I276" i="39"/>
  <c r="H276" i="39"/>
  <c r="G276" i="39"/>
  <c r="F276" i="39"/>
  <c r="E276" i="39"/>
  <c r="D276" i="39"/>
  <c r="C276" i="39"/>
  <c r="BB263" i="39"/>
  <c r="BA263" i="39"/>
  <c r="AZ263" i="39"/>
  <c r="AY263" i="39"/>
  <c r="AX263" i="39"/>
  <c r="AW263" i="39"/>
  <c r="AV263" i="39"/>
  <c r="AU263" i="39"/>
  <c r="AT263" i="39"/>
  <c r="AS263" i="39"/>
  <c r="AR263" i="39"/>
  <c r="AQ263" i="39"/>
  <c r="AP263" i="39"/>
  <c r="AO263" i="39"/>
  <c r="AN263" i="39"/>
  <c r="AM263" i="39"/>
  <c r="AL263" i="39"/>
  <c r="AK263" i="39"/>
  <c r="AJ263" i="39"/>
  <c r="AI263" i="39"/>
  <c r="AH263" i="39"/>
  <c r="AG263" i="39"/>
  <c r="AF263" i="39"/>
  <c r="AE263" i="39"/>
  <c r="AD263" i="39"/>
  <c r="AC263" i="39"/>
  <c r="AB263" i="39"/>
  <c r="AA263" i="39"/>
  <c r="Z263" i="39"/>
  <c r="Y263" i="39"/>
  <c r="X263" i="39"/>
  <c r="W263" i="39"/>
  <c r="V263" i="39"/>
  <c r="U263" i="39"/>
  <c r="T263" i="39"/>
  <c r="S263" i="39"/>
  <c r="R263" i="39"/>
  <c r="Q263" i="39"/>
  <c r="P263" i="39"/>
  <c r="O263" i="39"/>
  <c r="N263" i="39"/>
  <c r="M263" i="39"/>
  <c r="L263" i="39"/>
  <c r="K263" i="39"/>
  <c r="J263" i="39"/>
  <c r="I263" i="39"/>
  <c r="H263" i="39"/>
  <c r="G263" i="39"/>
  <c r="F263" i="39"/>
  <c r="E263" i="39"/>
  <c r="D263" i="39"/>
  <c r="C263" i="39"/>
  <c r="BB250" i="39"/>
  <c r="BA250" i="39"/>
  <c r="AZ250" i="39"/>
  <c r="AY250" i="39"/>
  <c r="AX250" i="39"/>
  <c r="AW250" i="39"/>
  <c r="AV250" i="39"/>
  <c r="AU250" i="39"/>
  <c r="AT250" i="39"/>
  <c r="AS250" i="39"/>
  <c r="AR250" i="39"/>
  <c r="AQ250" i="39"/>
  <c r="AP250" i="39"/>
  <c r="AO250" i="39"/>
  <c r="AN250" i="39"/>
  <c r="AM250" i="39"/>
  <c r="AL250" i="39"/>
  <c r="AK250" i="39"/>
  <c r="AJ250" i="39"/>
  <c r="AI250" i="39"/>
  <c r="AH250" i="39"/>
  <c r="AG250" i="39"/>
  <c r="AF250" i="39"/>
  <c r="AE250" i="39"/>
  <c r="AD250" i="39"/>
  <c r="AC250" i="39"/>
  <c r="AB250" i="39"/>
  <c r="AA250" i="39"/>
  <c r="Z250" i="39"/>
  <c r="Y250" i="39"/>
  <c r="X250" i="39"/>
  <c r="W250" i="39"/>
  <c r="V250" i="39"/>
  <c r="U250" i="39"/>
  <c r="T250" i="39"/>
  <c r="S250" i="39"/>
  <c r="R250" i="39"/>
  <c r="Q250" i="39"/>
  <c r="P250" i="39"/>
  <c r="O250" i="39"/>
  <c r="N250" i="39"/>
  <c r="M250" i="39"/>
  <c r="L250" i="39"/>
  <c r="K250" i="39"/>
  <c r="J250" i="39"/>
  <c r="I250" i="39"/>
  <c r="H250" i="39"/>
  <c r="G250" i="39"/>
  <c r="F250" i="39"/>
  <c r="E250" i="39"/>
  <c r="D250" i="39"/>
  <c r="C250" i="39"/>
  <c r="BB237" i="39"/>
  <c r="BA237" i="39"/>
  <c r="AZ237" i="39"/>
  <c r="AY237" i="39"/>
  <c r="AX237" i="39"/>
  <c r="AW237" i="39"/>
  <c r="AV237" i="39"/>
  <c r="AU237" i="39"/>
  <c r="AT237" i="39"/>
  <c r="AS237" i="39"/>
  <c r="AR237" i="39"/>
  <c r="AQ237" i="39"/>
  <c r="AP237" i="39"/>
  <c r="AO237" i="39"/>
  <c r="AN237" i="39"/>
  <c r="AM237" i="39"/>
  <c r="AL237" i="39"/>
  <c r="AK237" i="39"/>
  <c r="AJ237" i="39"/>
  <c r="AI237" i="39"/>
  <c r="AH237" i="39"/>
  <c r="AG237" i="39"/>
  <c r="AF237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C237" i="39"/>
  <c r="BB224" i="39"/>
  <c r="BA224" i="39"/>
  <c r="AZ224" i="39"/>
  <c r="AY224" i="39"/>
  <c r="AW224" i="39"/>
  <c r="AV224" i="39"/>
  <c r="AU224" i="39"/>
  <c r="AT224" i="39"/>
  <c r="AS224" i="39"/>
  <c r="AR224" i="39"/>
  <c r="AQ224" i="39"/>
  <c r="AP224" i="39"/>
  <c r="AO224" i="39"/>
  <c r="AN224" i="39"/>
  <c r="AM224" i="39"/>
  <c r="AL224" i="39"/>
  <c r="AK224" i="39"/>
  <c r="AJ224" i="39"/>
  <c r="AI224" i="39"/>
  <c r="AH224" i="39"/>
  <c r="AG224" i="39"/>
  <c r="AF224" i="39"/>
  <c r="AE224" i="39"/>
  <c r="AD224" i="39"/>
  <c r="AC224" i="39"/>
  <c r="AB224" i="39"/>
  <c r="AA224" i="39"/>
  <c r="Z224" i="39"/>
  <c r="Y224" i="39"/>
  <c r="X224" i="39"/>
  <c r="W224" i="39"/>
  <c r="V224" i="39"/>
  <c r="U224" i="39"/>
  <c r="T224" i="39"/>
  <c r="S224" i="39"/>
  <c r="R224" i="39"/>
  <c r="Q224" i="39"/>
  <c r="P224" i="39"/>
  <c r="O224" i="39"/>
  <c r="N224" i="39"/>
  <c r="M224" i="39"/>
  <c r="L224" i="39"/>
  <c r="K224" i="39"/>
  <c r="J224" i="39"/>
  <c r="I224" i="39"/>
  <c r="H224" i="39"/>
  <c r="G224" i="39"/>
  <c r="F224" i="39"/>
  <c r="E224" i="39"/>
  <c r="D224" i="39"/>
  <c r="C224" i="39"/>
  <c r="BB211" i="39"/>
  <c r="BA211" i="39"/>
  <c r="AZ211" i="39"/>
  <c r="AY211" i="39"/>
  <c r="AX211" i="39"/>
  <c r="AW211" i="39"/>
  <c r="AV211" i="39"/>
  <c r="AU211" i="39"/>
  <c r="AT211" i="39"/>
  <c r="AS211" i="39"/>
  <c r="AR211" i="39"/>
  <c r="AQ211" i="39"/>
  <c r="AP211" i="39"/>
  <c r="AO211" i="39"/>
  <c r="AN211" i="39"/>
  <c r="AM211" i="39"/>
  <c r="AL211" i="39"/>
  <c r="AK211" i="39"/>
  <c r="AJ211" i="39"/>
  <c r="AI211" i="39"/>
  <c r="AH211" i="39"/>
  <c r="AG211" i="39"/>
  <c r="AF211" i="39"/>
  <c r="AE211" i="39"/>
  <c r="AD211" i="39"/>
  <c r="AC211" i="39"/>
  <c r="AB211" i="39"/>
  <c r="AA211" i="39"/>
  <c r="Z211" i="39"/>
  <c r="Y211" i="39"/>
  <c r="X211" i="39"/>
  <c r="W211" i="39"/>
  <c r="V211" i="39"/>
  <c r="U211" i="39"/>
  <c r="T211" i="39"/>
  <c r="S211" i="39"/>
  <c r="R211" i="39"/>
  <c r="Q211" i="39"/>
  <c r="P211" i="39"/>
  <c r="O211" i="39"/>
  <c r="N211" i="39"/>
  <c r="M211" i="39"/>
  <c r="L211" i="39"/>
  <c r="K211" i="39"/>
  <c r="J211" i="39"/>
  <c r="I211" i="39"/>
  <c r="H211" i="39"/>
  <c r="G211" i="39"/>
  <c r="F211" i="39"/>
  <c r="E211" i="39"/>
  <c r="D211" i="39"/>
  <c r="C211" i="39"/>
  <c r="BB198" i="39"/>
  <c r="BA198" i="39"/>
  <c r="AZ198" i="39"/>
  <c r="AY198" i="39"/>
  <c r="AX198" i="39"/>
  <c r="AW198" i="39"/>
  <c r="AV198" i="39"/>
  <c r="AU198" i="39"/>
  <c r="AT198" i="39"/>
  <c r="AS198" i="39"/>
  <c r="AR198" i="39"/>
  <c r="AQ198" i="39"/>
  <c r="AP198" i="39"/>
  <c r="AO198" i="39"/>
  <c r="AN198" i="39"/>
  <c r="AM198" i="39"/>
  <c r="AL198" i="39"/>
  <c r="AK198" i="39"/>
  <c r="AJ198" i="39"/>
  <c r="AI198" i="39"/>
  <c r="AH198" i="39"/>
  <c r="AG198" i="39"/>
  <c r="AF198" i="39"/>
  <c r="AE198" i="39"/>
  <c r="AD198" i="39"/>
  <c r="AC198" i="39"/>
  <c r="AB198" i="39"/>
  <c r="AA198" i="39"/>
  <c r="Z198" i="39"/>
  <c r="Y198" i="39"/>
  <c r="X198" i="39"/>
  <c r="W198" i="39"/>
  <c r="V198" i="39"/>
  <c r="U198" i="39"/>
  <c r="T198" i="39"/>
  <c r="S198" i="39"/>
  <c r="R198" i="39"/>
  <c r="Q198" i="39"/>
  <c r="P198" i="39"/>
  <c r="O198" i="39"/>
  <c r="N198" i="39"/>
  <c r="M198" i="39"/>
  <c r="L198" i="39"/>
  <c r="K198" i="39"/>
  <c r="J198" i="39"/>
  <c r="I198" i="39"/>
  <c r="H198" i="39"/>
  <c r="G198" i="39"/>
  <c r="F198" i="39"/>
  <c r="E198" i="39"/>
  <c r="D198" i="39"/>
  <c r="C198" i="39"/>
  <c r="BB185" i="39"/>
  <c r="BA185" i="39"/>
  <c r="AZ185" i="39"/>
  <c r="AY185" i="39"/>
  <c r="AX185" i="39"/>
  <c r="AW185" i="39"/>
  <c r="AV185" i="39"/>
  <c r="AU185" i="39"/>
  <c r="AT185" i="39"/>
  <c r="AS185" i="39"/>
  <c r="AR185" i="39"/>
  <c r="AQ185" i="39"/>
  <c r="AP185" i="39"/>
  <c r="AO185" i="39"/>
  <c r="AN185" i="39"/>
  <c r="AM185" i="39"/>
  <c r="AL185" i="39"/>
  <c r="AK185" i="39"/>
  <c r="AJ185" i="39"/>
  <c r="AI185" i="39"/>
  <c r="AH185" i="39"/>
  <c r="AG185" i="39"/>
  <c r="AF185" i="39"/>
  <c r="AE185" i="39"/>
  <c r="AD185" i="39"/>
  <c r="AC185" i="39"/>
  <c r="AB185" i="39"/>
  <c r="AA185" i="39"/>
  <c r="Z185" i="39"/>
  <c r="Y185" i="39"/>
  <c r="X185" i="39"/>
  <c r="W185" i="39"/>
  <c r="V185" i="39"/>
  <c r="U185" i="39"/>
  <c r="T185" i="39"/>
  <c r="R185" i="39"/>
  <c r="Q185" i="39"/>
  <c r="P185" i="39"/>
  <c r="O185" i="39"/>
  <c r="N185" i="39"/>
  <c r="M185" i="39"/>
  <c r="L185" i="39"/>
  <c r="K185" i="39"/>
  <c r="J185" i="39"/>
  <c r="I185" i="39"/>
  <c r="H185" i="39"/>
  <c r="G185" i="39"/>
  <c r="F185" i="39"/>
  <c r="E185" i="39"/>
  <c r="D185" i="39"/>
  <c r="C185" i="39"/>
  <c r="BB172" i="39"/>
  <c r="BA172" i="39"/>
  <c r="AZ172" i="39"/>
  <c r="AY172" i="39"/>
  <c r="AX172" i="39"/>
  <c r="AW172" i="39"/>
  <c r="AV172" i="39"/>
  <c r="AU172" i="39"/>
  <c r="AT172" i="39"/>
  <c r="AS172" i="39"/>
  <c r="AR172" i="39"/>
  <c r="AQ172" i="39"/>
  <c r="AP172" i="39"/>
  <c r="AO172" i="39"/>
  <c r="AN172" i="39"/>
  <c r="AM172" i="39"/>
  <c r="AL172" i="39"/>
  <c r="AK172" i="39"/>
  <c r="AJ172" i="39"/>
  <c r="AI172" i="39"/>
  <c r="AH172" i="39"/>
  <c r="AG172" i="39"/>
  <c r="AF172" i="39"/>
  <c r="AE172" i="39"/>
  <c r="AD172" i="39"/>
  <c r="AC172" i="39"/>
  <c r="AB172" i="39"/>
  <c r="AA172" i="39"/>
  <c r="Z172" i="39"/>
  <c r="Y172" i="39"/>
  <c r="X172" i="39"/>
  <c r="W172" i="39"/>
  <c r="V172" i="39"/>
  <c r="U172" i="39"/>
  <c r="T172" i="39"/>
  <c r="S172" i="39"/>
  <c r="R172" i="39"/>
  <c r="Q172" i="39"/>
  <c r="P172" i="39"/>
  <c r="O172" i="39"/>
  <c r="N172" i="39"/>
  <c r="M172" i="39"/>
  <c r="L172" i="39"/>
  <c r="K172" i="39"/>
  <c r="J172" i="39"/>
  <c r="I172" i="39"/>
  <c r="H172" i="39"/>
  <c r="G172" i="39"/>
  <c r="F172" i="39"/>
  <c r="E172" i="39"/>
  <c r="D172" i="39"/>
  <c r="C172" i="39"/>
  <c r="L160" i="39"/>
  <c r="BB159" i="39"/>
  <c r="BA159" i="39"/>
  <c r="AZ159" i="39"/>
  <c r="AY159" i="39"/>
  <c r="AX159" i="39"/>
  <c r="AW159" i="39"/>
  <c r="AV159" i="39"/>
  <c r="AU159" i="39"/>
  <c r="AT159" i="39"/>
  <c r="AS159" i="39"/>
  <c r="AR159" i="39"/>
  <c r="AQ159" i="39"/>
  <c r="AP159" i="39"/>
  <c r="AO159" i="39"/>
  <c r="AN159" i="39"/>
  <c r="AM159" i="39"/>
  <c r="AL159" i="39"/>
  <c r="AK159" i="39"/>
  <c r="AJ159" i="39"/>
  <c r="AI159" i="39"/>
  <c r="AH159" i="39"/>
  <c r="AG159" i="39"/>
  <c r="AF159" i="39"/>
  <c r="AE159" i="39"/>
  <c r="AD159" i="39"/>
  <c r="AC159" i="39"/>
  <c r="AB159" i="39"/>
  <c r="AA159" i="39"/>
  <c r="Z159" i="39"/>
  <c r="Y159" i="39"/>
  <c r="X159" i="39"/>
  <c r="W159" i="39"/>
  <c r="V159" i="39"/>
  <c r="U159" i="39"/>
  <c r="T159" i="39"/>
  <c r="S159" i="39"/>
  <c r="R159" i="39"/>
  <c r="Q159" i="39"/>
  <c r="P159" i="39"/>
  <c r="O159" i="39"/>
  <c r="N159" i="39"/>
  <c r="M159" i="39"/>
  <c r="L159" i="39"/>
  <c r="K159" i="39"/>
  <c r="J159" i="39"/>
  <c r="I159" i="39"/>
  <c r="H159" i="39"/>
  <c r="G159" i="39"/>
  <c r="F159" i="39"/>
  <c r="E159" i="39"/>
  <c r="D159" i="39"/>
  <c r="C159" i="39"/>
  <c r="L147" i="39"/>
  <c r="BB146" i="39"/>
  <c r="BA146" i="39"/>
  <c r="AZ146" i="39"/>
  <c r="AY146" i="39"/>
  <c r="AX146" i="39"/>
  <c r="AW146" i="39"/>
  <c r="AV146" i="39"/>
  <c r="AU146" i="39"/>
  <c r="AT146" i="39"/>
  <c r="AS146" i="39"/>
  <c r="AR146" i="39"/>
  <c r="AQ146" i="39"/>
  <c r="AP146" i="39"/>
  <c r="AO146" i="39"/>
  <c r="AN146" i="39"/>
  <c r="AM146" i="39"/>
  <c r="AL146" i="39"/>
  <c r="AK146" i="39"/>
  <c r="AJ146" i="39"/>
  <c r="AI146" i="39"/>
  <c r="AH146" i="39"/>
  <c r="AG146" i="39"/>
  <c r="AF146" i="39"/>
  <c r="AE146" i="39"/>
  <c r="AD146" i="39"/>
  <c r="AC146" i="39"/>
  <c r="AB146" i="39"/>
  <c r="AA146" i="39"/>
  <c r="Z146" i="39"/>
  <c r="Y146" i="39"/>
  <c r="X146" i="39"/>
  <c r="W146" i="39"/>
  <c r="V146" i="39"/>
  <c r="U146" i="39"/>
  <c r="T146" i="39"/>
  <c r="S146" i="39"/>
  <c r="R146" i="39"/>
  <c r="Q146" i="39"/>
  <c r="P146" i="39"/>
  <c r="O146" i="39"/>
  <c r="N146" i="39"/>
  <c r="M146" i="39"/>
  <c r="L146" i="39"/>
  <c r="K146" i="39"/>
  <c r="J146" i="39"/>
  <c r="I146" i="39"/>
  <c r="H146" i="39"/>
  <c r="G146" i="39"/>
  <c r="F146" i="39"/>
  <c r="E146" i="39"/>
  <c r="D146" i="39"/>
  <c r="C146" i="39"/>
  <c r="L134" i="39"/>
  <c r="BB133" i="39"/>
  <c r="BA133" i="39"/>
  <c r="AZ133" i="39"/>
  <c r="AY133" i="39"/>
  <c r="AX133" i="39"/>
  <c r="AW133" i="39"/>
  <c r="AV133" i="39"/>
  <c r="AU133" i="39"/>
  <c r="AT133" i="39"/>
  <c r="AS133" i="39"/>
  <c r="AR133" i="39"/>
  <c r="AQ133" i="39"/>
  <c r="AP133" i="39"/>
  <c r="AO133" i="39"/>
  <c r="AN133" i="39"/>
  <c r="AM133" i="39"/>
  <c r="AL133" i="39"/>
  <c r="AK133" i="39"/>
  <c r="AJ133" i="39"/>
  <c r="AI133" i="39"/>
  <c r="AH133" i="39"/>
  <c r="AG133" i="39"/>
  <c r="AF133" i="39"/>
  <c r="AE133" i="39"/>
  <c r="AD133" i="39"/>
  <c r="AC133" i="39"/>
  <c r="AB133" i="39"/>
  <c r="AA133" i="39"/>
  <c r="Z133" i="39"/>
  <c r="Y133" i="39"/>
  <c r="X133" i="39"/>
  <c r="W133" i="39"/>
  <c r="V133" i="39"/>
  <c r="U133" i="39"/>
  <c r="T133" i="39"/>
  <c r="S133" i="39"/>
  <c r="R133" i="39"/>
  <c r="Q133" i="39"/>
  <c r="P133" i="39"/>
  <c r="O133" i="39"/>
  <c r="N133" i="39"/>
  <c r="M133" i="39"/>
  <c r="L133" i="39"/>
  <c r="K133" i="39"/>
  <c r="J133" i="39"/>
  <c r="I133" i="39"/>
  <c r="H133" i="39"/>
  <c r="G133" i="39"/>
  <c r="F133" i="39"/>
  <c r="E133" i="39"/>
  <c r="D133" i="39"/>
  <c r="C133" i="39"/>
  <c r="L121" i="39"/>
  <c r="BB120" i="39"/>
  <c r="BA120" i="39"/>
  <c r="AZ120" i="39"/>
  <c r="AY120" i="39"/>
  <c r="AX120" i="39"/>
  <c r="AW120" i="39"/>
  <c r="AV120" i="39"/>
  <c r="AU120" i="39"/>
  <c r="AT120" i="39"/>
  <c r="AS120" i="39"/>
  <c r="AR120" i="39"/>
  <c r="AQ120" i="39"/>
  <c r="AP120" i="39"/>
  <c r="AO120" i="39"/>
  <c r="AN120" i="39"/>
  <c r="AM120" i="39"/>
  <c r="AL120" i="39"/>
  <c r="AK120" i="39"/>
  <c r="AJ120" i="39"/>
  <c r="AI120" i="39"/>
  <c r="AH120" i="39"/>
  <c r="AG120" i="39"/>
  <c r="AF120" i="39"/>
  <c r="AE120" i="39"/>
  <c r="AD120" i="39"/>
  <c r="AC120" i="39"/>
  <c r="AB120" i="39"/>
  <c r="AA120" i="39"/>
  <c r="Z120" i="39"/>
  <c r="Y120" i="39"/>
  <c r="X120" i="39"/>
  <c r="W120" i="39"/>
  <c r="V120" i="39"/>
  <c r="U120" i="39"/>
  <c r="T120" i="39"/>
  <c r="S120" i="39"/>
  <c r="R120" i="39"/>
  <c r="Q120" i="39"/>
  <c r="P120" i="39"/>
  <c r="O120" i="39"/>
  <c r="N120" i="39"/>
  <c r="M120" i="39"/>
  <c r="L120" i="39"/>
  <c r="K120" i="39"/>
  <c r="J120" i="39"/>
  <c r="I120" i="39"/>
  <c r="H120" i="39"/>
  <c r="G120" i="39"/>
  <c r="F120" i="39"/>
  <c r="E120" i="39"/>
  <c r="D120" i="39"/>
  <c r="C120" i="39"/>
  <c r="L108" i="39"/>
  <c r="BB107" i="39"/>
  <c r="BA107" i="39"/>
  <c r="AZ107" i="39"/>
  <c r="AY107" i="39"/>
  <c r="AX107" i="39"/>
  <c r="AW107" i="39"/>
  <c r="AV107" i="39"/>
  <c r="AU107" i="39"/>
  <c r="AT107" i="39"/>
  <c r="AS107" i="39"/>
  <c r="AR107" i="39"/>
  <c r="AQ107" i="39"/>
  <c r="AP107" i="39"/>
  <c r="AO107" i="39"/>
  <c r="AN107" i="39"/>
  <c r="AM107" i="39"/>
  <c r="AL107" i="39"/>
  <c r="AK107" i="39"/>
  <c r="AJ107" i="39"/>
  <c r="AI107" i="39"/>
  <c r="AH107" i="39"/>
  <c r="AG107" i="39"/>
  <c r="AF107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C107" i="39"/>
  <c r="BB94" i="39"/>
  <c r="BA94" i="39"/>
  <c r="AZ94" i="39"/>
  <c r="AY94" i="39"/>
  <c r="AX94" i="39"/>
  <c r="AW94" i="39"/>
  <c r="AV94" i="39"/>
  <c r="AU94" i="39"/>
  <c r="AT94" i="39"/>
  <c r="AS94" i="39"/>
  <c r="AR94" i="39"/>
  <c r="AQ94" i="39"/>
  <c r="AP94" i="39"/>
  <c r="AO94" i="39"/>
  <c r="AN94" i="39"/>
  <c r="AM94" i="39"/>
  <c r="AL94" i="39"/>
  <c r="AK94" i="39"/>
  <c r="AJ94" i="39"/>
  <c r="AI94" i="39"/>
  <c r="AH94" i="39"/>
  <c r="AG94" i="39"/>
  <c r="AF94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C94" i="39"/>
  <c r="BB81" i="39"/>
  <c r="BA81" i="39"/>
  <c r="AZ81" i="39"/>
  <c r="AY81" i="39"/>
  <c r="AX81" i="39"/>
  <c r="AW81" i="39"/>
  <c r="AV81" i="39"/>
  <c r="AU81" i="39"/>
  <c r="AT81" i="39"/>
  <c r="AS81" i="39"/>
  <c r="AR81" i="39"/>
  <c r="AQ81" i="39"/>
  <c r="AP81" i="39"/>
  <c r="AO81" i="39"/>
  <c r="AN81" i="39"/>
  <c r="AM81" i="39"/>
  <c r="AL81" i="39"/>
  <c r="AK81" i="39"/>
  <c r="AJ81" i="39"/>
  <c r="AI81" i="39"/>
  <c r="AH81" i="39"/>
  <c r="AG81" i="39"/>
  <c r="AF81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B68" i="39"/>
  <c r="BA68" i="39"/>
  <c r="AZ68" i="39"/>
  <c r="AY68" i="39"/>
  <c r="AX68" i="39"/>
  <c r="AW68" i="39"/>
  <c r="AV68" i="39"/>
  <c r="AU68" i="39"/>
  <c r="AT68" i="39"/>
  <c r="AS68" i="39"/>
  <c r="AR68" i="39"/>
  <c r="AQ68" i="39"/>
  <c r="AP68" i="39"/>
  <c r="AO68" i="39"/>
  <c r="AN68" i="39"/>
  <c r="AM68" i="39"/>
  <c r="AL68" i="39"/>
  <c r="AK68" i="39"/>
  <c r="AJ68" i="39"/>
  <c r="AI68" i="39"/>
  <c r="AH68" i="39"/>
  <c r="AG68" i="39"/>
  <c r="AF68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B55" i="39"/>
  <c r="BA55" i="39"/>
  <c r="AZ55" i="39"/>
  <c r="AY55" i="39"/>
  <c r="AX55" i="39"/>
  <c r="AW55" i="39"/>
  <c r="AV55" i="39"/>
  <c r="AU55" i="39"/>
  <c r="AT55" i="39"/>
  <c r="AS55" i="39"/>
  <c r="AR55" i="39"/>
  <c r="AQ55" i="39"/>
  <c r="AP55" i="39"/>
  <c r="AO55" i="39"/>
  <c r="AN55" i="39"/>
  <c r="AM55" i="39"/>
  <c r="AL55" i="39"/>
  <c r="AK55" i="39"/>
  <c r="AJ55" i="39"/>
  <c r="AI55" i="39"/>
  <c r="AH55" i="39"/>
  <c r="AG55" i="39"/>
  <c r="AF55" i="39"/>
  <c r="AE55" i="39"/>
  <c r="AD55" i="39"/>
  <c r="AC55" i="39"/>
  <c r="AB55" i="39"/>
  <c r="AA55" i="39"/>
  <c r="Z55" i="39"/>
  <c r="Y55" i="39"/>
  <c r="X55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B42" i="39"/>
  <c r="BA42" i="39"/>
  <c r="AZ42" i="39"/>
  <c r="AY42" i="39"/>
  <c r="AX42" i="39"/>
  <c r="AW42" i="39"/>
  <c r="AV42" i="39"/>
  <c r="AU42" i="39"/>
  <c r="AT42" i="39"/>
  <c r="AS42" i="39"/>
  <c r="AR42" i="39"/>
  <c r="AQ42" i="39"/>
  <c r="AP42" i="39"/>
  <c r="AO42" i="39"/>
  <c r="AN42" i="39"/>
  <c r="AM42" i="39"/>
  <c r="AL42" i="39"/>
  <c r="AK42" i="39"/>
  <c r="AJ42" i="39"/>
  <c r="AI42" i="39"/>
  <c r="AH42" i="39"/>
  <c r="AG42" i="39"/>
  <c r="AF42" i="39"/>
  <c r="AE42" i="39"/>
  <c r="AD42" i="39"/>
  <c r="AC42" i="39"/>
  <c r="AB42" i="39"/>
  <c r="AA42" i="39"/>
  <c r="Z42" i="39"/>
  <c r="Y42" i="39"/>
  <c r="X42" i="39"/>
  <c r="W42" i="39"/>
  <c r="V42" i="39"/>
  <c r="U42" i="39"/>
  <c r="T42" i="39"/>
  <c r="S42" i="39"/>
  <c r="R42" i="39"/>
  <c r="Q42" i="39"/>
  <c r="P42" i="39"/>
  <c r="O42" i="39"/>
  <c r="N42" i="39"/>
  <c r="M42" i="39"/>
  <c r="L42" i="39"/>
  <c r="K42" i="39"/>
  <c r="J42" i="39"/>
  <c r="I42" i="39"/>
  <c r="H42" i="39"/>
  <c r="G42" i="39"/>
  <c r="F42" i="39"/>
  <c r="E42" i="39"/>
  <c r="D42" i="39"/>
  <c r="C42" i="39"/>
  <c r="BB29" i="39"/>
  <c r="BA29" i="39"/>
  <c r="AZ29" i="39"/>
  <c r="AY29" i="39"/>
  <c r="AX29" i="39"/>
  <c r="AW29" i="39"/>
  <c r="AV29" i="39"/>
  <c r="AU29" i="39"/>
  <c r="AT29" i="39"/>
  <c r="AS29" i="39"/>
  <c r="AR29" i="39"/>
  <c r="AQ29" i="39"/>
  <c r="AP29" i="39"/>
  <c r="AO29" i="39"/>
  <c r="AN29" i="39"/>
  <c r="AM29" i="39"/>
  <c r="AL29" i="39"/>
  <c r="AK29" i="39"/>
  <c r="AJ29" i="39"/>
  <c r="AI29" i="39"/>
  <c r="AH29" i="39"/>
  <c r="AG29" i="39"/>
  <c r="AF29" i="39"/>
  <c r="AE29" i="39"/>
  <c r="AD29" i="39"/>
  <c r="AC29" i="39"/>
  <c r="AB29" i="39"/>
  <c r="AA29" i="39"/>
  <c r="Z29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B16" i="39"/>
  <c r="BA16" i="39"/>
  <c r="AZ16" i="39"/>
  <c r="AY16" i="39"/>
  <c r="AX16" i="39"/>
  <c r="AW16" i="39"/>
  <c r="AV16" i="39"/>
  <c r="AU16" i="39"/>
  <c r="AT16" i="39"/>
  <c r="AS16" i="39"/>
  <c r="AR16" i="39"/>
  <c r="AQ16" i="39"/>
  <c r="AP16" i="39"/>
  <c r="AO16" i="39"/>
  <c r="AN16" i="39"/>
  <c r="AM16" i="39"/>
  <c r="AL16" i="39"/>
  <c r="AK16" i="39"/>
  <c r="AJ16" i="39"/>
  <c r="AI16" i="39"/>
  <c r="AH16" i="39"/>
  <c r="AG16" i="39"/>
  <c r="AF16" i="39"/>
  <c r="AE16" i="39"/>
  <c r="AD16" i="39"/>
  <c r="AC16" i="39"/>
  <c r="AB16" i="39"/>
  <c r="AA16" i="39"/>
  <c r="Z16" i="39"/>
  <c r="Y16" i="39"/>
  <c r="X16" i="39"/>
  <c r="W16" i="39"/>
  <c r="V16" i="39"/>
  <c r="U16" i="39"/>
  <c r="T16" i="39"/>
  <c r="S16" i="39"/>
  <c r="R16" i="39"/>
  <c r="Q16" i="39"/>
  <c r="P16" i="39"/>
  <c r="O16" i="39"/>
  <c r="N16" i="39"/>
  <c r="M16" i="39"/>
  <c r="L16" i="39"/>
  <c r="K16" i="39"/>
  <c r="J16" i="39"/>
  <c r="I16" i="39"/>
  <c r="H16" i="39"/>
  <c r="G16" i="39"/>
  <c r="F16" i="39"/>
  <c r="E16" i="39"/>
  <c r="D16" i="39"/>
  <c r="C16" i="39"/>
  <c r="L4" i="39"/>
  <c r="BB406" i="38"/>
  <c r="BA406" i="38"/>
  <c r="AZ406" i="38"/>
  <c r="AY406" i="38"/>
  <c r="AX406" i="38"/>
  <c r="AW406" i="38"/>
  <c r="AV406" i="38"/>
  <c r="AU406" i="38"/>
  <c r="AT406" i="38"/>
  <c r="AS406" i="38"/>
  <c r="AR406" i="38"/>
  <c r="AQ406" i="38"/>
  <c r="AP406" i="38"/>
  <c r="AO406" i="38"/>
  <c r="AN406" i="38"/>
  <c r="AM406" i="38"/>
  <c r="AL406" i="38"/>
  <c r="AK406" i="38"/>
  <c r="AJ406" i="38"/>
  <c r="AI406" i="38"/>
  <c r="AH406" i="38"/>
  <c r="AG406" i="38"/>
  <c r="AF406" i="38"/>
  <c r="AE406" i="38"/>
  <c r="AD406" i="38"/>
  <c r="AC406" i="38"/>
  <c r="AB406" i="38"/>
  <c r="AA406" i="38"/>
  <c r="Z406" i="38"/>
  <c r="Y406" i="38"/>
  <c r="X406" i="38"/>
  <c r="W406" i="38"/>
  <c r="V406" i="38"/>
  <c r="U406" i="38"/>
  <c r="T406" i="38"/>
  <c r="S406" i="38"/>
  <c r="R406" i="38"/>
  <c r="Q406" i="38"/>
  <c r="P406" i="38"/>
  <c r="O406" i="38"/>
  <c r="N406" i="38"/>
  <c r="M406" i="38"/>
  <c r="L406" i="38"/>
  <c r="K406" i="38"/>
  <c r="J406" i="38"/>
  <c r="I406" i="38"/>
  <c r="H406" i="38"/>
  <c r="G406" i="38"/>
  <c r="F406" i="38"/>
  <c r="E406" i="38"/>
  <c r="D406" i="38"/>
  <c r="C406" i="38"/>
  <c r="L394" i="38"/>
  <c r="BB393" i="38"/>
  <c r="BA393" i="38"/>
  <c r="AZ393" i="38"/>
  <c r="AY393" i="38"/>
  <c r="AX393" i="38"/>
  <c r="AW393" i="38"/>
  <c r="AV393" i="38"/>
  <c r="AU393" i="38"/>
  <c r="AT393" i="38"/>
  <c r="AS393" i="38"/>
  <c r="AR393" i="38"/>
  <c r="AQ393" i="38"/>
  <c r="AP393" i="38"/>
  <c r="AO393" i="38"/>
  <c r="AN393" i="38"/>
  <c r="AM393" i="38"/>
  <c r="AL393" i="38"/>
  <c r="AK393" i="38"/>
  <c r="AJ393" i="38"/>
  <c r="AI393" i="38"/>
  <c r="AH393" i="38"/>
  <c r="AG393" i="38"/>
  <c r="AF393" i="38"/>
  <c r="AE393" i="38"/>
  <c r="AD393" i="38"/>
  <c r="AC393" i="38"/>
  <c r="AB393" i="38"/>
  <c r="AA393" i="38"/>
  <c r="Z393" i="38"/>
  <c r="Y393" i="38"/>
  <c r="X393" i="38"/>
  <c r="W393" i="38"/>
  <c r="V393" i="38"/>
  <c r="U393" i="38"/>
  <c r="T393" i="38"/>
  <c r="S393" i="38"/>
  <c r="R393" i="38"/>
  <c r="Q393" i="38"/>
  <c r="P393" i="38"/>
  <c r="O393" i="38"/>
  <c r="N393" i="38"/>
  <c r="M393" i="38"/>
  <c r="L393" i="38"/>
  <c r="K393" i="38"/>
  <c r="J393" i="38"/>
  <c r="I393" i="38"/>
  <c r="H393" i="38"/>
  <c r="G393" i="38"/>
  <c r="F393" i="38"/>
  <c r="E393" i="38"/>
  <c r="D393" i="38"/>
  <c r="C393" i="38"/>
  <c r="L381" i="38"/>
  <c r="BB380" i="38"/>
  <c r="BA380" i="38"/>
  <c r="AZ380" i="38"/>
  <c r="AY380" i="38"/>
  <c r="AX380" i="38"/>
  <c r="AW380" i="38"/>
  <c r="AV380" i="38"/>
  <c r="AU380" i="38"/>
  <c r="AT380" i="38"/>
  <c r="AS380" i="38"/>
  <c r="AR380" i="38"/>
  <c r="AQ380" i="38"/>
  <c r="AP380" i="38"/>
  <c r="AO380" i="38"/>
  <c r="AN380" i="38"/>
  <c r="AM380" i="38"/>
  <c r="AL380" i="38"/>
  <c r="AK380" i="38"/>
  <c r="AJ380" i="38"/>
  <c r="AI380" i="38"/>
  <c r="AH380" i="38"/>
  <c r="AG380" i="38"/>
  <c r="AF380" i="38"/>
  <c r="AE380" i="38"/>
  <c r="AD380" i="38"/>
  <c r="AC380" i="38"/>
  <c r="AB380" i="38"/>
  <c r="AA380" i="38"/>
  <c r="Z380" i="38"/>
  <c r="Y380" i="38"/>
  <c r="X380" i="38"/>
  <c r="W380" i="38"/>
  <c r="V380" i="38"/>
  <c r="U380" i="38"/>
  <c r="T380" i="38"/>
  <c r="S380" i="38"/>
  <c r="R380" i="38"/>
  <c r="Q380" i="38"/>
  <c r="P380" i="38"/>
  <c r="O380" i="38"/>
  <c r="N380" i="38"/>
  <c r="M380" i="38"/>
  <c r="L380" i="38"/>
  <c r="K380" i="38"/>
  <c r="J380" i="38"/>
  <c r="I380" i="38"/>
  <c r="H380" i="38"/>
  <c r="G380" i="38"/>
  <c r="F380" i="38"/>
  <c r="E380" i="38"/>
  <c r="D380" i="38"/>
  <c r="C380" i="38"/>
  <c r="L368" i="38"/>
  <c r="BB367" i="38"/>
  <c r="BA367" i="38"/>
  <c r="AZ367" i="38"/>
  <c r="AY367" i="38"/>
  <c r="AX367" i="38"/>
  <c r="AW367" i="38"/>
  <c r="AV367" i="38"/>
  <c r="AU367" i="38"/>
  <c r="AT367" i="38"/>
  <c r="AS367" i="38"/>
  <c r="AR367" i="38"/>
  <c r="AQ367" i="38"/>
  <c r="AP367" i="38"/>
  <c r="AO367" i="38"/>
  <c r="AN367" i="38"/>
  <c r="AM367" i="38"/>
  <c r="AL367" i="38"/>
  <c r="AK367" i="38"/>
  <c r="AJ367" i="38"/>
  <c r="AI367" i="38"/>
  <c r="AH367" i="38"/>
  <c r="AG367" i="38"/>
  <c r="AF367" i="38"/>
  <c r="AE367" i="38"/>
  <c r="AD367" i="38"/>
  <c r="AC367" i="38"/>
  <c r="AB367" i="38"/>
  <c r="AA367" i="38"/>
  <c r="Z367" i="38"/>
  <c r="Y367" i="38"/>
  <c r="X367" i="38"/>
  <c r="W367" i="38"/>
  <c r="V367" i="38"/>
  <c r="U367" i="38"/>
  <c r="T367" i="38"/>
  <c r="S367" i="38"/>
  <c r="R367" i="38"/>
  <c r="Q367" i="38"/>
  <c r="P367" i="38"/>
  <c r="O367" i="38"/>
  <c r="N367" i="38"/>
  <c r="M367" i="38"/>
  <c r="L367" i="38"/>
  <c r="K367" i="38"/>
  <c r="J367" i="38"/>
  <c r="I367" i="38"/>
  <c r="H367" i="38"/>
  <c r="G367" i="38"/>
  <c r="F367" i="38"/>
  <c r="E367" i="38"/>
  <c r="D367" i="38"/>
  <c r="C367" i="38"/>
  <c r="L355" i="38"/>
  <c r="BB354" i="38"/>
  <c r="BA354" i="38"/>
  <c r="AZ354" i="38"/>
  <c r="AY354" i="38"/>
  <c r="AX354" i="38"/>
  <c r="AW354" i="38"/>
  <c r="AV354" i="38"/>
  <c r="AU354" i="38"/>
  <c r="AT354" i="38"/>
  <c r="AS354" i="38"/>
  <c r="AR354" i="38"/>
  <c r="AQ354" i="38"/>
  <c r="AP354" i="38"/>
  <c r="AO354" i="38"/>
  <c r="AN354" i="38"/>
  <c r="AM354" i="38"/>
  <c r="AL354" i="38"/>
  <c r="AK354" i="38"/>
  <c r="AJ354" i="38"/>
  <c r="AI354" i="38"/>
  <c r="AH354" i="38"/>
  <c r="AG354" i="38"/>
  <c r="AF354" i="38"/>
  <c r="AE354" i="38"/>
  <c r="AD354" i="38"/>
  <c r="AC354" i="38"/>
  <c r="AB354" i="38"/>
  <c r="AA354" i="38"/>
  <c r="Z354" i="38"/>
  <c r="Y354" i="38"/>
  <c r="X354" i="38"/>
  <c r="W354" i="38"/>
  <c r="V354" i="38"/>
  <c r="U354" i="38"/>
  <c r="T354" i="38"/>
  <c r="S354" i="38"/>
  <c r="R354" i="38"/>
  <c r="Q354" i="38"/>
  <c r="P354" i="38"/>
  <c r="O354" i="38"/>
  <c r="N354" i="38"/>
  <c r="M354" i="38"/>
  <c r="L354" i="38"/>
  <c r="K354" i="38"/>
  <c r="J354" i="38"/>
  <c r="I354" i="38"/>
  <c r="H354" i="38"/>
  <c r="G354" i="38"/>
  <c r="F354" i="38"/>
  <c r="E354" i="38"/>
  <c r="D354" i="38"/>
  <c r="C354" i="38"/>
  <c r="L342" i="38"/>
  <c r="BB341" i="38"/>
  <c r="BA341" i="38"/>
  <c r="AZ341" i="38"/>
  <c r="AY341" i="38"/>
  <c r="AX341" i="38"/>
  <c r="AW341" i="38"/>
  <c r="AV341" i="38"/>
  <c r="AU341" i="38"/>
  <c r="AT341" i="38"/>
  <c r="AS341" i="38"/>
  <c r="AR341" i="38"/>
  <c r="AQ341" i="38"/>
  <c r="AP341" i="38"/>
  <c r="AO341" i="38"/>
  <c r="AN341" i="38"/>
  <c r="AM341" i="38"/>
  <c r="AL341" i="38"/>
  <c r="AK341" i="38"/>
  <c r="AJ341" i="38"/>
  <c r="AI341" i="38"/>
  <c r="AH341" i="38"/>
  <c r="AG341" i="38"/>
  <c r="AF341" i="38"/>
  <c r="AE341" i="38"/>
  <c r="AD341" i="38"/>
  <c r="AC341" i="38"/>
  <c r="AB341" i="38"/>
  <c r="AA341" i="38"/>
  <c r="Z341" i="38"/>
  <c r="Y341" i="38"/>
  <c r="X341" i="38"/>
  <c r="W341" i="38"/>
  <c r="V341" i="38"/>
  <c r="U341" i="38"/>
  <c r="T341" i="38"/>
  <c r="S341" i="38"/>
  <c r="R341" i="38"/>
  <c r="Q341" i="38"/>
  <c r="P341" i="38"/>
  <c r="O341" i="38"/>
  <c r="N341" i="38"/>
  <c r="M341" i="38"/>
  <c r="L341" i="38"/>
  <c r="K341" i="38"/>
  <c r="J341" i="38"/>
  <c r="I341" i="38"/>
  <c r="H341" i="38"/>
  <c r="G341" i="38"/>
  <c r="F341" i="38"/>
  <c r="E341" i="38"/>
  <c r="D341" i="38"/>
  <c r="C341" i="38"/>
  <c r="L329" i="38"/>
  <c r="BB328" i="38"/>
  <c r="BA328" i="38"/>
  <c r="AZ328" i="38"/>
  <c r="AY328" i="38"/>
  <c r="AX328" i="38"/>
  <c r="AW328" i="38"/>
  <c r="AV328" i="38"/>
  <c r="AU328" i="38"/>
  <c r="AT328" i="38"/>
  <c r="AS328" i="38"/>
  <c r="AR328" i="38"/>
  <c r="AQ328" i="38"/>
  <c r="AP328" i="38"/>
  <c r="AO328" i="38"/>
  <c r="AN328" i="38"/>
  <c r="AM328" i="38"/>
  <c r="AL328" i="38"/>
  <c r="AK328" i="38"/>
  <c r="AJ328" i="38"/>
  <c r="AI328" i="38"/>
  <c r="AH328" i="38"/>
  <c r="AG328" i="38"/>
  <c r="AF328" i="38"/>
  <c r="AE328" i="38"/>
  <c r="AD328" i="38"/>
  <c r="AC328" i="38"/>
  <c r="AB328" i="38"/>
  <c r="AA328" i="38"/>
  <c r="Z328" i="38"/>
  <c r="Y328" i="38"/>
  <c r="X328" i="38"/>
  <c r="W328" i="38"/>
  <c r="V328" i="38"/>
  <c r="U328" i="38"/>
  <c r="T328" i="38"/>
  <c r="S328" i="38"/>
  <c r="R328" i="38"/>
  <c r="Q328" i="38"/>
  <c r="P328" i="38"/>
  <c r="O328" i="38"/>
  <c r="N328" i="38"/>
  <c r="M328" i="38"/>
  <c r="L328" i="38"/>
  <c r="K328" i="38"/>
  <c r="J328" i="38"/>
  <c r="I328" i="38"/>
  <c r="H328" i="38"/>
  <c r="G328" i="38"/>
  <c r="F328" i="38"/>
  <c r="E328" i="38"/>
  <c r="D328" i="38"/>
  <c r="C328" i="38"/>
  <c r="L316" i="38"/>
  <c r="BB315" i="38"/>
  <c r="BA315" i="38"/>
  <c r="AZ315" i="38"/>
  <c r="AY315" i="38"/>
  <c r="AX315" i="38"/>
  <c r="AW315" i="38"/>
  <c r="AV315" i="38"/>
  <c r="AU315" i="38"/>
  <c r="AT315" i="38"/>
  <c r="AS315" i="38"/>
  <c r="AR315" i="38"/>
  <c r="AQ315" i="38"/>
  <c r="AP315" i="38"/>
  <c r="AO315" i="38"/>
  <c r="AN315" i="38"/>
  <c r="AM315" i="38"/>
  <c r="AL315" i="38"/>
  <c r="AK315" i="38"/>
  <c r="AJ315" i="38"/>
  <c r="AI315" i="38"/>
  <c r="AH315" i="38"/>
  <c r="AG315" i="38"/>
  <c r="AF315" i="38"/>
  <c r="AE315" i="38"/>
  <c r="AD315" i="38"/>
  <c r="AC315" i="38"/>
  <c r="AB315" i="38"/>
  <c r="AA315" i="38"/>
  <c r="Z315" i="38"/>
  <c r="Y315" i="38"/>
  <c r="X315" i="38"/>
  <c r="W315" i="38"/>
  <c r="V315" i="38"/>
  <c r="U315" i="38"/>
  <c r="T315" i="38"/>
  <c r="S315" i="38"/>
  <c r="R315" i="38"/>
  <c r="Q315" i="38"/>
  <c r="P315" i="38"/>
  <c r="O315" i="38"/>
  <c r="N315" i="38"/>
  <c r="M315" i="38"/>
  <c r="L315" i="38"/>
  <c r="K315" i="38"/>
  <c r="J315" i="38"/>
  <c r="I315" i="38"/>
  <c r="H315" i="38"/>
  <c r="G315" i="38"/>
  <c r="F315" i="38"/>
  <c r="E315" i="38"/>
  <c r="D315" i="38"/>
  <c r="C315" i="38"/>
  <c r="L303" i="38"/>
  <c r="BB302" i="38"/>
  <c r="BA302" i="38"/>
  <c r="AZ302" i="38"/>
  <c r="AY302" i="38"/>
  <c r="AX302" i="38"/>
  <c r="AW302" i="38"/>
  <c r="AV302" i="38"/>
  <c r="AU302" i="38"/>
  <c r="AT302" i="38"/>
  <c r="AS302" i="38"/>
  <c r="AR302" i="38"/>
  <c r="AQ302" i="38"/>
  <c r="AP302" i="38"/>
  <c r="AO302" i="38"/>
  <c r="AN302" i="38"/>
  <c r="AM302" i="38"/>
  <c r="AL302" i="38"/>
  <c r="AK302" i="38"/>
  <c r="AJ302" i="38"/>
  <c r="AI302" i="38"/>
  <c r="AH302" i="38"/>
  <c r="AG302" i="38"/>
  <c r="AF302" i="38"/>
  <c r="AE302" i="38"/>
  <c r="AD302" i="38"/>
  <c r="AC302" i="38"/>
  <c r="AB302" i="38"/>
  <c r="AA302" i="38"/>
  <c r="Z302" i="38"/>
  <c r="Y302" i="38"/>
  <c r="X302" i="38"/>
  <c r="W302" i="38"/>
  <c r="V302" i="38"/>
  <c r="U302" i="38"/>
  <c r="T302" i="38"/>
  <c r="S302" i="38"/>
  <c r="R302" i="38"/>
  <c r="Q302" i="38"/>
  <c r="P302" i="38"/>
  <c r="O302" i="38"/>
  <c r="N302" i="38"/>
  <c r="M302" i="38"/>
  <c r="L302" i="38"/>
  <c r="K302" i="38"/>
  <c r="J302" i="38"/>
  <c r="I302" i="38"/>
  <c r="H302" i="38"/>
  <c r="G302" i="38"/>
  <c r="F302" i="38"/>
  <c r="E302" i="38"/>
  <c r="D302" i="38"/>
  <c r="C302" i="38"/>
  <c r="L290" i="38"/>
  <c r="BB289" i="38"/>
  <c r="BA289" i="38"/>
  <c r="AZ289" i="38"/>
  <c r="AY289" i="38"/>
  <c r="AX289" i="38"/>
  <c r="AW289" i="38"/>
  <c r="AV289" i="38"/>
  <c r="AU289" i="38"/>
  <c r="AT289" i="38"/>
  <c r="AS289" i="38"/>
  <c r="AR289" i="38"/>
  <c r="AQ289" i="38"/>
  <c r="AP289" i="38"/>
  <c r="AO289" i="38"/>
  <c r="AN289" i="38"/>
  <c r="AM289" i="38"/>
  <c r="AL289" i="38"/>
  <c r="AK289" i="38"/>
  <c r="AJ289" i="38"/>
  <c r="AI289" i="38"/>
  <c r="AH289" i="38"/>
  <c r="AG289" i="38"/>
  <c r="AF289" i="38"/>
  <c r="AE289" i="38"/>
  <c r="AD289" i="38"/>
  <c r="AC289" i="38"/>
  <c r="AB289" i="38"/>
  <c r="AA289" i="38"/>
  <c r="Z289" i="38"/>
  <c r="Y289" i="38"/>
  <c r="X289" i="38"/>
  <c r="W289" i="38"/>
  <c r="V289" i="38"/>
  <c r="U289" i="38"/>
  <c r="T289" i="38"/>
  <c r="S289" i="38"/>
  <c r="R289" i="38"/>
  <c r="Q289" i="38"/>
  <c r="P289" i="38"/>
  <c r="O289" i="38"/>
  <c r="N289" i="38"/>
  <c r="M289" i="38"/>
  <c r="L289" i="38"/>
  <c r="K289" i="38"/>
  <c r="J289" i="38"/>
  <c r="I289" i="38"/>
  <c r="H289" i="38"/>
  <c r="G289" i="38"/>
  <c r="F289" i="38"/>
  <c r="E289" i="38"/>
  <c r="D289" i="38"/>
  <c r="C289" i="38"/>
  <c r="BB276" i="38"/>
  <c r="BA276" i="38"/>
  <c r="AZ276" i="38"/>
  <c r="AY276" i="38"/>
  <c r="AX276" i="38"/>
  <c r="AW276" i="38"/>
  <c r="AV276" i="38"/>
  <c r="AU276" i="38"/>
  <c r="AT276" i="38"/>
  <c r="AS276" i="38"/>
  <c r="AR276" i="38"/>
  <c r="AQ276" i="38"/>
  <c r="AP276" i="38"/>
  <c r="AO276" i="38"/>
  <c r="AN276" i="38"/>
  <c r="AM276" i="38"/>
  <c r="AL276" i="38"/>
  <c r="AK276" i="38"/>
  <c r="AJ276" i="38"/>
  <c r="AI276" i="38"/>
  <c r="AH276" i="38"/>
  <c r="AG276" i="38"/>
  <c r="AF276" i="38"/>
  <c r="AE276" i="38"/>
  <c r="AD276" i="38"/>
  <c r="AC276" i="38"/>
  <c r="AB276" i="38"/>
  <c r="AA276" i="38"/>
  <c r="Z276" i="38"/>
  <c r="Y276" i="38"/>
  <c r="X276" i="38"/>
  <c r="W276" i="38"/>
  <c r="V276" i="38"/>
  <c r="U276" i="38"/>
  <c r="T276" i="38"/>
  <c r="S276" i="38"/>
  <c r="R276" i="38"/>
  <c r="Q276" i="38"/>
  <c r="P276" i="38"/>
  <c r="O276" i="38"/>
  <c r="N276" i="38"/>
  <c r="M276" i="38"/>
  <c r="L276" i="38"/>
  <c r="K276" i="38"/>
  <c r="J276" i="38"/>
  <c r="I276" i="38"/>
  <c r="H276" i="38"/>
  <c r="G276" i="38"/>
  <c r="F276" i="38"/>
  <c r="E276" i="38"/>
  <c r="D276" i="38"/>
  <c r="C276" i="38"/>
  <c r="BB263" i="38"/>
  <c r="BA263" i="38"/>
  <c r="AZ263" i="38"/>
  <c r="AY263" i="38"/>
  <c r="AX263" i="38"/>
  <c r="AW263" i="38"/>
  <c r="AV263" i="38"/>
  <c r="AU263" i="38"/>
  <c r="AT263" i="38"/>
  <c r="AS263" i="38"/>
  <c r="AR263" i="38"/>
  <c r="AQ263" i="38"/>
  <c r="AP263" i="38"/>
  <c r="AO263" i="38"/>
  <c r="AN263" i="38"/>
  <c r="AM263" i="38"/>
  <c r="AL263" i="38"/>
  <c r="AK263" i="38"/>
  <c r="AJ263" i="38"/>
  <c r="AI263" i="38"/>
  <c r="AH263" i="38"/>
  <c r="AG263" i="38"/>
  <c r="AF263" i="38"/>
  <c r="AE263" i="38"/>
  <c r="AD263" i="38"/>
  <c r="AC263" i="38"/>
  <c r="AB263" i="38"/>
  <c r="AA263" i="38"/>
  <c r="Z263" i="38"/>
  <c r="Y263" i="38"/>
  <c r="X263" i="38"/>
  <c r="W263" i="38"/>
  <c r="V263" i="38"/>
  <c r="U263" i="38"/>
  <c r="T263" i="38"/>
  <c r="S263" i="38"/>
  <c r="R263" i="38"/>
  <c r="Q263" i="38"/>
  <c r="P263" i="38"/>
  <c r="O263" i="38"/>
  <c r="N263" i="38"/>
  <c r="M263" i="38"/>
  <c r="L263" i="38"/>
  <c r="K263" i="38"/>
  <c r="J263" i="38"/>
  <c r="I263" i="38"/>
  <c r="H263" i="38"/>
  <c r="G263" i="38"/>
  <c r="F263" i="38"/>
  <c r="E263" i="38"/>
  <c r="D263" i="38"/>
  <c r="C263" i="38"/>
  <c r="BB250" i="38"/>
  <c r="BA250" i="38"/>
  <c r="AZ250" i="38"/>
  <c r="AY250" i="38"/>
  <c r="AX250" i="38"/>
  <c r="AW250" i="38"/>
  <c r="AV250" i="38"/>
  <c r="AU250" i="38"/>
  <c r="AT250" i="38"/>
  <c r="AS250" i="38"/>
  <c r="AR250" i="38"/>
  <c r="AQ250" i="38"/>
  <c r="AP250" i="38"/>
  <c r="AO250" i="38"/>
  <c r="AN250" i="38"/>
  <c r="AM250" i="38"/>
  <c r="AL250" i="38"/>
  <c r="AK250" i="38"/>
  <c r="AJ250" i="38"/>
  <c r="AI250" i="38"/>
  <c r="AH250" i="38"/>
  <c r="AG250" i="38"/>
  <c r="AF250" i="38"/>
  <c r="AE250" i="38"/>
  <c r="AD250" i="38"/>
  <c r="AC250" i="38"/>
  <c r="AB250" i="38"/>
  <c r="AA250" i="38"/>
  <c r="Z250" i="38"/>
  <c r="Y250" i="38"/>
  <c r="X250" i="38"/>
  <c r="W250" i="38"/>
  <c r="V250" i="38"/>
  <c r="U250" i="38"/>
  <c r="T250" i="38"/>
  <c r="S250" i="38"/>
  <c r="R250" i="38"/>
  <c r="Q250" i="38"/>
  <c r="P250" i="38"/>
  <c r="O250" i="38"/>
  <c r="N250" i="38"/>
  <c r="M250" i="38"/>
  <c r="L250" i="38"/>
  <c r="K250" i="38"/>
  <c r="J250" i="38"/>
  <c r="I250" i="38"/>
  <c r="H250" i="38"/>
  <c r="G250" i="38"/>
  <c r="F250" i="38"/>
  <c r="E250" i="38"/>
  <c r="D250" i="38"/>
  <c r="C250" i="38"/>
  <c r="BB237" i="38"/>
  <c r="BA237" i="38"/>
  <c r="AZ237" i="38"/>
  <c r="AY237" i="38"/>
  <c r="AX237" i="38"/>
  <c r="AW237" i="38"/>
  <c r="AV237" i="38"/>
  <c r="AU237" i="38"/>
  <c r="AT237" i="38"/>
  <c r="AS237" i="38"/>
  <c r="AR237" i="38"/>
  <c r="AQ237" i="38"/>
  <c r="AP237" i="38"/>
  <c r="AO237" i="38"/>
  <c r="AN237" i="38"/>
  <c r="AM237" i="38"/>
  <c r="AL237" i="38"/>
  <c r="AK237" i="38"/>
  <c r="AJ237" i="38"/>
  <c r="AI237" i="38"/>
  <c r="AH237" i="38"/>
  <c r="AG237" i="38"/>
  <c r="AF237" i="38"/>
  <c r="AE237" i="38"/>
  <c r="AD237" i="38"/>
  <c r="AC237" i="38"/>
  <c r="AB237" i="38"/>
  <c r="AA237" i="38"/>
  <c r="Z237" i="38"/>
  <c r="Y237" i="38"/>
  <c r="X237" i="38"/>
  <c r="W237" i="38"/>
  <c r="V237" i="38"/>
  <c r="U237" i="38"/>
  <c r="T237" i="38"/>
  <c r="S237" i="38"/>
  <c r="R237" i="38"/>
  <c r="Q237" i="38"/>
  <c r="P237" i="38"/>
  <c r="O237" i="38"/>
  <c r="N237" i="38"/>
  <c r="M237" i="38"/>
  <c r="L237" i="38"/>
  <c r="K237" i="38"/>
  <c r="J237" i="38"/>
  <c r="I237" i="38"/>
  <c r="H237" i="38"/>
  <c r="G237" i="38"/>
  <c r="F237" i="38"/>
  <c r="E237" i="38"/>
  <c r="D237" i="38"/>
  <c r="C237" i="38"/>
  <c r="BB224" i="38"/>
  <c r="BA224" i="38"/>
  <c r="AZ224" i="38"/>
  <c r="AY224" i="38"/>
  <c r="AW224" i="38"/>
  <c r="AV224" i="38"/>
  <c r="AU224" i="38"/>
  <c r="AT224" i="38"/>
  <c r="AS224" i="38"/>
  <c r="AR224" i="38"/>
  <c r="AQ224" i="38"/>
  <c r="AP224" i="38"/>
  <c r="AO224" i="38"/>
  <c r="AN224" i="38"/>
  <c r="AM224" i="38"/>
  <c r="AL224" i="38"/>
  <c r="AK224" i="38"/>
  <c r="AJ224" i="38"/>
  <c r="AI224" i="38"/>
  <c r="AH224" i="38"/>
  <c r="AG224" i="38"/>
  <c r="AF224" i="38"/>
  <c r="AE224" i="38"/>
  <c r="AD224" i="38"/>
  <c r="AC224" i="38"/>
  <c r="AB224" i="38"/>
  <c r="AA224" i="38"/>
  <c r="Z224" i="38"/>
  <c r="Y224" i="38"/>
  <c r="X224" i="38"/>
  <c r="W224" i="38"/>
  <c r="V224" i="38"/>
  <c r="U224" i="38"/>
  <c r="T224" i="38"/>
  <c r="S224" i="38"/>
  <c r="R224" i="38"/>
  <c r="Q224" i="38"/>
  <c r="P224" i="38"/>
  <c r="O224" i="38"/>
  <c r="N224" i="38"/>
  <c r="M224" i="38"/>
  <c r="L224" i="38"/>
  <c r="K224" i="38"/>
  <c r="J224" i="38"/>
  <c r="I224" i="38"/>
  <c r="H224" i="38"/>
  <c r="G224" i="38"/>
  <c r="F224" i="38"/>
  <c r="E224" i="38"/>
  <c r="D224" i="38"/>
  <c r="C224" i="38"/>
  <c r="BB211" i="38"/>
  <c r="BA211" i="38"/>
  <c r="AZ211" i="38"/>
  <c r="AY211" i="38"/>
  <c r="AX211" i="38"/>
  <c r="AW211" i="38"/>
  <c r="AV211" i="38"/>
  <c r="AU211" i="38"/>
  <c r="AT211" i="38"/>
  <c r="AS211" i="38"/>
  <c r="AR211" i="38"/>
  <c r="AQ211" i="38"/>
  <c r="AP211" i="38"/>
  <c r="AO211" i="38"/>
  <c r="AN211" i="38"/>
  <c r="AM211" i="38"/>
  <c r="AL211" i="38"/>
  <c r="AK211" i="38"/>
  <c r="AJ211" i="38"/>
  <c r="AI211" i="38"/>
  <c r="AH211" i="38"/>
  <c r="AG211" i="38"/>
  <c r="AF211" i="38"/>
  <c r="AE211" i="38"/>
  <c r="AD211" i="38"/>
  <c r="AC211" i="38"/>
  <c r="AB211" i="38"/>
  <c r="AA211" i="38"/>
  <c r="Z211" i="38"/>
  <c r="Y211" i="38"/>
  <c r="X211" i="38"/>
  <c r="W211" i="38"/>
  <c r="V211" i="38"/>
  <c r="U211" i="38"/>
  <c r="T211" i="38"/>
  <c r="S211" i="38"/>
  <c r="R211" i="38"/>
  <c r="Q211" i="38"/>
  <c r="P211" i="38"/>
  <c r="O211" i="38"/>
  <c r="N211" i="38"/>
  <c r="M211" i="38"/>
  <c r="L211" i="38"/>
  <c r="K211" i="38"/>
  <c r="J211" i="38"/>
  <c r="I211" i="38"/>
  <c r="H211" i="38"/>
  <c r="G211" i="38"/>
  <c r="F211" i="38"/>
  <c r="E211" i="38"/>
  <c r="D211" i="38"/>
  <c r="C211" i="38"/>
  <c r="BB198" i="38"/>
  <c r="BA198" i="38"/>
  <c r="AZ198" i="38"/>
  <c r="AY198" i="38"/>
  <c r="AX198" i="38"/>
  <c r="AW198" i="38"/>
  <c r="AV198" i="38"/>
  <c r="AU198" i="38"/>
  <c r="AT198" i="38"/>
  <c r="AS198" i="38"/>
  <c r="AR198" i="38"/>
  <c r="AQ198" i="38"/>
  <c r="AP198" i="38"/>
  <c r="AO198" i="38"/>
  <c r="AN198" i="38"/>
  <c r="AM198" i="38"/>
  <c r="AL198" i="38"/>
  <c r="AK198" i="38"/>
  <c r="AJ198" i="38"/>
  <c r="AI198" i="38"/>
  <c r="AH198" i="38"/>
  <c r="AG198" i="38"/>
  <c r="AF198" i="38"/>
  <c r="AE198" i="38"/>
  <c r="AD198" i="38"/>
  <c r="AC198" i="38"/>
  <c r="AB198" i="38"/>
  <c r="AA198" i="38"/>
  <c r="Z198" i="38"/>
  <c r="Y198" i="38"/>
  <c r="X198" i="38"/>
  <c r="W198" i="38"/>
  <c r="V198" i="38"/>
  <c r="U198" i="38"/>
  <c r="T198" i="38"/>
  <c r="S198" i="38"/>
  <c r="R198" i="38"/>
  <c r="Q198" i="38"/>
  <c r="P198" i="38"/>
  <c r="O198" i="38"/>
  <c r="N198" i="38"/>
  <c r="M198" i="38"/>
  <c r="L198" i="38"/>
  <c r="K198" i="38"/>
  <c r="J198" i="38"/>
  <c r="I198" i="38"/>
  <c r="H198" i="38"/>
  <c r="G198" i="38"/>
  <c r="F198" i="38"/>
  <c r="E198" i="38"/>
  <c r="D198" i="38"/>
  <c r="C198" i="38"/>
  <c r="BB185" i="38"/>
  <c r="BA185" i="38"/>
  <c r="AZ185" i="38"/>
  <c r="AY185" i="38"/>
  <c r="AX185" i="38"/>
  <c r="AW185" i="38"/>
  <c r="AV185" i="38"/>
  <c r="AU185" i="38"/>
  <c r="AT185" i="38"/>
  <c r="AS185" i="38"/>
  <c r="AR185" i="38"/>
  <c r="AQ185" i="38"/>
  <c r="AP185" i="38"/>
  <c r="AO185" i="38"/>
  <c r="AN185" i="38"/>
  <c r="AM185" i="38"/>
  <c r="AL185" i="38"/>
  <c r="AK185" i="38"/>
  <c r="AJ185" i="38"/>
  <c r="AI185" i="38"/>
  <c r="AH185" i="38"/>
  <c r="AG185" i="38"/>
  <c r="AF185" i="38"/>
  <c r="AE185" i="38"/>
  <c r="AD185" i="38"/>
  <c r="AC185" i="38"/>
  <c r="AB185" i="38"/>
  <c r="AA185" i="38"/>
  <c r="Z185" i="38"/>
  <c r="Y185" i="38"/>
  <c r="X185" i="38"/>
  <c r="W185" i="38"/>
  <c r="V185" i="38"/>
  <c r="U185" i="38"/>
  <c r="T185" i="38"/>
  <c r="R185" i="38"/>
  <c r="Q185" i="38"/>
  <c r="P185" i="38"/>
  <c r="O185" i="38"/>
  <c r="N185" i="38"/>
  <c r="M185" i="38"/>
  <c r="L185" i="38"/>
  <c r="K185" i="38"/>
  <c r="J185" i="38"/>
  <c r="I185" i="38"/>
  <c r="H185" i="38"/>
  <c r="G185" i="38"/>
  <c r="F185" i="38"/>
  <c r="E185" i="38"/>
  <c r="D185" i="38"/>
  <c r="C185" i="38"/>
  <c r="BB172" i="38"/>
  <c r="BA172" i="38"/>
  <c r="AZ172" i="38"/>
  <c r="AY172" i="38"/>
  <c r="AX172" i="38"/>
  <c r="AW172" i="38"/>
  <c r="AV172" i="38"/>
  <c r="AU172" i="38"/>
  <c r="AT172" i="38"/>
  <c r="AS172" i="38"/>
  <c r="AR172" i="38"/>
  <c r="AQ172" i="38"/>
  <c r="AP172" i="38"/>
  <c r="AO172" i="38"/>
  <c r="AN172" i="38"/>
  <c r="AM172" i="38"/>
  <c r="AL172" i="38"/>
  <c r="AK172" i="38"/>
  <c r="AJ172" i="38"/>
  <c r="AI172" i="38"/>
  <c r="AH172" i="38"/>
  <c r="AG172" i="38"/>
  <c r="AF172" i="38"/>
  <c r="AE172" i="38"/>
  <c r="AD172" i="38"/>
  <c r="AC172" i="38"/>
  <c r="AB172" i="38"/>
  <c r="AA172" i="38"/>
  <c r="Z172" i="38"/>
  <c r="Y172" i="38"/>
  <c r="X172" i="38"/>
  <c r="W172" i="38"/>
  <c r="V172" i="38"/>
  <c r="U172" i="38"/>
  <c r="T172" i="38"/>
  <c r="S172" i="38"/>
  <c r="R172" i="38"/>
  <c r="Q172" i="38"/>
  <c r="P172" i="38"/>
  <c r="O172" i="38"/>
  <c r="N172" i="38"/>
  <c r="M172" i="38"/>
  <c r="L172" i="38"/>
  <c r="K172" i="38"/>
  <c r="J172" i="38"/>
  <c r="I172" i="38"/>
  <c r="H172" i="38"/>
  <c r="G172" i="38"/>
  <c r="F172" i="38"/>
  <c r="E172" i="38"/>
  <c r="D172" i="38"/>
  <c r="C172" i="38"/>
  <c r="L160" i="38"/>
  <c r="BB159" i="38"/>
  <c r="BA159" i="38"/>
  <c r="AZ159" i="38"/>
  <c r="AY159" i="38"/>
  <c r="AX159" i="38"/>
  <c r="AW159" i="38"/>
  <c r="AV159" i="38"/>
  <c r="AU159" i="38"/>
  <c r="AT159" i="38"/>
  <c r="AS159" i="38"/>
  <c r="AR159" i="38"/>
  <c r="AQ159" i="38"/>
  <c r="AP159" i="38"/>
  <c r="AO159" i="38"/>
  <c r="AN159" i="38"/>
  <c r="AM159" i="38"/>
  <c r="AL159" i="38"/>
  <c r="AK159" i="38"/>
  <c r="AJ159" i="38"/>
  <c r="AI159" i="38"/>
  <c r="AH159" i="38"/>
  <c r="AG159" i="38"/>
  <c r="AF159" i="38"/>
  <c r="AE159" i="38"/>
  <c r="AD159" i="38"/>
  <c r="AC159" i="38"/>
  <c r="AB159" i="38"/>
  <c r="AA159" i="38"/>
  <c r="Z159" i="38"/>
  <c r="Y159" i="38"/>
  <c r="X159" i="38"/>
  <c r="W159" i="38"/>
  <c r="V159" i="38"/>
  <c r="U159" i="38"/>
  <c r="T159" i="38"/>
  <c r="S159" i="38"/>
  <c r="R159" i="38"/>
  <c r="Q159" i="38"/>
  <c r="P159" i="38"/>
  <c r="O159" i="38"/>
  <c r="N159" i="38"/>
  <c r="M159" i="38"/>
  <c r="L159" i="38"/>
  <c r="K159" i="38"/>
  <c r="J159" i="38"/>
  <c r="I159" i="38"/>
  <c r="H159" i="38"/>
  <c r="G159" i="38"/>
  <c r="F159" i="38"/>
  <c r="E159" i="38"/>
  <c r="D159" i="38"/>
  <c r="C159" i="38"/>
  <c r="L147" i="38"/>
  <c r="BB146" i="38"/>
  <c r="BA146" i="38"/>
  <c r="AZ146" i="38"/>
  <c r="AY146" i="38"/>
  <c r="AX146" i="38"/>
  <c r="AW146" i="38"/>
  <c r="AV146" i="38"/>
  <c r="AU146" i="38"/>
  <c r="AT146" i="38"/>
  <c r="AS146" i="38"/>
  <c r="AR146" i="38"/>
  <c r="AQ146" i="38"/>
  <c r="AP146" i="38"/>
  <c r="AO146" i="38"/>
  <c r="AN146" i="38"/>
  <c r="AM146" i="38"/>
  <c r="AL146" i="38"/>
  <c r="AK146" i="38"/>
  <c r="AJ146" i="38"/>
  <c r="AI146" i="38"/>
  <c r="AH146" i="38"/>
  <c r="AG146" i="38"/>
  <c r="AF146" i="38"/>
  <c r="AE146" i="38"/>
  <c r="AD146" i="38"/>
  <c r="AC146" i="38"/>
  <c r="AB146" i="38"/>
  <c r="AA146" i="38"/>
  <c r="Z146" i="38"/>
  <c r="Y146" i="38"/>
  <c r="X146" i="38"/>
  <c r="W146" i="38"/>
  <c r="V146" i="38"/>
  <c r="U146" i="38"/>
  <c r="T146" i="38"/>
  <c r="S146" i="38"/>
  <c r="R146" i="38"/>
  <c r="Q146" i="38"/>
  <c r="P146" i="38"/>
  <c r="O146" i="38"/>
  <c r="N146" i="38"/>
  <c r="M146" i="38"/>
  <c r="L146" i="38"/>
  <c r="K146" i="38"/>
  <c r="J146" i="38"/>
  <c r="I146" i="38"/>
  <c r="H146" i="38"/>
  <c r="G146" i="38"/>
  <c r="F146" i="38"/>
  <c r="E146" i="38"/>
  <c r="D146" i="38"/>
  <c r="C146" i="38"/>
  <c r="L134" i="38"/>
  <c r="BB133" i="38"/>
  <c r="BA133" i="38"/>
  <c r="AZ133" i="38"/>
  <c r="AY133" i="38"/>
  <c r="AX133" i="38"/>
  <c r="AW133" i="38"/>
  <c r="AV133" i="38"/>
  <c r="AU133" i="38"/>
  <c r="AT133" i="38"/>
  <c r="AS133" i="38"/>
  <c r="AR133" i="38"/>
  <c r="AQ133" i="38"/>
  <c r="AP133" i="38"/>
  <c r="AO133" i="38"/>
  <c r="AN133" i="38"/>
  <c r="AM133" i="38"/>
  <c r="AL133" i="38"/>
  <c r="AK133" i="38"/>
  <c r="AJ133" i="38"/>
  <c r="AI133" i="38"/>
  <c r="AH133" i="38"/>
  <c r="AG133" i="38"/>
  <c r="AF133" i="38"/>
  <c r="AE133" i="38"/>
  <c r="AD133" i="38"/>
  <c r="AC133" i="38"/>
  <c r="AB133" i="38"/>
  <c r="AA133" i="38"/>
  <c r="Z133" i="38"/>
  <c r="Y133" i="38"/>
  <c r="X133" i="38"/>
  <c r="W133" i="38"/>
  <c r="V133" i="38"/>
  <c r="U133" i="38"/>
  <c r="T133" i="38"/>
  <c r="S133" i="38"/>
  <c r="R133" i="38"/>
  <c r="Q133" i="38"/>
  <c r="P133" i="38"/>
  <c r="O133" i="38"/>
  <c r="N133" i="38"/>
  <c r="M133" i="38"/>
  <c r="L133" i="38"/>
  <c r="K133" i="38"/>
  <c r="J133" i="38"/>
  <c r="I133" i="38"/>
  <c r="H133" i="38"/>
  <c r="G133" i="38"/>
  <c r="F133" i="38"/>
  <c r="E133" i="38"/>
  <c r="D133" i="38"/>
  <c r="C133" i="38"/>
  <c r="L121" i="38"/>
  <c r="BB120" i="38"/>
  <c r="BA120" i="38"/>
  <c r="AZ120" i="38"/>
  <c r="AY120" i="38"/>
  <c r="AX120" i="38"/>
  <c r="AW120" i="38"/>
  <c r="AV120" i="38"/>
  <c r="AU120" i="38"/>
  <c r="AT120" i="38"/>
  <c r="AS120" i="38"/>
  <c r="AR120" i="38"/>
  <c r="AQ120" i="38"/>
  <c r="AP120" i="38"/>
  <c r="AO120" i="38"/>
  <c r="AN120" i="38"/>
  <c r="AM120" i="38"/>
  <c r="AL120" i="38"/>
  <c r="AK120" i="38"/>
  <c r="AJ120" i="38"/>
  <c r="AI120" i="38"/>
  <c r="AH120" i="38"/>
  <c r="AG120" i="38"/>
  <c r="AF120" i="38"/>
  <c r="AE120" i="38"/>
  <c r="AD120" i="38"/>
  <c r="AC120" i="38"/>
  <c r="AB120" i="38"/>
  <c r="AA120" i="38"/>
  <c r="Z120" i="38"/>
  <c r="Y120" i="38"/>
  <c r="X120" i="38"/>
  <c r="W120" i="38"/>
  <c r="V120" i="38"/>
  <c r="U120" i="38"/>
  <c r="T120" i="38"/>
  <c r="S120" i="38"/>
  <c r="R120" i="38"/>
  <c r="Q120" i="38"/>
  <c r="P120" i="38"/>
  <c r="O120" i="38"/>
  <c r="N120" i="38"/>
  <c r="M120" i="38"/>
  <c r="L120" i="38"/>
  <c r="K120" i="38"/>
  <c r="J120" i="38"/>
  <c r="I120" i="38"/>
  <c r="H120" i="38"/>
  <c r="G120" i="38"/>
  <c r="F120" i="38"/>
  <c r="E120" i="38"/>
  <c r="D120" i="38"/>
  <c r="C120" i="38"/>
  <c r="L108" i="38"/>
  <c r="BB107" i="38"/>
  <c r="BA107" i="38"/>
  <c r="AZ107" i="38"/>
  <c r="AY107" i="38"/>
  <c r="AX107" i="38"/>
  <c r="AW107" i="38"/>
  <c r="AV107" i="38"/>
  <c r="AU107" i="38"/>
  <c r="AT107" i="38"/>
  <c r="AS107" i="38"/>
  <c r="AR107" i="38"/>
  <c r="AQ107" i="38"/>
  <c r="AP107" i="38"/>
  <c r="AO107" i="38"/>
  <c r="AN107" i="38"/>
  <c r="AM107" i="38"/>
  <c r="AL107" i="38"/>
  <c r="AK107" i="38"/>
  <c r="AJ107" i="38"/>
  <c r="AI107" i="38"/>
  <c r="AH107" i="38"/>
  <c r="AG107" i="38"/>
  <c r="AF107" i="38"/>
  <c r="AE107" i="38"/>
  <c r="AD107" i="38"/>
  <c r="AC107" i="38"/>
  <c r="AB107" i="38"/>
  <c r="AA107" i="38"/>
  <c r="Z107" i="38"/>
  <c r="Y107" i="38"/>
  <c r="X107" i="38"/>
  <c r="W107" i="38"/>
  <c r="V107" i="38"/>
  <c r="U107" i="38"/>
  <c r="T107" i="38"/>
  <c r="S107" i="38"/>
  <c r="R107" i="38"/>
  <c r="Q107" i="38"/>
  <c r="P107" i="38"/>
  <c r="O107" i="38"/>
  <c r="N107" i="38"/>
  <c r="M107" i="38"/>
  <c r="L107" i="38"/>
  <c r="K107" i="38"/>
  <c r="J107" i="38"/>
  <c r="I107" i="38"/>
  <c r="H107" i="38"/>
  <c r="G107" i="38"/>
  <c r="F107" i="38"/>
  <c r="E107" i="38"/>
  <c r="D107" i="38"/>
  <c r="C107" i="38"/>
  <c r="BB94" i="38"/>
  <c r="BA94" i="38"/>
  <c r="AZ94" i="38"/>
  <c r="AY94" i="38"/>
  <c r="AX94" i="38"/>
  <c r="AW94" i="38"/>
  <c r="AV94" i="38"/>
  <c r="AU94" i="38"/>
  <c r="AT94" i="38"/>
  <c r="AS94" i="38"/>
  <c r="AR94" i="38"/>
  <c r="AQ94" i="38"/>
  <c r="AP94" i="38"/>
  <c r="AO94" i="38"/>
  <c r="AN94" i="38"/>
  <c r="AM94" i="38"/>
  <c r="AL94" i="38"/>
  <c r="AK94" i="38"/>
  <c r="AJ94" i="38"/>
  <c r="AI94" i="38"/>
  <c r="AH94" i="38"/>
  <c r="AG94" i="38"/>
  <c r="AF94" i="38"/>
  <c r="AE94" i="38"/>
  <c r="AD94" i="38"/>
  <c r="AC94" i="38"/>
  <c r="AB94" i="38"/>
  <c r="AA94" i="38"/>
  <c r="Z94" i="38"/>
  <c r="Y94" i="38"/>
  <c r="X94" i="38"/>
  <c r="W94" i="38"/>
  <c r="V94" i="38"/>
  <c r="U94" i="38"/>
  <c r="T94" i="38"/>
  <c r="S94" i="38"/>
  <c r="R94" i="38"/>
  <c r="Q94" i="38"/>
  <c r="P94" i="38"/>
  <c r="O94" i="38"/>
  <c r="N94" i="38"/>
  <c r="M94" i="38"/>
  <c r="L94" i="38"/>
  <c r="K94" i="38"/>
  <c r="J94" i="38"/>
  <c r="I94" i="38"/>
  <c r="H94" i="38"/>
  <c r="G94" i="38"/>
  <c r="F94" i="38"/>
  <c r="E94" i="38"/>
  <c r="D94" i="38"/>
  <c r="C94" i="38"/>
  <c r="BB81" i="38"/>
  <c r="BA81" i="38"/>
  <c r="AZ81" i="38"/>
  <c r="AY81" i="38"/>
  <c r="AX81" i="38"/>
  <c r="AW81" i="38"/>
  <c r="AV81" i="38"/>
  <c r="AU81" i="38"/>
  <c r="AT81" i="38"/>
  <c r="AS81" i="38"/>
  <c r="AR81" i="38"/>
  <c r="AQ81" i="38"/>
  <c r="AP81" i="38"/>
  <c r="AO81" i="38"/>
  <c r="AN81" i="38"/>
  <c r="AM81" i="38"/>
  <c r="AL81" i="38"/>
  <c r="AK81" i="38"/>
  <c r="AJ81" i="38"/>
  <c r="AI81" i="38"/>
  <c r="AH81" i="38"/>
  <c r="AG81" i="38"/>
  <c r="AF81" i="38"/>
  <c r="AE81" i="38"/>
  <c r="AD81" i="38"/>
  <c r="AC81" i="38"/>
  <c r="AB81" i="38"/>
  <c r="AA81" i="38"/>
  <c r="Z81" i="38"/>
  <c r="Y81" i="38"/>
  <c r="X81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B68" i="38"/>
  <c r="BA68" i="38"/>
  <c r="AZ68" i="38"/>
  <c r="AY68" i="38"/>
  <c r="AX68" i="38"/>
  <c r="AW68" i="38"/>
  <c r="AV68" i="38"/>
  <c r="AU68" i="38"/>
  <c r="AT68" i="38"/>
  <c r="AS68" i="38"/>
  <c r="AR68" i="38"/>
  <c r="AQ68" i="38"/>
  <c r="AP68" i="38"/>
  <c r="AO68" i="38"/>
  <c r="AN68" i="38"/>
  <c r="AM68" i="38"/>
  <c r="AL68" i="38"/>
  <c r="AK68" i="38"/>
  <c r="AJ68" i="38"/>
  <c r="AI68" i="38"/>
  <c r="AH68" i="38"/>
  <c r="AG68" i="38"/>
  <c r="AF68" i="38"/>
  <c r="AE68" i="38"/>
  <c r="AD68" i="38"/>
  <c r="AC68" i="38"/>
  <c r="AB68" i="38"/>
  <c r="AA68" i="38"/>
  <c r="Z68" i="38"/>
  <c r="Y68" i="38"/>
  <c r="X68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B55" i="38"/>
  <c r="BA55" i="38"/>
  <c r="AZ55" i="38"/>
  <c r="AY55" i="38"/>
  <c r="AX55" i="38"/>
  <c r="AW55" i="38"/>
  <c r="AV55" i="38"/>
  <c r="AU55" i="38"/>
  <c r="AT55" i="38"/>
  <c r="AS55" i="38"/>
  <c r="AR55" i="38"/>
  <c r="AQ55" i="38"/>
  <c r="AP55" i="38"/>
  <c r="AO55" i="38"/>
  <c r="AN55" i="38"/>
  <c r="AM55" i="38"/>
  <c r="AL55" i="38"/>
  <c r="AK55" i="38"/>
  <c r="AJ55" i="38"/>
  <c r="AI55" i="38"/>
  <c r="AH55" i="38"/>
  <c r="AG55" i="38"/>
  <c r="AF55" i="38"/>
  <c r="AE55" i="38"/>
  <c r="AD55" i="38"/>
  <c r="AC55" i="38"/>
  <c r="AB55" i="38"/>
  <c r="AA55" i="38"/>
  <c r="Z55" i="38"/>
  <c r="Y55" i="38"/>
  <c r="X55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B42" i="38"/>
  <c r="BA42" i="38"/>
  <c r="AZ42" i="38"/>
  <c r="AY42" i="38"/>
  <c r="AX42" i="38"/>
  <c r="AW42" i="38"/>
  <c r="AV42" i="38"/>
  <c r="AU42" i="38"/>
  <c r="AT42" i="38"/>
  <c r="AS42" i="38"/>
  <c r="AR42" i="38"/>
  <c r="AQ42" i="38"/>
  <c r="AP42" i="38"/>
  <c r="AO42" i="38"/>
  <c r="AN42" i="38"/>
  <c r="AM42" i="38"/>
  <c r="AL42" i="38"/>
  <c r="AK42" i="38"/>
  <c r="AJ42" i="38"/>
  <c r="AI42" i="38"/>
  <c r="AH42" i="38"/>
  <c r="AG42" i="38"/>
  <c r="AF42" i="38"/>
  <c r="AE42" i="38"/>
  <c r="AD42" i="38"/>
  <c r="AC42" i="38"/>
  <c r="AB42" i="38"/>
  <c r="AA42" i="38"/>
  <c r="Z42" i="38"/>
  <c r="Y42" i="38"/>
  <c r="X42" i="38"/>
  <c r="W42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C42" i="38"/>
  <c r="BB29" i="38"/>
  <c r="BA29" i="38"/>
  <c r="AZ29" i="38"/>
  <c r="AY29" i="38"/>
  <c r="AX29" i="38"/>
  <c r="AW29" i="38"/>
  <c r="AV29" i="38"/>
  <c r="AU29" i="38"/>
  <c r="AT29" i="38"/>
  <c r="AS29" i="38"/>
  <c r="AR29" i="38"/>
  <c r="AQ29" i="38"/>
  <c r="AP29" i="38"/>
  <c r="AO29" i="38"/>
  <c r="AN29" i="38"/>
  <c r="AM29" i="38"/>
  <c r="AL29" i="38"/>
  <c r="AK29" i="38"/>
  <c r="AJ29" i="38"/>
  <c r="AI29" i="38"/>
  <c r="AH29" i="38"/>
  <c r="AG29" i="38"/>
  <c r="AF29" i="38"/>
  <c r="AE29" i="38"/>
  <c r="AD29" i="38"/>
  <c r="AC29" i="38"/>
  <c r="AB29" i="38"/>
  <c r="AA29" i="38"/>
  <c r="Z29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B16" i="38"/>
  <c r="BA16" i="38"/>
  <c r="AZ16" i="38"/>
  <c r="AY16" i="38"/>
  <c r="AX16" i="38"/>
  <c r="AW16" i="38"/>
  <c r="AV16" i="38"/>
  <c r="AU16" i="38"/>
  <c r="AT16" i="38"/>
  <c r="AS16" i="38"/>
  <c r="AR16" i="38"/>
  <c r="AQ16" i="38"/>
  <c r="AP16" i="38"/>
  <c r="AO16" i="38"/>
  <c r="AN16" i="38"/>
  <c r="AM16" i="38"/>
  <c r="AL16" i="38"/>
  <c r="AK16" i="38"/>
  <c r="AJ16" i="38"/>
  <c r="AI16" i="38"/>
  <c r="AH16" i="38"/>
  <c r="AG16" i="38"/>
  <c r="AF16" i="38"/>
  <c r="AE16" i="38"/>
  <c r="AD16" i="38"/>
  <c r="AC16" i="38"/>
  <c r="AB16" i="38"/>
  <c r="AA16" i="38"/>
  <c r="Z16" i="38"/>
  <c r="Y16" i="38"/>
  <c r="X16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L4" i="38"/>
  <c r="BB406" i="37"/>
  <c r="BA406" i="37"/>
  <c r="AZ406" i="37"/>
  <c r="AY406" i="37"/>
  <c r="AX406" i="37"/>
  <c r="AW406" i="37"/>
  <c r="AV406" i="37"/>
  <c r="AU406" i="37"/>
  <c r="AT406" i="37"/>
  <c r="AS406" i="37"/>
  <c r="AR406" i="37"/>
  <c r="AQ406" i="37"/>
  <c r="AP406" i="37"/>
  <c r="AO406" i="37"/>
  <c r="AN406" i="37"/>
  <c r="AM406" i="37"/>
  <c r="AL406" i="37"/>
  <c r="AK406" i="37"/>
  <c r="AJ406" i="37"/>
  <c r="AI406" i="37"/>
  <c r="AH406" i="37"/>
  <c r="AG406" i="37"/>
  <c r="AF406" i="37"/>
  <c r="AE406" i="37"/>
  <c r="AD406" i="37"/>
  <c r="AC406" i="37"/>
  <c r="AB406" i="37"/>
  <c r="AA406" i="37"/>
  <c r="Z406" i="37"/>
  <c r="Y406" i="37"/>
  <c r="X406" i="37"/>
  <c r="W406" i="37"/>
  <c r="V406" i="37"/>
  <c r="U406" i="37"/>
  <c r="T406" i="37"/>
  <c r="S406" i="37"/>
  <c r="R406" i="37"/>
  <c r="Q406" i="37"/>
  <c r="P406" i="37"/>
  <c r="O406" i="37"/>
  <c r="N406" i="37"/>
  <c r="M406" i="37"/>
  <c r="L406" i="37"/>
  <c r="K406" i="37"/>
  <c r="J406" i="37"/>
  <c r="I406" i="37"/>
  <c r="H406" i="37"/>
  <c r="G406" i="37"/>
  <c r="F406" i="37"/>
  <c r="E406" i="37"/>
  <c r="D406" i="37"/>
  <c r="C406" i="37"/>
  <c r="L394" i="37"/>
  <c r="BB393" i="37"/>
  <c r="BA393" i="37"/>
  <c r="AZ393" i="37"/>
  <c r="AY393" i="37"/>
  <c r="AX393" i="37"/>
  <c r="AW393" i="37"/>
  <c r="AV393" i="37"/>
  <c r="AU393" i="37"/>
  <c r="AT393" i="37"/>
  <c r="AS393" i="37"/>
  <c r="AR393" i="37"/>
  <c r="AQ393" i="37"/>
  <c r="AP393" i="37"/>
  <c r="AO393" i="37"/>
  <c r="AN393" i="37"/>
  <c r="AM393" i="37"/>
  <c r="AL393" i="37"/>
  <c r="AK393" i="37"/>
  <c r="AJ393" i="37"/>
  <c r="AI393" i="37"/>
  <c r="AH393" i="37"/>
  <c r="AG393" i="37"/>
  <c r="AF393" i="37"/>
  <c r="AE393" i="37"/>
  <c r="AD393" i="37"/>
  <c r="AC393" i="37"/>
  <c r="AB393" i="37"/>
  <c r="AA393" i="37"/>
  <c r="Z393" i="37"/>
  <c r="Y393" i="37"/>
  <c r="X393" i="37"/>
  <c r="W393" i="37"/>
  <c r="V393" i="37"/>
  <c r="U393" i="37"/>
  <c r="T393" i="37"/>
  <c r="S393" i="37"/>
  <c r="R393" i="37"/>
  <c r="Q393" i="37"/>
  <c r="P393" i="37"/>
  <c r="O393" i="37"/>
  <c r="N393" i="37"/>
  <c r="M393" i="37"/>
  <c r="L393" i="37"/>
  <c r="K393" i="37"/>
  <c r="J393" i="37"/>
  <c r="I393" i="37"/>
  <c r="H393" i="37"/>
  <c r="G393" i="37"/>
  <c r="F393" i="37"/>
  <c r="E393" i="37"/>
  <c r="D393" i="37"/>
  <c r="C393" i="37"/>
  <c r="L381" i="37"/>
  <c r="BB380" i="37"/>
  <c r="BA380" i="37"/>
  <c r="AZ380" i="37"/>
  <c r="AY380" i="37"/>
  <c r="AX380" i="37"/>
  <c r="AW380" i="37"/>
  <c r="AV380" i="37"/>
  <c r="AU380" i="37"/>
  <c r="AT380" i="37"/>
  <c r="AS380" i="37"/>
  <c r="AR380" i="37"/>
  <c r="AQ380" i="37"/>
  <c r="AP380" i="37"/>
  <c r="AO380" i="37"/>
  <c r="AN380" i="37"/>
  <c r="AM380" i="37"/>
  <c r="AL380" i="37"/>
  <c r="AK380" i="37"/>
  <c r="AJ380" i="37"/>
  <c r="AI380" i="37"/>
  <c r="AH380" i="37"/>
  <c r="AG380" i="37"/>
  <c r="AF380" i="37"/>
  <c r="AE380" i="37"/>
  <c r="AD380" i="37"/>
  <c r="AC380" i="37"/>
  <c r="AB380" i="37"/>
  <c r="AA380" i="37"/>
  <c r="Z380" i="37"/>
  <c r="Y380" i="37"/>
  <c r="X380" i="37"/>
  <c r="W380" i="37"/>
  <c r="V380" i="37"/>
  <c r="U380" i="37"/>
  <c r="T380" i="37"/>
  <c r="S380" i="37"/>
  <c r="R380" i="37"/>
  <c r="Q380" i="37"/>
  <c r="P380" i="37"/>
  <c r="O380" i="37"/>
  <c r="N380" i="37"/>
  <c r="M380" i="37"/>
  <c r="L380" i="37"/>
  <c r="K380" i="37"/>
  <c r="J380" i="37"/>
  <c r="I380" i="37"/>
  <c r="H380" i="37"/>
  <c r="G380" i="37"/>
  <c r="F380" i="37"/>
  <c r="E380" i="37"/>
  <c r="D380" i="37"/>
  <c r="C380" i="37"/>
  <c r="L368" i="37"/>
  <c r="BB367" i="37"/>
  <c r="BA367" i="37"/>
  <c r="AZ367" i="37"/>
  <c r="AY367" i="37"/>
  <c r="AX367" i="37"/>
  <c r="AW367" i="37"/>
  <c r="AV367" i="37"/>
  <c r="AU367" i="37"/>
  <c r="AT367" i="37"/>
  <c r="AS367" i="37"/>
  <c r="AR367" i="37"/>
  <c r="AQ367" i="37"/>
  <c r="AP367" i="37"/>
  <c r="AO367" i="37"/>
  <c r="AN367" i="37"/>
  <c r="AM367" i="37"/>
  <c r="AL367" i="37"/>
  <c r="AK367" i="37"/>
  <c r="AJ367" i="37"/>
  <c r="AI367" i="37"/>
  <c r="AH367" i="37"/>
  <c r="AG367" i="37"/>
  <c r="AF367" i="37"/>
  <c r="AE367" i="37"/>
  <c r="AD367" i="37"/>
  <c r="AC367" i="37"/>
  <c r="AB367" i="37"/>
  <c r="AA367" i="37"/>
  <c r="Z367" i="37"/>
  <c r="Y367" i="37"/>
  <c r="X367" i="37"/>
  <c r="W367" i="37"/>
  <c r="V367" i="37"/>
  <c r="U367" i="37"/>
  <c r="T367" i="37"/>
  <c r="S367" i="37"/>
  <c r="R367" i="37"/>
  <c r="Q367" i="37"/>
  <c r="P367" i="37"/>
  <c r="O367" i="37"/>
  <c r="N367" i="37"/>
  <c r="M367" i="37"/>
  <c r="L367" i="37"/>
  <c r="K367" i="37"/>
  <c r="J367" i="37"/>
  <c r="I367" i="37"/>
  <c r="H367" i="37"/>
  <c r="G367" i="37"/>
  <c r="F367" i="37"/>
  <c r="E367" i="37"/>
  <c r="D367" i="37"/>
  <c r="C367" i="37"/>
  <c r="L355" i="37"/>
  <c r="BB354" i="37"/>
  <c r="BA354" i="37"/>
  <c r="AZ354" i="37"/>
  <c r="AY354" i="37"/>
  <c r="AX354" i="37"/>
  <c r="AW354" i="37"/>
  <c r="AV354" i="37"/>
  <c r="AU354" i="37"/>
  <c r="AT354" i="37"/>
  <c r="AS354" i="37"/>
  <c r="AR354" i="37"/>
  <c r="AQ354" i="37"/>
  <c r="AP354" i="37"/>
  <c r="AO354" i="37"/>
  <c r="AN354" i="37"/>
  <c r="AM354" i="37"/>
  <c r="AL354" i="37"/>
  <c r="AK354" i="37"/>
  <c r="AJ354" i="37"/>
  <c r="AI354" i="37"/>
  <c r="AH354" i="37"/>
  <c r="AG354" i="37"/>
  <c r="AF354" i="37"/>
  <c r="AE354" i="37"/>
  <c r="AD354" i="37"/>
  <c r="AC354" i="37"/>
  <c r="AB354" i="37"/>
  <c r="AA354" i="37"/>
  <c r="Z354" i="37"/>
  <c r="Y354" i="37"/>
  <c r="X354" i="37"/>
  <c r="W354" i="37"/>
  <c r="V354" i="37"/>
  <c r="U354" i="37"/>
  <c r="T354" i="37"/>
  <c r="S354" i="37"/>
  <c r="R354" i="37"/>
  <c r="Q354" i="37"/>
  <c r="P354" i="37"/>
  <c r="O354" i="37"/>
  <c r="N354" i="37"/>
  <c r="M354" i="37"/>
  <c r="L354" i="37"/>
  <c r="K354" i="37"/>
  <c r="J354" i="37"/>
  <c r="I354" i="37"/>
  <c r="H354" i="37"/>
  <c r="G354" i="37"/>
  <c r="F354" i="37"/>
  <c r="E354" i="37"/>
  <c r="D354" i="37"/>
  <c r="C354" i="37"/>
  <c r="L342" i="37"/>
  <c r="BB341" i="37"/>
  <c r="BA341" i="37"/>
  <c r="AZ341" i="37"/>
  <c r="AY341" i="37"/>
  <c r="AX341" i="37"/>
  <c r="AW341" i="37"/>
  <c r="AV341" i="37"/>
  <c r="AU341" i="37"/>
  <c r="AT341" i="37"/>
  <c r="AS341" i="37"/>
  <c r="AR341" i="37"/>
  <c r="AQ341" i="37"/>
  <c r="AP341" i="37"/>
  <c r="AO341" i="37"/>
  <c r="AN341" i="37"/>
  <c r="AM341" i="37"/>
  <c r="AL341" i="37"/>
  <c r="AK341" i="37"/>
  <c r="AJ341" i="37"/>
  <c r="AI341" i="37"/>
  <c r="AH341" i="37"/>
  <c r="AG341" i="37"/>
  <c r="AF341" i="37"/>
  <c r="AE341" i="37"/>
  <c r="AD341" i="37"/>
  <c r="AC341" i="37"/>
  <c r="AB341" i="37"/>
  <c r="AA341" i="37"/>
  <c r="Z341" i="37"/>
  <c r="Y341" i="37"/>
  <c r="X341" i="37"/>
  <c r="W341" i="37"/>
  <c r="V341" i="37"/>
  <c r="U341" i="37"/>
  <c r="T341" i="37"/>
  <c r="S341" i="37"/>
  <c r="R341" i="37"/>
  <c r="Q341" i="37"/>
  <c r="P341" i="37"/>
  <c r="O341" i="37"/>
  <c r="N341" i="37"/>
  <c r="M341" i="37"/>
  <c r="L341" i="37"/>
  <c r="K341" i="37"/>
  <c r="J341" i="37"/>
  <c r="I341" i="37"/>
  <c r="H341" i="37"/>
  <c r="G341" i="37"/>
  <c r="F341" i="37"/>
  <c r="E341" i="37"/>
  <c r="D341" i="37"/>
  <c r="C341" i="37"/>
  <c r="L329" i="37"/>
  <c r="BB328" i="37"/>
  <c r="BA328" i="37"/>
  <c r="AZ328" i="37"/>
  <c r="AY328" i="37"/>
  <c r="AX328" i="37"/>
  <c r="AW328" i="37"/>
  <c r="AV328" i="37"/>
  <c r="AU328" i="37"/>
  <c r="AT328" i="37"/>
  <c r="AS328" i="37"/>
  <c r="AR328" i="37"/>
  <c r="AQ328" i="37"/>
  <c r="AP328" i="37"/>
  <c r="AO328" i="37"/>
  <c r="AN328" i="37"/>
  <c r="AM328" i="37"/>
  <c r="AL328" i="37"/>
  <c r="AK328" i="37"/>
  <c r="AJ328" i="37"/>
  <c r="AI328" i="37"/>
  <c r="AH328" i="37"/>
  <c r="AG328" i="37"/>
  <c r="AF328" i="37"/>
  <c r="AE328" i="37"/>
  <c r="AD328" i="37"/>
  <c r="AC328" i="37"/>
  <c r="AB328" i="37"/>
  <c r="AA328" i="37"/>
  <c r="Z328" i="37"/>
  <c r="Y328" i="37"/>
  <c r="X328" i="37"/>
  <c r="W328" i="37"/>
  <c r="V328" i="37"/>
  <c r="U328" i="37"/>
  <c r="T328" i="37"/>
  <c r="S328" i="37"/>
  <c r="R328" i="37"/>
  <c r="Q328" i="37"/>
  <c r="P328" i="37"/>
  <c r="O328" i="37"/>
  <c r="N328" i="37"/>
  <c r="M328" i="37"/>
  <c r="L328" i="37"/>
  <c r="K328" i="37"/>
  <c r="J328" i="37"/>
  <c r="I328" i="37"/>
  <c r="H328" i="37"/>
  <c r="G328" i="37"/>
  <c r="F328" i="37"/>
  <c r="E328" i="37"/>
  <c r="D328" i="37"/>
  <c r="C328" i="37"/>
  <c r="L316" i="37"/>
  <c r="BB315" i="37"/>
  <c r="BA315" i="37"/>
  <c r="AZ315" i="37"/>
  <c r="AY315" i="37"/>
  <c r="AX315" i="37"/>
  <c r="AW315" i="37"/>
  <c r="AV315" i="37"/>
  <c r="AU315" i="37"/>
  <c r="AT315" i="37"/>
  <c r="AS315" i="37"/>
  <c r="AR315" i="37"/>
  <c r="AQ315" i="37"/>
  <c r="AP315" i="37"/>
  <c r="AO315" i="37"/>
  <c r="AN315" i="37"/>
  <c r="AM315" i="37"/>
  <c r="AL315" i="37"/>
  <c r="AK315" i="37"/>
  <c r="AJ315" i="37"/>
  <c r="AI315" i="37"/>
  <c r="AH315" i="37"/>
  <c r="AG315" i="37"/>
  <c r="AF315" i="37"/>
  <c r="AE315" i="37"/>
  <c r="AD315" i="37"/>
  <c r="AC315" i="37"/>
  <c r="AB315" i="37"/>
  <c r="AA315" i="37"/>
  <c r="Z315" i="37"/>
  <c r="Y315" i="37"/>
  <c r="X315" i="37"/>
  <c r="W315" i="37"/>
  <c r="V315" i="37"/>
  <c r="U315" i="37"/>
  <c r="T315" i="37"/>
  <c r="S315" i="37"/>
  <c r="R315" i="37"/>
  <c r="Q315" i="37"/>
  <c r="P315" i="37"/>
  <c r="O315" i="37"/>
  <c r="N315" i="37"/>
  <c r="M315" i="37"/>
  <c r="L315" i="37"/>
  <c r="K315" i="37"/>
  <c r="J315" i="37"/>
  <c r="I315" i="37"/>
  <c r="H315" i="37"/>
  <c r="G315" i="37"/>
  <c r="F315" i="37"/>
  <c r="E315" i="37"/>
  <c r="D315" i="37"/>
  <c r="C315" i="37"/>
  <c r="L303" i="37"/>
  <c r="BB302" i="37"/>
  <c r="BA302" i="37"/>
  <c r="AZ302" i="37"/>
  <c r="AY302" i="37"/>
  <c r="AX302" i="37"/>
  <c r="AW302" i="37"/>
  <c r="AV302" i="37"/>
  <c r="AU302" i="37"/>
  <c r="AT302" i="37"/>
  <c r="AS302" i="37"/>
  <c r="AR302" i="37"/>
  <c r="AQ302" i="37"/>
  <c r="AP302" i="37"/>
  <c r="AO302" i="37"/>
  <c r="AN302" i="37"/>
  <c r="AM302" i="37"/>
  <c r="AL302" i="37"/>
  <c r="AK302" i="37"/>
  <c r="AJ302" i="37"/>
  <c r="AI302" i="37"/>
  <c r="AH302" i="37"/>
  <c r="AG302" i="37"/>
  <c r="AF302" i="37"/>
  <c r="AE302" i="37"/>
  <c r="AD302" i="37"/>
  <c r="AC302" i="37"/>
  <c r="AB302" i="37"/>
  <c r="AA302" i="37"/>
  <c r="Z302" i="37"/>
  <c r="Y302" i="37"/>
  <c r="X302" i="37"/>
  <c r="W302" i="37"/>
  <c r="V302" i="37"/>
  <c r="U302" i="37"/>
  <c r="T302" i="37"/>
  <c r="S302" i="37"/>
  <c r="R302" i="37"/>
  <c r="Q302" i="37"/>
  <c r="P302" i="37"/>
  <c r="O302" i="37"/>
  <c r="N302" i="37"/>
  <c r="M302" i="37"/>
  <c r="L302" i="37"/>
  <c r="K302" i="37"/>
  <c r="J302" i="37"/>
  <c r="I302" i="37"/>
  <c r="H302" i="37"/>
  <c r="G302" i="37"/>
  <c r="F302" i="37"/>
  <c r="E302" i="37"/>
  <c r="D302" i="37"/>
  <c r="C302" i="37"/>
  <c r="L290" i="37"/>
  <c r="BB289" i="37"/>
  <c r="BA289" i="37"/>
  <c r="AZ289" i="37"/>
  <c r="AY289" i="37"/>
  <c r="AX289" i="37"/>
  <c r="AW289" i="37"/>
  <c r="AV289" i="37"/>
  <c r="AU289" i="37"/>
  <c r="AT289" i="37"/>
  <c r="AS289" i="37"/>
  <c r="AR289" i="37"/>
  <c r="AQ289" i="37"/>
  <c r="AP289" i="37"/>
  <c r="AO289" i="37"/>
  <c r="AN289" i="37"/>
  <c r="AM289" i="37"/>
  <c r="AL289" i="37"/>
  <c r="AK289" i="37"/>
  <c r="AJ289" i="37"/>
  <c r="AI289" i="37"/>
  <c r="AH289" i="37"/>
  <c r="AG289" i="37"/>
  <c r="AF289" i="37"/>
  <c r="AE289" i="37"/>
  <c r="AD289" i="37"/>
  <c r="AC289" i="37"/>
  <c r="AB289" i="37"/>
  <c r="AA289" i="37"/>
  <c r="Z289" i="37"/>
  <c r="Y289" i="37"/>
  <c r="X289" i="37"/>
  <c r="W289" i="37"/>
  <c r="V289" i="37"/>
  <c r="U289" i="37"/>
  <c r="T289" i="37"/>
  <c r="S289" i="37"/>
  <c r="R289" i="37"/>
  <c r="Q289" i="37"/>
  <c r="P289" i="37"/>
  <c r="O289" i="37"/>
  <c r="N289" i="37"/>
  <c r="M289" i="37"/>
  <c r="L289" i="37"/>
  <c r="K289" i="37"/>
  <c r="J289" i="37"/>
  <c r="I289" i="37"/>
  <c r="H289" i="37"/>
  <c r="G289" i="37"/>
  <c r="F289" i="37"/>
  <c r="E289" i="37"/>
  <c r="D289" i="37"/>
  <c r="C289" i="37"/>
  <c r="BB276" i="37"/>
  <c r="BA276" i="37"/>
  <c r="AZ276" i="37"/>
  <c r="AY276" i="37"/>
  <c r="AX276" i="37"/>
  <c r="AW276" i="37"/>
  <c r="AV276" i="37"/>
  <c r="AU276" i="37"/>
  <c r="AT276" i="37"/>
  <c r="AS276" i="37"/>
  <c r="AR276" i="37"/>
  <c r="AQ276" i="37"/>
  <c r="AP276" i="37"/>
  <c r="AO276" i="37"/>
  <c r="AN276" i="37"/>
  <c r="AM276" i="37"/>
  <c r="AL276" i="37"/>
  <c r="AK276" i="37"/>
  <c r="AJ276" i="37"/>
  <c r="AI276" i="37"/>
  <c r="AH276" i="37"/>
  <c r="AG276" i="37"/>
  <c r="AF276" i="37"/>
  <c r="AE276" i="37"/>
  <c r="AD276" i="37"/>
  <c r="AC276" i="37"/>
  <c r="AB276" i="37"/>
  <c r="AA276" i="37"/>
  <c r="Z276" i="37"/>
  <c r="Y276" i="37"/>
  <c r="X276" i="37"/>
  <c r="W276" i="37"/>
  <c r="V276" i="37"/>
  <c r="U276" i="37"/>
  <c r="T276" i="37"/>
  <c r="S276" i="37"/>
  <c r="R276" i="37"/>
  <c r="Q276" i="37"/>
  <c r="P276" i="37"/>
  <c r="O276" i="37"/>
  <c r="N276" i="37"/>
  <c r="M276" i="37"/>
  <c r="L276" i="37"/>
  <c r="K276" i="37"/>
  <c r="J276" i="37"/>
  <c r="I276" i="37"/>
  <c r="H276" i="37"/>
  <c r="G276" i="37"/>
  <c r="F276" i="37"/>
  <c r="E276" i="37"/>
  <c r="D276" i="37"/>
  <c r="C276" i="37"/>
  <c r="BB263" i="37"/>
  <c r="BA263" i="37"/>
  <c r="AZ263" i="37"/>
  <c r="AY263" i="37"/>
  <c r="AX263" i="37"/>
  <c r="AW263" i="37"/>
  <c r="AV263" i="37"/>
  <c r="AU263" i="37"/>
  <c r="AT263" i="37"/>
  <c r="AS263" i="37"/>
  <c r="AR263" i="37"/>
  <c r="AQ263" i="37"/>
  <c r="AP263" i="37"/>
  <c r="AO263" i="37"/>
  <c r="AN263" i="37"/>
  <c r="AM263" i="37"/>
  <c r="AL263" i="37"/>
  <c r="AK263" i="37"/>
  <c r="AJ263" i="37"/>
  <c r="AI263" i="37"/>
  <c r="AH263" i="37"/>
  <c r="AG263" i="37"/>
  <c r="AF263" i="37"/>
  <c r="AE263" i="37"/>
  <c r="AD263" i="37"/>
  <c r="AC263" i="37"/>
  <c r="AB263" i="37"/>
  <c r="AA263" i="37"/>
  <c r="Z263" i="37"/>
  <c r="Y263" i="37"/>
  <c r="X263" i="37"/>
  <c r="W263" i="37"/>
  <c r="V263" i="37"/>
  <c r="U263" i="37"/>
  <c r="T263" i="37"/>
  <c r="S263" i="37"/>
  <c r="R263" i="37"/>
  <c r="Q263" i="37"/>
  <c r="P263" i="37"/>
  <c r="O263" i="37"/>
  <c r="N263" i="37"/>
  <c r="M263" i="37"/>
  <c r="L263" i="37"/>
  <c r="K263" i="37"/>
  <c r="J263" i="37"/>
  <c r="I263" i="37"/>
  <c r="H263" i="37"/>
  <c r="G263" i="37"/>
  <c r="F263" i="37"/>
  <c r="E263" i="37"/>
  <c r="D263" i="37"/>
  <c r="C263" i="37"/>
  <c r="BB250" i="37"/>
  <c r="BA250" i="37"/>
  <c r="AZ250" i="37"/>
  <c r="AY250" i="37"/>
  <c r="AX250" i="37"/>
  <c r="AW250" i="37"/>
  <c r="AV250" i="37"/>
  <c r="AU250" i="37"/>
  <c r="AT250" i="37"/>
  <c r="AS250" i="37"/>
  <c r="AR250" i="37"/>
  <c r="AQ250" i="37"/>
  <c r="AP250" i="37"/>
  <c r="AO250" i="37"/>
  <c r="AN250" i="37"/>
  <c r="AM250" i="37"/>
  <c r="AL250" i="37"/>
  <c r="AK250" i="37"/>
  <c r="AJ250" i="37"/>
  <c r="AI250" i="37"/>
  <c r="AH250" i="37"/>
  <c r="AG250" i="37"/>
  <c r="AF250" i="37"/>
  <c r="AE250" i="37"/>
  <c r="AD250" i="37"/>
  <c r="AC250" i="37"/>
  <c r="AB250" i="37"/>
  <c r="AA250" i="37"/>
  <c r="Z250" i="37"/>
  <c r="Y250" i="37"/>
  <c r="X250" i="37"/>
  <c r="W250" i="37"/>
  <c r="V250" i="37"/>
  <c r="U250" i="37"/>
  <c r="T250" i="37"/>
  <c r="S250" i="37"/>
  <c r="R250" i="37"/>
  <c r="Q250" i="37"/>
  <c r="P250" i="37"/>
  <c r="O250" i="37"/>
  <c r="N250" i="37"/>
  <c r="M250" i="37"/>
  <c r="L250" i="37"/>
  <c r="K250" i="37"/>
  <c r="J250" i="37"/>
  <c r="I250" i="37"/>
  <c r="H250" i="37"/>
  <c r="G250" i="37"/>
  <c r="F250" i="37"/>
  <c r="E250" i="37"/>
  <c r="D250" i="37"/>
  <c r="C250" i="37"/>
  <c r="BB237" i="37"/>
  <c r="BA237" i="37"/>
  <c r="AZ237" i="37"/>
  <c r="AY237" i="37"/>
  <c r="AX237" i="37"/>
  <c r="AW237" i="37"/>
  <c r="AV237" i="37"/>
  <c r="AU237" i="37"/>
  <c r="AT237" i="37"/>
  <c r="AS237" i="37"/>
  <c r="AR237" i="37"/>
  <c r="AQ237" i="37"/>
  <c r="AP237" i="37"/>
  <c r="AO237" i="37"/>
  <c r="AN237" i="37"/>
  <c r="AM237" i="37"/>
  <c r="AL237" i="37"/>
  <c r="AK237" i="37"/>
  <c r="AJ237" i="37"/>
  <c r="AI237" i="37"/>
  <c r="AH237" i="37"/>
  <c r="AG237" i="37"/>
  <c r="AF237" i="37"/>
  <c r="AE237" i="37"/>
  <c r="AD237" i="37"/>
  <c r="AC237" i="37"/>
  <c r="AB237" i="37"/>
  <c r="AA237" i="37"/>
  <c r="Z237" i="37"/>
  <c r="Y237" i="37"/>
  <c r="X237" i="37"/>
  <c r="W237" i="37"/>
  <c r="V237" i="37"/>
  <c r="U237" i="37"/>
  <c r="T237" i="37"/>
  <c r="S237" i="37"/>
  <c r="R237" i="37"/>
  <c r="Q237" i="37"/>
  <c r="P237" i="37"/>
  <c r="O237" i="37"/>
  <c r="N237" i="37"/>
  <c r="M237" i="37"/>
  <c r="L237" i="37"/>
  <c r="K237" i="37"/>
  <c r="J237" i="37"/>
  <c r="I237" i="37"/>
  <c r="H237" i="37"/>
  <c r="G237" i="37"/>
  <c r="F237" i="37"/>
  <c r="E237" i="37"/>
  <c r="D237" i="37"/>
  <c r="C237" i="37"/>
  <c r="BB224" i="37"/>
  <c r="BA224" i="37"/>
  <c r="AZ224" i="37"/>
  <c r="AY224" i="37"/>
  <c r="AW224" i="37"/>
  <c r="AV224" i="37"/>
  <c r="AU224" i="37"/>
  <c r="AT224" i="37"/>
  <c r="AS224" i="37"/>
  <c r="AR224" i="37"/>
  <c r="AQ224" i="37"/>
  <c r="AP224" i="37"/>
  <c r="AO224" i="37"/>
  <c r="AN224" i="37"/>
  <c r="AM224" i="37"/>
  <c r="AL224" i="37"/>
  <c r="AK224" i="37"/>
  <c r="AJ224" i="37"/>
  <c r="AI224" i="37"/>
  <c r="AH224" i="37"/>
  <c r="AG224" i="37"/>
  <c r="AF224" i="37"/>
  <c r="AE224" i="37"/>
  <c r="AD224" i="37"/>
  <c r="AC224" i="37"/>
  <c r="AB224" i="37"/>
  <c r="AA224" i="37"/>
  <c r="Z224" i="37"/>
  <c r="Y224" i="37"/>
  <c r="X224" i="37"/>
  <c r="W224" i="37"/>
  <c r="V224" i="37"/>
  <c r="U224" i="37"/>
  <c r="T224" i="37"/>
  <c r="S224" i="37"/>
  <c r="R224" i="37"/>
  <c r="Q224" i="37"/>
  <c r="P224" i="37"/>
  <c r="O224" i="37"/>
  <c r="N224" i="37"/>
  <c r="M224" i="37"/>
  <c r="L224" i="37"/>
  <c r="K224" i="37"/>
  <c r="J224" i="37"/>
  <c r="I224" i="37"/>
  <c r="H224" i="37"/>
  <c r="G224" i="37"/>
  <c r="F224" i="37"/>
  <c r="E224" i="37"/>
  <c r="D224" i="37"/>
  <c r="C224" i="37"/>
  <c r="BB211" i="37"/>
  <c r="BA211" i="37"/>
  <c r="AZ211" i="37"/>
  <c r="AY211" i="37"/>
  <c r="AX211" i="37"/>
  <c r="AW211" i="37"/>
  <c r="AV211" i="37"/>
  <c r="AU211" i="37"/>
  <c r="AT211" i="37"/>
  <c r="AS211" i="37"/>
  <c r="AR211" i="37"/>
  <c r="AQ211" i="37"/>
  <c r="AP211" i="37"/>
  <c r="AO211" i="37"/>
  <c r="AN211" i="37"/>
  <c r="AM211" i="37"/>
  <c r="AL211" i="37"/>
  <c r="AK211" i="37"/>
  <c r="AJ211" i="37"/>
  <c r="AI211" i="37"/>
  <c r="AH211" i="37"/>
  <c r="AG211" i="37"/>
  <c r="AF211" i="37"/>
  <c r="AE211" i="37"/>
  <c r="AD211" i="37"/>
  <c r="AC211" i="37"/>
  <c r="AB211" i="37"/>
  <c r="AA211" i="37"/>
  <c r="Z211" i="37"/>
  <c r="Y211" i="37"/>
  <c r="X211" i="37"/>
  <c r="W211" i="37"/>
  <c r="V211" i="37"/>
  <c r="U211" i="37"/>
  <c r="T211" i="37"/>
  <c r="S211" i="37"/>
  <c r="R211" i="37"/>
  <c r="Q211" i="37"/>
  <c r="P211" i="37"/>
  <c r="O211" i="37"/>
  <c r="N211" i="37"/>
  <c r="M211" i="37"/>
  <c r="L211" i="37"/>
  <c r="K211" i="37"/>
  <c r="J211" i="37"/>
  <c r="I211" i="37"/>
  <c r="H211" i="37"/>
  <c r="G211" i="37"/>
  <c r="F211" i="37"/>
  <c r="E211" i="37"/>
  <c r="D211" i="37"/>
  <c r="C211" i="37"/>
  <c r="BB198" i="37"/>
  <c r="BA198" i="37"/>
  <c r="AZ198" i="37"/>
  <c r="AY198" i="37"/>
  <c r="AX198" i="37"/>
  <c r="AW198" i="37"/>
  <c r="AV198" i="37"/>
  <c r="AU198" i="37"/>
  <c r="AT198" i="37"/>
  <c r="AS198" i="37"/>
  <c r="AR198" i="37"/>
  <c r="AQ198" i="37"/>
  <c r="AP198" i="37"/>
  <c r="AO198" i="37"/>
  <c r="AN198" i="37"/>
  <c r="AM198" i="37"/>
  <c r="AL198" i="37"/>
  <c r="AK198" i="37"/>
  <c r="AJ198" i="37"/>
  <c r="AI198" i="37"/>
  <c r="AH198" i="37"/>
  <c r="AG198" i="37"/>
  <c r="AF198" i="37"/>
  <c r="AE198" i="37"/>
  <c r="AD198" i="37"/>
  <c r="AC198" i="37"/>
  <c r="AB198" i="37"/>
  <c r="AA198" i="37"/>
  <c r="Z198" i="37"/>
  <c r="Y198" i="37"/>
  <c r="X198" i="37"/>
  <c r="W198" i="37"/>
  <c r="V198" i="37"/>
  <c r="U198" i="37"/>
  <c r="T198" i="37"/>
  <c r="S198" i="37"/>
  <c r="R198" i="37"/>
  <c r="Q198" i="37"/>
  <c r="P198" i="37"/>
  <c r="O198" i="37"/>
  <c r="N198" i="37"/>
  <c r="M198" i="37"/>
  <c r="L198" i="37"/>
  <c r="K198" i="37"/>
  <c r="J198" i="37"/>
  <c r="I198" i="37"/>
  <c r="H198" i="37"/>
  <c r="G198" i="37"/>
  <c r="F198" i="37"/>
  <c r="E198" i="37"/>
  <c r="D198" i="37"/>
  <c r="C198" i="37"/>
  <c r="BB185" i="37"/>
  <c r="BA185" i="37"/>
  <c r="AZ185" i="37"/>
  <c r="AY185" i="37"/>
  <c r="AX185" i="37"/>
  <c r="AW185" i="37"/>
  <c r="AV185" i="37"/>
  <c r="AU185" i="37"/>
  <c r="AT185" i="37"/>
  <c r="AS185" i="37"/>
  <c r="AR185" i="37"/>
  <c r="AQ185" i="37"/>
  <c r="AP185" i="37"/>
  <c r="AO185" i="37"/>
  <c r="AN185" i="37"/>
  <c r="AM185" i="37"/>
  <c r="AL185" i="37"/>
  <c r="AK185" i="37"/>
  <c r="AJ185" i="37"/>
  <c r="AI185" i="37"/>
  <c r="AH185" i="37"/>
  <c r="AG185" i="37"/>
  <c r="AF185" i="37"/>
  <c r="AE185" i="37"/>
  <c r="AD185" i="37"/>
  <c r="AC185" i="37"/>
  <c r="AB185" i="37"/>
  <c r="AA185" i="37"/>
  <c r="Z185" i="37"/>
  <c r="Y185" i="37"/>
  <c r="X185" i="37"/>
  <c r="W185" i="37"/>
  <c r="V185" i="37"/>
  <c r="U185" i="37"/>
  <c r="T185" i="37"/>
  <c r="R185" i="37"/>
  <c r="Q185" i="37"/>
  <c r="P185" i="37"/>
  <c r="O185" i="37"/>
  <c r="N185" i="37"/>
  <c r="M185" i="37"/>
  <c r="L185" i="37"/>
  <c r="K185" i="37"/>
  <c r="J185" i="37"/>
  <c r="I185" i="37"/>
  <c r="H185" i="37"/>
  <c r="G185" i="37"/>
  <c r="F185" i="37"/>
  <c r="E185" i="37"/>
  <c r="D185" i="37"/>
  <c r="C185" i="37"/>
  <c r="BB172" i="37"/>
  <c r="BA172" i="37"/>
  <c r="AZ172" i="37"/>
  <c r="AY172" i="37"/>
  <c r="AX172" i="37"/>
  <c r="AW172" i="37"/>
  <c r="AV172" i="37"/>
  <c r="AU172" i="37"/>
  <c r="AT172" i="37"/>
  <c r="AS172" i="37"/>
  <c r="AR172" i="37"/>
  <c r="AQ172" i="37"/>
  <c r="AP172" i="37"/>
  <c r="AO172" i="37"/>
  <c r="AN172" i="37"/>
  <c r="AM172" i="37"/>
  <c r="AL172" i="37"/>
  <c r="AK172" i="37"/>
  <c r="AJ172" i="37"/>
  <c r="AI172" i="37"/>
  <c r="AH172" i="37"/>
  <c r="AG172" i="37"/>
  <c r="AF172" i="37"/>
  <c r="AE172" i="37"/>
  <c r="AD172" i="37"/>
  <c r="AC172" i="37"/>
  <c r="AB172" i="37"/>
  <c r="AA172" i="37"/>
  <c r="Z172" i="37"/>
  <c r="Y172" i="37"/>
  <c r="X172" i="37"/>
  <c r="W172" i="37"/>
  <c r="V172" i="37"/>
  <c r="U172" i="37"/>
  <c r="T172" i="37"/>
  <c r="S172" i="37"/>
  <c r="R172" i="37"/>
  <c r="Q172" i="37"/>
  <c r="P172" i="37"/>
  <c r="O172" i="37"/>
  <c r="N172" i="37"/>
  <c r="M172" i="37"/>
  <c r="L172" i="37"/>
  <c r="K172" i="37"/>
  <c r="J172" i="37"/>
  <c r="I172" i="37"/>
  <c r="H172" i="37"/>
  <c r="G172" i="37"/>
  <c r="F172" i="37"/>
  <c r="E172" i="37"/>
  <c r="D172" i="37"/>
  <c r="C172" i="37"/>
  <c r="L160" i="37"/>
  <c r="BB159" i="37"/>
  <c r="BA159" i="37"/>
  <c r="AZ159" i="37"/>
  <c r="AY159" i="37"/>
  <c r="AX159" i="37"/>
  <c r="AW159" i="37"/>
  <c r="AV159" i="37"/>
  <c r="AU159" i="37"/>
  <c r="AT159" i="37"/>
  <c r="AS159" i="37"/>
  <c r="AR159" i="37"/>
  <c r="AQ159" i="37"/>
  <c r="AP159" i="37"/>
  <c r="AO159" i="37"/>
  <c r="AN159" i="37"/>
  <c r="AM159" i="37"/>
  <c r="AL159" i="37"/>
  <c r="AK159" i="37"/>
  <c r="AJ159" i="37"/>
  <c r="AI159" i="37"/>
  <c r="AH159" i="37"/>
  <c r="AG159" i="37"/>
  <c r="AF159" i="37"/>
  <c r="AE159" i="37"/>
  <c r="AD159" i="37"/>
  <c r="AC159" i="37"/>
  <c r="AB159" i="37"/>
  <c r="AA159" i="37"/>
  <c r="Z159" i="37"/>
  <c r="Y159" i="37"/>
  <c r="X159" i="37"/>
  <c r="W159" i="37"/>
  <c r="V159" i="37"/>
  <c r="U159" i="37"/>
  <c r="T159" i="37"/>
  <c r="S159" i="37"/>
  <c r="R159" i="37"/>
  <c r="Q159" i="37"/>
  <c r="P159" i="37"/>
  <c r="O159" i="37"/>
  <c r="N159" i="37"/>
  <c r="M159" i="37"/>
  <c r="L159" i="37"/>
  <c r="K159" i="37"/>
  <c r="J159" i="37"/>
  <c r="I159" i="37"/>
  <c r="H159" i="37"/>
  <c r="G159" i="37"/>
  <c r="F159" i="37"/>
  <c r="E159" i="37"/>
  <c r="D159" i="37"/>
  <c r="C159" i="37"/>
  <c r="L147" i="37"/>
  <c r="BB146" i="37"/>
  <c r="BA146" i="37"/>
  <c r="AZ146" i="37"/>
  <c r="AY146" i="37"/>
  <c r="AX146" i="37"/>
  <c r="AW146" i="37"/>
  <c r="AV146" i="37"/>
  <c r="AU146" i="37"/>
  <c r="AT146" i="37"/>
  <c r="AS146" i="37"/>
  <c r="AR146" i="37"/>
  <c r="AQ146" i="37"/>
  <c r="AP146" i="37"/>
  <c r="AO146" i="37"/>
  <c r="AN146" i="37"/>
  <c r="AM146" i="37"/>
  <c r="AL146" i="37"/>
  <c r="AK146" i="37"/>
  <c r="AJ146" i="37"/>
  <c r="AI146" i="37"/>
  <c r="AH146" i="37"/>
  <c r="AG146" i="37"/>
  <c r="AF146" i="37"/>
  <c r="AE146" i="37"/>
  <c r="AD146" i="37"/>
  <c r="AC146" i="37"/>
  <c r="AB146" i="37"/>
  <c r="AA146" i="37"/>
  <c r="Z146" i="37"/>
  <c r="Y146" i="37"/>
  <c r="X146" i="37"/>
  <c r="W146" i="37"/>
  <c r="V146" i="37"/>
  <c r="U146" i="37"/>
  <c r="T146" i="37"/>
  <c r="S146" i="37"/>
  <c r="R146" i="37"/>
  <c r="Q146" i="37"/>
  <c r="P146" i="37"/>
  <c r="O146" i="37"/>
  <c r="N146" i="37"/>
  <c r="M146" i="37"/>
  <c r="L146" i="37"/>
  <c r="K146" i="37"/>
  <c r="J146" i="37"/>
  <c r="I146" i="37"/>
  <c r="H146" i="37"/>
  <c r="G146" i="37"/>
  <c r="F146" i="37"/>
  <c r="E146" i="37"/>
  <c r="D146" i="37"/>
  <c r="C146" i="37"/>
  <c r="L134" i="37"/>
  <c r="BB133" i="37"/>
  <c r="BA133" i="37"/>
  <c r="AZ133" i="37"/>
  <c r="AY133" i="37"/>
  <c r="AX133" i="37"/>
  <c r="AW133" i="37"/>
  <c r="AV133" i="37"/>
  <c r="AU133" i="37"/>
  <c r="AT133" i="37"/>
  <c r="AS133" i="37"/>
  <c r="AR133" i="37"/>
  <c r="AQ133" i="37"/>
  <c r="AP133" i="37"/>
  <c r="AO133" i="37"/>
  <c r="AN133" i="37"/>
  <c r="AM133" i="37"/>
  <c r="AL133" i="37"/>
  <c r="AK133" i="37"/>
  <c r="AJ133" i="37"/>
  <c r="AI133" i="37"/>
  <c r="AH133" i="37"/>
  <c r="AG133" i="37"/>
  <c r="AF133" i="37"/>
  <c r="AE133" i="37"/>
  <c r="AD133" i="37"/>
  <c r="AC133" i="37"/>
  <c r="AB133" i="37"/>
  <c r="AA133" i="37"/>
  <c r="Z133" i="37"/>
  <c r="Y133" i="37"/>
  <c r="X133" i="37"/>
  <c r="W133" i="37"/>
  <c r="V133" i="37"/>
  <c r="U133" i="37"/>
  <c r="T133" i="37"/>
  <c r="S133" i="37"/>
  <c r="R133" i="37"/>
  <c r="Q133" i="37"/>
  <c r="P133" i="37"/>
  <c r="O133" i="37"/>
  <c r="N133" i="37"/>
  <c r="M133" i="37"/>
  <c r="L133" i="37"/>
  <c r="K133" i="37"/>
  <c r="J133" i="37"/>
  <c r="I133" i="37"/>
  <c r="H133" i="37"/>
  <c r="G133" i="37"/>
  <c r="F133" i="37"/>
  <c r="E133" i="37"/>
  <c r="D133" i="37"/>
  <c r="C133" i="37"/>
  <c r="L121" i="37"/>
  <c r="BB120" i="37"/>
  <c r="BA120" i="37"/>
  <c r="AZ120" i="37"/>
  <c r="AY120" i="37"/>
  <c r="AX120" i="37"/>
  <c r="AW120" i="37"/>
  <c r="AV120" i="37"/>
  <c r="AU120" i="37"/>
  <c r="AT120" i="37"/>
  <c r="AS120" i="37"/>
  <c r="AR120" i="37"/>
  <c r="AQ120" i="37"/>
  <c r="AP120" i="37"/>
  <c r="AO120" i="37"/>
  <c r="AN120" i="37"/>
  <c r="AM120" i="37"/>
  <c r="AL120" i="37"/>
  <c r="AK120" i="37"/>
  <c r="AJ120" i="37"/>
  <c r="AI120" i="37"/>
  <c r="AH120" i="37"/>
  <c r="AG120" i="37"/>
  <c r="AF120" i="37"/>
  <c r="AE120" i="37"/>
  <c r="AD120" i="37"/>
  <c r="AC120" i="37"/>
  <c r="AB120" i="37"/>
  <c r="AA120" i="37"/>
  <c r="Z120" i="37"/>
  <c r="Y120" i="37"/>
  <c r="X120" i="37"/>
  <c r="W120" i="37"/>
  <c r="V120" i="37"/>
  <c r="U120" i="37"/>
  <c r="T120" i="37"/>
  <c r="S120" i="37"/>
  <c r="R120" i="37"/>
  <c r="Q120" i="37"/>
  <c r="P120" i="37"/>
  <c r="O120" i="37"/>
  <c r="N120" i="37"/>
  <c r="M120" i="37"/>
  <c r="L120" i="37"/>
  <c r="K120" i="37"/>
  <c r="J120" i="37"/>
  <c r="I120" i="37"/>
  <c r="H120" i="37"/>
  <c r="G120" i="37"/>
  <c r="F120" i="37"/>
  <c r="E120" i="37"/>
  <c r="D120" i="37"/>
  <c r="C120" i="37"/>
  <c r="L108" i="37"/>
  <c r="BB107" i="37"/>
  <c r="BA107" i="37"/>
  <c r="AZ107" i="37"/>
  <c r="AY107" i="37"/>
  <c r="AX107" i="37"/>
  <c r="AW107" i="37"/>
  <c r="AV107" i="37"/>
  <c r="AU107" i="37"/>
  <c r="AT107" i="37"/>
  <c r="AS107" i="37"/>
  <c r="AR107" i="37"/>
  <c r="AQ107" i="37"/>
  <c r="AP107" i="37"/>
  <c r="AO107" i="37"/>
  <c r="AN107" i="37"/>
  <c r="AM107" i="37"/>
  <c r="AL107" i="37"/>
  <c r="AK107" i="37"/>
  <c r="AJ107" i="37"/>
  <c r="AI107" i="37"/>
  <c r="AH107" i="37"/>
  <c r="AG107" i="37"/>
  <c r="AF107" i="37"/>
  <c r="AE107" i="37"/>
  <c r="AD107" i="37"/>
  <c r="AC107" i="37"/>
  <c r="AB107" i="37"/>
  <c r="AA107" i="37"/>
  <c r="Z107" i="37"/>
  <c r="Y107" i="37"/>
  <c r="X107" i="37"/>
  <c r="W107" i="37"/>
  <c r="V107" i="37"/>
  <c r="U107" i="37"/>
  <c r="T107" i="37"/>
  <c r="S107" i="37"/>
  <c r="R107" i="37"/>
  <c r="Q107" i="37"/>
  <c r="P107" i="37"/>
  <c r="O107" i="37"/>
  <c r="N107" i="37"/>
  <c r="M107" i="37"/>
  <c r="L107" i="37"/>
  <c r="K107" i="37"/>
  <c r="J107" i="37"/>
  <c r="I107" i="37"/>
  <c r="H107" i="37"/>
  <c r="G107" i="37"/>
  <c r="F107" i="37"/>
  <c r="E107" i="37"/>
  <c r="D107" i="37"/>
  <c r="C107" i="37"/>
  <c r="BB94" i="37"/>
  <c r="BA94" i="37"/>
  <c r="AZ94" i="37"/>
  <c r="AY94" i="37"/>
  <c r="AX94" i="37"/>
  <c r="AW94" i="37"/>
  <c r="AV94" i="37"/>
  <c r="AU94" i="37"/>
  <c r="AT94" i="37"/>
  <c r="AS94" i="37"/>
  <c r="AR94" i="37"/>
  <c r="AQ94" i="37"/>
  <c r="AP94" i="37"/>
  <c r="AO94" i="37"/>
  <c r="AN94" i="37"/>
  <c r="AM94" i="37"/>
  <c r="AL94" i="37"/>
  <c r="AK94" i="37"/>
  <c r="AJ94" i="37"/>
  <c r="AI94" i="37"/>
  <c r="AH94" i="37"/>
  <c r="AG94" i="37"/>
  <c r="AF94" i="37"/>
  <c r="AE94" i="37"/>
  <c r="AD94" i="37"/>
  <c r="AC94" i="37"/>
  <c r="AB94" i="37"/>
  <c r="AA94" i="37"/>
  <c r="Z94" i="37"/>
  <c r="Y94" i="37"/>
  <c r="X94" i="37"/>
  <c r="W94" i="37"/>
  <c r="V94" i="37"/>
  <c r="U94" i="37"/>
  <c r="T94" i="37"/>
  <c r="S94" i="37"/>
  <c r="R94" i="37"/>
  <c r="Q94" i="37"/>
  <c r="P94" i="37"/>
  <c r="O94" i="37"/>
  <c r="N94" i="37"/>
  <c r="M94" i="37"/>
  <c r="L94" i="37"/>
  <c r="K94" i="37"/>
  <c r="J94" i="37"/>
  <c r="I94" i="37"/>
  <c r="H94" i="37"/>
  <c r="G94" i="37"/>
  <c r="F94" i="37"/>
  <c r="E94" i="37"/>
  <c r="D94" i="37"/>
  <c r="C94" i="37"/>
  <c r="BB81" i="37"/>
  <c r="BA81" i="37"/>
  <c r="AZ81" i="37"/>
  <c r="AY81" i="37"/>
  <c r="AX81" i="37"/>
  <c r="AW81" i="37"/>
  <c r="AV81" i="37"/>
  <c r="AU81" i="37"/>
  <c r="AT81" i="37"/>
  <c r="AS81" i="37"/>
  <c r="AR81" i="37"/>
  <c r="AQ81" i="37"/>
  <c r="AP81" i="37"/>
  <c r="AO81" i="37"/>
  <c r="AN81" i="37"/>
  <c r="AM81" i="37"/>
  <c r="AL81" i="37"/>
  <c r="AK81" i="37"/>
  <c r="AJ81" i="37"/>
  <c r="AI81" i="37"/>
  <c r="AH81" i="37"/>
  <c r="AG81" i="37"/>
  <c r="AF81" i="37"/>
  <c r="AE81" i="37"/>
  <c r="AD81" i="37"/>
  <c r="AC81" i="37"/>
  <c r="AB81" i="37"/>
  <c r="AA81" i="37"/>
  <c r="Z81" i="37"/>
  <c r="Y81" i="37"/>
  <c r="X81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B68" i="37"/>
  <c r="BA68" i="37"/>
  <c r="AZ68" i="37"/>
  <c r="AY68" i="37"/>
  <c r="AX68" i="37"/>
  <c r="AW68" i="37"/>
  <c r="AV68" i="37"/>
  <c r="AU68" i="37"/>
  <c r="AT68" i="37"/>
  <c r="AS68" i="37"/>
  <c r="AR68" i="37"/>
  <c r="AQ68" i="37"/>
  <c r="AP68" i="37"/>
  <c r="AO68" i="37"/>
  <c r="AN68" i="37"/>
  <c r="AM68" i="37"/>
  <c r="AL68" i="37"/>
  <c r="AK68" i="37"/>
  <c r="AJ68" i="37"/>
  <c r="AI68" i="37"/>
  <c r="AH68" i="37"/>
  <c r="AG68" i="37"/>
  <c r="AF68" i="37"/>
  <c r="AE68" i="37"/>
  <c r="AD68" i="37"/>
  <c r="AC68" i="37"/>
  <c r="AB68" i="37"/>
  <c r="AA68" i="37"/>
  <c r="Z68" i="37"/>
  <c r="Y68" i="37"/>
  <c r="X68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B55" i="37"/>
  <c r="BA55" i="37"/>
  <c r="AZ55" i="37"/>
  <c r="AY55" i="37"/>
  <c r="AX55" i="37"/>
  <c r="AW55" i="37"/>
  <c r="AV55" i="37"/>
  <c r="AU55" i="37"/>
  <c r="AT55" i="37"/>
  <c r="AS55" i="37"/>
  <c r="AR55" i="37"/>
  <c r="AQ55" i="37"/>
  <c r="AP55" i="37"/>
  <c r="AO55" i="37"/>
  <c r="AN55" i="37"/>
  <c r="AM55" i="37"/>
  <c r="AL55" i="37"/>
  <c r="AK55" i="37"/>
  <c r="AJ55" i="37"/>
  <c r="AI55" i="37"/>
  <c r="AH55" i="37"/>
  <c r="AG55" i="37"/>
  <c r="AF55" i="37"/>
  <c r="AE55" i="37"/>
  <c r="AD55" i="37"/>
  <c r="AC55" i="37"/>
  <c r="AB55" i="37"/>
  <c r="AA55" i="37"/>
  <c r="Z55" i="37"/>
  <c r="Y55" i="37"/>
  <c r="X55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B42" i="37"/>
  <c r="BA42" i="37"/>
  <c r="AZ42" i="37"/>
  <c r="AY42" i="37"/>
  <c r="AX42" i="37"/>
  <c r="AW42" i="37"/>
  <c r="AV42" i="37"/>
  <c r="AU42" i="37"/>
  <c r="AT42" i="37"/>
  <c r="AS42" i="37"/>
  <c r="AR42" i="37"/>
  <c r="AQ42" i="37"/>
  <c r="AP42" i="37"/>
  <c r="AO42" i="37"/>
  <c r="AN42" i="37"/>
  <c r="AM42" i="37"/>
  <c r="AL42" i="37"/>
  <c r="AK42" i="37"/>
  <c r="AJ42" i="37"/>
  <c r="AI42" i="37"/>
  <c r="AH42" i="37"/>
  <c r="AG42" i="37"/>
  <c r="AF42" i="37"/>
  <c r="AE42" i="37"/>
  <c r="AD42" i="37"/>
  <c r="AC42" i="37"/>
  <c r="AB42" i="37"/>
  <c r="AA42" i="37"/>
  <c r="Z42" i="37"/>
  <c r="Y42" i="37"/>
  <c r="X42" i="37"/>
  <c r="W42" i="37"/>
  <c r="V42" i="37"/>
  <c r="U42" i="37"/>
  <c r="T42" i="37"/>
  <c r="S42" i="37"/>
  <c r="R42" i="37"/>
  <c r="Q42" i="37"/>
  <c r="P42" i="37"/>
  <c r="O42" i="37"/>
  <c r="N42" i="37"/>
  <c r="M42" i="37"/>
  <c r="L42" i="37"/>
  <c r="K42" i="37"/>
  <c r="J42" i="37"/>
  <c r="I42" i="37"/>
  <c r="H42" i="37"/>
  <c r="G42" i="37"/>
  <c r="F42" i="37"/>
  <c r="E42" i="37"/>
  <c r="D42" i="37"/>
  <c r="C42" i="37"/>
  <c r="BB29" i="37"/>
  <c r="BA29" i="37"/>
  <c r="AZ29" i="37"/>
  <c r="AY29" i="37"/>
  <c r="AX29" i="37"/>
  <c r="AW29" i="37"/>
  <c r="AV29" i="37"/>
  <c r="AU29" i="37"/>
  <c r="AT29" i="37"/>
  <c r="AS29" i="37"/>
  <c r="AR29" i="37"/>
  <c r="AQ29" i="37"/>
  <c r="AP29" i="37"/>
  <c r="AO29" i="37"/>
  <c r="AN29" i="37"/>
  <c r="AM29" i="37"/>
  <c r="AL29" i="37"/>
  <c r="AK29" i="37"/>
  <c r="AJ29" i="37"/>
  <c r="AI29" i="37"/>
  <c r="AH29" i="37"/>
  <c r="AG29" i="37"/>
  <c r="AF29" i="37"/>
  <c r="AE29" i="37"/>
  <c r="AD29" i="37"/>
  <c r="AC29" i="37"/>
  <c r="AB29" i="37"/>
  <c r="AA29" i="37"/>
  <c r="Z29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B16" i="37"/>
  <c r="BA16" i="37"/>
  <c r="AZ16" i="37"/>
  <c r="AY16" i="37"/>
  <c r="AX16" i="37"/>
  <c r="AW16" i="37"/>
  <c r="AV16" i="37"/>
  <c r="AU16" i="37"/>
  <c r="AT16" i="37"/>
  <c r="AS16" i="37"/>
  <c r="AR16" i="37"/>
  <c r="AQ16" i="37"/>
  <c r="AP16" i="37"/>
  <c r="AO16" i="37"/>
  <c r="AN16" i="37"/>
  <c r="AM16" i="37"/>
  <c r="AL16" i="37"/>
  <c r="AK16" i="37"/>
  <c r="AJ16" i="37"/>
  <c r="AI16" i="37"/>
  <c r="AH16" i="37"/>
  <c r="AG16" i="37"/>
  <c r="AF16" i="37"/>
  <c r="AE16" i="37"/>
  <c r="AD16" i="37"/>
  <c r="AC16" i="37"/>
  <c r="AB16" i="37"/>
  <c r="AA16" i="37"/>
  <c r="Z16" i="37"/>
  <c r="Y16" i="37"/>
  <c r="X16" i="37"/>
  <c r="W16" i="37"/>
  <c r="V16" i="37"/>
  <c r="U16" i="37"/>
  <c r="T16" i="37"/>
  <c r="S16" i="37"/>
  <c r="R16" i="37"/>
  <c r="Q16" i="37"/>
  <c r="P16" i="37"/>
  <c r="O16" i="37"/>
  <c r="N16" i="37"/>
  <c r="M16" i="37"/>
  <c r="L16" i="37"/>
  <c r="K16" i="37"/>
  <c r="J16" i="37"/>
  <c r="I16" i="37"/>
  <c r="H16" i="37"/>
  <c r="G16" i="37"/>
  <c r="F16" i="37"/>
  <c r="E16" i="37"/>
  <c r="D16" i="37"/>
  <c r="C16" i="37"/>
  <c r="L4" i="37"/>
  <c r="BB393" i="35"/>
  <c r="BA393" i="35"/>
  <c r="AZ393" i="35"/>
  <c r="AY393" i="35"/>
  <c r="AX393" i="35"/>
  <c r="AW393" i="35"/>
  <c r="AV393" i="35"/>
  <c r="AU393" i="35"/>
  <c r="AT393" i="35"/>
  <c r="AS393" i="35"/>
  <c r="AR393" i="35"/>
  <c r="AQ393" i="35"/>
  <c r="AP393" i="35"/>
  <c r="AO393" i="35"/>
  <c r="AN393" i="35"/>
  <c r="AM393" i="35"/>
  <c r="AL393" i="35"/>
  <c r="AK393" i="35"/>
  <c r="AJ393" i="35"/>
  <c r="AI393" i="35"/>
  <c r="AH393" i="35"/>
  <c r="AG393" i="35"/>
  <c r="AF393" i="35"/>
  <c r="AE393" i="35"/>
  <c r="AD393" i="35"/>
  <c r="AC393" i="35"/>
  <c r="AB393" i="35"/>
  <c r="AA393" i="35"/>
  <c r="Z393" i="35"/>
  <c r="Y393" i="35"/>
  <c r="X393" i="35"/>
  <c r="W393" i="35"/>
  <c r="V393" i="35"/>
  <c r="U393" i="35"/>
  <c r="T393" i="35"/>
  <c r="S393" i="35"/>
  <c r="R393" i="35"/>
  <c r="Q393" i="35"/>
  <c r="P393" i="35"/>
  <c r="O393" i="35"/>
  <c r="N393" i="35"/>
  <c r="M393" i="35"/>
  <c r="K393" i="35"/>
  <c r="J393" i="35"/>
  <c r="I393" i="35"/>
  <c r="H393" i="35"/>
  <c r="G393" i="35"/>
  <c r="F393" i="35"/>
  <c r="E393" i="35"/>
  <c r="D393" i="35"/>
  <c r="C393" i="35"/>
  <c r="L381" i="35"/>
  <c r="L393" i="35" s="1"/>
  <c r="BB380" i="35"/>
  <c r="BA380" i="35"/>
  <c r="AZ380" i="35"/>
  <c r="AY380" i="35"/>
  <c r="AX380" i="35"/>
  <c r="AW380" i="35"/>
  <c r="AV380" i="35"/>
  <c r="AU380" i="35"/>
  <c r="AT380" i="35"/>
  <c r="AS380" i="35"/>
  <c r="AR380" i="35"/>
  <c r="AQ380" i="35"/>
  <c r="AP380" i="35"/>
  <c r="AO380" i="35"/>
  <c r="AN380" i="35"/>
  <c r="AM380" i="35"/>
  <c r="AL380" i="35"/>
  <c r="AK380" i="35"/>
  <c r="AJ380" i="35"/>
  <c r="AI380" i="35"/>
  <c r="AH380" i="35"/>
  <c r="AG380" i="35"/>
  <c r="AF380" i="35"/>
  <c r="AE380" i="35"/>
  <c r="AD380" i="35"/>
  <c r="AC380" i="35"/>
  <c r="AB380" i="35"/>
  <c r="AA380" i="35"/>
  <c r="Z380" i="35"/>
  <c r="Y380" i="35"/>
  <c r="X380" i="35"/>
  <c r="W380" i="35"/>
  <c r="V380" i="35"/>
  <c r="U380" i="35"/>
  <c r="T380" i="35"/>
  <c r="S380" i="35"/>
  <c r="R380" i="35"/>
  <c r="Q380" i="35"/>
  <c r="P380" i="35"/>
  <c r="O380" i="35"/>
  <c r="N380" i="35"/>
  <c r="M380" i="35"/>
  <c r="K380" i="35"/>
  <c r="J380" i="35"/>
  <c r="I380" i="35"/>
  <c r="H380" i="35"/>
  <c r="G380" i="35"/>
  <c r="F380" i="35"/>
  <c r="E380" i="35"/>
  <c r="D380" i="35"/>
  <c r="C380" i="35"/>
  <c r="L368" i="35"/>
  <c r="L380" i="35" s="1"/>
  <c r="BB367" i="35"/>
  <c r="BA367" i="35"/>
  <c r="AZ367" i="35"/>
  <c r="AY367" i="35"/>
  <c r="AX367" i="35"/>
  <c r="AW367" i="35"/>
  <c r="AV367" i="35"/>
  <c r="AU367" i="35"/>
  <c r="AT367" i="35"/>
  <c r="AS367" i="35"/>
  <c r="AR367" i="35"/>
  <c r="AQ367" i="35"/>
  <c r="AP367" i="35"/>
  <c r="AO367" i="35"/>
  <c r="AN367" i="35"/>
  <c r="AM367" i="35"/>
  <c r="AL367" i="35"/>
  <c r="AK367" i="35"/>
  <c r="AJ367" i="35"/>
  <c r="AI367" i="35"/>
  <c r="AH367" i="35"/>
  <c r="AG367" i="35"/>
  <c r="AF367" i="35"/>
  <c r="AE367" i="35"/>
  <c r="AD367" i="35"/>
  <c r="AC367" i="35"/>
  <c r="AB367" i="35"/>
  <c r="AA367" i="35"/>
  <c r="Z367" i="35"/>
  <c r="Y367" i="35"/>
  <c r="X367" i="35"/>
  <c r="W367" i="35"/>
  <c r="V367" i="35"/>
  <c r="U367" i="35"/>
  <c r="T367" i="35"/>
  <c r="S367" i="35"/>
  <c r="R367" i="35"/>
  <c r="Q367" i="35"/>
  <c r="P367" i="35"/>
  <c r="O367" i="35"/>
  <c r="N367" i="35"/>
  <c r="M367" i="35"/>
  <c r="K367" i="35"/>
  <c r="J367" i="35"/>
  <c r="I367" i="35"/>
  <c r="H367" i="35"/>
  <c r="G367" i="35"/>
  <c r="F367" i="35"/>
  <c r="E367" i="35"/>
  <c r="D367" i="35"/>
  <c r="C367" i="35"/>
  <c r="L355" i="35"/>
  <c r="L367" i="35" s="1"/>
  <c r="BB354" i="35"/>
  <c r="BA354" i="35"/>
  <c r="AZ354" i="35"/>
  <c r="AY354" i="35"/>
  <c r="AX354" i="35"/>
  <c r="AW354" i="35"/>
  <c r="AV354" i="35"/>
  <c r="AU354" i="35"/>
  <c r="AT354" i="35"/>
  <c r="AS354" i="35"/>
  <c r="AR354" i="35"/>
  <c r="AQ354" i="35"/>
  <c r="AP354" i="35"/>
  <c r="AO354" i="35"/>
  <c r="AN354" i="35"/>
  <c r="AM354" i="35"/>
  <c r="AL354" i="35"/>
  <c r="AK354" i="35"/>
  <c r="AJ354" i="35"/>
  <c r="AI354" i="35"/>
  <c r="AH354" i="35"/>
  <c r="AG354" i="35"/>
  <c r="AF354" i="35"/>
  <c r="AE354" i="35"/>
  <c r="AD354" i="35"/>
  <c r="AC354" i="35"/>
  <c r="AB354" i="35"/>
  <c r="AA354" i="35"/>
  <c r="Z354" i="35"/>
  <c r="Y354" i="35"/>
  <c r="X354" i="35"/>
  <c r="W354" i="35"/>
  <c r="V354" i="35"/>
  <c r="U354" i="35"/>
  <c r="T354" i="35"/>
  <c r="S354" i="35"/>
  <c r="R354" i="35"/>
  <c r="Q354" i="35"/>
  <c r="P354" i="35"/>
  <c r="O354" i="35"/>
  <c r="N354" i="35"/>
  <c r="M354" i="35"/>
  <c r="K354" i="35"/>
  <c r="J354" i="35"/>
  <c r="I354" i="35"/>
  <c r="H354" i="35"/>
  <c r="G354" i="35"/>
  <c r="F354" i="35"/>
  <c r="E354" i="35"/>
  <c r="D354" i="35"/>
  <c r="C354" i="35"/>
  <c r="L342" i="35"/>
  <c r="L354" i="35" s="1"/>
  <c r="BB341" i="35"/>
  <c r="BA341" i="35"/>
  <c r="AZ341" i="35"/>
  <c r="AY341" i="35"/>
  <c r="AX341" i="35"/>
  <c r="AW341" i="35"/>
  <c r="AV341" i="35"/>
  <c r="AU341" i="35"/>
  <c r="AT341" i="35"/>
  <c r="AS341" i="35"/>
  <c r="AR341" i="35"/>
  <c r="AQ341" i="35"/>
  <c r="AP341" i="35"/>
  <c r="AO341" i="35"/>
  <c r="AN341" i="35"/>
  <c r="AM341" i="35"/>
  <c r="AL341" i="35"/>
  <c r="AK341" i="35"/>
  <c r="AJ341" i="35"/>
  <c r="AI341" i="35"/>
  <c r="AH341" i="35"/>
  <c r="AG341" i="35"/>
  <c r="AF341" i="35"/>
  <c r="AE341" i="35"/>
  <c r="AD341" i="35"/>
  <c r="AC341" i="35"/>
  <c r="AB341" i="35"/>
  <c r="AA341" i="35"/>
  <c r="Z341" i="35"/>
  <c r="Y341" i="35"/>
  <c r="X341" i="35"/>
  <c r="W341" i="35"/>
  <c r="V341" i="35"/>
  <c r="U341" i="35"/>
  <c r="T341" i="35"/>
  <c r="S341" i="35"/>
  <c r="R341" i="35"/>
  <c r="Q341" i="35"/>
  <c r="P341" i="35"/>
  <c r="O341" i="35"/>
  <c r="N341" i="35"/>
  <c r="M341" i="35"/>
  <c r="L341" i="35"/>
  <c r="K341" i="35"/>
  <c r="J341" i="35"/>
  <c r="I341" i="35"/>
  <c r="H341" i="35"/>
  <c r="G341" i="35"/>
  <c r="F341" i="35"/>
  <c r="E341" i="35"/>
  <c r="D341" i="35"/>
  <c r="C341" i="35"/>
  <c r="L329" i="35"/>
  <c r="BB328" i="35"/>
  <c r="BA328" i="35"/>
  <c r="AZ328" i="35"/>
  <c r="AY328" i="35"/>
  <c r="AX328" i="35"/>
  <c r="AW328" i="35"/>
  <c r="AV328" i="35"/>
  <c r="AU328" i="35"/>
  <c r="AT328" i="35"/>
  <c r="AS328" i="35"/>
  <c r="AR328" i="35"/>
  <c r="AQ328" i="35"/>
  <c r="AP328" i="35"/>
  <c r="AO328" i="35"/>
  <c r="AN328" i="35"/>
  <c r="AM328" i="35"/>
  <c r="AL328" i="35"/>
  <c r="AK328" i="35"/>
  <c r="AJ328" i="35"/>
  <c r="AI328" i="35"/>
  <c r="AH328" i="35"/>
  <c r="AG328" i="35"/>
  <c r="AF328" i="35"/>
  <c r="AE328" i="35"/>
  <c r="AD328" i="35"/>
  <c r="AC328" i="35"/>
  <c r="AB328" i="35"/>
  <c r="AA328" i="35"/>
  <c r="Z328" i="35"/>
  <c r="Y328" i="35"/>
  <c r="X328" i="35"/>
  <c r="W328" i="35"/>
  <c r="V328" i="35"/>
  <c r="U328" i="35"/>
  <c r="T328" i="35"/>
  <c r="S328" i="35"/>
  <c r="R328" i="35"/>
  <c r="Q328" i="35"/>
  <c r="P328" i="35"/>
  <c r="O328" i="35"/>
  <c r="N328" i="35"/>
  <c r="M328" i="35"/>
  <c r="K328" i="35"/>
  <c r="J328" i="35"/>
  <c r="I328" i="35"/>
  <c r="H328" i="35"/>
  <c r="G328" i="35"/>
  <c r="F328" i="35"/>
  <c r="E328" i="35"/>
  <c r="D328" i="35"/>
  <c r="C328" i="35"/>
  <c r="L316" i="35"/>
  <c r="L328" i="35" s="1"/>
  <c r="BB315" i="35"/>
  <c r="BA315" i="35"/>
  <c r="AZ315" i="35"/>
  <c r="AY315" i="35"/>
  <c r="AX315" i="35"/>
  <c r="AW315" i="35"/>
  <c r="AV315" i="35"/>
  <c r="AU315" i="35"/>
  <c r="AT315" i="35"/>
  <c r="AS315" i="35"/>
  <c r="AR315" i="35"/>
  <c r="AQ315" i="35"/>
  <c r="AP315" i="35"/>
  <c r="AO315" i="35"/>
  <c r="AN315" i="35"/>
  <c r="AM315" i="35"/>
  <c r="AL315" i="35"/>
  <c r="AK315" i="35"/>
  <c r="AJ315" i="35"/>
  <c r="AI315" i="35"/>
  <c r="AH315" i="35"/>
  <c r="AG315" i="35"/>
  <c r="AF315" i="35"/>
  <c r="AE315" i="35"/>
  <c r="AD315" i="35"/>
  <c r="AC315" i="35"/>
  <c r="AB315" i="35"/>
  <c r="AA315" i="35"/>
  <c r="Z315" i="35"/>
  <c r="Y315" i="35"/>
  <c r="X315" i="35"/>
  <c r="W315" i="35"/>
  <c r="V315" i="35"/>
  <c r="U315" i="35"/>
  <c r="T315" i="35"/>
  <c r="S315" i="35"/>
  <c r="R315" i="35"/>
  <c r="Q315" i="35"/>
  <c r="P315" i="35"/>
  <c r="O315" i="35"/>
  <c r="N315" i="35"/>
  <c r="M315" i="35"/>
  <c r="K315" i="35"/>
  <c r="J315" i="35"/>
  <c r="I315" i="35"/>
  <c r="H315" i="35"/>
  <c r="G315" i="35"/>
  <c r="F315" i="35"/>
  <c r="E315" i="35"/>
  <c r="D315" i="35"/>
  <c r="C315" i="35"/>
  <c r="L303" i="35"/>
  <c r="L315" i="35" s="1"/>
  <c r="BB302" i="35"/>
  <c r="BA302" i="35"/>
  <c r="AZ302" i="35"/>
  <c r="AY302" i="35"/>
  <c r="AX302" i="35"/>
  <c r="AW302" i="35"/>
  <c r="AV302" i="35"/>
  <c r="AU302" i="35"/>
  <c r="AT302" i="35"/>
  <c r="AS302" i="35"/>
  <c r="AR302" i="35"/>
  <c r="AQ302" i="35"/>
  <c r="AP302" i="35"/>
  <c r="AO302" i="35"/>
  <c r="AN302" i="35"/>
  <c r="AM302" i="35"/>
  <c r="AL302" i="35"/>
  <c r="AK302" i="35"/>
  <c r="AJ302" i="35"/>
  <c r="AI302" i="35"/>
  <c r="AH302" i="35"/>
  <c r="AG302" i="35"/>
  <c r="AF302" i="35"/>
  <c r="AE302" i="35"/>
  <c r="AD302" i="35"/>
  <c r="AC302" i="35"/>
  <c r="AB302" i="35"/>
  <c r="AA302" i="35"/>
  <c r="Z302" i="35"/>
  <c r="Y302" i="35"/>
  <c r="X302" i="35"/>
  <c r="W302" i="35"/>
  <c r="V302" i="35"/>
  <c r="U302" i="35"/>
  <c r="T302" i="35"/>
  <c r="S302" i="35"/>
  <c r="R302" i="35"/>
  <c r="Q302" i="35"/>
  <c r="P302" i="35"/>
  <c r="O302" i="35"/>
  <c r="N302" i="35"/>
  <c r="M302" i="35"/>
  <c r="K302" i="35"/>
  <c r="J302" i="35"/>
  <c r="I302" i="35"/>
  <c r="H302" i="35"/>
  <c r="G302" i="35"/>
  <c r="F302" i="35"/>
  <c r="E302" i="35"/>
  <c r="D302" i="35"/>
  <c r="C302" i="35"/>
  <c r="L290" i="35"/>
  <c r="L302" i="35" s="1"/>
  <c r="BB289" i="35"/>
  <c r="BA289" i="35"/>
  <c r="AZ289" i="35"/>
  <c r="AY289" i="35"/>
  <c r="AX289" i="35"/>
  <c r="AW289" i="35"/>
  <c r="AV289" i="35"/>
  <c r="AU289" i="35"/>
  <c r="AT289" i="35"/>
  <c r="AS289" i="35"/>
  <c r="AR289" i="35"/>
  <c r="AQ289" i="35"/>
  <c r="AP289" i="35"/>
  <c r="AO289" i="35"/>
  <c r="AN289" i="35"/>
  <c r="AM289" i="35"/>
  <c r="AL289" i="35"/>
  <c r="AK289" i="35"/>
  <c r="AJ289" i="35"/>
  <c r="AI289" i="35"/>
  <c r="AH289" i="35"/>
  <c r="AG289" i="35"/>
  <c r="AF289" i="35"/>
  <c r="AE289" i="35"/>
  <c r="AD289" i="35"/>
  <c r="AC289" i="35"/>
  <c r="AB289" i="35"/>
  <c r="AA289" i="35"/>
  <c r="Z289" i="35"/>
  <c r="Y289" i="35"/>
  <c r="X289" i="35"/>
  <c r="W289" i="35"/>
  <c r="V289" i="35"/>
  <c r="U289" i="35"/>
  <c r="T289" i="35"/>
  <c r="S289" i="35"/>
  <c r="R289" i="35"/>
  <c r="Q289" i="35"/>
  <c r="P289" i="35"/>
  <c r="O289" i="35"/>
  <c r="N289" i="35"/>
  <c r="M289" i="35"/>
  <c r="L289" i="35"/>
  <c r="K289" i="35"/>
  <c r="J289" i="35"/>
  <c r="I289" i="35"/>
  <c r="H289" i="35"/>
  <c r="G289" i="35"/>
  <c r="F289" i="35"/>
  <c r="E289" i="35"/>
  <c r="D289" i="35"/>
  <c r="C289" i="35"/>
  <c r="BB276" i="35"/>
  <c r="BA276" i="35"/>
  <c r="AZ276" i="35"/>
  <c r="AY276" i="35"/>
  <c r="AX276" i="35"/>
  <c r="AW276" i="35"/>
  <c r="AV276" i="35"/>
  <c r="AU276" i="35"/>
  <c r="AT276" i="35"/>
  <c r="AS276" i="35"/>
  <c r="AR276" i="35"/>
  <c r="AQ276" i="35"/>
  <c r="AP276" i="35"/>
  <c r="AO276" i="35"/>
  <c r="AN276" i="35"/>
  <c r="AM276" i="35"/>
  <c r="AL276" i="35"/>
  <c r="AK276" i="35"/>
  <c r="AJ276" i="35"/>
  <c r="AI276" i="35"/>
  <c r="AH276" i="35"/>
  <c r="AG276" i="35"/>
  <c r="AF276" i="35"/>
  <c r="AE276" i="35"/>
  <c r="AD276" i="35"/>
  <c r="AC276" i="35"/>
  <c r="AB276" i="35"/>
  <c r="AA276" i="35"/>
  <c r="Z276" i="35"/>
  <c r="Y276" i="35"/>
  <c r="X276" i="35"/>
  <c r="W276" i="35"/>
  <c r="V276" i="35"/>
  <c r="U276" i="35"/>
  <c r="T276" i="35"/>
  <c r="S276" i="35"/>
  <c r="R276" i="35"/>
  <c r="Q276" i="35"/>
  <c r="P276" i="35"/>
  <c r="O276" i="35"/>
  <c r="N276" i="35"/>
  <c r="M276" i="35"/>
  <c r="L276" i="35"/>
  <c r="K276" i="35"/>
  <c r="J276" i="35"/>
  <c r="I276" i="35"/>
  <c r="H276" i="35"/>
  <c r="G276" i="35"/>
  <c r="F276" i="35"/>
  <c r="E276" i="35"/>
  <c r="D276" i="35"/>
  <c r="C276" i="35"/>
  <c r="BB263" i="35"/>
  <c r="BA263" i="35"/>
  <c r="AZ263" i="35"/>
  <c r="AY263" i="35"/>
  <c r="AX263" i="35"/>
  <c r="AW263" i="35"/>
  <c r="AV263" i="35"/>
  <c r="AU263" i="35"/>
  <c r="AT263" i="35"/>
  <c r="AS263" i="35"/>
  <c r="AR263" i="35"/>
  <c r="AQ263" i="35"/>
  <c r="AP263" i="35"/>
  <c r="AO263" i="35"/>
  <c r="AN263" i="35"/>
  <c r="AM263" i="35"/>
  <c r="AL263" i="35"/>
  <c r="AK263" i="35"/>
  <c r="AJ263" i="35"/>
  <c r="AI263" i="35"/>
  <c r="AH263" i="35"/>
  <c r="AG263" i="35"/>
  <c r="AF263" i="35"/>
  <c r="AE263" i="35"/>
  <c r="AD263" i="35"/>
  <c r="AC263" i="35"/>
  <c r="AB263" i="35"/>
  <c r="AA263" i="35"/>
  <c r="Z263" i="35"/>
  <c r="Y263" i="35"/>
  <c r="X263" i="35"/>
  <c r="W263" i="35"/>
  <c r="V263" i="35"/>
  <c r="U263" i="35"/>
  <c r="T263" i="35"/>
  <c r="S263" i="35"/>
  <c r="R263" i="35"/>
  <c r="Q263" i="35"/>
  <c r="P263" i="35"/>
  <c r="O263" i="35"/>
  <c r="N263" i="35"/>
  <c r="M263" i="35"/>
  <c r="L263" i="35"/>
  <c r="K263" i="35"/>
  <c r="J263" i="35"/>
  <c r="I263" i="35"/>
  <c r="H263" i="35"/>
  <c r="G263" i="35"/>
  <c r="F263" i="35"/>
  <c r="E263" i="35"/>
  <c r="D263" i="35"/>
  <c r="C263" i="35"/>
  <c r="BB250" i="35"/>
  <c r="BA250" i="35"/>
  <c r="AZ250" i="35"/>
  <c r="AY250" i="35"/>
  <c r="AX250" i="35"/>
  <c r="AW250" i="35"/>
  <c r="AV250" i="35"/>
  <c r="AU250" i="35"/>
  <c r="AT250" i="35"/>
  <c r="AS250" i="35"/>
  <c r="AR250" i="35"/>
  <c r="AQ250" i="35"/>
  <c r="AP250" i="35"/>
  <c r="AO250" i="35"/>
  <c r="AN250" i="35"/>
  <c r="AM250" i="35"/>
  <c r="AL250" i="35"/>
  <c r="AK250" i="35"/>
  <c r="AJ250" i="35"/>
  <c r="AI250" i="35"/>
  <c r="AH250" i="35"/>
  <c r="AG250" i="35"/>
  <c r="AE250" i="35"/>
  <c r="AD250" i="35"/>
  <c r="AC250" i="35"/>
  <c r="AB250" i="35"/>
  <c r="AA250" i="35"/>
  <c r="Z250" i="35"/>
  <c r="Y250" i="35"/>
  <c r="X250" i="35"/>
  <c r="W250" i="35"/>
  <c r="V250" i="35"/>
  <c r="U250" i="35"/>
  <c r="T250" i="35"/>
  <c r="S250" i="35"/>
  <c r="R250" i="35"/>
  <c r="Q250" i="35"/>
  <c r="P250" i="35"/>
  <c r="O250" i="35"/>
  <c r="N250" i="35"/>
  <c r="M250" i="35"/>
  <c r="L250" i="35"/>
  <c r="K250" i="35"/>
  <c r="J250" i="35"/>
  <c r="I250" i="35"/>
  <c r="H250" i="35"/>
  <c r="G250" i="35"/>
  <c r="F250" i="35"/>
  <c r="E250" i="35"/>
  <c r="D250" i="35"/>
  <c r="C250" i="35"/>
  <c r="BB237" i="35"/>
  <c r="BA237" i="35"/>
  <c r="AZ237" i="35"/>
  <c r="AY237" i="35"/>
  <c r="AX237" i="35"/>
  <c r="AW237" i="35"/>
  <c r="AV237" i="35"/>
  <c r="AU237" i="35"/>
  <c r="AT237" i="35"/>
  <c r="AS237" i="35"/>
  <c r="AR237" i="35"/>
  <c r="AQ237" i="35"/>
  <c r="AP237" i="35"/>
  <c r="AO237" i="35"/>
  <c r="AN237" i="35"/>
  <c r="AM237" i="35"/>
  <c r="AL237" i="35"/>
  <c r="AK237" i="35"/>
  <c r="AJ237" i="35"/>
  <c r="AI237" i="35"/>
  <c r="AH237" i="35"/>
  <c r="AG237" i="35"/>
  <c r="AF237" i="35"/>
  <c r="AF250" i="35" s="1"/>
  <c r="AE237" i="35"/>
  <c r="AD237" i="35"/>
  <c r="AB237" i="35"/>
  <c r="AA237" i="35"/>
  <c r="Z237" i="35"/>
  <c r="Y237" i="35"/>
  <c r="X237" i="35"/>
  <c r="W237" i="35"/>
  <c r="V237" i="35"/>
  <c r="U237" i="35"/>
  <c r="T237" i="35"/>
  <c r="S237" i="35"/>
  <c r="R237" i="35"/>
  <c r="Q237" i="35"/>
  <c r="O237" i="35"/>
  <c r="N237" i="35"/>
  <c r="M237" i="35"/>
  <c r="L237" i="35"/>
  <c r="K237" i="35"/>
  <c r="J237" i="35"/>
  <c r="I237" i="35"/>
  <c r="H237" i="35"/>
  <c r="G237" i="35"/>
  <c r="F237" i="35"/>
  <c r="E237" i="35"/>
  <c r="D237" i="35"/>
  <c r="C237" i="35"/>
  <c r="BB224" i="35"/>
  <c r="BA224" i="35"/>
  <c r="AZ224" i="35"/>
  <c r="AY224" i="35"/>
  <c r="AW224" i="35"/>
  <c r="AV224" i="35"/>
  <c r="AU224" i="35"/>
  <c r="AT224" i="35"/>
  <c r="AS224" i="35"/>
  <c r="AR224" i="35"/>
  <c r="AQ224" i="35"/>
  <c r="AP224" i="35"/>
  <c r="AO224" i="35"/>
  <c r="AN224" i="35"/>
  <c r="AM224" i="35"/>
  <c r="AL224" i="35"/>
  <c r="AK224" i="35"/>
  <c r="AI224" i="35"/>
  <c r="AH224" i="35"/>
  <c r="AG224" i="35"/>
  <c r="AF224" i="35"/>
  <c r="AE224" i="35"/>
  <c r="AD224" i="35"/>
  <c r="AC224" i="35"/>
  <c r="AC237" i="35" s="1"/>
  <c r="AB224" i="35"/>
  <c r="AA224" i="35"/>
  <c r="Z224" i="35"/>
  <c r="Y224" i="35"/>
  <c r="X224" i="35"/>
  <c r="W224" i="35"/>
  <c r="V224" i="35"/>
  <c r="U224" i="35"/>
  <c r="T224" i="35"/>
  <c r="S224" i="35"/>
  <c r="R224" i="35"/>
  <c r="Q224" i="35"/>
  <c r="P224" i="35"/>
  <c r="P237" i="35" s="1"/>
  <c r="O224" i="35"/>
  <c r="N224" i="35"/>
  <c r="M224" i="35"/>
  <c r="L224" i="35"/>
  <c r="K224" i="35"/>
  <c r="J224" i="35"/>
  <c r="I224" i="35"/>
  <c r="H224" i="35"/>
  <c r="G224" i="35"/>
  <c r="F224" i="35"/>
  <c r="E224" i="35"/>
  <c r="D224" i="35"/>
  <c r="C224" i="35"/>
  <c r="BB211" i="35"/>
  <c r="BA211" i="35"/>
  <c r="AZ211" i="35"/>
  <c r="AY211" i="35"/>
  <c r="AX211" i="35"/>
  <c r="AW211" i="35"/>
  <c r="AV211" i="35"/>
  <c r="AU211" i="35"/>
  <c r="AT211" i="35"/>
  <c r="AS211" i="35"/>
  <c r="AR211" i="35"/>
  <c r="AQ211" i="35"/>
  <c r="AP211" i="35"/>
  <c r="AO211" i="35"/>
  <c r="AN211" i="35"/>
  <c r="AM211" i="35"/>
  <c r="AL211" i="35"/>
  <c r="AK211" i="35"/>
  <c r="AJ211" i="35"/>
  <c r="AJ224" i="35" s="1"/>
  <c r="AI211" i="35"/>
  <c r="AH211" i="35"/>
  <c r="AG211" i="35"/>
  <c r="AF211" i="35"/>
  <c r="AE211" i="35"/>
  <c r="AD211" i="35"/>
  <c r="AC211" i="35"/>
  <c r="AB211" i="35"/>
  <c r="AA211" i="35"/>
  <c r="Z211" i="35"/>
  <c r="Y211" i="35"/>
  <c r="X211" i="35"/>
  <c r="W211" i="35"/>
  <c r="V211" i="35"/>
  <c r="U211" i="35"/>
  <c r="T211" i="35"/>
  <c r="S211" i="35"/>
  <c r="R211" i="35"/>
  <c r="Q211" i="35"/>
  <c r="P211" i="35"/>
  <c r="O211" i="35"/>
  <c r="N211" i="35"/>
  <c r="M211" i="35"/>
  <c r="L211" i="35"/>
  <c r="K211" i="35"/>
  <c r="J211" i="35"/>
  <c r="I211" i="35"/>
  <c r="H211" i="35"/>
  <c r="G211" i="35"/>
  <c r="F211" i="35"/>
  <c r="E211" i="35"/>
  <c r="D211" i="35"/>
  <c r="C211" i="35"/>
  <c r="BB198" i="35"/>
  <c r="BA198" i="35"/>
  <c r="AZ198" i="35"/>
  <c r="AY198" i="35"/>
  <c r="AX198" i="35"/>
  <c r="AW198" i="35"/>
  <c r="AV198" i="35"/>
  <c r="AU198" i="35"/>
  <c r="AT198" i="35"/>
  <c r="AS198" i="35"/>
  <c r="AR198" i="35"/>
  <c r="AQ198" i="35"/>
  <c r="AP198" i="35"/>
  <c r="AO198" i="35"/>
  <c r="AN198" i="35"/>
  <c r="AM198" i="35"/>
  <c r="AL198" i="35"/>
  <c r="AK198" i="35"/>
  <c r="AJ198" i="35"/>
  <c r="AI198" i="35"/>
  <c r="AH198" i="35"/>
  <c r="AG198" i="35"/>
  <c r="AF198" i="35"/>
  <c r="AE198" i="35"/>
  <c r="AD198" i="35"/>
  <c r="AC198" i="35"/>
  <c r="AB198" i="35"/>
  <c r="AA198" i="35"/>
  <c r="Z198" i="35"/>
  <c r="X198" i="35"/>
  <c r="W198" i="35"/>
  <c r="V198" i="35"/>
  <c r="U198" i="35"/>
  <c r="T198" i="35"/>
  <c r="S198" i="35"/>
  <c r="R198" i="35"/>
  <c r="Q198" i="35"/>
  <c r="P198" i="35"/>
  <c r="O198" i="35"/>
  <c r="N198" i="35"/>
  <c r="M198" i="35"/>
  <c r="L198" i="35"/>
  <c r="K198" i="35"/>
  <c r="J198" i="35"/>
  <c r="I198" i="35"/>
  <c r="H198" i="35"/>
  <c r="G198" i="35"/>
  <c r="F198" i="35"/>
  <c r="E198" i="35"/>
  <c r="D198" i="35"/>
  <c r="C198" i="35"/>
  <c r="BB185" i="35"/>
  <c r="BA185" i="35"/>
  <c r="AZ185" i="35"/>
  <c r="AY185" i="35"/>
  <c r="AX185" i="35"/>
  <c r="AW185" i="35"/>
  <c r="AV185" i="35"/>
  <c r="AU185" i="35"/>
  <c r="AT185" i="35"/>
  <c r="AS185" i="35"/>
  <c r="AR185" i="35"/>
  <c r="AQ185" i="35"/>
  <c r="AP185" i="35"/>
  <c r="AO185" i="35"/>
  <c r="AN185" i="35"/>
  <c r="AM185" i="35"/>
  <c r="AL185" i="35"/>
  <c r="AK185" i="35"/>
  <c r="AJ185" i="35"/>
  <c r="AI185" i="35"/>
  <c r="AH185" i="35"/>
  <c r="AG185" i="35"/>
  <c r="AF185" i="35"/>
  <c r="AE185" i="35"/>
  <c r="AD185" i="35"/>
  <c r="AC185" i="35"/>
  <c r="AB185" i="35"/>
  <c r="AA185" i="35"/>
  <c r="Z185" i="35"/>
  <c r="Y185" i="35"/>
  <c r="X185" i="35"/>
  <c r="W185" i="35"/>
  <c r="V185" i="35"/>
  <c r="U185" i="35"/>
  <c r="T185" i="35"/>
  <c r="R185" i="35"/>
  <c r="Q185" i="35"/>
  <c r="P185" i="35"/>
  <c r="O185" i="35"/>
  <c r="N185" i="35"/>
  <c r="M185" i="35"/>
  <c r="L185" i="35"/>
  <c r="K185" i="35"/>
  <c r="J185" i="35"/>
  <c r="I185" i="35"/>
  <c r="H185" i="35"/>
  <c r="G185" i="35"/>
  <c r="F185" i="35"/>
  <c r="E185" i="35"/>
  <c r="D185" i="35"/>
  <c r="C185" i="35"/>
  <c r="BB172" i="35"/>
  <c r="BA172" i="35"/>
  <c r="AZ172" i="35"/>
  <c r="AY172" i="35"/>
  <c r="AX172" i="35"/>
  <c r="AW172" i="35"/>
  <c r="AV172" i="35"/>
  <c r="AT172" i="35"/>
  <c r="AS172" i="35"/>
  <c r="AR172" i="35"/>
  <c r="AQ172" i="35"/>
  <c r="AP172" i="35"/>
  <c r="AO172" i="35"/>
  <c r="AN172" i="35"/>
  <c r="AM172" i="35"/>
  <c r="AL172" i="35"/>
  <c r="AK172" i="35"/>
  <c r="AJ172" i="35"/>
  <c r="AI172" i="35"/>
  <c r="AH172" i="35"/>
  <c r="AG172" i="35"/>
  <c r="AF172" i="35"/>
  <c r="AE172" i="35"/>
  <c r="AD172" i="35"/>
  <c r="AC172" i="35"/>
  <c r="AB172" i="35"/>
  <c r="AA172" i="35"/>
  <c r="Z172" i="35"/>
  <c r="Y172" i="35"/>
  <c r="X172" i="35"/>
  <c r="W172" i="35"/>
  <c r="V172" i="35"/>
  <c r="U172" i="35"/>
  <c r="T172" i="35"/>
  <c r="S172" i="35"/>
  <c r="R172" i="35"/>
  <c r="Q172" i="35"/>
  <c r="P172" i="35"/>
  <c r="O172" i="35"/>
  <c r="N172" i="35"/>
  <c r="M172" i="35"/>
  <c r="K172" i="35"/>
  <c r="J172" i="35"/>
  <c r="I172" i="35"/>
  <c r="H172" i="35"/>
  <c r="G172" i="35"/>
  <c r="F172" i="35"/>
  <c r="E172" i="35"/>
  <c r="D172" i="35"/>
  <c r="C172" i="35"/>
  <c r="L160" i="35"/>
  <c r="L172" i="35" s="1"/>
  <c r="BB159" i="35"/>
  <c r="BA159" i="35"/>
  <c r="AZ159" i="35"/>
  <c r="AY159" i="35"/>
  <c r="AX159" i="35"/>
  <c r="AW159" i="35"/>
  <c r="AV159" i="35"/>
  <c r="AU159" i="35"/>
  <c r="AT159" i="35"/>
  <c r="AS159" i="35"/>
  <c r="AR159" i="35"/>
  <c r="AQ159" i="35"/>
  <c r="AP159" i="35"/>
  <c r="AO159" i="35"/>
  <c r="AN159" i="35"/>
  <c r="AM159" i="35"/>
  <c r="AL159" i="35"/>
  <c r="AK159" i="35"/>
  <c r="AJ159" i="35"/>
  <c r="AI159" i="35"/>
  <c r="AH159" i="35"/>
  <c r="AG159" i="35"/>
  <c r="AF159" i="35"/>
  <c r="AE159" i="35"/>
  <c r="AD159" i="35"/>
  <c r="AC159" i="35"/>
  <c r="AB159" i="35"/>
  <c r="AA159" i="35"/>
  <c r="Z159" i="35"/>
  <c r="Y159" i="35"/>
  <c r="X159" i="35"/>
  <c r="W159" i="35"/>
  <c r="V159" i="35"/>
  <c r="U159" i="35"/>
  <c r="T159" i="35"/>
  <c r="S159" i="35"/>
  <c r="R159" i="35"/>
  <c r="Q159" i="35"/>
  <c r="P159" i="35"/>
  <c r="O159" i="35"/>
  <c r="N159" i="35"/>
  <c r="M159" i="35"/>
  <c r="K159" i="35"/>
  <c r="J159" i="35"/>
  <c r="I159" i="35"/>
  <c r="H159" i="35"/>
  <c r="G159" i="35"/>
  <c r="F159" i="35"/>
  <c r="E159" i="35"/>
  <c r="D159" i="35"/>
  <c r="C159" i="35"/>
  <c r="L147" i="35"/>
  <c r="L159" i="35" s="1"/>
  <c r="BB146" i="35"/>
  <c r="BA146" i="35"/>
  <c r="AZ146" i="35"/>
  <c r="AY146" i="35"/>
  <c r="AX146" i="35"/>
  <c r="AW146" i="35"/>
  <c r="AV146" i="35"/>
  <c r="AU146" i="35"/>
  <c r="AT146" i="35"/>
  <c r="AS146" i="35"/>
  <c r="AR146" i="35"/>
  <c r="AQ146" i="35"/>
  <c r="AP146" i="35"/>
  <c r="AO146" i="35"/>
  <c r="AN146" i="35"/>
  <c r="AM146" i="35"/>
  <c r="AL146" i="35"/>
  <c r="AK146" i="35"/>
  <c r="AJ146" i="35"/>
  <c r="AI146" i="35"/>
  <c r="AH146" i="35"/>
  <c r="AG146" i="35"/>
  <c r="AF146" i="35"/>
  <c r="AE146" i="35"/>
  <c r="AD146" i="35"/>
  <c r="AC146" i="35"/>
  <c r="AB146" i="35"/>
  <c r="AA146" i="35"/>
  <c r="Z146" i="35"/>
  <c r="Y146" i="35"/>
  <c r="X146" i="35"/>
  <c r="W146" i="35"/>
  <c r="V146" i="35"/>
  <c r="U146" i="35"/>
  <c r="T146" i="35"/>
  <c r="S146" i="35"/>
  <c r="R146" i="35"/>
  <c r="Q146" i="35"/>
  <c r="P146" i="35"/>
  <c r="O146" i="35"/>
  <c r="N146" i="35"/>
  <c r="M146" i="35"/>
  <c r="K146" i="35"/>
  <c r="J146" i="35"/>
  <c r="I146" i="35"/>
  <c r="H146" i="35"/>
  <c r="G146" i="35"/>
  <c r="F146" i="35"/>
  <c r="E146" i="35"/>
  <c r="D146" i="35"/>
  <c r="C146" i="35"/>
  <c r="L134" i="35"/>
  <c r="L146" i="35" s="1"/>
  <c r="BB133" i="35"/>
  <c r="BA133" i="35"/>
  <c r="AZ133" i="35"/>
  <c r="AY133" i="35"/>
  <c r="AX133" i="35"/>
  <c r="AW133" i="35"/>
  <c r="AV133" i="35"/>
  <c r="AU133" i="35"/>
  <c r="AT133" i="35"/>
  <c r="AS133" i="35"/>
  <c r="AR133" i="35"/>
  <c r="AQ133" i="35"/>
  <c r="AP133" i="35"/>
  <c r="AO133" i="35"/>
  <c r="AN133" i="35"/>
  <c r="AM133" i="35"/>
  <c r="AL133" i="35"/>
  <c r="AK133" i="35"/>
  <c r="AJ133" i="35"/>
  <c r="AI133" i="35"/>
  <c r="AH133" i="35"/>
  <c r="AG133" i="35"/>
  <c r="AF133" i="35"/>
  <c r="AE133" i="35"/>
  <c r="AD133" i="35"/>
  <c r="AC133" i="35"/>
  <c r="AB133" i="35"/>
  <c r="AA133" i="35"/>
  <c r="Z133" i="35"/>
  <c r="Y133" i="35"/>
  <c r="X133" i="35"/>
  <c r="W133" i="35"/>
  <c r="V133" i="35"/>
  <c r="U133" i="35"/>
  <c r="T133" i="35"/>
  <c r="S133" i="35"/>
  <c r="R133" i="35"/>
  <c r="Q133" i="35"/>
  <c r="P133" i="35"/>
  <c r="O133" i="35"/>
  <c r="N133" i="35"/>
  <c r="M133" i="35"/>
  <c r="K133" i="35"/>
  <c r="J133" i="35"/>
  <c r="I133" i="35"/>
  <c r="H133" i="35"/>
  <c r="G133" i="35"/>
  <c r="F133" i="35"/>
  <c r="E133" i="35"/>
  <c r="D133" i="35"/>
  <c r="C133" i="35"/>
  <c r="L121" i="35"/>
  <c r="L133" i="35" s="1"/>
  <c r="BB120" i="35"/>
  <c r="BA120" i="35"/>
  <c r="AZ120" i="35"/>
  <c r="AY120" i="35"/>
  <c r="AX120" i="35"/>
  <c r="AW120" i="35"/>
  <c r="AV120" i="35"/>
  <c r="AU120" i="35"/>
  <c r="AT120" i="35"/>
  <c r="AS120" i="35"/>
  <c r="AR120" i="35"/>
  <c r="AQ120" i="35"/>
  <c r="AP120" i="35"/>
  <c r="AO120" i="35"/>
  <c r="AN120" i="35"/>
  <c r="AM120" i="35"/>
  <c r="AL120" i="35"/>
  <c r="AK120" i="35"/>
  <c r="AJ120" i="35"/>
  <c r="AI120" i="35"/>
  <c r="AH120" i="35"/>
  <c r="AG120" i="35"/>
  <c r="AF120" i="35"/>
  <c r="AE120" i="35"/>
  <c r="AD120" i="35"/>
  <c r="AC120" i="35"/>
  <c r="AB120" i="35"/>
  <c r="AA120" i="35"/>
  <c r="Z120" i="35"/>
  <c r="Y120" i="35"/>
  <c r="X120" i="35"/>
  <c r="W120" i="35"/>
  <c r="V120" i="35"/>
  <c r="U120" i="35"/>
  <c r="T120" i="35"/>
  <c r="S120" i="35"/>
  <c r="R120" i="35"/>
  <c r="Q120" i="35"/>
  <c r="P120" i="35"/>
  <c r="O120" i="35"/>
  <c r="N120" i="35"/>
  <c r="M120" i="35"/>
  <c r="K120" i="35"/>
  <c r="J120" i="35"/>
  <c r="I120" i="35"/>
  <c r="H120" i="35"/>
  <c r="G120" i="35"/>
  <c r="F120" i="35"/>
  <c r="E120" i="35"/>
  <c r="D120" i="35"/>
  <c r="C120" i="35"/>
  <c r="L108" i="35"/>
  <c r="L120" i="35" s="1"/>
  <c r="BB107" i="35"/>
  <c r="BA107" i="35"/>
  <c r="AZ107" i="35"/>
  <c r="AY107" i="35"/>
  <c r="AX107" i="35"/>
  <c r="AW107" i="35"/>
  <c r="AV107" i="35"/>
  <c r="AU107" i="35"/>
  <c r="AT107" i="35"/>
  <c r="AS107" i="35"/>
  <c r="AR107" i="35"/>
  <c r="AQ107" i="35"/>
  <c r="AP107" i="35"/>
  <c r="AO107" i="35"/>
  <c r="AN107" i="35"/>
  <c r="AM107" i="35"/>
  <c r="AL107" i="35"/>
  <c r="AK107" i="35"/>
  <c r="AJ107" i="35"/>
  <c r="AI107" i="35"/>
  <c r="AH107" i="35"/>
  <c r="AG107" i="35"/>
  <c r="AF107" i="35"/>
  <c r="AE107" i="35"/>
  <c r="AD107" i="35"/>
  <c r="AC107" i="35"/>
  <c r="AB107" i="35"/>
  <c r="AA107" i="35"/>
  <c r="Z107" i="35"/>
  <c r="Y107" i="35"/>
  <c r="X107" i="35"/>
  <c r="W107" i="35"/>
  <c r="V107" i="35"/>
  <c r="U107" i="35"/>
  <c r="T107" i="35"/>
  <c r="S107" i="35"/>
  <c r="R107" i="35"/>
  <c r="Q107" i="35"/>
  <c r="P107" i="35"/>
  <c r="O107" i="35"/>
  <c r="N107" i="35"/>
  <c r="M107" i="35"/>
  <c r="L107" i="35"/>
  <c r="K107" i="35"/>
  <c r="J107" i="35"/>
  <c r="I107" i="35"/>
  <c r="H107" i="35"/>
  <c r="G107" i="35"/>
  <c r="F107" i="35"/>
  <c r="E107" i="35"/>
  <c r="D107" i="35"/>
  <c r="C107" i="35"/>
  <c r="BB94" i="35"/>
  <c r="BA94" i="35"/>
  <c r="AZ94" i="35"/>
  <c r="AY94" i="35"/>
  <c r="AX94" i="35"/>
  <c r="AW94" i="35"/>
  <c r="AV94" i="35"/>
  <c r="AU94" i="35"/>
  <c r="AT94" i="35"/>
  <c r="AS94" i="35"/>
  <c r="AR94" i="35"/>
  <c r="AQ94" i="35"/>
  <c r="AP94" i="35"/>
  <c r="AO94" i="35"/>
  <c r="AN94" i="35"/>
  <c r="AM94" i="35"/>
  <c r="AL94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V94" i="35"/>
  <c r="U94" i="35"/>
  <c r="T94" i="35"/>
  <c r="S94" i="35"/>
  <c r="R94" i="35"/>
  <c r="Q94" i="35"/>
  <c r="P94" i="35"/>
  <c r="O94" i="35"/>
  <c r="N94" i="35"/>
  <c r="M94" i="35"/>
  <c r="L94" i="35"/>
  <c r="K94" i="35"/>
  <c r="J94" i="35"/>
  <c r="I94" i="35"/>
  <c r="H94" i="35"/>
  <c r="G94" i="35"/>
  <c r="F94" i="35"/>
  <c r="E94" i="35"/>
  <c r="D94" i="35"/>
  <c r="C94" i="35"/>
  <c r="BB81" i="35"/>
  <c r="BA81" i="35"/>
  <c r="AZ81" i="35"/>
  <c r="AY81" i="35"/>
  <c r="AX81" i="35"/>
  <c r="AW81" i="35"/>
  <c r="AV81" i="35"/>
  <c r="AU81" i="35"/>
  <c r="AT81" i="35"/>
  <c r="AS81" i="35"/>
  <c r="AR81" i="35"/>
  <c r="AQ81" i="35"/>
  <c r="AP81" i="35"/>
  <c r="AO81" i="35"/>
  <c r="AN81" i="35"/>
  <c r="AM81" i="35"/>
  <c r="AL81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B68" i="35"/>
  <c r="BA68" i="35"/>
  <c r="AZ68" i="35"/>
  <c r="AY68" i="35"/>
  <c r="AX68" i="35"/>
  <c r="AW68" i="35"/>
  <c r="AV68" i="35"/>
  <c r="AU68" i="35"/>
  <c r="AT68" i="35"/>
  <c r="AS68" i="35"/>
  <c r="AR68" i="35"/>
  <c r="AQ68" i="35"/>
  <c r="AP68" i="35"/>
  <c r="AO68" i="35"/>
  <c r="AN68" i="35"/>
  <c r="AM68" i="35"/>
  <c r="AL68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B55" i="35"/>
  <c r="BA55" i="35"/>
  <c r="AZ55" i="35"/>
  <c r="AY55" i="35"/>
  <c r="AX55" i="35"/>
  <c r="AW55" i="35"/>
  <c r="AV55" i="35"/>
  <c r="AU55" i="35"/>
  <c r="AT55" i="35"/>
  <c r="AS55" i="35"/>
  <c r="AR55" i="35"/>
  <c r="AQ55" i="35"/>
  <c r="AP55" i="35"/>
  <c r="AO55" i="35"/>
  <c r="AN55" i="35"/>
  <c r="AM55" i="35"/>
  <c r="AL55" i="35"/>
  <c r="AK55" i="35"/>
  <c r="AJ55" i="35"/>
  <c r="AI55" i="35"/>
  <c r="AH55" i="35"/>
  <c r="AG55" i="35"/>
  <c r="AF55" i="35"/>
  <c r="AE55" i="35"/>
  <c r="AD55" i="35"/>
  <c r="AC55" i="35"/>
  <c r="AB55" i="35"/>
  <c r="AA55" i="35"/>
  <c r="Z55" i="35"/>
  <c r="Y55" i="35"/>
  <c r="X55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B42" i="35"/>
  <c r="BA42" i="35"/>
  <c r="AZ42" i="35"/>
  <c r="AY42" i="35"/>
  <c r="AX42" i="35"/>
  <c r="AW42" i="35"/>
  <c r="AV42" i="35"/>
  <c r="AU42" i="35"/>
  <c r="AT42" i="35"/>
  <c r="AS42" i="35"/>
  <c r="AR42" i="35"/>
  <c r="AQ42" i="35"/>
  <c r="AP42" i="35"/>
  <c r="AO42" i="35"/>
  <c r="AN42" i="35"/>
  <c r="AM42" i="35"/>
  <c r="AL42" i="35"/>
  <c r="AK42" i="35"/>
  <c r="AJ42" i="35"/>
  <c r="AI42" i="35"/>
  <c r="AH42" i="35"/>
  <c r="AG42" i="35"/>
  <c r="AF42" i="35"/>
  <c r="AE42" i="35"/>
  <c r="AD42" i="35"/>
  <c r="AC42" i="35"/>
  <c r="AA42" i="35"/>
  <c r="Z42" i="35"/>
  <c r="Y42" i="35"/>
  <c r="X42" i="35"/>
  <c r="W42" i="35"/>
  <c r="V42" i="35"/>
  <c r="U42" i="35"/>
  <c r="T42" i="35"/>
  <c r="S42" i="35"/>
  <c r="R42" i="35"/>
  <c r="Q42" i="35"/>
  <c r="P42" i="35"/>
  <c r="O42" i="35"/>
  <c r="N42" i="35"/>
  <c r="M42" i="35"/>
  <c r="L42" i="35"/>
  <c r="K42" i="35"/>
  <c r="J42" i="35"/>
  <c r="I42" i="35"/>
  <c r="H42" i="35"/>
  <c r="G42" i="35"/>
  <c r="F42" i="35"/>
  <c r="E42" i="35"/>
  <c r="D42" i="35"/>
  <c r="C42" i="35"/>
  <c r="BB29" i="35"/>
  <c r="BA29" i="35"/>
  <c r="AZ29" i="35"/>
  <c r="AY29" i="35"/>
  <c r="AX29" i="35"/>
  <c r="AW29" i="35"/>
  <c r="AV29" i="35"/>
  <c r="AU29" i="35"/>
  <c r="AT29" i="35"/>
  <c r="AS29" i="35"/>
  <c r="AR29" i="35"/>
  <c r="AQ29" i="35"/>
  <c r="AP29" i="35"/>
  <c r="AO29" i="35"/>
  <c r="AN29" i="35"/>
  <c r="AM29" i="35"/>
  <c r="AL29" i="35"/>
  <c r="AK29" i="35"/>
  <c r="AJ29" i="35"/>
  <c r="AI29" i="35"/>
  <c r="AH29" i="35"/>
  <c r="AG29" i="35"/>
  <c r="AF29" i="35"/>
  <c r="AE29" i="35"/>
  <c r="AD29" i="35"/>
  <c r="AC29" i="35"/>
  <c r="AB29" i="35"/>
  <c r="AA29" i="35"/>
  <c r="Z29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B16" i="35"/>
  <c r="BA16" i="35"/>
  <c r="AZ16" i="35"/>
  <c r="AY16" i="35"/>
  <c r="AX16" i="35"/>
  <c r="AW16" i="35"/>
  <c r="AV16" i="35"/>
  <c r="AU16" i="35"/>
  <c r="AT16" i="35"/>
  <c r="AS16" i="35"/>
  <c r="AR16" i="35"/>
  <c r="AQ16" i="35"/>
  <c r="AP16" i="35"/>
  <c r="AO16" i="35"/>
  <c r="AN16" i="35"/>
  <c r="AM16" i="35"/>
  <c r="AL16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V16" i="35"/>
  <c r="U16" i="35"/>
  <c r="T16" i="35"/>
  <c r="S16" i="35"/>
  <c r="R16" i="35"/>
  <c r="Q16" i="35"/>
  <c r="P16" i="35"/>
  <c r="O16" i="35"/>
  <c r="N16" i="35"/>
  <c r="M16" i="35"/>
  <c r="K16" i="35"/>
  <c r="J16" i="35"/>
  <c r="I16" i="35"/>
  <c r="H16" i="35"/>
  <c r="G16" i="35"/>
  <c r="F16" i="35"/>
  <c r="E16" i="35"/>
  <c r="D16" i="35"/>
  <c r="C16" i="35"/>
  <c r="L4" i="35"/>
  <c r="L16" i="35" s="1"/>
  <c r="X108" i="45"/>
  <c r="AP93" i="45"/>
  <c r="AP92" i="45"/>
  <c r="AP91" i="45"/>
  <c r="AP90" i="45"/>
  <c r="AP89" i="45"/>
  <c r="AP88" i="45"/>
  <c r="AP87" i="45"/>
  <c r="AP86" i="45"/>
  <c r="AP85" i="45"/>
  <c r="AP84" i="45"/>
  <c r="AP83" i="45"/>
  <c r="AP82" i="45"/>
  <c r="AP81" i="45"/>
  <c r="AP80" i="45"/>
  <c r="AP79" i="45"/>
  <c r="AP78" i="45"/>
  <c r="AP77" i="45"/>
  <c r="AP76" i="45"/>
  <c r="AP75" i="45"/>
  <c r="AP74" i="45"/>
  <c r="AP73" i="45"/>
  <c r="AP72" i="45"/>
  <c r="AP71" i="45"/>
  <c r="AP70" i="45"/>
  <c r="AP69" i="45"/>
  <c r="AP68" i="45"/>
  <c r="AP67" i="45"/>
  <c r="AP66" i="45"/>
  <c r="AP65" i="45"/>
  <c r="AP64" i="45"/>
  <c r="AP63" i="45"/>
  <c r="AP62" i="45"/>
  <c r="AP61" i="45"/>
  <c r="AP60" i="45"/>
  <c r="AP59" i="45"/>
  <c r="AP58" i="45"/>
  <c r="AP57" i="45"/>
  <c r="AP56" i="45"/>
  <c r="AP55" i="45"/>
  <c r="AP54" i="45"/>
  <c r="AP53" i="45"/>
  <c r="AP52" i="45"/>
  <c r="AP51" i="45"/>
  <c r="AP50" i="45"/>
  <c r="AP49" i="45"/>
  <c r="AP48" i="45"/>
  <c r="AP47" i="45"/>
  <c r="AP46" i="45"/>
  <c r="AP45" i="45"/>
  <c r="AP44" i="45"/>
  <c r="AP43" i="45"/>
  <c r="AP42" i="45"/>
  <c r="AP41" i="45"/>
  <c r="AP40" i="45"/>
  <c r="AP39" i="45"/>
  <c r="AP38" i="45"/>
  <c r="AP37" i="45"/>
  <c r="AP36" i="45"/>
  <c r="AP35" i="45"/>
  <c r="AP34" i="45"/>
  <c r="AP33" i="45"/>
  <c r="AP32" i="45"/>
  <c r="AP31" i="45"/>
  <c r="AP30" i="45"/>
  <c r="AP29" i="45"/>
  <c r="AP28" i="45"/>
  <c r="AP27" i="45"/>
  <c r="AP26" i="45"/>
  <c r="AP25" i="45"/>
  <c r="AP24" i="45"/>
  <c r="AP23" i="45"/>
  <c r="AP22" i="45"/>
  <c r="AP21" i="45"/>
  <c r="AP20" i="45"/>
  <c r="AP19" i="45"/>
  <c r="AP18" i="45"/>
  <c r="AP17" i="45"/>
  <c r="AP16" i="45"/>
  <c r="AP15" i="45"/>
  <c r="AP14" i="45"/>
  <c r="D14" i="45"/>
  <c r="AP13" i="45"/>
  <c r="AP12" i="45"/>
  <c r="AP11" i="45"/>
  <c r="AP10" i="45"/>
  <c r="AP9" i="45"/>
  <c r="AP8" i="45"/>
  <c r="AP7" i="45"/>
  <c r="AP6" i="45"/>
  <c r="AP5" i="45"/>
  <c r="AP4" i="45"/>
  <c r="AP3" i="45"/>
  <c r="O444" i="34"/>
  <c r="N444" i="34"/>
  <c r="M444" i="34"/>
  <c r="L444" i="34"/>
  <c r="I444" i="34"/>
  <c r="H444" i="34"/>
  <c r="G444" i="34"/>
  <c r="F444" i="34"/>
  <c r="E444" i="34"/>
  <c r="D444" i="34"/>
  <c r="O443" i="34"/>
  <c r="N443" i="34"/>
  <c r="M443" i="34"/>
  <c r="L443" i="34"/>
  <c r="I443" i="34"/>
  <c r="H443" i="34"/>
  <c r="G443" i="34"/>
  <c r="F443" i="34"/>
  <c r="E443" i="34"/>
  <c r="D443" i="34"/>
  <c r="O441" i="34"/>
  <c r="O440" i="34"/>
  <c r="O439" i="34"/>
  <c r="O438" i="34"/>
  <c r="O437" i="34"/>
  <c r="O436" i="34"/>
  <c r="O435" i="34"/>
  <c r="O434" i="34"/>
  <c r="O433" i="34"/>
  <c r="O432" i="34"/>
  <c r="O431" i="34"/>
  <c r="O430" i="34"/>
  <c r="O429" i="34"/>
  <c r="O428" i="34"/>
  <c r="O427" i="34"/>
  <c r="O426" i="34"/>
  <c r="O425" i="34"/>
  <c r="O424" i="34"/>
  <c r="O423" i="34"/>
  <c r="O422" i="34"/>
  <c r="O421" i="34"/>
  <c r="O420" i="34"/>
  <c r="O419" i="34"/>
  <c r="O418" i="34"/>
  <c r="O417" i="34"/>
  <c r="O416" i="34"/>
  <c r="O415" i="34"/>
  <c r="O414" i="34"/>
  <c r="O413" i="34"/>
  <c r="O412" i="34"/>
  <c r="O411" i="34"/>
  <c r="BB406" i="34"/>
  <c r="BA406" i="34"/>
  <c r="AZ406" i="34"/>
  <c r="AY406" i="34"/>
  <c r="AX406" i="34"/>
  <c r="AW406" i="34"/>
  <c r="AV406" i="34"/>
  <c r="AU406" i="34"/>
  <c r="AT406" i="34"/>
  <c r="AS406" i="34"/>
  <c r="AR406" i="34"/>
  <c r="AQ406" i="34"/>
  <c r="AP406" i="34"/>
  <c r="AO406" i="34"/>
  <c r="AN406" i="34"/>
  <c r="AM406" i="34"/>
  <c r="AL406" i="34"/>
  <c r="AK406" i="34"/>
  <c r="AJ406" i="34"/>
  <c r="AI406" i="34"/>
  <c r="AH406" i="34"/>
  <c r="AG406" i="34"/>
  <c r="AF406" i="34"/>
  <c r="AE406" i="34"/>
  <c r="AD406" i="34"/>
  <c r="AC406" i="34"/>
  <c r="AB406" i="34"/>
  <c r="AA406" i="34"/>
  <c r="Z406" i="34"/>
  <c r="Y406" i="34"/>
  <c r="X406" i="34"/>
  <c r="W406" i="34"/>
  <c r="V406" i="34"/>
  <c r="U406" i="34"/>
  <c r="T406" i="34"/>
  <c r="S406" i="34"/>
  <c r="R406" i="34"/>
  <c r="Q406" i="34"/>
  <c r="P406" i="34"/>
  <c r="O406" i="34"/>
  <c r="N406" i="34"/>
  <c r="M406" i="34"/>
  <c r="L406" i="34"/>
  <c r="K406" i="34"/>
  <c r="J406" i="34"/>
  <c r="I406" i="34"/>
  <c r="H406" i="34"/>
  <c r="G406" i="34"/>
  <c r="F406" i="34"/>
  <c r="E406" i="34"/>
  <c r="D406" i="34"/>
  <c r="C406" i="34"/>
  <c r="L394" i="34"/>
  <c r="BB393" i="34"/>
  <c r="BA393" i="34"/>
  <c r="AZ393" i="34"/>
  <c r="AY393" i="34"/>
  <c r="AX393" i="34"/>
  <c r="AW393" i="34"/>
  <c r="AV393" i="34"/>
  <c r="AU393" i="34"/>
  <c r="AT393" i="34"/>
  <c r="AS393" i="34"/>
  <c r="AR393" i="34"/>
  <c r="AQ393" i="34"/>
  <c r="AP393" i="34"/>
  <c r="AO393" i="34"/>
  <c r="AN393" i="34"/>
  <c r="AM393" i="34"/>
  <c r="AL393" i="34"/>
  <c r="AK393" i="34"/>
  <c r="AJ393" i="34"/>
  <c r="AI393" i="34"/>
  <c r="AH393" i="34"/>
  <c r="AG393" i="34"/>
  <c r="AF393" i="34"/>
  <c r="AE393" i="34"/>
  <c r="AD393" i="34"/>
  <c r="AC393" i="34"/>
  <c r="AB393" i="34"/>
  <c r="AA393" i="34"/>
  <c r="Z393" i="34"/>
  <c r="Y393" i="34"/>
  <c r="X393" i="34"/>
  <c r="W393" i="34"/>
  <c r="V393" i="34"/>
  <c r="U393" i="34"/>
  <c r="T393" i="34"/>
  <c r="S393" i="34"/>
  <c r="R393" i="34"/>
  <c r="Q393" i="34"/>
  <c r="P393" i="34"/>
  <c r="O393" i="34"/>
  <c r="N393" i="34"/>
  <c r="M393" i="34"/>
  <c r="L393" i="34"/>
  <c r="K393" i="34"/>
  <c r="J393" i="34"/>
  <c r="I393" i="34"/>
  <c r="H393" i="34"/>
  <c r="G393" i="34"/>
  <c r="F393" i="34"/>
  <c r="E393" i="34"/>
  <c r="D393" i="34"/>
  <c r="C393" i="34"/>
  <c r="L381" i="34"/>
  <c r="BB380" i="34"/>
  <c r="BA380" i="34"/>
  <c r="AZ380" i="34"/>
  <c r="AY380" i="34"/>
  <c r="AX380" i="34"/>
  <c r="AW380" i="34"/>
  <c r="AV380" i="34"/>
  <c r="AU380" i="34"/>
  <c r="AT380" i="34"/>
  <c r="AS380" i="34"/>
  <c r="AR380" i="34"/>
  <c r="AQ380" i="34"/>
  <c r="AP380" i="34"/>
  <c r="AO380" i="34"/>
  <c r="AN380" i="34"/>
  <c r="AM380" i="34"/>
  <c r="AL380" i="34"/>
  <c r="AK380" i="34"/>
  <c r="AJ380" i="34"/>
  <c r="AI380" i="34"/>
  <c r="AH380" i="34"/>
  <c r="AG380" i="34"/>
  <c r="AF380" i="34"/>
  <c r="AE380" i="34"/>
  <c r="AD380" i="34"/>
  <c r="AC380" i="34"/>
  <c r="AB380" i="34"/>
  <c r="AA380" i="34"/>
  <c r="Z380" i="34"/>
  <c r="Y380" i="34"/>
  <c r="X380" i="34"/>
  <c r="W380" i="34"/>
  <c r="V380" i="34"/>
  <c r="U380" i="34"/>
  <c r="T380" i="34"/>
  <c r="S380" i="34"/>
  <c r="R380" i="34"/>
  <c r="Q380" i="34"/>
  <c r="P380" i="34"/>
  <c r="O380" i="34"/>
  <c r="N380" i="34"/>
  <c r="M380" i="34"/>
  <c r="L380" i="34"/>
  <c r="K380" i="34"/>
  <c r="J380" i="34"/>
  <c r="I380" i="34"/>
  <c r="H380" i="34"/>
  <c r="G380" i="34"/>
  <c r="F380" i="34"/>
  <c r="E380" i="34"/>
  <c r="D380" i="34"/>
  <c r="C380" i="34"/>
  <c r="L368" i="34"/>
  <c r="BB367" i="34"/>
  <c r="BA367" i="34"/>
  <c r="AZ367" i="34"/>
  <c r="AY367" i="34"/>
  <c r="AX367" i="34"/>
  <c r="AW367" i="34"/>
  <c r="AV367" i="34"/>
  <c r="AU367" i="34"/>
  <c r="AT367" i="34"/>
  <c r="AS367" i="34"/>
  <c r="AR367" i="34"/>
  <c r="AQ367" i="34"/>
  <c r="AP367" i="34"/>
  <c r="AO367" i="34"/>
  <c r="AN367" i="34"/>
  <c r="AM367" i="34"/>
  <c r="AL367" i="34"/>
  <c r="AK367" i="34"/>
  <c r="AJ367" i="34"/>
  <c r="AI367" i="34"/>
  <c r="AH367" i="34"/>
  <c r="AG367" i="34"/>
  <c r="AF367" i="34"/>
  <c r="AE367" i="34"/>
  <c r="AD367" i="34"/>
  <c r="AC367" i="34"/>
  <c r="AB367" i="34"/>
  <c r="AA367" i="34"/>
  <c r="Z367" i="34"/>
  <c r="Y367" i="34"/>
  <c r="X367" i="34"/>
  <c r="W367" i="34"/>
  <c r="V367" i="34"/>
  <c r="U367" i="34"/>
  <c r="T367" i="34"/>
  <c r="S367" i="34"/>
  <c r="R367" i="34"/>
  <c r="Q367" i="34"/>
  <c r="P367" i="34"/>
  <c r="O367" i="34"/>
  <c r="N367" i="34"/>
  <c r="M367" i="34"/>
  <c r="L367" i="34"/>
  <c r="K367" i="34"/>
  <c r="J367" i="34"/>
  <c r="I367" i="34"/>
  <c r="H367" i="34"/>
  <c r="G367" i="34"/>
  <c r="F367" i="34"/>
  <c r="E367" i="34"/>
  <c r="D367" i="34"/>
  <c r="C367" i="34"/>
  <c r="L355" i="34"/>
  <c r="BB354" i="34"/>
  <c r="BA354" i="34"/>
  <c r="AZ354" i="34"/>
  <c r="AY354" i="34"/>
  <c r="AX354" i="34"/>
  <c r="AW354" i="34"/>
  <c r="AV354" i="34"/>
  <c r="AU354" i="34"/>
  <c r="AT354" i="34"/>
  <c r="AS354" i="34"/>
  <c r="AR354" i="34"/>
  <c r="AQ354" i="34"/>
  <c r="AP354" i="34"/>
  <c r="AO354" i="34"/>
  <c r="AN354" i="34"/>
  <c r="AM354" i="34"/>
  <c r="AL354" i="34"/>
  <c r="AK354" i="34"/>
  <c r="AJ354" i="34"/>
  <c r="AI354" i="34"/>
  <c r="AH354" i="34"/>
  <c r="AG354" i="34"/>
  <c r="AF354" i="34"/>
  <c r="AE354" i="34"/>
  <c r="AD354" i="34"/>
  <c r="AC354" i="34"/>
  <c r="AB354" i="34"/>
  <c r="AA354" i="34"/>
  <c r="Z354" i="34"/>
  <c r="Y354" i="34"/>
  <c r="X354" i="34"/>
  <c r="W354" i="34"/>
  <c r="V354" i="34"/>
  <c r="U354" i="34"/>
  <c r="T354" i="34"/>
  <c r="S354" i="34"/>
  <c r="R354" i="34"/>
  <c r="Q354" i="34"/>
  <c r="P354" i="34"/>
  <c r="O354" i="34"/>
  <c r="N354" i="34"/>
  <c r="M354" i="34"/>
  <c r="L354" i="34"/>
  <c r="K354" i="34"/>
  <c r="J354" i="34"/>
  <c r="I354" i="34"/>
  <c r="H354" i="34"/>
  <c r="G354" i="34"/>
  <c r="F354" i="34"/>
  <c r="E354" i="34"/>
  <c r="D354" i="34"/>
  <c r="C354" i="34"/>
  <c r="L342" i="34"/>
  <c r="BB341" i="34"/>
  <c r="BA341" i="34"/>
  <c r="AZ341" i="34"/>
  <c r="AY341" i="34"/>
  <c r="AX341" i="34"/>
  <c r="AW341" i="34"/>
  <c r="AV341" i="34"/>
  <c r="AU341" i="34"/>
  <c r="AT341" i="34"/>
  <c r="AS341" i="34"/>
  <c r="AR341" i="34"/>
  <c r="AQ341" i="34"/>
  <c r="AP341" i="34"/>
  <c r="AO341" i="34"/>
  <c r="AN341" i="34"/>
  <c r="AM341" i="34"/>
  <c r="AL341" i="34"/>
  <c r="AK341" i="34"/>
  <c r="AJ341" i="34"/>
  <c r="AI341" i="34"/>
  <c r="AH341" i="34"/>
  <c r="AG341" i="34"/>
  <c r="AF341" i="34"/>
  <c r="AE341" i="34"/>
  <c r="AD341" i="34"/>
  <c r="AC341" i="34"/>
  <c r="AB341" i="34"/>
  <c r="AA341" i="34"/>
  <c r="Z341" i="34"/>
  <c r="Y341" i="34"/>
  <c r="X341" i="34"/>
  <c r="W341" i="34"/>
  <c r="V341" i="34"/>
  <c r="U341" i="34"/>
  <c r="T341" i="34"/>
  <c r="S341" i="34"/>
  <c r="R341" i="34"/>
  <c r="Q341" i="34"/>
  <c r="P341" i="34"/>
  <c r="O341" i="34"/>
  <c r="N341" i="34"/>
  <c r="M341" i="34"/>
  <c r="L341" i="34"/>
  <c r="K341" i="34"/>
  <c r="J341" i="34"/>
  <c r="I341" i="34"/>
  <c r="H341" i="34"/>
  <c r="G341" i="34"/>
  <c r="F341" i="34"/>
  <c r="E341" i="34"/>
  <c r="D341" i="34"/>
  <c r="C341" i="34"/>
  <c r="L329" i="34"/>
  <c r="BB328" i="34"/>
  <c r="BA328" i="34"/>
  <c r="AZ328" i="34"/>
  <c r="AY328" i="34"/>
  <c r="AX328" i="34"/>
  <c r="AW328" i="34"/>
  <c r="AV328" i="34"/>
  <c r="AU328" i="34"/>
  <c r="AT328" i="34"/>
  <c r="AS328" i="34"/>
  <c r="AR328" i="34"/>
  <c r="AQ328" i="34"/>
  <c r="AP328" i="34"/>
  <c r="AO328" i="34"/>
  <c r="AN328" i="34"/>
  <c r="AM328" i="34"/>
  <c r="AL328" i="34"/>
  <c r="AK328" i="34"/>
  <c r="AJ328" i="34"/>
  <c r="AI328" i="34"/>
  <c r="AH328" i="34"/>
  <c r="AG328" i="34"/>
  <c r="AF328" i="34"/>
  <c r="AE328" i="34"/>
  <c r="AD328" i="34"/>
  <c r="AC328" i="34"/>
  <c r="AB328" i="34"/>
  <c r="AA328" i="34"/>
  <c r="Z328" i="34"/>
  <c r="Y328" i="34"/>
  <c r="X328" i="34"/>
  <c r="W328" i="34"/>
  <c r="V328" i="34"/>
  <c r="U328" i="34"/>
  <c r="T328" i="34"/>
  <c r="S328" i="34"/>
  <c r="R328" i="34"/>
  <c r="Q328" i="34"/>
  <c r="P328" i="34"/>
  <c r="O328" i="34"/>
  <c r="N328" i="34"/>
  <c r="M328" i="34"/>
  <c r="L328" i="34"/>
  <c r="K328" i="34"/>
  <c r="J328" i="34"/>
  <c r="I328" i="34"/>
  <c r="H328" i="34"/>
  <c r="G328" i="34"/>
  <c r="F328" i="34"/>
  <c r="E328" i="34"/>
  <c r="D328" i="34"/>
  <c r="C328" i="34"/>
  <c r="L316" i="34"/>
  <c r="BB315" i="34"/>
  <c r="BA315" i="34"/>
  <c r="AZ315" i="34"/>
  <c r="AY315" i="34"/>
  <c r="AX315" i="34"/>
  <c r="AW315" i="34"/>
  <c r="AV315" i="34"/>
  <c r="AU315" i="34"/>
  <c r="AT315" i="34"/>
  <c r="AS315" i="34"/>
  <c r="AR315" i="34"/>
  <c r="AQ315" i="34"/>
  <c r="AP315" i="34"/>
  <c r="AO315" i="34"/>
  <c r="AN315" i="34"/>
  <c r="AM315" i="34"/>
  <c r="AL315" i="34"/>
  <c r="AK315" i="34"/>
  <c r="AJ315" i="34"/>
  <c r="AI315" i="34"/>
  <c r="AH315" i="34"/>
  <c r="AG315" i="34"/>
  <c r="AF315" i="34"/>
  <c r="AE315" i="34"/>
  <c r="AD315" i="34"/>
  <c r="AC315" i="34"/>
  <c r="AB315" i="34"/>
  <c r="AA315" i="34"/>
  <c r="Z315" i="34"/>
  <c r="Y315" i="34"/>
  <c r="X315" i="34"/>
  <c r="W315" i="34"/>
  <c r="V315" i="34"/>
  <c r="U315" i="34"/>
  <c r="T315" i="34"/>
  <c r="S315" i="34"/>
  <c r="R315" i="34"/>
  <c r="Q315" i="34"/>
  <c r="P315" i="34"/>
  <c r="O315" i="34"/>
  <c r="N315" i="34"/>
  <c r="M315" i="34"/>
  <c r="L315" i="34"/>
  <c r="K315" i="34"/>
  <c r="J315" i="34"/>
  <c r="I315" i="34"/>
  <c r="H315" i="34"/>
  <c r="G315" i="34"/>
  <c r="F315" i="34"/>
  <c r="E315" i="34"/>
  <c r="D315" i="34"/>
  <c r="C315" i="34"/>
  <c r="L303" i="34"/>
  <c r="BB302" i="34"/>
  <c r="BA302" i="34"/>
  <c r="AZ302" i="34"/>
  <c r="AY302" i="34"/>
  <c r="AX302" i="34"/>
  <c r="AW302" i="34"/>
  <c r="AV302" i="34"/>
  <c r="AU302" i="34"/>
  <c r="AT302" i="34"/>
  <c r="AS302" i="34"/>
  <c r="AR302" i="34"/>
  <c r="AQ302" i="34"/>
  <c r="AP302" i="34"/>
  <c r="AO302" i="34"/>
  <c r="AN302" i="34"/>
  <c r="AM302" i="34"/>
  <c r="AL302" i="34"/>
  <c r="AK302" i="34"/>
  <c r="AJ302" i="34"/>
  <c r="AI302" i="34"/>
  <c r="AH302" i="34"/>
  <c r="AG302" i="34"/>
  <c r="AF302" i="34"/>
  <c r="AE302" i="34"/>
  <c r="AD302" i="34"/>
  <c r="AC302" i="34"/>
  <c r="AB302" i="34"/>
  <c r="AA302" i="34"/>
  <c r="Z302" i="34"/>
  <c r="Y302" i="34"/>
  <c r="X302" i="34"/>
  <c r="W302" i="34"/>
  <c r="V302" i="34"/>
  <c r="U302" i="34"/>
  <c r="T302" i="34"/>
  <c r="S302" i="34"/>
  <c r="R302" i="34"/>
  <c r="Q302" i="34"/>
  <c r="P302" i="34"/>
  <c r="O302" i="34"/>
  <c r="N302" i="34"/>
  <c r="M302" i="34"/>
  <c r="L302" i="34"/>
  <c r="K302" i="34"/>
  <c r="J302" i="34"/>
  <c r="I302" i="34"/>
  <c r="H302" i="34"/>
  <c r="G302" i="34"/>
  <c r="F302" i="34"/>
  <c r="E302" i="34"/>
  <c r="D302" i="34"/>
  <c r="C302" i="34"/>
  <c r="L290" i="34"/>
  <c r="BB289" i="34"/>
  <c r="BA289" i="34"/>
  <c r="AZ289" i="34"/>
  <c r="AY289" i="34"/>
  <c r="AX289" i="34"/>
  <c r="AW289" i="34"/>
  <c r="AV289" i="34"/>
  <c r="AU289" i="34"/>
  <c r="AT289" i="34"/>
  <c r="AS289" i="34"/>
  <c r="AR289" i="34"/>
  <c r="AQ289" i="34"/>
  <c r="AP289" i="34"/>
  <c r="AO289" i="34"/>
  <c r="AN289" i="34"/>
  <c r="AM289" i="34"/>
  <c r="AL289" i="34"/>
  <c r="AK289" i="34"/>
  <c r="AJ289" i="34"/>
  <c r="AI289" i="34"/>
  <c r="AH289" i="34"/>
  <c r="AG289" i="34"/>
  <c r="AF289" i="34"/>
  <c r="AE289" i="34"/>
  <c r="AD289" i="34"/>
  <c r="AC289" i="34"/>
  <c r="AB289" i="34"/>
  <c r="AA289" i="34"/>
  <c r="Z289" i="34"/>
  <c r="Y289" i="34"/>
  <c r="X289" i="34"/>
  <c r="W289" i="34"/>
  <c r="V289" i="34"/>
  <c r="U289" i="34"/>
  <c r="T289" i="34"/>
  <c r="S289" i="34"/>
  <c r="R289" i="34"/>
  <c r="Q289" i="34"/>
  <c r="P289" i="34"/>
  <c r="O289" i="34"/>
  <c r="N289" i="34"/>
  <c r="M289" i="34"/>
  <c r="L289" i="34"/>
  <c r="K289" i="34"/>
  <c r="J289" i="34"/>
  <c r="I289" i="34"/>
  <c r="H289" i="34"/>
  <c r="G289" i="34"/>
  <c r="F289" i="34"/>
  <c r="E289" i="34"/>
  <c r="D289" i="34"/>
  <c r="C289" i="34"/>
  <c r="BB276" i="34"/>
  <c r="BA276" i="34"/>
  <c r="AZ276" i="34"/>
  <c r="AY276" i="34"/>
  <c r="AX276" i="34"/>
  <c r="AW276" i="34"/>
  <c r="AV276" i="34"/>
  <c r="AU276" i="34"/>
  <c r="AT276" i="34"/>
  <c r="AS276" i="34"/>
  <c r="AR276" i="34"/>
  <c r="AQ276" i="34"/>
  <c r="AP276" i="34"/>
  <c r="AO276" i="34"/>
  <c r="AN276" i="34"/>
  <c r="AM276" i="34"/>
  <c r="AL276" i="34"/>
  <c r="AK276" i="34"/>
  <c r="AJ276" i="34"/>
  <c r="AI276" i="34"/>
  <c r="AH276" i="34"/>
  <c r="AG276" i="34"/>
  <c r="AF276" i="34"/>
  <c r="AE276" i="34"/>
  <c r="AD276" i="34"/>
  <c r="AC276" i="34"/>
  <c r="AB276" i="34"/>
  <c r="AA276" i="34"/>
  <c r="Z276" i="34"/>
  <c r="Y276" i="34"/>
  <c r="X276" i="34"/>
  <c r="W276" i="34"/>
  <c r="V276" i="34"/>
  <c r="U276" i="34"/>
  <c r="T276" i="34"/>
  <c r="S276" i="34"/>
  <c r="R276" i="34"/>
  <c r="Q276" i="34"/>
  <c r="P276" i="34"/>
  <c r="O276" i="34"/>
  <c r="N276" i="34"/>
  <c r="M276" i="34"/>
  <c r="L276" i="34"/>
  <c r="K276" i="34"/>
  <c r="J276" i="34"/>
  <c r="I276" i="34"/>
  <c r="H276" i="34"/>
  <c r="G276" i="34"/>
  <c r="F276" i="34"/>
  <c r="E276" i="34"/>
  <c r="D276" i="34"/>
  <c r="C276" i="34"/>
  <c r="BB263" i="34"/>
  <c r="BA263" i="34"/>
  <c r="AZ263" i="34"/>
  <c r="AY263" i="34"/>
  <c r="AX263" i="34"/>
  <c r="AW263" i="34"/>
  <c r="AV263" i="34"/>
  <c r="AU263" i="34"/>
  <c r="AT263" i="34"/>
  <c r="AS263" i="34"/>
  <c r="AR263" i="34"/>
  <c r="AQ263" i="34"/>
  <c r="AP263" i="34"/>
  <c r="AO263" i="34"/>
  <c r="AN263" i="34"/>
  <c r="AM263" i="34"/>
  <c r="AL263" i="34"/>
  <c r="AK263" i="34"/>
  <c r="AJ263" i="34"/>
  <c r="AI263" i="34"/>
  <c r="AH263" i="34"/>
  <c r="AG263" i="34"/>
  <c r="AF263" i="34"/>
  <c r="AE263" i="34"/>
  <c r="AD263" i="34"/>
  <c r="AC263" i="34"/>
  <c r="AB263" i="34"/>
  <c r="AA263" i="34"/>
  <c r="Z263" i="34"/>
  <c r="Y263" i="34"/>
  <c r="X263" i="34"/>
  <c r="W263" i="34"/>
  <c r="V263" i="34"/>
  <c r="U263" i="34"/>
  <c r="T263" i="34"/>
  <c r="S263" i="34"/>
  <c r="R263" i="34"/>
  <c r="Q263" i="34"/>
  <c r="P263" i="34"/>
  <c r="O263" i="34"/>
  <c r="N263" i="34"/>
  <c r="M263" i="34"/>
  <c r="L263" i="34"/>
  <c r="K263" i="34"/>
  <c r="J263" i="34"/>
  <c r="I263" i="34"/>
  <c r="H263" i="34"/>
  <c r="G263" i="34"/>
  <c r="F263" i="34"/>
  <c r="E263" i="34"/>
  <c r="D263" i="34"/>
  <c r="C263" i="34"/>
  <c r="BB250" i="34"/>
  <c r="BA250" i="34"/>
  <c r="AZ250" i="34"/>
  <c r="AY250" i="34"/>
  <c r="AX250" i="34"/>
  <c r="AW250" i="34"/>
  <c r="AV250" i="34"/>
  <c r="AU250" i="34"/>
  <c r="AT250" i="34"/>
  <c r="AS250" i="34"/>
  <c r="AR250" i="34"/>
  <c r="AQ250" i="34"/>
  <c r="AP250" i="34"/>
  <c r="AO250" i="34"/>
  <c r="AN250" i="34"/>
  <c r="AM250" i="34"/>
  <c r="AL250" i="34"/>
  <c r="AK250" i="34"/>
  <c r="AJ250" i="34"/>
  <c r="AI250" i="34"/>
  <c r="AH250" i="34"/>
  <c r="AG250" i="34"/>
  <c r="AF250" i="34"/>
  <c r="AE250" i="34"/>
  <c r="AD250" i="34"/>
  <c r="AC250" i="34"/>
  <c r="AB250" i="34"/>
  <c r="AA250" i="34"/>
  <c r="Z250" i="34"/>
  <c r="Y250" i="34"/>
  <c r="X250" i="34"/>
  <c r="W250" i="34"/>
  <c r="V250" i="34"/>
  <c r="U250" i="34"/>
  <c r="T250" i="34"/>
  <c r="S250" i="34"/>
  <c r="R250" i="34"/>
  <c r="Q250" i="34"/>
  <c r="P250" i="34"/>
  <c r="O250" i="34"/>
  <c r="N250" i="34"/>
  <c r="M250" i="34"/>
  <c r="L250" i="34"/>
  <c r="K250" i="34"/>
  <c r="J250" i="34"/>
  <c r="I250" i="34"/>
  <c r="H250" i="34"/>
  <c r="G250" i="34"/>
  <c r="F250" i="34"/>
  <c r="E250" i="34"/>
  <c r="D250" i="34"/>
  <c r="C250" i="34"/>
  <c r="BB237" i="34"/>
  <c r="BA237" i="34"/>
  <c r="AZ237" i="34"/>
  <c r="AY237" i="34"/>
  <c r="AX237" i="34"/>
  <c r="AW237" i="34"/>
  <c r="AV237" i="34"/>
  <c r="AU237" i="34"/>
  <c r="AT237" i="34"/>
  <c r="AS237" i="34"/>
  <c r="AR237" i="34"/>
  <c r="AQ237" i="34"/>
  <c r="AP237" i="34"/>
  <c r="AO237" i="34"/>
  <c r="AN237" i="34"/>
  <c r="AM237" i="34"/>
  <c r="AL237" i="34"/>
  <c r="AK237" i="34"/>
  <c r="AJ237" i="34"/>
  <c r="AI237" i="34"/>
  <c r="AH237" i="34"/>
  <c r="AG237" i="34"/>
  <c r="AF237" i="34"/>
  <c r="AE237" i="34"/>
  <c r="AD237" i="34"/>
  <c r="AC237" i="34"/>
  <c r="AB237" i="34"/>
  <c r="AA237" i="34"/>
  <c r="Z237" i="34"/>
  <c r="Y237" i="34"/>
  <c r="X237" i="34"/>
  <c r="W237" i="34"/>
  <c r="V237" i="34"/>
  <c r="U237" i="34"/>
  <c r="T237" i="34"/>
  <c r="S237" i="34"/>
  <c r="R237" i="34"/>
  <c r="Q237" i="34"/>
  <c r="P237" i="34"/>
  <c r="O237" i="34"/>
  <c r="N237" i="34"/>
  <c r="M237" i="34"/>
  <c r="L237" i="34"/>
  <c r="K237" i="34"/>
  <c r="J237" i="34"/>
  <c r="I237" i="34"/>
  <c r="H237" i="34"/>
  <c r="G237" i="34"/>
  <c r="F237" i="34"/>
  <c r="E237" i="34"/>
  <c r="D237" i="34"/>
  <c r="C237" i="34"/>
  <c r="BB224" i="34"/>
  <c r="BA224" i="34"/>
  <c r="AZ224" i="34"/>
  <c r="AY224" i="34"/>
  <c r="AW224" i="34"/>
  <c r="AV224" i="34"/>
  <c r="AU224" i="34"/>
  <c r="AT224" i="34"/>
  <c r="AS224" i="34"/>
  <c r="AR224" i="34"/>
  <c r="AQ224" i="34"/>
  <c r="AP224" i="34"/>
  <c r="AO224" i="34"/>
  <c r="AN224" i="34"/>
  <c r="AM224" i="34"/>
  <c r="AL224" i="34"/>
  <c r="AK224" i="34"/>
  <c r="AJ224" i="34"/>
  <c r="AI224" i="34"/>
  <c r="AH224" i="34"/>
  <c r="AG224" i="34"/>
  <c r="AF224" i="34"/>
  <c r="AE224" i="34"/>
  <c r="AD224" i="34"/>
  <c r="AC224" i="34"/>
  <c r="AB224" i="34"/>
  <c r="AA224" i="34"/>
  <c r="Z224" i="34"/>
  <c r="Y224" i="34"/>
  <c r="X224" i="34"/>
  <c r="W224" i="34"/>
  <c r="V224" i="34"/>
  <c r="U224" i="34"/>
  <c r="T224" i="34"/>
  <c r="S224" i="34"/>
  <c r="R224" i="34"/>
  <c r="Q224" i="34"/>
  <c r="P224" i="34"/>
  <c r="O224" i="34"/>
  <c r="N224" i="34"/>
  <c r="M224" i="34"/>
  <c r="L224" i="34"/>
  <c r="K224" i="34"/>
  <c r="J224" i="34"/>
  <c r="I224" i="34"/>
  <c r="H224" i="34"/>
  <c r="G224" i="34"/>
  <c r="F224" i="34"/>
  <c r="E224" i="34"/>
  <c r="D224" i="34"/>
  <c r="C224" i="34"/>
  <c r="BB211" i="34"/>
  <c r="BA211" i="34"/>
  <c r="AZ211" i="34"/>
  <c r="AY211" i="34"/>
  <c r="AX211" i="34"/>
  <c r="AW211" i="34"/>
  <c r="AV211" i="34"/>
  <c r="AU211" i="34"/>
  <c r="AT211" i="34"/>
  <c r="AS211" i="34"/>
  <c r="AR211" i="34"/>
  <c r="AQ211" i="34"/>
  <c r="AP211" i="34"/>
  <c r="AO211" i="34"/>
  <c r="AN211" i="34"/>
  <c r="AM211" i="34"/>
  <c r="AL211" i="34"/>
  <c r="AK211" i="34"/>
  <c r="AJ211" i="34"/>
  <c r="AI211" i="34"/>
  <c r="AH211" i="34"/>
  <c r="AG211" i="34"/>
  <c r="AF211" i="34"/>
  <c r="AE211" i="34"/>
  <c r="AD211" i="34"/>
  <c r="AC211" i="34"/>
  <c r="AB211" i="34"/>
  <c r="AA211" i="34"/>
  <c r="Z211" i="34"/>
  <c r="Y211" i="34"/>
  <c r="X211" i="34"/>
  <c r="W211" i="34"/>
  <c r="V211" i="34"/>
  <c r="U211" i="34"/>
  <c r="T211" i="34"/>
  <c r="S211" i="34"/>
  <c r="R211" i="34"/>
  <c r="Q211" i="34"/>
  <c r="P211" i="34"/>
  <c r="O211" i="34"/>
  <c r="N211" i="34"/>
  <c r="M211" i="34"/>
  <c r="L211" i="34"/>
  <c r="K211" i="34"/>
  <c r="J211" i="34"/>
  <c r="I211" i="34"/>
  <c r="H211" i="34"/>
  <c r="G211" i="34"/>
  <c r="F211" i="34"/>
  <c r="E211" i="34"/>
  <c r="D211" i="34"/>
  <c r="C211" i="34"/>
  <c r="BB198" i="34"/>
  <c r="BA198" i="34"/>
  <c r="AZ198" i="34"/>
  <c r="AY198" i="34"/>
  <c r="AX198" i="34"/>
  <c r="AW198" i="34"/>
  <c r="AV198" i="34"/>
  <c r="AU198" i="34"/>
  <c r="AT198" i="34"/>
  <c r="AS198" i="34"/>
  <c r="AR198" i="34"/>
  <c r="AQ198" i="34"/>
  <c r="AP198" i="34"/>
  <c r="AO198" i="34"/>
  <c r="AN198" i="34"/>
  <c r="AM198" i="34"/>
  <c r="AL198" i="34"/>
  <c r="AK198" i="34"/>
  <c r="AJ198" i="34"/>
  <c r="AI198" i="34"/>
  <c r="AH198" i="34"/>
  <c r="AG198" i="34"/>
  <c r="AF198" i="34"/>
  <c r="AE198" i="34"/>
  <c r="AD198" i="34"/>
  <c r="AC198" i="34"/>
  <c r="AB198" i="34"/>
  <c r="AA198" i="34"/>
  <c r="Z198" i="34"/>
  <c r="Y198" i="34"/>
  <c r="X198" i="34"/>
  <c r="W198" i="34"/>
  <c r="V198" i="34"/>
  <c r="U198" i="34"/>
  <c r="T198" i="34"/>
  <c r="S198" i="34"/>
  <c r="R198" i="34"/>
  <c r="Q198" i="34"/>
  <c r="P198" i="34"/>
  <c r="O198" i="34"/>
  <c r="N198" i="34"/>
  <c r="M198" i="34"/>
  <c r="L198" i="34"/>
  <c r="K198" i="34"/>
  <c r="J198" i="34"/>
  <c r="I198" i="34"/>
  <c r="H198" i="34"/>
  <c r="G198" i="34"/>
  <c r="F198" i="34"/>
  <c r="E198" i="34"/>
  <c r="D198" i="34"/>
  <c r="C198" i="34"/>
  <c r="BB185" i="34"/>
  <c r="BA185" i="34"/>
  <c r="AZ185" i="34"/>
  <c r="AY185" i="34"/>
  <c r="AX185" i="34"/>
  <c r="AW185" i="34"/>
  <c r="AV185" i="34"/>
  <c r="AU185" i="34"/>
  <c r="AT185" i="34"/>
  <c r="AS185" i="34"/>
  <c r="AR185" i="34"/>
  <c r="AQ185" i="34"/>
  <c r="AP185" i="34"/>
  <c r="AO185" i="34"/>
  <c r="AN185" i="34"/>
  <c r="AM185" i="34"/>
  <c r="AL185" i="34"/>
  <c r="AK185" i="34"/>
  <c r="AJ185" i="34"/>
  <c r="AI185" i="34"/>
  <c r="AH185" i="34"/>
  <c r="AG185" i="34"/>
  <c r="AF185" i="34"/>
  <c r="AE185" i="34"/>
  <c r="AD185" i="34"/>
  <c r="AC185" i="34"/>
  <c r="AB185" i="34"/>
  <c r="AA185" i="34"/>
  <c r="Z185" i="34"/>
  <c r="Y185" i="34"/>
  <c r="X185" i="34"/>
  <c r="W185" i="34"/>
  <c r="V185" i="34"/>
  <c r="U185" i="34"/>
  <c r="T185" i="34"/>
  <c r="R185" i="34"/>
  <c r="Q185" i="34"/>
  <c r="P185" i="34"/>
  <c r="O185" i="34"/>
  <c r="N185" i="34"/>
  <c r="M185" i="34"/>
  <c r="L185" i="34"/>
  <c r="K185" i="34"/>
  <c r="J185" i="34"/>
  <c r="I185" i="34"/>
  <c r="H185" i="34"/>
  <c r="G185" i="34"/>
  <c r="F185" i="34"/>
  <c r="E185" i="34"/>
  <c r="D185" i="34"/>
  <c r="C185" i="34"/>
  <c r="BB172" i="34"/>
  <c r="BA172" i="34"/>
  <c r="AZ172" i="34"/>
  <c r="AY172" i="34"/>
  <c r="AX172" i="34"/>
  <c r="AW172" i="34"/>
  <c r="AV172" i="34"/>
  <c r="AU172" i="34"/>
  <c r="AT172" i="34"/>
  <c r="AS172" i="34"/>
  <c r="AR172" i="34"/>
  <c r="AQ172" i="34"/>
  <c r="AP172" i="34"/>
  <c r="AO172" i="34"/>
  <c r="AN172" i="34"/>
  <c r="AM172" i="34"/>
  <c r="AL172" i="34"/>
  <c r="AK172" i="34"/>
  <c r="AJ172" i="34"/>
  <c r="AI172" i="34"/>
  <c r="AH172" i="34"/>
  <c r="AG172" i="34"/>
  <c r="AF172" i="34"/>
  <c r="AE172" i="34"/>
  <c r="AD172" i="34"/>
  <c r="AC172" i="34"/>
  <c r="AB172" i="34"/>
  <c r="AA172" i="34"/>
  <c r="Z172" i="34"/>
  <c r="Y172" i="34"/>
  <c r="X172" i="34"/>
  <c r="W172" i="34"/>
  <c r="V172" i="34"/>
  <c r="U172" i="34"/>
  <c r="T172" i="34"/>
  <c r="S172" i="34"/>
  <c r="R172" i="34"/>
  <c r="Q172" i="34"/>
  <c r="P172" i="34"/>
  <c r="O172" i="34"/>
  <c r="N172" i="34"/>
  <c r="M172" i="34"/>
  <c r="L172" i="34"/>
  <c r="K172" i="34"/>
  <c r="J172" i="34"/>
  <c r="I172" i="34"/>
  <c r="H172" i="34"/>
  <c r="G172" i="34"/>
  <c r="F172" i="34"/>
  <c r="E172" i="34"/>
  <c r="D172" i="34"/>
  <c r="C172" i="34"/>
  <c r="L160" i="34"/>
  <c r="BB159" i="34"/>
  <c r="BA159" i="34"/>
  <c r="AZ159" i="34"/>
  <c r="AY159" i="34"/>
  <c r="AX159" i="34"/>
  <c r="AW159" i="34"/>
  <c r="AV159" i="34"/>
  <c r="AU159" i="34"/>
  <c r="AT159" i="34"/>
  <c r="AS159" i="34"/>
  <c r="AR159" i="34"/>
  <c r="AQ159" i="34"/>
  <c r="AP159" i="34"/>
  <c r="AO159" i="34"/>
  <c r="AN159" i="34"/>
  <c r="AM159" i="34"/>
  <c r="AL159" i="34"/>
  <c r="AK159" i="34"/>
  <c r="AJ159" i="34"/>
  <c r="AI159" i="34"/>
  <c r="AH159" i="34"/>
  <c r="AG159" i="34"/>
  <c r="AF159" i="34"/>
  <c r="AE159" i="34"/>
  <c r="AD159" i="34"/>
  <c r="AC159" i="34"/>
  <c r="AB159" i="34"/>
  <c r="AA159" i="34"/>
  <c r="Z159" i="34"/>
  <c r="Y159" i="34"/>
  <c r="X159" i="34"/>
  <c r="W159" i="34"/>
  <c r="V159" i="34"/>
  <c r="U159" i="34"/>
  <c r="T159" i="34"/>
  <c r="S159" i="34"/>
  <c r="R159" i="34"/>
  <c r="Q159" i="34"/>
  <c r="P159" i="34"/>
  <c r="O159" i="34"/>
  <c r="N159" i="34"/>
  <c r="M159" i="34"/>
  <c r="L159" i="34"/>
  <c r="K159" i="34"/>
  <c r="J159" i="34"/>
  <c r="I159" i="34"/>
  <c r="H159" i="34"/>
  <c r="G159" i="34"/>
  <c r="F159" i="34"/>
  <c r="E159" i="34"/>
  <c r="D159" i="34"/>
  <c r="C159" i="34"/>
  <c r="L147" i="34"/>
  <c r="BB146" i="34"/>
  <c r="BA146" i="34"/>
  <c r="AZ146" i="34"/>
  <c r="AY146" i="34"/>
  <c r="AX146" i="34"/>
  <c r="AW146" i="34"/>
  <c r="AV146" i="34"/>
  <c r="AU146" i="34"/>
  <c r="AT146" i="34"/>
  <c r="AS146" i="34"/>
  <c r="AR146" i="34"/>
  <c r="AQ146" i="34"/>
  <c r="AP146" i="34"/>
  <c r="AO146" i="34"/>
  <c r="AN146" i="34"/>
  <c r="AM146" i="34"/>
  <c r="AL146" i="34"/>
  <c r="AK146" i="34"/>
  <c r="AJ146" i="34"/>
  <c r="AI146" i="34"/>
  <c r="AH146" i="34"/>
  <c r="AG146" i="34"/>
  <c r="AF146" i="34"/>
  <c r="AE146" i="34"/>
  <c r="AD146" i="34"/>
  <c r="AC146" i="34"/>
  <c r="AB146" i="34"/>
  <c r="AA146" i="34"/>
  <c r="Z146" i="34"/>
  <c r="Y146" i="34"/>
  <c r="X146" i="34"/>
  <c r="W146" i="34"/>
  <c r="V146" i="34"/>
  <c r="U146" i="34"/>
  <c r="T146" i="34"/>
  <c r="S146" i="34"/>
  <c r="R146" i="34"/>
  <c r="Q146" i="34"/>
  <c r="P146" i="34"/>
  <c r="O146" i="34"/>
  <c r="N146" i="34"/>
  <c r="M146" i="34"/>
  <c r="L146" i="34"/>
  <c r="K146" i="34"/>
  <c r="J146" i="34"/>
  <c r="I146" i="34"/>
  <c r="H146" i="34"/>
  <c r="G146" i="34"/>
  <c r="F146" i="34"/>
  <c r="E146" i="34"/>
  <c r="D146" i="34"/>
  <c r="C146" i="34"/>
  <c r="L134" i="34"/>
  <c r="BB133" i="34"/>
  <c r="BA133" i="34"/>
  <c r="AZ133" i="34"/>
  <c r="AY133" i="34"/>
  <c r="AX133" i="34"/>
  <c r="AW133" i="34"/>
  <c r="AV133" i="34"/>
  <c r="AU133" i="34"/>
  <c r="AT133" i="34"/>
  <c r="AS133" i="34"/>
  <c r="AR133" i="34"/>
  <c r="AQ133" i="34"/>
  <c r="AP133" i="34"/>
  <c r="AO133" i="34"/>
  <c r="AN133" i="34"/>
  <c r="AM133" i="34"/>
  <c r="AL133" i="34"/>
  <c r="AK133" i="34"/>
  <c r="AJ133" i="34"/>
  <c r="AI133" i="34"/>
  <c r="AH133" i="34"/>
  <c r="AG133" i="34"/>
  <c r="AF133" i="34"/>
  <c r="AE133" i="34"/>
  <c r="AD133" i="34"/>
  <c r="AC133" i="34"/>
  <c r="AB133" i="34"/>
  <c r="AA133" i="34"/>
  <c r="Z133" i="34"/>
  <c r="Y133" i="34"/>
  <c r="X133" i="34"/>
  <c r="W133" i="34"/>
  <c r="V133" i="34"/>
  <c r="U133" i="34"/>
  <c r="T133" i="34"/>
  <c r="S133" i="34"/>
  <c r="R133" i="34"/>
  <c r="Q133" i="34"/>
  <c r="P133" i="34"/>
  <c r="O133" i="34"/>
  <c r="N133" i="34"/>
  <c r="M133" i="34"/>
  <c r="L133" i="34"/>
  <c r="K133" i="34"/>
  <c r="J133" i="34"/>
  <c r="I133" i="34"/>
  <c r="H133" i="34"/>
  <c r="G133" i="34"/>
  <c r="F133" i="34"/>
  <c r="E133" i="34"/>
  <c r="D133" i="34"/>
  <c r="C133" i="34"/>
  <c r="L121" i="34"/>
  <c r="BB120" i="34"/>
  <c r="BA120" i="34"/>
  <c r="AZ120" i="34"/>
  <c r="AY120" i="34"/>
  <c r="AX120" i="34"/>
  <c r="AW120" i="34"/>
  <c r="AV120" i="34"/>
  <c r="AU120" i="34"/>
  <c r="AT120" i="34"/>
  <c r="AS120" i="34"/>
  <c r="AR120" i="34"/>
  <c r="AQ120" i="34"/>
  <c r="AP120" i="34"/>
  <c r="AO120" i="34"/>
  <c r="AN120" i="34"/>
  <c r="AM120" i="34"/>
  <c r="AL120" i="34"/>
  <c r="AK120" i="34"/>
  <c r="AJ120" i="34"/>
  <c r="AI120" i="34"/>
  <c r="AH120" i="34"/>
  <c r="AG120" i="34"/>
  <c r="AF120" i="34"/>
  <c r="AE120" i="34"/>
  <c r="AD120" i="34"/>
  <c r="AC120" i="34"/>
  <c r="AB120" i="34"/>
  <c r="AA120" i="34"/>
  <c r="Z120" i="34"/>
  <c r="Y120" i="34"/>
  <c r="X120" i="34"/>
  <c r="W120" i="34"/>
  <c r="V120" i="34"/>
  <c r="U120" i="34"/>
  <c r="T120" i="34"/>
  <c r="S120" i="34"/>
  <c r="R120" i="34"/>
  <c r="Q120" i="34"/>
  <c r="P120" i="34"/>
  <c r="O120" i="34"/>
  <c r="L120" i="34"/>
  <c r="K120" i="34"/>
  <c r="J120" i="34"/>
  <c r="I120" i="34"/>
  <c r="H120" i="34"/>
  <c r="G120" i="34"/>
  <c r="F120" i="34"/>
  <c r="E120" i="34"/>
  <c r="D120" i="34"/>
  <c r="C120" i="34"/>
  <c r="L108" i="34"/>
  <c r="BB107" i="34"/>
  <c r="BA107" i="34"/>
  <c r="AZ107" i="34"/>
  <c r="AY107" i="34"/>
  <c r="AX107" i="34"/>
  <c r="AW107" i="34"/>
  <c r="AV107" i="34"/>
  <c r="AU107" i="34"/>
  <c r="AT107" i="34"/>
  <c r="AS107" i="34"/>
  <c r="AR107" i="34"/>
  <c r="AQ107" i="34"/>
  <c r="AP107" i="34"/>
  <c r="AO107" i="34"/>
  <c r="AN107" i="34"/>
  <c r="AM107" i="34"/>
  <c r="AL107" i="34"/>
  <c r="AK107" i="34"/>
  <c r="AJ107" i="34"/>
  <c r="AI107" i="34"/>
  <c r="AH107" i="34"/>
  <c r="AG107" i="34"/>
  <c r="AF107" i="34"/>
  <c r="AE107" i="34"/>
  <c r="AD107" i="34"/>
  <c r="AC107" i="34"/>
  <c r="AB107" i="34"/>
  <c r="AA107" i="34"/>
  <c r="Z107" i="34"/>
  <c r="Y107" i="34"/>
  <c r="X107" i="34"/>
  <c r="W107" i="34"/>
  <c r="V107" i="34"/>
  <c r="U107" i="34"/>
  <c r="T107" i="34"/>
  <c r="S107" i="34"/>
  <c r="R107" i="34"/>
  <c r="Q107" i="34"/>
  <c r="P107" i="34"/>
  <c r="O107" i="34"/>
  <c r="L107" i="34"/>
  <c r="K107" i="34"/>
  <c r="J107" i="34"/>
  <c r="I107" i="34"/>
  <c r="H107" i="34"/>
  <c r="G107" i="34"/>
  <c r="F107" i="34"/>
  <c r="E107" i="34"/>
  <c r="D107" i="34"/>
  <c r="C107" i="34"/>
  <c r="BB94" i="34"/>
  <c r="BA94" i="34"/>
  <c r="AZ94" i="34"/>
  <c r="AY94" i="34"/>
  <c r="AX94" i="34"/>
  <c r="AW94" i="34"/>
  <c r="AV94" i="34"/>
  <c r="AU94" i="34"/>
  <c r="AT94" i="34"/>
  <c r="AS94" i="34"/>
  <c r="AR94" i="34"/>
  <c r="AQ94" i="34"/>
  <c r="AP94" i="34"/>
  <c r="AO94" i="34"/>
  <c r="AN94" i="34"/>
  <c r="AM94" i="34"/>
  <c r="AL94" i="34"/>
  <c r="AK94" i="34"/>
  <c r="AJ94" i="34"/>
  <c r="AI94" i="34"/>
  <c r="AH94" i="34"/>
  <c r="AG94" i="34"/>
  <c r="AF94" i="34"/>
  <c r="AE94" i="34"/>
  <c r="AD94" i="34"/>
  <c r="AC94" i="34"/>
  <c r="AB94" i="34"/>
  <c r="AA94" i="34"/>
  <c r="Z94" i="34"/>
  <c r="Y94" i="34"/>
  <c r="X94" i="34"/>
  <c r="W94" i="34"/>
  <c r="V94" i="34"/>
  <c r="U94" i="34"/>
  <c r="T94" i="34"/>
  <c r="S94" i="34"/>
  <c r="R94" i="34"/>
  <c r="Q94" i="34"/>
  <c r="P94" i="34"/>
  <c r="O94" i="34"/>
  <c r="L94" i="34"/>
  <c r="K94" i="34"/>
  <c r="J94" i="34"/>
  <c r="I94" i="34"/>
  <c r="H94" i="34"/>
  <c r="G94" i="34"/>
  <c r="F94" i="34"/>
  <c r="E94" i="34"/>
  <c r="D94" i="34"/>
  <c r="C94" i="34"/>
  <c r="BB81" i="34"/>
  <c r="BA81" i="34"/>
  <c r="AZ81" i="34"/>
  <c r="AY81" i="34"/>
  <c r="AX81" i="34"/>
  <c r="AW81" i="34"/>
  <c r="AV81" i="34"/>
  <c r="AU81" i="34"/>
  <c r="AT81" i="34"/>
  <c r="AS81" i="34"/>
  <c r="AR81" i="34"/>
  <c r="AQ81" i="34"/>
  <c r="AP81" i="34"/>
  <c r="AO81" i="34"/>
  <c r="AN81" i="34"/>
  <c r="AM81" i="34"/>
  <c r="AL81" i="34"/>
  <c r="AK81" i="34"/>
  <c r="AJ81" i="34"/>
  <c r="AI81" i="34"/>
  <c r="AH81" i="34"/>
  <c r="AG81" i="34"/>
  <c r="AF81" i="34"/>
  <c r="AE81" i="34"/>
  <c r="AD81" i="34"/>
  <c r="AC81" i="34"/>
  <c r="AB81" i="34"/>
  <c r="AA81" i="34"/>
  <c r="Z81" i="34"/>
  <c r="Y81" i="34"/>
  <c r="X81" i="34"/>
  <c r="W81" i="34"/>
  <c r="V81" i="34"/>
  <c r="U81" i="34"/>
  <c r="T81" i="34"/>
  <c r="S81" i="34"/>
  <c r="R81" i="34"/>
  <c r="Q81" i="34"/>
  <c r="P81" i="34"/>
  <c r="O81" i="34"/>
  <c r="L81" i="34"/>
  <c r="K81" i="34"/>
  <c r="J81" i="34"/>
  <c r="I81" i="34"/>
  <c r="H81" i="34"/>
  <c r="G81" i="34"/>
  <c r="F81" i="34"/>
  <c r="E81" i="34"/>
  <c r="D81" i="34"/>
  <c r="C81" i="34"/>
  <c r="BB68" i="34"/>
  <c r="BA68" i="34"/>
  <c r="AZ68" i="34"/>
  <c r="AY68" i="34"/>
  <c r="AX68" i="34"/>
  <c r="AW68" i="34"/>
  <c r="AV68" i="34"/>
  <c r="AU68" i="34"/>
  <c r="AT68" i="34"/>
  <c r="AS68" i="34"/>
  <c r="AR68" i="34"/>
  <c r="AQ68" i="34"/>
  <c r="AP68" i="34"/>
  <c r="AO68" i="34"/>
  <c r="AN68" i="34"/>
  <c r="AM68" i="34"/>
  <c r="AL68" i="34"/>
  <c r="AK68" i="34"/>
  <c r="AJ68" i="34"/>
  <c r="AI68" i="34"/>
  <c r="AH68" i="34"/>
  <c r="AG68" i="34"/>
  <c r="AF68" i="34"/>
  <c r="AE68" i="34"/>
  <c r="AD68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P68" i="34"/>
  <c r="O68" i="34"/>
  <c r="L68" i="34"/>
  <c r="K68" i="34"/>
  <c r="J68" i="34"/>
  <c r="I68" i="34"/>
  <c r="H68" i="34"/>
  <c r="G68" i="34"/>
  <c r="F68" i="34"/>
  <c r="E68" i="34"/>
  <c r="D68" i="34"/>
  <c r="C68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L55" i="34"/>
  <c r="K55" i="34"/>
  <c r="J55" i="34"/>
  <c r="I55" i="34"/>
  <c r="H55" i="34"/>
  <c r="G55" i="34"/>
  <c r="F55" i="34"/>
  <c r="E55" i="34"/>
  <c r="D55" i="34"/>
  <c r="C55" i="34"/>
  <c r="BB42" i="34"/>
  <c r="BA42" i="34"/>
  <c r="AZ42" i="34"/>
  <c r="AY42" i="34"/>
  <c r="AX42" i="34"/>
  <c r="AW42" i="34"/>
  <c r="AV42" i="34"/>
  <c r="AU42" i="34"/>
  <c r="AT42" i="34"/>
  <c r="AS42" i="34"/>
  <c r="AR42" i="34"/>
  <c r="AQ42" i="34"/>
  <c r="AP42" i="34"/>
  <c r="AO42" i="34"/>
  <c r="AN42" i="34"/>
  <c r="AM42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L42" i="34"/>
  <c r="K42" i="34"/>
  <c r="J42" i="34"/>
  <c r="I42" i="34"/>
  <c r="H42" i="34"/>
  <c r="G42" i="34"/>
  <c r="F42" i="34"/>
  <c r="E42" i="34"/>
  <c r="D42" i="34"/>
  <c r="C42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L29" i="34"/>
  <c r="K29" i="34"/>
  <c r="J29" i="34"/>
  <c r="I29" i="34"/>
  <c r="H29" i="34"/>
  <c r="G29" i="34"/>
  <c r="F29" i="34"/>
  <c r="E29" i="34"/>
  <c r="D29" i="34"/>
  <c r="C29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L16" i="34"/>
  <c r="K16" i="34"/>
  <c r="J16" i="34"/>
  <c r="I16" i="34"/>
  <c r="H16" i="34"/>
  <c r="G16" i="34"/>
  <c r="F16" i="34"/>
  <c r="E16" i="34"/>
  <c r="D16" i="34"/>
  <c r="C16" i="34"/>
  <c r="L4" i="34"/>
  <c r="O417" i="33"/>
  <c r="N417" i="33"/>
  <c r="M417" i="33"/>
  <c r="L417" i="33"/>
  <c r="I417" i="33"/>
  <c r="H417" i="33"/>
  <c r="G417" i="33"/>
  <c r="F417" i="33"/>
  <c r="E417" i="33"/>
  <c r="D417" i="33"/>
  <c r="O416" i="33"/>
  <c r="N416" i="33"/>
  <c r="M416" i="33"/>
  <c r="L416" i="33"/>
  <c r="I416" i="33"/>
  <c r="H416" i="33"/>
  <c r="G416" i="33"/>
  <c r="F416" i="33"/>
  <c r="E416" i="33"/>
  <c r="D416" i="33"/>
  <c r="O414" i="33"/>
  <c r="O413" i="33"/>
  <c r="O412" i="33"/>
  <c r="O411" i="33"/>
  <c r="O410" i="33"/>
  <c r="O409" i="33"/>
  <c r="O408" i="33"/>
  <c r="O407" i="33"/>
  <c r="O406" i="33"/>
  <c r="O405" i="33"/>
  <c r="O404" i="33"/>
  <c r="O403" i="33"/>
  <c r="O402" i="33"/>
  <c r="O401" i="33"/>
  <c r="O400" i="33"/>
  <c r="O399" i="33"/>
  <c r="O398" i="33"/>
  <c r="O397" i="33"/>
  <c r="O396" i="33"/>
  <c r="O395" i="33"/>
  <c r="O394" i="33"/>
  <c r="O393" i="33"/>
  <c r="O392" i="33"/>
  <c r="O391" i="33"/>
  <c r="O390" i="33"/>
  <c r="G390" i="33"/>
  <c r="O389" i="33"/>
  <c r="O388" i="33"/>
  <c r="O387" i="33"/>
  <c r="O386" i="33"/>
  <c r="BB380" i="33"/>
  <c r="BA380" i="33"/>
  <c r="AZ380" i="33"/>
  <c r="AY380" i="33"/>
  <c r="AX380" i="33"/>
  <c r="AW380" i="33"/>
  <c r="AV380" i="33"/>
  <c r="AU380" i="33"/>
  <c r="AT380" i="33"/>
  <c r="AS380" i="33"/>
  <c r="AR380" i="33"/>
  <c r="AQ380" i="33"/>
  <c r="AP380" i="33"/>
  <c r="AO380" i="33"/>
  <c r="AN380" i="33"/>
  <c r="AM380" i="33"/>
  <c r="AL380" i="33"/>
  <c r="AK380" i="33"/>
  <c r="AJ380" i="33"/>
  <c r="AI380" i="33"/>
  <c r="AH380" i="33"/>
  <c r="AG380" i="33"/>
  <c r="AF380" i="33"/>
  <c r="AE380" i="33"/>
  <c r="AD380" i="33"/>
  <c r="AC380" i="33"/>
  <c r="AB380" i="33"/>
  <c r="AA380" i="33"/>
  <c r="Z380" i="33"/>
  <c r="Y380" i="33"/>
  <c r="X380" i="33"/>
  <c r="W380" i="33"/>
  <c r="V380" i="33"/>
  <c r="U380" i="33"/>
  <c r="T380" i="33"/>
  <c r="S380" i="33"/>
  <c r="R380" i="33"/>
  <c r="Q380" i="33"/>
  <c r="P380" i="33"/>
  <c r="O380" i="33"/>
  <c r="N380" i="33"/>
  <c r="M380" i="33"/>
  <c r="L380" i="33"/>
  <c r="K380" i="33"/>
  <c r="J380" i="33"/>
  <c r="I380" i="33"/>
  <c r="H380" i="33"/>
  <c r="G380" i="33"/>
  <c r="F380" i="33"/>
  <c r="E380" i="33"/>
  <c r="D380" i="33"/>
  <c r="C380" i="33"/>
  <c r="L368" i="33"/>
  <c r="BB367" i="33"/>
  <c r="BA367" i="33"/>
  <c r="AZ367" i="33"/>
  <c r="AY367" i="33"/>
  <c r="AX367" i="33"/>
  <c r="AW367" i="33"/>
  <c r="AV367" i="33"/>
  <c r="AU367" i="33"/>
  <c r="AT367" i="33"/>
  <c r="AS367" i="33"/>
  <c r="AR367" i="33"/>
  <c r="AQ367" i="33"/>
  <c r="AP367" i="33"/>
  <c r="AO367" i="33"/>
  <c r="AN367" i="33"/>
  <c r="AM367" i="33"/>
  <c r="AL367" i="33"/>
  <c r="AK367" i="33"/>
  <c r="AJ367" i="33"/>
  <c r="AI367" i="33"/>
  <c r="AH367" i="33"/>
  <c r="AG367" i="33"/>
  <c r="AF367" i="33"/>
  <c r="AE367" i="33"/>
  <c r="AD367" i="33"/>
  <c r="AC367" i="33"/>
  <c r="AB367" i="33"/>
  <c r="AA367" i="33"/>
  <c r="Z367" i="33"/>
  <c r="Y367" i="33"/>
  <c r="X367" i="33"/>
  <c r="W367" i="33"/>
  <c r="V367" i="33"/>
  <c r="U367" i="33"/>
  <c r="T367" i="33"/>
  <c r="S367" i="33"/>
  <c r="R367" i="33"/>
  <c r="Q367" i="33"/>
  <c r="P367" i="33"/>
  <c r="O367" i="33"/>
  <c r="N367" i="33"/>
  <c r="M367" i="33"/>
  <c r="L367" i="33"/>
  <c r="K367" i="33"/>
  <c r="J367" i="33"/>
  <c r="I367" i="33"/>
  <c r="H367" i="33"/>
  <c r="G367" i="33"/>
  <c r="F367" i="33"/>
  <c r="E367" i="33"/>
  <c r="D367" i="33"/>
  <c r="C367" i="33"/>
  <c r="L355" i="33"/>
  <c r="BB354" i="33"/>
  <c r="BA354" i="33"/>
  <c r="AZ354" i="33"/>
  <c r="AY354" i="33"/>
  <c r="AX354" i="33"/>
  <c r="AW354" i="33"/>
  <c r="AV354" i="33"/>
  <c r="AU354" i="33"/>
  <c r="AT354" i="33"/>
  <c r="AS354" i="33"/>
  <c r="AR354" i="33"/>
  <c r="AQ354" i="33"/>
  <c r="AP354" i="33"/>
  <c r="AO354" i="33"/>
  <c r="AN354" i="33"/>
  <c r="AM354" i="33"/>
  <c r="AL354" i="33"/>
  <c r="AK354" i="33"/>
  <c r="AJ354" i="33"/>
  <c r="AI354" i="33"/>
  <c r="AH354" i="33"/>
  <c r="AG354" i="33"/>
  <c r="AF354" i="33"/>
  <c r="AE354" i="33"/>
  <c r="AD354" i="33"/>
  <c r="AC354" i="33"/>
  <c r="AB354" i="33"/>
  <c r="AA354" i="33"/>
  <c r="Z354" i="33"/>
  <c r="Y354" i="33"/>
  <c r="X354" i="33"/>
  <c r="W354" i="33"/>
  <c r="V354" i="33"/>
  <c r="U354" i="33"/>
  <c r="T354" i="33"/>
  <c r="S354" i="33"/>
  <c r="R354" i="33"/>
  <c r="Q354" i="33"/>
  <c r="P354" i="33"/>
  <c r="O354" i="33"/>
  <c r="N354" i="33"/>
  <c r="M354" i="33"/>
  <c r="L354" i="33"/>
  <c r="K354" i="33"/>
  <c r="J354" i="33"/>
  <c r="I354" i="33"/>
  <c r="H354" i="33"/>
  <c r="G354" i="33"/>
  <c r="F354" i="33"/>
  <c r="E354" i="33"/>
  <c r="D354" i="33"/>
  <c r="C354" i="33"/>
  <c r="L342" i="33"/>
  <c r="BB341" i="33"/>
  <c r="BA341" i="33"/>
  <c r="AZ341" i="33"/>
  <c r="AY341" i="33"/>
  <c r="AX341" i="33"/>
  <c r="AW341" i="33"/>
  <c r="AV341" i="33"/>
  <c r="AU341" i="33"/>
  <c r="AT341" i="33"/>
  <c r="AS341" i="33"/>
  <c r="AR341" i="33"/>
  <c r="AQ341" i="33"/>
  <c r="AP341" i="33"/>
  <c r="AO341" i="33"/>
  <c r="AN341" i="33"/>
  <c r="AM341" i="33"/>
  <c r="AL341" i="33"/>
  <c r="AK341" i="33"/>
  <c r="AJ341" i="33"/>
  <c r="AI341" i="33"/>
  <c r="AH341" i="33"/>
  <c r="AG341" i="33"/>
  <c r="AF341" i="33"/>
  <c r="AE341" i="33"/>
  <c r="AD341" i="33"/>
  <c r="AC341" i="33"/>
  <c r="AB341" i="33"/>
  <c r="AA341" i="33"/>
  <c r="Z341" i="33"/>
  <c r="Y341" i="33"/>
  <c r="X341" i="33"/>
  <c r="W341" i="33"/>
  <c r="V341" i="33"/>
  <c r="U341" i="33"/>
  <c r="T341" i="33"/>
  <c r="S341" i="33"/>
  <c r="R341" i="33"/>
  <c r="Q341" i="33"/>
  <c r="P341" i="33"/>
  <c r="O341" i="33"/>
  <c r="N341" i="33"/>
  <c r="M341" i="33"/>
  <c r="L341" i="33"/>
  <c r="K341" i="33"/>
  <c r="J341" i="33"/>
  <c r="I341" i="33"/>
  <c r="H341" i="33"/>
  <c r="G341" i="33"/>
  <c r="F341" i="33"/>
  <c r="E341" i="33"/>
  <c r="D341" i="33"/>
  <c r="C341" i="33"/>
  <c r="L329" i="33"/>
  <c r="BB328" i="33"/>
  <c r="BA328" i="33"/>
  <c r="AZ328" i="33"/>
  <c r="AY328" i="33"/>
  <c r="AX328" i="33"/>
  <c r="AW328" i="33"/>
  <c r="AV328" i="33"/>
  <c r="AU328" i="33"/>
  <c r="AT328" i="33"/>
  <c r="AS328" i="33"/>
  <c r="AR328" i="33"/>
  <c r="AQ328" i="33"/>
  <c r="AP328" i="33"/>
  <c r="AO328" i="33"/>
  <c r="AN328" i="33"/>
  <c r="AM328" i="33"/>
  <c r="AL328" i="33"/>
  <c r="AK328" i="33"/>
  <c r="AJ328" i="33"/>
  <c r="AI328" i="33"/>
  <c r="AH328" i="33"/>
  <c r="AG328" i="33"/>
  <c r="AF328" i="33"/>
  <c r="AE328" i="33"/>
  <c r="AD328" i="33"/>
  <c r="AC328" i="33"/>
  <c r="AB328" i="33"/>
  <c r="AA328" i="33"/>
  <c r="Z328" i="33"/>
  <c r="Y328" i="33"/>
  <c r="X328" i="33"/>
  <c r="W328" i="33"/>
  <c r="V328" i="33"/>
  <c r="U328" i="33"/>
  <c r="T328" i="33"/>
  <c r="S328" i="33"/>
  <c r="R328" i="33"/>
  <c r="Q328" i="33"/>
  <c r="P328" i="33"/>
  <c r="O328" i="33"/>
  <c r="N328" i="33"/>
  <c r="M328" i="33"/>
  <c r="L328" i="33"/>
  <c r="K328" i="33"/>
  <c r="J328" i="33"/>
  <c r="I328" i="33"/>
  <c r="H328" i="33"/>
  <c r="G328" i="33"/>
  <c r="F328" i="33"/>
  <c r="E328" i="33"/>
  <c r="D328" i="33"/>
  <c r="C328" i="33"/>
  <c r="L316" i="33"/>
  <c r="BB315" i="33"/>
  <c r="BA315" i="33"/>
  <c r="AZ315" i="33"/>
  <c r="AY315" i="33"/>
  <c r="AX315" i="33"/>
  <c r="AW315" i="33"/>
  <c r="AV315" i="33"/>
  <c r="AU315" i="33"/>
  <c r="AT315" i="33"/>
  <c r="AS315" i="33"/>
  <c r="AR315" i="33"/>
  <c r="AQ315" i="33"/>
  <c r="AP315" i="33"/>
  <c r="AO315" i="33"/>
  <c r="AN315" i="33"/>
  <c r="AM315" i="33"/>
  <c r="AL315" i="33"/>
  <c r="AK315" i="33"/>
  <c r="AJ315" i="33"/>
  <c r="AI315" i="33"/>
  <c r="AH315" i="33"/>
  <c r="AG315" i="33"/>
  <c r="AF315" i="33"/>
  <c r="AE315" i="33"/>
  <c r="AD315" i="33"/>
  <c r="AC315" i="33"/>
  <c r="AB315" i="33"/>
  <c r="AA315" i="33"/>
  <c r="Z315" i="33"/>
  <c r="Y315" i="33"/>
  <c r="X315" i="33"/>
  <c r="W315" i="33"/>
  <c r="V315" i="33"/>
  <c r="U315" i="33"/>
  <c r="T315" i="33"/>
  <c r="S315" i="33"/>
  <c r="R315" i="33"/>
  <c r="Q315" i="33"/>
  <c r="P315" i="33"/>
  <c r="O315" i="33"/>
  <c r="N315" i="33"/>
  <c r="M315" i="33"/>
  <c r="L315" i="33"/>
  <c r="K315" i="33"/>
  <c r="J315" i="33"/>
  <c r="I315" i="33"/>
  <c r="H315" i="33"/>
  <c r="G315" i="33"/>
  <c r="F315" i="33"/>
  <c r="E315" i="33"/>
  <c r="D315" i="33"/>
  <c r="C315" i="33"/>
  <c r="L303" i="33"/>
  <c r="BB302" i="33"/>
  <c r="BA302" i="33"/>
  <c r="AZ302" i="33"/>
  <c r="AY302" i="33"/>
  <c r="AX302" i="33"/>
  <c r="AW302" i="33"/>
  <c r="AV302" i="33"/>
  <c r="AU302" i="33"/>
  <c r="AT302" i="33"/>
  <c r="AS302" i="33"/>
  <c r="AR302" i="33"/>
  <c r="AQ302" i="33"/>
  <c r="AP302" i="33"/>
  <c r="AO302" i="33"/>
  <c r="AN302" i="33"/>
  <c r="AM302" i="33"/>
  <c r="AL302" i="33"/>
  <c r="AK302" i="33"/>
  <c r="AJ302" i="33"/>
  <c r="AI302" i="33"/>
  <c r="AH302" i="33"/>
  <c r="AG302" i="33"/>
  <c r="AF302" i="33"/>
  <c r="AE302" i="33"/>
  <c r="AD302" i="33"/>
  <c r="AC302" i="33"/>
  <c r="AB302" i="33"/>
  <c r="AA302" i="33"/>
  <c r="Z302" i="33"/>
  <c r="Y302" i="33"/>
  <c r="X302" i="33"/>
  <c r="W302" i="33"/>
  <c r="V302" i="33"/>
  <c r="U302" i="33"/>
  <c r="T302" i="33"/>
  <c r="S302" i="33"/>
  <c r="R302" i="33"/>
  <c r="Q302" i="33"/>
  <c r="P302" i="33"/>
  <c r="O302" i="33"/>
  <c r="N302" i="33"/>
  <c r="M302" i="33"/>
  <c r="L302" i="33"/>
  <c r="K302" i="33"/>
  <c r="J302" i="33"/>
  <c r="I302" i="33"/>
  <c r="H302" i="33"/>
  <c r="G302" i="33"/>
  <c r="F302" i="33"/>
  <c r="E302" i="33"/>
  <c r="D302" i="33"/>
  <c r="C302" i="33"/>
  <c r="L290" i="33"/>
  <c r="BB289" i="33"/>
  <c r="BA289" i="33"/>
  <c r="AZ289" i="33"/>
  <c r="AY289" i="33"/>
  <c r="AX289" i="33"/>
  <c r="AW289" i="33"/>
  <c r="AV289" i="33"/>
  <c r="AU289" i="33"/>
  <c r="AT289" i="33"/>
  <c r="AS289" i="33"/>
  <c r="AR289" i="33"/>
  <c r="AQ289" i="33"/>
  <c r="AP289" i="33"/>
  <c r="AO289" i="33"/>
  <c r="AN289" i="33"/>
  <c r="AM289" i="33"/>
  <c r="AL289" i="33"/>
  <c r="AK289" i="33"/>
  <c r="AJ289" i="33"/>
  <c r="AI289" i="33"/>
  <c r="AH289" i="33"/>
  <c r="AG289" i="33"/>
  <c r="AF289" i="33"/>
  <c r="AE289" i="33"/>
  <c r="AD289" i="33"/>
  <c r="AC289" i="33"/>
  <c r="AB289" i="33"/>
  <c r="AA289" i="33"/>
  <c r="Z289" i="33"/>
  <c r="Y289" i="33"/>
  <c r="X289" i="33"/>
  <c r="W289" i="33"/>
  <c r="V289" i="33"/>
  <c r="U289" i="33"/>
  <c r="T289" i="33"/>
  <c r="S289" i="33"/>
  <c r="R289" i="33"/>
  <c r="Q289" i="33"/>
  <c r="P289" i="33"/>
  <c r="O289" i="33"/>
  <c r="N289" i="33"/>
  <c r="M289" i="33"/>
  <c r="L289" i="33"/>
  <c r="K289" i="33"/>
  <c r="J289" i="33"/>
  <c r="I289" i="33"/>
  <c r="H289" i="33"/>
  <c r="G289" i="33"/>
  <c r="F289" i="33"/>
  <c r="E289" i="33"/>
  <c r="D289" i="33"/>
  <c r="C289" i="33"/>
  <c r="BB276" i="33"/>
  <c r="BA276" i="33"/>
  <c r="AZ276" i="33"/>
  <c r="AY276" i="33"/>
  <c r="AX276" i="33"/>
  <c r="AW276" i="33"/>
  <c r="AV276" i="33"/>
  <c r="AU276" i="33"/>
  <c r="AT276" i="33"/>
  <c r="AS276" i="33"/>
  <c r="AR276" i="33"/>
  <c r="AQ276" i="33"/>
  <c r="AP276" i="33"/>
  <c r="AO276" i="33"/>
  <c r="AN276" i="33"/>
  <c r="AM276" i="33"/>
  <c r="AL276" i="33"/>
  <c r="AK276" i="33"/>
  <c r="AJ276" i="33"/>
  <c r="AI276" i="33"/>
  <c r="AH276" i="33"/>
  <c r="AG276" i="33"/>
  <c r="AF276" i="33"/>
  <c r="AE276" i="33"/>
  <c r="AD276" i="33"/>
  <c r="AC276" i="33"/>
  <c r="AB276" i="33"/>
  <c r="AA276" i="33"/>
  <c r="Z276" i="33"/>
  <c r="Y276" i="33"/>
  <c r="X276" i="33"/>
  <c r="W276" i="33"/>
  <c r="V276" i="33"/>
  <c r="U276" i="33"/>
  <c r="T276" i="33"/>
  <c r="S276" i="33"/>
  <c r="R276" i="33"/>
  <c r="Q276" i="33"/>
  <c r="P276" i="33"/>
  <c r="O276" i="33"/>
  <c r="N276" i="33"/>
  <c r="M276" i="33"/>
  <c r="L276" i="33"/>
  <c r="K276" i="33"/>
  <c r="J276" i="33"/>
  <c r="I276" i="33"/>
  <c r="H276" i="33"/>
  <c r="G276" i="33"/>
  <c r="F276" i="33"/>
  <c r="E276" i="33"/>
  <c r="D276" i="33"/>
  <c r="C276" i="33"/>
  <c r="BB263" i="33"/>
  <c r="BA263" i="33"/>
  <c r="AZ263" i="33"/>
  <c r="AY263" i="33"/>
  <c r="AX263" i="33"/>
  <c r="AW263" i="33"/>
  <c r="AV263" i="33"/>
  <c r="AU263" i="33"/>
  <c r="AT263" i="33"/>
  <c r="AS263" i="33"/>
  <c r="AR263" i="33"/>
  <c r="AQ263" i="33"/>
  <c r="AP263" i="33"/>
  <c r="AO263" i="33"/>
  <c r="AN263" i="33"/>
  <c r="AM263" i="33"/>
  <c r="AL263" i="33"/>
  <c r="AK263" i="33"/>
  <c r="AJ263" i="33"/>
  <c r="AI263" i="33"/>
  <c r="AH263" i="33"/>
  <c r="AG263" i="33"/>
  <c r="AF263" i="33"/>
  <c r="AE263" i="33"/>
  <c r="AD263" i="33"/>
  <c r="AC263" i="33"/>
  <c r="AB263" i="33"/>
  <c r="AA263" i="33"/>
  <c r="Z263" i="33"/>
  <c r="Y263" i="33"/>
  <c r="X263" i="33"/>
  <c r="W263" i="33"/>
  <c r="V263" i="33"/>
  <c r="U263" i="33"/>
  <c r="T263" i="33"/>
  <c r="S263" i="33"/>
  <c r="R263" i="33"/>
  <c r="Q263" i="33"/>
  <c r="P263" i="33"/>
  <c r="O263" i="33"/>
  <c r="N263" i="33"/>
  <c r="M263" i="33"/>
  <c r="L263" i="33"/>
  <c r="K263" i="33"/>
  <c r="J263" i="33"/>
  <c r="I263" i="33"/>
  <c r="H263" i="33"/>
  <c r="G263" i="33"/>
  <c r="F263" i="33"/>
  <c r="E263" i="33"/>
  <c r="D263" i="33"/>
  <c r="C263" i="33"/>
  <c r="BB250" i="33"/>
  <c r="BA250" i="33"/>
  <c r="AZ250" i="33"/>
  <c r="AY250" i="33"/>
  <c r="AX250" i="33"/>
  <c r="AW250" i="33"/>
  <c r="AV250" i="33"/>
  <c r="AU250" i="33"/>
  <c r="AT250" i="33"/>
  <c r="AS250" i="33"/>
  <c r="AR250" i="33"/>
  <c r="AQ250" i="33"/>
  <c r="AP250" i="33"/>
  <c r="AO250" i="33"/>
  <c r="AN250" i="33"/>
  <c r="AM250" i="33"/>
  <c r="AL250" i="33"/>
  <c r="AK250" i="33"/>
  <c r="AJ250" i="33"/>
  <c r="AI250" i="33"/>
  <c r="AH250" i="33"/>
  <c r="AG250" i="33"/>
  <c r="AF250" i="33"/>
  <c r="AE250" i="33"/>
  <c r="AD250" i="33"/>
  <c r="AC250" i="33"/>
  <c r="AB250" i="33"/>
  <c r="AA250" i="33"/>
  <c r="Z250" i="33"/>
  <c r="Y250" i="33"/>
  <c r="X250" i="33"/>
  <c r="W250" i="33"/>
  <c r="V250" i="33"/>
  <c r="U250" i="33"/>
  <c r="T250" i="33"/>
  <c r="S250" i="33"/>
  <c r="R250" i="33"/>
  <c r="Q250" i="33"/>
  <c r="P250" i="33"/>
  <c r="O250" i="33"/>
  <c r="N250" i="33"/>
  <c r="M250" i="33"/>
  <c r="L250" i="33"/>
  <c r="K250" i="33"/>
  <c r="J250" i="33"/>
  <c r="I250" i="33"/>
  <c r="H250" i="33"/>
  <c r="G250" i="33"/>
  <c r="F250" i="33"/>
  <c r="E250" i="33"/>
  <c r="D250" i="33"/>
  <c r="C250" i="33"/>
  <c r="BB237" i="33"/>
  <c r="BA237" i="33"/>
  <c r="AZ237" i="33"/>
  <c r="AY237" i="33"/>
  <c r="AX237" i="33"/>
  <c r="AW237" i="33"/>
  <c r="AV237" i="33"/>
  <c r="AU237" i="33"/>
  <c r="AT237" i="33"/>
  <c r="AS237" i="33"/>
  <c r="AR237" i="33"/>
  <c r="AQ237" i="33"/>
  <c r="AP237" i="33"/>
  <c r="AO237" i="33"/>
  <c r="AN237" i="33"/>
  <c r="AM237" i="33"/>
  <c r="AL237" i="33"/>
  <c r="AK237" i="33"/>
  <c r="AJ237" i="33"/>
  <c r="AI237" i="33"/>
  <c r="AH237" i="33"/>
  <c r="AG237" i="33"/>
  <c r="AF237" i="33"/>
  <c r="AE237" i="33"/>
  <c r="AD237" i="33"/>
  <c r="AC237" i="33"/>
  <c r="AB237" i="33"/>
  <c r="AA237" i="33"/>
  <c r="Z237" i="33"/>
  <c r="Y237" i="33"/>
  <c r="X237" i="33"/>
  <c r="W237" i="33"/>
  <c r="V237" i="33"/>
  <c r="U237" i="33"/>
  <c r="T237" i="33"/>
  <c r="S237" i="33"/>
  <c r="R237" i="33"/>
  <c r="Q237" i="33"/>
  <c r="P237" i="33"/>
  <c r="O237" i="33"/>
  <c r="N237" i="33"/>
  <c r="M237" i="33"/>
  <c r="L237" i="33"/>
  <c r="K237" i="33"/>
  <c r="J237" i="33"/>
  <c r="I237" i="33"/>
  <c r="H237" i="33"/>
  <c r="G237" i="33"/>
  <c r="F237" i="33"/>
  <c r="E237" i="33"/>
  <c r="D237" i="33"/>
  <c r="C237" i="33"/>
  <c r="BB224" i="33"/>
  <c r="BA224" i="33"/>
  <c r="AZ224" i="33"/>
  <c r="AY224" i="33"/>
  <c r="AW224" i="33"/>
  <c r="AV224" i="33"/>
  <c r="AU224" i="33"/>
  <c r="AT224" i="33"/>
  <c r="AS224" i="33"/>
  <c r="AR224" i="33"/>
  <c r="AQ224" i="33"/>
  <c r="AP224" i="33"/>
  <c r="AO224" i="33"/>
  <c r="AN224" i="33"/>
  <c r="AM224" i="33"/>
  <c r="AL224" i="33"/>
  <c r="AK224" i="33"/>
  <c r="AJ224" i="33"/>
  <c r="AI224" i="33"/>
  <c r="AH224" i="33"/>
  <c r="AG224" i="33"/>
  <c r="AF224" i="33"/>
  <c r="AE224" i="33"/>
  <c r="AD224" i="33"/>
  <c r="AC224" i="33"/>
  <c r="AB224" i="33"/>
  <c r="AA224" i="33"/>
  <c r="Z224" i="33"/>
  <c r="Y224" i="33"/>
  <c r="X224" i="33"/>
  <c r="W224" i="33"/>
  <c r="V224" i="33"/>
  <c r="U224" i="33"/>
  <c r="T224" i="33"/>
  <c r="S224" i="33"/>
  <c r="R224" i="33"/>
  <c r="Q224" i="33"/>
  <c r="P224" i="33"/>
  <c r="O224" i="33"/>
  <c r="N224" i="33"/>
  <c r="M224" i="33"/>
  <c r="L224" i="33"/>
  <c r="K224" i="33"/>
  <c r="J224" i="33"/>
  <c r="I224" i="33"/>
  <c r="H224" i="33"/>
  <c r="G224" i="33"/>
  <c r="F224" i="33"/>
  <c r="E224" i="33"/>
  <c r="D224" i="33"/>
  <c r="C224" i="33"/>
  <c r="BB211" i="33"/>
  <c r="BA211" i="33"/>
  <c r="AZ211" i="33"/>
  <c r="AY211" i="33"/>
  <c r="AX211" i="33"/>
  <c r="AW211" i="33"/>
  <c r="AV211" i="33"/>
  <c r="AU211" i="33"/>
  <c r="AT211" i="33"/>
  <c r="AS211" i="33"/>
  <c r="AR211" i="33"/>
  <c r="AQ211" i="33"/>
  <c r="AP211" i="33"/>
  <c r="AO211" i="33"/>
  <c r="AN211" i="33"/>
  <c r="AM211" i="33"/>
  <c r="AL211" i="33"/>
  <c r="AK211" i="33"/>
  <c r="AJ211" i="33"/>
  <c r="AI211" i="33"/>
  <c r="AH211" i="33"/>
  <c r="AG211" i="33"/>
  <c r="AF211" i="33"/>
  <c r="AE211" i="33"/>
  <c r="AD211" i="33"/>
  <c r="AC211" i="33"/>
  <c r="AB211" i="33"/>
  <c r="AA211" i="33"/>
  <c r="Z211" i="33"/>
  <c r="Y211" i="33"/>
  <c r="X211" i="33"/>
  <c r="W211" i="33"/>
  <c r="V211" i="33"/>
  <c r="U211" i="33"/>
  <c r="T211" i="33"/>
  <c r="S211" i="33"/>
  <c r="R211" i="33"/>
  <c r="Q211" i="33"/>
  <c r="P211" i="33"/>
  <c r="O211" i="33"/>
  <c r="N211" i="33"/>
  <c r="M211" i="33"/>
  <c r="L211" i="33"/>
  <c r="K211" i="33"/>
  <c r="J211" i="33"/>
  <c r="I211" i="33"/>
  <c r="H211" i="33"/>
  <c r="G211" i="33"/>
  <c r="F211" i="33"/>
  <c r="E211" i="33"/>
  <c r="D211" i="33"/>
  <c r="C211" i="33"/>
  <c r="BB198" i="33"/>
  <c r="BA198" i="33"/>
  <c r="AZ198" i="33"/>
  <c r="AY198" i="33"/>
  <c r="AX198" i="33"/>
  <c r="AW198" i="33"/>
  <c r="AV198" i="33"/>
  <c r="AU198" i="33"/>
  <c r="AT198" i="33"/>
  <c r="AS198" i="33"/>
  <c r="AR198" i="33"/>
  <c r="AQ198" i="33"/>
  <c r="AP198" i="33"/>
  <c r="AO198" i="33"/>
  <c r="AN198" i="33"/>
  <c r="AM198" i="33"/>
  <c r="AL198" i="33"/>
  <c r="AK198" i="33"/>
  <c r="AJ198" i="33"/>
  <c r="AI198" i="33"/>
  <c r="AH198" i="33"/>
  <c r="AG198" i="33"/>
  <c r="AF198" i="33"/>
  <c r="AE198" i="33"/>
  <c r="AD198" i="33"/>
  <c r="AC198" i="33"/>
  <c r="AB198" i="33"/>
  <c r="AA198" i="33"/>
  <c r="Z198" i="33"/>
  <c r="Y198" i="33"/>
  <c r="X198" i="33"/>
  <c r="W198" i="33"/>
  <c r="V198" i="33"/>
  <c r="U198" i="33"/>
  <c r="T198" i="33"/>
  <c r="S198" i="33"/>
  <c r="R198" i="33"/>
  <c r="Q198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B185" i="33"/>
  <c r="BA185" i="33"/>
  <c r="AZ185" i="33"/>
  <c r="AY185" i="33"/>
  <c r="AX185" i="33"/>
  <c r="AW185" i="33"/>
  <c r="AV185" i="33"/>
  <c r="AU185" i="33"/>
  <c r="AT185" i="33"/>
  <c r="AS185" i="33"/>
  <c r="AR185" i="33"/>
  <c r="AQ185" i="33"/>
  <c r="AP185" i="33"/>
  <c r="AO185" i="33"/>
  <c r="AN185" i="33"/>
  <c r="AM185" i="33"/>
  <c r="AL185" i="33"/>
  <c r="AK185" i="33"/>
  <c r="AJ185" i="33"/>
  <c r="AI185" i="33"/>
  <c r="AH185" i="33"/>
  <c r="AG185" i="33"/>
  <c r="AF185" i="33"/>
  <c r="AE185" i="33"/>
  <c r="AD185" i="33"/>
  <c r="AC185" i="33"/>
  <c r="AB185" i="33"/>
  <c r="AA185" i="33"/>
  <c r="Z185" i="33"/>
  <c r="Y185" i="33"/>
  <c r="X185" i="33"/>
  <c r="W185" i="33"/>
  <c r="V185" i="33"/>
  <c r="U185" i="33"/>
  <c r="T185" i="33"/>
  <c r="R185" i="33"/>
  <c r="Q185" i="33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B172" i="33"/>
  <c r="BA172" i="33"/>
  <c r="AZ172" i="33"/>
  <c r="AY172" i="33"/>
  <c r="AX172" i="33"/>
  <c r="AW172" i="33"/>
  <c r="AV172" i="33"/>
  <c r="AU172" i="33"/>
  <c r="AT172" i="33"/>
  <c r="AS172" i="33"/>
  <c r="AR172" i="33"/>
  <c r="AQ172" i="33"/>
  <c r="AP172" i="33"/>
  <c r="AO172" i="33"/>
  <c r="AN172" i="33"/>
  <c r="AM172" i="33"/>
  <c r="AL172" i="33"/>
  <c r="AK172" i="33"/>
  <c r="AJ172" i="33"/>
  <c r="AI172" i="33"/>
  <c r="AH172" i="33"/>
  <c r="AG172" i="33"/>
  <c r="AF172" i="33"/>
  <c r="AE172" i="33"/>
  <c r="AD172" i="33"/>
  <c r="AC172" i="33"/>
  <c r="AB172" i="33"/>
  <c r="AA172" i="33"/>
  <c r="Z172" i="33"/>
  <c r="Y172" i="33"/>
  <c r="X172" i="33"/>
  <c r="W172" i="33"/>
  <c r="V172" i="33"/>
  <c r="U172" i="33"/>
  <c r="T172" i="33"/>
  <c r="S172" i="33"/>
  <c r="R172" i="33"/>
  <c r="Q172" i="33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L160" i="33"/>
  <c r="BB159" i="33"/>
  <c r="BA159" i="33"/>
  <c r="AZ159" i="33"/>
  <c r="AY159" i="33"/>
  <c r="AX159" i="33"/>
  <c r="AW159" i="33"/>
  <c r="AV159" i="33"/>
  <c r="AU159" i="33"/>
  <c r="AT159" i="33"/>
  <c r="AS159" i="33"/>
  <c r="AR159" i="33"/>
  <c r="AQ159" i="33"/>
  <c r="AP159" i="33"/>
  <c r="AO159" i="33"/>
  <c r="AN159" i="33"/>
  <c r="AM159" i="33"/>
  <c r="AL159" i="33"/>
  <c r="AK159" i="33"/>
  <c r="AJ159" i="33"/>
  <c r="AI159" i="33"/>
  <c r="AH159" i="33"/>
  <c r="AG159" i="33"/>
  <c r="AF159" i="33"/>
  <c r="AE159" i="33"/>
  <c r="AD159" i="33"/>
  <c r="AC159" i="33"/>
  <c r="AB159" i="33"/>
  <c r="AA159" i="33"/>
  <c r="Z159" i="33"/>
  <c r="Y159" i="33"/>
  <c r="X159" i="33"/>
  <c r="W159" i="33"/>
  <c r="V159" i="33"/>
  <c r="U159" i="33"/>
  <c r="T159" i="33"/>
  <c r="S159" i="33"/>
  <c r="R159" i="33"/>
  <c r="Q159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L147" i="33"/>
  <c r="BB146" i="33"/>
  <c r="BA146" i="33"/>
  <c r="AZ146" i="33"/>
  <c r="AY146" i="33"/>
  <c r="AX146" i="33"/>
  <c r="AW146" i="33"/>
  <c r="AV146" i="33"/>
  <c r="AU146" i="33"/>
  <c r="AT146" i="33"/>
  <c r="AS146" i="33"/>
  <c r="AR146" i="33"/>
  <c r="AQ146" i="33"/>
  <c r="AP146" i="33"/>
  <c r="AO146" i="33"/>
  <c r="AN146" i="33"/>
  <c r="AM146" i="33"/>
  <c r="AL146" i="33"/>
  <c r="AK146" i="33"/>
  <c r="AJ146" i="33"/>
  <c r="AI146" i="33"/>
  <c r="AH146" i="33"/>
  <c r="AG146" i="33"/>
  <c r="AF146" i="33"/>
  <c r="AE146" i="33"/>
  <c r="AD146" i="33"/>
  <c r="AC146" i="33"/>
  <c r="AB146" i="33"/>
  <c r="AA146" i="33"/>
  <c r="Z146" i="33"/>
  <c r="Y146" i="33"/>
  <c r="X146" i="33"/>
  <c r="W146" i="33"/>
  <c r="V146" i="33"/>
  <c r="U146" i="33"/>
  <c r="T146" i="33"/>
  <c r="S146" i="33"/>
  <c r="R146" i="33"/>
  <c r="Q146" i="33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L134" i="33"/>
  <c r="BB133" i="33"/>
  <c r="BA133" i="33"/>
  <c r="AZ133" i="33"/>
  <c r="AY133" i="33"/>
  <c r="AX133" i="33"/>
  <c r="AW133" i="33"/>
  <c r="AV133" i="33"/>
  <c r="AU133" i="33"/>
  <c r="AT133" i="33"/>
  <c r="AS133" i="33"/>
  <c r="AR133" i="33"/>
  <c r="AQ133" i="33"/>
  <c r="AP133" i="33"/>
  <c r="AO133" i="33"/>
  <c r="AN133" i="33"/>
  <c r="AM133" i="33"/>
  <c r="AL133" i="33"/>
  <c r="AK133" i="33"/>
  <c r="AJ133" i="33"/>
  <c r="AI133" i="33"/>
  <c r="AH133" i="33"/>
  <c r="AG133" i="33"/>
  <c r="AF133" i="33"/>
  <c r="AE133" i="33"/>
  <c r="AD133" i="33"/>
  <c r="AC133" i="33"/>
  <c r="AB133" i="33"/>
  <c r="AA133" i="33"/>
  <c r="Z133" i="33"/>
  <c r="Y133" i="33"/>
  <c r="X133" i="33"/>
  <c r="W133" i="33"/>
  <c r="V133" i="33"/>
  <c r="U133" i="33"/>
  <c r="T133" i="33"/>
  <c r="S133" i="33"/>
  <c r="R133" i="33"/>
  <c r="Q133" i="33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L121" i="33"/>
  <c r="BB120" i="33"/>
  <c r="BA120" i="33"/>
  <c r="AZ120" i="33"/>
  <c r="AY120" i="33"/>
  <c r="AX120" i="33"/>
  <c r="AW120" i="33"/>
  <c r="AV120" i="33"/>
  <c r="AU120" i="33"/>
  <c r="AT120" i="33"/>
  <c r="AS120" i="33"/>
  <c r="AR120" i="33"/>
  <c r="AQ120" i="33"/>
  <c r="AP120" i="33"/>
  <c r="AO120" i="33"/>
  <c r="AN120" i="33"/>
  <c r="AM120" i="33"/>
  <c r="AL120" i="33"/>
  <c r="AK120" i="33"/>
  <c r="AJ120" i="33"/>
  <c r="AI120" i="33"/>
  <c r="AH120" i="33"/>
  <c r="AG120" i="33"/>
  <c r="AF120" i="33"/>
  <c r="AE120" i="33"/>
  <c r="AD120" i="33"/>
  <c r="AC120" i="33"/>
  <c r="AB120" i="33"/>
  <c r="AA120" i="33"/>
  <c r="Z120" i="33"/>
  <c r="Y120" i="33"/>
  <c r="X120" i="33"/>
  <c r="W120" i="33"/>
  <c r="V120" i="33"/>
  <c r="U120" i="33"/>
  <c r="T120" i="33"/>
  <c r="S120" i="33"/>
  <c r="R120" i="33"/>
  <c r="Q120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B107" i="33"/>
  <c r="BA107" i="33"/>
  <c r="AZ107" i="33"/>
  <c r="AY107" i="33"/>
  <c r="AX107" i="33"/>
  <c r="AW107" i="33"/>
  <c r="AV107" i="33"/>
  <c r="AU107" i="33"/>
  <c r="AT107" i="33"/>
  <c r="AS107" i="33"/>
  <c r="AR107" i="33"/>
  <c r="AQ107" i="33"/>
  <c r="AP107" i="33"/>
  <c r="AO107" i="33"/>
  <c r="AN107" i="33"/>
  <c r="AM107" i="33"/>
  <c r="AL107" i="33"/>
  <c r="AK107" i="33"/>
  <c r="AJ107" i="33"/>
  <c r="AI107" i="33"/>
  <c r="AH107" i="33"/>
  <c r="AG107" i="33"/>
  <c r="AF107" i="33"/>
  <c r="AE107" i="33"/>
  <c r="AD107" i="33"/>
  <c r="AC107" i="33"/>
  <c r="AB107" i="33"/>
  <c r="AA107" i="33"/>
  <c r="Z107" i="33"/>
  <c r="Y107" i="33"/>
  <c r="X107" i="33"/>
  <c r="W107" i="33"/>
  <c r="V107" i="33"/>
  <c r="U107" i="33"/>
  <c r="T107" i="33"/>
  <c r="S107" i="33"/>
  <c r="R107" i="33"/>
  <c r="Q107" i="33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B94" i="33"/>
  <c r="BA94" i="33"/>
  <c r="AZ94" i="33"/>
  <c r="AY94" i="33"/>
  <c r="AX94" i="33"/>
  <c r="AW94" i="33"/>
  <c r="AV94" i="33"/>
  <c r="AU94" i="33"/>
  <c r="AT94" i="33"/>
  <c r="AS94" i="33"/>
  <c r="AR94" i="33"/>
  <c r="AQ94" i="33"/>
  <c r="AP94" i="33"/>
  <c r="AO94" i="33"/>
  <c r="AN94" i="33"/>
  <c r="AM94" i="33"/>
  <c r="AL94" i="33"/>
  <c r="AK94" i="33"/>
  <c r="AJ94" i="33"/>
  <c r="AI94" i="33"/>
  <c r="AH94" i="33"/>
  <c r="AG94" i="33"/>
  <c r="AF94" i="33"/>
  <c r="AE94" i="33"/>
  <c r="AD94" i="33"/>
  <c r="AC94" i="33"/>
  <c r="AB94" i="33"/>
  <c r="AA94" i="33"/>
  <c r="Z94" i="33"/>
  <c r="Y94" i="33"/>
  <c r="X94" i="33"/>
  <c r="W94" i="33"/>
  <c r="V94" i="33"/>
  <c r="U94" i="33"/>
  <c r="T94" i="33"/>
  <c r="S94" i="33"/>
  <c r="R94" i="33"/>
  <c r="Q94" i="33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B81" i="33"/>
  <c r="BA81" i="33"/>
  <c r="AZ81" i="33"/>
  <c r="AY81" i="33"/>
  <c r="AX81" i="33"/>
  <c r="AW81" i="33"/>
  <c r="AV81" i="33"/>
  <c r="AU81" i="33"/>
  <c r="AT81" i="33"/>
  <c r="AS81" i="33"/>
  <c r="AR81" i="33"/>
  <c r="AQ81" i="33"/>
  <c r="AP81" i="33"/>
  <c r="AO81" i="33"/>
  <c r="AN81" i="33"/>
  <c r="AM81" i="33"/>
  <c r="AL81" i="33"/>
  <c r="AK81" i="33"/>
  <c r="AJ81" i="33"/>
  <c r="AI81" i="33"/>
  <c r="AH81" i="33"/>
  <c r="AG81" i="33"/>
  <c r="AF81" i="33"/>
  <c r="AE81" i="33"/>
  <c r="AD81" i="33"/>
  <c r="AC81" i="33"/>
  <c r="AB81" i="33"/>
  <c r="AA81" i="33"/>
  <c r="Z81" i="33"/>
  <c r="Y81" i="33"/>
  <c r="X81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B68" i="33"/>
  <c r="BA68" i="33"/>
  <c r="AZ68" i="33"/>
  <c r="AY68" i="33"/>
  <c r="AX68" i="33"/>
  <c r="AW68" i="33"/>
  <c r="AV68" i="33"/>
  <c r="AU68" i="33"/>
  <c r="AT68" i="33"/>
  <c r="AS68" i="33"/>
  <c r="AR68" i="33"/>
  <c r="AQ68" i="33"/>
  <c r="AP68" i="33"/>
  <c r="AO68" i="33"/>
  <c r="AN68" i="33"/>
  <c r="AM68" i="33"/>
  <c r="AL68" i="33"/>
  <c r="AK68" i="33"/>
  <c r="AJ68" i="33"/>
  <c r="AI68" i="33"/>
  <c r="AH68" i="33"/>
  <c r="AG68" i="33"/>
  <c r="AF68" i="33"/>
  <c r="AE68" i="33"/>
  <c r="AD68" i="33"/>
  <c r="AC68" i="33"/>
  <c r="AB68" i="33"/>
  <c r="AA68" i="33"/>
  <c r="Z68" i="33"/>
  <c r="Y68" i="33"/>
  <c r="X68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B55" i="33"/>
  <c r="BA55" i="33"/>
  <c r="AZ55" i="33"/>
  <c r="AY55" i="33"/>
  <c r="AX55" i="33"/>
  <c r="AW55" i="33"/>
  <c r="AV55" i="33"/>
  <c r="AU55" i="33"/>
  <c r="AT55" i="33"/>
  <c r="AS55" i="33"/>
  <c r="AR55" i="33"/>
  <c r="AQ55" i="33"/>
  <c r="AP55" i="33"/>
  <c r="AO55" i="33"/>
  <c r="AN55" i="33"/>
  <c r="AM55" i="33"/>
  <c r="AL55" i="33"/>
  <c r="AK55" i="33"/>
  <c r="AJ55" i="33"/>
  <c r="AI55" i="33"/>
  <c r="AH55" i="33"/>
  <c r="AG55" i="33"/>
  <c r="AF55" i="33"/>
  <c r="AE55" i="33"/>
  <c r="AD55" i="33"/>
  <c r="AC55" i="33"/>
  <c r="AB55" i="33"/>
  <c r="AA55" i="33"/>
  <c r="Z55" i="33"/>
  <c r="Y55" i="33"/>
  <c r="X55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B42" i="33"/>
  <c r="BA42" i="33"/>
  <c r="AZ42" i="33"/>
  <c r="AY42" i="33"/>
  <c r="AX42" i="33"/>
  <c r="AW42" i="33"/>
  <c r="AV42" i="33"/>
  <c r="AU42" i="33"/>
  <c r="AT42" i="33"/>
  <c r="AS42" i="33"/>
  <c r="AR42" i="33"/>
  <c r="AQ42" i="33"/>
  <c r="AP42" i="33"/>
  <c r="AO42" i="33"/>
  <c r="AN42" i="33"/>
  <c r="AM42" i="33"/>
  <c r="AL42" i="33"/>
  <c r="AK42" i="33"/>
  <c r="AJ42" i="33"/>
  <c r="AI42" i="33"/>
  <c r="AH42" i="33"/>
  <c r="AG42" i="33"/>
  <c r="AF42" i="33"/>
  <c r="AE42" i="33"/>
  <c r="AD42" i="33"/>
  <c r="AC42" i="33"/>
  <c r="AB42" i="33"/>
  <c r="AA42" i="33"/>
  <c r="Z42" i="33"/>
  <c r="Y42" i="33"/>
  <c r="X42" i="33"/>
  <c r="W42" i="33"/>
  <c r="V42" i="33"/>
  <c r="U42" i="33"/>
  <c r="T42" i="33"/>
  <c r="S42" i="33"/>
  <c r="R42" i="33"/>
  <c r="Q42" i="33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B29" i="33"/>
  <c r="BA29" i="33"/>
  <c r="AZ29" i="33"/>
  <c r="AY29" i="33"/>
  <c r="AX29" i="33"/>
  <c r="AW29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AJ29" i="33"/>
  <c r="AI29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B16" i="33"/>
  <c r="BA16" i="33"/>
  <c r="AZ16" i="33"/>
  <c r="AY16" i="33"/>
  <c r="AX16" i="33"/>
  <c r="AW16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L4" i="33"/>
  <c r="O445" i="32"/>
  <c r="N445" i="32"/>
  <c r="M445" i="32"/>
  <c r="L445" i="32"/>
  <c r="I445" i="32"/>
  <c r="H445" i="32"/>
  <c r="G445" i="32"/>
  <c r="F445" i="32"/>
  <c r="E445" i="32"/>
  <c r="D445" i="32"/>
  <c r="O444" i="32"/>
  <c r="N444" i="32"/>
  <c r="M444" i="32"/>
  <c r="L444" i="32"/>
  <c r="I444" i="32"/>
  <c r="H444" i="32"/>
  <c r="G444" i="32"/>
  <c r="F444" i="32"/>
  <c r="E444" i="32"/>
  <c r="D444" i="32"/>
  <c r="O442" i="32"/>
  <c r="O441" i="32"/>
  <c r="O440" i="32"/>
  <c r="O439" i="32"/>
  <c r="O438" i="32"/>
  <c r="O437" i="32"/>
  <c r="O436" i="32"/>
  <c r="O435" i="32"/>
  <c r="O434" i="32"/>
  <c r="O433" i="32"/>
  <c r="O432" i="32"/>
  <c r="O431" i="32"/>
  <c r="O430" i="32"/>
  <c r="O429" i="32"/>
  <c r="O428" i="32"/>
  <c r="O427" i="32"/>
  <c r="O426" i="32"/>
  <c r="O425" i="32"/>
  <c r="O424" i="32"/>
  <c r="O423" i="32"/>
  <c r="F423" i="32"/>
  <c r="O422" i="32"/>
  <c r="O421" i="32"/>
  <c r="O420" i="32"/>
  <c r="O419" i="32"/>
  <c r="O418" i="32"/>
  <c r="O417" i="32"/>
  <c r="O416" i="32"/>
  <c r="O415" i="32"/>
  <c r="O414" i="32"/>
  <c r="O413" i="32"/>
  <c r="O412" i="32"/>
  <c r="BB406" i="32"/>
  <c r="BA406" i="32"/>
  <c r="AZ406" i="32"/>
  <c r="AY406" i="32"/>
  <c r="AX406" i="32"/>
  <c r="AW406" i="32"/>
  <c r="AV406" i="32"/>
  <c r="AU406" i="32"/>
  <c r="AT406" i="32"/>
  <c r="AS406" i="32"/>
  <c r="AR406" i="32"/>
  <c r="AQ406" i="32"/>
  <c r="AP406" i="32"/>
  <c r="AO406" i="32"/>
  <c r="AN406" i="32"/>
  <c r="AM406" i="32"/>
  <c r="AL406" i="32"/>
  <c r="AK406" i="32"/>
  <c r="AJ406" i="32"/>
  <c r="AI406" i="32"/>
  <c r="AH406" i="32"/>
  <c r="AG406" i="32"/>
  <c r="AF406" i="32"/>
  <c r="AE406" i="32"/>
  <c r="AD406" i="32"/>
  <c r="AC406" i="32"/>
  <c r="AB406" i="32"/>
  <c r="AA406" i="32"/>
  <c r="Z406" i="32"/>
  <c r="Y406" i="32"/>
  <c r="X406" i="32"/>
  <c r="W406" i="32"/>
  <c r="V406" i="32"/>
  <c r="U406" i="32"/>
  <c r="T406" i="32"/>
  <c r="S406" i="32"/>
  <c r="R406" i="32"/>
  <c r="Q406" i="32"/>
  <c r="P406" i="32"/>
  <c r="O406" i="32"/>
  <c r="N406" i="32"/>
  <c r="M406" i="32"/>
  <c r="L406" i="32"/>
  <c r="K406" i="32"/>
  <c r="J406" i="32"/>
  <c r="I406" i="32"/>
  <c r="H406" i="32"/>
  <c r="G406" i="32"/>
  <c r="F406" i="32"/>
  <c r="E406" i="32"/>
  <c r="D406" i="32"/>
  <c r="C406" i="32"/>
  <c r="BB405" i="32"/>
  <c r="BA405" i="32"/>
  <c r="BB404" i="32"/>
  <c r="BA404" i="32"/>
  <c r="BB403" i="32"/>
  <c r="BA403" i="32"/>
  <c r="BB402" i="32"/>
  <c r="BA402" i="32"/>
  <c r="BB401" i="32"/>
  <c r="BA401" i="32"/>
  <c r="BB400" i="32"/>
  <c r="BA400" i="32"/>
  <c r="BB399" i="32"/>
  <c r="BA399" i="32"/>
  <c r="BB398" i="32"/>
  <c r="BA398" i="32"/>
  <c r="BB397" i="32"/>
  <c r="BA397" i="32"/>
  <c r="BB396" i="32"/>
  <c r="BA396" i="32"/>
  <c r="BB395" i="32"/>
  <c r="BA395" i="32"/>
  <c r="BB394" i="32"/>
  <c r="BA394" i="32"/>
  <c r="L394" i="32"/>
  <c r="BB393" i="32"/>
  <c r="BA393" i="32"/>
  <c r="AZ393" i="32"/>
  <c r="AY393" i="32"/>
  <c r="AX393" i="32"/>
  <c r="AW393" i="32"/>
  <c r="AV393" i="32"/>
  <c r="AU393" i="32"/>
  <c r="AT393" i="32"/>
  <c r="AS393" i="32"/>
  <c r="AR393" i="32"/>
  <c r="AQ393" i="32"/>
  <c r="AP393" i="32"/>
  <c r="AO393" i="32"/>
  <c r="AN393" i="32"/>
  <c r="AM393" i="32"/>
  <c r="AL393" i="32"/>
  <c r="AK393" i="32"/>
  <c r="AJ393" i="32"/>
  <c r="AI393" i="32"/>
  <c r="AH393" i="32"/>
  <c r="AG393" i="32"/>
  <c r="AF393" i="32"/>
  <c r="AE393" i="32"/>
  <c r="AD393" i="32"/>
  <c r="AC393" i="32"/>
  <c r="AB393" i="32"/>
  <c r="AA393" i="32"/>
  <c r="Z393" i="32"/>
  <c r="Y393" i="32"/>
  <c r="X393" i="32"/>
  <c r="W393" i="32"/>
  <c r="V393" i="32"/>
  <c r="U393" i="32"/>
  <c r="T393" i="32"/>
  <c r="S393" i="32"/>
  <c r="R393" i="32"/>
  <c r="Q393" i="32"/>
  <c r="P393" i="32"/>
  <c r="O393" i="32"/>
  <c r="N393" i="32"/>
  <c r="M393" i="32"/>
  <c r="L393" i="32"/>
  <c r="K393" i="32"/>
  <c r="J393" i="32"/>
  <c r="I393" i="32"/>
  <c r="H393" i="32"/>
  <c r="G393" i="32"/>
  <c r="F393" i="32"/>
  <c r="E393" i="32"/>
  <c r="D393" i="32"/>
  <c r="C393" i="32"/>
  <c r="BB392" i="32"/>
  <c r="BA392" i="32"/>
  <c r="BB391" i="32"/>
  <c r="BA391" i="32"/>
  <c r="BB390" i="32"/>
  <c r="BA390" i="32"/>
  <c r="BB389" i="32"/>
  <c r="BA389" i="32"/>
  <c r="BB388" i="32"/>
  <c r="BA388" i="32"/>
  <c r="BB387" i="32"/>
  <c r="BA387" i="32"/>
  <c r="BB386" i="32"/>
  <c r="BA386" i="32"/>
  <c r="BB385" i="32"/>
  <c r="BA385" i="32"/>
  <c r="BB384" i="32"/>
  <c r="BA384" i="32"/>
  <c r="BB383" i="32"/>
  <c r="BA383" i="32"/>
  <c r="BB382" i="32"/>
  <c r="BA382" i="32"/>
  <c r="BB381" i="32"/>
  <c r="BA381" i="32"/>
  <c r="L381" i="32"/>
  <c r="BB380" i="32"/>
  <c r="BA380" i="32"/>
  <c r="AZ380" i="32"/>
  <c r="AY380" i="32"/>
  <c r="AX380" i="32"/>
  <c r="AW380" i="32"/>
  <c r="AV380" i="32"/>
  <c r="AU380" i="32"/>
  <c r="AT380" i="32"/>
  <c r="AS380" i="32"/>
  <c r="AR380" i="32"/>
  <c r="AQ380" i="32"/>
  <c r="AP380" i="32"/>
  <c r="AO380" i="32"/>
  <c r="AN380" i="32"/>
  <c r="AM380" i="32"/>
  <c r="AL380" i="32"/>
  <c r="AK380" i="32"/>
  <c r="AJ380" i="32"/>
  <c r="AI380" i="32"/>
  <c r="AH380" i="32"/>
  <c r="AG380" i="32"/>
  <c r="AF380" i="32"/>
  <c r="AE380" i="32"/>
  <c r="AD380" i="32"/>
  <c r="AC380" i="32"/>
  <c r="AB380" i="32"/>
  <c r="AA380" i="32"/>
  <c r="Z380" i="32"/>
  <c r="Y380" i="32"/>
  <c r="X380" i="32"/>
  <c r="W380" i="32"/>
  <c r="V380" i="32"/>
  <c r="U380" i="32"/>
  <c r="T380" i="32"/>
  <c r="S380" i="32"/>
  <c r="R380" i="32"/>
  <c r="Q380" i="32"/>
  <c r="P380" i="32"/>
  <c r="O380" i="32"/>
  <c r="N380" i="32"/>
  <c r="M380" i="32"/>
  <c r="L380" i="32"/>
  <c r="K380" i="32"/>
  <c r="J380" i="32"/>
  <c r="I380" i="32"/>
  <c r="H380" i="32"/>
  <c r="G380" i="32"/>
  <c r="F380" i="32"/>
  <c r="E380" i="32"/>
  <c r="D380" i="32"/>
  <c r="C380" i="32"/>
  <c r="BB379" i="32"/>
  <c r="BA379" i="32"/>
  <c r="BB378" i="32"/>
  <c r="BA378" i="32"/>
  <c r="BB377" i="32"/>
  <c r="BA377" i="32"/>
  <c r="BB376" i="32"/>
  <c r="BA376" i="32"/>
  <c r="BB375" i="32"/>
  <c r="BA375" i="32"/>
  <c r="BB374" i="32"/>
  <c r="BA374" i="32"/>
  <c r="BB373" i="32"/>
  <c r="BA373" i="32"/>
  <c r="BB372" i="32"/>
  <c r="BA372" i="32"/>
  <c r="BB371" i="32"/>
  <c r="BA371" i="32"/>
  <c r="BB370" i="32"/>
  <c r="BA370" i="32"/>
  <c r="BB369" i="32"/>
  <c r="BA369" i="32"/>
  <c r="BB368" i="32"/>
  <c r="BA368" i="32"/>
  <c r="L368" i="32"/>
  <c r="BB367" i="32"/>
  <c r="BA367" i="32"/>
  <c r="AZ367" i="32"/>
  <c r="AY367" i="32"/>
  <c r="AX367" i="32"/>
  <c r="AW367" i="32"/>
  <c r="AV367" i="32"/>
  <c r="AU367" i="32"/>
  <c r="AT367" i="32"/>
  <c r="AS367" i="32"/>
  <c r="AR367" i="32"/>
  <c r="AQ367" i="32"/>
  <c r="AP367" i="32"/>
  <c r="AO367" i="32"/>
  <c r="AN367" i="32"/>
  <c r="AM367" i="32"/>
  <c r="AL367" i="32"/>
  <c r="AK367" i="32"/>
  <c r="AJ367" i="32"/>
  <c r="AI367" i="32"/>
  <c r="AH367" i="32"/>
  <c r="AG367" i="32"/>
  <c r="AF367" i="32"/>
  <c r="AE367" i="32"/>
  <c r="AD367" i="32"/>
  <c r="AC367" i="32"/>
  <c r="AB367" i="32"/>
  <c r="AA367" i="32"/>
  <c r="Z367" i="32"/>
  <c r="Y367" i="32"/>
  <c r="X367" i="32"/>
  <c r="W367" i="32"/>
  <c r="V367" i="32"/>
  <c r="U367" i="32"/>
  <c r="T367" i="32"/>
  <c r="S367" i="32"/>
  <c r="R367" i="32"/>
  <c r="Q367" i="32"/>
  <c r="P367" i="32"/>
  <c r="O367" i="32"/>
  <c r="N367" i="32"/>
  <c r="M367" i="32"/>
  <c r="L367" i="32"/>
  <c r="K367" i="32"/>
  <c r="J367" i="32"/>
  <c r="I367" i="32"/>
  <c r="H367" i="32"/>
  <c r="G367" i="32"/>
  <c r="F367" i="32"/>
  <c r="E367" i="32"/>
  <c r="D367" i="32"/>
  <c r="C367" i="32"/>
  <c r="BB366" i="32"/>
  <c r="BA366" i="32"/>
  <c r="BB365" i="32"/>
  <c r="BA365" i="32"/>
  <c r="BB364" i="32"/>
  <c r="BA364" i="32"/>
  <c r="BB363" i="32"/>
  <c r="BA363" i="32"/>
  <c r="BB362" i="32"/>
  <c r="BA362" i="32"/>
  <c r="BB361" i="32"/>
  <c r="BA361" i="32"/>
  <c r="BB360" i="32"/>
  <c r="BA360" i="32"/>
  <c r="BB359" i="32"/>
  <c r="BA359" i="32"/>
  <c r="BB358" i="32"/>
  <c r="BA358" i="32"/>
  <c r="BB357" i="32"/>
  <c r="BA357" i="32"/>
  <c r="BB356" i="32"/>
  <c r="BA356" i="32"/>
  <c r="BB355" i="32"/>
  <c r="BA355" i="32"/>
  <c r="L355" i="32"/>
  <c r="BB354" i="32"/>
  <c r="BA354" i="32"/>
  <c r="AZ354" i="32"/>
  <c r="AY354" i="32"/>
  <c r="AX354" i="32"/>
  <c r="AW354" i="32"/>
  <c r="AV354" i="32"/>
  <c r="AU354" i="32"/>
  <c r="AT354" i="32"/>
  <c r="AS354" i="32"/>
  <c r="AR354" i="32"/>
  <c r="AQ354" i="32"/>
  <c r="AP354" i="32"/>
  <c r="AO354" i="32"/>
  <c r="AN354" i="32"/>
  <c r="AM354" i="32"/>
  <c r="AL354" i="32"/>
  <c r="AK354" i="32"/>
  <c r="AJ354" i="32"/>
  <c r="AI354" i="32"/>
  <c r="AH354" i="32"/>
  <c r="AG354" i="32"/>
  <c r="AF354" i="32"/>
  <c r="AE354" i="32"/>
  <c r="AD354" i="32"/>
  <c r="AC354" i="32"/>
  <c r="AB354" i="32"/>
  <c r="AA354" i="32"/>
  <c r="Z354" i="32"/>
  <c r="Y354" i="32"/>
  <c r="X354" i="32"/>
  <c r="W354" i="32"/>
  <c r="V354" i="32"/>
  <c r="U354" i="32"/>
  <c r="T354" i="32"/>
  <c r="S354" i="32"/>
  <c r="R354" i="32"/>
  <c r="Q354" i="32"/>
  <c r="P354" i="32"/>
  <c r="O354" i="32"/>
  <c r="N354" i="32"/>
  <c r="M354" i="32"/>
  <c r="L354" i="32"/>
  <c r="K354" i="32"/>
  <c r="J354" i="32"/>
  <c r="I354" i="32"/>
  <c r="H354" i="32"/>
  <c r="G354" i="32"/>
  <c r="F354" i="32"/>
  <c r="E354" i="32"/>
  <c r="D354" i="32"/>
  <c r="C354" i="32"/>
  <c r="BB353" i="32"/>
  <c r="BA353" i="32"/>
  <c r="BB352" i="32"/>
  <c r="BA352" i="32"/>
  <c r="BB351" i="32"/>
  <c r="BA351" i="32"/>
  <c r="BB350" i="32"/>
  <c r="BA350" i="32"/>
  <c r="BB349" i="32"/>
  <c r="BA349" i="32"/>
  <c r="BB348" i="32"/>
  <c r="BA348" i="32"/>
  <c r="BB347" i="32"/>
  <c r="BA347" i="32"/>
  <c r="BB346" i="32"/>
  <c r="BA346" i="32"/>
  <c r="BB345" i="32"/>
  <c r="BA345" i="32"/>
  <c r="BB344" i="32"/>
  <c r="BA344" i="32"/>
  <c r="BB343" i="32"/>
  <c r="BA343" i="32"/>
  <c r="BB342" i="32"/>
  <c r="BA342" i="32"/>
  <c r="L342" i="32"/>
  <c r="BB341" i="32"/>
  <c r="BA341" i="32"/>
  <c r="AZ341" i="32"/>
  <c r="AY341" i="32"/>
  <c r="AX341" i="32"/>
  <c r="AW341" i="32"/>
  <c r="AV341" i="32"/>
  <c r="AU341" i="32"/>
  <c r="AT341" i="32"/>
  <c r="AS341" i="32"/>
  <c r="AR341" i="32"/>
  <c r="AQ341" i="32"/>
  <c r="AP341" i="32"/>
  <c r="AO341" i="32"/>
  <c r="AN341" i="32"/>
  <c r="AM341" i="32"/>
  <c r="AL341" i="32"/>
  <c r="AK341" i="32"/>
  <c r="AJ341" i="32"/>
  <c r="AI341" i="32"/>
  <c r="AH341" i="32"/>
  <c r="AG341" i="32"/>
  <c r="AF341" i="32"/>
  <c r="AE341" i="32"/>
  <c r="AD341" i="32"/>
  <c r="AC341" i="32"/>
  <c r="AB341" i="32"/>
  <c r="AA341" i="32"/>
  <c r="Z341" i="32"/>
  <c r="Y341" i="32"/>
  <c r="X341" i="32"/>
  <c r="W341" i="32"/>
  <c r="V341" i="32"/>
  <c r="U341" i="32"/>
  <c r="T341" i="32"/>
  <c r="S341" i="32"/>
  <c r="R341" i="32"/>
  <c r="Q341" i="32"/>
  <c r="P341" i="32"/>
  <c r="O341" i="32"/>
  <c r="N341" i="32"/>
  <c r="M341" i="32"/>
  <c r="L341" i="32"/>
  <c r="K341" i="32"/>
  <c r="J341" i="32"/>
  <c r="I341" i="32"/>
  <c r="H341" i="32"/>
  <c r="G341" i="32"/>
  <c r="F341" i="32"/>
  <c r="E341" i="32"/>
  <c r="D341" i="32"/>
  <c r="C341" i="32"/>
  <c r="BB340" i="32"/>
  <c r="BA340" i="32"/>
  <c r="BB339" i="32"/>
  <c r="BA339" i="32"/>
  <c r="BB338" i="32"/>
  <c r="BA338" i="32"/>
  <c r="BB337" i="32"/>
  <c r="BA337" i="32"/>
  <c r="BB336" i="32"/>
  <c r="BA336" i="32"/>
  <c r="BB335" i="32"/>
  <c r="BA335" i="32"/>
  <c r="BB334" i="32"/>
  <c r="BA334" i="32"/>
  <c r="BB333" i="32"/>
  <c r="BA333" i="32"/>
  <c r="BB332" i="32"/>
  <c r="BA332" i="32"/>
  <c r="BB331" i="32"/>
  <c r="BA331" i="32"/>
  <c r="BB330" i="32"/>
  <c r="BA330" i="32"/>
  <c r="BB329" i="32"/>
  <c r="BA329" i="32"/>
  <c r="L329" i="32"/>
  <c r="BB328" i="32"/>
  <c r="BA328" i="32"/>
  <c r="AZ328" i="32"/>
  <c r="AY328" i="32"/>
  <c r="AX328" i="32"/>
  <c r="AW328" i="32"/>
  <c r="AV328" i="32"/>
  <c r="AU328" i="32"/>
  <c r="AT328" i="32"/>
  <c r="AS328" i="32"/>
  <c r="AR328" i="32"/>
  <c r="AQ328" i="32"/>
  <c r="AP328" i="32"/>
  <c r="AO328" i="32"/>
  <c r="AN328" i="32"/>
  <c r="AM328" i="32"/>
  <c r="AL328" i="32"/>
  <c r="AK328" i="32"/>
  <c r="AJ328" i="32"/>
  <c r="AI328" i="32"/>
  <c r="AH328" i="32"/>
  <c r="AG328" i="32"/>
  <c r="AF328" i="32"/>
  <c r="AE328" i="32"/>
  <c r="AD328" i="32"/>
  <c r="AC328" i="32"/>
  <c r="AB328" i="32"/>
  <c r="AA328" i="32"/>
  <c r="Z328" i="32"/>
  <c r="Y328" i="32"/>
  <c r="X328" i="32"/>
  <c r="W328" i="32"/>
  <c r="V328" i="32"/>
  <c r="U328" i="32"/>
  <c r="T328" i="32"/>
  <c r="S328" i="32"/>
  <c r="R328" i="32"/>
  <c r="Q328" i="32"/>
  <c r="P328" i="32"/>
  <c r="O328" i="32"/>
  <c r="N328" i="32"/>
  <c r="M328" i="32"/>
  <c r="L328" i="32"/>
  <c r="K328" i="32"/>
  <c r="J328" i="32"/>
  <c r="I328" i="32"/>
  <c r="H328" i="32"/>
  <c r="G328" i="32"/>
  <c r="F328" i="32"/>
  <c r="E328" i="32"/>
  <c r="D328" i="32"/>
  <c r="C328" i="32"/>
  <c r="BB327" i="32"/>
  <c r="BA327" i="32"/>
  <c r="BB326" i="32"/>
  <c r="BA326" i="32"/>
  <c r="BB325" i="32"/>
  <c r="BA325" i="32"/>
  <c r="BB324" i="32"/>
  <c r="BA324" i="32"/>
  <c r="BB323" i="32"/>
  <c r="BA323" i="32"/>
  <c r="BB322" i="32"/>
  <c r="BA322" i="32"/>
  <c r="BB321" i="32"/>
  <c r="BA321" i="32"/>
  <c r="BB320" i="32"/>
  <c r="BA320" i="32"/>
  <c r="BB319" i="32"/>
  <c r="BA319" i="32"/>
  <c r="BB318" i="32"/>
  <c r="BA318" i="32"/>
  <c r="BB317" i="32"/>
  <c r="BB316" i="32"/>
  <c r="BA316" i="32"/>
  <c r="L316" i="32"/>
  <c r="BB315" i="32"/>
  <c r="BA315" i="32"/>
  <c r="AZ315" i="32"/>
  <c r="AY315" i="32"/>
  <c r="AX315" i="32"/>
  <c r="AW315" i="32"/>
  <c r="AV315" i="32"/>
  <c r="AU315" i="32"/>
  <c r="AT315" i="32"/>
  <c r="AS315" i="32"/>
  <c r="AR315" i="32"/>
  <c r="AQ315" i="32"/>
  <c r="AP315" i="32"/>
  <c r="AO315" i="32"/>
  <c r="AN315" i="32"/>
  <c r="AM315" i="32"/>
  <c r="AL315" i="32"/>
  <c r="AK315" i="32"/>
  <c r="AJ315" i="32"/>
  <c r="AI315" i="32"/>
  <c r="AH315" i="32"/>
  <c r="AG315" i="32"/>
  <c r="AF315" i="32"/>
  <c r="AE315" i="32"/>
  <c r="AD315" i="32"/>
  <c r="AC315" i="32"/>
  <c r="AB315" i="32"/>
  <c r="AA315" i="32"/>
  <c r="Z315" i="32"/>
  <c r="Y315" i="32"/>
  <c r="X315" i="32"/>
  <c r="W315" i="32"/>
  <c r="V315" i="32"/>
  <c r="U315" i="32"/>
  <c r="T315" i="32"/>
  <c r="S315" i="32"/>
  <c r="R315" i="32"/>
  <c r="Q315" i="32"/>
  <c r="P315" i="32"/>
  <c r="O315" i="32"/>
  <c r="N315" i="32"/>
  <c r="M315" i="32"/>
  <c r="L315" i="32"/>
  <c r="K315" i="32"/>
  <c r="J315" i="32"/>
  <c r="I315" i="32"/>
  <c r="H315" i="32"/>
  <c r="G315" i="32"/>
  <c r="F315" i="32"/>
  <c r="E315" i="32"/>
  <c r="D315" i="32"/>
  <c r="C315" i="32"/>
  <c r="BB314" i="32"/>
  <c r="BA314" i="32"/>
  <c r="BB313" i="32"/>
  <c r="BA313" i="32"/>
  <c r="BB312" i="32"/>
  <c r="BA312" i="32"/>
  <c r="BB311" i="32"/>
  <c r="BA311" i="32"/>
  <c r="BB310" i="32"/>
  <c r="BA310" i="32"/>
  <c r="BB309" i="32"/>
  <c r="BA309" i="32"/>
  <c r="BB308" i="32"/>
  <c r="BA308" i="32"/>
  <c r="BB307" i="32"/>
  <c r="BA307" i="32"/>
  <c r="BB306" i="32"/>
  <c r="BA306" i="32"/>
  <c r="BB305" i="32"/>
  <c r="BA305" i="32"/>
  <c r="BB304" i="32"/>
  <c r="BA304" i="32"/>
  <c r="BB303" i="32"/>
  <c r="BA303" i="32"/>
  <c r="L303" i="32"/>
  <c r="BB302" i="32"/>
  <c r="BA302" i="32"/>
  <c r="AZ302" i="32"/>
  <c r="AY302" i="32"/>
  <c r="AX302" i="32"/>
  <c r="AW302" i="32"/>
  <c r="AV302" i="32"/>
  <c r="AU302" i="32"/>
  <c r="AT302" i="32"/>
  <c r="AS302" i="32"/>
  <c r="AR302" i="32"/>
  <c r="AQ302" i="32"/>
  <c r="AP302" i="32"/>
  <c r="AO302" i="32"/>
  <c r="AN302" i="32"/>
  <c r="AM302" i="32"/>
  <c r="AL302" i="32"/>
  <c r="AK302" i="32"/>
  <c r="AJ302" i="32"/>
  <c r="AI302" i="32"/>
  <c r="AH302" i="32"/>
  <c r="AG302" i="32"/>
  <c r="AF302" i="32"/>
  <c r="AE302" i="32"/>
  <c r="AD302" i="32"/>
  <c r="AC302" i="32"/>
  <c r="AB302" i="32"/>
  <c r="AA302" i="32"/>
  <c r="Z302" i="32"/>
  <c r="Y302" i="32"/>
  <c r="X302" i="32"/>
  <c r="W302" i="32"/>
  <c r="V302" i="32"/>
  <c r="U302" i="32"/>
  <c r="T302" i="32"/>
  <c r="S302" i="32"/>
  <c r="R302" i="32"/>
  <c r="Q302" i="32"/>
  <c r="P302" i="32"/>
  <c r="O302" i="32"/>
  <c r="N302" i="32"/>
  <c r="M302" i="32"/>
  <c r="L302" i="32"/>
  <c r="K302" i="32"/>
  <c r="J302" i="32"/>
  <c r="I302" i="32"/>
  <c r="H302" i="32"/>
  <c r="G302" i="32"/>
  <c r="F302" i="32"/>
  <c r="E302" i="32"/>
  <c r="D302" i="32"/>
  <c r="C302" i="32"/>
  <c r="BB301" i="32"/>
  <c r="BA301" i="32"/>
  <c r="BB300" i="32"/>
  <c r="BA300" i="32"/>
  <c r="BB299" i="32"/>
  <c r="BA299" i="32"/>
  <c r="BB298" i="32"/>
  <c r="BA298" i="32"/>
  <c r="BB297" i="32"/>
  <c r="BA297" i="32"/>
  <c r="BB296" i="32"/>
  <c r="BA296" i="32"/>
  <c r="BB295" i="32"/>
  <c r="BA295" i="32"/>
  <c r="BB294" i="32"/>
  <c r="BA294" i="32"/>
  <c r="BB293" i="32"/>
  <c r="BA293" i="32"/>
  <c r="BB292" i="32"/>
  <c r="BA292" i="32"/>
  <c r="BB291" i="32"/>
  <c r="BA291" i="32"/>
  <c r="BB290" i="32"/>
  <c r="BA290" i="32"/>
  <c r="L290" i="32"/>
  <c r="BB289" i="32"/>
  <c r="BA289" i="32"/>
  <c r="AZ289" i="32"/>
  <c r="AY289" i="32"/>
  <c r="AX289" i="32"/>
  <c r="AW289" i="32"/>
  <c r="AV289" i="32"/>
  <c r="AU289" i="32"/>
  <c r="AT289" i="32"/>
  <c r="AS289" i="32"/>
  <c r="AR289" i="32"/>
  <c r="AQ289" i="32"/>
  <c r="AP289" i="32"/>
  <c r="AO289" i="32"/>
  <c r="AN289" i="32"/>
  <c r="AM289" i="32"/>
  <c r="AL289" i="32"/>
  <c r="AK289" i="32"/>
  <c r="AJ289" i="32"/>
  <c r="AI289" i="32"/>
  <c r="AH289" i="32"/>
  <c r="AG289" i="32"/>
  <c r="AF289" i="32"/>
  <c r="AE289" i="32"/>
  <c r="AD289" i="32"/>
  <c r="AC289" i="32"/>
  <c r="AB289" i="32"/>
  <c r="AA289" i="32"/>
  <c r="Z289" i="32"/>
  <c r="Y289" i="32"/>
  <c r="X289" i="32"/>
  <c r="W289" i="32"/>
  <c r="V289" i="32"/>
  <c r="U289" i="32"/>
  <c r="T289" i="32"/>
  <c r="S289" i="32"/>
  <c r="R289" i="32"/>
  <c r="Q289" i="32"/>
  <c r="P289" i="32"/>
  <c r="O289" i="32"/>
  <c r="N289" i="32"/>
  <c r="M289" i="32"/>
  <c r="L289" i="32"/>
  <c r="K289" i="32"/>
  <c r="J289" i="32"/>
  <c r="I289" i="32"/>
  <c r="H289" i="32"/>
  <c r="G289" i="32"/>
  <c r="F289" i="32"/>
  <c r="E289" i="32"/>
  <c r="D289" i="32"/>
  <c r="C289" i="32"/>
  <c r="BB288" i="32"/>
  <c r="BA288" i="32"/>
  <c r="BB287" i="32"/>
  <c r="BA287" i="32"/>
  <c r="BB286" i="32"/>
  <c r="BA286" i="32"/>
  <c r="BB285" i="32"/>
  <c r="BA285" i="32"/>
  <c r="BB284" i="32"/>
  <c r="BA284" i="32"/>
  <c r="BB283" i="32"/>
  <c r="BA283" i="32"/>
  <c r="BB282" i="32"/>
  <c r="BA282" i="32"/>
  <c r="BB281" i="32"/>
  <c r="BA281" i="32"/>
  <c r="BB280" i="32"/>
  <c r="BA280" i="32"/>
  <c r="BB279" i="32"/>
  <c r="BA279" i="32"/>
  <c r="BB278" i="32"/>
  <c r="BA278" i="32"/>
  <c r="BB277" i="32"/>
  <c r="BA277" i="32"/>
  <c r="L277" i="32"/>
  <c r="BB276" i="32"/>
  <c r="BA276" i="32"/>
  <c r="AZ276" i="32"/>
  <c r="AY276" i="32"/>
  <c r="AX276" i="32"/>
  <c r="AW276" i="32"/>
  <c r="AV276" i="32"/>
  <c r="AU276" i="32"/>
  <c r="AT276" i="32"/>
  <c r="AS276" i="32"/>
  <c r="AR276" i="32"/>
  <c r="AQ276" i="32"/>
  <c r="AP276" i="32"/>
  <c r="AO276" i="32"/>
  <c r="AN276" i="32"/>
  <c r="AM276" i="32"/>
  <c r="AL276" i="32"/>
  <c r="AK276" i="32"/>
  <c r="AJ276" i="32"/>
  <c r="AI276" i="32"/>
  <c r="AH276" i="32"/>
  <c r="AG276" i="32"/>
  <c r="AF276" i="32"/>
  <c r="AE276" i="32"/>
  <c r="AD276" i="32"/>
  <c r="AC276" i="32"/>
  <c r="AB276" i="32"/>
  <c r="AA276" i="32"/>
  <c r="Z276" i="32"/>
  <c r="Y276" i="32"/>
  <c r="X276" i="32"/>
  <c r="W276" i="32"/>
  <c r="V276" i="32"/>
  <c r="U276" i="32"/>
  <c r="T276" i="32"/>
  <c r="S276" i="32"/>
  <c r="R276" i="32"/>
  <c r="Q276" i="32"/>
  <c r="P276" i="32"/>
  <c r="O276" i="32"/>
  <c r="N276" i="32"/>
  <c r="M276" i="32"/>
  <c r="L276" i="32"/>
  <c r="K276" i="32"/>
  <c r="J276" i="32"/>
  <c r="I276" i="32"/>
  <c r="H276" i="32"/>
  <c r="G276" i="32"/>
  <c r="F276" i="32"/>
  <c r="E276" i="32"/>
  <c r="D276" i="32"/>
  <c r="C276" i="32"/>
  <c r="BB275" i="32"/>
  <c r="BA275" i="32"/>
  <c r="BB274" i="32"/>
  <c r="BA274" i="32"/>
  <c r="BB273" i="32"/>
  <c r="BA273" i="32"/>
  <c r="BB272" i="32"/>
  <c r="BA272" i="32"/>
  <c r="BB271" i="32"/>
  <c r="BA271" i="32"/>
  <c r="BB270" i="32"/>
  <c r="BA270" i="32"/>
  <c r="BB269" i="32"/>
  <c r="BA269" i="32"/>
  <c r="BB268" i="32"/>
  <c r="BA268" i="32"/>
  <c r="BB267" i="32"/>
  <c r="BA267" i="32"/>
  <c r="BB266" i="32"/>
  <c r="BA266" i="32"/>
  <c r="BB265" i="32"/>
  <c r="BA265" i="32"/>
  <c r="BB264" i="32"/>
  <c r="BA264" i="32"/>
  <c r="L264" i="32"/>
  <c r="BB263" i="32"/>
  <c r="BA263" i="32"/>
  <c r="AZ263" i="32"/>
  <c r="AY263" i="32"/>
  <c r="AX263" i="32"/>
  <c r="AW263" i="32"/>
  <c r="AV263" i="32"/>
  <c r="AU263" i="32"/>
  <c r="AT263" i="32"/>
  <c r="AS263" i="32"/>
  <c r="AR263" i="32"/>
  <c r="AQ263" i="32"/>
  <c r="AP263" i="32"/>
  <c r="AO263" i="32"/>
  <c r="AN263" i="32"/>
  <c r="AM263" i="32"/>
  <c r="AL263" i="32"/>
  <c r="AK263" i="32"/>
  <c r="AJ263" i="32"/>
  <c r="AI263" i="32"/>
  <c r="AH263" i="32"/>
  <c r="AG263" i="32"/>
  <c r="AF263" i="32"/>
  <c r="AE263" i="32"/>
  <c r="AD263" i="32"/>
  <c r="AC263" i="32"/>
  <c r="AB263" i="32"/>
  <c r="AA263" i="32"/>
  <c r="Z263" i="32"/>
  <c r="Y263" i="32"/>
  <c r="X263" i="32"/>
  <c r="W263" i="32"/>
  <c r="V263" i="32"/>
  <c r="U263" i="32"/>
  <c r="T263" i="32"/>
  <c r="S263" i="32"/>
  <c r="R263" i="32"/>
  <c r="Q263" i="32"/>
  <c r="P263" i="32"/>
  <c r="O263" i="32"/>
  <c r="N263" i="32"/>
  <c r="M263" i="32"/>
  <c r="L263" i="32"/>
  <c r="K263" i="32"/>
  <c r="J263" i="32"/>
  <c r="I263" i="32"/>
  <c r="H263" i="32"/>
  <c r="G263" i="32"/>
  <c r="F263" i="32"/>
  <c r="E263" i="32"/>
  <c r="D263" i="32"/>
  <c r="C263" i="32"/>
  <c r="BB262" i="32"/>
  <c r="BA262" i="32"/>
  <c r="BB261" i="32"/>
  <c r="BA261" i="32"/>
  <c r="BB260" i="32"/>
  <c r="BA260" i="32"/>
  <c r="BB259" i="32"/>
  <c r="BA259" i="32"/>
  <c r="BB258" i="32"/>
  <c r="BA258" i="32"/>
  <c r="BB257" i="32"/>
  <c r="BA257" i="32"/>
  <c r="BB256" i="32"/>
  <c r="BA256" i="32"/>
  <c r="BB255" i="32"/>
  <c r="BA255" i="32"/>
  <c r="BB254" i="32"/>
  <c r="BA254" i="32"/>
  <c r="BB253" i="32"/>
  <c r="BA253" i="32"/>
  <c r="BB252" i="32"/>
  <c r="BA252" i="32"/>
  <c r="BB251" i="32"/>
  <c r="BA251" i="32"/>
  <c r="L251" i="32"/>
  <c r="BB250" i="32"/>
  <c r="BA250" i="32"/>
  <c r="AZ250" i="32"/>
  <c r="AY250" i="32"/>
  <c r="AX250" i="32"/>
  <c r="AW250" i="32"/>
  <c r="AV250" i="32"/>
  <c r="AU250" i="32"/>
  <c r="AT250" i="32"/>
  <c r="AS250" i="32"/>
  <c r="AR250" i="32"/>
  <c r="AQ250" i="32"/>
  <c r="AP250" i="32"/>
  <c r="AO250" i="32"/>
  <c r="AN250" i="32"/>
  <c r="AM250" i="32"/>
  <c r="AL250" i="32"/>
  <c r="AK250" i="32"/>
  <c r="AJ250" i="32"/>
  <c r="AI250" i="32"/>
  <c r="AH250" i="32"/>
  <c r="AG250" i="32"/>
  <c r="AF250" i="32"/>
  <c r="AE250" i="32"/>
  <c r="AD250" i="32"/>
  <c r="AC250" i="32"/>
  <c r="AB250" i="32"/>
  <c r="AA250" i="32"/>
  <c r="Z250" i="32"/>
  <c r="Y250" i="32"/>
  <c r="X250" i="32"/>
  <c r="W250" i="32"/>
  <c r="V250" i="32"/>
  <c r="U250" i="32"/>
  <c r="T250" i="32"/>
  <c r="S250" i="32"/>
  <c r="R250" i="32"/>
  <c r="Q250" i="32"/>
  <c r="P250" i="32"/>
  <c r="O250" i="32"/>
  <c r="N250" i="32"/>
  <c r="M250" i="32"/>
  <c r="L250" i="32"/>
  <c r="K250" i="32"/>
  <c r="J250" i="32"/>
  <c r="I250" i="32"/>
  <c r="H250" i="32"/>
  <c r="G250" i="32"/>
  <c r="F250" i="32"/>
  <c r="E250" i="32"/>
  <c r="D250" i="32"/>
  <c r="C250" i="32"/>
  <c r="BB249" i="32"/>
  <c r="BA249" i="32"/>
  <c r="BB248" i="32"/>
  <c r="BA248" i="32"/>
  <c r="BB247" i="32"/>
  <c r="BA247" i="32"/>
  <c r="BB246" i="32"/>
  <c r="BA246" i="32"/>
  <c r="BB245" i="32"/>
  <c r="BA245" i="32"/>
  <c r="BB244" i="32"/>
  <c r="BA244" i="32"/>
  <c r="BB243" i="32"/>
  <c r="BA243" i="32"/>
  <c r="BB242" i="32"/>
  <c r="BA242" i="32"/>
  <c r="BB241" i="32"/>
  <c r="BA241" i="32"/>
  <c r="BB240" i="32"/>
  <c r="BA240" i="32"/>
  <c r="BB239" i="32"/>
  <c r="BA239" i="32"/>
  <c r="BB238" i="32"/>
  <c r="BA238" i="32"/>
  <c r="L238" i="32"/>
  <c r="BB237" i="32"/>
  <c r="BA237" i="32"/>
  <c r="AZ237" i="32"/>
  <c r="AY237" i="32"/>
  <c r="AX237" i="32"/>
  <c r="AW237" i="32"/>
  <c r="AV237" i="32"/>
  <c r="AU237" i="32"/>
  <c r="AT237" i="32"/>
  <c r="AS237" i="32"/>
  <c r="AR237" i="32"/>
  <c r="AQ237" i="32"/>
  <c r="AP237" i="32"/>
  <c r="AO237" i="32"/>
  <c r="AN237" i="32"/>
  <c r="AM237" i="32"/>
  <c r="AL237" i="32"/>
  <c r="AK237" i="32"/>
  <c r="AJ237" i="32"/>
  <c r="AI237" i="32"/>
  <c r="AH237" i="32"/>
  <c r="AG237" i="32"/>
  <c r="AF237" i="32"/>
  <c r="AE237" i="32"/>
  <c r="AD237" i="32"/>
  <c r="AC237" i="32"/>
  <c r="AB237" i="32"/>
  <c r="AA237" i="32"/>
  <c r="Z237" i="32"/>
  <c r="Y237" i="32"/>
  <c r="X237" i="32"/>
  <c r="W237" i="32"/>
  <c r="V237" i="32"/>
  <c r="U237" i="32"/>
  <c r="T237" i="32"/>
  <c r="S237" i="32"/>
  <c r="R237" i="32"/>
  <c r="Q237" i="32"/>
  <c r="P237" i="32"/>
  <c r="O237" i="32"/>
  <c r="N237" i="32"/>
  <c r="M237" i="32"/>
  <c r="L237" i="32"/>
  <c r="K237" i="32"/>
  <c r="J237" i="32"/>
  <c r="I237" i="32"/>
  <c r="H237" i="32"/>
  <c r="G237" i="32"/>
  <c r="F237" i="32"/>
  <c r="E237" i="32"/>
  <c r="D237" i="32"/>
  <c r="C237" i="32"/>
  <c r="BB236" i="32"/>
  <c r="BA236" i="32"/>
  <c r="BB235" i="32"/>
  <c r="BA235" i="32"/>
  <c r="BB234" i="32"/>
  <c r="BA234" i="32"/>
  <c r="BB233" i="32"/>
  <c r="BA233" i="32"/>
  <c r="BB232" i="32"/>
  <c r="BA232" i="32"/>
  <c r="BB231" i="32"/>
  <c r="BA231" i="32"/>
  <c r="BB230" i="32"/>
  <c r="BA230" i="32"/>
  <c r="BB229" i="32"/>
  <c r="BA229" i="32"/>
  <c r="BB228" i="32"/>
  <c r="BA228" i="32"/>
  <c r="BB227" i="32"/>
  <c r="BA227" i="32"/>
  <c r="BB226" i="32"/>
  <c r="BA226" i="32"/>
  <c r="BB225" i="32"/>
  <c r="BA225" i="32"/>
  <c r="L225" i="32"/>
  <c r="BB224" i="32"/>
  <c r="BA224" i="32"/>
  <c r="AZ224" i="32"/>
  <c r="AY224" i="32"/>
  <c r="AW224" i="32"/>
  <c r="AV224" i="32"/>
  <c r="AU224" i="32"/>
  <c r="AT224" i="32"/>
  <c r="AS224" i="32"/>
  <c r="AR224" i="32"/>
  <c r="AQ224" i="32"/>
  <c r="AP224" i="32"/>
  <c r="AO224" i="32"/>
  <c r="AN224" i="32"/>
  <c r="AM224" i="32"/>
  <c r="AL224" i="32"/>
  <c r="AK224" i="32"/>
  <c r="AJ224" i="32"/>
  <c r="AI224" i="32"/>
  <c r="AH224" i="32"/>
  <c r="AG224" i="32"/>
  <c r="AF224" i="32"/>
  <c r="AE224" i="32"/>
  <c r="AD224" i="32"/>
  <c r="AC224" i="32"/>
  <c r="AB224" i="32"/>
  <c r="AA224" i="32"/>
  <c r="Z224" i="32"/>
  <c r="Y224" i="32"/>
  <c r="X224" i="32"/>
  <c r="W224" i="32"/>
  <c r="V224" i="32"/>
  <c r="U224" i="32"/>
  <c r="T224" i="32"/>
  <c r="S224" i="32"/>
  <c r="R224" i="32"/>
  <c r="Q224" i="32"/>
  <c r="P224" i="32"/>
  <c r="O224" i="32"/>
  <c r="N224" i="32"/>
  <c r="M224" i="32"/>
  <c r="L224" i="32"/>
  <c r="K224" i="32"/>
  <c r="J224" i="32"/>
  <c r="I224" i="32"/>
  <c r="H224" i="32"/>
  <c r="G224" i="32"/>
  <c r="F224" i="32"/>
  <c r="E224" i="32"/>
  <c r="D224" i="32"/>
  <c r="C224" i="32"/>
  <c r="BB223" i="32"/>
  <c r="BA223" i="32"/>
  <c r="BB222" i="32"/>
  <c r="BA222" i="32"/>
  <c r="BB221" i="32"/>
  <c r="BA221" i="32"/>
  <c r="BB220" i="32"/>
  <c r="BA220" i="32"/>
  <c r="BB219" i="32"/>
  <c r="BA219" i="32"/>
  <c r="BB218" i="32"/>
  <c r="BA218" i="32"/>
  <c r="BB217" i="32"/>
  <c r="BA217" i="32"/>
  <c r="BB216" i="32"/>
  <c r="BA216" i="32"/>
  <c r="BB215" i="32"/>
  <c r="BA215" i="32"/>
  <c r="BB214" i="32"/>
  <c r="BA214" i="32"/>
  <c r="BB213" i="32"/>
  <c r="BA213" i="32"/>
  <c r="BB212" i="32"/>
  <c r="BA212" i="32"/>
  <c r="L212" i="32"/>
  <c r="BB211" i="32"/>
  <c r="BA211" i="32"/>
  <c r="AZ211" i="32"/>
  <c r="AY211" i="32"/>
  <c r="AX211" i="32"/>
  <c r="AW211" i="32"/>
  <c r="AV211" i="32"/>
  <c r="AU211" i="32"/>
  <c r="AT211" i="32"/>
  <c r="AS211" i="32"/>
  <c r="AR211" i="32"/>
  <c r="AQ211" i="32"/>
  <c r="AP211" i="32"/>
  <c r="AO211" i="32"/>
  <c r="AN211" i="32"/>
  <c r="AM211" i="32"/>
  <c r="AL211" i="32"/>
  <c r="AK211" i="32"/>
  <c r="AJ211" i="32"/>
  <c r="AI211" i="32"/>
  <c r="AH211" i="32"/>
  <c r="AG211" i="32"/>
  <c r="AF211" i="32"/>
  <c r="AE211" i="32"/>
  <c r="AD211" i="32"/>
  <c r="AC211" i="32"/>
  <c r="AB211" i="32"/>
  <c r="AA211" i="32"/>
  <c r="Z211" i="32"/>
  <c r="Y211" i="32"/>
  <c r="X211" i="32"/>
  <c r="W211" i="32"/>
  <c r="V211" i="32"/>
  <c r="U211" i="32"/>
  <c r="T211" i="32"/>
  <c r="S211" i="32"/>
  <c r="R211" i="32"/>
  <c r="Q211" i="32"/>
  <c r="P211" i="32"/>
  <c r="O211" i="32"/>
  <c r="N211" i="32"/>
  <c r="M211" i="32"/>
  <c r="L211" i="32"/>
  <c r="K211" i="32"/>
  <c r="J211" i="32"/>
  <c r="I211" i="32"/>
  <c r="H211" i="32"/>
  <c r="G211" i="32"/>
  <c r="F211" i="32"/>
  <c r="E211" i="32"/>
  <c r="D211" i="32"/>
  <c r="C211" i="32"/>
  <c r="BB210" i="32"/>
  <c r="BA210" i="32"/>
  <c r="BB209" i="32"/>
  <c r="BA209" i="32"/>
  <c r="BB208" i="32"/>
  <c r="BA208" i="32"/>
  <c r="BB207" i="32"/>
  <c r="BA207" i="32"/>
  <c r="BB206" i="32"/>
  <c r="BA206" i="32"/>
  <c r="BB205" i="32"/>
  <c r="BA205" i="32"/>
  <c r="BB204" i="32"/>
  <c r="BA204" i="32"/>
  <c r="BB203" i="32"/>
  <c r="BA203" i="32"/>
  <c r="BB202" i="32"/>
  <c r="BA202" i="32"/>
  <c r="BB201" i="32"/>
  <c r="BA201" i="32"/>
  <c r="BB200" i="32"/>
  <c r="BA200" i="32"/>
  <c r="BB199" i="32"/>
  <c r="BA199" i="32"/>
  <c r="L199" i="32"/>
  <c r="BB198" i="32"/>
  <c r="BA198" i="32"/>
  <c r="AZ198" i="32"/>
  <c r="AY198" i="32"/>
  <c r="AX198" i="32"/>
  <c r="AW198" i="32"/>
  <c r="AV198" i="32"/>
  <c r="AU198" i="32"/>
  <c r="AT198" i="32"/>
  <c r="AS198" i="32"/>
  <c r="AR198" i="32"/>
  <c r="AQ198" i="32"/>
  <c r="AP198" i="32"/>
  <c r="AO198" i="32"/>
  <c r="AN198" i="32"/>
  <c r="AM198" i="32"/>
  <c r="AL198" i="32"/>
  <c r="AK198" i="32"/>
  <c r="AJ198" i="32"/>
  <c r="AI198" i="32"/>
  <c r="AH198" i="32"/>
  <c r="AG198" i="32"/>
  <c r="AF198" i="32"/>
  <c r="AE198" i="32"/>
  <c r="AD198" i="32"/>
  <c r="AC198" i="32"/>
  <c r="AB198" i="32"/>
  <c r="AA198" i="32"/>
  <c r="Z198" i="32"/>
  <c r="Y198" i="32"/>
  <c r="X198" i="32"/>
  <c r="W198" i="32"/>
  <c r="V198" i="32"/>
  <c r="U198" i="32"/>
  <c r="T198" i="32"/>
  <c r="S198" i="32"/>
  <c r="R198" i="32"/>
  <c r="Q198" i="32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B197" i="32"/>
  <c r="BA197" i="32"/>
  <c r="BB196" i="32"/>
  <c r="BA196" i="32"/>
  <c r="BB195" i="32"/>
  <c r="BA195" i="32"/>
  <c r="BB194" i="32"/>
  <c r="BA194" i="32"/>
  <c r="BB193" i="32"/>
  <c r="BA193" i="32"/>
  <c r="BB192" i="32"/>
  <c r="BA192" i="32"/>
  <c r="BB191" i="32"/>
  <c r="BA191" i="32"/>
  <c r="BB190" i="32"/>
  <c r="BA190" i="32"/>
  <c r="BB189" i="32"/>
  <c r="BA189" i="32"/>
  <c r="BB188" i="32"/>
  <c r="BA188" i="32"/>
  <c r="BB187" i="32"/>
  <c r="BA187" i="32"/>
  <c r="BB186" i="32"/>
  <c r="BA186" i="32"/>
  <c r="L186" i="32"/>
  <c r="BB185" i="32"/>
  <c r="BA185" i="32"/>
  <c r="AZ185" i="32"/>
  <c r="AY185" i="32"/>
  <c r="AX185" i="32"/>
  <c r="AW185" i="32"/>
  <c r="AV185" i="32"/>
  <c r="AU185" i="32"/>
  <c r="AT185" i="32"/>
  <c r="AS185" i="32"/>
  <c r="AR185" i="32"/>
  <c r="AQ185" i="32"/>
  <c r="AP185" i="32"/>
  <c r="AO185" i="32"/>
  <c r="AN185" i="32"/>
  <c r="AM185" i="32"/>
  <c r="AL185" i="32"/>
  <c r="AK185" i="32"/>
  <c r="AJ185" i="32"/>
  <c r="AI185" i="32"/>
  <c r="AH185" i="32"/>
  <c r="AG185" i="32"/>
  <c r="AF185" i="32"/>
  <c r="AE185" i="32"/>
  <c r="AD185" i="32"/>
  <c r="AC185" i="32"/>
  <c r="AB185" i="32"/>
  <c r="AA185" i="32"/>
  <c r="Z185" i="32"/>
  <c r="Y185" i="32"/>
  <c r="X185" i="32"/>
  <c r="W185" i="32"/>
  <c r="V185" i="32"/>
  <c r="U185" i="32"/>
  <c r="T185" i="32"/>
  <c r="R185" i="32"/>
  <c r="Q185" i="32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B184" i="32"/>
  <c r="BA184" i="32"/>
  <c r="BB183" i="32"/>
  <c r="BA183" i="32"/>
  <c r="BB182" i="32"/>
  <c r="BA182" i="32"/>
  <c r="BB181" i="32"/>
  <c r="BA181" i="32"/>
  <c r="BB180" i="32"/>
  <c r="BA180" i="32"/>
  <c r="BB179" i="32"/>
  <c r="BA179" i="32"/>
  <c r="BB178" i="32"/>
  <c r="BA178" i="32"/>
  <c r="BB177" i="32"/>
  <c r="BA177" i="32"/>
  <c r="BB176" i="32"/>
  <c r="BA176" i="32"/>
  <c r="BB175" i="32"/>
  <c r="BA175" i="32"/>
  <c r="BB174" i="32"/>
  <c r="BA174" i="32"/>
  <c r="BB173" i="32"/>
  <c r="BA173" i="32"/>
  <c r="L173" i="32"/>
  <c r="BB172" i="32"/>
  <c r="BA172" i="32"/>
  <c r="AZ172" i="32"/>
  <c r="AY172" i="32"/>
  <c r="AX172" i="32"/>
  <c r="AW172" i="32"/>
  <c r="AV172" i="32"/>
  <c r="AU172" i="32"/>
  <c r="AT172" i="32"/>
  <c r="AS172" i="32"/>
  <c r="AR172" i="32"/>
  <c r="AQ172" i="32"/>
  <c r="AP172" i="32"/>
  <c r="AO172" i="32"/>
  <c r="AN172" i="32"/>
  <c r="AM172" i="32"/>
  <c r="AL172" i="32"/>
  <c r="AK172" i="32"/>
  <c r="AJ172" i="32"/>
  <c r="AI172" i="32"/>
  <c r="AH172" i="32"/>
  <c r="AG172" i="32"/>
  <c r="AF172" i="32"/>
  <c r="AE172" i="32"/>
  <c r="AD172" i="32"/>
  <c r="AC172" i="32"/>
  <c r="AB172" i="32"/>
  <c r="AA172" i="32"/>
  <c r="Z172" i="32"/>
  <c r="Y172" i="32"/>
  <c r="X172" i="32"/>
  <c r="W172" i="32"/>
  <c r="V172" i="32"/>
  <c r="U172" i="32"/>
  <c r="T172" i="32"/>
  <c r="S172" i="32"/>
  <c r="R172" i="32"/>
  <c r="Q172" i="32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B171" i="32"/>
  <c r="BA171" i="32"/>
  <c r="BB170" i="32"/>
  <c r="BA170" i="32"/>
  <c r="BB169" i="32"/>
  <c r="BA169" i="32"/>
  <c r="BB168" i="32"/>
  <c r="BA168" i="32"/>
  <c r="BB167" i="32"/>
  <c r="BA167" i="32"/>
  <c r="BB166" i="32"/>
  <c r="BA166" i="32"/>
  <c r="BB165" i="32"/>
  <c r="BA165" i="32"/>
  <c r="BB164" i="32"/>
  <c r="BA164" i="32"/>
  <c r="BB163" i="32"/>
  <c r="BA163" i="32"/>
  <c r="BB162" i="32"/>
  <c r="BA162" i="32"/>
  <c r="BB161" i="32"/>
  <c r="BA161" i="32"/>
  <c r="BB160" i="32"/>
  <c r="BA160" i="32"/>
  <c r="L160" i="32"/>
  <c r="BB159" i="32"/>
  <c r="BA159" i="32"/>
  <c r="AZ159" i="32"/>
  <c r="AY159" i="32"/>
  <c r="AX159" i="32"/>
  <c r="AW159" i="32"/>
  <c r="AV159" i="32"/>
  <c r="AU159" i="32"/>
  <c r="AT159" i="32"/>
  <c r="AS159" i="32"/>
  <c r="AR159" i="32"/>
  <c r="AQ159" i="32"/>
  <c r="AP159" i="32"/>
  <c r="AO159" i="32"/>
  <c r="AN159" i="32"/>
  <c r="AM159" i="32"/>
  <c r="AL159" i="32"/>
  <c r="AK159" i="32"/>
  <c r="AJ159" i="32"/>
  <c r="AI159" i="32"/>
  <c r="AH159" i="32"/>
  <c r="AG159" i="32"/>
  <c r="AF159" i="32"/>
  <c r="AE159" i="32"/>
  <c r="AD159" i="32"/>
  <c r="AC159" i="32"/>
  <c r="AB159" i="32"/>
  <c r="AA159" i="32"/>
  <c r="Z159" i="32"/>
  <c r="Y159" i="32"/>
  <c r="X159" i="32"/>
  <c r="W159" i="32"/>
  <c r="V159" i="32"/>
  <c r="U159" i="32"/>
  <c r="T159" i="32"/>
  <c r="S159" i="32"/>
  <c r="R159" i="32"/>
  <c r="Q159" i="32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B158" i="32"/>
  <c r="BA158" i="32"/>
  <c r="BB157" i="32"/>
  <c r="BA157" i="32"/>
  <c r="BB156" i="32"/>
  <c r="BA156" i="32"/>
  <c r="BB155" i="32"/>
  <c r="BA155" i="32"/>
  <c r="BB154" i="32"/>
  <c r="BA154" i="32"/>
  <c r="BB153" i="32"/>
  <c r="BA153" i="32"/>
  <c r="BB152" i="32"/>
  <c r="BA152" i="32"/>
  <c r="BB151" i="32"/>
  <c r="BA151" i="32"/>
  <c r="BB150" i="32"/>
  <c r="BA150" i="32"/>
  <c r="BB149" i="32"/>
  <c r="BA149" i="32"/>
  <c r="BB148" i="32"/>
  <c r="BA148" i="32"/>
  <c r="BB147" i="32"/>
  <c r="BA147" i="32"/>
  <c r="L147" i="32"/>
  <c r="BB146" i="32"/>
  <c r="BA146" i="32"/>
  <c r="AZ146" i="32"/>
  <c r="AY146" i="32"/>
  <c r="AX146" i="32"/>
  <c r="AW146" i="32"/>
  <c r="AV146" i="32"/>
  <c r="AU146" i="32"/>
  <c r="AT146" i="32"/>
  <c r="AS146" i="32"/>
  <c r="AR146" i="32"/>
  <c r="AQ146" i="32"/>
  <c r="AP146" i="32"/>
  <c r="AO146" i="32"/>
  <c r="AN146" i="32"/>
  <c r="AM146" i="32"/>
  <c r="AL146" i="32"/>
  <c r="AK146" i="32"/>
  <c r="AJ146" i="32"/>
  <c r="AI146" i="32"/>
  <c r="AH146" i="32"/>
  <c r="AG146" i="32"/>
  <c r="AF146" i="32"/>
  <c r="AE146" i="32"/>
  <c r="AD146" i="32"/>
  <c r="AC146" i="32"/>
  <c r="AB146" i="32"/>
  <c r="AA146" i="32"/>
  <c r="Z146" i="32"/>
  <c r="Y146" i="32"/>
  <c r="X146" i="32"/>
  <c r="W146" i="32"/>
  <c r="V146" i="32"/>
  <c r="U146" i="32"/>
  <c r="T146" i="32"/>
  <c r="S146" i="32"/>
  <c r="R146" i="32"/>
  <c r="Q146" i="32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B145" i="32"/>
  <c r="BA145" i="32"/>
  <c r="BB144" i="32"/>
  <c r="BA144" i="32"/>
  <c r="BB143" i="32"/>
  <c r="BA143" i="32"/>
  <c r="BB142" i="32"/>
  <c r="BA142" i="32"/>
  <c r="BB141" i="32"/>
  <c r="BA141" i="32"/>
  <c r="BB140" i="32"/>
  <c r="BA140" i="32"/>
  <c r="BB139" i="32"/>
  <c r="BA139" i="32"/>
  <c r="BB138" i="32"/>
  <c r="BA138" i="32"/>
  <c r="BB137" i="32"/>
  <c r="BA137" i="32"/>
  <c r="BB136" i="32"/>
  <c r="BA136" i="32"/>
  <c r="BB135" i="32"/>
  <c r="BA135" i="32"/>
  <c r="BB134" i="32"/>
  <c r="BA134" i="32"/>
  <c r="L134" i="32"/>
  <c r="BB133" i="32"/>
  <c r="BA133" i="32"/>
  <c r="AZ133" i="32"/>
  <c r="AY133" i="32"/>
  <c r="AX133" i="32"/>
  <c r="AW133" i="32"/>
  <c r="AV133" i="32"/>
  <c r="AU133" i="32"/>
  <c r="AT133" i="32"/>
  <c r="AS133" i="32"/>
  <c r="AR133" i="32"/>
  <c r="AQ133" i="32"/>
  <c r="AP133" i="32"/>
  <c r="AO133" i="32"/>
  <c r="AN133" i="32"/>
  <c r="AM133" i="32"/>
  <c r="AL133" i="32"/>
  <c r="AK133" i="32"/>
  <c r="AJ133" i="32"/>
  <c r="AI133" i="32"/>
  <c r="AH133" i="32"/>
  <c r="AG133" i="32"/>
  <c r="AF133" i="32"/>
  <c r="AE133" i="32"/>
  <c r="AD133" i="32"/>
  <c r="AC133" i="32"/>
  <c r="AB133" i="32"/>
  <c r="AA133" i="32"/>
  <c r="Z133" i="32"/>
  <c r="Y133" i="32"/>
  <c r="X133" i="32"/>
  <c r="W133" i="32"/>
  <c r="V133" i="32"/>
  <c r="U133" i="32"/>
  <c r="T133" i="32"/>
  <c r="S133" i="32"/>
  <c r="R133" i="32"/>
  <c r="Q133" i="32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B132" i="32"/>
  <c r="BA132" i="32"/>
  <c r="BB131" i="32"/>
  <c r="BA131" i="32"/>
  <c r="BB130" i="32"/>
  <c r="BA130" i="32"/>
  <c r="BB129" i="32"/>
  <c r="BA129" i="32"/>
  <c r="BB128" i="32"/>
  <c r="BA128" i="32"/>
  <c r="BB127" i="32"/>
  <c r="BA127" i="32"/>
  <c r="BB126" i="32"/>
  <c r="BA126" i="32"/>
  <c r="BB125" i="32"/>
  <c r="BA125" i="32"/>
  <c r="BB124" i="32"/>
  <c r="BA124" i="32"/>
  <c r="BB123" i="32"/>
  <c r="BA123" i="32"/>
  <c r="BB122" i="32"/>
  <c r="BA122" i="32"/>
  <c r="BB121" i="32"/>
  <c r="BA121" i="32"/>
  <c r="L121" i="32"/>
  <c r="BB120" i="32"/>
  <c r="BA120" i="32"/>
  <c r="AZ120" i="32"/>
  <c r="AY120" i="32"/>
  <c r="AX120" i="32"/>
  <c r="AW120" i="32"/>
  <c r="AV120" i="32"/>
  <c r="AU120" i="32"/>
  <c r="AT120" i="32"/>
  <c r="AS120" i="32"/>
  <c r="AR120" i="32"/>
  <c r="AQ120" i="32"/>
  <c r="AP120" i="32"/>
  <c r="AO120" i="32"/>
  <c r="AN120" i="32"/>
  <c r="AM120" i="32"/>
  <c r="AL120" i="32"/>
  <c r="AK120" i="32"/>
  <c r="AJ120" i="32"/>
  <c r="AI120" i="32"/>
  <c r="AH120" i="32"/>
  <c r="AG120" i="32"/>
  <c r="AF120" i="32"/>
  <c r="AE120" i="32"/>
  <c r="AD120" i="32"/>
  <c r="AC120" i="32"/>
  <c r="AB120" i="32"/>
  <c r="AA120" i="32"/>
  <c r="Z120" i="32"/>
  <c r="Y120" i="32"/>
  <c r="X120" i="32"/>
  <c r="W120" i="32"/>
  <c r="V120" i="32"/>
  <c r="U120" i="32"/>
  <c r="T120" i="32"/>
  <c r="S120" i="32"/>
  <c r="R120" i="32"/>
  <c r="Q120" i="32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B119" i="32"/>
  <c r="BA119" i="32"/>
  <c r="BB118" i="32"/>
  <c r="BA118" i="32"/>
  <c r="BB117" i="32"/>
  <c r="BA117" i="32"/>
  <c r="BB116" i="32"/>
  <c r="BA116" i="32"/>
  <c r="BB115" i="32"/>
  <c r="BA115" i="32"/>
  <c r="BB114" i="32"/>
  <c r="BA114" i="32"/>
  <c r="BB113" i="32"/>
  <c r="BA113" i="32"/>
  <c r="BB112" i="32"/>
  <c r="BA112" i="32"/>
  <c r="BB111" i="32"/>
  <c r="BA111" i="32"/>
  <c r="BB110" i="32"/>
  <c r="BA110" i="32"/>
  <c r="BB109" i="32"/>
  <c r="BA109" i="32"/>
  <c r="BB108" i="32"/>
  <c r="BA108" i="32"/>
  <c r="L108" i="32"/>
  <c r="BB107" i="32"/>
  <c r="BA107" i="32"/>
  <c r="AZ107" i="32"/>
  <c r="AY107" i="32"/>
  <c r="AX107" i="32"/>
  <c r="AW107" i="32"/>
  <c r="AV107" i="32"/>
  <c r="AU107" i="32"/>
  <c r="AT107" i="32"/>
  <c r="AS107" i="32"/>
  <c r="AR107" i="32"/>
  <c r="AQ107" i="32"/>
  <c r="AP107" i="32"/>
  <c r="AO107" i="32"/>
  <c r="AN107" i="32"/>
  <c r="AM107" i="32"/>
  <c r="AL107" i="32"/>
  <c r="AK107" i="32"/>
  <c r="AJ107" i="32"/>
  <c r="AI107" i="32"/>
  <c r="AH107" i="32"/>
  <c r="AG107" i="32"/>
  <c r="AF107" i="32"/>
  <c r="AE107" i="32"/>
  <c r="AD107" i="32"/>
  <c r="AC107" i="32"/>
  <c r="AB107" i="32"/>
  <c r="AA107" i="32"/>
  <c r="Z107" i="32"/>
  <c r="Y107" i="32"/>
  <c r="X107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B106" i="32"/>
  <c r="BA106" i="32"/>
  <c r="BB105" i="32"/>
  <c r="BA105" i="32"/>
  <c r="BB104" i="32"/>
  <c r="BA104" i="32"/>
  <c r="BB103" i="32"/>
  <c r="BA103" i="32"/>
  <c r="BB102" i="32"/>
  <c r="BA102" i="32"/>
  <c r="BB101" i="32"/>
  <c r="BA101" i="32"/>
  <c r="BB100" i="32"/>
  <c r="BA100" i="32"/>
  <c r="BB99" i="32"/>
  <c r="BA99" i="32"/>
  <c r="BB98" i="32"/>
  <c r="BA98" i="32"/>
  <c r="BB97" i="32"/>
  <c r="BA97" i="32"/>
  <c r="BB96" i="32"/>
  <c r="BA96" i="32"/>
  <c r="BB95" i="32"/>
  <c r="BA95" i="32"/>
  <c r="L95" i="32"/>
  <c r="BB94" i="32"/>
  <c r="BA94" i="32"/>
  <c r="AZ94" i="32"/>
  <c r="AY94" i="32"/>
  <c r="AX94" i="32"/>
  <c r="AW94" i="32"/>
  <c r="AV94" i="32"/>
  <c r="AU94" i="32"/>
  <c r="AT94" i="32"/>
  <c r="AS94" i="32"/>
  <c r="AR94" i="32"/>
  <c r="AQ94" i="32"/>
  <c r="AP94" i="32"/>
  <c r="AO94" i="32"/>
  <c r="AN94" i="32"/>
  <c r="AM94" i="32"/>
  <c r="AL94" i="32"/>
  <c r="AK94" i="32"/>
  <c r="AJ94" i="32"/>
  <c r="AI94" i="32"/>
  <c r="AH94" i="32"/>
  <c r="AG94" i="32"/>
  <c r="AF94" i="32"/>
  <c r="AE94" i="32"/>
  <c r="AD94" i="32"/>
  <c r="AC94" i="32"/>
  <c r="AB94" i="32"/>
  <c r="AA94" i="32"/>
  <c r="Z94" i="32"/>
  <c r="Y94" i="32"/>
  <c r="X94" i="32"/>
  <c r="W94" i="32"/>
  <c r="V94" i="32"/>
  <c r="U94" i="32"/>
  <c r="T94" i="32"/>
  <c r="S94" i="32"/>
  <c r="R94" i="32"/>
  <c r="Q94" i="32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B93" i="32"/>
  <c r="BA93" i="32"/>
  <c r="BB92" i="32"/>
  <c r="BA92" i="32"/>
  <c r="BB91" i="32"/>
  <c r="BA91" i="32"/>
  <c r="BB90" i="32"/>
  <c r="BA90" i="32"/>
  <c r="BB89" i="32"/>
  <c r="BA89" i="32"/>
  <c r="BB88" i="32"/>
  <c r="BA88" i="32"/>
  <c r="BB87" i="32"/>
  <c r="BA87" i="32"/>
  <c r="BB86" i="32"/>
  <c r="BA86" i="32"/>
  <c r="BB85" i="32"/>
  <c r="BA85" i="32"/>
  <c r="BB84" i="32"/>
  <c r="BA84" i="32"/>
  <c r="BB83" i="32"/>
  <c r="BA83" i="32"/>
  <c r="BB82" i="32"/>
  <c r="BA82" i="32"/>
  <c r="L82" i="32"/>
  <c r="BB81" i="32"/>
  <c r="BA81" i="32"/>
  <c r="AZ81" i="32"/>
  <c r="AY81" i="32"/>
  <c r="AX81" i="32"/>
  <c r="AW81" i="32"/>
  <c r="AV81" i="32"/>
  <c r="AU81" i="32"/>
  <c r="AT81" i="32"/>
  <c r="AS81" i="32"/>
  <c r="AR81" i="32"/>
  <c r="AQ81" i="32"/>
  <c r="AP81" i="32"/>
  <c r="AO81" i="32"/>
  <c r="AN81" i="32"/>
  <c r="AM81" i="32"/>
  <c r="AL81" i="32"/>
  <c r="AK81" i="32"/>
  <c r="AJ81" i="32"/>
  <c r="AI81" i="32"/>
  <c r="AH81" i="32"/>
  <c r="AG81" i="32"/>
  <c r="AF81" i="32"/>
  <c r="AE81" i="32"/>
  <c r="AD81" i="32"/>
  <c r="AC81" i="32"/>
  <c r="AB81" i="32"/>
  <c r="AA81" i="32"/>
  <c r="Z81" i="32"/>
  <c r="Y81" i="32"/>
  <c r="X81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B80" i="32"/>
  <c r="BA80" i="32"/>
  <c r="BB79" i="32"/>
  <c r="BA79" i="32"/>
  <c r="BB78" i="32"/>
  <c r="BA78" i="32"/>
  <c r="BB77" i="32"/>
  <c r="BA77" i="32"/>
  <c r="BB76" i="32"/>
  <c r="BA76" i="32"/>
  <c r="BB75" i="32"/>
  <c r="BA75" i="32"/>
  <c r="BB74" i="32"/>
  <c r="BA74" i="32"/>
  <c r="BB73" i="32"/>
  <c r="BA73" i="32"/>
  <c r="BB72" i="32"/>
  <c r="BA72" i="32"/>
  <c r="BB71" i="32"/>
  <c r="BA71" i="32"/>
  <c r="BB70" i="32"/>
  <c r="BA70" i="32"/>
  <c r="BB69" i="32"/>
  <c r="BA69" i="32"/>
  <c r="L69" i="32"/>
  <c r="BB68" i="32"/>
  <c r="BA68" i="32"/>
  <c r="AZ68" i="32"/>
  <c r="AY68" i="32"/>
  <c r="AX68" i="32"/>
  <c r="AW68" i="32"/>
  <c r="AV68" i="32"/>
  <c r="AU68" i="32"/>
  <c r="AT68" i="32"/>
  <c r="AS68" i="32"/>
  <c r="AR68" i="32"/>
  <c r="AQ68" i="32"/>
  <c r="AP68" i="32"/>
  <c r="AO68" i="32"/>
  <c r="AN68" i="32"/>
  <c r="AM68" i="32"/>
  <c r="AL68" i="32"/>
  <c r="AK68" i="32"/>
  <c r="AJ68" i="32"/>
  <c r="AI68" i="32"/>
  <c r="AH68" i="32"/>
  <c r="AG68" i="32"/>
  <c r="AF68" i="32"/>
  <c r="AE68" i="32"/>
  <c r="AD68" i="32"/>
  <c r="AC68" i="32"/>
  <c r="AB68" i="32"/>
  <c r="AA68" i="32"/>
  <c r="Z68" i="32"/>
  <c r="Y68" i="32"/>
  <c r="X68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BB67" i="32"/>
  <c r="BA67" i="32"/>
  <c r="BB66" i="32"/>
  <c r="BA66" i="32"/>
  <c r="BB65" i="32"/>
  <c r="BA65" i="32"/>
  <c r="BB64" i="32"/>
  <c r="BA64" i="32"/>
  <c r="BB63" i="32"/>
  <c r="BA63" i="32"/>
  <c r="BB62" i="32"/>
  <c r="BA62" i="32"/>
  <c r="BB61" i="32"/>
  <c r="BA61" i="32"/>
  <c r="BB60" i="32"/>
  <c r="BA60" i="32"/>
  <c r="BB59" i="32"/>
  <c r="BA59" i="32"/>
  <c r="BB58" i="32"/>
  <c r="BA58" i="32"/>
  <c r="BB57" i="32"/>
  <c r="BA57" i="32"/>
  <c r="BB56" i="32"/>
  <c r="BA56" i="32"/>
  <c r="L56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BB54" i="32"/>
  <c r="BA54" i="32"/>
  <c r="BB53" i="32"/>
  <c r="BA53" i="32"/>
  <c r="BB52" i="32"/>
  <c r="BA52" i="32"/>
  <c r="BB51" i="32"/>
  <c r="BA51" i="32"/>
  <c r="BB50" i="32"/>
  <c r="BA50" i="32"/>
  <c r="BB49" i="32"/>
  <c r="BA49" i="32"/>
  <c r="BB48" i="32"/>
  <c r="BA48" i="32"/>
  <c r="BB47" i="32"/>
  <c r="BA47" i="32"/>
  <c r="BB46" i="32"/>
  <c r="BA46" i="32"/>
  <c r="BB45" i="32"/>
  <c r="BA45" i="32"/>
  <c r="BB44" i="32"/>
  <c r="BA44" i="32"/>
  <c r="BB43" i="32"/>
  <c r="BA43" i="32"/>
  <c r="L43" i="32"/>
  <c r="BB42" i="32"/>
  <c r="BA42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S42" i="32"/>
  <c r="R42" i="32"/>
  <c r="Q42" i="32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BB41" i="32"/>
  <c r="BA41" i="32"/>
  <c r="BB40" i="32"/>
  <c r="BA40" i="32"/>
  <c r="BB39" i="32"/>
  <c r="BA39" i="32"/>
  <c r="BB38" i="32"/>
  <c r="BA38" i="32"/>
  <c r="BB37" i="32"/>
  <c r="BA37" i="32"/>
  <c r="BB36" i="32"/>
  <c r="BA36" i="32"/>
  <c r="BB35" i="32"/>
  <c r="BA35" i="32"/>
  <c r="BB34" i="32"/>
  <c r="BA34" i="32"/>
  <c r="BB33" i="32"/>
  <c r="BA33" i="32"/>
  <c r="BB32" i="32"/>
  <c r="BA32" i="32"/>
  <c r="BB31" i="32"/>
  <c r="BA31" i="32"/>
  <c r="BB30" i="32"/>
  <c r="BA30" i="32"/>
  <c r="BB29" i="32"/>
  <c r="BA29" i="32"/>
  <c r="AZ29" i="32"/>
  <c r="AY29" i="32"/>
  <c r="AX29" i="32"/>
  <c r="AW29" i="32"/>
  <c r="AV29" i="32"/>
  <c r="AU29" i="32"/>
  <c r="AT29" i="32"/>
  <c r="AS29" i="32"/>
  <c r="AR29" i="32"/>
  <c r="AQ29" i="32"/>
  <c r="AP29" i="32"/>
  <c r="AO29" i="32"/>
  <c r="AN29" i="32"/>
  <c r="AM29" i="32"/>
  <c r="AL29" i="32"/>
  <c r="AK29" i="32"/>
  <c r="AJ29" i="32"/>
  <c r="AI29" i="32"/>
  <c r="AH29" i="32"/>
  <c r="AG29" i="32"/>
  <c r="AF29" i="32"/>
  <c r="AE29" i="32"/>
  <c r="AD29" i="32"/>
  <c r="AC29" i="32"/>
  <c r="AB29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B28" i="32"/>
  <c r="BA28" i="32"/>
  <c r="BB27" i="32"/>
  <c r="BA27" i="32"/>
  <c r="BB26" i="32"/>
  <c r="BA26" i="32"/>
  <c r="BB25" i="32"/>
  <c r="BA25" i="32"/>
  <c r="BB24" i="32"/>
  <c r="BA24" i="32"/>
  <c r="BB23" i="32"/>
  <c r="BA23" i="32"/>
  <c r="BB22" i="32"/>
  <c r="BA22" i="32"/>
  <c r="BB21" i="32"/>
  <c r="BA21" i="32"/>
  <c r="BB20" i="32"/>
  <c r="BA20" i="32"/>
  <c r="BB19" i="32"/>
  <c r="BA19" i="32"/>
  <c r="BB18" i="32"/>
  <c r="BA18" i="32"/>
  <c r="BB17" i="32"/>
  <c r="BA17" i="32"/>
  <c r="L17" i="32"/>
  <c r="BB16" i="32"/>
  <c r="BA16" i="32"/>
  <c r="AZ16" i="32"/>
  <c r="AY16" i="32"/>
  <c r="AX16" i="32"/>
  <c r="AW16" i="32"/>
  <c r="AV16" i="32"/>
  <c r="AU16" i="32"/>
  <c r="AT16" i="32"/>
  <c r="AS16" i="32"/>
  <c r="AR16" i="32"/>
  <c r="AQ16" i="32"/>
  <c r="AP16" i="32"/>
  <c r="AO16" i="32"/>
  <c r="AN16" i="32"/>
  <c r="AM16" i="32"/>
  <c r="AL16" i="32"/>
  <c r="AK16" i="32"/>
  <c r="AJ16" i="32"/>
  <c r="AI16" i="32"/>
  <c r="AH16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B15" i="32"/>
  <c r="BA15" i="32"/>
  <c r="BB14" i="32"/>
  <c r="BA14" i="32"/>
  <c r="BB13" i="32"/>
  <c r="BA13" i="32"/>
  <c r="BB12" i="32"/>
  <c r="BA12" i="32"/>
  <c r="BB11" i="32"/>
  <c r="BA11" i="32"/>
  <c r="BB10" i="32"/>
  <c r="BA10" i="32"/>
  <c r="BB9" i="32"/>
  <c r="BA9" i="32"/>
  <c r="BB8" i="32"/>
  <c r="BA8" i="32"/>
  <c r="BB7" i="32"/>
  <c r="BA7" i="32"/>
  <c r="BB6" i="32"/>
  <c r="BA6" i="32"/>
  <c r="BB5" i="32"/>
  <c r="BA5" i="32"/>
  <c r="BB4" i="32"/>
  <c r="BA4" i="32"/>
  <c r="L4" i="32"/>
  <c r="BB413" i="10"/>
  <c r="BA413" i="10"/>
  <c r="AZ413" i="10"/>
  <c r="AY413" i="10"/>
  <c r="AX413" i="10"/>
  <c r="AW413" i="10"/>
  <c r="AV413" i="10"/>
  <c r="AU413" i="10"/>
  <c r="AT413" i="10"/>
  <c r="AS413" i="10"/>
  <c r="AR413" i="10"/>
  <c r="AQ413" i="10"/>
  <c r="AP413" i="10"/>
  <c r="AO413" i="10"/>
  <c r="AN413" i="10"/>
  <c r="AM413" i="10"/>
  <c r="AL413" i="10"/>
  <c r="AK413" i="10"/>
  <c r="AJ413" i="10"/>
  <c r="AI413" i="10"/>
  <c r="AH413" i="10"/>
  <c r="AG413" i="10"/>
  <c r="AF413" i="10"/>
  <c r="AE413" i="10"/>
  <c r="AD413" i="10"/>
  <c r="AC413" i="10"/>
  <c r="AB413" i="10"/>
  <c r="AA413" i="10"/>
  <c r="Z413" i="10"/>
  <c r="Y413" i="10"/>
  <c r="X413" i="10"/>
  <c r="W413" i="10"/>
  <c r="V413" i="10"/>
  <c r="U413" i="10"/>
  <c r="T413" i="10"/>
  <c r="S413" i="10"/>
  <c r="R413" i="10"/>
  <c r="Q413" i="10"/>
  <c r="P413" i="10"/>
  <c r="O413" i="10"/>
  <c r="N413" i="10"/>
  <c r="M413" i="10"/>
  <c r="L413" i="10"/>
  <c r="K413" i="10"/>
  <c r="J413" i="10"/>
  <c r="I413" i="10"/>
  <c r="H413" i="10"/>
  <c r="G413" i="10"/>
  <c r="F413" i="10"/>
  <c r="E413" i="10"/>
  <c r="D413" i="10"/>
  <c r="C413" i="10"/>
  <c r="BB412" i="10"/>
  <c r="BA412" i="10"/>
  <c r="AZ412" i="10"/>
  <c r="AY412" i="10"/>
  <c r="AX412" i="10"/>
  <c r="AW412" i="10"/>
  <c r="AV412" i="10"/>
  <c r="AU412" i="10"/>
  <c r="AT412" i="10"/>
  <c r="AS412" i="10"/>
  <c r="AR412" i="10"/>
  <c r="AQ412" i="10"/>
  <c r="AP412" i="10"/>
  <c r="AO412" i="10"/>
  <c r="AN412" i="10"/>
  <c r="AM412" i="10"/>
  <c r="AL412" i="10"/>
  <c r="AK412" i="10"/>
  <c r="AJ412" i="10"/>
  <c r="AI412" i="10"/>
  <c r="AH412" i="10"/>
  <c r="AG412" i="10"/>
  <c r="AF412" i="10"/>
  <c r="AE412" i="10"/>
  <c r="AD412" i="10"/>
  <c r="AC412" i="10"/>
  <c r="AB412" i="10"/>
  <c r="AA412" i="10"/>
  <c r="Z412" i="10"/>
  <c r="Y412" i="10"/>
  <c r="X412" i="10"/>
  <c r="W412" i="10"/>
  <c r="V412" i="10"/>
  <c r="U412" i="10"/>
  <c r="T412" i="10"/>
  <c r="S412" i="10"/>
  <c r="R412" i="10"/>
  <c r="Q412" i="10"/>
  <c r="P412" i="10"/>
  <c r="O412" i="10"/>
  <c r="N412" i="10"/>
  <c r="M412" i="10"/>
  <c r="L412" i="10"/>
  <c r="K412" i="10"/>
  <c r="J412" i="10"/>
  <c r="I412" i="10"/>
  <c r="H412" i="10"/>
  <c r="G412" i="10"/>
  <c r="F412" i="10"/>
  <c r="E412" i="10"/>
  <c r="D412" i="10"/>
  <c r="C412" i="10"/>
  <c r="BB411" i="10"/>
  <c r="BA411" i="10"/>
  <c r="AZ411" i="10"/>
  <c r="AY411" i="10"/>
  <c r="AX411" i="10"/>
  <c r="AW411" i="10"/>
  <c r="AV411" i="10"/>
  <c r="AU411" i="10"/>
  <c r="AT411" i="10"/>
  <c r="AS411" i="10"/>
  <c r="AR411" i="10"/>
  <c r="AQ411" i="10"/>
  <c r="AP411" i="10"/>
  <c r="AO411" i="10"/>
  <c r="AN411" i="10"/>
  <c r="AM411" i="10"/>
  <c r="AL411" i="10"/>
  <c r="AK411" i="10"/>
  <c r="AJ411" i="10"/>
  <c r="AI411" i="10"/>
  <c r="AH411" i="10"/>
  <c r="AG411" i="10"/>
  <c r="AF411" i="10"/>
  <c r="AE411" i="10"/>
  <c r="AD411" i="10"/>
  <c r="AC411" i="10"/>
  <c r="AB411" i="10"/>
  <c r="AA411" i="10"/>
  <c r="Z411" i="10"/>
  <c r="Y411" i="10"/>
  <c r="X411" i="10"/>
  <c r="W411" i="10"/>
  <c r="V411" i="10"/>
  <c r="U411" i="10"/>
  <c r="T411" i="10"/>
  <c r="S411" i="10"/>
  <c r="R411" i="10"/>
  <c r="Q411" i="10"/>
  <c r="P411" i="10"/>
  <c r="O411" i="10"/>
  <c r="N411" i="10"/>
  <c r="M411" i="10"/>
  <c r="L411" i="10"/>
  <c r="K411" i="10"/>
  <c r="J411" i="10"/>
  <c r="I411" i="10"/>
  <c r="H411" i="10"/>
  <c r="G411" i="10"/>
  <c r="F411" i="10"/>
  <c r="E411" i="10"/>
  <c r="D411" i="10"/>
  <c r="C411" i="10"/>
  <c r="BB410" i="10"/>
  <c r="BA410" i="10"/>
  <c r="AZ410" i="10"/>
  <c r="AY410" i="10"/>
  <c r="AX410" i="10"/>
  <c r="AW410" i="10"/>
  <c r="AV410" i="10"/>
  <c r="AU410" i="10"/>
  <c r="AT410" i="10"/>
  <c r="AS410" i="10"/>
  <c r="AR410" i="10"/>
  <c r="AQ410" i="10"/>
  <c r="AP410" i="10"/>
  <c r="AO410" i="10"/>
  <c r="AN410" i="10"/>
  <c r="AM410" i="10"/>
  <c r="AL410" i="10"/>
  <c r="AK410" i="10"/>
  <c r="AJ410" i="10"/>
  <c r="AI410" i="10"/>
  <c r="AH410" i="10"/>
  <c r="AG410" i="10"/>
  <c r="AF410" i="10"/>
  <c r="AE410" i="10"/>
  <c r="AD410" i="10"/>
  <c r="AC410" i="10"/>
  <c r="AB410" i="10"/>
  <c r="AA410" i="10"/>
  <c r="Z410" i="10"/>
  <c r="Y410" i="10"/>
  <c r="X410" i="10"/>
  <c r="W410" i="10"/>
  <c r="V410" i="10"/>
  <c r="U410" i="10"/>
  <c r="T410" i="10"/>
  <c r="S410" i="10"/>
  <c r="R410" i="10"/>
  <c r="Q410" i="10"/>
  <c r="P410" i="10"/>
  <c r="O410" i="10"/>
  <c r="N410" i="10"/>
  <c r="M410" i="10"/>
  <c r="L410" i="10"/>
  <c r="K410" i="10"/>
  <c r="J410" i="10"/>
  <c r="I410" i="10"/>
  <c r="H410" i="10"/>
  <c r="G410" i="10"/>
  <c r="F410" i="10"/>
  <c r="E410" i="10"/>
  <c r="D410" i="10"/>
  <c r="C410" i="10"/>
  <c r="BB406" i="10"/>
  <c r="BA406" i="10"/>
  <c r="AZ406" i="10"/>
  <c r="AY406" i="10"/>
  <c r="AX406" i="10"/>
  <c r="AW406" i="10"/>
  <c r="AV406" i="10"/>
  <c r="AU406" i="10"/>
  <c r="AT406" i="10"/>
  <c r="AS406" i="10"/>
  <c r="AR406" i="10"/>
  <c r="AQ406" i="10"/>
  <c r="AP406" i="10"/>
  <c r="AO406" i="10"/>
  <c r="AN406" i="10"/>
  <c r="AM406" i="10"/>
  <c r="AL406" i="10"/>
  <c r="AK406" i="10"/>
  <c r="AJ406" i="10"/>
  <c r="AI406" i="10"/>
  <c r="AH406" i="10"/>
  <c r="AG406" i="10"/>
  <c r="AF406" i="10"/>
  <c r="AE406" i="10"/>
  <c r="AD406" i="10"/>
  <c r="AC406" i="10"/>
  <c r="AB406" i="10"/>
  <c r="AA406" i="10"/>
  <c r="Z406" i="10"/>
  <c r="Y406" i="10"/>
  <c r="X406" i="10"/>
  <c r="W406" i="10"/>
  <c r="V406" i="10"/>
  <c r="U406" i="10"/>
  <c r="T406" i="10"/>
  <c r="S406" i="10"/>
  <c r="R406" i="10"/>
  <c r="Q406" i="10"/>
  <c r="P406" i="10"/>
  <c r="O406" i="10"/>
  <c r="N406" i="10"/>
  <c r="M406" i="10"/>
  <c r="L406" i="10"/>
  <c r="K406" i="10"/>
  <c r="J406" i="10"/>
  <c r="I406" i="10"/>
  <c r="H406" i="10"/>
  <c r="G406" i="10"/>
  <c r="F406" i="10"/>
  <c r="E406" i="10"/>
  <c r="D406" i="10"/>
  <c r="BB405" i="10"/>
  <c r="BA405" i="10"/>
  <c r="O405" i="10"/>
  <c r="N405" i="10"/>
  <c r="M405" i="10"/>
  <c r="BB404" i="10"/>
  <c r="BA404" i="10"/>
  <c r="O404" i="10"/>
  <c r="N404" i="10"/>
  <c r="M404" i="10"/>
  <c r="BB403" i="10"/>
  <c r="BA403" i="10"/>
  <c r="O403" i="10"/>
  <c r="N403" i="10"/>
  <c r="M403" i="10"/>
  <c r="BA402" i="10"/>
  <c r="O402" i="10"/>
  <c r="N402" i="10"/>
  <c r="M402" i="10"/>
  <c r="BA401" i="10"/>
  <c r="O401" i="10"/>
  <c r="N401" i="10"/>
  <c r="M401" i="10"/>
  <c r="BA400" i="10"/>
  <c r="O400" i="10"/>
  <c r="N400" i="10"/>
  <c r="M400" i="10"/>
  <c r="BA399" i="10"/>
  <c r="O399" i="10"/>
  <c r="N399" i="10"/>
  <c r="M399" i="10"/>
  <c r="BA398" i="10"/>
  <c r="O398" i="10"/>
  <c r="N398" i="10"/>
  <c r="M398" i="10"/>
  <c r="BA397" i="10"/>
  <c r="O397" i="10"/>
  <c r="N397" i="10"/>
  <c r="M397" i="10"/>
  <c r="BA396" i="10"/>
  <c r="O396" i="10"/>
  <c r="N396" i="10"/>
  <c r="M396" i="10"/>
  <c r="BA395" i="10"/>
  <c r="O395" i="10"/>
  <c r="N395" i="10"/>
  <c r="M395" i="10"/>
  <c r="BA394" i="10"/>
  <c r="O394" i="10"/>
  <c r="N394" i="10"/>
  <c r="M394" i="10"/>
  <c r="L394" i="10"/>
  <c r="BB393" i="10"/>
  <c r="BA393" i="10"/>
  <c r="AZ393" i="10"/>
  <c r="AY393" i="10"/>
  <c r="AX393" i="10"/>
  <c r="AW393" i="10"/>
  <c r="AV393" i="10"/>
  <c r="AU393" i="10"/>
  <c r="AT393" i="10"/>
  <c r="AS393" i="10"/>
  <c r="AR393" i="10"/>
  <c r="AQ393" i="10"/>
  <c r="AP393" i="10"/>
  <c r="AO393" i="10"/>
  <c r="AN393" i="10"/>
  <c r="AM393" i="10"/>
  <c r="AL393" i="10"/>
  <c r="AK393" i="10"/>
  <c r="AJ393" i="10"/>
  <c r="AI393" i="10"/>
  <c r="AH393" i="10"/>
  <c r="AG393" i="10"/>
  <c r="AF393" i="10"/>
  <c r="AE393" i="10"/>
  <c r="AD393" i="10"/>
  <c r="AC393" i="10"/>
  <c r="AB393" i="10"/>
  <c r="AA393" i="10"/>
  <c r="Z393" i="10"/>
  <c r="Y393" i="10"/>
  <c r="X393" i="10"/>
  <c r="W393" i="10"/>
  <c r="V393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D393" i="10"/>
  <c r="C393" i="10"/>
  <c r="BB392" i="10"/>
  <c r="BA392" i="10"/>
  <c r="O392" i="10"/>
  <c r="N392" i="10"/>
  <c r="M392" i="10"/>
  <c r="BB391" i="10"/>
  <c r="BA391" i="10"/>
  <c r="O391" i="10"/>
  <c r="N391" i="10"/>
  <c r="M391" i="10"/>
  <c r="BB390" i="10"/>
  <c r="BA390" i="10"/>
  <c r="O390" i="10"/>
  <c r="N390" i="10"/>
  <c r="M390" i="10"/>
  <c r="BB389" i="10"/>
  <c r="BA389" i="10"/>
  <c r="O389" i="10"/>
  <c r="N389" i="10"/>
  <c r="M389" i="10"/>
  <c r="BB388" i="10"/>
  <c r="BA388" i="10"/>
  <c r="O388" i="10"/>
  <c r="N388" i="10"/>
  <c r="M388" i="10"/>
  <c r="BB387" i="10"/>
  <c r="BA387" i="10"/>
  <c r="O387" i="10"/>
  <c r="N387" i="10"/>
  <c r="M387" i="10"/>
  <c r="BB386" i="10"/>
  <c r="BA386" i="10"/>
  <c r="O386" i="10"/>
  <c r="N386" i="10"/>
  <c r="M386" i="10"/>
  <c r="BB385" i="10"/>
  <c r="BA385" i="10"/>
  <c r="O385" i="10"/>
  <c r="N385" i="10"/>
  <c r="M385" i="10"/>
  <c r="BB384" i="10"/>
  <c r="BA384" i="10"/>
  <c r="O384" i="10"/>
  <c r="N384" i="10"/>
  <c r="M384" i="10"/>
  <c r="BB383" i="10"/>
  <c r="BA383" i="10"/>
  <c r="O383" i="10"/>
  <c r="N383" i="10"/>
  <c r="M383" i="10"/>
  <c r="BB382" i="10"/>
  <c r="BA382" i="10"/>
  <c r="O382" i="10"/>
  <c r="N382" i="10"/>
  <c r="M382" i="10"/>
  <c r="BB381" i="10"/>
  <c r="BA381" i="10"/>
  <c r="O381" i="10"/>
  <c r="N381" i="10"/>
  <c r="M381" i="10"/>
  <c r="L381" i="10"/>
  <c r="BB380" i="10"/>
  <c r="BA380" i="10"/>
  <c r="AZ380" i="10"/>
  <c r="AY380" i="10"/>
  <c r="AX380" i="10"/>
  <c r="AW380" i="10"/>
  <c r="AV380" i="10"/>
  <c r="AU380" i="10"/>
  <c r="AT380" i="10"/>
  <c r="AS380" i="10"/>
  <c r="AR380" i="10"/>
  <c r="AQ380" i="10"/>
  <c r="AP380" i="10"/>
  <c r="AO380" i="10"/>
  <c r="AN380" i="10"/>
  <c r="AM380" i="10"/>
  <c r="AL380" i="10"/>
  <c r="AK380" i="10"/>
  <c r="AJ380" i="10"/>
  <c r="AI380" i="10"/>
  <c r="AH380" i="10"/>
  <c r="AG380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D380" i="10"/>
  <c r="C380" i="10"/>
  <c r="BB379" i="10"/>
  <c r="BA379" i="10"/>
  <c r="O379" i="10"/>
  <c r="N379" i="10"/>
  <c r="M379" i="10"/>
  <c r="BB378" i="10"/>
  <c r="BA378" i="10"/>
  <c r="O378" i="10"/>
  <c r="N378" i="10"/>
  <c r="M378" i="10"/>
  <c r="BB377" i="10"/>
  <c r="BA377" i="10"/>
  <c r="O377" i="10"/>
  <c r="N377" i="10"/>
  <c r="M377" i="10"/>
  <c r="BB376" i="10"/>
  <c r="BA376" i="10"/>
  <c r="O376" i="10"/>
  <c r="N376" i="10"/>
  <c r="M376" i="10"/>
  <c r="BB375" i="10"/>
  <c r="BA375" i="10"/>
  <c r="O375" i="10"/>
  <c r="N375" i="10"/>
  <c r="M375" i="10"/>
  <c r="BB374" i="10"/>
  <c r="BA374" i="10"/>
  <c r="O374" i="10"/>
  <c r="N374" i="10"/>
  <c r="M374" i="10"/>
  <c r="BB373" i="10"/>
  <c r="BA373" i="10"/>
  <c r="O373" i="10"/>
  <c r="N373" i="10"/>
  <c r="M373" i="10"/>
  <c r="BB372" i="10"/>
  <c r="BA372" i="10"/>
  <c r="O372" i="10"/>
  <c r="N372" i="10"/>
  <c r="M372" i="10"/>
  <c r="BB371" i="10"/>
  <c r="BA371" i="10"/>
  <c r="O371" i="10"/>
  <c r="N371" i="10"/>
  <c r="M371" i="10"/>
  <c r="BB370" i="10"/>
  <c r="BA370" i="10"/>
  <c r="O370" i="10"/>
  <c r="N370" i="10"/>
  <c r="M370" i="10"/>
  <c r="BB369" i="10"/>
  <c r="BA369" i="10"/>
  <c r="O369" i="10"/>
  <c r="N369" i="10"/>
  <c r="M369" i="10"/>
  <c r="BB368" i="10"/>
  <c r="BA368" i="10"/>
  <c r="O368" i="10"/>
  <c r="N368" i="10"/>
  <c r="M368" i="10"/>
  <c r="L368" i="10"/>
  <c r="BB367" i="10"/>
  <c r="BA367" i="10"/>
  <c r="AZ367" i="10"/>
  <c r="AY367" i="10"/>
  <c r="AX367" i="10"/>
  <c r="AW367" i="10"/>
  <c r="AV367" i="10"/>
  <c r="AU367" i="10"/>
  <c r="AT367" i="10"/>
  <c r="AS367" i="10"/>
  <c r="AR367" i="10"/>
  <c r="AQ367" i="10"/>
  <c r="AP367" i="10"/>
  <c r="AO367" i="10"/>
  <c r="AN367" i="10"/>
  <c r="AM367" i="10"/>
  <c r="AL367" i="10"/>
  <c r="AK367" i="10"/>
  <c r="AJ367" i="10"/>
  <c r="AI367" i="10"/>
  <c r="AH367" i="10"/>
  <c r="AG367" i="10"/>
  <c r="AF367" i="10"/>
  <c r="AE367" i="10"/>
  <c r="AD367" i="10"/>
  <c r="AC367" i="10"/>
  <c r="AB367" i="10"/>
  <c r="AA367" i="10"/>
  <c r="Z367" i="10"/>
  <c r="Y367" i="10"/>
  <c r="X367" i="10"/>
  <c r="W367" i="10"/>
  <c r="V367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D367" i="10"/>
  <c r="C367" i="10"/>
  <c r="BB366" i="10"/>
  <c r="BA366" i="10"/>
  <c r="O366" i="10"/>
  <c r="N366" i="10"/>
  <c r="M366" i="10"/>
  <c r="BB365" i="10"/>
  <c r="BA365" i="10"/>
  <c r="O365" i="10"/>
  <c r="N365" i="10"/>
  <c r="M365" i="10"/>
  <c r="BB364" i="10"/>
  <c r="BA364" i="10"/>
  <c r="O364" i="10"/>
  <c r="N364" i="10"/>
  <c r="M364" i="10"/>
  <c r="BB363" i="10"/>
  <c r="BA363" i="10"/>
  <c r="O363" i="10"/>
  <c r="N363" i="10"/>
  <c r="M363" i="10"/>
  <c r="BB362" i="10"/>
  <c r="BA362" i="10"/>
  <c r="O362" i="10"/>
  <c r="N362" i="10"/>
  <c r="M362" i="10"/>
  <c r="BB361" i="10"/>
  <c r="BA361" i="10"/>
  <c r="O361" i="10"/>
  <c r="N361" i="10"/>
  <c r="M361" i="10"/>
  <c r="BB360" i="10"/>
  <c r="BA360" i="10"/>
  <c r="O360" i="10"/>
  <c r="N360" i="10"/>
  <c r="M360" i="10"/>
  <c r="BB359" i="10"/>
  <c r="BA359" i="10"/>
  <c r="O359" i="10"/>
  <c r="N359" i="10"/>
  <c r="M359" i="10"/>
  <c r="BB358" i="10"/>
  <c r="BA358" i="10"/>
  <c r="O358" i="10"/>
  <c r="N358" i="10"/>
  <c r="M358" i="10"/>
  <c r="BB357" i="10"/>
  <c r="BA357" i="10"/>
  <c r="O357" i="10"/>
  <c r="N357" i="10"/>
  <c r="M357" i="10"/>
  <c r="BB356" i="10"/>
  <c r="BA356" i="10"/>
  <c r="O356" i="10"/>
  <c r="N356" i="10"/>
  <c r="M356" i="10"/>
  <c r="BB355" i="10"/>
  <c r="BA355" i="10"/>
  <c r="O355" i="10"/>
  <c r="N355" i="10"/>
  <c r="M355" i="10"/>
  <c r="L355" i="10"/>
  <c r="BB354" i="10"/>
  <c r="BA354" i="10"/>
  <c r="AZ354" i="10"/>
  <c r="AY354" i="10"/>
  <c r="AX354" i="10"/>
  <c r="AW354" i="10"/>
  <c r="AV354" i="10"/>
  <c r="AU354" i="10"/>
  <c r="AT354" i="10"/>
  <c r="AS354" i="10"/>
  <c r="AR354" i="10"/>
  <c r="AQ354" i="10"/>
  <c r="AP354" i="10"/>
  <c r="AO354" i="10"/>
  <c r="AN354" i="10"/>
  <c r="AM354" i="10"/>
  <c r="AL354" i="10"/>
  <c r="AK354" i="10"/>
  <c r="AJ354" i="10"/>
  <c r="AI354" i="10"/>
  <c r="AH354" i="10"/>
  <c r="AG354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B353" i="10"/>
  <c r="BA353" i="10"/>
  <c r="O353" i="10"/>
  <c r="N353" i="10"/>
  <c r="M353" i="10"/>
  <c r="BB352" i="10"/>
  <c r="BA352" i="10"/>
  <c r="O352" i="10"/>
  <c r="N352" i="10"/>
  <c r="M352" i="10"/>
  <c r="BB351" i="10"/>
  <c r="BA351" i="10"/>
  <c r="O351" i="10"/>
  <c r="N351" i="10"/>
  <c r="M351" i="10"/>
  <c r="BB350" i="10"/>
  <c r="BA350" i="10"/>
  <c r="O350" i="10"/>
  <c r="N350" i="10"/>
  <c r="M350" i="10"/>
  <c r="BB349" i="10"/>
  <c r="BA349" i="10"/>
  <c r="O349" i="10"/>
  <c r="N349" i="10"/>
  <c r="M349" i="10"/>
  <c r="BB348" i="10"/>
  <c r="BA348" i="10"/>
  <c r="O348" i="10"/>
  <c r="N348" i="10"/>
  <c r="M348" i="10"/>
  <c r="BB347" i="10"/>
  <c r="BA347" i="10"/>
  <c r="O347" i="10"/>
  <c r="N347" i="10"/>
  <c r="M347" i="10"/>
  <c r="BB346" i="10"/>
  <c r="BA346" i="10"/>
  <c r="O346" i="10"/>
  <c r="N346" i="10"/>
  <c r="M346" i="10"/>
  <c r="BB345" i="10"/>
  <c r="BA345" i="10"/>
  <c r="O345" i="10"/>
  <c r="N345" i="10"/>
  <c r="M345" i="10"/>
  <c r="BB344" i="10"/>
  <c r="BA344" i="10"/>
  <c r="O344" i="10"/>
  <c r="N344" i="10"/>
  <c r="M344" i="10"/>
  <c r="BB343" i="10"/>
  <c r="BA343" i="10"/>
  <c r="O343" i="10"/>
  <c r="N343" i="10"/>
  <c r="M343" i="10"/>
  <c r="BB342" i="10"/>
  <c r="BA342" i="10"/>
  <c r="O342" i="10"/>
  <c r="N342" i="10"/>
  <c r="M342" i="10"/>
  <c r="L342" i="10"/>
  <c r="BB341" i="10"/>
  <c r="BA341" i="10"/>
  <c r="AZ341" i="10"/>
  <c r="AY341" i="10"/>
  <c r="AX341" i="10"/>
  <c r="AW341" i="10"/>
  <c r="AV341" i="10"/>
  <c r="AU341" i="10"/>
  <c r="AT341" i="10"/>
  <c r="AS341" i="10"/>
  <c r="AR341" i="10"/>
  <c r="AQ341" i="10"/>
  <c r="AP341" i="10"/>
  <c r="AO341" i="10"/>
  <c r="AN341" i="10"/>
  <c r="AM341" i="10"/>
  <c r="AL341" i="10"/>
  <c r="AK341" i="10"/>
  <c r="AJ341" i="10"/>
  <c r="AI341" i="10"/>
  <c r="AH341" i="10"/>
  <c r="AG341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B340" i="10"/>
  <c r="BA340" i="10"/>
  <c r="O340" i="10"/>
  <c r="N340" i="10"/>
  <c r="M340" i="10"/>
  <c r="BB339" i="10"/>
  <c r="BA339" i="10"/>
  <c r="O339" i="10"/>
  <c r="N339" i="10"/>
  <c r="M339" i="10"/>
  <c r="BB338" i="10"/>
  <c r="BA338" i="10"/>
  <c r="O338" i="10"/>
  <c r="N338" i="10"/>
  <c r="M338" i="10"/>
  <c r="BB337" i="10"/>
  <c r="BA337" i="10"/>
  <c r="O337" i="10"/>
  <c r="N337" i="10"/>
  <c r="M337" i="10"/>
  <c r="BB336" i="10"/>
  <c r="BA336" i="10"/>
  <c r="O336" i="10"/>
  <c r="N336" i="10"/>
  <c r="M336" i="10"/>
  <c r="BB335" i="10"/>
  <c r="BA335" i="10"/>
  <c r="O335" i="10"/>
  <c r="N335" i="10"/>
  <c r="M335" i="10"/>
  <c r="BB334" i="10"/>
  <c r="BA334" i="10"/>
  <c r="O334" i="10"/>
  <c r="N334" i="10"/>
  <c r="M334" i="10"/>
  <c r="BB333" i="10"/>
  <c r="BA333" i="10"/>
  <c r="O333" i="10"/>
  <c r="N333" i="10"/>
  <c r="M333" i="10"/>
  <c r="BB332" i="10"/>
  <c r="BA332" i="10"/>
  <c r="O332" i="10"/>
  <c r="N332" i="10"/>
  <c r="M332" i="10"/>
  <c r="BB331" i="10"/>
  <c r="BA331" i="10"/>
  <c r="O331" i="10"/>
  <c r="N331" i="10"/>
  <c r="M331" i="10"/>
  <c r="BB330" i="10"/>
  <c r="BA330" i="10"/>
  <c r="O330" i="10"/>
  <c r="N330" i="10"/>
  <c r="M330" i="10"/>
  <c r="BB329" i="10"/>
  <c r="BA329" i="10"/>
  <c r="O329" i="10"/>
  <c r="N329" i="10"/>
  <c r="M329" i="10"/>
  <c r="L329" i="10"/>
  <c r="BB328" i="10"/>
  <c r="BA328" i="10"/>
  <c r="AZ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H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B327" i="10"/>
  <c r="BA327" i="10"/>
  <c r="O327" i="10"/>
  <c r="N327" i="10"/>
  <c r="M327" i="10"/>
  <c r="BB326" i="10"/>
  <c r="BA326" i="10"/>
  <c r="O326" i="10"/>
  <c r="N326" i="10"/>
  <c r="M326" i="10"/>
  <c r="BB325" i="10"/>
  <c r="BA325" i="10"/>
  <c r="O325" i="10"/>
  <c r="N325" i="10"/>
  <c r="M325" i="10"/>
  <c r="BB324" i="10"/>
  <c r="BA324" i="10"/>
  <c r="O324" i="10"/>
  <c r="N324" i="10"/>
  <c r="M324" i="10"/>
  <c r="BB323" i="10"/>
  <c r="BA323" i="10"/>
  <c r="O323" i="10"/>
  <c r="N323" i="10"/>
  <c r="M323" i="10"/>
  <c r="BB322" i="10"/>
  <c r="BA322" i="10"/>
  <c r="O322" i="10"/>
  <c r="N322" i="10"/>
  <c r="M322" i="10"/>
  <c r="BB321" i="10"/>
  <c r="BA321" i="10"/>
  <c r="O321" i="10"/>
  <c r="N321" i="10"/>
  <c r="M321" i="10"/>
  <c r="BB320" i="10"/>
  <c r="BA320" i="10"/>
  <c r="O320" i="10"/>
  <c r="N320" i="10"/>
  <c r="M320" i="10"/>
  <c r="BB319" i="10"/>
  <c r="BA319" i="10"/>
  <c r="O319" i="10"/>
  <c r="N319" i="10"/>
  <c r="M319" i="10"/>
  <c r="BB318" i="10"/>
  <c r="BA318" i="10"/>
  <c r="O318" i="10"/>
  <c r="N318" i="10"/>
  <c r="M318" i="10"/>
  <c r="BB317" i="10"/>
  <c r="BA317" i="10"/>
  <c r="O317" i="10"/>
  <c r="N317" i="10"/>
  <c r="M317" i="10"/>
  <c r="BB316" i="10"/>
  <c r="BA316" i="10"/>
  <c r="O316" i="10"/>
  <c r="N316" i="10"/>
  <c r="M316" i="10"/>
  <c r="L316" i="10"/>
  <c r="BB315" i="10"/>
  <c r="BA315" i="10"/>
  <c r="AZ315" i="10"/>
  <c r="AY315" i="10"/>
  <c r="AX315" i="10"/>
  <c r="AW315" i="10"/>
  <c r="AV315" i="10"/>
  <c r="AU315" i="10"/>
  <c r="AT315" i="10"/>
  <c r="AS315" i="10"/>
  <c r="AR315" i="10"/>
  <c r="AQ315" i="10"/>
  <c r="AP315" i="10"/>
  <c r="AO315" i="10"/>
  <c r="AN315" i="10"/>
  <c r="AM315" i="10"/>
  <c r="AL315" i="10"/>
  <c r="AK315" i="10"/>
  <c r="AJ315" i="10"/>
  <c r="AI315" i="10"/>
  <c r="AH315" i="10"/>
  <c r="AG315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B314" i="10"/>
  <c r="BA314" i="10"/>
  <c r="O314" i="10"/>
  <c r="N314" i="10"/>
  <c r="M314" i="10"/>
  <c r="BB313" i="10"/>
  <c r="BA313" i="10"/>
  <c r="O313" i="10"/>
  <c r="N313" i="10"/>
  <c r="M313" i="10"/>
  <c r="BB312" i="10"/>
  <c r="BA312" i="10"/>
  <c r="O312" i="10"/>
  <c r="N312" i="10"/>
  <c r="M312" i="10"/>
  <c r="BB311" i="10"/>
  <c r="BA311" i="10"/>
  <c r="O311" i="10"/>
  <c r="N311" i="10"/>
  <c r="M311" i="10"/>
  <c r="BB310" i="10"/>
  <c r="BA310" i="10"/>
  <c r="O310" i="10"/>
  <c r="N310" i="10"/>
  <c r="M310" i="10"/>
  <c r="BB309" i="10"/>
  <c r="BA309" i="10"/>
  <c r="O309" i="10"/>
  <c r="N309" i="10"/>
  <c r="M309" i="10"/>
  <c r="BB308" i="10"/>
  <c r="BA308" i="10"/>
  <c r="O308" i="10"/>
  <c r="N308" i="10"/>
  <c r="M308" i="10"/>
  <c r="BB307" i="10"/>
  <c r="BA307" i="10"/>
  <c r="O307" i="10"/>
  <c r="N307" i="10"/>
  <c r="M307" i="10"/>
  <c r="BB306" i="10"/>
  <c r="BA306" i="10"/>
  <c r="O306" i="10"/>
  <c r="N306" i="10"/>
  <c r="M306" i="10"/>
  <c r="BB305" i="10"/>
  <c r="BA305" i="10"/>
  <c r="O305" i="10"/>
  <c r="N305" i="10"/>
  <c r="M305" i="10"/>
  <c r="BB304" i="10"/>
  <c r="BA304" i="10"/>
  <c r="O304" i="10"/>
  <c r="N304" i="10"/>
  <c r="M304" i="10"/>
  <c r="BB303" i="10"/>
  <c r="BA303" i="10"/>
  <c r="O303" i="10"/>
  <c r="N303" i="10"/>
  <c r="M303" i="10"/>
  <c r="L303" i="10"/>
  <c r="BB302" i="10"/>
  <c r="BA302" i="10"/>
  <c r="AZ302" i="10"/>
  <c r="AY302" i="10"/>
  <c r="AX302" i="10"/>
  <c r="AW302" i="10"/>
  <c r="AV302" i="10"/>
  <c r="AU302" i="10"/>
  <c r="AT302" i="10"/>
  <c r="AS302" i="10"/>
  <c r="AR302" i="10"/>
  <c r="AQ302" i="10"/>
  <c r="AP302" i="10"/>
  <c r="AO302" i="10"/>
  <c r="AN302" i="10"/>
  <c r="AM302" i="10"/>
  <c r="AL302" i="10"/>
  <c r="AK302" i="10"/>
  <c r="AJ302" i="10"/>
  <c r="AI302" i="10"/>
  <c r="AH302" i="10"/>
  <c r="AG302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B301" i="10"/>
  <c r="BA301" i="10"/>
  <c r="O301" i="10"/>
  <c r="N301" i="10"/>
  <c r="M301" i="10"/>
  <c r="BB300" i="10"/>
  <c r="BA300" i="10"/>
  <c r="O300" i="10"/>
  <c r="N300" i="10"/>
  <c r="M300" i="10"/>
  <c r="BB299" i="10"/>
  <c r="BA299" i="10"/>
  <c r="O299" i="10"/>
  <c r="N299" i="10"/>
  <c r="M299" i="10"/>
  <c r="BB298" i="10"/>
  <c r="BA298" i="10"/>
  <c r="O298" i="10"/>
  <c r="N298" i="10"/>
  <c r="M298" i="10"/>
  <c r="BB297" i="10"/>
  <c r="BA297" i="10"/>
  <c r="O297" i="10"/>
  <c r="N297" i="10"/>
  <c r="M297" i="10"/>
  <c r="BB296" i="10"/>
  <c r="BA296" i="10"/>
  <c r="O296" i="10"/>
  <c r="N296" i="10"/>
  <c r="M296" i="10"/>
  <c r="BB295" i="10"/>
  <c r="BA295" i="10"/>
  <c r="O295" i="10"/>
  <c r="N295" i="10"/>
  <c r="M295" i="10"/>
  <c r="BB294" i="10"/>
  <c r="BA294" i="10"/>
  <c r="O294" i="10"/>
  <c r="N294" i="10"/>
  <c r="M294" i="10"/>
  <c r="BB293" i="10"/>
  <c r="BA293" i="10"/>
  <c r="O293" i="10"/>
  <c r="N293" i="10"/>
  <c r="M293" i="10"/>
  <c r="BB292" i="10"/>
  <c r="BA292" i="10"/>
  <c r="O292" i="10"/>
  <c r="N292" i="10"/>
  <c r="M292" i="10"/>
  <c r="BB291" i="10"/>
  <c r="BA291" i="10"/>
  <c r="O291" i="10"/>
  <c r="N291" i="10"/>
  <c r="M291" i="10"/>
  <c r="BB290" i="10"/>
  <c r="BA290" i="10"/>
  <c r="O290" i="10"/>
  <c r="N290" i="10"/>
  <c r="M290" i="10"/>
  <c r="L290" i="10"/>
  <c r="BB289" i="10"/>
  <c r="BA289" i="10"/>
  <c r="AZ289" i="10"/>
  <c r="AY289" i="10"/>
  <c r="AX289" i="10"/>
  <c r="AW289" i="10"/>
  <c r="AV289" i="10"/>
  <c r="AU289" i="10"/>
  <c r="AT289" i="10"/>
  <c r="AS289" i="10"/>
  <c r="AR289" i="10"/>
  <c r="AQ289" i="10"/>
  <c r="AP289" i="10"/>
  <c r="AO289" i="10"/>
  <c r="AN289" i="10"/>
  <c r="AM289" i="10"/>
  <c r="AL289" i="10"/>
  <c r="AK289" i="10"/>
  <c r="AJ289" i="10"/>
  <c r="AI289" i="10"/>
  <c r="AH289" i="10"/>
  <c r="AG289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B288" i="10"/>
  <c r="BA288" i="10"/>
  <c r="O288" i="10"/>
  <c r="N288" i="10"/>
  <c r="M288" i="10"/>
  <c r="BB287" i="10"/>
  <c r="BA287" i="10"/>
  <c r="O287" i="10"/>
  <c r="N287" i="10"/>
  <c r="M287" i="10"/>
  <c r="BB286" i="10"/>
  <c r="BA286" i="10"/>
  <c r="O286" i="10"/>
  <c r="N286" i="10"/>
  <c r="M286" i="10"/>
  <c r="BB285" i="10"/>
  <c r="BA285" i="10"/>
  <c r="O285" i="10"/>
  <c r="N285" i="10"/>
  <c r="M285" i="10"/>
  <c r="BB284" i="10"/>
  <c r="BA284" i="10"/>
  <c r="O284" i="10"/>
  <c r="N284" i="10"/>
  <c r="M284" i="10"/>
  <c r="BB283" i="10"/>
  <c r="BA283" i="10"/>
  <c r="O283" i="10"/>
  <c r="N283" i="10"/>
  <c r="M283" i="10"/>
  <c r="BB282" i="10"/>
  <c r="BA282" i="10"/>
  <c r="O282" i="10"/>
  <c r="N282" i="10"/>
  <c r="M282" i="10"/>
  <c r="BB281" i="10"/>
  <c r="BA281" i="10"/>
  <c r="O281" i="10"/>
  <c r="N281" i="10"/>
  <c r="M281" i="10"/>
  <c r="BB280" i="10"/>
  <c r="BA280" i="10"/>
  <c r="O280" i="10"/>
  <c r="N280" i="10"/>
  <c r="M280" i="10"/>
  <c r="BB279" i="10"/>
  <c r="BA279" i="10"/>
  <c r="O279" i="10"/>
  <c r="N279" i="10"/>
  <c r="M279" i="10"/>
  <c r="BB278" i="10"/>
  <c r="BA278" i="10"/>
  <c r="O278" i="10"/>
  <c r="N278" i="10"/>
  <c r="M278" i="10"/>
  <c r="BB277" i="10"/>
  <c r="BA277" i="10"/>
  <c r="O277" i="10"/>
  <c r="N277" i="10"/>
  <c r="M277" i="10"/>
  <c r="L277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B275" i="10"/>
  <c r="BA275" i="10"/>
  <c r="O275" i="10"/>
  <c r="N275" i="10"/>
  <c r="M275" i="10"/>
  <c r="BB274" i="10"/>
  <c r="BA274" i="10"/>
  <c r="O274" i="10"/>
  <c r="N274" i="10"/>
  <c r="M274" i="10"/>
  <c r="BB273" i="10"/>
  <c r="BA273" i="10"/>
  <c r="O273" i="10"/>
  <c r="N273" i="10"/>
  <c r="M273" i="10"/>
  <c r="BB272" i="10"/>
  <c r="BA272" i="10"/>
  <c r="O272" i="10"/>
  <c r="N272" i="10"/>
  <c r="M272" i="10"/>
  <c r="BB271" i="10"/>
  <c r="BA271" i="10"/>
  <c r="O271" i="10"/>
  <c r="N271" i="10"/>
  <c r="M271" i="10"/>
  <c r="BB270" i="10"/>
  <c r="BA270" i="10"/>
  <c r="O270" i="10"/>
  <c r="N270" i="10"/>
  <c r="M270" i="10"/>
  <c r="BB269" i="10"/>
  <c r="BA269" i="10"/>
  <c r="O269" i="10"/>
  <c r="N269" i="10"/>
  <c r="M269" i="10"/>
  <c r="BB268" i="10"/>
  <c r="BA268" i="10"/>
  <c r="O268" i="10"/>
  <c r="N268" i="10"/>
  <c r="M268" i="10"/>
  <c r="BB267" i="10"/>
  <c r="BA267" i="10"/>
  <c r="O267" i="10"/>
  <c r="N267" i="10"/>
  <c r="M267" i="10"/>
  <c r="BB266" i="10"/>
  <c r="BA266" i="10"/>
  <c r="O266" i="10"/>
  <c r="N266" i="10"/>
  <c r="M266" i="10"/>
  <c r="BB265" i="10"/>
  <c r="BA265" i="10"/>
  <c r="O265" i="10"/>
  <c r="N265" i="10"/>
  <c r="M265" i="10"/>
  <c r="BB264" i="10"/>
  <c r="BA264" i="10"/>
  <c r="O264" i="10"/>
  <c r="N264" i="10"/>
  <c r="M264" i="10"/>
  <c r="L264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B262" i="10"/>
  <c r="BA262" i="10"/>
  <c r="O262" i="10"/>
  <c r="N262" i="10"/>
  <c r="M262" i="10"/>
  <c r="BB261" i="10"/>
  <c r="BA261" i="10"/>
  <c r="O261" i="10"/>
  <c r="N261" i="10"/>
  <c r="M261" i="10"/>
  <c r="BB260" i="10"/>
  <c r="BA260" i="10"/>
  <c r="O260" i="10"/>
  <c r="N260" i="10"/>
  <c r="M260" i="10"/>
  <c r="BB259" i="10"/>
  <c r="BA259" i="10"/>
  <c r="O259" i="10"/>
  <c r="N259" i="10"/>
  <c r="M259" i="10"/>
  <c r="BB258" i="10"/>
  <c r="BA258" i="10"/>
  <c r="O258" i="10"/>
  <c r="N258" i="10"/>
  <c r="M258" i="10"/>
  <c r="BB257" i="10"/>
  <c r="BA257" i="10"/>
  <c r="O257" i="10"/>
  <c r="N257" i="10"/>
  <c r="M257" i="10"/>
  <c r="BB256" i="10"/>
  <c r="BA256" i="10"/>
  <c r="O256" i="10"/>
  <c r="N256" i="10"/>
  <c r="M256" i="10"/>
  <c r="BB255" i="10"/>
  <c r="BA255" i="10"/>
  <c r="O255" i="10"/>
  <c r="N255" i="10"/>
  <c r="M255" i="10"/>
  <c r="BB254" i="10"/>
  <c r="BA254" i="10"/>
  <c r="O254" i="10"/>
  <c r="N254" i="10"/>
  <c r="M254" i="10"/>
  <c r="BB253" i="10"/>
  <c r="BA253" i="10"/>
  <c r="O253" i="10"/>
  <c r="N253" i="10"/>
  <c r="M253" i="10"/>
  <c r="BB252" i="10"/>
  <c r="BA252" i="10"/>
  <c r="O252" i="10"/>
  <c r="N252" i="10"/>
  <c r="M252" i="10"/>
  <c r="BB251" i="10"/>
  <c r="BA251" i="10"/>
  <c r="O251" i="10"/>
  <c r="N251" i="10"/>
  <c r="M251" i="10"/>
  <c r="L251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B249" i="10"/>
  <c r="BA249" i="10"/>
  <c r="O249" i="10"/>
  <c r="N249" i="10"/>
  <c r="M249" i="10"/>
  <c r="BB248" i="10"/>
  <c r="BA248" i="10"/>
  <c r="O248" i="10"/>
  <c r="N248" i="10"/>
  <c r="M248" i="10"/>
  <c r="BB247" i="10"/>
  <c r="BA247" i="10"/>
  <c r="O247" i="10"/>
  <c r="N247" i="10"/>
  <c r="M247" i="10"/>
  <c r="BB246" i="10"/>
  <c r="BA246" i="10"/>
  <c r="O246" i="10"/>
  <c r="N246" i="10"/>
  <c r="M246" i="10"/>
  <c r="BB245" i="10"/>
  <c r="BA245" i="10"/>
  <c r="O245" i="10"/>
  <c r="N245" i="10"/>
  <c r="M245" i="10"/>
  <c r="BB244" i="10"/>
  <c r="BA244" i="10"/>
  <c r="O244" i="10"/>
  <c r="N244" i="10"/>
  <c r="M244" i="10"/>
  <c r="BB243" i="10"/>
  <c r="BA243" i="10"/>
  <c r="O243" i="10"/>
  <c r="N243" i="10"/>
  <c r="M243" i="10"/>
  <c r="BB242" i="10"/>
  <c r="BA242" i="10"/>
  <c r="O242" i="10"/>
  <c r="N242" i="10"/>
  <c r="M242" i="10"/>
  <c r="BB241" i="10"/>
  <c r="BA241" i="10"/>
  <c r="O241" i="10"/>
  <c r="N241" i="10"/>
  <c r="M241" i="10"/>
  <c r="BB240" i="10"/>
  <c r="BA240" i="10"/>
  <c r="O240" i="10"/>
  <c r="N240" i="10"/>
  <c r="M240" i="10"/>
  <c r="BB239" i="10"/>
  <c r="BA239" i="10"/>
  <c r="O239" i="10"/>
  <c r="N239" i="10"/>
  <c r="M239" i="10"/>
  <c r="BB238" i="10"/>
  <c r="BA238" i="10"/>
  <c r="O238" i="10"/>
  <c r="N238" i="10"/>
  <c r="M238" i="10"/>
  <c r="L238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B236" i="10"/>
  <c r="BA236" i="10"/>
  <c r="O236" i="10"/>
  <c r="N236" i="10"/>
  <c r="M236" i="10"/>
  <c r="BB235" i="10"/>
  <c r="BA235" i="10"/>
  <c r="O235" i="10"/>
  <c r="N235" i="10"/>
  <c r="M235" i="10"/>
  <c r="BB234" i="10"/>
  <c r="BA234" i="10"/>
  <c r="O234" i="10"/>
  <c r="N234" i="10"/>
  <c r="M234" i="10"/>
  <c r="BB233" i="10"/>
  <c r="BA233" i="10"/>
  <c r="O233" i="10"/>
  <c r="N233" i="10"/>
  <c r="M233" i="10"/>
  <c r="BB232" i="10"/>
  <c r="BA232" i="10"/>
  <c r="O232" i="10"/>
  <c r="N232" i="10"/>
  <c r="M232" i="10"/>
  <c r="BB231" i="10"/>
  <c r="BA231" i="10"/>
  <c r="O231" i="10"/>
  <c r="N231" i="10"/>
  <c r="M231" i="10"/>
  <c r="BB230" i="10"/>
  <c r="BA230" i="10"/>
  <c r="O230" i="10"/>
  <c r="N230" i="10"/>
  <c r="M230" i="10"/>
  <c r="BB229" i="10"/>
  <c r="BA229" i="10"/>
  <c r="O229" i="10"/>
  <c r="N229" i="10"/>
  <c r="M229" i="10"/>
  <c r="BB228" i="10"/>
  <c r="BA228" i="10"/>
  <c r="O228" i="10"/>
  <c r="N228" i="10"/>
  <c r="M228" i="10"/>
  <c r="BB227" i="10"/>
  <c r="BA227" i="10"/>
  <c r="O227" i="10"/>
  <c r="N227" i="10"/>
  <c r="M227" i="10"/>
  <c r="BB226" i="10"/>
  <c r="BA226" i="10"/>
  <c r="O226" i="10"/>
  <c r="N226" i="10"/>
  <c r="M226" i="10"/>
  <c r="BB225" i="10"/>
  <c r="BA225" i="10"/>
  <c r="O225" i="10"/>
  <c r="N225" i="10"/>
  <c r="M225" i="10"/>
  <c r="L225" i="10"/>
  <c r="BB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B223" i="10"/>
  <c r="BA223" i="10"/>
  <c r="O223" i="10"/>
  <c r="N223" i="10"/>
  <c r="M223" i="10"/>
  <c r="BB222" i="10"/>
  <c r="BA222" i="10"/>
  <c r="O222" i="10"/>
  <c r="N222" i="10"/>
  <c r="M222" i="10"/>
  <c r="BB221" i="10"/>
  <c r="BA221" i="10"/>
  <c r="O221" i="10"/>
  <c r="N221" i="10"/>
  <c r="M221" i="10"/>
  <c r="BB220" i="10"/>
  <c r="BA220" i="10"/>
  <c r="O220" i="10"/>
  <c r="N220" i="10"/>
  <c r="M220" i="10"/>
  <c r="BB219" i="10"/>
  <c r="BA219" i="10"/>
  <c r="O219" i="10"/>
  <c r="N219" i="10"/>
  <c r="M219" i="10"/>
  <c r="BB218" i="10"/>
  <c r="BA218" i="10"/>
  <c r="O218" i="10"/>
  <c r="N218" i="10"/>
  <c r="M218" i="10"/>
  <c r="BB217" i="10"/>
  <c r="BA217" i="10"/>
  <c r="O217" i="10"/>
  <c r="N217" i="10"/>
  <c r="M217" i="10"/>
  <c r="BB216" i="10"/>
  <c r="BA216" i="10"/>
  <c r="O216" i="10"/>
  <c r="N216" i="10"/>
  <c r="M216" i="10"/>
  <c r="BB215" i="10"/>
  <c r="BA215" i="10"/>
  <c r="O215" i="10"/>
  <c r="N215" i="10"/>
  <c r="M215" i="10"/>
  <c r="BB214" i="10"/>
  <c r="BA214" i="10"/>
  <c r="O214" i="10"/>
  <c r="N214" i="10"/>
  <c r="M214" i="10"/>
  <c r="BB213" i="10"/>
  <c r="BA213" i="10"/>
  <c r="O213" i="10"/>
  <c r="N213" i="10"/>
  <c r="M213" i="10"/>
  <c r="BB212" i="10"/>
  <c r="BA212" i="10"/>
  <c r="O212" i="10"/>
  <c r="N212" i="10"/>
  <c r="M212" i="10"/>
  <c r="L212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BB210" i="10"/>
  <c r="BA210" i="10"/>
  <c r="O210" i="10"/>
  <c r="N210" i="10"/>
  <c r="M210" i="10"/>
  <c r="BB209" i="10"/>
  <c r="BA209" i="10"/>
  <c r="O209" i="10"/>
  <c r="N209" i="10"/>
  <c r="M209" i="10"/>
  <c r="BB208" i="10"/>
  <c r="BA208" i="10"/>
  <c r="O208" i="10"/>
  <c r="N208" i="10"/>
  <c r="M208" i="10"/>
  <c r="BB207" i="10"/>
  <c r="BA207" i="10"/>
  <c r="O207" i="10"/>
  <c r="N207" i="10"/>
  <c r="M207" i="10"/>
  <c r="BB206" i="10"/>
  <c r="BA206" i="10"/>
  <c r="O206" i="10"/>
  <c r="N206" i="10"/>
  <c r="M206" i="10"/>
  <c r="BB205" i="10"/>
  <c r="BA205" i="10"/>
  <c r="O205" i="10"/>
  <c r="N205" i="10"/>
  <c r="M205" i="10"/>
  <c r="BB204" i="10"/>
  <c r="BA204" i="10"/>
  <c r="O204" i="10"/>
  <c r="N204" i="10"/>
  <c r="M204" i="10"/>
  <c r="BB203" i="10"/>
  <c r="BA203" i="10"/>
  <c r="O203" i="10"/>
  <c r="N203" i="10"/>
  <c r="M203" i="10"/>
  <c r="BB202" i="10"/>
  <c r="BA202" i="10"/>
  <c r="O202" i="10"/>
  <c r="N202" i="10"/>
  <c r="M202" i="10"/>
  <c r="BB201" i="10"/>
  <c r="BA201" i="10"/>
  <c r="O201" i="10"/>
  <c r="N201" i="10"/>
  <c r="M201" i="10"/>
  <c r="BB200" i="10"/>
  <c r="BA200" i="10"/>
  <c r="O200" i="10"/>
  <c r="N200" i="10"/>
  <c r="M200" i="10"/>
  <c r="BB199" i="10"/>
  <c r="BA199" i="10"/>
  <c r="O199" i="10"/>
  <c r="N199" i="10"/>
  <c r="M199" i="10"/>
  <c r="L199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B197" i="10"/>
  <c r="BA197" i="10"/>
  <c r="O197" i="10"/>
  <c r="N197" i="10"/>
  <c r="M197" i="10"/>
  <c r="BB196" i="10"/>
  <c r="BA196" i="10"/>
  <c r="O196" i="10"/>
  <c r="N196" i="10"/>
  <c r="M196" i="10"/>
  <c r="BB195" i="10"/>
  <c r="BA195" i="10"/>
  <c r="O195" i="10"/>
  <c r="N195" i="10"/>
  <c r="M195" i="10"/>
  <c r="BB194" i="10"/>
  <c r="BA194" i="10"/>
  <c r="O194" i="10"/>
  <c r="N194" i="10"/>
  <c r="M194" i="10"/>
  <c r="BB193" i="10"/>
  <c r="BA193" i="10"/>
  <c r="O193" i="10"/>
  <c r="N193" i="10"/>
  <c r="M193" i="10"/>
  <c r="BB192" i="10"/>
  <c r="BA192" i="10"/>
  <c r="O192" i="10"/>
  <c r="N192" i="10"/>
  <c r="M192" i="10"/>
  <c r="BB191" i="10"/>
  <c r="BA191" i="10"/>
  <c r="O191" i="10"/>
  <c r="N191" i="10"/>
  <c r="M191" i="10"/>
  <c r="BB190" i="10"/>
  <c r="BA190" i="10"/>
  <c r="O190" i="10"/>
  <c r="N190" i="10"/>
  <c r="M190" i="10"/>
  <c r="BB189" i="10"/>
  <c r="BA189" i="10"/>
  <c r="O189" i="10"/>
  <c r="N189" i="10"/>
  <c r="M189" i="10"/>
  <c r="BB188" i="10"/>
  <c r="BA188" i="10"/>
  <c r="O188" i="10"/>
  <c r="N188" i="10"/>
  <c r="M188" i="10"/>
  <c r="BB187" i="10"/>
  <c r="BA187" i="10"/>
  <c r="O187" i="10"/>
  <c r="N187" i="10"/>
  <c r="M187" i="10"/>
  <c r="BB186" i="10"/>
  <c r="BA186" i="10"/>
  <c r="O186" i="10"/>
  <c r="N186" i="10"/>
  <c r="M186" i="10"/>
  <c r="L186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B184" i="10"/>
  <c r="BA184" i="10"/>
  <c r="O184" i="10"/>
  <c r="N184" i="10"/>
  <c r="M184" i="10"/>
  <c r="BB183" i="10"/>
  <c r="BA183" i="10"/>
  <c r="O183" i="10"/>
  <c r="N183" i="10"/>
  <c r="M183" i="10"/>
  <c r="BB182" i="10"/>
  <c r="BA182" i="10"/>
  <c r="O182" i="10"/>
  <c r="N182" i="10"/>
  <c r="M182" i="10"/>
  <c r="BB181" i="10"/>
  <c r="BA181" i="10"/>
  <c r="O181" i="10"/>
  <c r="N181" i="10"/>
  <c r="M181" i="10"/>
  <c r="BB180" i="10"/>
  <c r="BA180" i="10"/>
  <c r="O180" i="10"/>
  <c r="N180" i="10"/>
  <c r="M180" i="10"/>
  <c r="BB179" i="10"/>
  <c r="BA179" i="10"/>
  <c r="O179" i="10"/>
  <c r="N179" i="10"/>
  <c r="M179" i="10"/>
  <c r="BB178" i="10"/>
  <c r="BA178" i="10"/>
  <c r="O178" i="10"/>
  <c r="N178" i="10"/>
  <c r="M178" i="10"/>
  <c r="BB177" i="10"/>
  <c r="BA177" i="10"/>
  <c r="O177" i="10"/>
  <c r="N177" i="10"/>
  <c r="M177" i="10"/>
  <c r="BB176" i="10"/>
  <c r="BA176" i="10"/>
  <c r="O176" i="10"/>
  <c r="N176" i="10"/>
  <c r="M176" i="10"/>
  <c r="BB175" i="10"/>
  <c r="BA175" i="10"/>
  <c r="O175" i="10"/>
  <c r="N175" i="10"/>
  <c r="M175" i="10"/>
  <c r="BB174" i="10"/>
  <c r="BA174" i="10"/>
  <c r="O174" i="10"/>
  <c r="N174" i="10"/>
  <c r="M174" i="10"/>
  <c r="BB173" i="10"/>
  <c r="BA173" i="10"/>
  <c r="O173" i="10"/>
  <c r="N173" i="10"/>
  <c r="M173" i="10"/>
  <c r="L173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B171" i="10"/>
  <c r="BA171" i="10"/>
  <c r="O171" i="10"/>
  <c r="N171" i="10"/>
  <c r="M171" i="10"/>
  <c r="BB170" i="10"/>
  <c r="BA170" i="10"/>
  <c r="O170" i="10"/>
  <c r="N170" i="10"/>
  <c r="M170" i="10"/>
  <c r="BB169" i="10"/>
  <c r="BA169" i="10"/>
  <c r="O169" i="10"/>
  <c r="N169" i="10"/>
  <c r="M169" i="10"/>
  <c r="BB168" i="10"/>
  <c r="BA168" i="10"/>
  <c r="O168" i="10"/>
  <c r="N168" i="10"/>
  <c r="M168" i="10"/>
  <c r="BB167" i="10"/>
  <c r="BA167" i="10"/>
  <c r="O167" i="10"/>
  <c r="N167" i="10"/>
  <c r="M167" i="10"/>
  <c r="BB166" i="10"/>
  <c r="BA166" i="10"/>
  <c r="O166" i="10"/>
  <c r="N166" i="10"/>
  <c r="M166" i="10"/>
  <c r="BB165" i="10"/>
  <c r="BA165" i="10"/>
  <c r="O165" i="10"/>
  <c r="N165" i="10"/>
  <c r="M165" i="10"/>
  <c r="BB164" i="10"/>
  <c r="BA164" i="10"/>
  <c r="O164" i="10"/>
  <c r="N164" i="10"/>
  <c r="M164" i="10"/>
  <c r="BB163" i="10"/>
  <c r="BA163" i="10"/>
  <c r="O163" i="10"/>
  <c r="N163" i="10"/>
  <c r="M163" i="10"/>
  <c r="BB162" i="10"/>
  <c r="BA162" i="10"/>
  <c r="O162" i="10"/>
  <c r="N162" i="10"/>
  <c r="M162" i="10"/>
  <c r="BB161" i="10"/>
  <c r="BA161" i="10"/>
  <c r="O161" i="10"/>
  <c r="N161" i="10"/>
  <c r="M161" i="10"/>
  <c r="BB160" i="10"/>
  <c r="BA160" i="10"/>
  <c r="O160" i="10"/>
  <c r="N160" i="10"/>
  <c r="M160" i="10"/>
  <c r="L160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B158" i="10"/>
  <c r="BA158" i="10"/>
  <c r="O158" i="10"/>
  <c r="N158" i="10"/>
  <c r="M158" i="10"/>
  <c r="BB157" i="10"/>
  <c r="BA157" i="10"/>
  <c r="O157" i="10"/>
  <c r="N157" i="10"/>
  <c r="M157" i="10"/>
  <c r="BB156" i="10"/>
  <c r="BA156" i="10"/>
  <c r="O156" i="10"/>
  <c r="N156" i="10"/>
  <c r="M156" i="10"/>
  <c r="BB155" i="10"/>
  <c r="BA155" i="10"/>
  <c r="O155" i="10"/>
  <c r="N155" i="10"/>
  <c r="M155" i="10"/>
  <c r="BB154" i="10"/>
  <c r="BA154" i="10"/>
  <c r="O154" i="10"/>
  <c r="N154" i="10"/>
  <c r="M154" i="10"/>
  <c r="BB153" i="10"/>
  <c r="BA153" i="10"/>
  <c r="O153" i="10"/>
  <c r="N153" i="10"/>
  <c r="M153" i="10"/>
  <c r="BB152" i="10"/>
  <c r="BA152" i="10"/>
  <c r="O152" i="10"/>
  <c r="N152" i="10"/>
  <c r="M152" i="10"/>
  <c r="BB151" i="10"/>
  <c r="BA151" i="10"/>
  <c r="O151" i="10"/>
  <c r="N151" i="10"/>
  <c r="M151" i="10"/>
  <c r="BB150" i="10"/>
  <c r="BA150" i="10"/>
  <c r="O150" i="10"/>
  <c r="N150" i="10"/>
  <c r="M150" i="10"/>
  <c r="BB149" i="10"/>
  <c r="BA149" i="10"/>
  <c r="O149" i="10"/>
  <c r="N149" i="10"/>
  <c r="M149" i="10"/>
  <c r="BB148" i="10"/>
  <c r="BA148" i="10"/>
  <c r="O148" i="10"/>
  <c r="N148" i="10"/>
  <c r="M148" i="10"/>
  <c r="BB147" i="10"/>
  <c r="BA147" i="10"/>
  <c r="O147" i="10"/>
  <c r="N147" i="10"/>
  <c r="M147" i="10"/>
  <c r="L147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B145" i="10"/>
  <c r="BA145" i="10"/>
  <c r="O145" i="10"/>
  <c r="N145" i="10"/>
  <c r="M145" i="10"/>
  <c r="BB144" i="10"/>
  <c r="BA144" i="10"/>
  <c r="O144" i="10"/>
  <c r="N144" i="10"/>
  <c r="M144" i="10"/>
  <c r="BB143" i="10"/>
  <c r="BA143" i="10"/>
  <c r="O143" i="10"/>
  <c r="N143" i="10"/>
  <c r="M143" i="10"/>
  <c r="BB142" i="10"/>
  <c r="BA142" i="10"/>
  <c r="O142" i="10"/>
  <c r="N142" i="10"/>
  <c r="M142" i="10"/>
  <c r="BB141" i="10"/>
  <c r="BA141" i="10"/>
  <c r="O141" i="10"/>
  <c r="N141" i="10"/>
  <c r="M141" i="10"/>
  <c r="BB140" i="10"/>
  <c r="BA140" i="10"/>
  <c r="O140" i="10"/>
  <c r="N140" i="10"/>
  <c r="M140" i="10"/>
  <c r="BB139" i="10"/>
  <c r="BA139" i="10"/>
  <c r="O139" i="10"/>
  <c r="N139" i="10"/>
  <c r="M139" i="10"/>
  <c r="BB138" i="10"/>
  <c r="BA138" i="10"/>
  <c r="O138" i="10"/>
  <c r="N138" i="10"/>
  <c r="M138" i="10"/>
  <c r="BB137" i="10"/>
  <c r="BA137" i="10"/>
  <c r="O137" i="10"/>
  <c r="N137" i="10"/>
  <c r="M137" i="10"/>
  <c r="BB136" i="10"/>
  <c r="BA136" i="10"/>
  <c r="O136" i="10"/>
  <c r="N136" i="10"/>
  <c r="M136" i="10"/>
  <c r="BB135" i="10"/>
  <c r="BA135" i="10"/>
  <c r="O135" i="10"/>
  <c r="N135" i="10"/>
  <c r="M135" i="10"/>
  <c r="BB134" i="10"/>
  <c r="BA134" i="10"/>
  <c r="O134" i="10"/>
  <c r="N134" i="10"/>
  <c r="M134" i="10"/>
  <c r="L134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B132" i="10"/>
  <c r="BA132" i="10"/>
  <c r="O132" i="10"/>
  <c r="N132" i="10"/>
  <c r="M132" i="10"/>
  <c r="BB131" i="10"/>
  <c r="BA131" i="10"/>
  <c r="O131" i="10"/>
  <c r="N131" i="10"/>
  <c r="M131" i="10"/>
  <c r="BB130" i="10"/>
  <c r="BA130" i="10"/>
  <c r="O130" i="10"/>
  <c r="N130" i="10"/>
  <c r="M130" i="10"/>
  <c r="BB129" i="10"/>
  <c r="BA129" i="10"/>
  <c r="O129" i="10"/>
  <c r="N129" i="10"/>
  <c r="M129" i="10"/>
  <c r="BB128" i="10"/>
  <c r="BA128" i="10"/>
  <c r="O128" i="10"/>
  <c r="N128" i="10"/>
  <c r="M128" i="10"/>
  <c r="BB127" i="10"/>
  <c r="BA127" i="10"/>
  <c r="O127" i="10"/>
  <c r="N127" i="10"/>
  <c r="M127" i="10"/>
  <c r="BB126" i="10"/>
  <c r="BA126" i="10"/>
  <c r="O126" i="10"/>
  <c r="N126" i="10"/>
  <c r="M126" i="10"/>
  <c r="BB125" i="10"/>
  <c r="BA125" i="10"/>
  <c r="O125" i="10"/>
  <c r="N125" i="10"/>
  <c r="M125" i="10"/>
  <c r="BB124" i="10"/>
  <c r="BA124" i="10"/>
  <c r="O124" i="10"/>
  <c r="N124" i="10"/>
  <c r="M124" i="10"/>
  <c r="BB123" i="10"/>
  <c r="BA123" i="10"/>
  <c r="O123" i="10"/>
  <c r="N123" i="10"/>
  <c r="M123" i="10"/>
  <c r="BB122" i="10"/>
  <c r="BA122" i="10"/>
  <c r="O122" i="10"/>
  <c r="N122" i="10"/>
  <c r="M122" i="10"/>
  <c r="BB121" i="10"/>
  <c r="BA121" i="10"/>
  <c r="O121" i="10"/>
  <c r="N121" i="10"/>
  <c r="M121" i="10"/>
  <c r="L121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B119" i="10"/>
  <c r="BA119" i="10"/>
  <c r="O119" i="10"/>
  <c r="N119" i="10"/>
  <c r="M119" i="10"/>
  <c r="BB118" i="10"/>
  <c r="BA118" i="10"/>
  <c r="O118" i="10"/>
  <c r="N118" i="10"/>
  <c r="M118" i="10"/>
  <c r="BB117" i="10"/>
  <c r="BA117" i="10"/>
  <c r="O117" i="10"/>
  <c r="N117" i="10"/>
  <c r="M117" i="10"/>
  <c r="BB116" i="10"/>
  <c r="BA116" i="10"/>
  <c r="O116" i="10"/>
  <c r="N116" i="10"/>
  <c r="M116" i="10"/>
  <c r="BB115" i="10"/>
  <c r="BA115" i="10"/>
  <c r="O115" i="10"/>
  <c r="N115" i="10"/>
  <c r="M115" i="10"/>
  <c r="BB114" i="10"/>
  <c r="BA114" i="10"/>
  <c r="O114" i="10"/>
  <c r="N114" i="10"/>
  <c r="M114" i="10"/>
  <c r="BB113" i="10"/>
  <c r="BA113" i="10"/>
  <c r="O113" i="10"/>
  <c r="N113" i="10"/>
  <c r="M113" i="10"/>
  <c r="BB112" i="10"/>
  <c r="BA112" i="10"/>
  <c r="O112" i="10"/>
  <c r="N112" i="10"/>
  <c r="M112" i="10"/>
  <c r="BB111" i="10"/>
  <c r="BA111" i="10"/>
  <c r="O111" i="10"/>
  <c r="N111" i="10"/>
  <c r="M111" i="10"/>
  <c r="BB110" i="10"/>
  <c r="BA110" i="10"/>
  <c r="O110" i="10"/>
  <c r="N110" i="10"/>
  <c r="M110" i="10"/>
  <c r="BB109" i="10"/>
  <c r="BA109" i="10"/>
  <c r="O109" i="10"/>
  <c r="N109" i="10"/>
  <c r="M109" i="10"/>
  <c r="BB108" i="10"/>
  <c r="BA108" i="10"/>
  <c r="O108" i="10"/>
  <c r="N108" i="10"/>
  <c r="M108" i="10"/>
  <c r="L108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B106" i="10"/>
  <c r="BA106" i="10"/>
  <c r="O106" i="10"/>
  <c r="N106" i="10"/>
  <c r="M106" i="10"/>
  <c r="BB105" i="10"/>
  <c r="BA105" i="10"/>
  <c r="O105" i="10"/>
  <c r="N105" i="10"/>
  <c r="M105" i="10"/>
  <c r="BB104" i="10"/>
  <c r="BA104" i="10"/>
  <c r="O104" i="10"/>
  <c r="N104" i="10"/>
  <c r="M104" i="10"/>
  <c r="BB103" i="10"/>
  <c r="BA103" i="10"/>
  <c r="O103" i="10"/>
  <c r="N103" i="10"/>
  <c r="M103" i="10"/>
  <c r="BB102" i="10"/>
  <c r="BA102" i="10"/>
  <c r="O102" i="10"/>
  <c r="N102" i="10"/>
  <c r="M102" i="10"/>
  <c r="BB101" i="10"/>
  <c r="BA101" i="10"/>
  <c r="O101" i="10"/>
  <c r="N101" i="10"/>
  <c r="M101" i="10"/>
  <c r="BB100" i="10"/>
  <c r="BA100" i="10"/>
  <c r="O100" i="10"/>
  <c r="N100" i="10"/>
  <c r="M100" i="10"/>
  <c r="BB99" i="10"/>
  <c r="BA99" i="10"/>
  <c r="O99" i="10"/>
  <c r="N99" i="10"/>
  <c r="M99" i="10"/>
  <c r="BB98" i="10"/>
  <c r="BA98" i="10"/>
  <c r="O98" i="10"/>
  <c r="N98" i="10"/>
  <c r="M98" i="10"/>
  <c r="BB97" i="10"/>
  <c r="BA97" i="10"/>
  <c r="O97" i="10"/>
  <c r="N97" i="10"/>
  <c r="M97" i="10"/>
  <c r="BB96" i="10"/>
  <c r="BA96" i="10"/>
  <c r="O96" i="10"/>
  <c r="N96" i="10"/>
  <c r="M96" i="10"/>
  <c r="BB95" i="10"/>
  <c r="BA95" i="10"/>
  <c r="O95" i="10"/>
  <c r="N95" i="10"/>
  <c r="M95" i="10"/>
  <c r="L95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B93" i="10"/>
  <c r="BA93" i="10"/>
  <c r="O93" i="10"/>
  <c r="N93" i="10"/>
  <c r="M93" i="10"/>
  <c r="BB92" i="10"/>
  <c r="BA92" i="10"/>
  <c r="O92" i="10"/>
  <c r="N92" i="10"/>
  <c r="M92" i="10"/>
  <c r="BB91" i="10"/>
  <c r="BA91" i="10"/>
  <c r="O91" i="10"/>
  <c r="N91" i="10"/>
  <c r="M91" i="10"/>
  <c r="BB90" i="10"/>
  <c r="BA90" i="10"/>
  <c r="O90" i="10"/>
  <c r="N90" i="10"/>
  <c r="M90" i="10"/>
  <c r="BB89" i="10"/>
  <c r="BA89" i="10"/>
  <c r="O89" i="10"/>
  <c r="N89" i="10"/>
  <c r="M89" i="10"/>
  <c r="BB88" i="10"/>
  <c r="BA88" i="10"/>
  <c r="O88" i="10"/>
  <c r="N88" i="10"/>
  <c r="M88" i="10"/>
  <c r="BB87" i="10"/>
  <c r="BA87" i="10"/>
  <c r="O87" i="10"/>
  <c r="N87" i="10"/>
  <c r="M87" i="10"/>
  <c r="BB86" i="10"/>
  <c r="BA86" i="10"/>
  <c r="O86" i="10"/>
  <c r="N86" i="10"/>
  <c r="M86" i="10"/>
  <c r="BB85" i="10"/>
  <c r="BA85" i="10"/>
  <c r="O85" i="10"/>
  <c r="N85" i="10"/>
  <c r="M85" i="10"/>
  <c r="BB84" i="10"/>
  <c r="BA84" i="10"/>
  <c r="O84" i="10"/>
  <c r="N84" i="10"/>
  <c r="M84" i="10"/>
  <c r="BB83" i="10"/>
  <c r="BA83" i="10"/>
  <c r="O83" i="10"/>
  <c r="N83" i="10"/>
  <c r="M83" i="10"/>
  <c r="BB82" i="10"/>
  <c r="BA82" i="10"/>
  <c r="O82" i="10"/>
  <c r="N82" i="10"/>
  <c r="M82" i="10"/>
  <c r="L82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B80" i="10"/>
  <c r="BA80" i="10"/>
  <c r="O80" i="10"/>
  <c r="N80" i="10"/>
  <c r="M80" i="10"/>
  <c r="BB79" i="10"/>
  <c r="BA79" i="10"/>
  <c r="O79" i="10"/>
  <c r="N79" i="10"/>
  <c r="M79" i="10"/>
  <c r="BB78" i="10"/>
  <c r="BA78" i="10"/>
  <c r="O78" i="10"/>
  <c r="N78" i="10"/>
  <c r="M78" i="10"/>
  <c r="BB77" i="10"/>
  <c r="BA77" i="10"/>
  <c r="O77" i="10"/>
  <c r="N77" i="10"/>
  <c r="M77" i="10"/>
  <c r="BB76" i="10"/>
  <c r="BA76" i="10"/>
  <c r="O76" i="10"/>
  <c r="N76" i="10"/>
  <c r="M76" i="10"/>
  <c r="BB75" i="10"/>
  <c r="BA75" i="10"/>
  <c r="O75" i="10"/>
  <c r="N75" i="10"/>
  <c r="M75" i="10"/>
  <c r="BB74" i="10"/>
  <c r="BA74" i="10"/>
  <c r="O74" i="10"/>
  <c r="N74" i="10"/>
  <c r="M74" i="10"/>
  <c r="BB73" i="10"/>
  <c r="BA73" i="10"/>
  <c r="O73" i="10"/>
  <c r="N73" i="10"/>
  <c r="M73" i="10"/>
  <c r="BB72" i="10"/>
  <c r="BA72" i="10"/>
  <c r="O72" i="10"/>
  <c r="N72" i="10"/>
  <c r="M72" i="10"/>
  <c r="BB71" i="10"/>
  <c r="BA71" i="10"/>
  <c r="O71" i="10"/>
  <c r="N71" i="10"/>
  <c r="M71" i="10"/>
  <c r="BB70" i="10"/>
  <c r="BA70" i="10"/>
  <c r="O70" i="10"/>
  <c r="N70" i="10"/>
  <c r="M70" i="10"/>
  <c r="BB69" i="10"/>
  <c r="BA69" i="10"/>
  <c r="O69" i="10"/>
  <c r="N69" i="10"/>
  <c r="M69" i="10"/>
  <c r="L69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B67" i="10"/>
  <c r="BA67" i="10"/>
  <c r="O67" i="10"/>
  <c r="N67" i="10"/>
  <c r="M67" i="10"/>
  <c r="BB66" i="10"/>
  <c r="BA66" i="10"/>
  <c r="O66" i="10"/>
  <c r="N66" i="10"/>
  <c r="M66" i="10"/>
  <c r="BB65" i="10"/>
  <c r="BA65" i="10"/>
  <c r="O65" i="10"/>
  <c r="N65" i="10"/>
  <c r="M65" i="10"/>
  <c r="BB64" i="10"/>
  <c r="BA64" i="10"/>
  <c r="O64" i="10"/>
  <c r="N64" i="10"/>
  <c r="M64" i="10"/>
  <c r="BB63" i="10"/>
  <c r="BA63" i="10"/>
  <c r="O63" i="10"/>
  <c r="N63" i="10"/>
  <c r="M63" i="10"/>
  <c r="BB62" i="10"/>
  <c r="BA62" i="10"/>
  <c r="O62" i="10"/>
  <c r="N62" i="10"/>
  <c r="M62" i="10"/>
  <c r="BB61" i="10"/>
  <c r="BA61" i="10"/>
  <c r="O61" i="10"/>
  <c r="N61" i="10"/>
  <c r="M61" i="10"/>
  <c r="BB60" i="10"/>
  <c r="BA60" i="10"/>
  <c r="O60" i="10"/>
  <c r="N60" i="10"/>
  <c r="M60" i="10"/>
  <c r="BB59" i="10"/>
  <c r="BA59" i="10"/>
  <c r="O59" i="10"/>
  <c r="N59" i="10"/>
  <c r="M59" i="10"/>
  <c r="BB58" i="10"/>
  <c r="BA58" i="10"/>
  <c r="O58" i="10"/>
  <c r="N58" i="10"/>
  <c r="M58" i="10"/>
  <c r="BB57" i="10"/>
  <c r="BA57" i="10"/>
  <c r="O57" i="10"/>
  <c r="N57" i="10"/>
  <c r="M57" i="10"/>
  <c r="BB56" i="10"/>
  <c r="BA56" i="10"/>
  <c r="O56" i="10"/>
  <c r="N56" i="10"/>
  <c r="M56" i="10"/>
  <c r="L56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B54" i="10"/>
  <c r="BA54" i="10"/>
  <c r="O54" i="10"/>
  <c r="N54" i="10"/>
  <c r="M54" i="10"/>
  <c r="BB53" i="10"/>
  <c r="BA53" i="10"/>
  <c r="O53" i="10"/>
  <c r="N53" i="10"/>
  <c r="M53" i="10"/>
  <c r="BB52" i="10"/>
  <c r="BA52" i="10"/>
  <c r="O52" i="10"/>
  <c r="N52" i="10"/>
  <c r="M52" i="10"/>
  <c r="BB51" i="10"/>
  <c r="BA51" i="10"/>
  <c r="O51" i="10"/>
  <c r="N51" i="10"/>
  <c r="M51" i="10"/>
  <c r="BB50" i="10"/>
  <c r="BA50" i="10"/>
  <c r="O50" i="10"/>
  <c r="N50" i="10"/>
  <c r="M50" i="10"/>
  <c r="BB49" i="10"/>
  <c r="BA49" i="10"/>
  <c r="O49" i="10"/>
  <c r="N49" i="10"/>
  <c r="M49" i="10"/>
  <c r="BB48" i="10"/>
  <c r="BA48" i="10"/>
  <c r="O48" i="10"/>
  <c r="N48" i="10"/>
  <c r="M48" i="10"/>
  <c r="BB47" i="10"/>
  <c r="BA47" i="10"/>
  <c r="O47" i="10"/>
  <c r="N47" i="10"/>
  <c r="M47" i="10"/>
  <c r="BB46" i="10"/>
  <c r="BA46" i="10"/>
  <c r="O46" i="10"/>
  <c r="N46" i="10"/>
  <c r="M46" i="10"/>
  <c r="BB45" i="10"/>
  <c r="BA45" i="10"/>
  <c r="O45" i="10"/>
  <c r="N45" i="10"/>
  <c r="M45" i="10"/>
  <c r="BB44" i="10"/>
  <c r="BA44" i="10"/>
  <c r="O44" i="10"/>
  <c r="N44" i="10"/>
  <c r="M44" i="10"/>
  <c r="BB43" i="10"/>
  <c r="BA43" i="10"/>
  <c r="O43" i="10"/>
  <c r="N43" i="10"/>
  <c r="M43" i="10"/>
  <c r="L43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B41" i="10"/>
  <c r="BA41" i="10"/>
  <c r="O41" i="10"/>
  <c r="N41" i="10"/>
  <c r="M41" i="10"/>
  <c r="BB40" i="10"/>
  <c r="BA40" i="10"/>
  <c r="O40" i="10"/>
  <c r="N40" i="10"/>
  <c r="M40" i="10"/>
  <c r="BB39" i="10"/>
  <c r="BA39" i="10"/>
  <c r="O39" i="10"/>
  <c r="N39" i="10"/>
  <c r="M39" i="10"/>
  <c r="BB38" i="10"/>
  <c r="BA38" i="10"/>
  <c r="O38" i="10"/>
  <c r="N38" i="10"/>
  <c r="M38" i="10"/>
  <c r="BB37" i="10"/>
  <c r="BA37" i="10"/>
  <c r="O37" i="10"/>
  <c r="N37" i="10"/>
  <c r="M37" i="10"/>
  <c r="BB36" i="10"/>
  <c r="BA36" i="10"/>
  <c r="O36" i="10"/>
  <c r="N36" i="10"/>
  <c r="M36" i="10"/>
  <c r="BB35" i="10"/>
  <c r="BA35" i="10"/>
  <c r="O35" i="10"/>
  <c r="N35" i="10"/>
  <c r="M35" i="10"/>
  <c r="BB34" i="10"/>
  <c r="BA34" i="10"/>
  <c r="O34" i="10"/>
  <c r="N34" i="10"/>
  <c r="M34" i="10"/>
  <c r="BB33" i="10"/>
  <c r="BA33" i="10"/>
  <c r="O33" i="10"/>
  <c r="N33" i="10"/>
  <c r="M33" i="10"/>
  <c r="BB32" i="10"/>
  <c r="BA32" i="10"/>
  <c r="O32" i="10"/>
  <c r="N32" i="10"/>
  <c r="M32" i="10"/>
  <c r="BB31" i="10"/>
  <c r="BA31" i="10"/>
  <c r="O31" i="10"/>
  <c r="N31" i="10"/>
  <c r="M31" i="10"/>
  <c r="BB30" i="10"/>
  <c r="BA30" i="10"/>
  <c r="O30" i="10"/>
  <c r="N30" i="10"/>
  <c r="M30" i="10"/>
  <c r="L30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B28" i="10"/>
  <c r="BA28" i="10"/>
  <c r="O28" i="10"/>
  <c r="N28" i="10"/>
  <c r="M28" i="10"/>
  <c r="BB27" i="10"/>
  <c r="BA27" i="10"/>
  <c r="O27" i="10"/>
  <c r="N27" i="10"/>
  <c r="M27" i="10"/>
  <c r="BB26" i="10"/>
  <c r="BA26" i="10"/>
  <c r="O26" i="10"/>
  <c r="N26" i="10"/>
  <c r="M26" i="10"/>
  <c r="BB25" i="10"/>
  <c r="BA25" i="10"/>
  <c r="O25" i="10"/>
  <c r="N25" i="10"/>
  <c r="M25" i="10"/>
  <c r="BB24" i="10"/>
  <c r="BA24" i="10"/>
  <c r="O24" i="10"/>
  <c r="N24" i="10"/>
  <c r="M24" i="10"/>
  <c r="BB23" i="10"/>
  <c r="BA23" i="10"/>
  <c r="O23" i="10"/>
  <c r="N23" i="10"/>
  <c r="M23" i="10"/>
  <c r="BB22" i="10"/>
  <c r="BA22" i="10"/>
  <c r="O22" i="10"/>
  <c r="N22" i="10"/>
  <c r="M22" i="10"/>
  <c r="BB21" i="10"/>
  <c r="BA21" i="10"/>
  <c r="O21" i="10"/>
  <c r="N21" i="10"/>
  <c r="M21" i="10"/>
  <c r="BB20" i="10"/>
  <c r="BA20" i="10"/>
  <c r="O20" i="10"/>
  <c r="N20" i="10"/>
  <c r="M20" i="10"/>
  <c r="BB19" i="10"/>
  <c r="BA19" i="10"/>
  <c r="O19" i="10"/>
  <c r="N19" i="10"/>
  <c r="M19" i="10"/>
  <c r="BB18" i="10"/>
  <c r="BA18" i="10"/>
  <c r="O18" i="10"/>
  <c r="N18" i="10"/>
  <c r="M18" i="10"/>
  <c r="BB17" i="10"/>
  <c r="BA17" i="10"/>
  <c r="O17" i="10"/>
  <c r="N17" i="10"/>
  <c r="M17" i="10"/>
  <c r="L17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B15" i="10"/>
  <c r="BA15" i="10"/>
  <c r="O15" i="10"/>
  <c r="N15" i="10"/>
  <c r="M15" i="10"/>
  <c r="BB14" i="10"/>
  <c r="BA14" i="10"/>
  <c r="O14" i="10"/>
  <c r="N14" i="10"/>
  <c r="M14" i="10"/>
  <c r="BB13" i="10"/>
  <c r="BA13" i="10"/>
  <c r="O13" i="10"/>
  <c r="N13" i="10"/>
  <c r="M13" i="10"/>
  <c r="BB12" i="10"/>
  <c r="BA12" i="10"/>
  <c r="O12" i="10"/>
  <c r="N12" i="10"/>
  <c r="M12" i="10"/>
  <c r="BB11" i="10"/>
  <c r="BA11" i="10"/>
  <c r="O11" i="10"/>
  <c r="N11" i="10"/>
  <c r="M11" i="10"/>
  <c r="BB10" i="10"/>
  <c r="BA10" i="10"/>
  <c r="O10" i="10"/>
  <c r="N10" i="10"/>
  <c r="M10" i="10"/>
  <c r="BB9" i="10"/>
  <c r="BA9" i="10"/>
  <c r="O9" i="10"/>
  <c r="N9" i="10"/>
  <c r="M9" i="10"/>
  <c r="BB8" i="10"/>
  <c r="BA8" i="10"/>
  <c r="O8" i="10"/>
  <c r="N8" i="10"/>
  <c r="M8" i="10"/>
  <c r="BB7" i="10"/>
  <c r="BA7" i="10"/>
  <c r="O7" i="10"/>
  <c r="N7" i="10"/>
  <c r="M7" i="10"/>
  <c r="BB6" i="10"/>
  <c r="BA6" i="10"/>
  <c r="O6" i="10"/>
  <c r="N6" i="10"/>
  <c r="M6" i="10"/>
  <c r="BB5" i="10"/>
  <c r="BA5" i="10"/>
  <c r="O5" i="10"/>
  <c r="N5" i="10"/>
  <c r="M5" i="10"/>
  <c r="BB4" i="10"/>
  <c r="BA4" i="10"/>
  <c r="O4" i="10"/>
  <c r="N4" i="10"/>
  <c r="M4" i="10"/>
  <c r="L4" i="10"/>
  <c r="BB400" i="9"/>
  <c r="BA400" i="9"/>
  <c r="AZ400" i="9"/>
  <c r="AY400" i="9"/>
  <c r="AX400" i="9"/>
  <c r="AW400" i="9"/>
  <c r="AV400" i="9"/>
  <c r="AU400" i="9"/>
  <c r="AT400" i="9"/>
  <c r="AS400" i="9"/>
  <c r="AR400" i="9"/>
  <c r="AQ400" i="9"/>
  <c r="AP400" i="9"/>
  <c r="AO400" i="9"/>
  <c r="AN400" i="9"/>
  <c r="AM400" i="9"/>
  <c r="AL400" i="9"/>
  <c r="AK400" i="9"/>
  <c r="AJ400" i="9"/>
  <c r="AI400" i="9"/>
  <c r="AH400" i="9"/>
  <c r="AG400" i="9"/>
  <c r="AF400" i="9"/>
  <c r="AE400" i="9"/>
  <c r="AD400" i="9"/>
  <c r="AC400" i="9"/>
  <c r="AB400" i="9"/>
  <c r="AA400" i="9"/>
  <c r="Z400" i="9"/>
  <c r="Y400" i="9"/>
  <c r="X400" i="9"/>
  <c r="W400" i="9"/>
  <c r="V400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D400" i="9"/>
  <c r="C400" i="9"/>
  <c r="BB399" i="9"/>
  <c r="BA399" i="9"/>
  <c r="AZ399" i="9"/>
  <c r="AY399" i="9"/>
  <c r="AX399" i="9"/>
  <c r="AW399" i="9"/>
  <c r="AV399" i="9"/>
  <c r="AU399" i="9"/>
  <c r="AT399" i="9"/>
  <c r="AS399" i="9"/>
  <c r="AR399" i="9"/>
  <c r="AQ399" i="9"/>
  <c r="AP399" i="9"/>
  <c r="AO399" i="9"/>
  <c r="AN399" i="9"/>
  <c r="AM399" i="9"/>
  <c r="AL399" i="9"/>
  <c r="AK399" i="9"/>
  <c r="AJ399" i="9"/>
  <c r="AI399" i="9"/>
  <c r="AH399" i="9"/>
  <c r="AG399" i="9"/>
  <c r="AF399" i="9"/>
  <c r="AE399" i="9"/>
  <c r="AD399" i="9"/>
  <c r="AC399" i="9"/>
  <c r="AB399" i="9"/>
  <c r="AA399" i="9"/>
  <c r="Z399" i="9"/>
  <c r="Y399" i="9"/>
  <c r="X399" i="9"/>
  <c r="W399" i="9"/>
  <c r="V399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D399" i="9"/>
  <c r="C399" i="9"/>
  <c r="BB398" i="9"/>
  <c r="BA398" i="9"/>
  <c r="AZ398" i="9"/>
  <c r="AY398" i="9"/>
  <c r="AX398" i="9"/>
  <c r="AW398" i="9"/>
  <c r="AV398" i="9"/>
  <c r="AU398" i="9"/>
  <c r="AT398" i="9"/>
  <c r="AS398" i="9"/>
  <c r="AR398" i="9"/>
  <c r="AQ398" i="9"/>
  <c r="AP398" i="9"/>
  <c r="AO398" i="9"/>
  <c r="AN398" i="9"/>
  <c r="AM398" i="9"/>
  <c r="AL398" i="9"/>
  <c r="AK398" i="9"/>
  <c r="AJ398" i="9"/>
  <c r="AI398" i="9"/>
  <c r="AH398" i="9"/>
  <c r="AG398" i="9"/>
  <c r="AF398" i="9"/>
  <c r="AE398" i="9"/>
  <c r="AD398" i="9"/>
  <c r="AC398" i="9"/>
  <c r="AB398" i="9"/>
  <c r="AA398" i="9"/>
  <c r="Z398" i="9"/>
  <c r="Y398" i="9"/>
  <c r="X398" i="9"/>
  <c r="W398" i="9"/>
  <c r="V398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D398" i="9"/>
  <c r="C398" i="9"/>
  <c r="BB397" i="9"/>
  <c r="BA397" i="9"/>
  <c r="AZ397" i="9"/>
  <c r="AY397" i="9"/>
  <c r="AX397" i="9"/>
  <c r="AW397" i="9"/>
  <c r="AV397" i="9"/>
  <c r="AU397" i="9"/>
  <c r="AT397" i="9"/>
  <c r="AS397" i="9"/>
  <c r="AR397" i="9"/>
  <c r="AQ397" i="9"/>
  <c r="AP397" i="9"/>
  <c r="AO397" i="9"/>
  <c r="AN397" i="9"/>
  <c r="AM397" i="9"/>
  <c r="AL397" i="9"/>
  <c r="AK397" i="9"/>
  <c r="AJ397" i="9"/>
  <c r="AI397" i="9"/>
  <c r="AH397" i="9"/>
  <c r="AG397" i="9"/>
  <c r="AF397" i="9"/>
  <c r="AE397" i="9"/>
  <c r="AD397" i="9"/>
  <c r="AC397" i="9"/>
  <c r="AB397" i="9"/>
  <c r="AA397" i="9"/>
  <c r="Z397" i="9"/>
  <c r="Y397" i="9"/>
  <c r="X397" i="9"/>
  <c r="W397" i="9"/>
  <c r="V397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D397" i="9"/>
  <c r="C397" i="9"/>
  <c r="BB393" i="9"/>
  <c r="BA393" i="9"/>
  <c r="AZ393" i="9"/>
  <c r="AY393" i="9"/>
  <c r="AX393" i="9"/>
  <c r="AW393" i="9"/>
  <c r="AV393" i="9"/>
  <c r="AU393" i="9"/>
  <c r="AT393" i="9"/>
  <c r="AS393" i="9"/>
  <c r="AR393" i="9"/>
  <c r="AQ393" i="9"/>
  <c r="AP393" i="9"/>
  <c r="AO393" i="9"/>
  <c r="AN393" i="9"/>
  <c r="AM393" i="9"/>
  <c r="AL393" i="9"/>
  <c r="AK393" i="9"/>
  <c r="AJ393" i="9"/>
  <c r="AI393" i="9"/>
  <c r="AH393" i="9"/>
  <c r="AG393" i="9"/>
  <c r="AF393" i="9"/>
  <c r="AE393" i="9"/>
  <c r="AD393" i="9"/>
  <c r="AC393" i="9"/>
  <c r="AB393" i="9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D393" i="9"/>
  <c r="C393" i="9"/>
  <c r="BB392" i="9"/>
  <c r="BA392" i="9"/>
  <c r="O392" i="9"/>
  <c r="N392" i="9"/>
  <c r="M392" i="9"/>
  <c r="BB391" i="9"/>
  <c r="BA391" i="9"/>
  <c r="O391" i="9"/>
  <c r="N391" i="9"/>
  <c r="M391" i="9"/>
  <c r="BB390" i="9"/>
  <c r="BA390" i="9"/>
  <c r="O390" i="9"/>
  <c r="N390" i="9"/>
  <c r="M390" i="9"/>
  <c r="BB389" i="9"/>
  <c r="BA389" i="9"/>
  <c r="O389" i="9"/>
  <c r="N389" i="9"/>
  <c r="M389" i="9"/>
  <c r="BB388" i="9"/>
  <c r="BA388" i="9"/>
  <c r="O388" i="9"/>
  <c r="N388" i="9"/>
  <c r="M388" i="9"/>
  <c r="BB387" i="9"/>
  <c r="BA387" i="9"/>
  <c r="O387" i="9"/>
  <c r="N387" i="9"/>
  <c r="M387" i="9"/>
  <c r="BB386" i="9"/>
  <c r="BA386" i="9"/>
  <c r="O386" i="9"/>
  <c r="N386" i="9"/>
  <c r="M386" i="9"/>
  <c r="BB385" i="9"/>
  <c r="BA385" i="9"/>
  <c r="O385" i="9"/>
  <c r="N385" i="9"/>
  <c r="M385" i="9"/>
  <c r="BB384" i="9"/>
  <c r="BA384" i="9"/>
  <c r="O384" i="9"/>
  <c r="N384" i="9"/>
  <c r="M384" i="9"/>
  <c r="BB383" i="9"/>
  <c r="BA383" i="9"/>
  <c r="O383" i="9"/>
  <c r="N383" i="9"/>
  <c r="M383" i="9"/>
  <c r="BB382" i="9"/>
  <c r="BA382" i="9"/>
  <c r="O382" i="9"/>
  <c r="N382" i="9"/>
  <c r="M382" i="9"/>
  <c r="BB381" i="9"/>
  <c r="BA381" i="9"/>
  <c r="O381" i="9"/>
  <c r="N381" i="9"/>
  <c r="M381" i="9"/>
  <c r="L381" i="9"/>
  <c r="BB380" i="9"/>
  <c r="BA380" i="9"/>
  <c r="AZ380" i="9"/>
  <c r="AY380" i="9"/>
  <c r="AX380" i="9"/>
  <c r="AW380" i="9"/>
  <c r="AV380" i="9"/>
  <c r="AU380" i="9"/>
  <c r="AT380" i="9"/>
  <c r="AS380" i="9"/>
  <c r="AR380" i="9"/>
  <c r="AQ380" i="9"/>
  <c r="AP380" i="9"/>
  <c r="AO380" i="9"/>
  <c r="AN380" i="9"/>
  <c r="AM380" i="9"/>
  <c r="AL380" i="9"/>
  <c r="AK380" i="9"/>
  <c r="AJ380" i="9"/>
  <c r="AI380" i="9"/>
  <c r="AH380" i="9"/>
  <c r="AG380" i="9"/>
  <c r="AF380" i="9"/>
  <c r="AE380" i="9"/>
  <c r="AD380" i="9"/>
  <c r="AC380" i="9"/>
  <c r="AB380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D380" i="9"/>
  <c r="C380" i="9"/>
  <c r="BB379" i="9"/>
  <c r="BA379" i="9"/>
  <c r="O379" i="9"/>
  <c r="N379" i="9"/>
  <c r="M379" i="9"/>
  <c r="BB378" i="9"/>
  <c r="BA378" i="9"/>
  <c r="O378" i="9"/>
  <c r="N378" i="9"/>
  <c r="M378" i="9"/>
  <c r="BB377" i="9"/>
  <c r="BA377" i="9"/>
  <c r="O377" i="9"/>
  <c r="N377" i="9"/>
  <c r="M377" i="9"/>
  <c r="BB376" i="9"/>
  <c r="BA376" i="9"/>
  <c r="O376" i="9"/>
  <c r="N376" i="9"/>
  <c r="M376" i="9"/>
  <c r="BB375" i="9"/>
  <c r="BA375" i="9"/>
  <c r="O375" i="9"/>
  <c r="N375" i="9"/>
  <c r="M375" i="9"/>
  <c r="BB374" i="9"/>
  <c r="BA374" i="9"/>
  <c r="O374" i="9"/>
  <c r="N374" i="9"/>
  <c r="M374" i="9"/>
  <c r="BB373" i="9"/>
  <c r="BA373" i="9"/>
  <c r="O373" i="9"/>
  <c r="N373" i="9"/>
  <c r="M373" i="9"/>
  <c r="BB372" i="9"/>
  <c r="BA372" i="9"/>
  <c r="O372" i="9"/>
  <c r="N372" i="9"/>
  <c r="M372" i="9"/>
  <c r="BB371" i="9"/>
  <c r="BA371" i="9"/>
  <c r="O371" i="9"/>
  <c r="N371" i="9"/>
  <c r="M371" i="9"/>
  <c r="BB370" i="9"/>
  <c r="BA370" i="9"/>
  <c r="O370" i="9"/>
  <c r="N370" i="9"/>
  <c r="M370" i="9"/>
  <c r="BB369" i="9"/>
  <c r="BA369" i="9"/>
  <c r="O369" i="9"/>
  <c r="N369" i="9"/>
  <c r="M369" i="9"/>
  <c r="BB368" i="9"/>
  <c r="BA368" i="9"/>
  <c r="O368" i="9"/>
  <c r="N368" i="9"/>
  <c r="M368" i="9"/>
  <c r="L368" i="9"/>
  <c r="BB367" i="9"/>
  <c r="BA367" i="9"/>
  <c r="AZ367" i="9"/>
  <c r="AY367" i="9"/>
  <c r="AX367" i="9"/>
  <c r="AW367" i="9"/>
  <c r="AV367" i="9"/>
  <c r="AU367" i="9"/>
  <c r="AT367" i="9"/>
  <c r="AS367" i="9"/>
  <c r="AR367" i="9"/>
  <c r="AQ367" i="9"/>
  <c r="AP367" i="9"/>
  <c r="AO367" i="9"/>
  <c r="AN367" i="9"/>
  <c r="AM367" i="9"/>
  <c r="AL367" i="9"/>
  <c r="AK367" i="9"/>
  <c r="AJ367" i="9"/>
  <c r="AI367" i="9"/>
  <c r="AH367" i="9"/>
  <c r="AG367" i="9"/>
  <c r="AF367" i="9"/>
  <c r="AE367" i="9"/>
  <c r="AD367" i="9"/>
  <c r="AC367" i="9"/>
  <c r="AB367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D367" i="9"/>
  <c r="C367" i="9"/>
  <c r="BB366" i="9"/>
  <c r="BA366" i="9"/>
  <c r="O366" i="9"/>
  <c r="N366" i="9"/>
  <c r="M366" i="9"/>
  <c r="BB365" i="9"/>
  <c r="BA365" i="9"/>
  <c r="O365" i="9"/>
  <c r="N365" i="9"/>
  <c r="M365" i="9"/>
  <c r="BB364" i="9"/>
  <c r="BA364" i="9"/>
  <c r="O364" i="9"/>
  <c r="N364" i="9"/>
  <c r="M364" i="9"/>
  <c r="BB363" i="9"/>
  <c r="BA363" i="9"/>
  <c r="O363" i="9"/>
  <c r="N363" i="9"/>
  <c r="M363" i="9"/>
  <c r="BB362" i="9"/>
  <c r="BA362" i="9"/>
  <c r="O362" i="9"/>
  <c r="N362" i="9"/>
  <c r="M362" i="9"/>
  <c r="BB361" i="9"/>
  <c r="BA361" i="9"/>
  <c r="O361" i="9"/>
  <c r="N361" i="9"/>
  <c r="M361" i="9"/>
  <c r="BB360" i="9"/>
  <c r="BA360" i="9"/>
  <c r="O360" i="9"/>
  <c r="N360" i="9"/>
  <c r="M360" i="9"/>
  <c r="BB359" i="9"/>
  <c r="BA359" i="9"/>
  <c r="O359" i="9"/>
  <c r="N359" i="9"/>
  <c r="M359" i="9"/>
  <c r="BB358" i="9"/>
  <c r="BA358" i="9"/>
  <c r="O358" i="9"/>
  <c r="N358" i="9"/>
  <c r="M358" i="9"/>
  <c r="BB357" i="9"/>
  <c r="BA357" i="9"/>
  <c r="O357" i="9"/>
  <c r="N357" i="9"/>
  <c r="M357" i="9"/>
  <c r="BB356" i="9"/>
  <c r="BA356" i="9"/>
  <c r="O356" i="9"/>
  <c r="N356" i="9"/>
  <c r="M356" i="9"/>
  <c r="BB355" i="9"/>
  <c r="BA355" i="9"/>
  <c r="O355" i="9"/>
  <c r="N355" i="9"/>
  <c r="M355" i="9"/>
  <c r="L355" i="9"/>
  <c r="BB354" i="9"/>
  <c r="BA354" i="9"/>
  <c r="AZ354" i="9"/>
  <c r="AY354" i="9"/>
  <c r="AX354" i="9"/>
  <c r="AW354" i="9"/>
  <c r="AV354" i="9"/>
  <c r="AU354" i="9"/>
  <c r="AT354" i="9"/>
  <c r="AS354" i="9"/>
  <c r="AR354" i="9"/>
  <c r="AQ354" i="9"/>
  <c r="AP354" i="9"/>
  <c r="AO354" i="9"/>
  <c r="AN354" i="9"/>
  <c r="AM354" i="9"/>
  <c r="AL354" i="9"/>
  <c r="AK354" i="9"/>
  <c r="AJ354" i="9"/>
  <c r="AI354" i="9"/>
  <c r="AH354" i="9"/>
  <c r="AG354" i="9"/>
  <c r="AF354" i="9"/>
  <c r="AE354" i="9"/>
  <c r="AD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C354" i="9"/>
  <c r="BB353" i="9"/>
  <c r="BA353" i="9"/>
  <c r="O353" i="9"/>
  <c r="N353" i="9"/>
  <c r="M353" i="9"/>
  <c r="BB352" i="9"/>
  <c r="BA352" i="9"/>
  <c r="O352" i="9"/>
  <c r="N352" i="9"/>
  <c r="M352" i="9"/>
  <c r="BB351" i="9"/>
  <c r="BA351" i="9"/>
  <c r="O351" i="9"/>
  <c r="N351" i="9"/>
  <c r="M351" i="9"/>
  <c r="BB350" i="9"/>
  <c r="BA350" i="9"/>
  <c r="O350" i="9"/>
  <c r="N350" i="9"/>
  <c r="M350" i="9"/>
  <c r="BB349" i="9"/>
  <c r="BA349" i="9"/>
  <c r="O349" i="9"/>
  <c r="N349" i="9"/>
  <c r="M349" i="9"/>
  <c r="BB348" i="9"/>
  <c r="BA348" i="9"/>
  <c r="O348" i="9"/>
  <c r="N348" i="9"/>
  <c r="M348" i="9"/>
  <c r="BB347" i="9"/>
  <c r="BA347" i="9"/>
  <c r="O347" i="9"/>
  <c r="N347" i="9"/>
  <c r="M347" i="9"/>
  <c r="BB346" i="9"/>
  <c r="BA346" i="9"/>
  <c r="O346" i="9"/>
  <c r="N346" i="9"/>
  <c r="M346" i="9"/>
  <c r="BB345" i="9"/>
  <c r="BA345" i="9"/>
  <c r="O345" i="9"/>
  <c r="N345" i="9"/>
  <c r="M345" i="9"/>
  <c r="BB344" i="9"/>
  <c r="BA344" i="9"/>
  <c r="O344" i="9"/>
  <c r="N344" i="9"/>
  <c r="M344" i="9"/>
  <c r="BB343" i="9"/>
  <c r="BA343" i="9"/>
  <c r="O343" i="9"/>
  <c r="N343" i="9"/>
  <c r="M343" i="9"/>
  <c r="BB342" i="9"/>
  <c r="BA342" i="9"/>
  <c r="O342" i="9"/>
  <c r="N342" i="9"/>
  <c r="M342" i="9"/>
  <c r="L342" i="9"/>
  <c r="BB341" i="9"/>
  <c r="BA341" i="9"/>
  <c r="AZ341" i="9"/>
  <c r="AY341" i="9"/>
  <c r="AX341" i="9"/>
  <c r="AW341" i="9"/>
  <c r="AV341" i="9"/>
  <c r="AU341" i="9"/>
  <c r="AT341" i="9"/>
  <c r="AS341" i="9"/>
  <c r="AR341" i="9"/>
  <c r="AQ341" i="9"/>
  <c r="AP341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BB340" i="9"/>
  <c r="BA340" i="9"/>
  <c r="O340" i="9"/>
  <c r="N340" i="9"/>
  <c r="M340" i="9"/>
  <c r="BB339" i="9"/>
  <c r="BA339" i="9"/>
  <c r="O339" i="9"/>
  <c r="N339" i="9"/>
  <c r="M339" i="9"/>
  <c r="BB338" i="9"/>
  <c r="BA338" i="9"/>
  <c r="O338" i="9"/>
  <c r="N338" i="9"/>
  <c r="M338" i="9"/>
  <c r="BB337" i="9"/>
  <c r="BA337" i="9"/>
  <c r="O337" i="9"/>
  <c r="N337" i="9"/>
  <c r="M337" i="9"/>
  <c r="BB336" i="9"/>
  <c r="BA336" i="9"/>
  <c r="O336" i="9"/>
  <c r="N336" i="9"/>
  <c r="M336" i="9"/>
  <c r="BB335" i="9"/>
  <c r="BA335" i="9"/>
  <c r="O335" i="9"/>
  <c r="N335" i="9"/>
  <c r="M335" i="9"/>
  <c r="BB334" i="9"/>
  <c r="BA334" i="9"/>
  <c r="O334" i="9"/>
  <c r="N334" i="9"/>
  <c r="M334" i="9"/>
  <c r="BB333" i="9"/>
  <c r="BA333" i="9"/>
  <c r="O333" i="9"/>
  <c r="N333" i="9"/>
  <c r="M333" i="9"/>
  <c r="BB332" i="9"/>
  <c r="BA332" i="9"/>
  <c r="O332" i="9"/>
  <c r="N332" i="9"/>
  <c r="M332" i="9"/>
  <c r="BB331" i="9"/>
  <c r="BA331" i="9"/>
  <c r="O331" i="9"/>
  <c r="N331" i="9"/>
  <c r="M331" i="9"/>
  <c r="BB330" i="9"/>
  <c r="BA330" i="9"/>
  <c r="O330" i="9"/>
  <c r="N330" i="9"/>
  <c r="M330" i="9"/>
  <c r="BB329" i="9"/>
  <c r="BA329" i="9"/>
  <c r="O329" i="9"/>
  <c r="N329" i="9"/>
  <c r="M329" i="9"/>
  <c r="L329" i="9"/>
  <c r="BB328" i="9"/>
  <c r="BA328" i="9"/>
  <c r="AZ328" i="9"/>
  <c r="AY328" i="9"/>
  <c r="AX328" i="9"/>
  <c r="AW328" i="9"/>
  <c r="AV328" i="9"/>
  <c r="AU328" i="9"/>
  <c r="AT328" i="9"/>
  <c r="AS328" i="9"/>
  <c r="AR328" i="9"/>
  <c r="AQ328" i="9"/>
  <c r="AP328" i="9"/>
  <c r="AO328" i="9"/>
  <c r="AN328" i="9"/>
  <c r="AM328" i="9"/>
  <c r="AL328" i="9"/>
  <c r="AK328" i="9"/>
  <c r="AJ328" i="9"/>
  <c r="AI328" i="9"/>
  <c r="AH328" i="9"/>
  <c r="AG328" i="9"/>
  <c r="AF328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BB327" i="9"/>
  <c r="BA327" i="9"/>
  <c r="O327" i="9"/>
  <c r="N327" i="9"/>
  <c r="M327" i="9"/>
  <c r="BB326" i="9"/>
  <c r="BA326" i="9"/>
  <c r="O326" i="9"/>
  <c r="N326" i="9"/>
  <c r="M326" i="9"/>
  <c r="BB325" i="9"/>
  <c r="BA325" i="9"/>
  <c r="O325" i="9"/>
  <c r="N325" i="9"/>
  <c r="M325" i="9"/>
  <c r="BB324" i="9"/>
  <c r="BA324" i="9"/>
  <c r="O324" i="9"/>
  <c r="N324" i="9"/>
  <c r="M324" i="9"/>
  <c r="BB323" i="9"/>
  <c r="BA323" i="9"/>
  <c r="O323" i="9"/>
  <c r="N323" i="9"/>
  <c r="M323" i="9"/>
  <c r="BB322" i="9"/>
  <c r="BA322" i="9"/>
  <c r="O322" i="9"/>
  <c r="N322" i="9"/>
  <c r="M322" i="9"/>
  <c r="BB321" i="9"/>
  <c r="BA321" i="9"/>
  <c r="O321" i="9"/>
  <c r="N321" i="9"/>
  <c r="M321" i="9"/>
  <c r="BB320" i="9"/>
  <c r="BA320" i="9"/>
  <c r="O320" i="9"/>
  <c r="N320" i="9"/>
  <c r="M320" i="9"/>
  <c r="BB319" i="9"/>
  <c r="BA319" i="9"/>
  <c r="O319" i="9"/>
  <c r="N319" i="9"/>
  <c r="M319" i="9"/>
  <c r="BB318" i="9"/>
  <c r="BA318" i="9"/>
  <c r="O318" i="9"/>
  <c r="N318" i="9"/>
  <c r="M318" i="9"/>
  <c r="BB317" i="9"/>
  <c r="BA317" i="9"/>
  <c r="O317" i="9"/>
  <c r="N317" i="9"/>
  <c r="M317" i="9"/>
  <c r="BB316" i="9"/>
  <c r="BA316" i="9"/>
  <c r="O316" i="9"/>
  <c r="N316" i="9"/>
  <c r="M316" i="9"/>
  <c r="L316" i="9"/>
  <c r="BB315" i="9"/>
  <c r="BA315" i="9"/>
  <c r="AZ315" i="9"/>
  <c r="AY315" i="9"/>
  <c r="AX315" i="9"/>
  <c r="AW315" i="9"/>
  <c r="AV315" i="9"/>
  <c r="AU315" i="9"/>
  <c r="AT315" i="9"/>
  <c r="AS315" i="9"/>
  <c r="AR315" i="9"/>
  <c r="AQ315" i="9"/>
  <c r="AP315" i="9"/>
  <c r="AO315" i="9"/>
  <c r="AN315" i="9"/>
  <c r="AM315" i="9"/>
  <c r="AL315" i="9"/>
  <c r="AK315" i="9"/>
  <c r="AJ315" i="9"/>
  <c r="AI315" i="9"/>
  <c r="AH315" i="9"/>
  <c r="AG315" i="9"/>
  <c r="AF315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B314" i="9"/>
  <c r="BA314" i="9"/>
  <c r="O314" i="9"/>
  <c r="N314" i="9"/>
  <c r="M314" i="9"/>
  <c r="BB313" i="9"/>
  <c r="BA313" i="9"/>
  <c r="O313" i="9"/>
  <c r="N313" i="9"/>
  <c r="M313" i="9"/>
  <c r="BB312" i="9"/>
  <c r="BA312" i="9"/>
  <c r="O312" i="9"/>
  <c r="N312" i="9"/>
  <c r="M312" i="9"/>
  <c r="BB311" i="9"/>
  <c r="BA311" i="9"/>
  <c r="O311" i="9"/>
  <c r="N311" i="9"/>
  <c r="M311" i="9"/>
  <c r="BB310" i="9"/>
  <c r="BA310" i="9"/>
  <c r="O310" i="9"/>
  <c r="N310" i="9"/>
  <c r="M310" i="9"/>
  <c r="BB309" i="9"/>
  <c r="BA309" i="9"/>
  <c r="O309" i="9"/>
  <c r="N309" i="9"/>
  <c r="M309" i="9"/>
  <c r="BB308" i="9"/>
  <c r="BA308" i="9"/>
  <c r="O308" i="9"/>
  <c r="N308" i="9"/>
  <c r="M308" i="9"/>
  <c r="BB307" i="9"/>
  <c r="BA307" i="9"/>
  <c r="O307" i="9"/>
  <c r="N307" i="9"/>
  <c r="M307" i="9"/>
  <c r="BB306" i="9"/>
  <c r="BA306" i="9"/>
  <c r="O306" i="9"/>
  <c r="N306" i="9"/>
  <c r="M306" i="9"/>
  <c r="BB305" i="9"/>
  <c r="BA305" i="9"/>
  <c r="O305" i="9"/>
  <c r="N305" i="9"/>
  <c r="M305" i="9"/>
  <c r="BB304" i="9"/>
  <c r="BA304" i="9"/>
  <c r="O304" i="9"/>
  <c r="N304" i="9"/>
  <c r="M304" i="9"/>
  <c r="BB303" i="9"/>
  <c r="BA303" i="9"/>
  <c r="O303" i="9"/>
  <c r="N303" i="9"/>
  <c r="M303" i="9"/>
  <c r="L303" i="9"/>
  <c r="BB302" i="9"/>
  <c r="BA302" i="9"/>
  <c r="AZ302" i="9"/>
  <c r="AY302" i="9"/>
  <c r="AX302" i="9"/>
  <c r="AW302" i="9"/>
  <c r="AV302" i="9"/>
  <c r="AU302" i="9"/>
  <c r="AT302" i="9"/>
  <c r="AS302" i="9"/>
  <c r="AR302" i="9"/>
  <c r="AQ302" i="9"/>
  <c r="AP302" i="9"/>
  <c r="AO302" i="9"/>
  <c r="AN302" i="9"/>
  <c r="AM302" i="9"/>
  <c r="AL302" i="9"/>
  <c r="AK302" i="9"/>
  <c r="AJ302" i="9"/>
  <c r="AI302" i="9"/>
  <c r="AH302" i="9"/>
  <c r="AG302" i="9"/>
  <c r="AF302" i="9"/>
  <c r="AE302" i="9"/>
  <c r="AD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D302" i="9"/>
  <c r="C302" i="9"/>
  <c r="BB301" i="9"/>
  <c r="BA301" i="9"/>
  <c r="O301" i="9"/>
  <c r="N301" i="9"/>
  <c r="M301" i="9"/>
  <c r="BB300" i="9"/>
  <c r="BA300" i="9"/>
  <c r="O300" i="9"/>
  <c r="N300" i="9"/>
  <c r="M300" i="9"/>
  <c r="BB299" i="9"/>
  <c r="BA299" i="9"/>
  <c r="O299" i="9"/>
  <c r="N299" i="9"/>
  <c r="M299" i="9"/>
  <c r="BB298" i="9"/>
  <c r="BA298" i="9"/>
  <c r="O298" i="9"/>
  <c r="N298" i="9"/>
  <c r="M298" i="9"/>
  <c r="BB297" i="9"/>
  <c r="BA297" i="9"/>
  <c r="O297" i="9"/>
  <c r="N297" i="9"/>
  <c r="M297" i="9"/>
  <c r="BB296" i="9"/>
  <c r="BA296" i="9"/>
  <c r="O296" i="9"/>
  <c r="N296" i="9"/>
  <c r="M296" i="9"/>
  <c r="BB295" i="9"/>
  <c r="BA295" i="9"/>
  <c r="O295" i="9"/>
  <c r="N295" i="9"/>
  <c r="M295" i="9"/>
  <c r="BB294" i="9"/>
  <c r="BA294" i="9"/>
  <c r="O294" i="9"/>
  <c r="N294" i="9"/>
  <c r="M294" i="9"/>
  <c r="BB293" i="9"/>
  <c r="BA293" i="9"/>
  <c r="O293" i="9"/>
  <c r="N293" i="9"/>
  <c r="M293" i="9"/>
  <c r="BB292" i="9"/>
  <c r="BA292" i="9"/>
  <c r="O292" i="9"/>
  <c r="N292" i="9"/>
  <c r="M292" i="9"/>
  <c r="BB291" i="9"/>
  <c r="BA291" i="9"/>
  <c r="O291" i="9"/>
  <c r="N291" i="9"/>
  <c r="M291" i="9"/>
  <c r="BB290" i="9"/>
  <c r="BA290" i="9"/>
  <c r="O290" i="9"/>
  <c r="N290" i="9"/>
  <c r="M290" i="9"/>
  <c r="L290" i="9"/>
  <c r="BB289" i="9"/>
  <c r="BA289" i="9"/>
  <c r="AZ289" i="9"/>
  <c r="AY289" i="9"/>
  <c r="AX289" i="9"/>
  <c r="AW289" i="9"/>
  <c r="AV289" i="9"/>
  <c r="AU289" i="9"/>
  <c r="AT289" i="9"/>
  <c r="AS289" i="9"/>
  <c r="AR289" i="9"/>
  <c r="AQ289" i="9"/>
  <c r="AP289" i="9"/>
  <c r="AO289" i="9"/>
  <c r="AN289" i="9"/>
  <c r="AM289" i="9"/>
  <c r="AL289" i="9"/>
  <c r="AK289" i="9"/>
  <c r="AJ289" i="9"/>
  <c r="AI289" i="9"/>
  <c r="AH289" i="9"/>
  <c r="AG289" i="9"/>
  <c r="AF289" i="9"/>
  <c r="AE289" i="9"/>
  <c r="AD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B288" i="9"/>
  <c r="BA288" i="9"/>
  <c r="O288" i="9"/>
  <c r="N288" i="9"/>
  <c r="M288" i="9"/>
  <c r="BB287" i="9"/>
  <c r="BA287" i="9"/>
  <c r="O287" i="9"/>
  <c r="N287" i="9"/>
  <c r="M287" i="9"/>
  <c r="BB286" i="9"/>
  <c r="BA286" i="9"/>
  <c r="O286" i="9"/>
  <c r="N286" i="9"/>
  <c r="M286" i="9"/>
  <c r="BB285" i="9"/>
  <c r="BA285" i="9"/>
  <c r="O285" i="9"/>
  <c r="N285" i="9"/>
  <c r="M285" i="9"/>
  <c r="BB284" i="9"/>
  <c r="BA284" i="9"/>
  <c r="O284" i="9"/>
  <c r="N284" i="9"/>
  <c r="M284" i="9"/>
  <c r="BB283" i="9"/>
  <c r="BA283" i="9"/>
  <c r="O283" i="9"/>
  <c r="N283" i="9"/>
  <c r="M283" i="9"/>
  <c r="BB282" i="9"/>
  <c r="BA282" i="9"/>
  <c r="O282" i="9"/>
  <c r="N282" i="9"/>
  <c r="M282" i="9"/>
  <c r="BB281" i="9"/>
  <c r="BA281" i="9"/>
  <c r="O281" i="9"/>
  <c r="N281" i="9"/>
  <c r="M281" i="9"/>
  <c r="BB280" i="9"/>
  <c r="BA280" i="9"/>
  <c r="O280" i="9"/>
  <c r="N280" i="9"/>
  <c r="M280" i="9"/>
  <c r="BB279" i="9"/>
  <c r="BA279" i="9"/>
  <c r="O279" i="9"/>
  <c r="N279" i="9"/>
  <c r="M279" i="9"/>
  <c r="BB278" i="9"/>
  <c r="BA278" i="9"/>
  <c r="O278" i="9"/>
  <c r="N278" i="9"/>
  <c r="M278" i="9"/>
  <c r="BB277" i="9"/>
  <c r="BA277" i="9"/>
  <c r="O277" i="9"/>
  <c r="N277" i="9"/>
  <c r="M277" i="9"/>
  <c r="L277" i="9"/>
  <c r="BB276" i="9"/>
  <c r="BA276" i="9"/>
  <c r="AZ276" i="9"/>
  <c r="AY276" i="9"/>
  <c r="AX276" i="9"/>
  <c r="AW276" i="9"/>
  <c r="AV276" i="9"/>
  <c r="AU276" i="9"/>
  <c r="AT276" i="9"/>
  <c r="AS276" i="9"/>
  <c r="AR276" i="9"/>
  <c r="AQ276" i="9"/>
  <c r="AP276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BB275" i="9"/>
  <c r="BA275" i="9"/>
  <c r="O275" i="9"/>
  <c r="N275" i="9"/>
  <c r="M275" i="9"/>
  <c r="BB274" i="9"/>
  <c r="BA274" i="9"/>
  <c r="O274" i="9"/>
  <c r="N274" i="9"/>
  <c r="M274" i="9"/>
  <c r="BB273" i="9"/>
  <c r="BA273" i="9"/>
  <c r="O273" i="9"/>
  <c r="N273" i="9"/>
  <c r="M273" i="9"/>
  <c r="BB272" i="9"/>
  <c r="BA272" i="9"/>
  <c r="O272" i="9"/>
  <c r="N272" i="9"/>
  <c r="M272" i="9"/>
  <c r="BB271" i="9"/>
  <c r="BA271" i="9"/>
  <c r="O271" i="9"/>
  <c r="N271" i="9"/>
  <c r="M271" i="9"/>
  <c r="BB270" i="9"/>
  <c r="BA270" i="9"/>
  <c r="O270" i="9"/>
  <c r="N270" i="9"/>
  <c r="M270" i="9"/>
  <c r="BB269" i="9"/>
  <c r="BA269" i="9"/>
  <c r="O269" i="9"/>
  <c r="N269" i="9"/>
  <c r="M269" i="9"/>
  <c r="BB268" i="9"/>
  <c r="BA268" i="9"/>
  <c r="O268" i="9"/>
  <c r="N268" i="9"/>
  <c r="M268" i="9"/>
  <c r="BB267" i="9"/>
  <c r="BA267" i="9"/>
  <c r="O267" i="9"/>
  <c r="N267" i="9"/>
  <c r="M267" i="9"/>
  <c r="BB266" i="9"/>
  <c r="BA266" i="9"/>
  <c r="O266" i="9"/>
  <c r="N266" i="9"/>
  <c r="M266" i="9"/>
  <c r="BB265" i="9"/>
  <c r="BA265" i="9"/>
  <c r="O265" i="9"/>
  <c r="N265" i="9"/>
  <c r="M265" i="9"/>
  <c r="BB264" i="9"/>
  <c r="BA264" i="9"/>
  <c r="O264" i="9"/>
  <c r="N264" i="9"/>
  <c r="M264" i="9"/>
  <c r="L264" i="9"/>
  <c r="BB263" i="9"/>
  <c r="BA263" i="9"/>
  <c r="AZ263" i="9"/>
  <c r="AY263" i="9"/>
  <c r="AX263" i="9"/>
  <c r="AW263" i="9"/>
  <c r="AV263" i="9"/>
  <c r="AU263" i="9"/>
  <c r="AT263" i="9"/>
  <c r="AS263" i="9"/>
  <c r="AR263" i="9"/>
  <c r="AQ263" i="9"/>
  <c r="AP263" i="9"/>
  <c r="AO263" i="9"/>
  <c r="AN263" i="9"/>
  <c r="AM263" i="9"/>
  <c r="AL263" i="9"/>
  <c r="AK263" i="9"/>
  <c r="AJ263" i="9"/>
  <c r="AI263" i="9"/>
  <c r="AH263" i="9"/>
  <c r="AG263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B262" i="9"/>
  <c r="BA262" i="9"/>
  <c r="O262" i="9"/>
  <c r="N262" i="9"/>
  <c r="M262" i="9"/>
  <c r="BB261" i="9"/>
  <c r="BA261" i="9"/>
  <c r="O261" i="9"/>
  <c r="N261" i="9"/>
  <c r="M261" i="9"/>
  <c r="BB260" i="9"/>
  <c r="BA260" i="9"/>
  <c r="O260" i="9"/>
  <c r="N260" i="9"/>
  <c r="M260" i="9"/>
  <c r="BB259" i="9"/>
  <c r="BA259" i="9"/>
  <c r="O259" i="9"/>
  <c r="N259" i="9"/>
  <c r="M259" i="9"/>
  <c r="BB258" i="9"/>
  <c r="BA258" i="9"/>
  <c r="O258" i="9"/>
  <c r="N258" i="9"/>
  <c r="M258" i="9"/>
  <c r="BB257" i="9"/>
  <c r="BA257" i="9"/>
  <c r="O257" i="9"/>
  <c r="N257" i="9"/>
  <c r="M257" i="9"/>
  <c r="BB256" i="9"/>
  <c r="BA256" i="9"/>
  <c r="O256" i="9"/>
  <c r="N256" i="9"/>
  <c r="M256" i="9"/>
  <c r="BB255" i="9"/>
  <c r="BA255" i="9"/>
  <c r="O255" i="9"/>
  <c r="N255" i="9"/>
  <c r="M255" i="9"/>
  <c r="BB254" i="9"/>
  <c r="BA254" i="9"/>
  <c r="O254" i="9"/>
  <c r="N254" i="9"/>
  <c r="M254" i="9"/>
  <c r="BB253" i="9"/>
  <c r="BA253" i="9"/>
  <c r="O253" i="9"/>
  <c r="N253" i="9"/>
  <c r="M253" i="9"/>
  <c r="BB252" i="9"/>
  <c r="BA252" i="9"/>
  <c r="O252" i="9"/>
  <c r="N252" i="9"/>
  <c r="M252" i="9"/>
  <c r="BB251" i="9"/>
  <c r="BA251" i="9"/>
  <c r="O251" i="9"/>
  <c r="N251" i="9"/>
  <c r="M251" i="9"/>
  <c r="L251" i="9"/>
  <c r="BB250" i="9"/>
  <c r="BA250" i="9"/>
  <c r="AZ250" i="9"/>
  <c r="AY250" i="9"/>
  <c r="AX250" i="9"/>
  <c r="AW250" i="9"/>
  <c r="AV250" i="9"/>
  <c r="AU250" i="9"/>
  <c r="AT250" i="9"/>
  <c r="AS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B249" i="9"/>
  <c r="BA249" i="9"/>
  <c r="O249" i="9"/>
  <c r="N249" i="9"/>
  <c r="M249" i="9"/>
  <c r="BB248" i="9"/>
  <c r="BA248" i="9"/>
  <c r="O248" i="9"/>
  <c r="N248" i="9"/>
  <c r="M248" i="9"/>
  <c r="BB247" i="9"/>
  <c r="BA247" i="9"/>
  <c r="O247" i="9"/>
  <c r="N247" i="9"/>
  <c r="M247" i="9"/>
  <c r="BB246" i="9"/>
  <c r="BA246" i="9"/>
  <c r="O246" i="9"/>
  <c r="N246" i="9"/>
  <c r="M246" i="9"/>
  <c r="BB245" i="9"/>
  <c r="BA245" i="9"/>
  <c r="O245" i="9"/>
  <c r="N245" i="9"/>
  <c r="M245" i="9"/>
  <c r="BB244" i="9"/>
  <c r="BA244" i="9"/>
  <c r="O244" i="9"/>
  <c r="N244" i="9"/>
  <c r="M244" i="9"/>
  <c r="BB243" i="9"/>
  <c r="BA243" i="9"/>
  <c r="O243" i="9"/>
  <c r="N243" i="9"/>
  <c r="M243" i="9"/>
  <c r="BB242" i="9"/>
  <c r="BA242" i="9"/>
  <c r="O242" i="9"/>
  <c r="N242" i="9"/>
  <c r="M242" i="9"/>
  <c r="BB241" i="9"/>
  <c r="BA241" i="9"/>
  <c r="O241" i="9"/>
  <c r="N241" i="9"/>
  <c r="M241" i="9"/>
  <c r="BB240" i="9"/>
  <c r="BA240" i="9"/>
  <c r="O240" i="9"/>
  <c r="N240" i="9"/>
  <c r="M240" i="9"/>
  <c r="BB239" i="9"/>
  <c r="BA239" i="9"/>
  <c r="O239" i="9"/>
  <c r="N239" i="9"/>
  <c r="M239" i="9"/>
  <c r="BB238" i="9"/>
  <c r="BA238" i="9"/>
  <c r="O238" i="9"/>
  <c r="N238" i="9"/>
  <c r="M238" i="9"/>
  <c r="L238" i="9"/>
  <c r="BB237" i="9"/>
  <c r="BA237" i="9"/>
  <c r="AZ237" i="9"/>
  <c r="AY237" i="9"/>
  <c r="AX237" i="9"/>
  <c r="AW237" i="9"/>
  <c r="AV237" i="9"/>
  <c r="AU237" i="9"/>
  <c r="AT237" i="9"/>
  <c r="AS237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BB236" i="9"/>
  <c r="BA236" i="9"/>
  <c r="O236" i="9"/>
  <c r="N236" i="9"/>
  <c r="M236" i="9"/>
  <c r="BB235" i="9"/>
  <c r="BA235" i="9"/>
  <c r="O235" i="9"/>
  <c r="N235" i="9"/>
  <c r="M235" i="9"/>
  <c r="BB234" i="9"/>
  <c r="BA234" i="9"/>
  <c r="O234" i="9"/>
  <c r="N234" i="9"/>
  <c r="M234" i="9"/>
  <c r="BB233" i="9"/>
  <c r="BA233" i="9"/>
  <c r="O233" i="9"/>
  <c r="N233" i="9"/>
  <c r="M233" i="9"/>
  <c r="BB232" i="9"/>
  <c r="BA232" i="9"/>
  <c r="O232" i="9"/>
  <c r="N232" i="9"/>
  <c r="M232" i="9"/>
  <c r="BB231" i="9"/>
  <c r="BA231" i="9"/>
  <c r="O231" i="9"/>
  <c r="N231" i="9"/>
  <c r="M231" i="9"/>
  <c r="BB230" i="9"/>
  <c r="BA230" i="9"/>
  <c r="O230" i="9"/>
  <c r="N230" i="9"/>
  <c r="M230" i="9"/>
  <c r="BB229" i="9"/>
  <c r="BA229" i="9"/>
  <c r="O229" i="9"/>
  <c r="N229" i="9"/>
  <c r="M229" i="9"/>
  <c r="BB228" i="9"/>
  <c r="BA228" i="9"/>
  <c r="O228" i="9"/>
  <c r="N228" i="9"/>
  <c r="M228" i="9"/>
  <c r="BB227" i="9"/>
  <c r="BA227" i="9"/>
  <c r="O227" i="9"/>
  <c r="N227" i="9"/>
  <c r="M227" i="9"/>
  <c r="BB226" i="9"/>
  <c r="BA226" i="9"/>
  <c r="O226" i="9"/>
  <c r="N226" i="9"/>
  <c r="M226" i="9"/>
  <c r="BB225" i="9"/>
  <c r="BA225" i="9"/>
  <c r="O225" i="9"/>
  <c r="N225" i="9"/>
  <c r="M225" i="9"/>
  <c r="L225" i="9"/>
  <c r="BB224" i="9"/>
  <c r="BA224" i="9"/>
  <c r="AZ224" i="9"/>
  <c r="AY224" i="9"/>
  <c r="AX224" i="9"/>
  <c r="AW224" i="9"/>
  <c r="AV224" i="9"/>
  <c r="AU224" i="9"/>
  <c r="AT224" i="9"/>
  <c r="AS224" i="9"/>
  <c r="AR224" i="9"/>
  <c r="AQ224" i="9"/>
  <c r="AP224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B223" i="9"/>
  <c r="BA223" i="9"/>
  <c r="O223" i="9"/>
  <c r="N223" i="9"/>
  <c r="M223" i="9"/>
  <c r="BB222" i="9"/>
  <c r="BA222" i="9"/>
  <c r="O222" i="9"/>
  <c r="N222" i="9"/>
  <c r="M222" i="9"/>
  <c r="BB221" i="9"/>
  <c r="BA221" i="9"/>
  <c r="O221" i="9"/>
  <c r="N221" i="9"/>
  <c r="M221" i="9"/>
  <c r="BB220" i="9"/>
  <c r="BA220" i="9"/>
  <c r="O220" i="9"/>
  <c r="N220" i="9"/>
  <c r="M220" i="9"/>
  <c r="BB219" i="9"/>
  <c r="BA219" i="9"/>
  <c r="O219" i="9"/>
  <c r="N219" i="9"/>
  <c r="M219" i="9"/>
  <c r="BB218" i="9"/>
  <c r="BA218" i="9"/>
  <c r="O218" i="9"/>
  <c r="N218" i="9"/>
  <c r="M218" i="9"/>
  <c r="BB217" i="9"/>
  <c r="BA217" i="9"/>
  <c r="O217" i="9"/>
  <c r="N217" i="9"/>
  <c r="M217" i="9"/>
  <c r="BB216" i="9"/>
  <c r="BA216" i="9"/>
  <c r="O216" i="9"/>
  <c r="N216" i="9"/>
  <c r="M216" i="9"/>
  <c r="BB215" i="9"/>
  <c r="BA215" i="9"/>
  <c r="O215" i="9"/>
  <c r="N215" i="9"/>
  <c r="M215" i="9"/>
  <c r="BB214" i="9"/>
  <c r="BA214" i="9"/>
  <c r="O214" i="9"/>
  <c r="N214" i="9"/>
  <c r="M214" i="9"/>
  <c r="BB213" i="9"/>
  <c r="BA213" i="9"/>
  <c r="O213" i="9"/>
  <c r="N213" i="9"/>
  <c r="M213" i="9"/>
  <c r="BB212" i="9"/>
  <c r="BA212" i="9"/>
  <c r="O212" i="9"/>
  <c r="N212" i="9"/>
  <c r="M212" i="9"/>
  <c r="L212" i="9"/>
  <c r="BB211" i="9"/>
  <c r="BA211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B210" i="9"/>
  <c r="BA210" i="9"/>
  <c r="O210" i="9"/>
  <c r="N210" i="9"/>
  <c r="M210" i="9"/>
  <c r="BB209" i="9"/>
  <c r="BA209" i="9"/>
  <c r="O209" i="9"/>
  <c r="N209" i="9"/>
  <c r="M209" i="9"/>
  <c r="BB208" i="9"/>
  <c r="BA208" i="9"/>
  <c r="O208" i="9"/>
  <c r="N208" i="9"/>
  <c r="M208" i="9"/>
  <c r="BB207" i="9"/>
  <c r="BA207" i="9"/>
  <c r="O207" i="9"/>
  <c r="N207" i="9"/>
  <c r="M207" i="9"/>
  <c r="BB206" i="9"/>
  <c r="BA206" i="9"/>
  <c r="O206" i="9"/>
  <c r="N206" i="9"/>
  <c r="M206" i="9"/>
  <c r="BB205" i="9"/>
  <c r="BA205" i="9"/>
  <c r="O205" i="9"/>
  <c r="N205" i="9"/>
  <c r="M205" i="9"/>
  <c r="BB204" i="9"/>
  <c r="BA204" i="9"/>
  <c r="O204" i="9"/>
  <c r="N204" i="9"/>
  <c r="M204" i="9"/>
  <c r="BB203" i="9"/>
  <c r="BA203" i="9"/>
  <c r="O203" i="9"/>
  <c r="N203" i="9"/>
  <c r="M203" i="9"/>
  <c r="BB202" i="9"/>
  <c r="BA202" i="9"/>
  <c r="O202" i="9"/>
  <c r="N202" i="9"/>
  <c r="M202" i="9"/>
  <c r="BB201" i="9"/>
  <c r="BA201" i="9"/>
  <c r="O201" i="9"/>
  <c r="N201" i="9"/>
  <c r="M201" i="9"/>
  <c r="BB200" i="9"/>
  <c r="BA200" i="9"/>
  <c r="O200" i="9"/>
  <c r="N200" i="9"/>
  <c r="M200" i="9"/>
  <c r="BB199" i="9"/>
  <c r="BA199" i="9"/>
  <c r="O199" i="9"/>
  <c r="N199" i="9"/>
  <c r="M199" i="9"/>
  <c r="L199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B197" i="9"/>
  <c r="BA197" i="9"/>
  <c r="O197" i="9"/>
  <c r="N197" i="9"/>
  <c r="M197" i="9"/>
  <c r="BB196" i="9"/>
  <c r="BA196" i="9"/>
  <c r="O196" i="9"/>
  <c r="N196" i="9"/>
  <c r="M196" i="9"/>
  <c r="BB195" i="9"/>
  <c r="BA195" i="9"/>
  <c r="O195" i="9"/>
  <c r="N195" i="9"/>
  <c r="M195" i="9"/>
  <c r="BB194" i="9"/>
  <c r="BA194" i="9"/>
  <c r="O194" i="9"/>
  <c r="N194" i="9"/>
  <c r="M194" i="9"/>
  <c r="BB193" i="9"/>
  <c r="BA193" i="9"/>
  <c r="O193" i="9"/>
  <c r="N193" i="9"/>
  <c r="M193" i="9"/>
  <c r="BB192" i="9"/>
  <c r="BA192" i="9"/>
  <c r="O192" i="9"/>
  <c r="N192" i="9"/>
  <c r="M192" i="9"/>
  <c r="BB191" i="9"/>
  <c r="BA191" i="9"/>
  <c r="O191" i="9"/>
  <c r="N191" i="9"/>
  <c r="M191" i="9"/>
  <c r="BB190" i="9"/>
  <c r="BA190" i="9"/>
  <c r="O190" i="9"/>
  <c r="N190" i="9"/>
  <c r="M190" i="9"/>
  <c r="BB189" i="9"/>
  <c r="BA189" i="9"/>
  <c r="O189" i="9"/>
  <c r="N189" i="9"/>
  <c r="M189" i="9"/>
  <c r="BB188" i="9"/>
  <c r="BA188" i="9"/>
  <c r="O188" i="9"/>
  <c r="N188" i="9"/>
  <c r="M188" i="9"/>
  <c r="BB187" i="9"/>
  <c r="BA187" i="9"/>
  <c r="O187" i="9"/>
  <c r="N187" i="9"/>
  <c r="M187" i="9"/>
  <c r="BB186" i="9"/>
  <c r="BA186" i="9"/>
  <c r="O186" i="9"/>
  <c r="N186" i="9"/>
  <c r="M186" i="9"/>
  <c r="L186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B184" i="9"/>
  <c r="BA184" i="9"/>
  <c r="O184" i="9"/>
  <c r="N184" i="9"/>
  <c r="M184" i="9"/>
  <c r="BB183" i="9"/>
  <c r="BA183" i="9"/>
  <c r="O183" i="9"/>
  <c r="N183" i="9"/>
  <c r="M183" i="9"/>
  <c r="BB182" i="9"/>
  <c r="BA182" i="9"/>
  <c r="O182" i="9"/>
  <c r="N182" i="9"/>
  <c r="M182" i="9"/>
  <c r="BB181" i="9"/>
  <c r="BA181" i="9"/>
  <c r="O181" i="9"/>
  <c r="N181" i="9"/>
  <c r="M181" i="9"/>
  <c r="BB180" i="9"/>
  <c r="BA180" i="9"/>
  <c r="O180" i="9"/>
  <c r="N180" i="9"/>
  <c r="M180" i="9"/>
  <c r="BB179" i="9"/>
  <c r="BA179" i="9"/>
  <c r="O179" i="9"/>
  <c r="N179" i="9"/>
  <c r="M179" i="9"/>
  <c r="BB178" i="9"/>
  <c r="BA178" i="9"/>
  <c r="O178" i="9"/>
  <c r="N178" i="9"/>
  <c r="M178" i="9"/>
  <c r="BB177" i="9"/>
  <c r="BA177" i="9"/>
  <c r="O177" i="9"/>
  <c r="N177" i="9"/>
  <c r="M177" i="9"/>
  <c r="BB176" i="9"/>
  <c r="BA176" i="9"/>
  <c r="O176" i="9"/>
  <c r="N176" i="9"/>
  <c r="M176" i="9"/>
  <c r="BB175" i="9"/>
  <c r="BA175" i="9"/>
  <c r="O175" i="9"/>
  <c r="N175" i="9"/>
  <c r="M175" i="9"/>
  <c r="BB174" i="9"/>
  <c r="BA174" i="9"/>
  <c r="O174" i="9"/>
  <c r="N174" i="9"/>
  <c r="M174" i="9"/>
  <c r="BB173" i="9"/>
  <c r="BA173" i="9"/>
  <c r="O173" i="9"/>
  <c r="N173" i="9"/>
  <c r="M173" i="9"/>
  <c r="L173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B171" i="9"/>
  <c r="BA171" i="9"/>
  <c r="O171" i="9"/>
  <c r="N171" i="9"/>
  <c r="M171" i="9"/>
  <c r="BB170" i="9"/>
  <c r="BA170" i="9"/>
  <c r="O170" i="9"/>
  <c r="N170" i="9"/>
  <c r="M170" i="9"/>
  <c r="BB169" i="9"/>
  <c r="BA169" i="9"/>
  <c r="O169" i="9"/>
  <c r="N169" i="9"/>
  <c r="M169" i="9"/>
  <c r="BB168" i="9"/>
  <c r="BA168" i="9"/>
  <c r="O168" i="9"/>
  <c r="N168" i="9"/>
  <c r="M168" i="9"/>
  <c r="BB167" i="9"/>
  <c r="BA167" i="9"/>
  <c r="O167" i="9"/>
  <c r="N167" i="9"/>
  <c r="M167" i="9"/>
  <c r="BB166" i="9"/>
  <c r="BA166" i="9"/>
  <c r="O166" i="9"/>
  <c r="N166" i="9"/>
  <c r="M166" i="9"/>
  <c r="BB165" i="9"/>
  <c r="BA165" i="9"/>
  <c r="O165" i="9"/>
  <c r="N165" i="9"/>
  <c r="M165" i="9"/>
  <c r="BB164" i="9"/>
  <c r="BA164" i="9"/>
  <c r="O164" i="9"/>
  <c r="N164" i="9"/>
  <c r="M164" i="9"/>
  <c r="BB163" i="9"/>
  <c r="BA163" i="9"/>
  <c r="O163" i="9"/>
  <c r="N163" i="9"/>
  <c r="M163" i="9"/>
  <c r="BB162" i="9"/>
  <c r="BA162" i="9"/>
  <c r="O162" i="9"/>
  <c r="N162" i="9"/>
  <c r="M162" i="9"/>
  <c r="BB161" i="9"/>
  <c r="BA161" i="9"/>
  <c r="O161" i="9"/>
  <c r="N161" i="9"/>
  <c r="M161" i="9"/>
  <c r="BB160" i="9"/>
  <c r="BA160" i="9"/>
  <c r="O160" i="9"/>
  <c r="N160" i="9"/>
  <c r="M160" i="9"/>
  <c r="L160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B158" i="9"/>
  <c r="BA158" i="9"/>
  <c r="O158" i="9"/>
  <c r="N158" i="9"/>
  <c r="M158" i="9"/>
  <c r="BB157" i="9"/>
  <c r="BA157" i="9"/>
  <c r="O157" i="9"/>
  <c r="N157" i="9"/>
  <c r="M157" i="9"/>
  <c r="BB156" i="9"/>
  <c r="BA156" i="9"/>
  <c r="O156" i="9"/>
  <c r="N156" i="9"/>
  <c r="M156" i="9"/>
  <c r="BB155" i="9"/>
  <c r="BA155" i="9"/>
  <c r="O155" i="9"/>
  <c r="N155" i="9"/>
  <c r="M155" i="9"/>
  <c r="BB154" i="9"/>
  <c r="BA154" i="9"/>
  <c r="O154" i="9"/>
  <c r="N154" i="9"/>
  <c r="M154" i="9"/>
  <c r="BB153" i="9"/>
  <c r="BA153" i="9"/>
  <c r="O153" i="9"/>
  <c r="N153" i="9"/>
  <c r="M153" i="9"/>
  <c r="BB152" i="9"/>
  <c r="BA152" i="9"/>
  <c r="O152" i="9"/>
  <c r="N152" i="9"/>
  <c r="M152" i="9"/>
  <c r="BB151" i="9"/>
  <c r="BA151" i="9"/>
  <c r="O151" i="9"/>
  <c r="N151" i="9"/>
  <c r="M151" i="9"/>
  <c r="BB150" i="9"/>
  <c r="BA150" i="9"/>
  <c r="O150" i="9"/>
  <c r="N150" i="9"/>
  <c r="M150" i="9"/>
  <c r="BB149" i="9"/>
  <c r="BA149" i="9"/>
  <c r="O149" i="9"/>
  <c r="N149" i="9"/>
  <c r="M149" i="9"/>
  <c r="BB148" i="9"/>
  <c r="BA148" i="9"/>
  <c r="O148" i="9"/>
  <c r="N148" i="9"/>
  <c r="M148" i="9"/>
  <c r="BB147" i="9"/>
  <c r="BA147" i="9"/>
  <c r="O147" i="9"/>
  <c r="N147" i="9"/>
  <c r="M147" i="9"/>
  <c r="L147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B145" i="9"/>
  <c r="BA145" i="9"/>
  <c r="O145" i="9"/>
  <c r="N145" i="9"/>
  <c r="M145" i="9"/>
  <c r="BB144" i="9"/>
  <c r="BA144" i="9"/>
  <c r="O144" i="9"/>
  <c r="N144" i="9"/>
  <c r="M144" i="9"/>
  <c r="BB143" i="9"/>
  <c r="BA143" i="9"/>
  <c r="O143" i="9"/>
  <c r="N143" i="9"/>
  <c r="M143" i="9"/>
  <c r="BB142" i="9"/>
  <c r="BA142" i="9"/>
  <c r="O142" i="9"/>
  <c r="N142" i="9"/>
  <c r="M142" i="9"/>
  <c r="BB141" i="9"/>
  <c r="BA141" i="9"/>
  <c r="O141" i="9"/>
  <c r="N141" i="9"/>
  <c r="M141" i="9"/>
  <c r="BB140" i="9"/>
  <c r="BA140" i="9"/>
  <c r="O140" i="9"/>
  <c r="N140" i="9"/>
  <c r="M140" i="9"/>
  <c r="BB139" i="9"/>
  <c r="BA139" i="9"/>
  <c r="O139" i="9"/>
  <c r="N139" i="9"/>
  <c r="M139" i="9"/>
  <c r="BB138" i="9"/>
  <c r="BA138" i="9"/>
  <c r="O138" i="9"/>
  <c r="N138" i="9"/>
  <c r="M138" i="9"/>
  <c r="BB137" i="9"/>
  <c r="BA137" i="9"/>
  <c r="O137" i="9"/>
  <c r="N137" i="9"/>
  <c r="M137" i="9"/>
  <c r="BB136" i="9"/>
  <c r="BA136" i="9"/>
  <c r="O136" i="9"/>
  <c r="N136" i="9"/>
  <c r="M136" i="9"/>
  <c r="BB135" i="9"/>
  <c r="BA135" i="9"/>
  <c r="O135" i="9"/>
  <c r="N135" i="9"/>
  <c r="M135" i="9"/>
  <c r="BB134" i="9"/>
  <c r="BA134" i="9"/>
  <c r="O134" i="9"/>
  <c r="N134" i="9"/>
  <c r="M134" i="9"/>
  <c r="L134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B132" i="9"/>
  <c r="BA132" i="9"/>
  <c r="O132" i="9"/>
  <c r="N132" i="9"/>
  <c r="M132" i="9"/>
  <c r="BB131" i="9"/>
  <c r="BA131" i="9"/>
  <c r="O131" i="9"/>
  <c r="N131" i="9"/>
  <c r="M131" i="9"/>
  <c r="BB130" i="9"/>
  <c r="BA130" i="9"/>
  <c r="O130" i="9"/>
  <c r="N130" i="9"/>
  <c r="M130" i="9"/>
  <c r="BB129" i="9"/>
  <c r="BA129" i="9"/>
  <c r="O129" i="9"/>
  <c r="N129" i="9"/>
  <c r="M129" i="9"/>
  <c r="BB128" i="9"/>
  <c r="BA128" i="9"/>
  <c r="O128" i="9"/>
  <c r="N128" i="9"/>
  <c r="M128" i="9"/>
  <c r="BB127" i="9"/>
  <c r="BA127" i="9"/>
  <c r="O127" i="9"/>
  <c r="N127" i="9"/>
  <c r="M127" i="9"/>
  <c r="BB126" i="9"/>
  <c r="BA126" i="9"/>
  <c r="O126" i="9"/>
  <c r="N126" i="9"/>
  <c r="M126" i="9"/>
  <c r="BB125" i="9"/>
  <c r="BA125" i="9"/>
  <c r="O125" i="9"/>
  <c r="N125" i="9"/>
  <c r="M125" i="9"/>
  <c r="BB124" i="9"/>
  <c r="BA124" i="9"/>
  <c r="O124" i="9"/>
  <c r="N124" i="9"/>
  <c r="M124" i="9"/>
  <c r="BB123" i="9"/>
  <c r="BA123" i="9"/>
  <c r="O123" i="9"/>
  <c r="N123" i="9"/>
  <c r="M123" i="9"/>
  <c r="BB122" i="9"/>
  <c r="BA122" i="9"/>
  <c r="O122" i="9"/>
  <c r="N122" i="9"/>
  <c r="M122" i="9"/>
  <c r="BB121" i="9"/>
  <c r="BA121" i="9"/>
  <c r="O121" i="9"/>
  <c r="N121" i="9"/>
  <c r="M121" i="9"/>
  <c r="L121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B119" i="9"/>
  <c r="BA119" i="9"/>
  <c r="O119" i="9"/>
  <c r="N119" i="9"/>
  <c r="M119" i="9"/>
  <c r="BB118" i="9"/>
  <c r="BA118" i="9"/>
  <c r="O118" i="9"/>
  <c r="N118" i="9"/>
  <c r="M118" i="9"/>
  <c r="BB117" i="9"/>
  <c r="BA117" i="9"/>
  <c r="O117" i="9"/>
  <c r="N117" i="9"/>
  <c r="M117" i="9"/>
  <c r="BB116" i="9"/>
  <c r="BA116" i="9"/>
  <c r="O116" i="9"/>
  <c r="N116" i="9"/>
  <c r="M116" i="9"/>
  <c r="BB115" i="9"/>
  <c r="BA115" i="9"/>
  <c r="O115" i="9"/>
  <c r="N115" i="9"/>
  <c r="M115" i="9"/>
  <c r="BB114" i="9"/>
  <c r="BA114" i="9"/>
  <c r="O114" i="9"/>
  <c r="N114" i="9"/>
  <c r="M114" i="9"/>
  <c r="BB113" i="9"/>
  <c r="BA113" i="9"/>
  <c r="O113" i="9"/>
  <c r="N113" i="9"/>
  <c r="M113" i="9"/>
  <c r="BB112" i="9"/>
  <c r="BA112" i="9"/>
  <c r="O112" i="9"/>
  <c r="N112" i="9"/>
  <c r="M112" i="9"/>
  <c r="BB111" i="9"/>
  <c r="BA111" i="9"/>
  <c r="O111" i="9"/>
  <c r="N111" i="9"/>
  <c r="M111" i="9"/>
  <c r="BB110" i="9"/>
  <c r="BA110" i="9"/>
  <c r="O110" i="9"/>
  <c r="N110" i="9"/>
  <c r="M110" i="9"/>
  <c r="BB109" i="9"/>
  <c r="BA109" i="9"/>
  <c r="O109" i="9"/>
  <c r="N109" i="9"/>
  <c r="M109" i="9"/>
  <c r="BB108" i="9"/>
  <c r="BA108" i="9"/>
  <c r="O108" i="9"/>
  <c r="N108" i="9"/>
  <c r="M108" i="9"/>
  <c r="L108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B106" i="9"/>
  <c r="BA106" i="9"/>
  <c r="O106" i="9"/>
  <c r="N106" i="9"/>
  <c r="M106" i="9"/>
  <c r="BB105" i="9"/>
  <c r="BA105" i="9"/>
  <c r="O105" i="9"/>
  <c r="N105" i="9"/>
  <c r="M105" i="9"/>
  <c r="BB104" i="9"/>
  <c r="BA104" i="9"/>
  <c r="O104" i="9"/>
  <c r="N104" i="9"/>
  <c r="M104" i="9"/>
  <c r="BB103" i="9"/>
  <c r="BA103" i="9"/>
  <c r="O103" i="9"/>
  <c r="N103" i="9"/>
  <c r="M103" i="9"/>
  <c r="BB102" i="9"/>
  <c r="BA102" i="9"/>
  <c r="O102" i="9"/>
  <c r="N102" i="9"/>
  <c r="M102" i="9"/>
  <c r="BB101" i="9"/>
  <c r="BA101" i="9"/>
  <c r="O101" i="9"/>
  <c r="N101" i="9"/>
  <c r="M101" i="9"/>
  <c r="BB100" i="9"/>
  <c r="BA100" i="9"/>
  <c r="O100" i="9"/>
  <c r="N100" i="9"/>
  <c r="M100" i="9"/>
  <c r="BB99" i="9"/>
  <c r="BA99" i="9"/>
  <c r="O99" i="9"/>
  <c r="N99" i="9"/>
  <c r="M99" i="9"/>
  <c r="BB98" i="9"/>
  <c r="BA98" i="9"/>
  <c r="O98" i="9"/>
  <c r="N98" i="9"/>
  <c r="M98" i="9"/>
  <c r="BB97" i="9"/>
  <c r="BA97" i="9"/>
  <c r="O97" i="9"/>
  <c r="N97" i="9"/>
  <c r="M97" i="9"/>
  <c r="BB96" i="9"/>
  <c r="BA96" i="9"/>
  <c r="O96" i="9"/>
  <c r="N96" i="9"/>
  <c r="M96" i="9"/>
  <c r="BB95" i="9"/>
  <c r="BA95" i="9"/>
  <c r="O95" i="9"/>
  <c r="N95" i="9"/>
  <c r="M95" i="9"/>
  <c r="L95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B93" i="9"/>
  <c r="BA93" i="9"/>
  <c r="O93" i="9"/>
  <c r="N93" i="9"/>
  <c r="M93" i="9"/>
  <c r="BB92" i="9"/>
  <c r="BA92" i="9"/>
  <c r="O92" i="9"/>
  <c r="N92" i="9"/>
  <c r="M92" i="9"/>
  <c r="BB91" i="9"/>
  <c r="BA91" i="9"/>
  <c r="O91" i="9"/>
  <c r="N91" i="9"/>
  <c r="M91" i="9"/>
  <c r="BB90" i="9"/>
  <c r="BA90" i="9"/>
  <c r="O90" i="9"/>
  <c r="N90" i="9"/>
  <c r="M90" i="9"/>
  <c r="BB89" i="9"/>
  <c r="BA89" i="9"/>
  <c r="O89" i="9"/>
  <c r="N89" i="9"/>
  <c r="M89" i="9"/>
  <c r="BB88" i="9"/>
  <c r="BA88" i="9"/>
  <c r="O88" i="9"/>
  <c r="N88" i="9"/>
  <c r="M88" i="9"/>
  <c r="BB87" i="9"/>
  <c r="BA87" i="9"/>
  <c r="O87" i="9"/>
  <c r="N87" i="9"/>
  <c r="M87" i="9"/>
  <c r="BB86" i="9"/>
  <c r="BA86" i="9"/>
  <c r="O86" i="9"/>
  <c r="N86" i="9"/>
  <c r="M86" i="9"/>
  <c r="BB85" i="9"/>
  <c r="BA85" i="9"/>
  <c r="O85" i="9"/>
  <c r="N85" i="9"/>
  <c r="M85" i="9"/>
  <c r="BB84" i="9"/>
  <c r="BA84" i="9"/>
  <c r="O84" i="9"/>
  <c r="N84" i="9"/>
  <c r="M84" i="9"/>
  <c r="BB83" i="9"/>
  <c r="BA83" i="9"/>
  <c r="O83" i="9"/>
  <c r="N83" i="9"/>
  <c r="M83" i="9"/>
  <c r="BB82" i="9"/>
  <c r="BA82" i="9"/>
  <c r="O82" i="9"/>
  <c r="N82" i="9"/>
  <c r="M82" i="9"/>
  <c r="L82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B80" i="9"/>
  <c r="BA80" i="9"/>
  <c r="O80" i="9"/>
  <c r="N80" i="9"/>
  <c r="M80" i="9"/>
  <c r="BB79" i="9"/>
  <c r="BA79" i="9"/>
  <c r="O79" i="9"/>
  <c r="N79" i="9"/>
  <c r="M79" i="9"/>
  <c r="BB78" i="9"/>
  <c r="BA78" i="9"/>
  <c r="O78" i="9"/>
  <c r="N78" i="9"/>
  <c r="M78" i="9"/>
  <c r="BB77" i="9"/>
  <c r="BA77" i="9"/>
  <c r="O77" i="9"/>
  <c r="N77" i="9"/>
  <c r="M77" i="9"/>
  <c r="BB76" i="9"/>
  <c r="BA76" i="9"/>
  <c r="O76" i="9"/>
  <c r="N76" i="9"/>
  <c r="M76" i="9"/>
  <c r="BB75" i="9"/>
  <c r="BA75" i="9"/>
  <c r="O75" i="9"/>
  <c r="N75" i="9"/>
  <c r="M75" i="9"/>
  <c r="BB74" i="9"/>
  <c r="BA74" i="9"/>
  <c r="O74" i="9"/>
  <c r="N74" i="9"/>
  <c r="M74" i="9"/>
  <c r="BB73" i="9"/>
  <c r="BA73" i="9"/>
  <c r="O73" i="9"/>
  <c r="N73" i="9"/>
  <c r="M73" i="9"/>
  <c r="BB72" i="9"/>
  <c r="BA72" i="9"/>
  <c r="O72" i="9"/>
  <c r="N72" i="9"/>
  <c r="M72" i="9"/>
  <c r="BB71" i="9"/>
  <c r="BA71" i="9"/>
  <c r="O71" i="9"/>
  <c r="N71" i="9"/>
  <c r="M71" i="9"/>
  <c r="BB70" i="9"/>
  <c r="BA70" i="9"/>
  <c r="O70" i="9"/>
  <c r="N70" i="9"/>
  <c r="M70" i="9"/>
  <c r="BB69" i="9"/>
  <c r="BA69" i="9"/>
  <c r="O69" i="9"/>
  <c r="N69" i="9"/>
  <c r="M69" i="9"/>
  <c r="L69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B67" i="9"/>
  <c r="BA67" i="9"/>
  <c r="O67" i="9"/>
  <c r="N67" i="9"/>
  <c r="M67" i="9"/>
  <c r="BB66" i="9"/>
  <c r="BA66" i="9"/>
  <c r="O66" i="9"/>
  <c r="N66" i="9"/>
  <c r="M66" i="9"/>
  <c r="BB65" i="9"/>
  <c r="BA65" i="9"/>
  <c r="O65" i="9"/>
  <c r="N65" i="9"/>
  <c r="M65" i="9"/>
  <c r="BB64" i="9"/>
  <c r="BA64" i="9"/>
  <c r="O64" i="9"/>
  <c r="N64" i="9"/>
  <c r="M64" i="9"/>
  <c r="BB63" i="9"/>
  <c r="BA63" i="9"/>
  <c r="O63" i="9"/>
  <c r="N63" i="9"/>
  <c r="M63" i="9"/>
  <c r="BB62" i="9"/>
  <c r="BA62" i="9"/>
  <c r="O62" i="9"/>
  <c r="N62" i="9"/>
  <c r="M62" i="9"/>
  <c r="BB61" i="9"/>
  <c r="BA61" i="9"/>
  <c r="O61" i="9"/>
  <c r="N61" i="9"/>
  <c r="M61" i="9"/>
  <c r="BB60" i="9"/>
  <c r="BA60" i="9"/>
  <c r="O60" i="9"/>
  <c r="N60" i="9"/>
  <c r="M60" i="9"/>
  <c r="BB59" i="9"/>
  <c r="BA59" i="9"/>
  <c r="O59" i="9"/>
  <c r="N59" i="9"/>
  <c r="M59" i="9"/>
  <c r="BB58" i="9"/>
  <c r="BA58" i="9"/>
  <c r="O58" i="9"/>
  <c r="N58" i="9"/>
  <c r="M58" i="9"/>
  <c r="BB57" i="9"/>
  <c r="BA57" i="9"/>
  <c r="O57" i="9"/>
  <c r="N57" i="9"/>
  <c r="M57" i="9"/>
  <c r="BB56" i="9"/>
  <c r="BA56" i="9"/>
  <c r="O56" i="9"/>
  <c r="N56" i="9"/>
  <c r="M56" i="9"/>
  <c r="L56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B54" i="9"/>
  <c r="BA54" i="9"/>
  <c r="O54" i="9"/>
  <c r="N54" i="9"/>
  <c r="M54" i="9"/>
  <c r="BB53" i="9"/>
  <c r="BA53" i="9"/>
  <c r="O53" i="9"/>
  <c r="N53" i="9"/>
  <c r="M53" i="9"/>
  <c r="BB52" i="9"/>
  <c r="BA52" i="9"/>
  <c r="O52" i="9"/>
  <c r="N52" i="9"/>
  <c r="M52" i="9"/>
  <c r="BB51" i="9"/>
  <c r="BA51" i="9"/>
  <c r="O51" i="9"/>
  <c r="N51" i="9"/>
  <c r="M51" i="9"/>
  <c r="BB50" i="9"/>
  <c r="BA50" i="9"/>
  <c r="O50" i="9"/>
  <c r="N50" i="9"/>
  <c r="M50" i="9"/>
  <c r="BB49" i="9"/>
  <c r="BA49" i="9"/>
  <c r="O49" i="9"/>
  <c r="N49" i="9"/>
  <c r="M49" i="9"/>
  <c r="BB48" i="9"/>
  <c r="BA48" i="9"/>
  <c r="O48" i="9"/>
  <c r="N48" i="9"/>
  <c r="M48" i="9"/>
  <c r="BB47" i="9"/>
  <c r="BA47" i="9"/>
  <c r="O47" i="9"/>
  <c r="N47" i="9"/>
  <c r="M47" i="9"/>
  <c r="BB46" i="9"/>
  <c r="BA46" i="9"/>
  <c r="O46" i="9"/>
  <c r="N46" i="9"/>
  <c r="M46" i="9"/>
  <c r="BB45" i="9"/>
  <c r="BA45" i="9"/>
  <c r="O45" i="9"/>
  <c r="N45" i="9"/>
  <c r="M45" i="9"/>
  <c r="BB44" i="9"/>
  <c r="BA44" i="9"/>
  <c r="O44" i="9"/>
  <c r="N44" i="9"/>
  <c r="M44" i="9"/>
  <c r="BB43" i="9"/>
  <c r="BA43" i="9"/>
  <c r="O43" i="9"/>
  <c r="N43" i="9"/>
  <c r="M43" i="9"/>
  <c r="L43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B41" i="9"/>
  <c r="BA41" i="9"/>
  <c r="O41" i="9"/>
  <c r="N41" i="9"/>
  <c r="M41" i="9"/>
  <c r="BB40" i="9"/>
  <c r="BA40" i="9"/>
  <c r="O40" i="9"/>
  <c r="N40" i="9"/>
  <c r="M40" i="9"/>
  <c r="BB39" i="9"/>
  <c r="BA39" i="9"/>
  <c r="O39" i="9"/>
  <c r="N39" i="9"/>
  <c r="M39" i="9"/>
  <c r="BB38" i="9"/>
  <c r="BA38" i="9"/>
  <c r="O38" i="9"/>
  <c r="N38" i="9"/>
  <c r="M38" i="9"/>
  <c r="BB37" i="9"/>
  <c r="BA37" i="9"/>
  <c r="O37" i="9"/>
  <c r="N37" i="9"/>
  <c r="M37" i="9"/>
  <c r="BB36" i="9"/>
  <c r="BA36" i="9"/>
  <c r="O36" i="9"/>
  <c r="N36" i="9"/>
  <c r="M36" i="9"/>
  <c r="BB35" i="9"/>
  <c r="BA35" i="9"/>
  <c r="O35" i="9"/>
  <c r="N35" i="9"/>
  <c r="M35" i="9"/>
  <c r="BB34" i="9"/>
  <c r="BA34" i="9"/>
  <c r="O34" i="9"/>
  <c r="N34" i="9"/>
  <c r="M34" i="9"/>
  <c r="BB33" i="9"/>
  <c r="BA33" i="9"/>
  <c r="O33" i="9"/>
  <c r="N33" i="9"/>
  <c r="M33" i="9"/>
  <c r="BB32" i="9"/>
  <c r="BA32" i="9"/>
  <c r="O32" i="9"/>
  <c r="N32" i="9"/>
  <c r="M32" i="9"/>
  <c r="BB31" i="9"/>
  <c r="BA31" i="9"/>
  <c r="O31" i="9"/>
  <c r="N31" i="9"/>
  <c r="M31" i="9"/>
  <c r="BB30" i="9"/>
  <c r="BA30" i="9"/>
  <c r="O30" i="9"/>
  <c r="N30" i="9"/>
  <c r="M30" i="9"/>
  <c r="L30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B28" i="9"/>
  <c r="BA28" i="9"/>
  <c r="O28" i="9"/>
  <c r="N28" i="9"/>
  <c r="M28" i="9"/>
  <c r="BB27" i="9"/>
  <c r="BA27" i="9"/>
  <c r="O27" i="9"/>
  <c r="N27" i="9"/>
  <c r="M27" i="9"/>
  <c r="BB26" i="9"/>
  <c r="BA26" i="9"/>
  <c r="O26" i="9"/>
  <c r="N26" i="9"/>
  <c r="M26" i="9"/>
  <c r="BB25" i="9"/>
  <c r="BA25" i="9"/>
  <c r="O25" i="9"/>
  <c r="N25" i="9"/>
  <c r="M25" i="9"/>
  <c r="BB24" i="9"/>
  <c r="BA24" i="9"/>
  <c r="O24" i="9"/>
  <c r="N24" i="9"/>
  <c r="M24" i="9"/>
  <c r="BB23" i="9"/>
  <c r="BA23" i="9"/>
  <c r="O23" i="9"/>
  <c r="N23" i="9"/>
  <c r="M23" i="9"/>
  <c r="BB22" i="9"/>
  <c r="BA22" i="9"/>
  <c r="O22" i="9"/>
  <c r="N22" i="9"/>
  <c r="M22" i="9"/>
  <c r="BB21" i="9"/>
  <c r="BA21" i="9"/>
  <c r="O21" i="9"/>
  <c r="N21" i="9"/>
  <c r="M21" i="9"/>
  <c r="BB20" i="9"/>
  <c r="BA20" i="9"/>
  <c r="O20" i="9"/>
  <c r="N20" i="9"/>
  <c r="M20" i="9"/>
  <c r="BB19" i="9"/>
  <c r="BA19" i="9"/>
  <c r="O19" i="9"/>
  <c r="N19" i="9"/>
  <c r="M19" i="9"/>
  <c r="BB18" i="9"/>
  <c r="BA18" i="9"/>
  <c r="O18" i="9"/>
  <c r="N18" i="9"/>
  <c r="M18" i="9"/>
  <c r="BB17" i="9"/>
  <c r="BA17" i="9"/>
  <c r="O17" i="9"/>
  <c r="N17" i="9"/>
  <c r="M17" i="9"/>
  <c r="L17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B15" i="9"/>
  <c r="BA15" i="9"/>
  <c r="O15" i="9"/>
  <c r="N15" i="9"/>
  <c r="M15" i="9"/>
  <c r="BB14" i="9"/>
  <c r="BA14" i="9"/>
  <c r="O14" i="9"/>
  <c r="N14" i="9"/>
  <c r="M14" i="9"/>
  <c r="BB13" i="9"/>
  <c r="BA13" i="9"/>
  <c r="O13" i="9"/>
  <c r="N13" i="9"/>
  <c r="M13" i="9"/>
  <c r="BB12" i="9"/>
  <c r="BA12" i="9"/>
  <c r="O12" i="9"/>
  <c r="N12" i="9"/>
  <c r="M12" i="9"/>
  <c r="BB11" i="9"/>
  <c r="BA11" i="9"/>
  <c r="O11" i="9"/>
  <c r="N11" i="9"/>
  <c r="M11" i="9"/>
  <c r="BB10" i="9"/>
  <c r="BA10" i="9"/>
  <c r="O10" i="9"/>
  <c r="N10" i="9"/>
  <c r="M10" i="9"/>
  <c r="BB9" i="9"/>
  <c r="BA9" i="9"/>
  <c r="O9" i="9"/>
  <c r="N9" i="9"/>
  <c r="M9" i="9"/>
  <c r="BB8" i="9"/>
  <c r="BA8" i="9"/>
  <c r="O8" i="9"/>
  <c r="N8" i="9"/>
  <c r="M8" i="9"/>
  <c r="BB7" i="9"/>
  <c r="BA7" i="9"/>
  <c r="O7" i="9"/>
  <c r="N7" i="9"/>
  <c r="M7" i="9"/>
  <c r="BB6" i="9"/>
  <c r="BA6" i="9"/>
  <c r="O6" i="9"/>
  <c r="N6" i="9"/>
  <c r="M6" i="9"/>
  <c r="BB5" i="9"/>
  <c r="BA5" i="9"/>
  <c r="O5" i="9"/>
  <c r="N5" i="9"/>
  <c r="M5" i="9"/>
  <c r="BB4" i="9"/>
  <c r="BA4" i="9"/>
  <c r="O4" i="9"/>
  <c r="N4" i="9"/>
  <c r="M4" i="9"/>
  <c r="L4" i="9"/>
  <c r="BB413" i="8"/>
  <c r="BA413" i="8"/>
  <c r="AZ413" i="8"/>
  <c r="AY413" i="8"/>
  <c r="AX413" i="8"/>
  <c r="AW413" i="8"/>
  <c r="AV413" i="8"/>
  <c r="AU413" i="8"/>
  <c r="AT413" i="8"/>
  <c r="AS413" i="8"/>
  <c r="AR413" i="8"/>
  <c r="AQ413" i="8"/>
  <c r="AP413" i="8"/>
  <c r="AO413" i="8"/>
  <c r="AN413" i="8"/>
  <c r="AM413" i="8"/>
  <c r="AL413" i="8"/>
  <c r="AK413" i="8"/>
  <c r="AJ413" i="8"/>
  <c r="AI413" i="8"/>
  <c r="AH413" i="8"/>
  <c r="AG413" i="8"/>
  <c r="AF413" i="8"/>
  <c r="AE413" i="8"/>
  <c r="AD413" i="8"/>
  <c r="AC413" i="8"/>
  <c r="AB413" i="8"/>
  <c r="AA413" i="8"/>
  <c r="Z413" i="8"/>
  <c r="Y413" i="8"/>
  <c r="X413" i="8"/>
  <c r="W413" i="8"/>
  <c r="V413" i="8"/>
  <c r="U413" i="8"/>
  <c r="T413" i="8"/>
  <c r="S413" i="8"/>
  <c r="R413" i="8"/>
  <c r="Q413" i="8"/>
  <c r="P413" i="8"/>
  <c r="O413" i="8"/>
  <c r="N413" i="8"/>
  <c r="M413" i="8"/>
  <c r="L413" i="8"/>
  <c r="K413" i="8"/>
  <c r="J413" i="8"/>
  <c r="I413" i="8"/>
  <c r="H413" i="8"/>
  <c r="G413" i="8"/>
  <c r="F413" i="8"/>
  <c r="E413" i="8"/>
  <c r="D413" i="8"/>
  <c r="C413" i="8"/>
  <c r="BB412" i="8"/>
  <c r="BA412" i="8"/>
  <c r="AZ412" i="8"/>
  <c r="AY412" i="8"/>
  <c r="AX412" i="8"/>
  <c r="AW412" i="8"/>
  <c r="AV412" i="8"/>
  <c r="AU412" i="8"/>
  <c r="AT412" i="8"/>
  <c r="AS412" i="8"/>
  <c r="AR412" i="8"/>
  <c r="AQ412" i="8"/>
  <c r="AP412" i="8"/>
  <c r="AO412" i="8"/>
  <c r="AN412" i="8"/>
  <c r="AM412" i="8"/>
  <c r="AL412" i="8"/>
  <c r="AK412" i="8"/>
  <c r="AJ412" i="8"/>
  <c r="AI412" i="8"/>
  <c r="AH412" i="8"/>
  <c r="AG412" i="8"/>
  <c r="AF412" i="8"/>
  <c r="AE412" i="8"/>
  <c r="AD412" i="8"/>
  <c r="AC412" i="8"/>
  <c r="AB412" i="8"/>
  <c r="AA412" i="8"/>
  <c r="Z412" i="8"/>
  <c r="Y412" i="8"/>
  <c r="X412" i="8"/>
  <c r="W412" i="8"/>
  <c r="V412" i="8"/>
  <c r="U412" i="8"/>
  <c r="T412" i="8"/>
  <c r="S412" i="8"/>
  <c r="R412" i="8"/>
  <c r="Q412" i="8"/>
  <c r="P412" i="8"/>
  <c r="O412" i="8"/>
  <c r="N412" i="8"/>
  <c r="M412" i="8"/>
  <c r="L412" i="8"/>
  <c r="K412" i="8"/>
  <c r="J412" i="8"/>
  <c r="I412" i="8"/>
  <c r="H412" i="8"/>
  <c r="G412" i="8"/>
  <c r="F412" i="8"/>
  <c r="E412" i="8"/>
  <c r="D412" i="8"/>
  <c r="C412" i="8"/>
  <c r="BB411" i="8"/>
  <c r="BA411" i="8"/>
  <c r="AZ411" i="8"/>
  <c r="AY411" i="8"/>
  <c r="AX411" i="8"/>
  <c r="AW411" i="8"/>
  <c r="AV411" i="8"/>
  <c r="AU411" i="8"/>
  <c r="AT411" i="8"/>
  <c r="AS411" i="8"/>
  <c r="AR411" i="8"/>
  <c r="AQ411" i="8"/>
  <c r="AP411" i="8"/>
  <c r="AO411" i="8"/>
  <c r="AN411" i="8"/>
  <c r="AM411" i="8"/>
  <c r="AL411" i="8"/>
  <c r="AK411" i="8"/>
  <c r="AJ411" i="8"/>
  <c r="AI411" i="8"/>
  <c r="AH411" i="8"/>
  <c r="AG411" i="8"/>
  <c r="AF411" i="8"/>
  <c r="AE411" i="8"/>
  <c r="AD411" i="8"/>
  <c r="AC411" i="8"/>
  <c r="AB411" i="8"/>
  <c r="AA411" i="8"/>
  <c r="Z411" i="8"/>
  <c r="Y411" i="8"/>
  <c r="X411" i="8"/>
  <c r="W411" i="8"/>
  <c r="V411" i="8"/>
  <c r="U411" i="8"/>
  <c r="T411" i="8"/>
  <c r="S411" i="8"/>
  <c r="R411" i="8"/>
  <c r="Q411" i="8"/>
  <c r="P411" i="8"/>
  <c r="O411" i="8"/>
  <c r="N411" i="8"/>
  <c r="M411" i="8"/>
  <c r="L411" i="8"/>
  <c r="K411" i="8"/>
  <c r="J411" i="8"/>
  <c r="I411" i="8"/>
  <c r="H411" i="8"/>
  <c r="G411" i="8"/>
  <c r="F411" i="8"/>
  <c r="E411" i="8"/>
  <c r="D411" i="8"/>
  <c r="C411" i="8"/>
  <c r="BB410" i="8"/>
  <c r="BA410" i="8"/>
  <c r="AZ410" i="8"/>
  <c r="AY410" i="8"/>
  <c r="AX410" i="8"/>
  <c r="AW410" i="8"/>
  <c r="AV410" i="8"/>
  <c r="AU410" i="8"/>
  <c r="AT410" i="8"/>
  <c r="AS410" i="8"/>
  <c r="AR410" i="8"/>
  <c r="AQ410" i="8"/>
  <c r="AP410" i="8"/>
  <c r="AO410" i="8"/>
  <c r="AN410" i="8"/>
  <c r="AM410" i="8"/>
  <c r="AL410" i="8"/>
  <c r="AK410" i="8"/>
  <c r="AJ410" i="8"/>
  <c r="AI410" i="8"/>
  <c r="AH410" i="8"/>
  <c r="AG410" i="8"/>
  <c r="AF410" i="8"/>
  <c r="AE410" i="8"/>
  <c r="AD410" i="8"/>
  <c r="AC410" i="8"/>
  <c r="AB410" i="8"/>
  <c r="AA410" i="8"/>
  <c r="Z410" i="8"/>
  <c r="Y410" i="8"/>
  <c r="X410" i="8"/>
  <c r="W410" i="8"/>
  <c r="V410" i="8"/>
  <c r="U410" i="8"/>
  <c r="T410" i="8"/>
  <c r="S410" i="8"/>
  <c r="R410" i="8"/>
  <c r="Q410" i="8"/>
  <c r="P410" i="8"/>
  <c r="O410" i="8"/>
  <c r="N410" i="8"/>
  <c r="M410" i="8"/>
  <c r="L410" i="8"/>
  <c r="K410" i="8"/>
  <c r="J410" i="8"/>
  <c r="I410" i="8"/>
  <c r="H410" i="8"/>
  <c r="G410" i="8"/>
  <c r="F410" i="8"/>
  <c r="E410" i="8"/>
  <c r="D410" i="8"/>
  <c r="C410" i="8"/>
  <c r="BB406" i="8"/>
  <c r="BA406" i="8"/>
  <c r="AZ406" i="8"/>
  <c r="AY406" i="8"/>
  <c r="AX406" i="8"/>
  <c r="AW406" i="8"/>
  <c r="AV406" i="8"/>
  <c r="AU406" i="8"/>
  <c r="AT406" i="8"/>
  <c r="AS406" i="8"/>
  <c r="AR406" i="8"/>
  <c r="AQ406" i="8"/>
  <c r="AP406" i="8"/>
  <c r="AO406" i="8"/>
  <c r="AN406" i="8"/>
  <c r="AM406" i="8"/>
  <c r="AL406" i="8"/>
  <c r="AK406" i="8"/>
  <c r="AJ406" i="8"/>
  <c r="AI406" i="8"/>
  <c r="AH406" i="8"/>
  <c r="AG406" i="8"/>
  <c r="AF406" i="8"/>
  <c r="AE406" i="8"/>
  <c r="AD406" i="8"/>
  <c r="AC406" i="8"/>
  <c r="AB406" i="8"/>
  <c r="AA406" i="8"/>
  <c r="Z406" i="8"/>
  <c r="Y406" i="8"/>
  <c r="X406" i="8"/>
  <c r="W406" i="8"/>
  <c r="V406" i="8"/>
  <c r="U406" i="8"/>
  <c r="T406" i="8"/>
  <c r="S406" i="8"/>
  <c r="R406" i="8"/>
  <c r="Q406" i="8"/>
  <c r="P406" i="8"/>
  <c r="O406" i="8"/>
  <c r="N406" i="8"/>
  <c r="M406" i="8"/>
  <c r="L406" i="8"/>
  <c r="K406" i="8"/>
  <c r="J406" i="8"/>
  <c r="I406" i="8"/>
  <c r="H406" i="8"/>
  <c r="G406" i="8"/>
  <c r="F406" i="8"/>
  <c r="E406" i="8"/>
  <c r="D406" i="8"/>
  <c r="C406" i="8"/>
  <c r="BB405" i="8"/>
  <c r="BA405" i="8"/>
  <c r="O405" i="8"/>
  <c r="N405" i="8"/>
  <c r="M405" i="8"/>
  <c r="BB404" i="8"/>
  <c r="BA404" i="8"/>
  <c r="O404" i="8"/>
  <c r="N404" i="8"/>
  <c r="M404" i="8"/>
  <c r="BB403" i="8"/>
  <c r="BA403" i="8"/>
  <c r="O403" i="8"/>
  <c r="N403" i="8"/>
  <c r="M403" i="8"/>
  <c r="BA402" i="8"/>
  <c r="O402" i="8"/>
  <c r="N402" i="8"/>
  <c r="M402" i="8"/>
  <c r="BA401" i="8"/>
  <c r="O401" i="8"/>
  <c r="N401" i="8"/>
  <c r="M401" i="8"/>
  <c r="BA400" i="8"/>
  <c r="O400" i="8"/>
  <c r="N400" i="8"/>
  <c r="M400" i="8"/>
  <c r="BA399" i="8"/>
  <c r="O399" i="8"/>
  <c r="N399" i="8"/>
  <c r="M399" i="8"/>
  <c r="BA398" i="8"/>
  <c r="O398" i="8"/>
  <c r="N398" i="8"/>
  <c r="M398" i="8"/>
  <c r="BA397" i="8"/>
  <c r="O397" i="8"/>
  <c r="N397" i="8"/>
  <c r="M397" i="8"/>
  <c r="BA396" i="8"/>
  <c r="O396" i="8"/>
  <c r="N396" i="8"/>
  <c r="M396" i="8"/>
  <c r="BA395" i="8"/>
  <c r="O395" i="8"/>
  <c r="N395" i="8"/>
  <c r="M395" i="8"/>
  <c r="BA394" i="8"/>
  <c r="O394" i="8"/>
  <c r="N394" i="8"/>
  <c r="M394" i="8"/>
  <c r="L394" i="8"/>
  <c r="BB393" i="8"/>
  <c r="BA393" i="8"/>
  <c r="AZ393" i="8"/>
  <c r="AY393" i="8"/>
  <c r="AX393" i="8"/>
  <c r="AW393" i="8"/>
  <c r="AV393" i="8"/>
  <c r="AU393" i="8"/>
  <c r="AT393" i="8"/>
  <c r="AS393" i="8"/>
  <c r="AR393" i="8"/>
  <c r="AQ393" i="8"/>
  <c r="AP393" i="8"/>
  <c r="AO393" i="8"/>
  <c r="AN393" i="8"/>
  <c r="AM393" i="8"/>
  <c r="AL393" i="8"/>
  <c r="AK393" i="8"/>
  <c r="AJ393" i="8"/>
  <c r="AI393" i="8"/>
  <c r="AH393" i="8"/>
  <c r="AG393" i="8"/>
  <c r="AF393" i="8"/>
  <c r="AE393" i="8"/>
  <c r="AD393" i="8"/>
  <c r="AC393" i="8"/>
  <c r="AB393" i="8"/>
  <c r="AA393" i="8"/>
  <c r="Z393" i="8"/>
  <c r="Y393" i="8"/>
  <c r="X393" i="8"/>
  <c r="W393" i="8"/>
  <c r="V393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B392" i="8"/>
  <c r="BA392" i="8"/>
  <c r="O392" i="8"/>
  <c r="N392" i="8"/>
  <c r="M392" i="8"/>
  <c r="BB391" i="8"/>
  <c r="BA391" i="8"/>
  <c r="O391" i="8"/>
  <c r="N391" i="8"/>
  <c r="M391" i="8"/>
  <c r="BB390" i="8"/>
  <c r="BA390" i="8"/>
  <c r="O390" i="8"/>
  <c r="N390" i="8"/>
  <c r="M390" i="8"/>
  <c r="BB389" i="8"/>
  <c r="BA389" i="8"/>
  <c r="O389" i="8"/>
  <c r="N389" i="8"/>
  <c r="M389" i="8"/>
  <c r="BB388" i="8"/>
  <c r="BA388" i="8"/>
  <c r="O388" i="8"/>
  <c r="N388" i="8"/>
  <c r="M388" i="8"/>
  <c r="BB387" i="8"/>
  <c r="BA387" i="8"/>
  <c r="O387" i="8"/>
  <c r="N387" i="8"/>
  <c r="M387" i="8"/>
  <c r="BB386" i="8"/>
  <c r="BA386" i="8"/>
  <c r="O386" i="8"/>
  <c r="N386" i="8"/>
  <c r="M386" i="8"/>
  <c r="BB385" i="8"/>
  <c r="BA385" i="8"/>
  <c r="O385" i="8"/>
  <c r="N385" i="8"/>
  <c r="M385" i="8"/>
  <c r="BB384" i="8"/>
  <c r="BA384" i="8"/>
  <c r="O384" i="8"/>
  <c r="N384" i="8"/>
  <c r="M384" i="8"/>
  <c r="BB383" i="8"/>
  <c r="BA383" i="8"/>
  <c r="O383" i="8"/>
  <c r="N383" i="8"/>
  <c r="M383" i="8"/>
  <c r="BB382" i="8"/>
  <c r="BA382" i="8"/>
  <c r="O382" i="8"/>
  <c r="N382" i="8"/>
  <c r="M382" i="8"/>
  <c r="BB381" i="8"/>
  <c r="BA381" i="8"/>
  <c r="O381" i="8"/>
  <c r="N381" i="8"/>
  <c r="M381" i="8"/>
  <c r="L381" i="8"/>
  <c r="BB380" i="8"/>
  <c r="BA380" i="8"/>
  <c r="AZ380" i="8"/>
  <c r="AY380" i="8"/>
  <c r="AX380" i="8"/>
  <c r="AW380" i="8"/>
  <c r="AV380" i="8"/>
  <c r="AU380" i="8"/>
  <c r="AT380" i="8"/>
  <c r="AS380" i="8"/>
  <c r="AR380" i="8"/>
  <c r="AQ380" i="8"/>
  <c r="AP380" i="8"/>
  <c r="AO380" i="8"/>
  <c r="AN380" i="8"/>
  <c r="AM380" i="8"/>
  <c r="AL380" i="8"/>
  <c r="AK380" i="8"/>
  <c r="AJ380" i="8"/>
  <c r="AI380" i="8"/>
  <c r="AH380" i="8"/>
  <c r="AG380" i="8"/>
  <c r="AF380" i="8"/>
  <c r="AE380" i="8"/>
  <c r="AD380" i="8"/>
  <c r="AC380" i="8"/>
  <c r="AB380" i="8"/>
  <c r="AA380" i="8"/>
  <c r="Z380" i="8"/>
  <c r="Y380" i="8"/>
  <c r="X380" i="8"/>
  <c r="W380" i="8"/>
  <c r="V380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B379" i="8"/>
  <c r="BA379" i="8"/>
  <c r="O379" i="8"/>
  <c r="N379" i="8"/>
  <c r="M379" i="8"/>
  <c r="BB378" i="8"/>
  <c r="BA378" i="8"/>
  <c r="O378" i="8"/>
  <c r="N378" i="8"/>
  <c r="M378" i="8"/>
  <c r="BB377" i="8"/>
  <c r="BA377" i="8"/>
  <c r="O377" i="8"/>
  <c r="N377" i="8"/>
  <c r="M377" i="8"/>
  <c r="BB376" i="8"/>
  <c r="BA376" i="8"/>
  <c r="O376" i="8"/>
  <c r="N376" i="8"/>
  <c r="M376" i="8"/>
  <c r="BB375" i="8"/>
  <c r="BA375" i="8"/>
  <c r="O375" i="8"/>
  <c r="N375" i="8"/>
  <c r="M375" i="8"/>
  <c r="BB374" i="8"/>
  <c r="BA374" i="8"/>
  <c r="O374" i="8"/>
  <c r="N374" i="8"/>
  <c r="M374" i="8"/>
  <c r="BB373" i="8"/>
  <c r="BA373" i="8"/>
  <c r="O373" i="8"/>
  <c r="N373" i="8"/>
  <c r="M373" i="8"/>
  <c r="BB372" i="8"/>
  <c r="BA372" i="8"/>
  <c r="O372" i="8"/>
  <c r="N372" i="8"/>
  <c r="M372" i="8"/>
  <c r="BB371" i="8"/>
  <c r="BA371" i="8"/>
  <c r="O371" i="8"/>
  <c r="N371" i="8"/>
  <c r="M371" i="8"/>
  <c r="BB370" i="8"/>
  <c r="BA370" i="8"/>
  <c r="O370" i="8"/>
  <c r="N370" i="8"/>
  <c r="M370" i="8"/>
  <c r="BB369" i="8"/>
  <c r="BA369" i="8"/>
  <c r="O369" i="8"/>
  <c r="N369" i="8"/>
  <c r="M369" i="8"/>
  <c r="BB368" i="8"/>
  <c r="BA368" i="8"/>
  <c r="O368" i="8"/>
  <c r="N368" i="8"/>
  <c r="M368" i="8"/>
  <c r="L368" i="8"/>
  <c r="BB367" i="8"/>
  <c r="BA367" i="8"/>
  <c r="AZ367" i="8"/>
  <c r="AY367" i="8"/>
  <c r="AX367" i="8"/>
  <c r="AW367" i="8"/>
  <c r="AV367" i="8"/>
  <c r="AU367" i="8"/>
  <c r="AT367" i="8"/>
  <c r="AS367" i="8"/>
  <c r="AR367" i="8"/>
  <c r="AQ367" i="8"/>
  <c r="AP367" i="8"/>
  <c r="AO367" i="8"/>
  <c r="AN367" i="8"/>
  <c r="AM367" i="8"/>
  <c r="AL367" i="8"/>
  <c r="AK367" i="8"/>
  <c r="AJ367" i="8"/>
  <c r="AI367" i="8"/>
  <c r="AH367" i="8"/>
  <c r="AG367" i="8"/>
  <c r="AF367" i="8"/>
  <c r="AE367" i="8"/>
  <c r="AD367" i="8"/>
  <c r="AC367" i="8"/>
  <c r="AB367" i="8"/>
  <c r="AA367" i="8"/>
  <c r="Z367" i="8"/>
  <c r="Y367" i="8"/>
  <c r="X367" i="8"/>
  <c r="W367" i="8"/>
  <c r="V367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B366" i="8"/>
  <c r="BA366" i="8"/>
  <c r="O366" i="8"/>
  <c r="N366" i="8"/>
  <c r="M366" i="8"/>
  <c r="BB365" i="8"/>
  <c r="BA365" i="8"/>
  <c r="O365" i="8"/>
  <c r="N365" i="8"/>
  <c r="M365" i="8"/>
  <c r="BB364" i="8"/>
  <c r="BA364" i="8"/>
  <c r="O364" i="8"/>
  <c r="N364" i="8"/>
  <c r="M364" i="8"/>
  <c r="BB363" i="8"/>
  <c r="BA363" i="8"/>
  <c r="O363" i="8"/>
  <c r="N363" i="8"/>
  <c r="M363" i="8"/>
  <c r="BB362" i="8"/>
  <c r="BA362" i="8"/>
  <c r="O362" i="8"/>
  <c r="N362" i="8"/>
  <c r="M362" i="8"/>
  <c r="BB361" i="8"/>
  <c r="BA361" i="8"/>
  <c r="O361" i="8"/>
  <c r="N361" i="8"/>
  <c r="M361" i="8"/>
  <c r="BB360" i="8"/>
  <c r="BA360" i="8"/>
  <c r="O360" i="8"/>
  <c r="N360" i="8"/>
  <c r="M360" i="8"/>
  <c r="BB359" i="8"/>
  <c r="BA359" i="8"/>
  <c r="O359" i="8"/>
  <c r="N359" i="8"/>
  <c r="M359" i="8"/>
  <c r="BB358" i="8"/>
  <c r="BA358" i="8"/>
  <c r="O358" i="8"/>
  <c r="N358" i="8"/>
  <c r="M358" i="8"/>
  <c r="BB357" i="8"/>
  <c r="BA357" i="8"/>
  <c r="O357" i="8"/>
  <c r="N357" i="8"/>
  <c r="M357" i="8"/>
  <c r="BB356" i="8"/>
  <c r="BA356" i="8"/>
  <c r="O356" i="8"/>
  <c r="N356" i="8"/>
  <c r="M356" i="8"/>
  <c r="BB355" i="8"/>
  <c r="BA355" i="8"/>
  <c r="O355" i="8"/>
  <c r="N355" i="8"/>
  <c r="M355" i="8"/>
  <c r="L355" i="8"/>
  <c r="BB354" i="8"/>
  <c r="BA354" i="8"/>
  <c r="AZ354" i="8"/>
  <c r="AY354" i="8"/>
  <c r="AX354" i="8"/>
  <c r="AW354" i="8"/>
  <c r="AV354" i="8"/>
  <c r="AU354" i="8"/>
  <c r="AT354" i="8"/>
  <c r="AS354" i="8"/>
  <c r="AR354" i="8"/>
  <c r="AQ354" i="8"/>
  <c r="AP354" i="8"/>
  <c r="AO354" i="8"/>
  <c r="AN354" i="8"/>
  <c r="AM354" i="8"/>
  <c r="AL354" i="8"/>
  <c r="AK354" i="8"/>
  <c r="AJ354" i="8"/>
  <c r="AI354" i="8"/>
  <c r="AH354" i="8"/>
  <c r="AG354" i="8"/>
  <c r="AF354" i="8"/>
  <c r="AE354" i="8"/>
  <c r="AD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B353" i="8"/>
  <c r="BA353" i="8"/>
  <c r="O353" i="8"/>
  <c r="N353" i="8"/>
  <c r="M353" i="8"/>
  <c r="BB352" i="8"/>
  <c r="BA352" i="8"/>
  <c r="O352" i="8"/>
  <c r="N352" i="8"/>
  <c r="M352" i="8"/>
  <c r="BB351" i="8"/>
  <c r="BA351" i="8"/>
  <c r="O351" i="8"/>
  <c r="N351" i="8"/>
  <c r="M351" i="8"/>
  <c r="BB350" i="8"/>
  <c r="BA350" i="8"/>
  <c r="O350" i="8"/>
  <c r="N350" i="8"/>
  <c r="M350" i="8"/>
  <c r="BB349" i="8"/>
  <c r="BA349" i="8"/>
  <c r="O349" i="8"/>
  <c r="N349" i="8"/>
  <c r="M349" i="8"/>
  <c r="BB348" i="8"/>
  <c r="BA348" i="8"/>
  <c r="O348" i="8"/>
  <c r="N348" i="8"/>
  <c r="M348" i="8"/>
  <c r="BB347" i="8"/>
  <c r="BA347" i="8"/>
  <c r="O347" i="8"/>
  <c r="N347" i="8"/>
  <c r="M347" i="8"/>
  <c r="BB346" i="8"/>
  <c r="BA346" i="8"/>
  <c r="O346" i="8"/>
  <c r="N346" i="8"/>
  <c r="M346" i="8"/>
  <c r="BB345" i="8"/>
  <c r="BA345" i="8"/>
  <c r="O345" i="8"/>
  <c r="N345" i="8"/>
  <c r="M345" i="8"/>
  <c r="BB344" i="8"/>
  <c r="BA344" i="8"/>
  <c r="O344" i="8"/>
  <c r="N344" i="8"/>
  <c r="M344" i="8"/>
  <c r="BB343" i="8"/>
  <c r="BA343" i="8"/>
  <c r="O343" i="8"/>
  <c r="N343" i="8"/>
  <c r="M343" i="8"/>
  <c r="BB342" i="8"/>
  <c r="BA342" i="8"/>
  <c r="O342" i="8"/>
  <c r="N342" i="8"/>
  <c r="M342" i="8"/>
  <c r="L342" i="8"/>
  <c r="BB341" i="8"/>
  <c r="BA341" i="8"/>
  <c r="AZ341" i="8"/>
  <c r="AY341" i="8"/>
  <c r="AX341" i="8"/>
  <c r="AW341" i="8"/>
  <c r="AV341" i="8"/>
  <c r="AU341" i="8"/>
  <c r="AT341" i="8"/>
  <c r="AS341" i="8"/>
  <c r="AR341" i="8"/>
  <c r="AQ341" i="8"/>
  <c r="AP341" i="8"/>
  <c r="AO341" i="8"/>
  <c r="AN341" i="8"/>
  <c r="AM341" i="8"/>
  <c r="AL341" i="8"/>
  <c r="AK341" i="8"/>
  <c r="AJ341" i="8"/>
  <c r="AI341" i="8"/>
  <c r="AH341" i="8"/>
  <c r="AG341" i="8"/>
  <c r="AF341" i="8"/>
  <c r="AE341" i="8"/>
  <c r="AD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B340" i="8"/>
  <c r="BA340" i="8"/>
  <c r="O340" i="8"/>
  <c r="N340" i="8"/>
  <c r="M340" i="8"/>
  <c r="BB339" i="8"/>
  <c r="BA339" i="8"/>
  <c r="O339" i="8"/>
  <c r="N339" i="8"/>
  <c r="M339" i="8"/>
  <c r="BB338" i="8"/>
  <c r="BA338" i="8"/>
  <c r="O338" i="8"/>
  <c r="N338" i="8"/>
  <c r="M338" i="8"/>
  <c r="BB337" i="8"/>
  <c r="BA337" i="8"/>
  <c r="O337" i="8"/>
  <c r="N337" i="8"/>
  <c r="M337" i="8"/>
  <c r="BB336" i="8"/>
  <c r="BA336" i="8"/>
  <c r="O336" i="8"/>
  <c r="N336" i="8"/>
  <c r="M336" i="8"/>
  <c r="BB335" i="8"/>
  <c r="BA335" i="8"/>
  <c r="O335" i="8"/>
  <c r="N335" i="8"/>
  <c r="M335" i="8"/>
  <c r="BB334" i="8"/>
  <c r="BA334" i="8"/>
  <c r="O334" i="8"/>
  <c r="N334" i="8"/>
  <c r="M334" i="8"/>
  <c r="BB333" i="8"/>
  <c r="BA333" i="8"/>
  <c r="O333" i="8"/>
  <c r="N333" i="8"/>
  <c r="M333" i="8"/>
  <c r="BB332" i="8"/>
  <c r="BA332" i="8"/>
  <c r="O332" i="8"/>
  <c r="N332" i="8"/>
  <c r="M332" i="8"/>
  <c r="BB331" i="8"/>
  <c r="BA331" i="8"/>
  <c r="O331" i="8"/>
  <c r="N331" i="8"/>
  <c r="M331" i="8"/>
  <c r="BB330" i="8"/>
  <c r="BA330" i="8"/>
  <c r="O330" i="8"/>
  <c r="N330" i="8"/>
  <c r="M330" i="8"/>
  <c r="BB329" i="8"/>
  <c r="BA329" i="8"/>
  <c r="O329" i="8"/>
  <c r="N329" i="8"/>
  <c r="M329" i="8"/>
  <c r="L329" i="8"/>
  <c r="BB328" i="8"/>
  <c r="BA328" i="8"/>
  <c r="AZ328" i="8"/>
  <c r="AY328" i="8"/>
  <c r="AX328" i="8"/>
  <c r="AW328" i="8"/>
  <c r="AV328" i="8"/>
  <c r="AU328" i="8"/>
  <c r="AT328" i="8"/>
  <c r="AS328" i="8"/>
  <c r="AR328" i="8"/>
  <c r="AQ328" i="8"/>
  <c r="AP328" i="8"/>
  <c r="AO328" i="8"/>
  <c r="AN328" i="8"/>
  <c r="AM328" i="8"/>
  <c r="AL328" i="8"/>
  <c r="AK328" i="8"/>
  <c r="AJ328" i="8"/>
  <c r="AI328" i="8"/>
  <c r="AH328" i="8"/>
  <c r="AG328" i="8"/>
  <c r="AF328" i="8"/>
  <c r="AE328" i="8"/>
  <c r="AD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B327" i="8"/>
  <c r="BA327" i="8"/>
  <c r="O327" i="8"/>
  <c r="N327" i="8"/>
  <c r="M327" i="8"/>
  <c r="BB326" i="8"/>
  <c r="BA326" i="8"/>
  <c r="O326" i="8"/>
  <c r="N326" i="8"/>
  <c r="M326" i="8"/>
  <c r="BB325" i="8"/>
  <c r="BA325" i="8"/>
  <c r="O325" i="8"/>
  <c r="N325" i="8"/>
  <c r="M325" i="8"/>
  <c r="BB324" i="8"/>
  <c r="BA324" i="8"/>
  <c r="O324" i="8"/>
  <c r="N324" i="8"/>
  <c r="M324" i="8"/>
  <c r="BB323" i="8"/>
  <c r="BA323" i="8"/>
  <c r="O323" i="8"/>
  <c r="N323" i="8"/>
  <c r="M323" i="8"/>
  <c r="BB322" i="8"/>
  <c r="BA322" i="8"/>
  <c r="O322" i="8"/>
  <c r="N322" i="8"/>
  <c r="M322" i="8"/>
  <c r="BB321" i="8"/>
  <c r="BA321" i="8"/>
  <c r="O321" i="8"/>
  <c r="N321" i="8"/>
  <c r="M321" i="8"/>
  <c r="BB320" i="8"/>
  <c r="BA320" i="8"/>
  <c r="O320" i="8"/>
  <c r="N320" i="8"/>
  <c r="M320" i="8"/>
  <c r="BB319" i="8"/>
  <c r="BA319" i="8"/>
  <c r="O319" i="8"/>
  <c r="N319" i="8"/>
  <c r="M319" i="8"/>
  <c r="BB318" i="8"/>
  <c r="BA318" i="8"/>
  <c r="O318" i="8"/>
  <c r="N318" i="8"/>
  <c r="M318" i="8"/>
  <c r="BB317" i="8"/>
  <c r="BA317" i="8"/>
  <c r="O317" i="8"/>
  <c r="N317" i="8"/>
  <c r="M317" i="8"/>
  <c r="BB316" i="8"/>
  <c r="BA316" i="8"/>
  <c r="O316" i="8"/>
  <c r="N316" i="8"/>
  <c r="M316" i="8"/>
  <c r="L316" i="8"/>
  <c r="BB315" i="8"/>
  <c r="BA315" i="8"/>
  <c r="AZ315" i="8"/>
  <c r="AY315" i="8"/>
  <c r="AX315" i="8"/>
  <c r="AW315" i="8"/>
  <c r="AV315" i="8"/>
  <c r="AU315" i="8"/>
  <c r="AT315" i="8"/>
  <c r="AS315" i="8"/>
  <c r="AR315" i="8"/>
  <c r="AQ315" i="8"/>
  <c r="AP315" i="8"/>
  <c r="AO315" i="8"/>
  <c r="AN315" i="8"/>
  <c r="AM315" i="8"/>
  <c r="AL315" i="8"/>
  <c r="AK315" i="8"/>
  <c r="AJ315" i="8"/>
  <c r="AI315" i="8"/>
  <c r="AH315" i="8"/>
  <c r="AG315" i="8"/>
  <c r="AF315" i="8"/>
  <c r="AE315" i="8"/>
  <c r="AD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B314" i="8"/>
  <c r="BA314" i="8"/>
  <c r="O314" i="8"/>
  <c r="N314" i="8"/>
  <c r="M314" i="8"/>
  <c r="BB313" i="8"/>
  <c r="BA313" i="8"/>
  <c r="O313" i="8"/>
  <c r="N313" i="8"/>
  <c r="M313" i="8"/>
  <c r="BB312" i="8"/>
  <c r="BA312" i="8"/>
  <c r="O312" i="8"/>
  <c r="N312" i="8"/>
  <c r="M312" i="8"/>
  <c r="BB311" i="8"/>
  <c r="BA311" i="8"/>
  <c r="O311" i="8"/>
  <c r="N311" i="8"/>
  <c r="M311" i="8"/>
  <c r="BB310" i="8"/>
  <c r="BA310" i="8"/>
  <c r="O310" i="8"/>
  <c r="N310" i="8"/>
  <c r="M310" i="8"/>
  <c r="BB309" i="8"/>
  <c r="BA309" i="8"/>
  <c r="O309" i="8"/>
  <c r="N309" i="8"/>
  <c r="M309" i="8"/>
  <c r="BB308" i="8"/>
  <c r="BA308" i="8"/>
  <c r="O308" i="8"/>
  <c r="N308" i="8"/>
  <c r="M308" i="8"/>
  <c r="BB307" i="8"/>
  <c r="BA307" i="8"/>
  <c r="O307" i="8"/>
  <c r="N307" i="8"/>
  <c r="M307" i="8"/>
  <c r="BB306" i="8"/>
  <c r="BA306" i="8"/>
  <c r="O306" i="8"/>
  <c r="N306" i="8"/>
  <c r="M306" i="8"/>
  <c r="BB305" i="8"/>
  <c r="BA305" i="8"/>
  <c r="O305" i="8"/>
  <c r="N305" i="8"/>
  <c r="M305" i="8"/>
  <c r="BB304" i="8"/>
  <c r="BA304" i="8"/>
  <c r="O304" i="8"/>
  <c r="N304" i="8"/>
  <c r="M304" i="8"/>
  <c r="BB303" i="8"/>
  <c r="BA303" i="8"/>
  <c r="O303" i="8"/>
  <c r="N303" i="8"/>
  <c r="M303" i="8"/>
  <c r="L303" i="8"/>
  <c r="BB302" i="8"/>
  <c r="BA302" i="8"/>
  <c r="AZ302" i="8"/>
  <c r="AY302" i="8"/>
  <c r="AX302" i="8"/>
  <c r="AW302" i="8"/>
  <c r="AV302" i="8"/>
  <c r="AU302" i="8"/>
  <c r="AT302" i="8"/>
  <c r="AS302" i="8"/>
  <c r="AR302" i="8"/>
  <c r="AQ302" i="8"/>
  <c r="AP302" i="8"/>
  <c r="AO302" i="8"/>
  <c r="AN302" i="8"/>
  <c r="AM302" i="8"/>
  <c r="AL302" i="8"/>
  <c r="AK302" i="8"/>
  <c r="AJ302" i="8"/>
  <c r="AI302" i="8"/>
  <c r="AH302" i="8"/>
  <c r="AG302" i="8"/>
  <c r="AF302" i="8"/>
  <c r="AE302" i="8"/>
  <c r="AD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B301" i="8"/>
  <c r="BA301" i="8"/>
  <c r="O301" i="8"/>
  <c r="N301" i="8"/>
  <c r="M301" i="8"/>
  <c r="BB300" i="8"/>
  <c r="BA300" i="8"/>
  <c r="O300" i="8"/>
  <c r="N300" i="8"/>
  <c r="M300" i="8"/>
  <c r="BB299" i="8"/>
  <c r="BA299" i="8"/>
  <c r="O299" i="8"/>
  <c r="N299" i="8"/>
  <c r="M299" i="8"/>
  <c r="BB298" i="8"/>
  <c r="BA298" i="8"/>
  <c r="O298" i="8"/>
  <c r="N298" i="8"/>
  <c r="M298" i="8"/>
  <c r="BB297" i="8"/>
  <c r="BA297" i="8"/>
  <c r="O297" i="8"/>
  <c r="N297" i="8"/>
  <c r="M297" i="8"/>
  <c r="BB296" i="8"/>
  <c r="BA296" i="8"/>
  <c r="O296" i="8"/>
  <c r="N296" i="8"/>
  <c r="M296" i="8"/>
  <c r="BB295" i="8"/>
  <c r="BA295" i="8"/>
  <c r="O295" i="8"/>
  <c r="N295" i="8"/>
  <c r="M295" i="8"/>
  <c r="BB294" i="8"/>
  <c r="BA294" i="8"/>
  <c r="O294" i="8"/>
  <c r="N294" i="8"/>
  <c r="M294" i="8"/>
  <c r="BB293" i="8"/>
  <c r="BA293" i="8"/>
  <c r="O293" i="8"/>
  <c r="N293" i="8"/>
  <c r="M293" i="8"/>
  <c r="BB292" i="8"/>
  <c r="BA292" i="8"/>
  <c r="O292" i="8"/>
  <c r="N292" i="8"/>
  <c r="M292" i="8"/>
  <c r="BB291" i="8"/>
  <c r="BA291" i="8"/>
  <c r="O291" i="8"/>
  <c r="N291" i="8"/>
  <c r="M291" i="8"/>
  <c r="BB290" i="8"/>
  <c r="BA290" i="8"/>
  <c r="O290" i="8"/>
  <c r="N290" i="8"/>
  <c r="M290" i="8"/>
  <c r="L290" i="8"/>
  <c r="BB289" i="8"/>
  <c r="BA289" i="8"/>
  <c r="AZ289" i="8"/>
  <c r="AY289" i="8"/>
  <c r="AX289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B288" i="8"/>
  <c r="BA288" i="8"/>
  <c r="O288" i="8"/>
  <c r="N288" i="8"/>
  <c r="M288" i="8"/>
  <c r="BB287" i="8"/>
  <c r="BA287" i="8"/>
  <c r="O287" i="8"/>
  <c r="N287" i="8"/>
  <c r="M287" i="8"/>
  <c r="BB286" i="8"/>
  <c r="BA286" i="8"/>
  <c r="O286" i="8"/>
  <c r="N286" i="8"/>
  <c r="M286" i="8"/>
  <c r="BB285" i="8"/>
  <c r="BA285" i="8"/>
  <c r="O285" i="8"/>
  <c r="N285" i="8"/>
  <c r="M285" i="8"/>
  <c r="BB284" i="8"/>
  <c r="BA284" i="8"/>
  <c r="O284" i="8"/>
  <c r="N284" i="8"/>
  <c r="M284" i="8"/>
  <c r="BB283" i="8"/>
  <c r="BA283" i="8"/>
  <c r="O283" i="8"/>
  <c r="N283" i="8"/>
  <c r="M283" i="8"/>
  <c r="BB282" i="8"/>
  <c r="BA282" i="8"/>
  <c r="O282" i="8"/>
  <c r="N282" i="8"/>
  <c r="M282" i="8"/>
  <c r="BB281" i="8"/>
  <c r="BA281" i="8"/>
  <c r="O281" i="8"/>
  <c r="N281" i="8"/>
  <c r="M281" i="8"/>
  <c r="BB280" i="8"/>
  <c r="BA280" i="8"/>
  <c r="O280" i="8"/>
  <c r="N280" i="8"/>
  <c r="M280" i="8"/>
  <c r="BB279" i="8"/>
  <c r="BA279" i="8"/>
  <c r="O279" i="8"/>
  <c r="N279" i="8"/>
  <c r="M279" i="8"/>
  <c r="BB278" i="8"/>
  <c r="BA278" i="8"/>
  <c r="O278" i="8"/>
  <c r="N278" i="8"/>
  <c r="M278" i="8"/>
  <c r="BB277" i="8"/>
  <c r="BA277" i="8"/>
  <c r="O277" i="8"/>
  <c r="N277" i="8"/>
  <c r="M277" i="8"/>
  <c r="L277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B275" i="8"/>
  <c r="BA275" i="8"/>
  <c r="O275" i="8"/>
  <c r="N275" i="8"/>
  <c r="M275" i="8"/>
  <c r="BB274" i="8"/>
  <c r="BA274" i="8"/>
  <c r="O274" i="8"/>
  <c r="N274" i="8"/>
  <c r="M274" i="8"/>
  <c r="BB273" i="8"/>
  <c r="BA273" i="8"/>
  <c r="O273" i="8"/>
  <c r="N273" i="8"/>
  <c r="M273" i="8"/>
  <c r="BB272" i="8"/>
  <c r="BA272" i="8"/>
  <c r="O272" i="8"/>
  <c r="N272" i="8"/>
  <c r="M272" i="8"/>
  <c r="BB271" i="8"/>
  <c r="BA271" i="8"/>
  <c r="O271" i="8"/>
  <c r="N271" i="8"/>
  <c r="M271" i="8"/>
  <c r="BB270" i="8"/>
  <c r="BA270" i="8"/>
  <c r="O270" i="8"/>
  <c r="N270" i="8"/>
  <c r="M270" i="8"/>
  <c r="BB269" i="8"/>
  <c r="BA269" i="8"/>
  <c r="O269" i="8"/>
  <c r="N269" i="8"/>
  <c r="M269" i="8"/>
  <c r="BB268" i="8"/>
  <c r="BA268" i="8"/>
  <c r="O268" i="8"/>
  <c r="N268" i="8"/>
  <c r="M268" i="8"/>
  <c r="BB267" i="8"/>
  <c r="BA267" i="8"/>
  <c r="O267" i="8"/>
  <c r="N267" i="8"/>
  <c r="M267" i="8"/>
  <c r="BB266" i="8"/>
  <c r="BA266" i="8"/>
  <c r="O266" i="8"/>
  <c r="N266" i="8"/>
  <c r="M266" i="8"/>
  <c r="BB265" i="8"/>
  <c r="BA265" i="8"/>
  <c r="O265" i="8"/>
  <c r="N265" i="8"/>
  <c r="M265" i="8"/>
  <c r="BB264" i="8"/>
  <c r="BA264" i="8"/>
  <c r="O264" i="8"/>
  <c r="N264" i="8"/>
  <c r="M264" i="8"/>
  <c r="L264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B262" i="8"/>
  <c r="BA262" i="8"/>
  <c r="O262" i="8"/>
  <c r="N262" i="8"/>
  <c r="M262" i="8"/>
  <c r="BB261" i="8"/>
  <c r="BA261" i="8"/>
  <c r="O261" i="8"/>
  <c r="N261" i="8"/>
  <c r="M261" i="8"/>
  <c r="BB260" i="8"/>
  <c r="BA260" i="8"/>
  <c r="O260" i="8"/>
  <c r="N260" i="8"/>
  <c r="M260" i="8"/>
  <c r="BB259" i="8"/>
  <c r="BA259" i="8"/>
  <c r="O259" i="8"/>
  <c r="N259" i="8"/>
  <c r="M259" i="8"/>
  <c r="BB258" i="8"/>
  <c r="BA258" i="8"/>
  <c r="O258" i="8"/>
  <c r="N258" i="8"/>
  <c r="M258" i="8"/>
  <c r="BB257" i="8"/>
  <c r="BA257" i="8"/>
  <c r="O257" i="8"/>
  <c r="N257" i="8"/>
  <c r="M257" i="8"/>
  <c r="BB256" i="8"/>
  <c r="BA256" i="8"/>
  <c r="O256" i="8"/>
  <c r="N256" i="8"/>
  <c r="M256" i="8"/>
  <c r="BB255" i="8"/>
  <c r="BA255" i="8"/>
  <c r="O255" i="8"/>
  <c r="N255" i="8"/>
  <c r="M255" i="8"/>
  <c r="BB254" i="8"/>
  <c r="BA254" i="8"/>
  <c r="O254" i="8"/>
  <c r="N254" i="8"/>
  <c r="M254" i="8"/>
  <c r="BB253" i="8"/>
  <c r="BA253" i="8"/>
  <c r="O253" i="8"/>
  <c r="N253" i="8"/>
  <c r="M253" i="8"/>
  <c r="BB252" i="8"/>
  <c r="BA252" i="8"/>
  <c r="O252" i="8"/>
  <c r="N252" i="8"/>
  <c r="M252" i="8"/>
  <c r="BB251" i="8"/>
  <c r="BA251" i="8"/>
  <c r="O251" i="8"/>
  <c r="N251" i="8"/>
  <c r="M251" i="8"/>
  <c r="L251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B249" i="8"/>
  <c r="BA249" i="8"/>
  <c r="O249" i="8"/>
  <c r="N249" i="8"/>
  <c r="M249" i="8"/>
  <c r="BB248" i="8"/>
  <c r="BA248" i="8"/>
  <c r="O248" i="8"/>
  <c r="N248" i="8"/>
  <c r="M248" i="8"/>
  <c r="BB247" i="8"/>
  <c r="BA247" i="8"/>
  <c r="O247" i="8"/>
  <c r="N247" i="8"/>
  <c r="M247" i="8"/>
  <c r="BB246" i="8"/>
  <c r="BA246" i="8"/>
  <c r="O246" i="8"/>
  <c r="N246" i="8"/>
  <c r="M246" i="8"/>
  <c r="BB245" i="8"/>
  <c r="BA245" i="8"/>
  <c r="O245" i="8"/>
  <c r="N245" i="8"/>
  <c r="M245" i="8"/>
  <c r="BB244" i="8"/>
  <c r="BA244" i="8"/>
  <c r="O244" i="8"/>
  <c r="N244" i="8"/>
  <c r="M244" i="8"/>
  <c r="BB243" i="8"/>
  <c r="BA243" i="8"/>
  <c r="O243" i="8"/>
  <c r="N243" i="8"/>
  <c r="M243" i="8"/>
  <c r="BB242" i="8"/>
  <c r="BA242" i="8"/>
  <c r="O242" i="8"/>
  <c r="N242" i="8"/>
  <c r="M242" i="8"/>
  <c r="BB241" i="8"/>
  <c r="BA241" i="8"/>
  <c r="O241" i="8"/>
  <c r="N241" i="8"/>
  <c r="M241" i="8"/>
  <c r="BB240" i="8"/>
  <c r="BA240" i="8"/>
  <c r="O240" i="8"/>
  <c r="N240" i="8"/>
  <c r="M240" i="8"/>
  <c r="BB239" i="8"/>
  <c r="BA239" i="8"/>
  <c r="O239" i="8"/>
  <c r="N239" i="8"/>
  <c r="M239" i="8"/>
  <c r="BB238" i="8"/>
  <c r="BA238" i="8"/>
  <c r="O238" i="8"/>
  <c r="N238" i="8"/>
  <c r="M238" i="8"/>
  <c r="L238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B236" i="8"/>
  <c r="BA236" i="8"/>
  <c r="O236" i="8"/>
  <c r="N236" i="8"/>
  <c r="M236" i="8"/>
  <c r="BB235" i="8"/>
  <c r="BA235" i="8"/>
  <c r="O235" i="8"/>
  <c r="N235" i="8"/>
  <c r="M235" i="8"/>
  <c r="BB234" i="8"/>
  <c r="BA234" i="8"/>
  <c r="O234" i="8"/>
  <c r="N234" i="8"/>
  <c r="M234" i="8"/>
  <c r="BB233" i="8"/>
  <c r="BA233" i="8"/>
  <c r="O233" i="8"/>
  <c r="N233" i="8"/>
  <c r="M233" i="8"/>
  <c r="BB232" i="8"/>
  <c r="BA232" i="8"/>
  <c r="O232" i="8"/>
  <c r="N232" i="8"/>
  <c r="M232" i="8"/>
  <c r="BB231" i="8"/>
  <c r="BA231" i="8"/>
  <c r="O231" i="8"/>
  <c r="N231" i="8"/>
  <c r="M231" i="8"/>
  <c r="BB230" i="8"/>
  <c r="BA230" i="8"/>
  <c r="O230" i="8"/>
  <c r="N230" i="8"/>
  <c r="M230" i="8"/>
  <c r="BB229" i="8"/>
  <c r="BA229" i="8"/>
  <c r="O229" i="8"/>
  <c r="N229" i="8"/>
  <c r="M229" i="8"/>
  <c r="BB228" i="8"/>
  <c r="BA228" i="8"/>
  <c r="O228" i="8"/>
  <c r="N228" i="8"/>
  <c r="M228" i="8"/>
  <c r="BB227" i="8"/>
  <c r="BA227" i="8"/>
  <c r="O227" i="8"/>
  <c r="N227" i="8"/>
  <c r="M227" i="8"/>
  <c r="BB226" i="8"/>
  <c r="BA226" i="8"/>
  <c r="O226" i="8"/>
  <c r="N226" i="8"/>
  <c r="M226" i="8"/>
  <c r="BB225" i="8"/>
  <c r="BA225" i="8"/>
  <c r="O225" i="8"/>
  <c r="N225" i="8"/>
  <c r="M225" i="8"/>
  <c r="L225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B223" i="8"/>
  <c r="BA223" i="8"/>
  <c r="O223" i="8"/>
  <c r="N223" i="8"/>
  <c r="M223" i="8"/>
  <c r="BB222" i="8"/>
  <c r="BA222" i="8"/>
  <c r="O222" i="8"/>
  <c r="N222" i="8"/>
  <c r="M222" i="8"/>
  <c r="BB221" i="8"/>
  <c r="BA221" i="8"/>
  <c r="O221" i="8"/>
  <c r="N221" i="8"/>
  <c r="M221" i="8"/>
  <c r="BB220" i="8"/>
  <c r="BA220" i="8"/>
  <c r="O220" i="8"/>
  <c r="N220" i="8"/>
  <c r="M220" i="8"/>
  <c r="BB219" i="8"/>
  <c r="BA219" i="8"/>
  <c r="O219" i="8"/>
  <c r="N219" i="8"/>
  <c r="M219" i="8"/>
  <c r="BB218" i="8"/>
  <c r="BA218" i="8"/>
  <c r="O218" i="8"/>
  <c r="N218" i="8"/>
  <c r="M218" i="8"/>
  <c r="BB217" i="8"/>
  <c r="BA217" i="8"/>
  <c r="O217" i="8"/>
  <c r="N217" i="8"/>
  <c r="M217" i="8"/>
  <c r="BB216" i="8"/>
  <c r="BA216" i="8"/>
  <c r="O216" i="8"/>
  <c r="N216" i="8"/>
  <c r="M216" i="8"/>
  <c r="BB215" i="8"/>
  <c r="BA215" i="8"/>
  <c r="O215" i="8"/>
  <c r="N215" i="8"/>
  <c r="M215" i="8"/>
  <c r="BB214" i="8"/>
  <c r="BA214" i="8"/>
  <c r="O214" i="8"/>
  <c r="N214" i="8"/>
  <c r="M214" i="8"/>
  <c r="BB213" i="8"/>
  <c r="BA213" i="8"/>
  <c r="O213" i="8"/>
  <c r="N213" i="8"/>
  <c r="M213" i="8"/>
  <c r="BB212" i="8"/>
  <c r="BA212" i="8"/>
  <c r="O212" i="8"/>
  <c r="N212" i="8"/>
  <c r="M212" i="8"/>
  <c r="L212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B210" i="8"/>
  <c r="BA210" i="8"/>
  <c r="O210" i="8"/>
  <c r="N210" i="8"/>
  <c r="M210" i="8"/>
  <c r="BB209" i="8"/>
  <c r="BA209" i="8"/>
  <c r="O209" i="8"/>
  <c r="N209" i="8"/>
  <c r="M209" i="8"/>
  <c r="BB208" i="8"/>
  <c r="BA208" i="8"/>
  <c r="O208" i="8"/>
  <c r="N208" i="8"/>
  <c r="M208" i="8"/>
  <c r="BB207" i="8"/>
  <c r="BA207" i="8"/>
  <c r="O207" i="8"/>
  <c r="N207" i="8"/>
  <c r="M207" i="8"/>
  <c r="BB206" i="8"/>
  <c r="BA206" i="8"/>
  <c r="O206" i="8"/>
  <c r="N206" i="8"/>
  <c r="M206" i="8"/>
  <c r="BB205" i="8"/>
  <c r="BA205" i="8"/>
  <c r="O205" i="8"/>
  <c r="N205" i="8"/>
  <c r="M205" i="8"/>
  <c r="BB204" i="8"/>
  <c r="BA204" i="8"/>
  <c r="O204" i="8"/>
  <c r="N204" i="8"/>
  <c r="M204" i="8"/>
  <c r="BB203" i="8"/>
  <c r="BA203" i="8"/>
  <c r="O203" i="8"/>
  <c r="N203" i="8"/>
  <c r="M203" i="8"/>
  <c r="BB202" i="8"/>
  <c r="BA202" i="8"/>
  <c r="O202" i="8"/>
  <c r="N202" i="8"/>
  <c r="M202" i="8"/>
  <c r="BB201" i="8"/>
  <c r="BA201" i="8"/>
  <c r="O201" i="8"/>
  <c r="N201" i="8"/>
  <c r="M201" i="8"/>
  <c r="BB200" i="8"/>
  <c r="BA200" i="8"/>
  <c r="O200" i="8"/>
  <c r="N200" i="8"/>
  <c r="M200" i="8"/>
  <c r="BB199" i="8"/>
  <c r="BA199" i="8"/>
  <c r="O199" i="8"/>
  <c r="N199" i="8"/>
  <c r="M199" i="8"/>
  <c r="L199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B197" i="8"/>
  <c r="BA197" i="8"/>
  <c r="O197" i="8"/>
  <c r="N197" i="8"/>
  <c r="M197" i="8"/>
  <c r="BB196" i="8"/>
  <c r="BA196" i="8"/>
  <c r="O196" i="8"/>
  <c r="N196" i="8"/>
  <c r="M196" i="8"/>
  <c r="BB195" i="8"/>
  <c r="BA195" i="8"/>
  <c r="O195" i="8"/>
  <c r="N195" i="8"/>
  <c r="M195" i="8"/>
  <c r="BB194" i="8"/>
  <c r="BA194" i="8"/>
  <c r="O194" i="8"/>
  <c r="N194" i="8"/>
  <c r="M194" i="8"/>
  <c r="BB193" i="8"/>
  <c r="BA193" i="8"/>
  <c r="O193" i="8"/>
  <c r="N193" i="8"/>
  <c r="M193" i="8"/>
  <c r="BB192" i="8"/>
  <c r="BA192" i="8"/>
  <c r="O192" i="8"/>
  <c r="N192" i="8"/>
  <c r="M192" i="8"/>
  <c r="BB191" i="8"/>
  <c r="BA191" i="8"/>
  <c r="O191" i="8"/>
  <c r="N191" i="8"/>
  <c r="M191" i="8"/>
  <c r="BB190" i="8"/>
  <c r="BA190" i="8"/>
  <c r="O190" i="8"/>
  <c r="N190" i="8"/>
  <c r="M190" i="8"/>
  <c r="BB189" i="8"/>
  <c r="BA189" i="8"/>
  <c r="O189" i="8"/>
  <c r="N189" i="8"/>
  <c r="M189" i="8"/>
  <c r="BB188" i="8"/>
  <c r="BA188" i="8"/>
  <c r="O188" i="8"/>
  <c r="N188" i="8"/>
  <c r="M188" i="8"/>
  <c r="BB187" i="8"/>
  <c r="BA187" i="8"/>
  <c r="O187" i="8"/>
  <c r="N187" i="8"/>
  <c r="M187" i="8"/>
  <c r="BB186" i="8"/>
  <c r="BA186" i="8"/>
  <c r="O186" i="8"/>
  <c r="N186" i="8"/>
  <c r="M186" i="8"/>
  <c r="L186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B184" i="8"/>
  <c r="BA184" i="8"/>
  <c r="O184" i="8"/>
  <c r="N184" i="8"/>
  <c r="M184" i="8"/>
  <c r="BB183" i="8"/>
  <c r="BA183" i="8"/>
  <c r="O183" i="8"/>
  <c r="N183" i="8"/>
  <c r="M183" i="8"/>
  <c r="BB182" i="8"/>
  <c r="BA182" i="8"/>
  <c r="O182" i="8"/>
  <c r="N182" i="8"/>
  <c r="M182" i="8"/>
  <c r="BB181" i="8"/>
  <c r="BA181" i="8"/>
  <c r="O181" i="8"/>
  <c r="N181" i="8"/>
  <c r="M181" i="8"/>
  <c r="BB180" i="8"/>
  <c r="BA180" i="8"/>
  <c r="O180" i="8"/>
  <c r="N180" i="8"/>
  <c r="M180" i="8"/>
  <c r="BB179" i="8"/>
  <c r="BA179" i="8"/>
  <c r="O179" i="8"/>
  <c r="N179" i="8"/>
  <c r="M179" i="8"/>
  <c r="BB178" i="8"/>
  <c r="BA178" i="8"/>
  <c r="O178" i="8"/>
  <c r="N178" i="8"/>
  <c r="M178" i="8"/>
  <c r="BB177" i="8"/>
  <c r="BA177" i="8"/>
  <c r="O177" i="8"/>
  <c r="N177" i="8"/>
  <c r="M177" i="8"/>
  <c r="BB176" i="8"/>
  <c r="BA176" i="8"/>
  <c r="O176" i="8"/>
  <c r="N176" i="8"/>
  <c r="M176" i="8"/>
  <c r="BB175" i="8"/>
  <c r="BA175" i="8"/>
  <c r="O175" i="8"/>
  <c r="N175" i="8"/>
  <c r="M175" i="8"/>
  <c r="BB174" i="8"/>
  <c r="BA174" i="8"/>
  <c r="O174" i="8"/>
  <c r="N174" i="8"/>
  <c r="M174" i="8"/>
  <c r="BB173" i="8"/>
  <c r="BA173" i="8"/>
  <c r="O173" i="8"/>
  <c r="N173" i="8"/>
  <c r="M173" i="8"/>
  <c r="L173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B171" i="8"/>
  <c r="BA171" i="8"/>
  <c r="O171" i="8"/>
  <c r="N171" i="8"/>
  <c r="M171" i="8"/>
  <c r="BB170" i="8"/>
  <c r="BA170" i="8"/>
  <c r="O170" i="8"/>
  <c r="N170" i="8"/>
  <c r="M170" i="8"/>
  <c r="BB169" i="8"/>
  <c r="BA169" i="8"/>
  <c r="O169" i="8"/>
  <c r="N169" i="8"/>
  <c r="M169" i="8"/>
  <c r="BB168" i="8"/>
  <c r="BA168" i="8"/>
  <c r="O168" i="8"/>
  <c r="N168" i="8"/>
  <c r="M168" i="8"/>
  <c r="BB167" i="8"/>
  <c r="BA167" i="8"/>
  <c r="O167" i="8"/>
  <c r="N167" i="8"/>
  <c r="M167" i="8"/>
  <c r="BB166" i="8"/>
  <c r="BA166" i="8"/>
  <c r="O166" i="8"/>
  <c r="N166" i="8"/>
  <c r="M166" i="8"/>
  <c r="BB165" i="8"/>
  <c r="BA165" i="8"/>
  <c r="O165" i="8"/>
  <c r="N165" i="8"/>
  <c r="M165" i="8"/>
  <c r="BB164" i="8"/>
  <c r="BA164" i="8"/>
  <c r="O164" i="8"/>
  <c r="N164" i="8"/>
  <c r="M164" i="8"/>
  <c r="BB163" i="8"/>
  <c r="BA163" i="8"/>
  <c r="O163" i="8"/>
  <c r="N163" i="8"/>
  <c r="M163" i="8"/>
  <c r="BB162" i="8"/>
  <c r="BA162" i="8"/>
  <c r="O162" i="8"/>
  <c r="N162" i="8"/>
  <c r="M162" i="8"/>
  <c r="BB161" i="8"/>
  <c r="BA161" i="8"/>
  <c r="O161" i="8"/>
  <c r="N161" i="8"/>
  <c r="M161" i="8"/>
  <c r="BB160" i="8"/>
  <c r="BA160" i="8"/>
  <c r="O160" i="8"/>
  <c r="N160" i="8"/>
  <c r="M160" i="8"/>
  <c r="L160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B158" i="8"/>
  <c r="BA158" i="8"/>
  <c r="O158" i="8"/>
  <c r="N158" i="8"/>
  <c r="M158" i="8"/>
  <c r="BB157" i="8"/>
  <c r="BA157" i="8"/>
  <c r="O157" i="8"/>
  <c r="N157" i="8"/>
  <c r="M157" i="8"/>
  <c r="BB156" i="8"/>
  <c r="BA156" i="8"/>
  <c r="O156" i="8"/>
  <c r="N156" i="8"/>
  <c r="M156" i="8"/>
  <c r="BB155" i="8"/>
  <c r="BA155" i="8"/>
  <c r="O155" i="8"/>
  <c r="N155" i="8"/>
  <c r="M155" i="8"/>
  <c r="BB154" i="8"/>
  <c r="BA154" i="8"/>
  <c r="O154" i="8"/>
  <c r="N154" i="8"/>
  <c r="M154" i="8"/>
  <c r="BB153" i="8"/>
  <c r="BA153" i="8"/>
  <c r="O153" i="8"/>
  <c r="N153" i="8"/>
  <c r="M153" i="8"/>
  <c r="BB152" i="8"/>
  <c r="BA152" i="8"/>
  <c r="O152" i="8"/>
  <c r="N152" i="8"/>
  <c r="M152" i="8"/>
  <c r="BB151" i="8"/>
  <c r="BA151" i="8"/>
  <c r="O151" i="8"/>
  <c r="N151" i="8"/>
  <c r="M151" i="8"/>
  <c r="BB150" i="8"/>
  <c r="BA150" i="8"/>
  <c r="O150" i="8"/>
  <c r="N150" i="8"/>
  <c r="M150" i="8"/>
  <c r="BB149" i="8"/>
  <c r="BA149" i="8"/>
  <c r="O149" i="8"/>
  <c r="N149" i="8"/>
  <c r="M149" i="8"/>
  <c r="BB148" i="8"/>
  <c r="BA148" i="8"/>
  <c r="O148" i="8"/>
  <c r="N148" i="8"/>
  <c r="M148" i="8"/>
  <c r="BB147" i="8"/>
  <c r="BA147" i="8"/>
  <c r="O147" i="8"/>
  <c r="N147" i="8"/>
  <c r="M147" i="8"/>
  <c r="L147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B145" i="8"/>
  <c r="BA145" i="8"/>
  <c r="O145" i="8"/>
  <c r="N145" i="8"/>
  <c r="M145" i="8"/>
  <c r="BB144" i="8"/>
  <c r="BA144" i="8"/>
  <c r="O144" i="8"/>
  <c r="N144" i="8"/>
  <c r="M144" i="8"/>
  <c r="BB143" i="8"/>
  <c r="BA143" i="8"/>
  <c r="O143" i="8"/>
  <c r="N143" i="8"/>
  <c r="M143" i="8"/>
  <c r="BB142" i="8"/>
  <c r="BA142" i="8"/>
  <c r="O142" i="8"/>
  <c r="N142" i="8"/>
  <c r="M142" i="8"/>
  <c r="BB141" i="8"/>
  <c r="BA141" i="8"/>
  <c r="O141" i="8"/>
  <c r="N141" i="8"/>
  <c r="M141" i="8"/>
  <c r="BB140" i="8"/>
  <c r="BA140" i="8"/>
  <c r="O140" i="8"/>
  <c r="N140" i="8"/>
  <c r="M140" i="8"/>
  <c r="BB139" i="8"/>
  <c r="BA139" i="8"/>
  <c r="O139" i="8"/>
  <c r="N139" i="8"/>
  <c r="M139" i="8"/>
  <c r="BB138" i="8"/>
  <c r="BA138" i="8"/>
  <c r="O138" i="8"/>
  <c r="N138" i="8"/>
  <c r="M138" i="8"/>
  <c r="BB137" i="8"/>
  <c r="BA137" i="8"/>
  <c r="O137" i="8"/>
  <c r="N137" i="8"/>
  <c r="M137" i="8"/>
  <c r="BB136" i="8"/>
  <c r="BA136" i="8"/>
  <c r="O136" i="8"/>
  <c r="N136" i="8"/>
  <c r="M136" i="8"/>
  <c r="BB135" i="8"/>
  <c r="BA135" i="8"/>
  <c r="O135" i="8"/>
  <c r="N135" i="8"/>
  <c r="M135" i="8"/>
  <c r="BB134" i="8"/>
  <c r="BA134" i="8"/>
  <c r="O134" i="8"/>
  <c r="N134" i="8"/>
  <c r="M134" i="8"/>
  <c r="L134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B132" i="8"/>
  <c r="BA132" i="8"/>
  <c r="O132" i="8"/>
  <c r="N132" i="8"/>
  <c r="M132" i="8"/>
  <c r="BB131" i="8"/>
  <c r="BA131" i="8"/>
  <c r="O131" i="8"/>
  <c r="N131" i="8"/>
  <c r="M131" i="8"/>
  <c r="BB130" i="8"/>
  <c r="BA130" i="8"/>
  <c r="O130" i="8"/>
  <c r="N130" i="8"/>
  <c r="M130" i="8"/>
  <c r="BB129" i="8"/>
  <c r="BA129" i="8"/>
  <c r="O129" i="8"/>
  <c r="N129" i="8"/>
  <c r="M129" i="8"/>
  <c r="BB128" i="8"/>
  <c r="BA128" i="8"/>
  <c r="O128" i="8"/>
  <c r="N128" i="8"/>
  <c r="M128" i="8"/>
  <c r="BB127" i="8"/>
  <c r="BA127" i="8"/>
  <c r="O127" i="8"/>
  <c r="N127" i="8"/>
  <c r="M127" i="8"/>
  <c r="BB126" i="8"/>
  <c r="BA126" i="8"/>
  <c r="O126" i="8"/>
  <c r="N126" i="8"/>
  <c r="M126" i="8"/>
  <c r="BB125" i="8"/>
  <c r="BA125" i="8"/>
  <c r="O125" i="8"/>
  <c r="N125" i="8"/>
  <c r="M125" i="8"/>
  <c r="BB124" i="8"/>
  <c r="BA124" i="8"/>
  <c r="O124" i="8"/>
  <c r="N124" i="8"/>
  <c r="M124" i="8"/>
  <c r="BB123" i="8"/>
  <c r="BA123" i="8"/>
  <c r="O123" i="8"/>
  <c r="N123" i="8"/>
  <c r="M123" i="8"/>
  <c r="BB122" i="8"/>
  <c r="BA122" i="8"/>
  <c r="O122" i="8"/>
  <c r="N122" i="8"/>
  <c r="M122" i="8"/>
  <c r="BB121" i="8"/>
  <c r="BA121" i="8"/>
  <c r="O121" i="8"/>
  <c r="N121" i="8"/>
  <c r="M121" i="8"/>
  <c r="L121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B119" i="8"/>
  <c r="BA119" i="8"/>
  <c r="O119" i="8"/>
  <c r="N119" i="8"/>
  <c r="M119" i="8"/>
  <c r="BB118" i="8"/>
  <c r="BA118" i="8"/>
  <c r="O118" i="8"/>
  <c r="N118" i="8"/>
  <c r="M118" i="8"/>
  <c r="BB117" i="8"/>
  <c r="BA117" i="8"/>
  <c r="O117" i="8"/>
  <c r="N117" i="8"/>
  <c r="M117" i="8"/>
  <c r="BB116" i="8"/>
  <c r="BA116" i="8"/>
  <c r="O116" i="8"/>
  <c r="N116" i="8"/>
  <c r="M116" i="8"/>
  <c r="BB115" i="8"/>
  <c r="BA115" i="8"/>
  <c r="O115" i="8"/>
  <c r="N115" i="8"/>
  <c r="M115" i="8"/>
  <c r="BB114" i="8"/>
  <c r="BA114" i="8"/>
  <c r="O114" i="8"/>
  <c r="N114" i="8"/>
  <c r="M114" i="8"/>
  <c r="BB113" i="8"/>
  <c r="BA113" i="8"/>
  <c r="O113" i="8"/>
  <c r="N113" i="8"/>
  <c r="M113" i="8"/>
  <c r="BB112" i="8"/>
  <c r="BA112" i="8"/>
  <c r="O112" i="8"/>
  <c r="N112" i="8"/>
  <c r="M112" i="8"/>
  <c r="BB111" i="8"/>
  <c r="BA111" i="8"/>
  <c r="O111" i="8"/>
  <c r="N111" i="8"/>
  <c r="M111" i="8"/>
  <c r="BB110" i="8"/>
  <c r="BA110" i="8"/>
  <c r="O110" i="8"/>
  <c r="N110" i="8"/>
  <c r="M110" i="8"/>
  <c r="BB109" i="8"/>
  <c r="BA109" i="8"/>
  <c r="O109" i="8"/>
  <c r="N109" i="8"/>
  <c r="M109" i="8"/>
  <c r="BB108" i="8"/>
  <c r="BA108" i="8"/>
  <c r="O108" i="8"/>
  <c r="N108" i="8"/>
  <c r="M108" i="8"/>
  <c r="L108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B106" i="8"/>
  <c r="BA106" i="8"/>
  <c r="O106" i="8"/>
  <c r="N106" i="8"/>
  <c r="M106" i="8"/>
  <c r="BB105" i="8"/>
  <c r="BA105" i="8"/>
  <c r="O105" i="8"/>
  <c r="N105" i="8"/>
  <c r="M105" i="8"/>
  <c r="BB104" i="8"/>
  <c r="BA104" i="8"/>
  <c r="O104" i="8"/>
  <c r="N104" i="8"/>
  <c r="M104" i="8"/>
  <c r="BB103" i="8"/>
  <c r="BA103" i="8"/>
  <c r="O103" i="8"/>
  <c r="N103" i="8"/>
  <c r="M103" i="8"/>
  <c r="BB102" i="8"/>
  <c r="BA102" i="8"/>
  <c r="O102" i="8"/>
  <c r="N102" i="8"/>
  <c r="M102" i="8"/>
  <c r="BB101" i="8"/>
  <c r="BA101" i="8"/>
  <c r="O101" i="8"/>
  <c r="N101" i="8"/>
  <c r="M101" i="8"/>
  <c r="BB100" i="8"/>
  <c r="BA100" i="8"/>
  <c r="O100" i="8"/>
  <c r="N100" i="8"/>
  <c r="M100" i="8"/>
  <c r="BB99" i="8"/>
  <c r="BA99" i="8"/>
  <c r="O99" i="8"/>
  <c r="N99" i="8"/>
  <c r="M99" i="8"/>
  <c r="BB98" i="8"/>
  <c r="BA98" i="8"/>
  <c r="O98" i="8"/>
  <c r="N98" i="8"/>
  <c r="M98" i="8"/>
  <c r="BB97" i="8"/>
  <c r="BA97" i="8"/>
  <c r="O97" i="8"/>
  <c r="N97" i="8"/>
  <c r="M97" i="8"/>
  <c r="BB96" i="8"/>
  <c r="BA96" i="8"/>
  <c r="O96" i="8"/>
  <c r="N96" i="8"/>
  <c r="M96" i="8"/>
  <c r="BB95" i="8"/>
  <c r="BA95" i="8"/>
  <c r="O95" i="8"/>
  <c r="N95" i="8"/>
  <c r="M95" i="8"/>
  <c r="L95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B93" i="8"/>
  <c r="BA93" i="8"/>
  <c r="O93" i="8"/>
  <c r="N93" i="8"/>
  <c r="M93" i="8"/>
  <c r="BB92" i="8"/>
  <c r="BA92" i="8"/>
  <c r="O92" i="8"/>
  <c r="N92" i="8"/>
  <c r="M92" i="8"/>
  <c r="BB91" i="8"/>
  <c r="BA91" i="8"/>
  <c r="O91" i="8"/>
  <c r="N91" i="8"/>
  <c r="M91" i="8"/>
  <c r="BB90" i="8"/>
  <c r="BA90" i="8"/>
  <c r="O90" i="8"/>
  <c r="N90" i="8"/>
  <c r="M90" i="8"/>
  <c r="BB89" i="8"/>
  <c r="BA89" i="8"/>
  <c r="O89" i="8"/>
  <c r="N89" i="8"/>
  <c r="M89" i="8"/>
  <c r="BB88" i="8"/>
  <c r="BA88" i="8"/>
  <c r="O88" i="8"/>
  <c r="N88" i="8"/>
  <c r="M88" i="8"/>
  <c r="BB87" i="8"/>
  <c r="BA87" i="8"/>
  <c r="O87" i="8"/>
  <c r="N87" i="8"/>
  <c r="M87" i="8"/>
  <c r="BB86" i="8"/>
  <c r="BA86" i="8"/>
  <c r="O86" i="8"/>
  <c r="N86" i="8"/>
  <c r="M86" i="8"/>
  <c r="BB85" i="8"/>
  <c r="BA85" i="8"/>
  <c r="O85" i="8"/>
  <c r="N85" i="8"/>
  <c r="M85" i="8"/>
  <c r="BB84" i="8"/>
  <c r="BA84" i="8"/>
  <c r="O84" i="8"/>
  <c r="N84" i="8"/>
  <c r="M84" i="8"/>
  <c r="BB83" i="8"/>
  <c r="BA83" i="8"/>
  <c r="O83" i="8"/>
  <c r="N83" i="8"/>
  <c r="M83" i="8"/>
  <c r="BB82" i="8"/>
  <c r="BA82" i="8"/>
  <c r="O82" i="8"/>
  <c r="N82" i="8"/>
  <c r="M82" i="8"/>
  <c r="L82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B80" i="8"/>
  <c r="BA80" i="8"/>
  <c r="O80" i="8"/>
  <c r="N80" i="8"/>
  <c r="M80" i="8"/>
  <c r="BB79" i="8"/>
  <c r="BA79" i="8"/>
  <c r="O79" i="8"/>
  <c r="N79" i="8"/>
  <c r="M79" i="8"/>
  <c r="BB78" i="8"/>
  <c r="BA78" i="8"/>
  <c r="O78" i="8"/>
  <c r="N78" i="8"/>
  <c r="M78" i="8"/>
  <c r="BB77" i="8"/>
  <c r="BA77" i="8"/>
  <c r="O77" i="8"/>
  <c r="N77" i="8"/>
  <c r="M77" i="8"/>
  <c r="BB76" i="8"/>
  <c r="BA76" i="8"/>
  <c r="O76" i="8"/>
  <c r="N76" i="8"/>
  <c r="M76" i="8"/>
  <c r="BB75" i="8"/>
  <c r="BA75" i="8"/>
  <c r="O75" i="8"/>
  <c r="N75" i="8"/>
  <c r="M75" i="8"/>
  <c r="BB74" i="8"/>
  <c r="BA74" i="8"/>
  <c r="O74" i="8"/>
  <c r="N74" i="8"/>
  <c r="M74" i="8"/>
  <c r="BB73" i="8"/>
  <c r="BA73" i="8"/>
  <c r="O73" i="8"/>
  <c r="N73" i="8"/>
  <c r="M73" i="8"/>
  <c r="BB72" i="8"/>
  <c r="BA72" i="8"/>
  <c r="O72" i="8"/>
  <c r="N72" i="8"/>
  <c r="M72" i="8"/>
  <c r="BB71" i="8"/>
  <c r="BA71" i="8"/>
  <c r="O71" i="8"/>
  <c r="N71" i="8"/>
  <c r="M71" i="8"/>
  <c r="BB70" i="8"/>
  <c r="BA70" i="8"/>
  <c r="O70" i="8"/>
  <c r="N70" i="8"/>
  <c r="M70" i="8"/>
  <c r="BB69" i="8"/>
  <c r="BA69" i="8"/>
  <c r="O69" i="8"/>
  <c r="N69" i="8"/>
  <c r="M69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B67" i="8"/>
  <c r="BA67" i="8"/>
  <c r="O67" i="8"/>
  <c r="N67" i="8"/>
  <c r="M67" i="8"/>
  <c r="BB66" i="8"/>
  <c r="BA66" i="8"/>
  <c r="O66" i="8"/>
  <c r="N66" i="8"/>
  <c r="M66" i="8"/>
  <c r="BB65" i="8"/>
  <c r="BA65" i="8"/>
  <c r="O65" i="8"/>
  <c r="N65" i="8"/>
  <c r="M65" i="8"/>
  <c r="BB64" i="8"/>
  <c r="BA64" i="8"/>
  <c r="O64" i="8"/>
  <c r="N64" i="8"/>
  <c r="M64" i="8"/>
  <c r="BB63" i="8"/>
  <c r="BA63" i="8"/>
  <c r="O63" i="8"/>
  <c r="N63" i="8"/>
  <c r="M63" i="8"/>
  <c r="BB62" i="8"/>
  <c r="BA62" i="8"/>
  <c r="O62" i="8"/>
  <c r="N62" i="8"/>
  <c r="M62" i="8"/>
  <c r="BB61" i="8"/>
  <c r="BA61" i="8"/>
  <c r="O61" i="8"/>
  <c r="N61" i="8"/>
  <c r="M61" i="8"/>
  <c r="BB60" i="8"/>
  <c r="BA60" i="8"/>
  <c r="O60" i="8"/>
  <c r="N60" i="8"/>
  <c r="M60" i="8"/>
  <c r="BB59" i="8"/>
  <c r="BA59" i="8"/>
  <c r="O59" i="8"/>
  <c r="N59" i="8"/>
  <c r="M59" i="8"/>
  <c r="BB58" i="8"/>
  <c r="BA58" i="8"/>
  <c r="O58" i="8"/>
  <c r="N58" i="8"/>
  <c r="M58" i="8"/>
  <c r="BB57" i="8"/>
  <c r="BA57" i="8"/>
  <c r="O57" i="8"/>
  <c r="N57" i="8"/>
  <c r="M57" i="8"/>
  <c r="BB56" i="8"/>
  <c r="BA56" i="8"/>
  <c r="O56" i="8"/>
  <c r="N56" i="8"/>
  <c r="M56" i="8"/>
  <c r="L56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B54" i="8"/>
  <c r="BA54" i="8"/>
  <c r="O54" i="8"/>
  <c r="N54" i="8"/>
  <c r="M54" i="8"/>
  <c r="BB53" i="8"/>
  <c r="BA53" i="8"/>
  <c r="O53" i="8"/>
  <c r="N53" i="8"/>
  <c r="M53" i="8"/>
  <c r="BB52" i="8"/>
  <c r="BA52" i="8"/>
  <c r="O52" i="8"/>
  <c r="N52" i="8"/>
  <c r="M52" i="8"/>
  <c r="BB51" i="8"/>
  <c r="BA51" i="8"/>
  <c r="O51" i="8"/>
  <c r="N51" i="8"/>
  <c r="M51" i="8"/>
  <c r="BB50" i="8"/>
  <c r="BA50" i="8"/>
  <c r="O50" i="8"/>
  <c r="N50" i="8"/>
  <c r="M50" i="8"/>
  <c r="BB49" i="8"/>
  <c r="BA49" i="8"/>
  <c r="O49" i="8"/>
  <c r="N49" i="8"/>
  <c r="M49" i="8"/>
  <c r="BB48" i="8"/>
  <c r="BA48" i="8"/>
  <c r="O48" i="8"/>
  <c r="N48" i="8"/>
  <c r="M48" i="8"/>
  <c r="BB47" i="8"/>
  <c r="BA47" i="8"/>
  <c r="O47" i="8"/>
  <c r="N47" i="8"/>
  <c r="M47" i="8"/>
  <c r="BB46" i="8"/>
  <c r="BA46" i="8"/>
  <c r="O46" i="8"/>
  <c r="N46" i="8"/>
  <c r="M46" i="8"/>
  <c r="BB45" i="8"/>
  <c r="BA45" i="8"/>
  <c r="O45" i="8"/>
  <c r="N45" i="8"/>
  <c r="M45" i="8"/>
  <c r="BB44" i="8"/>
  <c r="BA44" i="8"/>
  <c r="O44" i="8"/>
  <c r="N44" i="8"/>
  <c r="M44" i="8"/>
  <c r="BB43" i="8"/>
  <c r="BA43" i="8"/>
  <c r="O43" i="8"/>
  <c r="N43" i="8"/>
  <c r="M43" i="8"/>
  <c r="L43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B41" i="8"/>
  <c r="BA41" i="8"/>
  <c r="O41" i="8"/>
  <c r="N41" i="8"/>
  <c r="M41" i="8"/>
  <c r="BB40" i="8"/>
  <c r="BA40" i="8"/>
  <c r="O40" i="8"/>
  <c r="N40" i="8"/>
  <c r="M40" i="8"/>
  <c r="BB39" i="8"/>
  <c r="BA39" i="8"/>
  <c r="O39" i="8"/>
  <c r="N39" i="8"/>
  <c r="M39" i="8"/>
  <c r="BB38" i="8"/>
  <c r="BA38" i="8"/>
  <c r="O38" i="8"/>
  <c r="N38" i="8"/>
  <c r="M38" i="8"/>
  <c r="BB37" i="8"/>
  <c r="BA37" i="8"/>
  <c r="O37" i="8"/>
  <c r="N37" i="8"/>
  <c r="M37" i="8"/>
  <c r="BB36" i="8"/>
  <c r="BA36" i="8"/>
  <c r="O36" i="8"/>
  <c r="N36" i="8"/>
  <c r="M36" i="8"/>
  <c r="BB35" i="8"/>
  <c r="BA35" i="8"/>
  <c r="O35" i="8"/>
  <c r="N35" i="8"/>
  <c r="M35" i="8"/>
  <c r="BB34" i="8"/>
  <c r="BA34" i="8"/>
  <c r="O34" i="8"/>
  <c r="N34" i="8"/>
  <c r="M34" i="8"/>
  <c r="BB33" i="8"/>
  <c r="BA33" i="8"/>
  <c r="O33" i="8"/>
  <c r="N33" i="8"/>
  <c r="M33" i="8"/>
  <c r="BB32" i="8"/>
  <c r="BA32" i="8"/>
  <c r="O32" i="8"/>
  <c r="N32" i="8"/>
  <c r="M32" i="8"/>
  <c r="BB31" i="8"/>
  <c r="BA31" i="8"/>
  <c r="O31" i="8"/>
  <c r="N31" i="8"/>
  <c r="M31" i="8"/>
  <c r="BB30" i="8"/>
  <c r="BA30" i="8"/>
  <c r="O30" i="8"/>
  <c r="N30" i="8"/>
  <c r="M30" i="8"/>
  <c r="L30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B28" i="8"/>
  <c r="BA28" i="8"/>
  <c r="O28" i="8"/>
  <c r="N28" i="8"/>
  <c r="M28" i="8"/>
  <c r="BB27" i="8"/>
  <c r="BA27" i="8"/>
  <c r="O27" i="8"/>
  <c r="N27" i="8"/>
  <c r="M27" i="8"/>
  <c r="BB26" i="8"/>
  <c r="BA26" i="8"/>
  <c r="O26" i="8"/>
  <c r="N26" i="8"/>
  <c r="M26" i="8"/>
  <c r="BB25" i="8"/>
  <c r="BA25" i="8"/>
  <c r="O25" i="8"/>
  <c r="N25" i="8"/>
  <c r="M25" i="8"/>
  <c r="BB24" i="8"/>
  <c r="BA24" i="8"/>
  <c r="O24" i="8"/>
  <c r="N24" i="8"/>
  <c r="M24" i="8"/>
  <c r="BB23" i="8"/>
  <c r="BA23" i="8"/>
  <c r="O23" i="8"/>
  <c r="N23" i="8"/>
  <c r="M23" i="8"/>
  <c r="BB22" i="8"/>
  <c r="BA22" i="8"/>
  <c r="O22" i="8"/>
  <c r="N22" i="8"/>
  <c r="M22" i="8"/>
  <c r="BB21" i="8"/>
  <c r="BA21" i="8"/>
  <c r="O21" i="8"/>
  <c r="N21" i="8"/>
  <c r="M21" i="8"/>
  <c r="BB20" i="8"/>
  <c r="BA20" i="8"/>
  <c r="O20" i="8"/>
  <c r="N20" i="8"/>
  <c r="M20" i="8"/>
  <c r="BB19" i="8"/>
  <c r="BA19" i="8"/>
  <c r="O19" i="8"/>
  <c r="N19" i="8"/>
  <c r="M19" i="8"/>
  <c r="BB18" i="8"/>
  <c r="BA18" i="8"/>
  <c r="O18" i="8"/>
  <c r="N18" i="8"/>
  <c r="M18" i="8"/>
  <c r="BB17" i="8"/>
  <c r="BA17" i="8"/>
  <c r="O17" i="8"/>
  <c r="N17" i="8"/>
  <c r="M17" i="8"/>
  <c r="L17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B15" i="8"/>
  <c r="BA15" i="8"/>
  <c r="O15" i="8"/>
  <c r="N15" i="8"/>
  <c r="M15" i="8"/>
  <c r="BB14" i="8"/>
  <c r="BA14" i="8"/>
  <c r="O14" i="8"/>
  <c r="N14" i="8"/>
  <c r="M14" i="8"/>
  <c r="BB13" i="8"/>
  <c r="BA13" i="8"/>
  <c r="O13" i="8"/>
  <c r="N13" i="8"/>
  <c r="M13" i="8"/>
  <c r="BB12" i="8"/>
  <c r="BA12" i="8"/>
  <c r="O12" i="8"/>
  <c r="N12" i="8"/>
  <c r="M12" i="8"/>
  <c r="BB11" i="8"/>
  <c r="BA11" i="8"/>
  <c r="O11" i="8"/>
  <c r="N11" i="8"/>
  <c r="M11" i="8"/>
  <c r="BB10" i="8"/>
  <c r="BA10" i="8"/>
  <c r="O10" i="8"/>
  <c r="N10" i="8"/>
  <c r="M10" i="8"/>
  <c r="BB9" i="8"/>
  <c r="BA9" i="8"/>
  <c r="O9" i="8"/>
  <c r="N9" i="8"/>
  <c r="M9" i="8"/>
  <c r="BB8" i="8"/>
  <c r="BA8" i="8"/>
  <c r="O8" i="8"/>
  <c r="N8" i="8"/>
  <c r="M8" i="8"/>
  <c r="BB7" i="8"/>
  <c r="BA7" i="8"/>
  <c r="O7" i="8"/>
  <c r="N7" i="8"/>
  <c r="M7" i="8"/>
  <c r="BB6" i="8"/>
  <c r="BA6" i="8"/>
  <c r="O6" i="8"/>
  <c r="N6" i="8"/>
  <c r="M6" i="8"/>
  <c r="BB5" i="8"/>
  <c r="BA5" i="8"/>
  <c r="O5" i="8"/>
  <c r="N5" i="8"/>
  <c r="M5" i="8"/>
  <c r="BB4" i="8"/>
  <c r="BA4" i="8"/>
  <c r="O4" i="8"/>
  <c r="N4" i="8"/>
  <c r="M4" i="8"/>
  <c r="L4" i="8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D406" i="7"/>
  <c r="AC406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B405" i="7"/>
  <c r="BA405" i="7"/>
  <c r="O405" i="7"/>
  <c r="N405" i="7"/>
  <c r="M405" i="7"/>
  <c r="BB404" i="7"/>
  <c r="BA404" i="7"/>
  <c r="O404" i="7"/>
  <c r="N404" i="7"/>
  <c r="M404" i="7"/>
  <c r="BB403" i="7"/>
  <c r="BA403" i="7"/>
  <c r="O403" i="7"/>
  <c r="N403" i="7"/>
  <c r="M403" i="7"/>
  <c r="BA402" i="7"/>
  <c r="O402" i="7"/>
  <c r="N402" i="7"/>
  <c r="M402" i="7"/>
  <c r="BA401" i="7"/>
  <c r="O401" i="7"/>
  <c r="N401" i="7"/>
  <c r="M401" i="7"/>
  <c r="BA400" i="7"/>
  <c r="O400" i="7"/>
  <c r="N400" i="7"/>
  <c r="M400" i="7"/>
  <c r="BA399" i="7"/>
  <c r="O399" i="7"/>
  <c r="N399" i="7"/>
  <c r="M399" i="7"/>
  <c r="BA398" i="7"/>
  <c r="O398" i="7"/>
  <c r="N398" i="7"/>
  <c r="M398" i="7"/>
  <c r="BA397" i="7"/>
  <c r="O397" i="7"/>
  <c r="N397" i="7"/>
  <c r="M397" i="7"/>
  <c r="BA396" i="7"/>
  <c r="O396" i="7"/>
  <c r="N396" i="7"/>
  <c r="M396" i="7"/>
  <c r="BA395" i="7"/>
  <c r="O395" i="7"/>
  <c r="N395" i="7"/>
  <c r="M395" i="7"/>
  <c r="BA394" i="7"/>
  <c r="O394" i="7"/>
  <c r="N394" i="7"/>
  <c r="M394" i="7"/>
  <c r="L394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D393" i="7"/>
  <c r="AC393" i="7"/>
  <c r="AB393" i="7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B392" i="7"/>
  <c r="BA392" i="7"/>
  <c r="O392" i="7"/>
  <c r="N392" i="7"/>
  <c r="M392" i="7"/>
  <c r="BB391" i="7"/>
  <c r="BA391" i="7"/>
  <c r="O391" i="7"/>
  <c r="N391" i="7"/>
  <c r="M391" i="7"/>
  <c r="BB390" i="7"/>
  <c r="BA390" i="7"/>
  <c r="O390" i="7"/>
  <c r="N390" i="7"/>
  <c r="M390" i="7"/>
  <c r="BB389" i="7"/>
  <c r="BA389" i="7"/>
  <c r="O389" i="7"/>
  <c r="N389" i="7"/>
  <c r="M389" i="7"/>
  <c r="BB388" i="7"/>
  <c r="BA388" i="7"/>
  <c r="O388" i="7"/>
  <c r="N388" i="7"/>
  <c r="M388" i="7"/>
  <c r="BB387" i="7"/>
  <c r="BA387" i="7"/>
  <c r="O387" i="7"/>
  <c r="N387" i="7"/>
  <c r="M387" i="7"/>
  <c r="BB386" i="7"/>
  <c r="BA386" i="7"/>
  <c r="O386" i="7"/>
  <c r="N386" i="7"/>
  <c r="M386" i="7"/>
  <c r="BB385" i="7"/>
  <c r="BA385" i="7"/>
  <c r="O385" i="7"/>
  <c r="N385" i="7"/>
  <c r="M385" i="7"/>
  <c r="BB384" i="7"/>
  <c r="BA384" i="7"/>
  <c r="O384" i="7"/>
  <c r="N384" i="7"/>
  <c r="M384" i="7"/>
  <c r="BB383" i="7"/>
  <c r="BA383" i="7"/>
  <c r="O383" i="7"/>
  <c r="N383" i="7"/>
  <c r="M383" i="7"/>
  <c r="BB382" i="7"/>
  <c r="BA382" i="7"/>
  <c r="O382" i="7"/>
  <c r="N382" i="7"/>
  <c r="M382" i="7"/>
  <c r="BB381" i="7"/>
  <c r="BA381" i="7"/>
  <c r="O381" i="7"/>
  <c r="N381" i="7"/>
  <c r="M381" i="7"/>
  <c r="L381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B379" i="7"/>
  <c r="BA379" i="7"/>
  <c r="O379" i="7"/>
  <c r="N379" i="7"/>
  <c r="M379" i="7"/>
  <c r="BB378" i="7"/>
  <c r="BA378" i="7"/>
  <c r="O378" i="7"/>
  <c r="N378" i="7"/>
  <c r="M378" i="7"/>
  <c r="BB377" i="7"/>
  <c r="BA377" i="7"/>
  <c r="O377" i="7"/>
  <c r="N377" i="7"/>
  <c r="M377" i="7"/>
  <c r="BB376" i="7"/>
  <c r="BA376" i="7"/>
  <c r="O376" i="7"/>
  <c r="N376" i="7"/>
  <c r="M376" i="7"/>
  <c r="BB375" i="7"/>
  <c r="BA375" i="7"/>
  <c r="O375" i="7"/>
  <c r="N375" i="7"/>
  <c r="M375" i="7"/>
  <c r="BB374" i="7"/>
  <c r="BA374" i="7"/>
  <c r="O374" i="7"/>
  <c r="N374" i="7"/>
  <c r="M374" i="7"/>
  <c r="BB373" i="7"/>
  <c r="BA373" i="7"/>
  <c r="O373" i="7"/>
  <c r="N373" i="7"/>
  <c r="M373" i="7"/>
  <c r="BB372" i="7"/>
  <c r="BA372" i="7"/>
  <c r="O372" i="7"/>
  <c r="N372" i="7"/>
  <c r="M372" i="7"/>
  <c r="BB371" i="7"/>
  <c r="BA371" i="7"/>
  <c r="O371" i="7"/>
  <c r="N371" i="7"/>
  <c r="M371" i="7"/>
  <c r="BB370" i="7"/>
  <c r="BA370" i="7"/>
  <c r="O370" i="7"/>
  <c r="N370" i="7"/>
  <c r="M370" i="7"/>
  <c r="BB369" i="7"/>
  <c r="BA369" i="7"/>
  <c r="O369" i="7"/>
  <c r="N369" i="7"/>
  <c r="M369" i="7"/>
  <c r="BB368" i="7"/>
  <c r="BA368" i="7"/>
  <c r="O368" i="7"/>
  <c r="N368" i="7"/>
  <c r="M368" i="7"/>
  <c r="L368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B366" i="7"/>
  <c r="BA366" i="7"/>
  <c r="O366" i="7"/>
  <c r="N366" i="7"/>
  <c r="M366" i="7"/>
  <c r="BB365" i="7"/>
  <c r="BA365" i="7"/>
  <c r="O365" i="7"/>
  <c r="N365" i="7"/>
  <c r="M365" i="7"/>
  <c r="BB364" i="7"/>
  <c r="BA364" i="7"/>
  <c r="O364" i="7"/>
  <c r="N364" i="7"/>
  <c r="M364" i="7"/>
  <c r="BB363" i="7"/>
  <c r="BA363" i="7"/>
  <c r="O363" i="7"/>
  <c r="N363" i="7"/>
  <c r="M363" i="7"/>
  <c r="BB362" i="7"/>
  <c r="BA362" i="7"/>
  <c r="O362" i="7"/>
  <c r="N362" i="7"/>
  <c r="M362" i="7"/>
  <c r="BB361" i="7"/>
  <c r="BA361" i="7"/>
  <c r="O361" i="7"/>
  <c r="N361" i="7"/>
  <c r="M361" i="7"/>
  <c r="BB360" i="7"/>
  <c r="BA360" i="7"/>
  <c r="O360" i="7"/>
  <c r="N360" i="7"/>
  <c r="M360" i="7"/>
  <c r="BB359" i="7"/>
  <c r="BA359" i="7"/>
  <c r="O359" i="7"/>
  <c r="N359" i="7"/>
  <c r="M359" i="7"/>
  <c r="BB358" i="7"/>
  <c r="BA358" i="7"/>
  <c r="O358" i="7"/>
  <c r="N358" i="7"/>
  <c r="M358" i="7"/>
  <c r="BB357" i="7"/>
  <c r="BA357" i="7"/>
  <c r="O357" i="7"/>
  <c r="N357" i="7"/>
  <c r="M357" i="7"/>
  <c r="BB356" i="7"/>
  <c r="BA356" i="7"/>
  <c r="O356" i="7"/>
  <c r="N356" i="7"/>
  <c r="M356" i="7"/>
  <c r="BB355" i="7"/>
  <c r="BA355" i="7"/>
  <c r="O355" i="7"/>
  <c r="N355" i="7"/>
  <c r="M355" i="7"/>
  <c r="L355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B353" i="7"/>
  <c r="BA353" i="7"/>
  <c r="O353" i="7"/>
  <c r="N353" i="7"/>
  <c r="M353" i="7"/>
  <c r="BB352" i="7"/>
  <c r="BA352" i="7"/>
  <c r="O352" i="7"/>
  <c r="N352" i="7"/>
  <c r="M352" i="7"/>
  <c r="BB351" i="7"/>
  <c r="BA351" i="7"/>
  <c r="O351" i="7"/>
  <c r="N351" i="7"/>
  <c r="M351" i="7"/>
  <c r="BB350" i="7"/>
  <c r="BA350" i="7"/>
  <c r="O350" i="7"/>
  <c r="N350" i="7"/>
  <c r="M350" i="7"/>
  <c r="BB349" i="7"/>
  <c r="BA349" i="7"/>
  <c r="O349" i="7"/>
  <c r="N349" i="7"/>
  <c r="M349" i="7"/>
  <c r="BB348" i="7"/>
  <c r="BA348" i="7"/>
  <c r="O348" i="7"/>
  <c r="N348" i="7"/>
  <c r="M348" i="7"/>
  <c r="BB347" i="7"/>
  <c r="BA347" i="7"/>
  <c r="O347" i="7"/>
  <c r="N347" i="7"/>
  <c r="M347" i="7"/>
  <c r="BB346" i="7"/>
  <c r="BA346" i="7"/>
  <c r="O346" i="7"/>
  <c r="N346" i="7"/>
  <c r="M346" i="7"/>
  <c r="BB345" i="7"/>
  <c r="BA345" i="7"/>
  <c r="O345" i="7"/>
  <c r="N345" i="7"/>
  <c r="M345" i="7"/>
  <c r="BB344" i="7"/>
  <c r="BA344" i="7"/>
  <c r="O344" i="7"/>
  <c r="N344" i="7"/>
  <c r="M344" i="7"/>
  <c r="BB343" i="7"/>
  <c r="BA343" i="7"/>
  <c r="O343" i="7"/>
  <c r="N343" i="7"/>
  <c r="M343" i="7"/>
  <c r="BB342" i="7"/>
  <c r="BA342" i="7"/>
  <c r="O342" i="7"/>
  <c r="N342" i="7"/>
  <c r="M342" i="7"/>
  <c r="L342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AE341" i="7"/>
  <c r="AD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B340" i="7"/>
  <c r="BA340" i="7"/>
  <c r="O340" i="7"/>
  <c r="N340" i="7"/>
  <c r="M340" i="7"/>
  <c r="BB339" i="7"/>
  <c r="BA339" i="7"/>
  <c r="O339" i="7"/>
  <c r="N339" i="7"/>
  <c r="M339" i="7"/>
  <c r="BB338" i="7"/>
  <c r="BA338" i="7"/>
  <c r="O338" i="7"/>
  <c r="N338" i="7"/>
  <c r="M338" i="7"/>
  <c r="BB337" i="7"/>
  <c r="BA337" i="7"/>
  <c r="O337" i="7"/>
  <c r="N337" i="7"/>
  <c r="M337" i="7"/>
  <c r="BB336" i="7"/>
  <c r="BA336" i="7"/>
  <c r="O336" i="7"/>
  <c r="N336" i="7"/>
  <c r="M336" i="7"/>
  <c r="BB335" i="7"/>
  <c r="BA335" i="7"/>
  <c r="O335" i="7"/>
  <c r="N335" i="7"/>
  <c r="M335" i="7"/>
  <c r="BB334" i="7"/>
  <c r="BA334" i="7"/>
  <c r="O334" i="7"/>
  <c r="N334" i="7"/>
  <c r="M334" i="7"/>
  <c r="BB333" i="7"/>
  <c r="BA333" i="7"/>
  <c r="O333" i="7"/>
  <c r="N333" i="7"/>
  <c r="M333" i="7"/>
  <c r="BB332" i="7"/>
  <c r="BA332" i="7"/>
  <c r="O332" i="7"/>
  <c r="N332" i="7"/>
  <c r="M332" i="7"/>
  <c r="BB331" i="7"/>
  <c r="BA331" i="7"/>
  <c r="O331" i="7"/>
  <c r="N331" i="7"/>
  <c r="M331" i="7"/>
  <c r="BB330" i="7"/>
  <c r="BA330" i="7"/>
  <c r="O330" i="7"/>
  <c r="N330" i="7"/>
  <c r="M330" i="7"/>
  <c r="BB329" i="7"/>
  <c r="BA329" i="7"/>
  <c r="O329" i="7"/>
  <c r="N329" i="7"/>
  <c r="M329" i="7"/>
  <c r="L329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AE328" i="7"/>
  <c r="AD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B327" i="7"/>
  <c r="BA327" i="7"/>
  <c r="O327" i="7"/>
  <c r="N327" i="7"/>
  <c r="M327" i="7"/>
  <c r="BB326" i="7"/>
  <c r="BA326" i="7"/>
  <c r="O326" i="7"/>
  <c r="N326" i="7"/>
  <c r="M326" i="7"/>
  <c r="BB325" i="7"/>
  <c r="BA325" i="7"/>
  <c r="O325" i="7"/>
  <c r="N325" i="7"/>
  <c r="M325" i="7"/>
  <c r="BB324" i="7"/>
  <c r="BA324" i="7"/>
  <c r="O324" i="7"/>
  <c r="N324" i="7"/>
  <c r="M324" i="7"/>
  <c r="BB323" i="7"/>
  <c r="BA323" i="7"/>
  <c r="O323" i="7"/>
  <c r="N323" i="7"/>
  <c r="M323" i="7"/>
  <c r="BB322" i="7"/>
  <c r="BA322" i="7"/>
  <c r="O322" i="7"/>
  <c r="N322" i="7"/>
  <c r="M322" i="7"/>
  <c r="BB321" i="7"/>
  <c r="BA321" i="7"/>
  <c r="O321" i="7"/>
  <c r="N321" i="7"/>
  <c r="M321" i="7"/>
  <c r="BB320" i="7"/>
  <c r="BA320" i="7"/>
  <c r="O320" i="7"/>
  <c r="N320" i="7"/>
  <c r="M320" i="7"/>
  <c r="BB319" i="7"/>
  <c r="BA319" i="7"/>
  <c r="O319" i="7"/>
  <c r="N319" i="7"/>
  <c r="M319" i="7"/>
  <c r="BB318" i="7"/>
  <c r="BA318" i="7"/>
  <c r="O318" i="7"/>
  <c r="N318" i="7"/>
  <c r="M318" i="7"/>
  <c r="BB317" i="7"/>
  <c r="BA317" i="7"/>
  <c r="O317" i="7"/>
  <c r="N317" i="7"/>
  <c r="M317" i="7"/>
  <c r="BB316" i="7"/>
  <c r="BA316" i="7"/>
  <c r="O316" i="7"/>
  <c r="N316" i="7"/>
  <c r="M316" i="7"/>
  <c r="L316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D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B314" i="7"/>
  <c r="BA314" i="7"/>
  <c r="O314" i="7"/>
  <c r="N314" i="7"/>
  <c r="M314" i="7"/>
  <c r="BB313" i="7"/>
  <c r="BA313" i="7"/>
  <c r="O313" i="7"/>
  <c r="N313" i="7"/>
  <c r="M313" i="7"/>
  <c r="BB312" i="7"/>
  <c r="BA312" i="7"/>
  <c r="O312" i="7"/>
  <c r="N312" i="7"/>
  <c r="M312" i="7"/>
  <c r="BB311" i="7"/>
  <c r="BA311" i="7"/>
  <c r="O311" i="7"/>
  <c r="N311" i="7"/>
  <c r="M311" i="7"/>
  <c r="BB310" i="7"/>
  <c r="BA310" i="7"/>
  <c r="O310" i="7"/>
  <c r="N310" i="7"/>
  <c r="M310" i="7"/>
  <c r="BB309" i="7"/>
  <c r="BA309" i="7"/>
  <c r="O309" i="7"/>
  <c r="N309" i="7"/>
  <c r="M309" i="7"/>
  <c r="BB308" i="7"/>
  <c r="BA308" i="7"/>
  <c r="O308" i="7"/>
  <c r="N308" i="7"/>
  <c r="M308" i="7"/>
  <c r="BB307" i="7"/>
  <c r="BA307" i="7"/>
  <c r="O307" i="7"/>
  <c r="N307" i="7"/>
  <c r="M307" i="7"/>
  <c r="BB306" i="7"/>
  <c r="BA306" i="7"/>
  <c r="O306" i="7"/>
  <c r="N306" i="7"/>
  <c r="M306" i="7"/>
  <c r="BB305" i="7"/>
  <c r="BA305" i="7"/>
  <c r="O305" i="7"/>
  <c r="N305" i="7"/>
  <c r="M305" i="7"/>
  <c r="BB304" i="7"/>
  <c r="BA304" i="7"/>
  <c r="O304" i="7"/>
  <c r="N304" i="7"/>
  <c r="M304" i="7"/>
  <c r="BB303" i="7"/>
  <c r="BA303" i="7"/>
  <c r="O303" i="7"/>
  <c r="N303" i="7"/>
  <c r="M303" i="7"/>
  <c r="L303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B301" i="7"/>
  <c r="BA301" i="7"/>
  <c r="O301" i="7"/>
  <c r="N301" i="7"/>
  <c r="M301" i="7"/>
  <c r="BB300" i="7"/>
  <c r="BA300" i="7"/>
  <c r="O300" i="7"/>
  <c r="N300" i="7"/>
  <c r="M300" i="7"/>
  <c r="BB299" i="7"/>
  <c r="BA299" i="7"/>
  <c r="O299" i="7"/>
  <c r="N299" i="7"/>
  <c r="M299" i="7"/>
  <c r="BB298" i="7"/>
  <c r="BA298" i="7"/>
  <c r="O298" i="7"/>
  <c r="N298" i="7"/>
  <c r="M298" i="7"/>
  <c r="BB297" i="7"/>
  <c r="BA297" i="7"/>
  <c r="O297" i="7"/>
  <c r="N297" i="7"/>
  <c r="M297" i="7"/>
  <c r="BB296" i="7"/>
  <c r="BA296" i="7"/>
  <c r="O296" i="7"/>
  <c r="N296" i="7"/>
  <c r="M296" i="7"/>
  <c r="BB295" i="7"/>
  <c r="BA295" i="7"/>
  <c r="O295" i="7"/>
  <c r="N295" i="7"/>
  <c r="M295" i="7"/>
  <c r="BB294" i="7"/>
  <c r="BA294" i="7"/>
  <c r="O294" i="7"/>
  <c r="N294" i="7"/>
  <c r="M294" i="7"/>
  <c r="BB293" i="7"/>
  <c r="BA293" i="7"/>
  <c r="O293" i="7"/>
  <c r="N293" i="7"/>
  <c r="M293" i="7"/>
  <c r="BB292" i="7"/>
  <c r="BA292" i="7"/>
  <c r="O292" i="7"/>
  <c r="N292" i="7"/>
  <c r="M292" i="7"/>
  <c r="BB291" i="7"/>
  <c r="BA291" i="7"/>
  <c r="O291" i="7"/>
  <c r="N291" i="7"/>
  <c r="M291" i="7"/>
  <c r="BB290" i="7"/>
  <c r="BA290" i="7"/>
  <c r="O290" i="7"/>
  <c r="N290" i="7"/>
  <c r="M290" i="7"/>
  <c r="L290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B288" i="7"/>
  <c r="BA288" i="7"/>
  <c r="O288" i="7"/>
  <c r="N288" i="7"/>
  <c r="M288" i="7"/>
  <c r="BB287" i="7"/>
  <c r="BA287" i="7"/>
  <c r="O287" i="7"/>
  <c r="N287" i="7"/>
  <c r="M287" i="7"/>
  <c r="BB286" i="7"/>
  <c r="BA286" i="7"/>
  <c r="O286" i="7"/>
  <c r="N286" i="7"/>
  <c r="M286" i="7"/>
  <c r="BB285" i="7"/>
  <c r="BA285" i="7"/>
  <c r="O285" i="7"/>
  <c r="N285" i="7"/>
  <c r="M285" i="7"/>
  <c r="BB284" i="7"/>
  <c r="BA284" i="7"/>
  <c r="O284" i="7"/>
  <c r="N284" i="7"/>
  <c r="M284" i="7"/>
  <c r="BB283" i="7"/>
  <c r="BA283" i="7"/>
  <c r="O283" i="7"/>
  <c r="N283" i="7"/>
  <c r="M283" i="7"/>
  <c r="BB282" i="7"/>
  <c r="BA282" i="7"/>
  <c r="O282" i="7"/>
  <c r="N282" i="7"/>
  <c r="M282" i="7"/>
  <c r="BB281" i="7"/>
  <c r="BA281" i="7"/>
  <c r="O281" i="7"/>
  <c r="N281" i="7"/>
  <c r="M281" i="7"/>
  <c r="BB280" i="7"/>
  <c r="BA280" i="7"/>
  <c r="O280" i="7"/>
  <c r="N280" i="7"/>
  <c r="M280" i="7"/>
  <c r="BB279" i="7"/>
  <c r="BA279" i="7"/>
  <c r="O279" i="7"/>
  <c r="N279" i="7"/>
  <c r="M279" i="7"/>
  <c r="BB278" i="7"/>
  <c r="BA278" i="7"/>
  <c r="O278" i="7"/>
  <c r="N278" i="7"/>
  <c r="M278" i="7"/>
  <c r="BB277" i="7"/>
  <c r="BA277" i="7"/>
  <c r="O277" i="7"/>
  <c r="N277" i="7"/>
  <c r="M277" i="7"/>
  <c r="L277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B275" i="7"/>
  <c r="BA275" i="7"/>
  <c r="O275" i="7"/>
  <c r="N275" i="7"/>
  <c r="M275" i="7"/>
  <c r="BB274" i="7"/>
  <c r="BA274" i="7"/>
  <c r="O274" i="7"/>
  <c r="N274" i="7"/>
  <c r="M274" i="7"/>
  <c r="BB273" i="7"/>
  <c r="BA273" i="7"/>
  <c r="O273" i="7"/>
  <c r="N273" i="7"/>
  <c r="M273" i="7"/>
  <c r="BB272" i="7"/>
  <c r="BA272" i="7"/>
  <c r="O272" i="7"/>
  <c r="N272" i="7"/>
  <c r="M272" i="7"/>
  <c r="BB271" i="7"/>
  <c r="BA271" i="7"/>
  <c r="O271" i="7"/>
  <c r="N271" i="7"/>
  <c r="M271" i="7"/>
  <c r="BB270" i="7"/>
  <c r="BA270" i="7"/>
  <c r="O270" i="7"/>
  <c r="N270" i="7"/>
  <c r="M270" i="7"/>
  <c r="BB269" i="7"/>
  <c r="BA269" i="7"/>
  <c r="O269" i="7"/>
  <c r="N269" i="7"/>
  <c r="M269" i="7"/>
  <c r="BB268" i="7"/>
  <c r="BA268" i="7"/>
  <c r="O268" i="7"/>
  <c r="N268" i="7"/>
  <c r="M268" i="7"/>
  <c r="BB267" i="7"/>
  <c r="BA267" i="7"/>
  <c r="O267" i="7"/>
  <c r="N267" i="7"/>
  <c r="M267" i="7"/>
  <c r="BB266" i="7"/>
  <c r="BA266" i="7"/>
  <c r="O266" i="7"/>
  <c r="N266" i="7"/>
  <c r="M266" i="7"/>
  <c r="BB265" i="7"/>
  <c r="BA265" i="7"/>
  <c r="O265" i="7"/>
  <c r="N265" i="7"/>
  <c r="M265" i="7"/>
  <c r="BB264" i="7"/>
  <c r="BA264" i="7"/>
  <c r="O264" i="7"/>
  <c r="N264" i="7"/>
  <c r="M264" i="7"/>
  <c r="L264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B262" i="7"/>
  <c r="BA262" i="7"/>
  <c r="O262" i="7"/>
  <c r="N262" i="7"/>
  <c r="M262" i="7"/>
  <c r="BB261" i="7"/>
  <c r="BA261" i="7"/>
  <c r="O261" i="7"/>
  <c r="N261" i="7"/>
  <c r="M261" i="7"/>
  <c r="BB260" i="7"/>
  <c r="BA260" i="7"/>
  <c r="O260" i="7"/>
  <c r="N260" i="7"/>
  <c r="M260" i="7"/>
  <c r="BB259" i="7"/>
  <c r="BA259" i="7"/>
  <c r="O259" i="7"/>
  <c r="N259" i="7"/>
  <c r="M259" i="7"/>
  <c r="BB258" i="7"/>
  <c r="BA258" i="7"/>
  <c r="O258" i="7"/>
  <c r="N258" i="7"/>
  <c r="M258" i="7"/>
  <c r="BB257" i="7"/>
  <c r="BA257" i="7"/>
  <c r="O257" i="7"/>
  <c r="N257" i="7"/>
  <c r="M257" i="7"/>
  <c r="BB256" i="7"/>
  <c r="BA256" i="7"/>
  <c r="O256" i="7"/>
  <c r="N256" i="7"/>
  <c r="M256" i="7"/>
  <c r="BB255" i="7"/>
  <c r="BA255" i="7"/>
  <c r="O255" i="7"/>
  <c r="N255" i="7"/>
  <c r="M255" i="7"/>
  <c r="BB254" i="7"/>
  <c r="BA254" i="7"/>
  <c r="O254" i="7"/>
  <c r="N254" i="7"/>
  <c r="M254" i="7"/>
  <c r="BB253" i="7"/>
  <c r="BA253" i="7"/>
  <c r="O253" i="7"/>
  <c r="N253" i="7"/>
  <c r="M253" i="7"/>
  <c r="BB252" i="7"/>
  <c r="BA252" i="7"/>
  <c r="O252" i="7"/>
  <c r="N252" i="7"/>
  <c r="M252" i="7"/>
  <c r="BB251" i="7"/>
  <c r="BA251" i="7"/>
  <c r="O251" i="7"/>
  <c r="N251" i="7"/>
  <c r="M251" i="7"/>
  <c r="L251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B249" i="7"/>
  <c r="BA249" i="7"/>
  <c r="O249" i="7"/>
  <c r="N249" i="7"/>
  <c r="M249" i="7"/>
  <c r="BB248" i="7"/>
  <c r="BA248" i="7"/>
  <c r="O248" i="7"/>
  <c r="N248" i="7"/>
  <c r="M248" i="7"/>
  <c r="BB247" i="7"/>
  <c r="BA247" i="7"/>
  <c r="O247" i="7"/>
  <c r="N247" i="7"/>
  <c r="M247" i="7"/>
  <c r="BB246" i="7"/>
  <c r="BA246" i="7"/>
  <c r="O246" i="7"/>
  <c r="N246" i="7"/>
  <c r="M246" i="7"/>
  <c r="BB245" i="7"/>
  <c r="BA245" i="7"/>
  <c r="O245" i="7"/>
  <c r="N245" i="7"/>
  <c r="M245" i="7"/>
  <c r="BB244" i="7"/>
  <c r="BA244" i="7"/>
  <c r="O244" i="7"/>
  <c r="N244" i="7"/>
  <c r="M244" i="7"/>
  <c r="BB243" i="7"/>
  <c r="BA243" i="7"/>
  <c r="O243" i="7"/>
  <c r="N243" i="7"/>
  <c r="M243" i="7"/>
  <c r="BB242" i="7"/>
  <c r="BA242" i="7"/>
  <c r="O242" i="7"/>
  <c r="N242" i="7"/>
  <c r="M242" i="7"/>
  <c r="BB241" i="7"/>
  <c r="BA241" i="7"/>
  <c r="O241" i="7"/>
  <c r="N241" i="7"/>
  <c r="M241" i="7"/>
  <c r="BB240" i="7"/>
  <c r="BA240" i="7"/>
  <c r="O240" i="7"/>
  <c r="N240" i="7"/>
  <c r="M240" i="7"/>
  <c r="BB239" i="7"/>
  <c r="BA239" i="7"/>
  <c r="O239" i="7"/>
  <c r="N239" i="7"/>
  <c r="M239" i="7"/>
  <c r="BB238" i="7"/>
  <c r="BA238" i="7"/>
  <c r="O238" i="7"/>
  <c r="N238" i="7"/>
  <c r="M238" i="7"/>
  <c r="L238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B236" i="7"/>
  <c r="BA236" i="7"/>
  <c r="O236" i="7"/>
  <c r="N236" i="7"/>
  <c r="M236" i="7"/>
  <c r="BB235" i="7"/>
  <c r="BA235" i="7"/>
  <c r="O235" i="7"/>
  <c r="N235" i="7"/>
  <c r="M235" i="7"/>
  <c r="BB234" i="7"/>
  <c r="BA234" i="7"/>
  <c r="O234" i="7"/>
  <c r="N234" i="7"/>
  <c r="M234" i="7"/>
  <c r="BB233" i="7"/>
  <c r="BA233" i="7"/>
  <c r="O233" i="7"/>
  <c r="N233" i="7"/>
  <c r="M233" i="7"/>
  <c r="BB232" i="7"/>
  <c r="BA232" i="7"/>
  <c r="O232" i="7"/>
  <c r="N232" i="7"/>
  <c r="M232" i="7"/>
  <c r="BB231" i="7"/>
  <c r="BA231" i="7"/>
  <c r="O231" i="7"/>
  <c r="N231" i="7"/>
  <c r="M231" i="7"/>
  <c r="BB230" i="7"/>
  <c r="BA230" i="7"/>
  <c r="O230" i="7"/>
  <c r="N230" i="7"/>
  <c r="M230" i="7"/>
  <c r="BB229" i="7"/>
  <c r="BA229" i="7"/>
  <c r="O229" i="7"/>
  <c r="N229" i="7"/>
  <c r="M229" i="7"/>
  <c r="BB228" i="7"/>
  <c r="BA228" i="7"/>
  <c r="O228" i="7"/>
  <c r="N228" i="7"/>
  <c r="M228" i="7"/>
  <c r="BB227" i="7"/>
  <c r="BA227" i="7"/>
  <c r="O227" i="7"/>
  <c r="N227" i="7"/>
  <c r="M227" i="7"/>
  <c r="BB226" i="7"/>
  <c r="BA226" i="7"/>
  <c r="O226" i="7"/>
  <c r="N226" i="7"/>
  <c r="M226" i="7"/>
  <c r="BB225" i="7"/>
  <c r="BA225" i="7"/>
  <c r="O225" i="7"/>
  <c r="N225" i="7"/>
  <c r="M225" i="7"/>
  <c r="L225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B223" i="7"/>
  <c r="BA223" i="7"/>
  <c r="O223" i="7"/>
  <c r="N223" i="7"/>
  <c r="M223" i="7"/>
  <c r="BB222" i="7"/>
  <c r="BA222" i="7"/>
  <c r="O222" i="7"/>
  <c r="N222" i="7"/>
  <c r="M222" i="7"/>
  <c r="BB221" i="7"/>
  <c r="BA221" i="7"/>
  <c r="O221" i="7"/>
  <c r="N221" i="7"/>
  <c r="M221" i="7"/>
  <c r="BB220" i="7"/>
  <c r="BA220" i="7"/>
  <c r="O220" i="7"/>
  <c r="N220" i="7"/>
  <c r="M220" i="7"/>
  <c r="BB219" i="7"/>
  <c r="BA219" i="7"/>
  <c r="O219" i="7"/>
  <c r="N219" i="7"/>
  <c r="M219" i="7"/>
  <c r="BB218" i="7"/>
  <c r="BA218" i="7"/>
  <c r="O218" i="7"/>
  <c r="N218" i="7"/>
  <c r="M218" i="7"/>
  <c r="BB217" i="7"/>
  <c r="BA217" i="7"/>
  <c r="O217" i="7"/>
  <c r="N217" i="7"/>
  <c r="M217" i="7"/>
  <c r="BB216" i="7"/>
  <c r="BA216" i="7"/>
  <c r="O216" i="7"/>
  <c r="N216" i="7"/>
  <c r="M216" i="7"/>
  <c r="BB215" i="7"/>
  <c r="BA215" i="7"/>
  <c r="O215" i="7"/>
  <c r="N215" i="7"/>
  <c r="M215" i="7"/>
  <c r="BB214" i="7"/>
  <c r="BA214" i="7"/>
  <c r="O214" i="7"/>
  <c r="N214" i="7"/>
  <c r="M214" i="7"/>
  <c r="BB213" i="7"/>
  <c r="BA213" i="7"/>
  <c r="O213" i="7"/>
  <c r="N213" i="7"/>
  <c r="M213" i="7"/>
  <c r="BB212" i="7"/>
  <c r="BA212" i="7"/>
  <c r="O212" i="7"/>
  <c r="N212" i="7"/>
  <c r="M212" i="7"/>
  <c r="L212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B210" i="7"/>
  <c r="BA210" i="7"/>
  <c r="O210" i="7"/>
  <c r="N210" i="7"/>
  <c r="M210" i="7"/>
  <c r="BB209" i="7"/>
  <c r="BA209" i="7"/>
  <c r="O209" i="7"/>
  <c r="N209" i="7"/>
  <c r="M209" i="7"/>
  <c r="BB208" i="7"/>
  <c r="BA208" i="7"/>
  <c r="O208" i="7"/>
  <c r="N208" i="7"/>
  <c r="M208" i="7"/>
  <c r="BB207" i="7"/>
  <c r="BA207" i="7"/>
  <c r="O207" i="7"/>
  <c r="N207" i="7"/>
  <c r="M207" i="7"/>
  <c r="BB206" i="7"/>
  <c r="BA206" i="7"/>
  <c r="O206" i="7"/>
  <c r="N206" i="7"/>
  <c r="M206" i="7"/>
  <c r="BB205" i="7"/>
  <c r="BA205" i="7"/>
  <c r="O205" i="7"/>
  <c r="N205" i="7"/>
  <c r="M205" i="7"/>
  <c r="BB204" i="7"/>
  <c r="BA204" i="7"/>
  <c r="O204" i="7"/>
  <c r="N204" i="7"/>
  <c r="M204" i="7"/>
  <c r="BB203" i="7"/>
  <c r="BA203" i="7"/>
  <c r="O203" i="7"/>
  <c r="N203" i="7"/>
  <c r="M203" i="7"/>
  <c r="BB202" i="7"/>
  <c r="BA202" i="7"/>
  <c r="O202" i="7"/>
  <c r="N202" i="7"/>
  <c r="M202" i="7"/>
  <c r="BB201" i="7"/>
  <c r="BA201" i="7"/>
  <c r="O201" i="7"/>
  <c r="N201" i="7"/>
  <c r="M201" i="7"/>
  <c r="BB200" i="7"/>
  <c r="BA200" i="7"/>
  <c r="O200" i="7"/>
  <c r="N200" i="7"/>
  <c r="M200" i="7"/>
  <c r="BB199" i="7"/>
  <c r="BA199" i="7"/>
  <c r="O199" i="7"/>
  <c r="N199" i="7"/>
  <c r="M199" i="7"/>
  <c r="L199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B197" i="7"/>
  <c r="BA197" i="7"/>
  <c r="O197" i="7"/>
  <c r="N197" i="7"/>
  <c r="M197" i="7"/>
  <c r="BB196" i="7"/>
  <c r="BA196" i="7"/>
  <c r="O196" i="7"/>
  <c r="N196" i="7"/>
  <c r="M196" i="7"/>
  <c r="BB195" i="7"/>
  <c r="BA195" i="7"/>
  <c r="O195" i="7"/>
  <c r="N195" i="7"/>
  <c r="M195" i="7"/>
  <c r="BB194" i="7"/>
  <c r="BA194" i="7"/>
  <c r="O194" i="7"/>
  <c r="N194" i="7"/>
  <c r="M194" i="7"/>
  <c r="BB193" i="7"/>
  <c r="BA193" i="7"/>
  <c r="O193" i="7"/>
  <c r="N193" i="7"/>
  <c r="M193" i="7"/>
  <c r="BB192" i="7"/>
  <c r="BA192" i="7"/>
  <c r="O192" i="7"/>
  <c r="N192" i="7"/>
  <c r="M192" i="7"/>
  <c r="BB191" i="7"/>
  <c r="BA191" i="7"/>
  <c r="O191" i="7"/>
  <c r="N191" i="7"/>
  <c r="M191" i="7"/>
  <c r="BB190" i="7"/>
  <c r="BA190" i="7"/>
  <c r="O190" i="7"/>
  <c r="N190" i="7"/>
  <c r="M190" i="7"/>
  <c r="BB189" i="7"/>
  <c r="BA189" i="7"/>
  <c r="O189" i="7"/>
  <c r="N189" i="7"/>
  <c r="M189" i="7"/>
  <c r="BB188" i="7"/>
  <c r="BA188" i="7"/>
  <c r="O188" i="7"/>
  <c r="N188" i="7"/>
  <c r="M188" i="7"/>
  <c r="BB187" i="7"/>
  <c r="BA187" i="7"/>
  <c r="O187" i="7"/>
  <c r="N187" i="7"/>
  <c r="M187" i="7"/>
  <c r="BB186" i="7"/>
  <c r="BA186" i="7"/>
  <c r="O186" i="7"/>
  <c r="N186" i="7"/>
  <c r="M186" i="7"/>
  <c r="L186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B184" i="7"/>
  <c r="BA184" i="7"/>
  <c r="O184" i="7"/>
  <c r="N184" i="7"/>
  <c r="M184" i="7"/>
  <c r="BB183" i="7"/>
  <c r="BA183" i="7"/>
  <c r="O183" i="7"/>
  <c r="N183" i="7"/>
  <c r="M183" i="7"/>
  <c r="BB182" i="7"/>
  <c r="BA182" i="7"/>
  <c r="O182" i="7"/>
  <c r="N182" i="7"/>
  <c r="M182" i="7"/>
  <c r="BB181" i="7"/>
  <c r="BA181" i="7"/>
  <c r="O181" i="7"/>
  <c r="N181" i="7"/>
  <c r="M181" i="7"/>
  <c r="BB180" i="7"/>
  <c r="BA180" i="7"/>
  <c r="O180" i="7"/>
  <c r="N180" i="7"/>
  <c r="M180" i="7"/>
  <c r="BB179" i="7"/>
  <c r="BA179" i="7"/>
  <c r="O179" i="7"/>
  <c r="N179" i="7"/>
  <c r="M179" i="7"/>
  <c r="BB178" i="7"/>
  <c r="BA178" i="7"/>
  <c r="O178" i="7"/>
  <c r="N178" i="7"/>
  <c r="M178" i="7"/>
  <c r="BB177" i="7"/>
  <c r="BA177" i="7"/>
  <c r="O177" i="7"/>
  <c r="N177" i="7"/>
  <c r="M177" i="7"/>
  <c r="BB176" i="7"/>
  <c r="BA176" i="7"/>
  <c r="O176" i="7"/>
  <c r="N176" i="7"/>
  <c r="M176" i="7"/>
  <c r="BB175" i="7"/>
  <c r="BA175" i="7"/>
  <c r="O175" i="7"/>
  <c r="N175" i="7"/>
  <c r="M175" i="7"/>
  <c r="BB174" i="7"/>
  <c r="BA174" i="7"/>
  <c r="O174" i="7"/>
  <c r="N174" i="7"/>
  <c r="M174" i="7"/>
  <c r="BB173" i="7"/>
  <c r="BA173" i="7"/>
  <c r="O173" i="7"/>
  <c r="N173" i="7"/>
  <c r="M173" i="7"/>
  <c r="L173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B171" i="7"/>
  <c r="BA171" i="7"/>
  <c r="O171" i="7"/>
  <c r="N171" i="7"/>
  <c r="M171" i="7"/>
  <c r="BB170" i="7"/>
  <c r="BA170" i="7"/>
  <c r="O170" i="7"/>
  <c r="N170" i="7"/>
  <c r="M170" i="7"/>
  <c r="BB169" i="7"/>
  <c r="BA169" i="7"/>
  <c r="O169" i="7"/>
  <c r="N169" i="7"/>
  <c r="M169" i="7"/>
  <c r="BB168" i="7"/>
  <c r="BA168" i="7"/>
  <c r="O168" i="7"/>
  <c r="N168" i="7"/>
  <c r="M168" i="7"/>
  <c r="BB167" i="7"/>
  <c r="BA167" i="7"/>
  <c r="O167" i="7"/>
  <c r="N167" i="7"/>
  <c r="M167" i="7"/>
  <c r="BB166" i="7"/>
  <c r="BA166" i="7"/>
  <c r="O166" i="7"/>
  <c r="N166" i="7"/>
  <c r="M166" i="7"/>
  <c r="BB165" i="7"/>
  <c r="BA165" i="7"/>
  <c r="O165" i="7"/>
  <c r="N165" i="7"/>
  <c r="M165" i="7"/>
  <c r="BB164" i="7"/>
  <c r="BA164" i="7"/>
  <c r="O164" i="7"/>
  <c r="N164" i="7"/>
  <c r="M164" i="7"/>
  <c r="BB163" i="7"/>
  <c r="BA163" i="7"/>
  <c r="O163" i="7"/>
  <c r="N163" i="7"/>
  <c r="M163" i="7"/>
  <c r="BB162" i="7"/>
  <c r="BA162" i="7"/>
  <c r="O162" i="7"/>
  <c r="N162" i="7"/>
  <c r="M162" i="7"/>
  <c r="BB161" i="7"/>
  <c r="BA161" i="7"/>
  <c r="O161" i="7"/>
  <c r="N161" i="7"/>
  <c r="M161" i="7"/>
  <c r="BB160" i="7"/>
  <c r="BA160" i="7"/>
  <c r="O160" i="7"/>
  <c r="N160" i="7"/>
  <c r="M160" i="7"/>
  <c r="L160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B158" i="7"/>
  <c r="BA158" i="7"/>
  <c r="O158" i="7"/>
  <c r="N158" i="7"/>
  <c r="M158" i="7"/>
  <c r="BB157" i="7"/>
  <c r="BA157" i="7"/>
  <c r="O157" i="7"/>
  <c r="N157" i="7"/>
  <c r="M157" i="7"/>
  <c r="BB156" i="7"/>
  <c r="BA156" i="7"/>
  <c r="O156" i="7"/>
  <c r="N156" i="7"/>
  <c r="M156" i="7"/>
  <c r="BB155" i="7"/>
  <c r="BA155" i="7"/>
  <c r="O155" i="7"/>
  <c r="N155" i="7"/>
  <c r="M155" i="7"/>
  <c r="BB154" i="7"/>
  <c r="BA154" i="7"/>
  <c r="O154" i="7"/>
  <c r="N154" i="7"/>
  <c r="M154" i="7"/>
  <c r="BB153" i="7"/>
  <c r="BA153" i="7"/>
  <c r="O153" i="7"/>
  <c r="N153" i="7"/>
  <c r="M153" i="7"/>
  <c r="BB152" i="7"/>
  <c r="BA152" i="7"/>
  <c r="O152" i="7"/>
  <c r="N152" i="7"/>
  <c r="M152" i="7"/>
  <c r="BB151" i="7"/>
  <c r="BA151" i="7"/>
  <c r="O151" i="7"/>
  <c r="N151" i="7"/>
  <c r="M151" i="7"/>
  <c r="BB150" i="7"/>
  <c r="BA150" i="7"/>
  <c r="O150" i="7"/>
  <c r="N150" i="7"/>
  <c r="M150" i="7"/>
  <c r="BB149" i="7"/>
  <c r="BA149" i="7"/>
  <c r="O149" i="7"/>
  <c r="N149" i="7"/>
  <c r="M149" i="7"/>
  <c r="BB148" i="7"/>
  <c r="BA148" i="7"/>
  <c r="O148" i="7"/>
  <c r="N148" i="7"/>
  <c r="M148" i="7"/>
  <c r="BB147" i="7"/>
  <c r="BA147" i="7"/>
  <c r="O147" i="7"/>
  <c r="N147" i="7"/>
  <c r="M147" i="7"/>
  <c r="L147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B145" i="7"/>
  <c r="BA145" i="7"/>
  <c r="O145" i="7"/>
  <c r="N145" i="7"/>
  <c r="M145" i="7"/>
  <c r="BB144" i="7"/>
  <c r="BA144" i="7"/>
  <c r="O144" i="7"/>
  <c r="N144" i="7"/>
  <c r="M144" i="7"/>
  <c r="BB143" i="7"/>
  <c r="BA143" i="7"/>
  <c r="O143" i="7"/>
  <c r="N143" i="7"/>
  <c r="M143" i="7"/>
  <c r="BB142" i="7"/>
  <c r="BA142" i="7"/>
  <c r="O142" i="7"/>
  <c r="N142" i="7"/>
  <c r="M142" i="7"/>
  <c r="BB141" i="7"/>
  <c r="BA141" i="7"/>
  <c r="O141" i="7"/>
  <c r="N141" i="7"/>
  <c r="M141" i="7"/>
  <c r="BB140" i="7"/>
  <c r="BA140" i="7"/>
  <c r="O140" i="7"/>
  <c r="N140" i="7"/>
  <c r="M140" i="7"/>
  <c r="BB139" i="7"/>
  <c r="BA139" i="7"/>
  <c r="O139" i="7"/>
  <c r="N139" i="7"/>
  <c r="M139" i="7"/>
  <c r="BB138" i="7"/>
  <c r="BA138" i="7"/>
  <c r="O138" i="7"/>
  <c r="N138" i="7"/>
  <c r="M138" i="7"/>
  <c r="BB137" i="7"/>
  <c r="BA137" i="7"/>
  <c r="O137" i="7"/>
  <c r="N137" i="7"/>
  <c r="M137" i="7"/>
  <c r="BB136" i="7"/>
  <c r="BA136" i="7"/>
  <c r="O136" i="7"/>
  <c r="N136" i="7"/>
  <c r="M136" i="7"/>
  <c r="BB135" i="7"/>
  <c r="BA135" i="7"/>
  <c r="O135" i="7"/>
  <c r="N135" i="7"/>
  <c r="M135" i="7"/>
  <c r="BB134" i="7"/>
  <c r="BA134" i="7"/>
  <c r="O134" i="7"/>
  <c r="N134" i="7"/>
  <c r="M134" i="7"/>
  <c r="L134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B132" i="7"/>
  <c r="BA132" i="7"/>
  <c r="O132" i="7"/>
  <c r="N132" i="7"/>
  <c r="M132" i="7"/>
  <c r="BB131" i="7"/>
  <c r="BA131" i="7"/>
  <c r="O131" i="7"/>
  <c r="N131" i="7"/>
  <c r="M131" i="7"/>
  <c r="BB130" i="7"/>
  <c r="BA130" i="7"/>
  <c r="O130" i="7"/>
  <c r="N130" i="7"/>
  <c r="M130" i="7"/>
  <c r="BB129" i="7"/>
  <c r="BA129" i="7"/>
  <c r="O129" i="7"/>
  <c r="N129" i="7"/>
  <c r="M129" i="7"/>
  <c r="BB128" i="7"/>
  <c r="BA128" i="7"/>
  <c r="O128" i="7"/>
  <c r="N128" i="7"/>
  <c r="M128" i="7"/>
  <c r="BB127" i="7"/>
  <c r="BA127" i="7"/>
  <c r="O127" i="7"/>
  <c r="N127" i="7"/>
  <c r="M127" i="7"/>
  <c r="BB126" i="7"/>
  <c r="BA126" i="7"/>
  <c r="O126" i="7"/>
  <c r="N126" i="7"/>
  <c r="M126" i="7"/>
  <c r="BB125" i="7"/>
  <c r="BA125" i="7"/>
  <c r="O125" i="7"/>
  <c r="N125" i="7"/>
  <c r="M125" i="7"/>
  <c r="BB124" i="7"/>
  <c r="BA124" i="7"/>
  <c r="O124" i="7"/>
  <c r="N124" i="7"/>
  <c r="M124" i="7"/>
  <c r="BB123" i="7"/>
  <c r="BA123" i="7"/>
  <c r="O123" i="7"/>
  <c r="N123" i="7"/>
  <c r="M123" i="7"/>
  <c r="BB122" i="7"/>
  <c r="BA122" i="7"/>
  <c r="O122" i="7"/>
  <c r="N122" i="7"/>
  <c r="M122" i="7"/>
  <c r="BB121" i="7"/>
  <c r="BA121" i="7"/>
  <c r="O121" i="7"/>
  <c r="N121" i="7"/>
  <c r="M121" i="7"/>
  <c r="L121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B119" i="7"/>
  <c r="BA119" i="7"/>
  <c r="O119" i="7"/>
  <c r="N119" i="7"/>
  <c r="M119" i="7"/>
  <c r="BB118" i="7"/>
  <c r="BA118" i="7"/>
  <c r="O118" i="7"/>
  <c r="N118" i="7"/>
  <c r="M118" i="7"/>
  <c r="BB117" i="7"/>
  <c r="BA117" i="7"/>
  <c r="O117" i="7"/>
  <c r="N117" i="7"/>
  <c r="M117" i="7"/>
  <c r="BB116" i="7"/>
  <c r="BA116" i="7"/>
  <c r="O116" i="7"/>
  <c r="N116" i="7"/>
  <c r="M116" i="7"/>
  <c r="BB115" i="7"/>
  <c r="BA115" i="7"/>
  <c r="O115" i="7"/>
  <c r="N115" i="7"/>
  <c r="M115" i="7"/>
  <c r="BB114" i="7"/>
  <c r="BA114" i="7"/>
  <c r="O114" i="7"/>
  <c r="N114" i="7"/>
  <c r="M114" i="7"/>
  <c r="BB113" i="7"/>
  <c r="BA113" i="7"/>
  <c r="O113" i="7"/>
  <c r="N113" i="7"/>
  <c r="M113" i="7"/>
  <c r="BB112" i="7"/>
  <c r="BA112" i="7"/>
  <c r="O112" i="7"/>
  <c r="N112" i="7"/>
  <c r="M112" i="7"/>
  <c r="BB111" i="7"/>
  <c r="BA111" i="7"/>
  <c r="O111" i="7"/>
  <c r="N111" i="7"/>
  <c r="M111" i="7"/>
  <c r="BB110" i="7"/>
  <c r="BA110" i="7"/>
  <c r="O110" i="7"/>
  <c r="N110" i="7"/>
  <c r="M110" i="7"/>
  <c r="BB109" i="7"/>
  <c r="BA109" i="7"/>
  <c r="O109" i="7"/>
  <c r="N109" i="7"/>
  <c r="M109" i="7"/>
  <c r="BB108" i="7"/>
  <c r="BA108" i="7"/>
  <c r="O108" i="7"/>
  <c r="N108" i="7"/>
  <c r="M108" i="7"/>
  <c r="L108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B106" i="7"/>
  <c r="BA106" i="7"/>
  <c r="O106" i="7"/>
  <c r="N106" i="7"/>
  <c r="M106" i="7"/>
  <c r="BB105" i="7"/>
  <c r="BA105" i="7"/>
  <c r="O105" i="7"/>
  <c r="N105" i="7"/>
  <c r="M105" i="7"/>
  <c r="BB104" i="7"/>
  <c r="BA104" i="7"/>
  <c r="O104" i="7"/>
  <c r="N104" i="7"/>
  <c r="M104" i="7"/>
  <c r="BB103" i="7"/>
  <c r="BA103" i="7"/>
  <c r="O103" i="7"/>
  <c r="N103" i="7"/>
  <c r="M103" i="7"/>
  <c r="BB102" i="7"/>
  <c r="BA102" i="7"/>
  <c r="O102" i="7"/>
  <c r="N102" i="7"/>
  <c r="M102" i="7"/>
  <c r="BB101" i="7"/>
  <c r="BA101" i="7"/>
  <c r="O101" i="7"/>
  <c r="N101" i="7"/>
  <c r="M101" i="7"/>
  <c r="BB100" i="7"/>
  <c r="BA100" i="7"/>
  <c r="O100" i="7"/>
  <c r="N100" i="7"/>
  <c r="M100" i="7"/>
  <c r="BB99" i="7"/>
  <c r="BA99" i="7"/>
  <c r="O99" i="7"/>
  <c r="N99" i="7"/>
  <c r="M99" i="7"/>
  <c r="BB98" i="7"/>
  <c r="BA98" i="7"/>
  <c r="O98" i="7"/>
  <c r="N98" i="7"/>
  <c r="M98" i="7"/>
  <c r="BB97" i="7"/>
  <c r="BA97" i="7"/>
  <c r="O97" i="7"/>
  <c r="N97" i="7"/>
  <c r="M97" i="7"/>
  <c r="BB96" i="7"/>
  <c r="BA96" i="7"/>
  <c r="O96" i="7"/>
  <c r="N96" i="7"/>
  <c r="M96" i="7"/>
  <c r="BB95" i="7"/>
  <c r="BA95" i="7"/>
  <c r="O95" i="7"/>
  <c r="N95" i="7"/>
  <c r="M95" i="7"/>
  <c r="L95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B93" i="7"/>
  <c r="BA93" i="7"/>
  <c r="O93" i="7"/>
  <c r="N93" i="7"/>
  <c r="M93" i="7"/>
  <c r="BB92" i="7"/>
  <c r="BA92" i="7"/>
  <c r="O92" i="7"/>
  <c r="N92" i="7"/>
  <c r="M92" i="7"/>
  <c r="BB91" i="7"/>
  <c r="BA91" i="7"/>
  <c r="O91" i="7"/>
  <c r="N91" i="7"/>
  <c r="M91" i="7"/>
  <c r="BB90" i="7"/>
  <c r="BA90" i="7"/>
  <c r="O90" i="7"/>
  <c r="N90" i="7"/>
  <c r="M90" i="7"/>
  <c r="BB89" i="7"/>
  <c r="BA89" i="7"/>
  <c r="O89" i="7"/>
  <c r="N89" i="7"/>
  <c r="M89" i="7"/>
  <c r="BB88" i="7"/>
  <c r="BA88" i="7"/>
  <c r="O88" i="7"/>
  <c r="N88" i="7"/>
  <c r="M88" i="7"/>
  <c r="BB87" i="7"/>
  <c r="BA87" i="7"/>
  <c r="O87" i="7"/>
  <c r="N87" i="7"/>
  <c r="M87" i="7"/>
  <c r="BB86" i="7"/>
  <c r="BA86" i="7"/>
  <c r="O86" i="7"/>
  <c r="N86" i="7"/>
  <c r="M86" i="7"/>
  <c r="BB85" i="7"/>
  <c r="BA85" i="7"/>
  <c r="O85" i="7"/>
  <c r="N85" i="7"/>
  <c r="M85" i="7"/>
  <c r="BB84" i="7"/>
  <c r="BA84" i="7"/>
  <c r="O84" i="7"/>
  <c r="N84" i="7"/>
  <c r="M84" i="7"/>
  <c r="BB83" i="7"/>
  <c r="BA83" i="7"/>
  <c r="O83" i="7"/>
  <c r="N83" i="7"/>
  <c r="M83" i="7"/>
  <c r="BB82" i="7"/>
  <c r="BA82" i="7"/>
  <c r="O82" i="7"/>
  <c r="N82" i="7"/>
  <c r="M82" i="7"/>
  <c r="L82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B80" i="7"/>
  <c r="BA80" i="7"/>
  <c r="O80" i="7"/>
  <c r="N80" i="7"/>
  <c r="M80" i="7"/>
  <c r="BB79" i="7"/>
  <c r="BA79" i="7"/>
  <c r="O79" i="7"/>
  <c r="N79" i="7"/>
  <c r="M79" i="7"/>
  <c r="BB78" i="7"/>
  <c r="BA78" i="7"/>
  <c r="O78" i="7"/>
  <c r="N78" i="7"/>
  <c r="M78" i="7"/>
  <c r="BB77" i="7"/>
  <c r="BA77" i="7"/>
  <c r="O77" i="7"/>
  <c r="N77" i="7"/>
  <c r="M77" i="7"/>
  <c r="BB76" i="7"/>
  <c r="BA76" i="7"/>
  <c r="O76" i="7"/>
  <c r="N76" i="7"/>
  <c r="M76" i="7"/>
  <c r="BB75" i="7"/>
  <c r="BA75" i="7"/>
  <c r="O75" i="7"/>
  <c r="N75" i="7"/>
  <c r="M75" i="7"/>
  <c r="BB74" i="7"/>
  <c r="BA74" i="7"/>
  <c r="O74" i="7"/>
  <c r="N74" i="7"/>
  <c r="M74" i="7"/>
  <c r="BB73" i="7"/>
  <c r="BA73" i="7"/>
  <c r="O73" i="7"/>
  <c r="N73" i="7"/>
  <c r="M73" i="7"/>
  <c r="BB72" i="7"/>
  <c r="BA72" i="7"/>
  <c r="O72" i="7"/>
  <c r="N72" i="7"/>
  <c r="M72" i="7"/>
  <c r="BB71" i="7"/>
  <c r="BA71" i="7"/>
  <c r="O71" i="7"/>
  <c r="N71" i="7"/>
  <c r="M71" i="7"/>
  <c r="BB70" i="7"/>
  <c r="BA70" i="7"/>
  <c r="O70" i="7"/>
  <c r="N70" i="7"/>
  <c r="M70" i="7"/>
  <c r="BB69" i="7"/>
  <c r="BA69" i="7"/>
  <c r="O69" i="7"/>
  <c r="N69" i="7"/>
  <c r="M69" i="7"/>
  <c r="L69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B67" i="7"/>
  <c r="BA67" i="7"/>
  <c r="O67" i="7"/>
  <c r="N67" i="7"/>
  <c r="M67" i="7"/>
  <c r="BB66" i="7"/>
  <c r="BA66" i="7"/>
  <c r="O66" i="7"/>
  <c r="N66" i="7"/>
  <c r="M66" i="7"/>
  <c r="BB65" i="7"/>
  <c r="BA65" i="7"/>
  <c r="O65" i="7"/>
  <c r="N65" i="7"/>
  <c r="M65" i="7"/>
  <c r="BB64" i="7"/>
  <c r="BA64" i="7"/>
  <c r="O64" i="7"/>
  <c r="N64" i="7"/>
  <c r="M64" i="7"/>
  <c r="BB63" i="7"/>
  <c r="BA63" i="7"/>
  <c r="O63" i="7"/>
  <c r="N63" i="7"/>
  <c r="M63" i="7"/>
  <c r="BB62" i="7"/>
  <c r="BA62" i="7"/>
  <c r="O62" i="7"/>
  <c r="N62" i="7"/>
  <c r="M62" i="7"/>
  <c r="BB61" i="7"/>
  <c r="BA61" i="7"/>
  <c r="O61" i="7"/>
  <c r="N61" i="7"/>
  <c r="M61" i="7"/>
  <c r="BB60" i="7"/>
  <c r="BA60" i="7"/>
  <c r="O60" i="7"/>
  <c r="N60" i="7"/>
  <c r="M60" i="7"/>
  <c r="BB59" i="7"/>
  <c r="BA59" i="7"/>
  <c r="O59" i="7"/>
  <c r="N59" i="7"/>
  <c r="M59" i="7"/>
  <c r="BB58" i="7"/>
  <c r="BA58" i="7"/>
  <c r="O58" i="7"/>
  <c r="N58" i="7"/>
  <c r="M58" i="7"/>
  <c r="BB57" i="7"/>
  <c r="BA57" i="7"/>
  <c r="O57" i="7"/>
  <c r="N57" i="7"/>
  <c r="M57" i="7"/>
  <c r="BB56" i="7"/>
  <c r="BA56" i="7"/>
  <c r="O56" i="7"/>
  <c r="N56" i="7"/>
  <c r="M56" i="7"/>
  <c r="L56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B54" i="7"/>
  <c r="BA54" i="7"/>
  <c r="O54" i="7"/>
  <c r="N54" i="7"/>
  <c r="M54" i="7"/>
  <c r="BB53" i="7"/>
  <c r="BA53" i="7"/>
  <c r="O53" i="7"/>
  <c r="N53" i="7"/>
  <c r="M53" i="7"/>
  <c r="BB52" i="7"/>
  <c r="BA52" i="7"/>
  <c r="O52" i="7"/>
  <c r="N52" i="7"/>
  <c r="M52" i="7"/>
  <c r="BB51" i="7"/>
  <c r="BA51" i="7"/>
  <c r="O51" i="7"/>
  <c r="N51" i="7"/>
  <c r="M51" i="7"/>
  <c r="BB50" i="7"/>
  <c r="BA50" i="7"/>
  <c r="O50" i="7"/>
  <c r="N50" i="7"/>
  <c r="M50" i="7"/>
  <c r="BB49" i="7"/>
  <c r="BA49" i="7"/>
  <c r="O49" i="7"/>
  <c r="N49" i="7"/>
  <c r="M49" i="7"/>
  <c r="BB48" i="7"/>
  <c r="BA48" i="7"/>
  <c r="O48" i="7"/>
  <c r="N48" i="7"/>
  <c r="M48" i="7"/>
  <c r="BB47" i="7"/>
  <c r="BA47" i="7"/>
  <c r="O47" i="7"/>
  <c r="N47" i="7"/>
  <c r="M47" i="7"/>
  <c r="BB46" i="7"/>
  <c r="BA46" i="7"/>
  <c r="O46" i="7"/>
  <c r="N46" i="7"/>
  <c r="M46" i="7"/>
  <c r="BB45" i="7"/>
  <c r="BA45" i="7"/>
  <c r="O45" i="7"/>
  <c r="N45" i="7"/>
  <c r="M45" i="7"/>
  <c r="BB44" i="7"/>
  <c r="BA44" i="7"/>
  <c r="O44" i="7"/>
  <c r="N44" i="7"/>
  <c r="M44" i="7"/>
  <c r="BB43" i="7"/>
  <c r="BA43" i="7"/>
  <c r="O43" i="7"/>
  <c r="N43" i="7"/>
  <c r="M43" i="7"/>
  <c r="L43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B41" i="7"/>
  <c r="BA41" i="7"/>
  <c r="O41" i="7"/>
  <c r="N41" i="7"/>
  <c r="M41" i="7"/>
  <c r="BB40" i="7"/>
  <c r="BA40" i="7"/>
  <c r="O40" i="7"/>
  <c r="N40" i="7"/>
  <c r="M40" i="7"/>
  <c r="BB39" i="7"/>
  <c r="BA39" i="7"/>
  <c r="O39" i="7"/>
  <c r="N39" i="7"/>
  <c r="M39" i="7"/>
  <c r="BB38" i="7"/>
  <c r="BA38" i="7"/>
  <c r="O38" i="7"/>
  <c r="N38" i="7"/>
  <c r="M38" i="7"/>
  <c r="BB37" i="7"/>
  <c r="BA37" i="7"/>
  <c r="O37" i="7"/>
  <c r="N37" i="7"/>
  <c r="M37" i="7"/>
  <c r="BB36" i="7"/>
  <c r="BA36" i="7"/>
  <c r="O36" i="7"/>
  <c r="N36" i="7"/>
  <c r="M36" i="7"/>
  <c r="BB35" i="7"/>
  <c r="BA35" i="7"/>
  <c r="O35" i="7"/>
  <c r="N35" i="7"/>
  <c r="M35" i="7"/>
  <c r="BB34" i="7"/>
  <c r="BA34" i="7"/>
  <c r="O34" i="7"/>
  <c r="N34" i="7"/>
  <c r="M34" i="7"/>
  <c r="BB33" i="7"/>
  <c r="BA33" i="7"/>
  <c r="O33" i="7"/>
  <c r="N33" i="7"/>
  <c r="M33" i="7"/>
  <c r="BB32" i="7"/>
  <c r="BA32" i="7"/>
  <c r="O32" i="7"/>
  <c r="N32" i="7"/>
  <c r="M32" i="7"/>
  <c r="BB31" i="7"/>
  <c r="BA31" i="7"/>
  <c r="O31" i="7"/>
  <c r="N31" i="7"/>
  <c r="M31" i="7"/>
  <c r="BB30" i="7"/>
  <c r="BA30" i="7"/>
  <c r="O30" i="7"/>
  <c r="N30" i="7"/>
  <c r="M30" i="7"/>
  <c r="L30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B28" i="7"/>
  <c r="BA28" i="7"/>
  <c r="O28" i="7"/>
  <c r="N28" i="7"/>
  <c r="M28" i="7"/>
  <c r="BB27" i="7"/>
  <c r="BA27" i="7"/>
  <c r="O27" i="7"/>
  <c r="N27" i="7"/>
  <c r="M27" i="7"/>
  <c r="BB26" i="7"/>
  <c r="BA26" i="7"/>
  <c r="O26" i="7"/>
  <c r="N26" i="7"/>
  <c r="M26" i="7"/>
  <c r="BB25" i="7"/>
  <c r="BA25" i="7"/>
  <c r="O25" i="7"/>
  <c r="N25" i="7"/>
  <c r="M25" i="7"/>
  <c r="BB24" i="7"/>
  <c r="BA24" i="7"/>
  <c r="O24" i="7"/>
  <c r="N24" i="7"/>
  <c r="M24" i="7"/>
  <c r="BB23" i="7"/>
  <c r="BA23" i="7"/>
  <c r="O23" i="7"/>
  <c r="N23" i="7"/>
  <c r="M23" i="7"/>
  <c r="BB22" i="7"/>
  <c r="BA22" i="7"/>
  <c r="O22" i="7"/>
  <c r="N22" i="7"/>
  <c r="M22" i="7"/>
  <c r="BB21" i="7"/>
  <c r="BA21" i="7"/>
  <c r="O21" i="7"/>
  <c r="N21" i="7"/>
  <c r="M21" i="7"/>
  <c r="BB20" i="7"/>
  <c r="BA20" i="7"/>
  <c r="O20" i="7"/>
  <c r="N20" i="7"/>
  <c r="M20" i="7"/>
  <c r="BB19" i="7"/>
  <c r="BA19" i="7"/>
  <c r="O19" i="7"/>
  <c r="N19" i="7"/>
  <c r="M19" i="7"/>
  <c r="BB18" i="7"/>
  <c r="BA18" i="7"/>
  <c r="O18" i="7"/>
  <c r="N18" i="7"/>
  <c r="M18" i="7"/>
  <c r="BB17" i="7"/>
  <c r="BA17" i="7"/>
  <c r="O17" i="7"/>
  <c r="N17" i="7"/>
  <c r="M17" i="7"/>
  <c r="L17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B15" i="7"/>
  <c r="BA15" i="7"/>
  <c r="O15" i="7"/>
  <c r="N15" i="7"/>
  <c r="M15" i="7"/>
  <c r="BB14" i="7"/>
  <c r="BA14" i="7"/>
  <c r="O14" i="7"/>
  <c r="N14" i="7"/>
  <c r="M14" i="7"/>
  <c r="BB13" i="7"/>
  <c r="BA13" i="7"/>
  <c r="O13" i="7"/>
  <c r="N13" i="7"/>
  <c r="M13" i="7"/>
  <c r="BB12" i="7"/>
  <c r="BA12" i="7"/>
  <c r="O12" i="7"/>
  <c r="N12" i="7"/>
  <c r="M12" i="7"/>
  <c r="BB11" i="7"/>
  <c r="BA11" i="7"/>
  <c r="O11" i="7"/>
  <c r="N11" i="7"/>
  <c r="M11" i="7"/>
  <c r="BB10" i="7"/>
  <c r="BA10" i="7"/>
  <c r="O10" i="7"/>
  <c r="N10" i="7"/>
  <c r="M10" i="7"/>
  <c r="BB9" i="7"/>
  <c r="BA9" i="7"/>
  <c r="O9" i="7"/>
  <c r="N9" i="7"/>
  <c r="M9" i="7"/>
  <c r="BB8" i="7"/>
  <c r="BA8" i="7"/>
  <c r="O8" i="7"/>
  <c r="N8" i="7"/>
  <c r="M8" i="7"/>
  <c r="BB7" i="7"/>
  <c r="BA7" i="7"/>
  <c r="O7" i="7"/>
  <c r="N7" i="7"/>
  <c r="M7" i="7"/>
  <c r="BB6" i="7"/>
  <c r="BA6" i="7"/>
  <c r="O6" i="7"/>
  <c r="N6" i="7"/>
  <c r="M6" i="7"/>
  <c r="BB5" i="7"/>
  <c r="BA5" i="7"/>
  <c r="O5" i="7"/>
  <c r="N5" i="7"/>
  <c r="M5" i="7"/>
  <c r="BB4" i="7"/>
  <c r="BA4" i="7"/>
  <c r="O4" i="7"/>
  <c r="N4" i="7"/>
  <c r="M4" i="7"/>
  <c r="L4" i="7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AW393" i="6"/>
  <c r="AV393" i="6"/>
  <c r="AU393" i="6"/>
  <c r="AT393" i="6"/>
  <c r="AS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F393" i="6"/>
  <c r="E393" i="6"/>
  <c r="D393" i="6"/>
  <c r="AU392" i="6"/>
  <c r="AU391" i="6"/>
  <c r="AU390" i="6"/>
  <c r="AU389" i="6"/>
  <c r="AU388" i="6"/>
  <c r="AU387" i="6"/>
  <c r="AU386" i="6"/>
  <c r="AU385" i="6"/>
  <c r="AU384" i="6"/>
  <c r="AU383" i="6"/>
  <c r="AU382" i="6"/>
  <c r="AU381" i="6"/>
  <c r="AW380" i="6"/>
  <c r="AV380" i="6"/>
  <c r="AU380" i="6"/>
  <c r="AT380" i="6"/>
  <c r="AS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F380" i="6"/>
  <c r="E380" i="6"/>
  <c r="D380" i="6"/>
  <c r="AU379" i="6"/>
  <c r="AU378" i="6"/>
  <c r="AU377" i="6"/>
  <c r="AU376" i="6"/>
  <c r="AU375" i="6"/>
  <c r="AU374" i="6"/>
  <c r="AU373" i="6"/>
  <c r="AU372" i="6"/>
  <c r="AU371" i="6"/>
  <c r="AU370" i="6"/>
  <c r="AU369" i="6"/>
  <c r="AU368" i="6"/>
  <c r="AW367" i="6"/>
  <c r="AV367" i="6"/>
  <c r="AU367" i="6"/>
  <c r="AT367" i="6"/>
  <c r="AS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F367" i="6"/>
  <c r="E367" i="6"/>
  <c r="D367" i="6"/>
  <c r="AU366" i="6"/>
  <c r="AU365" i="6"/>
  <c r="AU364" i="6"/>
  <c r="AU363" i="6"/>
  <c r="AU362" i="6"/>
  <c r="AU361" i="6"/>
  <c r="AU360" i="6"/>
  <c r="AU359" i="6"/>
  <c r="AU358" i="6"/>
  <c r="AU357" i="6"/>
  <c r="AU356" i="6"/>
  <c r="AU355" i="6"/>
  <c r="AW354" i="6"/>
  <c r="AV354" i="6"/>
  <c r="AU354" i="6"/>
  <c r="AT354" i="6"/>
  <c r="AS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F354" i="6"/>
  <c r="E354" i="6"/>
  <c r="D354" i="6"/>
  <c r="AU353" i="6"/>
  <c r="AU352" i="6"/>
  <c r="AU351" i="6"/>
  <c r="AU350" i="6"/>
  <c r="AU349" i="6"/>
  <c r="AU348" i="6"/>
  <c r="AU347" i="6"/>
  <c r="AU346" i="6"/>
  <c r="AU345" i="6"/>
  <c r="AU344" i="6"/>
  <c r="AU343" i="6"/>
  <c r="AU342" i="6"/>
  <c r="AW341" i="6"/>
  <c r="AV341" i="6"/>
  <c r="AU341" i="6"/>
  <c r="AT341" i="6"/>
  <c r="AS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F341" i="6"/>
  <c r="E341" i="6"/>
  <c r="D341" i="6"/>
  <c r="AU340" i="6"/>
  <c r="AU339" i="6"/>
  <c r="AU338" i="6"/>
  <c r="AU337" i="6"/>
  <c r="AU336" i="6"/>
  <c r="AU335" i="6"/>
  <c r="AU334" i="6"/>
  <c r="AU333" i="6"/>
  <c r="AU332" i="6"/>
  <c r="AU331" i="6"/>
  <c r="AU330" i="6"/>
  <c r="AU329" i="6"/>
  <c r="AW328" i="6"/>
  <c r="AV328" i="6"/>
  <c r="AU328" i="6"/>
  <c r="AT328" i="6"/>
  <c r="AS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F328" i="6"/>
  <c r="E328" i="6"/>
  <c r="D328" i="6"/>
  <c r="AU327" i="6"/>
  <c r="AU326" i="6"/>
  <c r="AU325" i="6"/>
  <c r="AU324" i="6"/>
  <c r="AU323" i="6"/>
  <c r="AU322" i="6"/>
  <c r="AU321" i="6"/>
  <c r="AU320" i="6"/>
  <c r="AU319" i="6"/>
  <c r="AU318" i="6"/>
  <c r="AU317" i="6"/>
  <c r="AU316" i="6"/>
  <c r="AW315" i="6"/>
  <c r="AV315" i="6"/>
  <c r="AU315" i="6"/>
  <c r="AT315" i="6"/>
  <c r="AS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F315" i="6"/>
  <c r="E315" i="6"/>
  <c r="D315" i="6"/>
  <c r="AU314" i="6"/>
  <c r="AU313" i="6"/>
  <c r="AU312" i="6"/>
  <c r="AU311" i="6"/>
  <c r="AU310" i="6"/>
  <c r="AU309" i="6"/>
  <c r="AU308" i="6"/>
  <c r="AU307" i="6"/>
  <c r="AU306" i="6"/>
  <c r="AU305" i="6"/>
  <c r="AU304" i="6"/>
  <c r="AU303" i="6"/>
  <c r="AW302" i="6"/>
  <c r="AV302" i="6"/>
  <c r="AU302" i="6"/>
  <c r="AT302" i="6"/>
  <c r="AS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F302" i="6"/>
  <c r="E302" i="6"/>
  <c r="D302" i="6"/>
  <c r="AU301" i="6"/>
  <c r="AU300" i="6"/>
  <c r="AU299" i="6"/>
  <c r="AU298" i="6"/>
  <c r="AU297" i="6"/>
  <c r="AU296" i="6"/>
  <c r="AU295" i="6"/>
  <c r="AU294" i="6"/>
  <c r="AU293" i="6"/>
  <c r="AU292" i="6"/>
  <c r="AU291" i="6"/>
  <c r="AU290" i="6"/>
  <c r="AW289" i="6"/>
  <c r="AV289" i="6"/>
  <c r="AU289" i="6"/>
  <c r="AT289" i="6"/>
  <c r="AS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F289" i="6"/>
  <c r="E289" i="6"/>
  <c r="D289" i="6"/>
  <c r="AU288" i="6"/>
  <c r="AU287" i="6"/>
  <c r="AU286" i="6"/>
  <c r="AU285" i="6"/>
  <c r="AU284" i="6"/>
  <c r="AU283" i="6"/>
  <c r="AU282" i="6"/>
  <c r="AU281" i="6"/>
  <c r="AU280" i="6"/>
  <c r="AU279" i="6"/>
  <c r="AU278" i="6"/>
  <c r="AU277" i="6"/>
  <c r="AW276" i="6"/>
  <c r="AV276" i="6"/>
  <c r="AU276" i="6"/>
  <c r="AT276" i="6"/>
  <c r="AS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F276" i="6"/>
  <c r="E276" i="6"/>
  <c r="D276" i="6"/>
  <c r="AU275" i="6"/>
  <c r="AU274" i="6"/>
  <c r="AU273" i="6"/>
  <c r="AU272" i="6"/>
  <c r="AU271" i="6"/>
  <c r="AU270" i="6"/>
  <c r="AU269" i="6"/>
  <c r="AU268" i="6"/>
  <c r="AU267" i="6"/>
  <c r="AU266" i="6"/>
  <c r="AU265" i="6"/>
  <c r="AU264" i="6"/>
  <c r="AW263" i="6"/>
  <c r="AV263" i="6"/>
  <c r="AU263" i="6"/>
  <c r="AT263" i="6"/>
  <c r="AS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F263" i="6"/>
  <c r="E263" i="6"/>
  <c r="D263" i="6"/>
  <c r="AU262" i="6"/>
  <c r="AU261" i="6"/>
  <c r="AU260" i="6"/>
  <c r="AU259" i="6"/>
  <c r="AU258" i="6"/>
  <c r="AU257" i="6"/>
  <c r="AU256" i="6"/>
  <c r="AU255" i="6"/>
  <c r="AU254" i="6"/>
  <c r="AU253" i="6"/>
  <c r="AU252" i="6"/>
  <c r="AU251" i="6"/>
  <c r="AW250" i="6"/>
  <c r="AV250" i="6"/>
  <c r="AU250" i="6"/>
  <c r="AT250" i="6"/>
  <c r="AS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F250" i="6"/>
  <c r="E250" i="6"/>
  <c r="D250" i="6"/>
  <c r="AU249" i="6"/>
  <c r="AU248" i="6"/>
  <c r="AU247" i="6"/>
  <c r="AU246" i="6"/>
  <c r="AU245" i="6"/>
  <c r="AU244" i="6"/>
  <c r="AU243" i="6"/>
  <c r="AU242" i="6"/>
  <c r="AU241" i="6"/>
  <c r="AU240" i="6"/>
  <c r="AU239" i="6"/>
  <c r="AU238" i="6"/>
  <c r="AW237" i="6"/>
  <c r="AV237" i="6"/>
  <c r="AU237" i="6"/>
  <c r="AT237" i="6"/>
  <c r="AS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F237" i="6"/>
  <c r="E237" i="6"/>
  <c r="D237" i="6"/>
  <c r="AU236" i="6"/>
  <c r="AU235" i="6"/>
  <c r="AU234" i="6"/>
  <c r="AU233" i="6"/>
  <c r="AU232" i="6"/>
  <c r="AU231" i="6"/>
  <c r="AU230" i="6"/>
  <c r="AU229" i="6"/>
  <c r="AU228" i="6"/>
  <c r="AU227" i="6"/>
  <c r="AU226" i="6"/>
  <c r="AU225" i="6"/>
  <c r="AW224" i="6"/>
  <c r="AV224" i="6"/>
  <c r="AU224" i="6"/>
  <c r="AT224" i="6"/>
  <c r="AS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F224" i="6"/>
  <c r="E224" i="6"/>
  <c r="D224" i="6"/>
  <c r="AU223" i="6"/>
  <c r="AU222" i="6"/>
  <c r="AU221" i="6"/>
  <c r="AU220" i="6"/>
  <c r="AU219" i="6"/>
  <c r="AU218" i="6"/>
  <c r="AU217" i="6"/>
  <c r="AU216" i="6"/>
  <c r="AU215" i="6"/>
  <c r="AU214" i="6"/>
  <c r="AU213" i="6"/>
  <c r="AU212" i="6"/>
  <c r="AW211" i="6"/>
  <c r="AV211" i="6"/>
  <c r="AU211" i="6"/>
  <c r="AT211" i="6"/>
  <c r="AS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F211" i="6"/>
  <c r="E211" i="6"/>
  <c r="D211" i="6"/>
  <c r="AU210" i="6"/>
  <c r="AU209" i="6"/>
  <c r="AU208" i="6"/>
  <c r="AU207" i="6"/>
  <c r="AU206" i="6"/>
  <c r="AU205" i="6"/>
  <c r="AU204" i="6"/>
  <c r="AU203" i="6"/>
  <c r="AU202" i="6"/>
  <c r="AU201" i="6"/>
  <c r="AU200" i="6"/>
  <c r="AU199" i="6"/>
  <c r="AW198" i="6"/>
  <c r="AV198" i="6"/>
  <c r="AU198" i="6"/>
  <c r="AT198" i="6"/>
  <c r="AS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F198" i="6"/>
  <c r="E198" i="6"/>
  <c r="D198" i="6"/>
  <c r="AU197" i="6"/>
  <c r="AU196" i="6"/>
  <c r="AU195" i="6"/>
  <c r="AU194" i="6"/>
  <c r="AU193" i="6"/>
  <c r="AU192" i="6"/>
  <c r="AU191" i="6"/>
  <c r="AU190" i="6"/>
  <c r="AU189" i="6"/>
  <c r="AU188" i="6"/>
  <c r="AU187" i="6"/>
  <c r="AU186" i="6"/>
  <c r="AW185" i="6"/>
  <c r="AV185" i="6"/>
  <c r="AU185" i="6"/>
  <c r="AT185" i="6"/>
  <c r="AS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F185" i="6"/>
  <c r="E185" i="6"/>
  <c r="D185" i="6"/>
  <c r="AU184" i="6"/>
  <c r="AU183" i="6"/>
  <c r="AU182" i="6"/>
  <c r="AU181" i="6"/>
  <c r="AU180" i="6"/>
  <c r="AU179" i="6"/>
  <c r="AU178" i="6"/>
  <c r="AU177" i="6"/>
  <c r="AU176" i="6"/>
  <c r="AU175" i="6"/>
  <c r="AU174" i="6"/>
  <c r="AU173" i="6"/>
  <c r="AW172" i="6"/>
  <c r="AV172" i="6"/>
  <c r="AU172" i="6"/>
  <c r="AT172" i="6"/>
  <c r="AS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F172" i="6"/>
  <c r="E172" i="6"/>
  <c r="D172" i="6"/>
  <c r="AU171" i="6"/>
  <c r="AU170" i="6"/>
  <c r="AU169" i="6"/>
  <c r="AU168" i="6"/>
  <c r="AU167" i="6"/>
  <c r="AU166" i="6"/>
  <c r="AU165" i="6"/>
  <c r="AU164" i="6"/>
  <c r="AU163" i="6"/>
  <c r="AU162" i="6"/>
  <c r="AU161" i="6"/>
  <c r="AU160" i="6"/>
  <c r="AW159" i="6"/>
  <c r="AV159" i="6"/>
  <c r="AU159" i="6"/>
  <c r="AT159" i="6"/>
  <c r="AS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F159" i="6"/>
  <c r="E159" i="6"/>
  <c r="D159" i="6"/>
  <c r="AU158" i="6"/>
  <c r="AU157" i="6"/>
  <c r="AU156" i="6"/>
  <c r="AU155" i="6"/>
  <c r="AU154" i="6"/>
  <c r="AU153" i="6"/>
  <c r="AU152" i="6"/>
  <c r="AU151" i="6"/>
  <c r="AU150" i="6"/>
  <c r="AU149" i="6"/>
  <c r="AU148" i="6"/>
  <c r="AU147" i="6"/>
  <c r="AW146" i="6"/>
  <c r="AV146" i="6"/>
  <c r="AU146" i="6"/>
  <c r="AT146" i="6"/>
  <c r="AS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F146" i="6"/>
  <c r="E146" i="6"/>
  <c r="D146" i="6"/>
  <c r="AU145" i="6"/>
  <c r="AU144" i="6"/>
  <c r="AU143" i="6"/>
  <c r="AU142" i="6"/>
  <c r="AU141" i="6"/>
  <c r="AU140" i="6"/>
  <c r="AU139" i="6"/>
  <c r="AU138" i="6"/>
  <c r="AU137" i="6"/>
  <c r="AU136" i="6"/>
  <c r="AU135" i="6"/>
  <c r="AU134" i="6"/>
  <c r="AW133" i="6"/>
  <c r="AV133" i="6"/>
  <c r="AU133" i="6"/>
  <c r="AT133" i="6"/>
  <c r="AS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F133" i="6"/>
  <c r="E133" i="6"/>
  <c r="D133" i="6"/>
  <c r="AU132" i="6"/>
  <c r="AU131" i="6"/>
  <c r="AU130" i="6"/>
  <c r="AU129" i="6"/>
  <c r="AU128" i="6"/>
  <c r="AU127" i="6"/>
  <c r="AU126" i="6"/>
  <c r="AU125" i="6"/>
  <c r="AU124" i="6"/>
  <c r="AU123" i="6"/>
  <c r="AU122" i="6"/>
  <c r="AU121" i="6"/>
  <c r="AW120" i="6"/>
  <c r="AV120" i="6"/>
  <c r="AU120" i="6"/>
  <c r="AT120" i="6"/>
  <c r="AS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F120" i="6"/>
  <c r="E120" i="6"/>
  <c r="D120" i="6"/>
  <c r="AU119" i="6"/>
  <c r="AU118" i="6"/>
  <c r="AU117" i="6"/>
  <c r="AU116" i="6"/>
  <c r="AU115" i="6"/>
  <c r="AU114" i="6"/>
  <c r="AU113" i="6"/>
  <c r="AU112" i="6"/>
  <c r="AU111" i="6"/>
  <c r="AU110" i="6"/>
  <c r="AU109" i="6"/>
  <c r="AU108" i="6"/>
  <c r="AW107" i="6"/>
  <c r="AV107" i="6"/>
  <c r="AU107" i="6"/>
  <c r="AT107" i="6"/>
  <c r="AS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F107" i="6"/>
  <c r="E107" i="6"/>
  <c r="D107" i="6"/>
  <c r="AU106" i="6"/>
  <c r="AU105" i="6"/>
  <c r="AU104" i="6"/>
  <c r="AU103" i="6"/>
  <c r="AU102" i="6"/>
  <c r="AU101" i="6"/>
  <c r="AU100" i="6"/>
  <c r="AU99" i="6"/>
  <c r="AU98" i="6"/>
  <c r="AU97" i="6"/>
  <c r="AU96" i="6"/>
  <c r="AU95" i="6"/>
  <c r="AW94" i="6"/>
  <c r="AV94" i="6"/>
  <c r="AU94" i="6"/>
  <c r="AT94" i="6"/>
  <c r="AS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F94" i="6"/>
  <c r="E94" i="6"/>
  <c r="D94" i="6"/>
  <c r="AU93" i="6"/>
  <c r="AU92" i="6"/>
  <c r="AU91" i="6"/>
  <c r="AU90" i="6"/>
  <c r="AU89" i="6"/>
  <c r="AU88" i="6"/>
  <c r="AU87" i="6"/>
  <c r="AU86" i="6"/>
  <c r="AU85" i="6"/>
  <c r="AU84" i="6"/>
  <c r="AU83" i="6"/>
  <c r="AU82" i="6"/>
  <c r="AW81" i="6"/>
  <c r="AV81" i="6"/>
  <c r="AU81" i="6"/>
  <c r="AT81" i="6"/>
  <c r="AS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F81" i="6"/>
  <c r="E81" i="6"/>
  <c r="D81" i="6"/>
  <c r="AU80" i="6"/>
  <c r="AU79" i="6"/>
  <c r="AU78" i="6"/>
  <c r="AU77" i="6"/>
  <c r="AU76" i="6"/>
  <c r="AU75" i="6"/>
  <c r="AU74" i="6"/>
  <c r="AU73" i="6"/>
  <c r="AU72" i="6"/>
  <c r="AU71" i="6"/>
  <c r="AU70" i="6"/>
  <c r="AU69" i="6"/>
  <c r="AW68" i="6"/>
  <c r="AV68" i="6"/>
  <c r="AU68" i="6"/>
  <c r="AT68" i="6"/>
  <c r="AS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F68" i="6"/>
  <c r="E68" i="6"/>
  <c r="D68" i="6"/>
  <c r="AU67" i="6"/>
  <c r="AU66" i="6"/>
  <c r="AU65" i="6"/>
  <c r="AU64" i="6"/>
  <c r="AU63" i="6"/>
  <c r="AU62" i="6"/>
  <c r="AU61" i="6"/>
  <c r="AU60" i="6"/>
  <c r="AU59" i="6"/>
  <c r="AU58" i="6"/>
  <c r="AU57" i="6"/>
  <c r="AU56" i="6"/>
  <c r="AW55" i="6"/>
  <c r="AV55" i="6"/>
  <c r="AU55" i="6"/>
  <c r="AT55" i="6"/>
  <c r="AS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F55" i="6"/>
  <c r="E55" i="6"/>
  <c r="D55" i="6"/>
  <c r="AU54" i="6"/>
  <c r="AU53" i="6"/>
  <c r="AU52" i="6"/>
  <c r="AU51" i="6"/>
  <c r="AU50" i="6"/>
  <c r="AU49" i="6"/>
  <c r="AU48" i="6"/>
  <c r="AU47" i="6"/>
  <c r="AU46" i="6"/>
  <c r="AU45" i="6"/>
  <c r="AU44" i="6"/>
  <c r="AU43" i="6"/>
  <c r="AW42" i="6"/>
  <c r="AV42" i="6"/>
  <c r="AU42" i="6"/>
  <c r="AT42" i="6"/>
  <c r="AS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F42" i="6"/>
  <c r="E42" i="6"/>
  <c r="D42" i="6"/>
  <c r="AU41" i="6"/>
  <c r="AU40" i="6"/>
  <c r="AU39" i="6"/>
  <c r="AU38" i="6"/>
  <c r="AU37" i="6"/>
  <c r="AU36" i="6"/>
  <c r="AU35" i="6"/>
  <c r="AU34" i="6"/>
  <c r="AU33" i="6"/>
  <c r="AU32" i="6"/>
  <c r="AU31" i="6"/>
  <c r="AU30" i="6"/>
  <c r="AW29" i="6"/>
  <c r="AV29" i="6"/>
  <c r="AU29" i="6"/>
  <c r="AT29" i="6"/>
  <c r="AS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F29" i="6"/>
  <c r="E29" i="6"/>
  <c r="D29" i="6"/>
  <c r="AU28" i="6"/>
  <c r="AU27" i="6"/>
  <c r="AU26" i="6"/>
  <c r="AU25" i="6"/>
  <c r="AU24" i="6"/>
  <c r="AU23" i="6"/>
  <c r="AU22" i="6"/>
  <c r="AU21" i="6"/>
  <c r="AU20" i="6"/>
  <c r="AU19" i="6"/>
  <c r="AU18" i="6"/>
  <c r="AU17" i="6"/>
  <c r="AW16" i="6"/>
  <c r="AV16" i="6"/>
  <c r="AU16" i="6"/>
  <c r="AT16" i="6"/>
  <c r="AS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F16" i="6"/>
  <c r="E16" i="6"/>
  <c r="D16" i="6"/>
  <c r="AU15" i="6"/>
  <c r="AU14" i="6"/>
  <c r="AU13" i="6"/>
  <c r="AU12" i="6"/>
  <c r="AU11" i="6"/>
  <c r="AU10" i="6"/>
  <c r="AU9" i="6"/>
  <c r="AU8" i="6"/>
  <c r="AU7" i="6"/>
  <c r="AU6" i="6"/>
  <c r="AU5" i="6"/>
  <c r="AU4" i="6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AG383" i="5"/>
  <c r="AF383" i="5"/>
  <c r="AE383" i="5"/>
  <c r="AD383" i="5"/>
  <c r="AC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F383" i="5"/>
  <c r="E383" i="5"/>
  <c r="D383" i="5"/>
  <c r="AG370" i="5"/>
  <c r="AF370" i="5"/>
  <c r="AE370" i="5"/>
  <c r="AD370" i="5"/>
  <c r="AC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F370" i="5"/>
  <c r="E370" i="5"/>
  <c r="D370" i="5"/>
  <c r="AG357" i="5"/>
  <c r="AF357" i="5"/>
  <c r="AE357" i="5"/>
  <c r="AD357" i="5"/>
  <c r="AC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F357" i="5"/>
  <c r="E357" i="5"/>
  <c r="D357" i="5"/>
  <c r="AG344" i="5"/>
  <c r="AF344" i="5"/>
  <c r="AE344" i="5"/>
  <c r="AD344" i="5"/>
  <c r="AC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F344" i="5"/>
  <c r="E344" i="5"/>
  <c r="D344" i="5"/>
  <c r="AG331" i="5"/>
  <c r="AF331" i="5"/>
  <c r="AE331" i="5"/>
  <c r="AD331" i="5"/>
  <c r="AC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F331" i="5"/>
  <c r="E331" i="5"/>
  <c r="D331" i="5"/>
  <c r="AG318" i="5"/>
  <c r="AF318" i="5"/>
  <c r="AE318" i="5"/>
  <c r="AD318" i="5"/>
  <c r="AC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F318" i="5"/>
  <c r="E318" i="5"/>
  <c r="D318" i="5"/>
  <c r="AG305" i="5"/>
  <c r="AF305" i="5"/>
  <c r="AE305" i="5"/>
  <c r="AD305" i="5"/>
  <c r="AC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F305" i="5"/>
  <c r="E305" i="5"/>
  <c r="D305" i="5"/>
  <c r="AG364" i="4"/>
  <c r="AF364" i="4"/>
  <c r="AE364" i="4"/>
  <c r="AD364" i="4"/>
  <c r="AC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F364" i="4"/>
  <c r="E364" i="4"/>
  <c r="D364" i="4"/>
  <c r="AG376" i="3"/>
  <c r="AF376" i="3"/>
  <c r="AE376" i="3"/>
  <c r="AD376" i="3"/>
  <c r="AC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F376" i="3"/>
  <c r="E376" i="3"/>
  <c r="D376" i="3"/>
  <c r="AG340" i="2"/>
  <c r="AF340" i="2"/>
  <c r="AE340" i="2"/>
  <c r="AD340" i="2"/>
  <c r="AC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F340" i="2"/>
  <c r="E340" i="2"/>
  <c r="D340" i="2"/>
  <c r="AG376" i="1"/>
  <c r="AF376" i="1"/>
  <c r="AE376" i="1"/>
  <c r="AD376" i="1"/>
  <c r="AC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F376" i="1"/>
  <c r="E376" i="1"/>
  <c r="D376" i="1"/>
  <c r="AX224" i="33"/>
  <c r="AX224" i="43"/>
  <c r="AX224" i="39"/>
  <c r="AX224" i="35"/>
  <c r="AX224" i="40"/>
  <c r="AX224" i="42"/>
  <c r="AX224" i="32"/>
  <c r="AX224" i="34"/>
  <c r="AX224" i="37"/>
  <c r="AX224" i="41"/>
  <c r="AX224" i="44"/>
  <c r="AX224" i="38"/>
</calcChain>
</file>

<file path=xl/comments1.xml><?xml version="1.0" encoding="utf-8"?>
<comments xmlns="http://schemas.openxmlformats.org/spreadsheetml/2006/main">
  <authors>
    <author/>
  </authors>
  <commentList>
    <comment ref="AF119" authorId="0" shapeId="0">
      <text>
        <r>
          <rPr>
            <sz val="11"/>
            <color theme="1"/>
            <rFont val="Calibri"/>
            <scheme val="minor"/>
          </rPr>
          <t>======
ID#AAAAxj4LeUQ
SAEED    (2023-05-24 09:31:05)
why a sudden spike in fuel gas flow to compressors</t>
        </r>
      </text>
    </comment>
    <comment ref="AG119" authorId="0" shapeId="0">
      <text>
        <r>
          <rPr>
            <sz val="11"/>
            <color theme="1"/>
            <rFont val="Calibri"/>
            <scheme val="minor"/>
          </rPr>
          <t>======
ID#AAAAxj4LeUA
SAEED    (2023-05-24 09:31:05)
why a sudden spike in fuel gas flow to gensets</t>
        </r>
      </text>
    </comment>
    <comment ref="AG153" authorId="0" shapeId="0">
      <text>
        <r>
          <rPr>
            <sz val="11"/>
            <color theme="1"/>
            <rFont val="Calibri"/>
            <scheme val="minor"/>
          </rPr>
          <t>======
ID#AAAAxj4LeUU
SAEED    (2023-05-24 09:31:05)
what made genset consumption higher than the compressor.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P48" authorId="0" shapeId="0">
      <text>
        <r>
          <rPr>
            <sz val="11"/>
            <color theme="1"/>
            <rFont val="Calibri"/>
            <scheme val="minor"/>
          </rPr>
          <t>======
ID#AAAAxj4LeTo
SAEED    (2023-05-24 09:31:05)
Wrong flow reading as a result of faulty suction FIT</t>
        </r>
      </text>
    </comment>
    <comment ref="Q48" authorId="0" shapeId="0">
      <text>
        <r>
          <rPr>
            <sz val="11"/>
            <color theme="1"/>
            <rFont val="Calibri"/>
            <scheme val="minor"/>
          </rPr>
          <t>======
ID#AAAAxj4LeT4
SAEED    (2023-05-24 09:31:05)
Wrong Temperature value as a result of faulty suction TIT</t>
        </r>
      </text>
    </comment>
    <comment ref="AD48" authorId="0" shapeId="0">
      <text>
        <r>
          <rPr>
            <sz val="11"/>
            <color theme="1"/>
            <rFont val="Calibri"/>
            <scheme val="minor"/>
          </rPr>
          <t>======
ID#AAAAxj4LeVA
SAEED    (2023-05-24 09:31:05)
The percentage opening is frozen for all.
Therefore, all values are incorrect</t>
        </r>
      </text>
    </comment>
    <comment ref="P49" authorId="0" shapeId="0">
      <text>
        <r>
          <rPr>
            <sz val="11"/>
            <color theme="1"/>
            <rFont val="Calibri"/>
            <scheme val="minor"/>
          </rPr>
          <t>======
ID#AAAAxj4LeTY
SAEED    (2023-05-24 09:31:05)
Wrong flow reading as a result of faulty suction FIT</t>
        </r>
      </text>
    </comment>
    <comment ref="Q49" authorId="0" shapeId="0">
      <text>
        <r>
          <rPr>
            <sz val="11"/>
            <color theme="1"/>
            <rFont val="Calibri"/>
            <scheme val="minor"/>
          </rPr>
          <t>======
ID#AAAAxj4LeVY
SAEED    (2023-05-24 09:31:05)
Wrong Temperature value as a result of faulty suction TIT</t>
        </r>
      </text>
    </comment>
    <comment ref="P50" authorId="0" shapeId="0">
      <text>
        <r>
          <rPr>
            <sz val="11"/>
            <color theme="1"/>
            <rFont val="Calibri"/>
            <scheme val="minor"/>
          </rPr>
          <t>======
ID#AAAAxj4LeUE
SAEED    (2023-05-24 09:31:05)
Wrong flow reading as a result of faulty suction FIT</t>
        </r>
      </text>
    </comment>
    <comment ref="Q50" authorId="0" shapeId="0">
      <text>
        <r>
          <rPr>
            <sz val="11"/>
            <color theme="1"/>
            <rFont val="Calibri"/>
            <scheme val="minor"/>
          </rPr>
          <t>======
ID#AAAAxj4LeUk
SAEED    (2023-05-24 09:31:05)
Wrong Temperature value as a result of faulty suction TIT</t>
        </r>
      </text>
    </comment>
    <comment ref="P51" authorId="0" shapeId="0">
      <text>
        <r>
          <rPr>
            <sz val="11"/>
            <color theme="1"/>
            <rFont val="Calibri"/>
            <scheme val="minor"/>
          </rPr>
          <t>======
ID#AAAAxj4LeU4
SAEED    (2023-05-24 09:31:05)
Wrong flow reading as a result of faulty suction FIT</t>
        </r>
      </text>
    </comment>
    <comment ref="Q51" authorId="0" shapeId="0">
      <text>
        <r>
          <rPr>
            <sz val="11"/>
            <color theme="1"/>
            <rFont val="Calibri"/>
            <scheme val="minor"/>
          </rPr>
          <t>======
ID#AAAAxj4LeVE
SAEED    (2023-05-24 09:31:05)
Wrong Temperature value as a result of faulty suction TIT</t>
        </r>
      </text>
    </comment>
    <comment ref="P52" authorId="0" shapeId="0">
      <text>
        <r>
          <rPr>
            <sz val="11"/>
            <color theme="1"/>
            <rFont val="Calibri"/>
            <scheme val="minor"/>
          </rPr>
          <t>======
ID#AAAAxj4LeUc
SAEED    (2023-05-24 09:31:05)
Wrong flow reading as a result of faulty suction FIT</t>
        </r>
      </text>
    </comment>
    <comment ref="Q52" authorId="0" shapeId="0">
      <text>
        <r>
          <rPr>
            <sz val="11"/>
            <color theme="1"/>
            <rFont val="Calibri"/>
            <scheme val="minor"/>
          </rPr>
          <t>======
ID#AAAAxj4LeU0
SAEED    (2023-05-24 09:31:05)
Wrong Temperature value as a result of faulty suction TIT</t>
        </r>
      </text>
    </comment>
    <comment ref="P53" authorId="0" shapeId="0">
      <text>
        <r>
          <rPr>
            <sz val="11"/>
            <color theme="1"/>
            <rFont val="Calibri"/>
            <scheme val="minor"/>
          </rPr>
          <t>======
ID#AAAAxj4LeTs
SAEED    (2023-05-24 09:31:05)
Wrong flow reading as a result of faulty suction FIT</t>
        </r>
      </text>
    </comment>
    <comment ref="Q53" authorId="0" shapeId="0">
      <text>
        <r>
          <rPr>
            <sz val="11"/>
            <color theme="1"/>
            <rFont val="Calibri"/>
            <scheme val="minor"/>
          </rPr>
          <t>======
ID#AAAAxj4LeTg
SAEED    (2023-05-24 09:31:05)
Wrong Temperature value as a result of faulty suction TIT</t>
        </r>
      </text>
    </comment>
    <comment ref="P54" authorId="0" shapeId="0">
      <text>
        <r>
          <rPr>
            <sz val="11"/>
            <color theme="1"/>
            <rFont val="Calibri"/>
            <scheme val="minor"/>
          </rPr>
          <t>======
ID#AAAAxj4LeUI
SAEED    (2023-05-24 09:31:05)
Wrong flow reading as a result of faulty suction FIT</t>
        </r>
      </text>
    </comment>
    <comment ref="Q54" authorId="0" shapeId="0">
      <text>
        <r>
          <rPr>
            <sz val="11"/>
            <color theme="1"/>
            <rFont val="Calibri"/>
            <scheme val="minor"/>
          </rPr>
          <t>======
ID#AAAAxj4LeVM
SAEED    (2023-05-24 09:31:05)
Wrong Temperature value as a result of faulty suction TIT</t>
        </r>
      </text>
    </comment>
    <comment ref="P56" authorId="0" shapeId="0">
      <text>
        <r>
          <rPr>
            <sz val="11"/>
            <color theme="1"/>
            <rFont val="Calibri"/>
            <scheme val="minor"/>
          </rPr>
          <t>======
ID#AAAAxj4LeT0
SAEED    (2023-05-24 09:31:05)
Wrong flow reading as a result of faulty suction FIT</t>
        </r>
      </text>
    </comment>
    <comment ref="Q56" authorId="0" shapeId="0">
      <text>
        <r>
          <rPr>
            <sz val="11"/>
            <color theme="1"/>
            <rFont val="Calibri"/>
            <scheme val="minor"/>
          </rPr>
          <t>======
ID#AAAAxj4LeT8
SAEED    (2023-05-24 09:31:05)
Wrong Temperature value as a result of faulty suction TIT</t>
        </r>
      </text>
    </comment>
    <comment ref="P57" authorId="0" shapeId="0">
      <text>
        <r>
          <rPr>
            <sz val="11"/>
            <color theme="1"/>
            <rFont val="Calibri"/>
            <scheme val="minor"/>
          </rPr>
          <t>======
ID#AAAAxj4LeVI
SAEED    (2023-05-24 09:31:05)
Wrong flow reading as a result of faulty suction FIT</t>
        </r>
      </text>
    </comment>
    <comment ref="Q57" authorId="0" shapeId="0">
      <text>
        <r>
          <rPr>
            <sz val="11"/>
            <color theme="1"/>
            <rFont val="Calibri"/>
            <scheme val="minor"/>
          </rPr>
          <t>======
ID#AAAAxj4LeUY
SAEED    (2023-05-24 09:31:05)
Wrong Temperature value as a result of faulty suction TIT</t>
        </r>
      </text>
    </comment>
    <comment ref="P58" authorId="0" shapeId="0">
      <text>
        <r>
          <rPr>
            <sz val="11"/>
            <color theme="1"/>
            <rFont val="Calibri"/>
            <scheme val="minor"/>
          </rPr>
          <t>======
ID#AAAAxj4LeUo
SAEED    (2023-05-24 09:31:05)
Wrong flow reading as a result of faulty suction FIT</t>
        </r>
      </text>
    </comment>
    <comment ref="Q58" authorId="0" shapeId="0">
      <text>
        <r>
          <rPr>
            <sz val="11"/>
            <color theme="1"/>
            <rFont val="Calibri"/>
            <scheme val="minor"/>
          </rPr>
          <t>======
ID#AAAAxj4LeVU
SAEED    (2023-05-24 09:31:05)
Wrong Temperature value as a result of faulty suction TIT</t>
        </r>
      </text>
    </comment>
    <comment ref="P59" authorId="0" shapeId="0">
      <text>
        <r>
          <rPr>
            <sz val="11"/>
            <color theme="1"/>
            <rFont val="Calibri"/>
            <scheme val="minor"/>
          </rPr>
          <t>======
ID#AAAAxj4LeUM
SAEED    (2023-05-24 09:31:05)
Wrong flow reading as a result of faulty suction FIT</t>
        </r>
      </text>
    </comment>
    <comment ref="Q59" authorId="0" shapeId="0">
      <text>
        <r>
          <rPr>
            <sz val="11"/>
            <color theme="1"/>
            <rFont val="Calibri"/>
            <scheme val="minor"/>
          </rPr>
          <t>======
ID#AAAAxj4LeUg
SAEED    (2023-05-24 09:31:05)
Wrong Temperature value as a result of faulty suction TIT</t>
        </r>
      </text>
    </comment>
    <comment ref="P60" authorId="0" shapeId="0">
      <text>
        <r>
          <rPr>
            <sz val="11"/>
            <color theme="1"/>
            <rFont val="Calibri"/>
            <scheme val="minor"/>
          </rPr>
          <t>======
ID#AAAAxj4LeVc
SAEED    (2023-05-24 09:31:05)
Wrong flow reading as a result of faulty suction FIT</t>
        </r>
      </text>
    </comment>
    <comment ref="Q60" authorId="0" shapeId="0">
      <text>
        <r>
          <rPr>
            <sz val="11"/>
            <color theme="1"/>
            <rFont val="Calibri"/>
            <scheme val="minor"/>
          </rPr>
          <t>======
ID#AAAAxj4LeTw
SAEED    (2023-05-24 09:31:05)
Wrong Temperature value as a result of faulty suction TIT</t>
        </r>
      </text>
    </comment>
    <comment ref="P61" authorId="0" shapeId="0">
      <text>
        <r>
          <rPr>
            <sz val="11"/>
            <color theme="1"/>
            <rFont val="Calibri"/>
            <scheme val="minor"/>
          </rPr>
          <t>======
ID#AAAAxj4LeUs
SAEED    (2023-05-24 09:31:05)
Wrong flow reading as a result of faulty suction FIT</t>
        </r>
      </text>
    </comment>
    <comment ref="Q61" authorId="0" shapeId="0">
      <text>
        <r>
          <rPr>
            <sz val="11"/>
            <color theme="1"/>
            <rFont val="Calibri"/>
            <scheme val="minor"/>
          </rPr>
          <t>======
ID#AAAAxj4LeUw
SAEED    (2023-05-24 09:31:05)
Wrong Temperature value as a result of faulty suction TIT</t>
        </r>
      </text>
    </comment>
    <comment ref="AA82" authorId="0" shapeId="0">
      <text>
        <r>
          <rPr>
            <sz val="11"/>
            <color theme="1"/>
            <rFont val="Calibri"/>
            <scheme val="minor"/>
          </rPr>
          <t>======
ID#AAAAxj4LeVQ
SAEED    (2023-05-24 09:31:05)
The value for this parameter is stuck at the same value.
There might be an issue with the transmitter</t>
        </r>
      </text>
    </comment>
    <comment ref="AF112" authorId="0" shapeId="0">
      <text>
        <r>
          <rPr>
            <sz val="11"/>
            <color theme="1"/>
            <rFont val="Calibri"/>
            <scheme val="minor"/>
          </rPr>
          <t>======
ID#AAAAxj4LeU8
SAEED    (2023-05-24 09:31:05)
All values are incorrect</t>
        </r>
      </text>
    </comment>
    <comment ref="AG112" authorId="0" shapeId="0">
      <text>
        <r>
          <rPr>
            <sz val="11"/>
            <color theme="1"/>
            <rFont val="Calibri"/>
            <scheme val="minor"/>
          </rPr>
          <t>======
ID#AAAAxj4LeTc
SAEED    (2023-05-24 09:31:05)
All values are incorrect</t>
        </r>
      </text>
    </comment>
    <comment ref="AP112" authorId="0" shapeId="0">
      <text>
        <r>
          <rPr>
            <sz val="11"/>
            <color theme="1"/>
            <rFont val="Calibri"/>
            <scheme val="minor"/>
          </rPr>
          <t>======
ID#AAAAxj4LeTk
SAEEED    (2023-05-24 09:31:05)
this column has no value because it cannot be trend on the HMI</t>
        </r>
      </text>
    </comment>
  </commentList>
</comments>
</file>

<file path=xl/sharedStrings.xml><?xml version="1.0" encoding="utf-8"?>
<sst xmlns="http://schemas.openxmlformats.org/spreadsheetml/2006/main" count="2956" uniqueCount="152">
  <si>
    <t>Inlet Particulate Filter - F51100</t>
  </si>
  <si>
    <t>Outlet Coalescer Filter -FS51120</t>
  </si>
  <si>
    <t>K-51110 Compressor (Ariel KBZ/4 &amp; Cat G3616)</t>
  </si>
  <si>
    <t>Fuel Gas Supply - E51200</t>
  </si>
  <si>
    <t>Day</t>
  </si>
  <si>
    <t>Time</t>
  </si>
  <si>
    <t>1st DAY</t>
  </si>
  <si>
    <t xml:space="preserve">
Pressure
barg</t>
  </si>
  <si>
    <t xml:space="preserve">
Gas Flow
mmscfd</t>
  </si>
  <si>
    <t xml:space="preserve">
Temp
   OC</t>
  </si>
  <si>
    <t>1st  DAY</t>
  </si>
  <si>
    <t xml:space="preserve">
Temp
 OC</t>
  </si>
  <si>
    <t xml:space="preserve">
Gas Flow
mmscfd</t>
  </si>
  <si>
    <t xml:space="preserve">
Press.
barg</t>
  </si>
  <si>
    <t xml:space="preserve">
Press Main
barg</t>
  </si>
  <si>
    <t xml:space="preserve">
Suction Flow
mmscfd</t>
  </si>
  <si>
    <t xml:space="preserve">
Inlet Temp
 oC</t>
  </si>
  <si>
    <t>Scrubber Inlet Press
barg</t>
  </si>
  <si>
    <t>Scrubber Outlet Press
barg</t>
  </si>
  <si>
    <t xml:space="preserve"> Cylinder Disch. Temp A
 oC</t>
  </si>
  <si>
    <t xml:space="preserve"> Cylinder Disch. Temp B
 oC</t>
  </si>
  <si>
    <t xml:space="preserve"> Cylinder Disch. Temp C
 oC</t>
  </si>
  <si>
    <t xml:space="preserve"> Cylinder Disch. Temp D
 oC</t>
  </si>
  <si>
    <t xml:space="preserve"> Cylinder Disch. Press A
barg</t>
  </si>
  <si>
    <t xml:space="preserve"> Cylinder Disch. Press B
barg</t>
  </si>
  <si>
    <t>Combined Discharge Press 
barg</t>
  </si>
  <si>
    <t>Combined Discharge Temp
 oC</t>
  </si>
  <si>
    <t>Discharge Flow
mmscfd</t>
  </si>
  <si>
    <t>CAT Engine Speed
RPM</t>
  </si>
  <si>
    <t xml:space="preserve">
PCV Open 
%</t>
  </si>
  <si>
    <t>Fuel Gas 
G-51110
m3/h</t>
  </si>
  <si>
    <t>1st Day</t>
  </si>
  <si>
    <t>Header Pressure
barg</t>
  </si>
  <si>
    <t>Header Temp.
oC</t>
  </si>
  <si>
    <t>Combined  Flow
m3/h</t>
  </si>
  <si>
    <t>Fuel Gas to
G-51110 &amp; G-51100
m3/h</t>
  </si>
  <si>
    <t>Fuel Gas to Gensets
m3/h</t>
  </si>
  <si>
    <t>mmscf</t>
  </si>
  <si>
    <t>PI51102</t>
  </si>
  <si>
    <t>FI51101</t>
  </si>
  <si>
    <t>TI51106</t>
  </si>
  <si>
    <t>TI51105</t>
  </si>
  <si>
    <t>FI51102</t>
  </si>
  <si>
    <t>PI51105</t>
  </si>
  <si>
    <t>PI51111</t>
  </si>
  <si>
    <t>FI51160</t>
  </si>
  <si>
    <t>TI51170</t>
  </si>
  <si>
    <t>PI51171</t>
  </si>
  <si>
    <t>PI51170</t>
  </si>
  <si>
    <t>TI51172A</t>
  </si>
  <si>
    <t>TI51172B</t>
  </si>
  <si>
    <t>TI51172C</t>
  </si>
  <si>
    <t>TI51172D</t>
  </si>
  <si>
    <t>PI51173A</t>
  </si>
  <si>
    <t>PI51173B</t>
  </si>
  <si>
    <t>PI51174</t>
  </si>
  <si>
    <t>TI51173</t>
  </si>
  <si>
    <t>FI51161</t>
  </si>
  <si>
    <t>SI51171</t>
  </si>
  <si>
    <t>PCV51171</t>
  </si>
  <si>
    <t>FI51162</t>
  </si>
  <si>
    <t>m3/h</t>
  </si>
  <si>
    <t>PI51203</t>
  </si>
  <si>
    <t>TI51202</t>
  </si>
  <si>
    <t>FIC51201</t>
  </si>
  <si>
    <t>FI51201</t>
  </si>
  <si>
    <t>FI51202</t>
  </si>
  <si>
    <t>AVERAGE</t>
  </si>
  <si>
    <t>K-51110 Compressor  (Ariel KBZ/4 &amp; Cat G3616)</t>
  </si>
  <si>
    <t>Average</t>
  </si>
  <si>
    <t>105 .  3</t>
  </si>
  <si>
    <t xml:space="preserve">                 `</t>
  </si>
  <si>
    <t>62 .4</t>
  </si>
  <si>
    <t>Inlet Particulate Filter F51100</t>
  </si>
  <si>
    <t>Outlet Coalescer Filter - FS51120</t>
  </si>
  <si>
    <t>K-51100 Compressor  (Ariel JGC/4 &amp; Cat G3608)</t>
  </si>
  <si>
    <t>FI51150</t>
  </si>
  <si>
    <t>TI51150</t>
  </si>
  <si>
    <t>PI51151</t>
  </si>
  <si>
    <t>PI51150</t>
  </si>
  <si>
    <t>TI51152A</t>
  </si>
  <si>
    <t>TI51152B</t>
  </si>
  <si>
    <t>TI51152C</t>
  </si>
  <si>
    <t>TI51152D</t>
  </si>
  <si>
    <t>PI51153A</t>
  </si>
  <si>
    <t>PI51153B</t>
  </si>
  <si>
    <t>PI51154</t>
  </si>
  <si>
    <t>TI51153</t>
  </si>
  <si>
    <t>FI51151</t>
  </si>
  <si>
    <t>SI51151</t>
  </si>
  <si>
    <t>PCV51151</t>
  </si>
  <si>
    <t>FI51152</t>
  </si>
  <si>
    <t>Daily Average</t>
  </si>
  <si>
    <t>117..4</t>
  </si>
  <si>
    <t>82..1</t>
  </si>
  <si>
    <t>1st Bi-Weekly Avg.</t>
  </si>
  <si>
    <t>2nd Bi-Weekly Avg.</t>
  </si>
  <si>
    <t>MONTHLY Avg. 1</t>
  </si>
  <si>
    <t>MONTHLY Avg. 2</t>
  </si>
  <si>
    <t>Variations (Out-In)</t>
  </si>
  <si>
    <t>Utility</t>
  </si>
  <si>
    <t>Gas-In
1st DAY
Volume</t>
  </si>
  <si>
    <t>Gas-Out
1st  DAY
Volume</t>
  </si>
  <si>
    <t>Gas Out
-
  Gas In
mmscf</t>
  </si>
  <si>
    <t>Temp-out 
-
Temp-in
oC</t>
  </si>
  <si>
    <t>Flow-out 
-
Flow-in mmscfd</t>
  </si>
  <si>
    <t>Press-out
-
Press-in</t>
  </si>
  <si>
    <t>1st Day
Volume</t>
  </si>
  <si>
    <t>Combined Plant Fuel Consumption
m3/h</t>
  </si>
  <si>
    <t>TI51105-TI51106</t>
  </si>
  <si>
    <t>FI51102-FI51101</t>
  </si>
  <si>
    <t>PI51111-PI51102</t>
  </si>
  <si>
    <t>m3</t>
  </si>
  <si>
    <t>83..3</t>
  </si>
  <si>
    <t>24.37.5</t>
  </si>
  <si>
    <t>Compressor Crankcase  Vibration</t>
  </si>
  <si>
    <t>VI51160</t>
  </si>
  <si>
    <t>VI51150</t>
  </si>
  <si>
    <t>108.9n</t>
  </si>
  <si>
    <t xml:space="preserve"> </t>
  </si>
  <si>
    <t xml:space="preserve"> 14:00</t>
  </si>
  <si>
    <t>Pressure</t>
  </si>
  <si>
    <t>Temperature</t>
  </si>
  <si>
    <t>Flow</t>
  </si>
  <si>
    <t>In</t>
  </si>
  <si>
    <t>Out</t>
  </si>
  <si>
    <t>Fuel Gas Consumption</t>
  </si>
  <si>
    <t>K-51110</t>
  </si>
  <si>
    <t>K-51100</t>
  </si>
  <si>
    <t>Gensets</t>
  </si>
  <si>
    <t>TOTAL</t>
  </si>
  <si>
    <t>12..9</t>
  </si>
  <si>
    <t xml:space="preserve">                       </t>
  </si>
  <si>
    <t>s</t>
  </si>
  <si>
    <t>99.199.7</t>
  </si>
  <si>
    <t>85.5.</t>
  </si>
  <si>
    <t>63.3.</t>
  </si>
  <si>
    <t>49.3.</t>
  </si>
  <si>
    <t>.32.4</t>
  </si>
  <si>
    <t>94..8</t>
  </si>
  <si>
    <t>`18.9</t>
  </si>
  <si>
    <t>Suction &amp; Re-Export Gas Data</t>
  </si>
  <si>
    <t>Fuel Gas Conditioning &amp; Supply</t>
  </si>
  <si>
    <t>Suction Gas Pressure
barg</t>
  </si>
  <si>
    <t>Suction Gas Flow
MMscfd</t>
  </si>
  <si>
    <t>Suction Gas Temperature
0C</t>
  </si>
  <si>
    <t xml:space="preserve">
Re-Export Gas Temperature
0C</t>
  </si>
  <si>
    <t>Re-Export Gas Flow
MMscfd</t>
  </si>
  <si>
    <t>Re-Export Gas Gas Pressure - Out
barg</t>
  </si>
  <si>
    <t>K-51110
Suction Flow
mmscfd</t>
  </si>
  <si>
    <t>87..7</t>
  </si>
  <si>
    <t>15/30/2024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</si>
</sst>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9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0"/>
      <color theme="1"/>
      <name val="Calibri"/>
      <family val="2"/>
    </font>
    <font>
      <b/>
      <sz val="7"/>
      <color theme="1"/>
      <name val="Calibri"/>
      <family val="2"/>
    </font>
    <font>
      <sz val="10"/>
      <color theme="1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rgb="FFA8D08D"/>
        <bgColor rgb="FFA8D08D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F7CAAC"/>
        <bgColor rgb="FFF7CAAC"/>
      </patternFill>
    </fill>
    <fill>
      <patternFill patternType="solid">
        <fgColor rgb="FFE7E6E6"/>
        <bgColor rgb="FFE7E6E6"/>
      </patternFill>
    </fill>
    <fill>
      <patternFill patternType="solid">
        <fgColor theme="2" tint="-4.9989318521683403E-2"/>
        <bgColor rgb="FFA8D08D"/>
      </patternFill>
    </fill>
    <fill>
      <patternFill patternType="solid">
        <fgColor rgb="FF8EAADB"/>
        <bgColor rgb="FF8EAADB"/>
      </patternFill>
    </fill>
    <fill>
      <patternFill patternType="solid">
        <fgColor rgb="FFFFD965"/>
        <bgColor rgb="FFFFD965"/>
      </patternFill>
    </fill>
    <fill>
      <patternFill patternType="solid">
        <fgColor rgb="FFB4C6E7"/>
        <bgColor rgb="FFB4C6E7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rgb="FFFEF2CB"/>
      </patternFill>
    </fill>
    <fill>
      <patternFill patternType="solid">
        <fgColor theme="8" tint="0.79998168889431442"/>
        <bgColor rgb="FFFEF2CB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FEF2CB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4" tint="0.79998168889431442"/>
        <bgColor rgb="FFFEF2CB"/>
      </patternFill>
    </fill>
  </fills>
  <borders count="96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ck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indexed="64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27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/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20" fontId="5" fillId="0" borderId="11" xfId="0" applyNumberFormat="1" applyFont="1" applyBorder="1" applyAlignment="1">
      <alignment horizontal="center"/>
    </xf>
    <xf numFmtId="164" fontId="5" fillId="5" borderId="8" xfId="0" applyNumberFormat="1" applyFont="1" applyFill="1" applyBorder="1"/>
    <xf numFmtId="164" fontId="5" fillId="5" borderId="9" xfId="0" applyNumberFormat="1" applyFont="1" applyFill="1" applyBorder="1"/>
    <xf numFmtId="0" fontId="5" fillId="5" borderId="6" xfId="0" applyFont="1" applyFill="1" applyBorder="1"/>
    <xf numFmtId="0" fontId="5" fillId="5" borderId="8" xfId="0" applyFont="1" applyFill="1" applyBorder="1"/>
    <xf numFmtId="0" fontId="5" fillId="5" borderId="9" xfId="0" applyFont="1" applyFill="1" applyBorder="1"/>
    <xf numFmtId="0" fontId="5" fillId="5" borderId="8" xfId="0" applyFont="1" applyFill="1" applyBorder="1" applyAlignment="1">
      <alignment horizontal="center"/>
    </xf>
    <xf numFmtId="164" fontId="5" fillId="5" borderId="8" xfId="0" applyNumberFormat="1" applyFont="1" applyFill="1" applyBorder="1" applyAlignment="1">
      <alignment horizontal="center"/>
    </xf>
    <xf numFmtId="164" fontId="5" fillId="5" borderId="9" xfId="0" applyNumberFormat="1" applyFont="1" applyFill="1" applyBorder="1" applyAlignment="1">
      <alignment horizontal="center"/>
    </xf>
    <xf numFmtId="20" fontId="5" fillId="0" borderId="15" xfId="0" applyNumberFormat="1" applyFont="1" applyBorder="1" applyAlignment="1">
      <alignment horizontal="center"/>
    </xf>
    <xf numFmtId="164" fontId="5" fillId="5" borderId="16" xfId="0" applyNumberFormat="1" applyFont="1" applyFill="1" applyBorder="1"/>
    <xf numFmtId="164" fontId="5" fillId="5" borderId="17" xfId="0" applyNumberFormat="1" applyFont="1" applyFill="1" applyBorder="1"/>
    <xf numFmtId="0" fontId="5" fillId="5" borderId="18" xfId="0" applyFont="1" applyFill="1" applyBorder="1"/>
    <xf numFmtId="0" fontId="5" fillId="5" borderId="16" xfId="0" applyFont="1" applyFill="1" applyBorder="1"/>
    <xf numFmtId="0" fontId="5" fillId="5" borderId="17" xfId="0" applyFont="1" applyFill="1" applyBorder="1"/>
    <xf numFmtId="0" fontId="5" fillId="5" borderId="16" xfId="0" applyFont="1" applyFill="1" applyBorder="1" applyAlignment="1">
      <alignment horizontal="center"/>
    </xf>
    <xf numFmtId="164" fontId="5" fillId="5" borderId="16" xfId="0" applyNumberFormat="1" applyFont="1" applyFill="1" applyBorder="1" applyAlignment="1">
      <alignment horizontal="center"/>
    </xf>
    <xf numFmtId="164" fontId="5" fillId="5" borderId="17" xfId="0" applyNumberFormat="1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20" fontId="5" fillId="6" borderId="7" xfId="0" applyNumberFormat="1" applyFont="1" applyFill="1" applyBorder="1" applyAlignment="1">
      <alignment horizontal="center"/>
    </xf>
    <xf numFmtId="20" fontId="5" fillId="6" borderId="19" xfId="0" applyNumberFormat="1" applyFont="1" applyFill="1" applyBorder="1" applyAlignment="1">
      <alignment horizontal="center"/>
    </xf>
    <xf numFmtId="164" fontId="5" fillId="6" borderId="20" xfId="0" applyNumberFormat="1" applyFont="1" applyFill="1" applyBorder="1"/>
    <xf numFmtId="164" fontId="5" fillId="6" borderId="21" xfId="0" applyNumberFormat="1" applyFont="1" applyFill="1" applyBorder="1"/>
    <xf numFmtId="0" fontId="5" fillId="6" borderId="19" xfId="0" applyFont="1" applyFill="1" applyBorder="1"/>
    <xf numFmtId="0" fontId="5" fillId="6" borderId="20" xfId="0" applyFont="1" applyFill="1" applyBorder="1"/>
    <xf numFmtId="0" fontId="5" fillId="6" borderId="21" xfId="0" applyFont="1" applyFill="1" applyBorder="1"/>
    <xf numFmtId="0" fontId="5" fillId="6" borderId="22" xfId="0" applyFont="1" applyFill="1" applyBorder="1" applyAlignment="1">
      <alignment horizontal="center"/>
    </xf>
    <xf numFmtId="20" fontId="5" fillId="6" borderId="22" xfId="0" applyNumberFormat="1" applyFont="1" applyFill="1" applyBorder="1" applyAlignment="1">
      <alignment horizontal="center"/>
    </xf>
    <xf numFmtId="0" fontId="5" fillId="6" borderId="22" xfId="0" applyFont="1" applyFill="1" applyBorder="1"/>
    <xf numFmtId="0" fontId="5" fillId="0" borderId="0" xfId="0" applyFont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5" borderId="17" xfId="0" applyFont="1" applyFill="1" applyBorder="1" applyAlignment="1">
      <alignment horizontal="center"/>
    </xf>
    <xf numFmtId="2" fontId="5" fillId="6" borderId="19" xfId="0" applyNumberFormat="1" applyFont="1" applyFill="1" applyBorder="1" applyAlignment="1">
      <alignment horizontal="center"/>
    </xf>
    <xf numFmtId="0" fontId="6" fillId="5" borderId="8" xfId="0" applyFont="1" applyFill="1" applyBorder="1" applyAlignment="1">
      <alignment horizontal="right"/>
    </xf>
    <xf numFmtId="0" fontId="6" fillId="5" borderId="23" xfId="0" applyFont="1" applyFill="1" applyBorder="1" applyAlignment="1">
      <alignment horizontal="right"/>
    </xf>
    <xf numFmtId="0" fontId="6" fillId="5" borderId="8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right"/>
    </xf>
    <xf numFmtId="0" fontId="6" fillId="5" borderId="25" xfId="0" applyFont="1" applyFill="1" applyBorder="1" applyAlignment="1">
      <alignment horizontal="right"/>
    </xf>
    <xf numFmtId="0" fontId="6" fillId="5" borderId="24" xfId="0" applyFont="1" applyFill="1" applyBorder="1" applyAlignment="1">
      <alignment horizontal="center"/>
    </xf>
    <xf numFmtId="0" fontId="6" fillId="5" borderId="25" xfId="0" applyFont="1" applyFill="1" applyBorder="1" applyAlignment="1">
      <alignment horizontal="center"/>
    </xf>
    <xf numFmtId="0" fontId="5" fillId="6" borderId="31" xfId="0" applyFont="1" applyFill="1" applyBorder="1" applyAlignment="1">
      <alignment horizontal="center"/>
    </xf>
    <xf numFmtId="0" fontId="5" fillId="3" borderId="8" xfId="0" applyFont="1" applyFill="1" applyBorder="1"/>
    <xf numFmtId="0" fontId="5" fillId="3" borderId="35" xfId="0" applyFont="1" applyFill="1" applyBorder="1"/>
    <xf numFmtId="2" fontId="5" fillId="3" borderId="8" xfId="0" applyNumberFormat="1" applyFont="1" applyFill="1" applyBorder="1"/>
    <xf numFmtId="0" fontId="5" fillId="0" borderId="12" xfId="0" applyFont="1" applyBorder="1" applyAlignment="1">
      <alignment horizontal="center"/>
    </xf>
    <xf numFmtId="0" fontId="5" fillId="6" borderId="35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3" borderId="22" xfId="0" applyFont="1" applyFill="1" applyBorder="1" applyAlignment="1">
      <alignment horizontal="center" vertical="center"/>
    </xf>
    <xf numFmtId="0" fontId="5" fillId="3" borderId="22" xfId="0" applyFont="1" applyFill="1" applyBorder="1"/>
    <xf numFmtId="0" fontId="2" fillId="2" borderId="36" xfId="0" applyFont="1" applyFill="1" applyBorder="1" applyAlignment="1">
      <alignment horizontal="center"/>
    </xf>
    <xf numFmtId="0" fontId="2" fillId="2" borderId="37" xfId="0" applyFont="1" applyFill="1" applyBorder="1"/>
    <xf numFmtId="0" fontId="2" fillId="2" borderId="41" xfId="0" applyFont="1" applyFill="1" applyBorder="1" applyAlignment="1">
      <alignment horizontal="center"/>
    </xf>
    <xf numFmtId="0" fontId="2" fillId="2" borderId="4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4" xfId="0" applyFont="1" applyFill="1" applyBorder="1" applyAlignment="1">
      <alignment horizontal="center" vertical="center" wrapText="1"/>
    </xf>
    <xf numFmtId="0" fontId="4" fillId="3" borderId="45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20" fontId="5" fillId="0" borderId="8" xfId="0" applyNumberFormat="1" applyFont="1" applyBorder="1" applyAlignment="1">
      <alignment horizontal="center"/>
    </xf>
    <xf numFmtId="0" fontId="5" fillId="3" borderId="8" xfId="0" applyFont="1" applyFill="1" applyBorder="1" applyAlignment="1">
      <alignment vertical="center"/>
    </xf>
    <xf numFmtId="0" fontId="5" fillId="3" borderId="9" xfId="0" applyFont="1" applyFill="1" applyBorder="1"/>
    <xf numFmtId="0" fontId="5" fillId="0" borderId="8" xfId="0" applyFont="1" applyBorder="1"/>
    <xf numFmtId="0" fontId="5" fillId="6" borderId="8" xfId="0" applyFont="1" applyFill="1" applyBorder="1"/>
    <xf numFmtId="0" fontId="5" fillId="3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/>
    </xf>
    <xf numFmtId="0" fontId="5" fillId="0" borderId="8" xfId="0" applyFont="1" applyBorder="1" applyAlignment="1">
      <alignment vertical="center"/>
    </xf>
    <xf numFmtId="20" fontId="5" fillId="6" borderId="22" xfId="0" applyNumberFormat="1" applyFont="1" applyFill="1" applyBorder="1" applyAlignment="1">
      <alignment horizontal="center" vertical="center"/>
    </xf>
    <xf numFmtId="0" fontId="5" fillId="6" borderId="44" xfId="0" applyFont="1" applyFill="1" applyBorder="1"/>
    <xf numFmtId="0" fontId="5" fillId="6" borderId="45" xfId="0" applyFont="1" applyFill="1" applyBorder="1"/>
    <xf numFmtId="20" fontId="5" fillId="6" borderId="8" xfId="0" applyNumberFormat="1" applyFont="1" applyFill="1" applyBorder="1"/>
    <xf numFmtId="20" fontId="5" fillId="6" borderId="16" xfId="0" applyNumberFormat="1" applyFont="1" applyFill="1" applyBorder="1"/>
    <xf numFmtId="0" fontId="5" fillId="0" borderId="0" xfId="0" applyFont="1" applyAlignment="1">
      <alignment horizontal="center" vertical="center"/>
    </xf>
    <xf numFmtId="0" fontId="2" fillId="2" borderId="37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55" xfId="0" applyFont="1" applyFill="1" applyBorder="1" applyAlignment="1">
      <alignment horizontal="center" vertical="center" wrapText="1"/>
    </xf>
    <xf numFmtId="0" fontId="4" fillId="3" borderId="5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8" fillId="4" borderId="5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 wrapText="1"/>
    </xf>
    <xf numFmtId="0" fontId="7" fillId="4" borderId="57" xfId="0" applyFont="1" applyFill="1" applyBorder="1" applyAlignment="1">
      <alignment horizontal="center" vertical="center"/>
    </xf>
    <xf numFmtId="0" fontId="7" fillId="4" borderId="56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/>
    </xf>
    <xf numFmtId="0" fontId="5" fillId="5" borderId="57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7" borderId="56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58" xfId="0" applyFont="1" applyFill="1" applyBorder="1" applyAlignment="1">
      <alignment horizontal="center" vertical="center"/>
    </xf>
    <xf numFmtId="0" fontId="5" fillId="3" borderId="57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 vertical="center"/>
    </xf>
    <xf numFmtId="0" fontId="5" fillId="3" borderId="56" xfId="0" applyFont="1" applyFill="1" applyBorder="1" applyAlignment="1">
      <alignment horizontal="center"/>
    </xf>
    <xf numFmtId="0" fontId="5" fillId="7" borderId="8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7" borderId="57" xfId="0" applyFont="1" applyFill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20" fontId="5" fillId="3" borderId="8" xfId="0" applyNumberFormat="1" applyFont="1" applyFill="1" applyBorder="1" applyAlignment="1">
      <alignment horizontal="center"/>
    </xf>
    <xf numFmtId="0" fontId="5" fillId="3" borderId="20" xfId="0" applyFont="1" applyFill="1" applyBorder="1" applyAlignment="1">
      <alignment horizontal="center"/>
    </xf>
    <xf numFmtId="0" fontId="5" fillId="3" borderId="21" xfId="0" applyFont="1" applyFill="1" applyBorder="1" applyAlignment="1">
      <alignment horizontal="center"/>
    </xf>
    <xf numFmtId="0" fontId="5" fillId="3" borderId="60" xfId="0" applyFont="1" applyFill="1" applyBorder="1" applyAlignment="1">
      <alignment horizontal="center"/>
    </xf>
    <xf numFmtId="20" fontId="5" fillId="3" borderId="61" xfId="0" applyNumberFormat="1" applyFont="1" applyFill="1" applyBorder="1" applyAlignment="1">
      <alignment horizontal="center" vertical="center"/>
    </xf>
    <xf numFmtId="0" fontId="5" fillId="3" borderId="62" xfId="0" applyFont="1" applyFill="1" applyBorder="1" applyAlignment="1">
      <alignment horizontal="center"/>
    </xf>
    <xf numFmtId="0" fontId="5" fillId="3" borderId="19" xfId="0" applyFont="1" applyFill="1" applyBorder="1" applyAlignment="1">
      <alignment horizontal="center"/>
    </xf>
    <xf numFmtId="0" fontId="5" fillId="3" borderId="63" xfId="0" applyFont="1" applyFill="1" applyBorder="1" applyAlignment="1">
      <alignment horizontal="center"/>
    </xf>
    <xf numFmtId="0" fontId="5" fillId="6" borderId="22" xfId="0" applyFont="1" applyFill="1" applyBorder="1" applyAlignment="1">
      <alignment horizontal="center" vertical="center"/>
    </xf>
    <xf numFmtId="0" fontId="5" fillId="6" borderId="44" xfId="0" applyFont="1" applyFill="1" applyBorder="1" applyAlignment="1">
      <alignment horizontal="center"/>
    </xf>
    <xf numFmtId="0" fontId="5" fillId="6" borderId="44" xfId="0" applyFont="1" applyFill="1" applyBorder="1" applyAlignment="1">
      <alignment horizontal="center" vertical="center"/>
    </xf>
    <xf numFmtId="0" fontId="5" fillId="6" borderId="45" xfId="0" applyFont="1" applyFill="1" applyBorder="1" applyAlignment="1">
      <alignment horizontal="center"/>
    </xf>
    <xf numFmtId="20" fontId="5" fillId="6" borderId="8" xfId="0" applyNumberFormat="1" applyFont="1" applyFill="1" applyBorder="1" applyAlignment="1">
      <alignment horizontal="center"/>
    </xf>
    <xf numFmtId="20" fontId="5" fillId="6" borderId="8" xfId="0" applyNumberFormat="1" applyFont="1" applyFill="1" applyBorder="1" applyAlignment="1">
      <alignment horizontal="center" vertical="center"/>
    </xf>
    <xf numFmtId="20" fontId="5" fillId="6" borderId="9" xfId="0" applyNumberFormat="1" applyFont="1" applyFill="1" applyBorder="1" applyAlignment="1">
      <alignment horizontal="center"/>
    </xf>
    <xf numFmtId="20" fontId="5" fillId="6" borderId="16" xfId="0" applyNumberFormat="1" applyFont="1" applyFill="1" applyBorder="1" applyAlignment="1">
      <alignment horizontal="center"/>
    </xf>
    <xf numFmtId="20" fontId="5" fillId="6" borderId="16" xfId="0" applyNumberFormat="1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/>
    </xf>
    <xf numFmtId="0" fontId="5" fillId="6" borderId="20" xfId="0" applyFont="1" applyFill="1" applyBorder="1" applyAlignment="1">
      <alignment horizontal="center"/>
    </xf>
    <xf numFmtId="0" fontId="5" fillId="6" borderId="20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/>
    </xf>
    <xf numFmtId="2" fontId="5" fillId="3" borderId="8" xfId="0" applyNumberFormat="1" applyFont="1" applyFill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5" fillId="5" borderId="65" xfId="0" applyFont="1" applyFill="1" applyBorder="1" applyAlignment="1">
      <alignment horizontal="center"/>
    </xf>
    <xf numFmtId="0" fontId="5" fillId="5" borderId="67" xfId="0" applyFont="1" applyFill="1" applyBorder="1" applyAlignment="1">
      <alignment horizontal="center"/>
    </xf>
    <xf numFmtId="0" fontId="5" fillId="9" borderId="8" xfId="0" applyFont="1" applyFill="1" applyBorder="1" applyAlignment="1">
      <alignment horizontal="center"/>
    </xf>
    <xf numFmtId="0" fontId="5" fillId="9" borderId="22" xfId="0" applyFont="1" applyFill="1" applyBorder="1" applyAlignment="1">
      <alignment horizontal="center"/>
    </xf>
    <xf numFmtId="0" fontId="5" fillId="7" borderId="22" xfId="0" applyFont="1" applyFill="1" applyBorder="1" applyAlignment="1">
      <alignment horizontal="center"/>
    </xf>
    <xf numFmtId="0" fontId="5" fillId="5" borderId="68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66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5" fillId="9" borderId="58" xfId="0" applyFont="1" applyFill="1" applyBorder="1"/>
    <xf numFmtId="0" fontId="5" fillId="9" borderId="22" xfId="0" applyFont="1" applyFill="1" applyBorder="1"/>
    <xf numFmtId="0" fontId="5" fillId="9" borderId="58" xfId="0" applyFont="1" applyFill="1" applyBorder="1" applyAlignment="1">
      <alignment horizontal="center"/>
    </xf>
    <xf numFmtId="0" fontId="5" fillId="9" borderId="7" xfId="0" applyFont="1" applyFill="1" applyBorder="1" applyAlignment="1">
      <alignment horizontal="center"/>
    </xf>
    <xf numFmtId="0" fontId="5" fillId="5" borderId="66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3" borderId="16" xfId="0" applyFont="1" applyFill="1" applyBorder="1" applyAlignment="1">
      <alignment horizontal="center"/>
    </xf>
    <xf numFmtId="0" fontId="5" fillId="3" borderId="68" xfId="0" applyFont="1" applyFill="1" applyBorder="1" applyAlignment="1">
      <alignment horizontal="center"/>
    </xf>
    <xf numFmtId="0" fontId="9" fillId="10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22" fontId="5" fillId="0" borderId="11" xfId="0" applyNumberFormat="1" applyFont="1" applyBorder="1" applyAlignment="1">
      <alignment horizontal="center"/>
    </xf>
    <xf numFmtId="0" fontId="5" fillId="13" borderId="6" xfId="0" applyFont="1" applyFill="1" applyBorder="1"/>
    <xf numFmtId="0" fontId="5" fillId="13" borderId="9" xfId="0" applyFont="1" applyFill="1" applyBorder="1"/>
    <xf numFmtId="0" fontId="5" fillId="14" borderId="57" xfId="0" applyFont="1" applyFill="1" applyBorder="1"/>
    <xf numFmtId="0" fontId="5" fillId="14" borderId="11" xfId="0" applyFont="1" applyFill="1" applyBorder="1"/>
    <xf numFmtId="0" fontId="5" fillId="15" borderId="6" xfId="0" applyFont="1" applyFill="1" applyBorder="1"/>
    <xf numFmtId="0" fontId="5" fillId="15" borderId="9" xfId="0" applyFont="1" applyFill="1" applyBorder="1"/>
    <xf numFmtId="0" fontId="5" fillId="0" borderId="56" xfId="0" applyFont="1" applyBorder="1" applyAlignment="1">
      <alignment horizontal="center"/>
    </xf>
    <xf numFmtId="0" fontId="5" fillId="0" borderId="63" xfId="0" applyFont="1" applyBorder="1" applyAlignment="1">
      <alignment horizontal="center"/>
    </xf>
    <xf numFmtId="0" fontId="5" fillId="17" borderId="22" xfId="0" applyFont="1" applyFill="1" applyBorder="1" applyAlignment="1">
      <alignment horizontal="center"/>
    </xf>
    <xf numFmtId="2" fontId="5" fillId="3" borderId="7" xfId="0" applyNumberFormat="1" applyFont="1" applyFill="1" applyBorder="1" applyAlignment="1">
      <alignment horizontal="center"/>
    </xf>
    <xf numFmtId="2" fontId="5" fillId="3" borderId="9" xfId="0" applyNumberFormat="1" applyFont="1" applyFill="1" applyBorder="1" applyAlignment="1">
      <alignment horizontal="center"/>
    </xf>
    <xf numFmtId="0" fontId="1" fillId="0" borderId="0" xfId="0" applyFont="1"/>
    <xf numFmtId="2" fontId="10" fillId="0" borderId="0" xfId="0" applyNumberFormat="1" applyFont="1"/>
    <xf numFmtId="0" fontId="5" fillId="8" borderId="22" xfId="0" applyFont="1" applyFill="1" applyBorder="1"/>
    <xf numFmtId="0" fontId="5" fillId="8" borderId="18" xfId="0" applyFont="1" applyFill="1" applyBorder="1"/>
    <xf numFmtId="0" fontId="5" fillId="8" borderId="46" xfId="0" applyFont="1" applyFill="1" applyBorder="1"/>
    <xf numFmtId="0" fontId="5" fillId="8" borderId="17" xfId="0" applyFont="1" applyFill="1" applyBorder="1"/>
    <xf numFmtId="2" fontId="5" fillId="18" borderId="70" xfId="0" applyNumberFormat="1" applyFont="1" applyFill="1" applyBorder="1" applyAlignment="1">
      <alignment horizontal="center"/>
    </xf>
    <xf numFmtId="0" fontId="0" fillId="19" borderId="70" xfId="0" applyFill="1" applyBorder="1" applyAlignment="1">
      <alignment horizontal="center"/>
    </xf>
    <xf numFmtId="2" fontId="0" fillId="19" borderId="70" xfId="0" applyNumberFormat="1" applyFill="1" applyBorder="1"/>
    <xf numFmtId="0" fontId="5" fillId="20" borderId="54" xfId="0" applyFont="1" applyFill="1" applyBorder="1" applyAlignment="1">
      <alignment horizontal="center"/>
    </xf>
    <xf numFmtId="2" fontId="0" fillId="19" borderId="71" xfId="0" applyNumberFormat="1" applyFill="1" applyBorder="1"/>
    <xf numFmtId="2" fontId="5" fillId="18" borderId="71" xfId="0" applyNumberFormat="1" applyFont="1" applyFill="1" applyBorder="1" applyAlignment="1">
      <alignment horizontal="center"/>
    </xf>
    <xf numFmtId="2" fontId="0" fillId="19" borderId="71" xfId="0" applyNumberFormat="1" applyFill="1" applyBorder="1" applyAlignment="1">
      <alignment horizontal="center"/>
    </xf>
    <xf numFmtId="2" fontId="5" fillId="18" borderId="9" xfId="0" applyNumberFormat="1" applyFont="1" applyFill="1" applyBorder="1" applyAlignment="1">
      <alignment horizontal="center"/>
    </xf>
    <xf numFmtId="165" fontId="5" fillId="3" borderId="57" xfId="0" applyNumberFormat="1" applyFont="1" applyFill="1" applyBorder="1" applyAlignment="1">
      <alignment horizontal="center"/>
    </xf>
    <xf numFmtId="165" fontId="5" fillId="3" borderId="8" xfId="0" applyNumberFormat="1" applyFont="1" applyFill="1" applyBorder="1" applyAlignment="1">
      <alignment horizontal="center"/>
    </xf>
    <xf numFmtId="165" fontId="5" fillId="3" borderId="9" xfId="0" applyNumberFormat="1" applyFont="1" applyFill="1" applyBorder="1" applyAlignment="1">
      <alignment horizontal="center"/>
    </xf>
    <xf numFmtId="165" fontId="5" fillId="3" borderId="16" xfId="0" applyNumberFormat="1" applyFont="1" applyFill="1" applyBorder="1" applyAlignment="1">
      <alignment horizontal="center"/>
    </xf>
    <xf numFmtId="165" fontId="5" fillId="3" borderId="68" xfId="0" applyNumberFormat="1" applyFont="1" applyFill="1" applyBorder="1" applyAlignment="1">
      <alignment horizontal="center"/>
    </xf>
    <xf numFmtId="165" fontId="11" fillId="0" borderId="72" xfId="0" applyNumberFormat="1" applyFont="1" applyBorder="1"/>
    <xf numFmtId="165" fontId="11" fillId="21" borderId="79" xfId="0" applyNumberFormat="1" applyFont="1" applyFill="1" applyBorder="1" applyAlignment="1">
      <alignment horizontal="center" vertical="center" wrapText="1"/>
    </xf>
    <xf numFmtId="2" fontId="11" fillId="21" borderId="80" xfId="0" applyNumberFormat="1" applyFont="1" applyFill="1" applyBorder="1" applyAlignment="1">
      <alignment horizontal="center" vertical="center" wrapText="1"/>
    </xf>
    <xf numFmtId="2" fontId="11" fillId="21" borderId="81" xfId="0" applyNumberFormat="1" applyFont="1" applyFill="1" applyBorder="1" applyAlignment="1">
      <alignment horizontal="center" vertical="center" wrapText="1"/>
    </xf>
    <xf numFmtId="2" fontId="11" fillId="21" borderId="82" xfId="0" applyNumberFormat="1" applyFont="1" applyFill="1" applyBorder="1" applyAlignment="1">
      <alignment horizontal="center" vertical="center" wrapText="1"/>
    </xf>
    <xf numFmtId="2" fontId="11" fillId="21" borderId="71" xfId="0" applyNumberFormat="1" applyFont="1" applyFill="1" applyBorder="1" applyAlignment="1">
      <alignment horizontal="center" vertical="center" wrapText="1"/>
    </xf>
    <xf numFmtId="2" fontId="11" fillId="21" borderId="83" xfId="0" applyNumberFormat="1" applyFont="1" applyFill="1" applyBorder="1" applyAlignment="1">
      <alignment horizontal="center" vertical="center" wrapText="1"/>
    </xf>
    <xf numFmtId="2" fontId="11" fillId="21" borderId="84" xfId="0" applyNumberFormat="1" applyFont="1" applyFill="1" applyBorder="1" applyAlignment="1">
      <alignment horizontal="center" vertical="center" wrapText="1"/>
    </xf>
    <xf numFmtId="2" fontId="11" fillId="21" borderId="85" xfId="0" applyNumberFormat="1" applyFont="1" applyFill="1" applyBorder="1" applyAlignment="1">
      <alignment horizontal="center" vertical="center" wrapText="1"/>
    </xf>
    <xf numFmtId="15" fontId="11" fillId="22" borderId="86" xfId="0" applyNumberFormat="1" applyFont="1" applyFill="1" applyBorder="1"/>
    <xf numFmtId="2" fontId="11" fillId="22" borderId="84" xfId="0" applyNumberFormat="1" applyFont="1" applyFill="1" applyBorder="1" applyAlignment="1">
      <alignment horizontal="center" vertical="center" wrapText="1"/>
    </xf>
    <xf numFmtId="2" fontId="11" fillId="22" borderId="71" xfId="0" applyNumberFormat="1" applyFont="1" applyFill="1" applyBorder="1" applyAlignment="1">
      <alignment horizontal="center" vertical="center" wrapText="1"/>
    </xf>
    <xf numFmtId="2" fontId="11" fillId="22" borderId="83" xfId="0" applyNumberFormat="1" applyFont="1" applyFill="1" applyBorder="1" applyAlignment="1">
      <alignment horizontal="center" vertical="center" wrapText="1"/>
    </xf>
    <xf numFmtId="2" fontId="11" fillId="22" borderId="82" xfId="0" applyNumberFormat="1" applyFont="1" applyFill="1" applyBorder="1" applyAlignment="1">
      <alignment horizontal="center" vertical="center" wrapText="1"/>
    </xf>
    <xf numFmtId="15" fontId="11" fillId="22" borderId="87" xfId="0" applyNumberFormat="1" applyFont="1" applyFill="1" applyBorder="1"/>
    <xf numFmtId="2" fontId="11" fillId="23" borderId="84" xfId="0" applyNumberFormat="1" applyFont="1" applyFill="1" applyBorder="1" applyAlignment="1">
      <alignment horizontal="center" vertical="center" wrapText="1"/>
    </xf>
    <xf numFmtId="2" fontId="11" fillId="23" borderId="71" xfId="0" applyNumberFormat="1" applyFont="1" applyFill="1" applyBorder="1" applyAlignment="1">
      <alignment horizontal="center" vertical="center" wrapText="1"/>
    </xf>
    <xf numFmtId="2" fontId="11" fillId="23" borderId="83" xfId="0" applyNumberFormat="1" applyFont="1" applyFill="1" applyBorder="1" applyAlignment="1">
      <alignment horizontal="center" vertical="center" wrapText="1"/>
    </xf>
    <xf numFmtId="2" fontId="11" fillId="23" borderId="82" xfId="0" applyNumberFormat="1" applyFont="1" applyFill="1" applyBorder="1" applyAlignment="1">
      <alignment horizontal="center" vertical="center" wrapText="1"/>
    </xf>
    <xf numFmtId="2" fontId="11" fillId="23" borderId="85" xfId="0" applyNumberFormat="1" applyFont="1" applyFill="1" applyBorder="1" applyAlignment="1">
      <alignment horizontal="center" vertical="center" wrapText="1"/>
    </xf>
    <xf numFmtId="2" fontId="11" fillId="24" borderId="71" xfId="0" applyNumberFormat="1" applyFont="1" applyFill="1" applyBorder="1" applyAlignment="1">
      <alignment horizontal="center"/>
    </xf>
    <xf numFmtId="2" fontId="11" fillId="24" borderId="83" xfId="0" applyNumberFormat="1" applyFont="1" applyFill="1" applyBorder="1" applyAlignment="1">
      <alignment horizontal="center"/>
    </xf>
    <xf numFmtId="2" fontId="11" fillId="24" borderId="82" xfId="0" applyNumberFormat="1" applyFont="1" applyFill="1" applyBorder="1" applyAlignment="1">
      <alignment horizontal="center"/>
    </xf>
    <xf numFmtId="165" fontId="2" fillId="25" borderId="8" xfId="0" applyNumberFormat="1" applyFont="1" applyFill="1" applyBorder="1" applyAlignment="1">
      <alignment horizontal="center"/>
    </xf>
    <xf numFmtId="165" fontId="2" fillId="25" borderId="9" xfId="0" applyNumberFormat="1" applyFont="1" applyFill="1" applyBorder="1" applyAlignment="1">
      <alignment horizontal="center"/>
    </xf>
    <xf numFmtId="165" fontId="2" fillId="25" borderId="16" xfId="0" applyNumberFormat="1" applyFont="1" applyFill="1" applyBorder="1" applyAlignment="1">
      <alignment horizontal="center"/>
    </xf>
    <xf numFmtId="165" fontId="2" fillId="25" borderId="68" xfId="0" applyNumberFormat="1" applyFont="1" applyFill="1" applyBorder="1" applyAlignment="1">
      <alignment horizontal="center"/>
    </xf>
    <xf numFmtId="2" fontId="2" fillId="25" borderId="8" xfId="0" applyNumberFormat="1" applyFont="1" applyFill="1" applyBorder="1" applyAlignment="1">
      <alignment horizontal="center"/>
    </xf>
    <xf numFmtId="2" fontId="2" fillId="25" borderId="9" xfId="0" applyNumberFormat="1" applyFont="1" applyFill="1" applyBorder="1" applyAlignment="1">
      <alignment horizontal="center"/>
    </xf>
    <xf numFmtId="0" fontId="2" fillId="25" borderId="8" xfId="0" applyFont="1" applyFill="1" applyBorder="1" applyAlignment="1">
      <alignment horizontal="center"/>
    </xf>
    <xf numFmtId="0" fontId="2" fillId="25" borderId="9" xfId="0" applyFont="1" applyFill="1" applyBorder="1" applyAlignment="1">
      <alignment horizontal="center"/>
    </xf>
    <xf numFmtId="2" fontId="11" fillId="22" borderId="88" xfId="0" applyNumberFormat="1" applyFont="1" applyFill="1" applyBorder="1" applyAlignment="1">
      <alignment horizontal="center" vertical="center" wrapText="1"/>
    </xf>
    <xf numFmtId="2" fontId="11" fillId="22" borderId="89" xfId="0" applyNumberFormat="1" applyFont="1" applyFill="1" applyBorder="1" applyAlignment="1">
      <alignment horizontal="center" vertical="center" wrapText="1"/>
    </xf>
    <xf numFmtId="2" fontId="11" fillId="21" borderId="90" xfId="0" applyNumberFormat="1" applyFont="1" applyFill="1" applyBorder="1" applyAlignment="1">
      <alignment horizontal="center" vertical="center" wrapText="1"/>
    </xf>
    <xf numFmtId="2" fontId="2" fillId="25" borderId="71" xfId="0" applyNumberFormat="1" applyFont="1" applyFill="1" applyBorder="1" applyAlignment="1">
      <alignment horizontal="center"/>
    </xf>
    <xf numFmtId="2" fontId="5" fillId="3" borderId="57" xfId="0" applyNumberFormat="1" applyFont="1" applyFill="1" applyBorder="1" applyAlignment="1">
      <alignment horizontal="center"/>
    </xf>
    <xf numFmtId="2" fontId="5" fillId="3" borderId="16" xfId="0" applyNumberFormat="1" applyFont="1" applyFill="1" applyBorder="1" applyAlignment="1">
      <alignment horizontal="center"/>
    </xf>
    <xf numFmtId="2" fontId="5" fillId="3" borderId="68" xfId="0" applyNumberFormat="1" applyFont="1" applyFill="1" applyBorder="1" applyAlignment="1">
      <alignment horizontal="center"/>
    </xf>
    <xf numFmtId="2" fontId="11" fillId="24" borderId="84" xfId="0" applyNumberFormat="1" applyFont="1" applyFill="1" applyBorder="1" applyAlignment="1">
      <alignment horizontal="center" vertical="center" wrapText="1"/>
    </xf>
    <xf numFmtId="2" fontId="11" fillId="24" borderId="71" xfId="0" applyNumberFormat="1" applyFont="1" applyFill="1" applyBorder="1" applyAlignment="1">
      <alignment horizontal="center" vertical="center" wrapText="1"/>
    </xf>
    <xf numFmtId="2" fontId="11" fillId="24" borderId="83" xfId="0" applyNumberFormat="1" applyFont="1" applyFill="1" applyBorder="1" applyAlignment="1">
      <alignment horizontal="center" vertical="center" wrapText="1"/>
    </xf>
    <xf numFmtId="2" fontId="11" fillId="24" borderId="82" xfId="0" applyNumberFormat="1" applyFont="1" applyFill="1" applyBorder="1" applyAlignment="1">
      <alignment horizontal="center" vertical="center" wrapText="1"/>
    </xf>
    <xf numFmtId="2" fontId="2" fillId="3" borderId="8" xfId="0" applyNumberFormat="1" applyFont="1" applyFill="1" applyBorder="1" applyAlignment="1">
      <alignment horizontal="center"/>
    </xf>
    <xf numFmtId="2" fontId="2" fillId="3" borderId="9" xfId="0" applyNumberFormat="1" applyFont="1" applyFill="1" applyBorder="1" applyAlignment="1">
      <alignment horizontal="center"/>
    </xf>
    <xf numFmtId="2" fontId="2" fillId="3" borderId="16" xfId="0" applyNumberFormat="1" applyFont="1" applyFill="1" applyBorder="1" applyAlignment="1">
      <alignment horizontal="center"/>
    </xf>
    <xf numFmtId="2" fontId="2" fillId="3" borderId="68" xfId="0" applyNumberFormat="1" applyFont="1" applyFill="1" applyBorder="1" applyAlignment="1">
      <alignment horizontal="center"/>
    </xf>
    <xf numFmtId="2" fontId="11" fillId="24" borderId="85" xfId="0" applyNumberFormat="1" applyFont="1" applyFill="1" applyBorder="1" applyAlignment="1">
      <alignment horizontal="center" vertical="center" wrapText="1"/>
    </xf>
    <xf numFmtId="2" fontId="2" fillId="26" borderId="71" xfId="0" applyNumberFormat="1" applyFont="1" applyFill="1" applyBorder="1" applyAlignment="1">
      <alignment horizontal="center"/>
    </xf>
    <xf numFmtId="2" fontId="2" fillId="27" borderId="8" xfId="0" applyNumberFormat="1" applyFont="1" applyFill="1" applyBorder="1" applyAlignment="1">
      <alignment horizontal="center"/>
    </xf>
    <xf numFmtId="2" fontId="2" fillId="27" borderId="9" xfId="0" applyNumberFormat="1" applyFont="1" applyFill="1" applyBorder="1" applyAlignment="1">
      <alignment horizontal="center"/>
    </xf>
    <xf numFmtId="2" fontId="2" fillId="27" borderId="7" xfId="0" applyNumberFormat="1" applyFont="1" applyFill="1" applyBorder="1" applyAlignment="1">
      <alignment horizontal="center"/>
    </xf>
    <xf numFmtId="2" fontId="2" fillId="27" borderId="71" xfId="0" applyNumberFormat="1" applyFont="1" applyFill="1" applyBorder="1" applyAlignment="1">
      <alignment horizontal="center"/>
    </xf>
    <xf numFmtId="2" fontId="2" fillId="25" borderId="11" xfId="0" applyNumberFormat="1" applyFont="1" applyFill="1" applyBorder="1" applyAlignment="1">
      <alignment horizontal="center"/>
    </xf>
    <xf numFmtId="0" fontId="2" fillId="25" borderId="11" xfId="0" applyFont="1" applyFill="1" applyBorder="1" applyAlignment="1">
      <alignment horizontal="center"/>
    </xf>
    <xf numFmtId="2" fontId="2" fillId="3" borderId="11" xfId="0" applyNumberFormat="1" applyFont="1" applyFill="1" applyBorder="1" applyAlignment="1">
      <alignment horizontal="center"/>
    </xf>
    <xf numFmtId="2" fontId="2" fillId="27" borderId="11" xfId="0" applyNumberFormat="1" applyFont="1" applyFill="1" applyBorder="1" applyAlignment="1">
      <alignment horizontal="center"/>
    </xf>
    <xf numFmtId="165" fontId="2" fillId="25" borderId="91" xfId="0" applyNumberFormat="1" applyFont="1" applyFill="1" applyBorder="1" applyAlignment="1">
      <alignment horizontal="center"/>
    </xf>
    <xf numFmtId="165" fontId="2" fillId="25" borderId="92" xfId="0" applyNumberFormat="1" applyFont="1" applyFill="1" applyBorder="1" applyAlignment="1">
      <alignment horizontal="center"/>
    </xf>
    <xf numFmtId="2" fontId="2" fillId="3" borderId="92" xfId="0" applyNumberFormat="1" applyFont="1" applyFill="1" applyBorder="1" applyAlignment="1">
      <alignment horizontal="center"/>
    </xf>
    <xf numFmtId="2" fontId="2" fillId="27" borderId="92" xfId="0" applyNumberFormat="1" applyFont="1" applyFill="1" applyBorder="1" applyAlignment="1">
      <alignment horizontal="center"/>
    </xf>
    <xf numFmtId="2" fontId="2" fillId="27" borderId="93" xfId="0" applyNumberFormat="1" applyFont="1" applyFill="1" applyBorder="1" applyAlignment="1">
      <alignment horizontal="center"/>
    </xf>
    <xf numFmtId="2" fontId="2" fillId="27" borderId="68" xfId="0" applyNumberFormat="1" applyFont="1" applyFill="1" applyBorder="1" applyAlignment="1">
      <alignment horizontal="center"/>
    </xf>
    <xf numFmtId="2" fontId="2" fillId="27" borderId="94" xfId="0" applyNumberFormat="1" applyFont="1" applyFill="1" applyBorder="1" applyAlignment="1">
      <alignment horizontal="center"/>
    </xf>
    <xf numFmtId="2" fontId="2" fillId="27" borderId="95" xfId="0" applyNumberFormat="1" applyFont="1" applyFill="1" applyBorder="1" applyAlignment="1">
      <alignment horizontal="center"/>
    </xf>
    <xf numFmtId="2" fontId="2" fillId="27" borderId="46" xfId="0" applyNumberFormat="1" applyFont="1" applyFill="1" applyBorder="1" applyAlignment="1">
      <alignment horizontal="center"/>
    </xf>
    <xf numFmtId="2" fontId="0" fillId="19" borderId="90" xfId="0" applyNumberFormat="1" applyFill="1" applyBorder="1" applyAlignment="1">
      <alignment horizontal="center"/>
    </xf>
    <xf numFmtId="2" fontId="0" fillId="19" borderId="90" xfId="0" applyNumberFormat="1" applyFill="1" applyBorder="1"/>
    <xf numFmtId="2" fontId="5" fillId="0" borderId="22" xfId="0" applyNumberFormat="1" applyFont="1" applyFill="1" applyBorder="1" applyAlignment="1">
      <alignment horizontal="center"/>
    </xf>
    <xf numFmtId="2" fontId="0" fillId="0" borderId="22" xfId="0" applyNumberFormat="1" applyFill="1" applyBorder="1" applyAlignment="1">
      <alignment horizontal="center"/>
    </xf>
    <xf numFmtId="2" fontId="0" fillId="0" borderId="22" xfId="0" applyNumberFormat="1" applyFill="1" applyBorder="1"/>
    <xf numFmtId="0" fontId="12" fillId="0" borderId="0" xfId="0" applyFont="1"/>
    <xf numFmtId="2" fontId="12" fillId="0" borderId="0" xfId="0" applyNumberFormat="1" applyFont="1"/>
    <xf numFmtId="0" fontId="5" fillId="6" borderId="10" xfId="0" applyFont="1" applyFill="1" applyBorder="1" applyAlignment="1">
      <alignment horizontal="center"/>
    </xf>
    <xf numFmtId="0" fontId="3" fillId="0" borderId="12" xfId="0" applyFont="1" applyBorder="1"/>
    <xf numFmtId="0" fontId="3" fillId="0" borderId="13" xfId="0" applyFont="1" applyBorder="1"/>
    <xf numFmtId="15" fontId="5" fillId="3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20" fontId="5" fillId="0" borderId="10" xfId="0" applyNumberFormat="1" applyFont="1" applyBorder="1" applyAlignment="1">
      <alignment horizontal="center"/>
    </xf>
    <xf numFmtId="0" fontId="3" fillId="0" borderId="14" xfId="0" applyFont="1" applyBorder="1"/>
    <xf numFmtId="164" fontId="5" fillId="0" borderId="10" xfId="0" applyNumberFormat="1" applyFont="1" applyBorder="1" applyAlignment="1">
      <alignment horizontal="center"/>
    </xf>
    <xf numFmtId="2" fontId="5" fillId="0" borderId="10" xfId="0" applyNumberFormat="1" applyFont="1" applyBorder="1" applyAlignment="1">
      <alignment horizontal="center"/>
    </xf>
    <xf numFmtId="0" fontId="5" fillId="3" borderId="11" xfId="0" applyFont="1" applyFill="1" applyBorder="1" applyAlignment="1">
      <alignment horizontal="center" vertical="center"/>
    </xf>
    <xf numFmtId="0" fontId="3" fillId="0" borderId="23" xfId="0" applyFont="1" applyBorder="1"/>
    <xf numFmtId="15" fontId="5" fillId="3" borderId="26" xfId="0" applyNumberFormat="1" applyFont="1" applyFill="1" applyBorder="1" applyAlignment="1">
      <alignment horizontal="center" vertical="center"/>
    </xf>
    <xf numFmtId="0" fontId="3" fillId="0" borderId="27" xfId="0" applyFont="1" applyBorder="1"/>
    <xf numFmtId="0" fontId="3" fillId="0" borderId="28" xfId="0" applyFont="1" applyBorder="1"/>
    <xf numFmtId="0" fontId="3" fillId="0" borderId="32" xfId="0" applyFont="1" applyBorder="1"/>
    <xf numFmtId="0" fontId="5" fillId="6" borderId="26" xfId="0" applyFont="1" applyFill="1" applyBorder="1" applyAlignment="1">
      <alignment horizontal="center" vertical="center"/>
    </xf>
    <xf numFmtId="15" fontId="5" fillId="3" borderId="33" xfId="0" applyNumberFormat="1" applyFont="1" applyFill="1" applyBorder="1" applyAlignment="1">
      <alignment horizontal="center" vertical="center"/>
    </xf>
    <xf numFmtId="0" fontId="3" fillId="0" borderId="30" xfId="0" applyFont="1" applyBorder="1"/>
    <xf numFmtId="0" fontId="5" fillId="6" borderId="10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/>
    </xf>
    <xf numFmtId="15" fontId="5" fillId="3" borderId="29" xfId="0" applyNumberFormat="1" applyFont="1" applyFill="1" applyBorder="1" applyAlignment="1">
      <alignment horizontal="center" vertical="center"/>
    </xf>
    <xf numFmtId="0" fontId="3" fillId="0" borderId="34" xfId="0" applyFont="1" applyBorder="1"/>
    <xf numFmtId="22" fontId="5" fillId="0" borderId="10" xfId="0" applyNumberFormat="1" applyFont="1" applyBorder="1" applyAlignment="1">
      <alignment horizontal="center"/>
    </xf>
    <xf numFmtId="0" fontId="5" fillId="3" borderId="33" xfId="0" applyFont="1" applyFill="1" applyBorder="1" applyAlignment="1">
      <alignment horizontal="center"/>
    </xf>
    <xf numFmtId="0" fontId="5" fillId="0" borderId="46" xfId="0" applyFont="1" applyBorder="1" applyAlignment="1">
      <alignment horizontal="center" vertical="center"/>
    </xf>
    <xf numFmtId="0" fontId="3" fillId="0" borderId="47" xfId="0" applyFont="1" applyBorder="1"/>
    <xf numFmtId="0" fontId="3" fillId="0" borderId="24" xfId="0" applyFont="1" applyBorder="1"/>
    <xf numFmtId="0" fontId="5" fillId="3" borderId="3" xfId="0" applyFont="1" applyFill="1" applyBorder="1" applyAlignment="1">
      <alignment horizontal="center"/>
    </xf>
    <xf numFmtId="0" fontId="3" fillId="0" borderId="48" xfId="0" applyFont="1" applyBorder="1"/>
    <xf numFmtId="0" fontId="5" fillId="3" borderId="49" xfId="0" applyFont="1" applyFill="1" applyBorder="1" applyAlignment="1">
      <alignment horizontal="center"/>
    </xf>
    <xf numFmtId="0" fontId="3" fillId="0" borderId="50" xfId="0" applyFont="1" applyBorder="1"/>
    <xf numFmtId="0" fontId="5" fillId="6" borderId="46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3" fillId="0" borderId="39" xfId="0" applyFont="1" applyBorder="1"/>
    <xf numFmtId="0" fontId="3" fillId="0" borderId="40" xfId="0" applyFont="1" applyBorder="1"/>
    <xf numFmtId="0" fontId="5" fillId="0" borderId="46" xfId="0" applyFont="1" applyBorder="1" applyAlignment="1">
      <alignment horizontal="center"/>
    </xf>
    <xf numFmtId="20" fontId="5" fillId="6" borderId="10" xfId="0" applyNumberFormat="1" applyFont="1" applyFill="1" applyBorder="1" applyAlignment="1">
      <alignment horizontal="center" vertical="center"/>
    </xf>
    <xf numFmtId="0" fontId="3" fillId="0" borderId="59" xfId="0" applyFont="1" applyBorder="1"/>
    <xf numFmtId="0" fontId="5" fillId="0" borderId="10" xfId="0" applyFont="1" applyBorder="1" applyAlignment="1">
      <alignment horizontal="center" vertical="center"/>
    </xf>
    <xf numFmtId="0" fontId="3" fillId="0" borderId="53" xfId="0" applyFont="1" applyBorder="1"/>
    <xf numFmtId="0" fontId="3" fillId="0" borderId="51" xfId="0" applyFont="1" applyBorder="1"/>
    <xf numFmtId="0" fontId="2" fillId="2" borderId="52" xfId="0" applyFont="1" applyFill="1" applyBorder="1" applyAlignment="1">
      <alignment horizontal="center"/>
    </xf>
    <xf numFmtId="0" fontId="5" fillId="6" borderId="46" xfId="0" applyFont="1" applyFill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5" fillId="11" borderId="3" xfId="0" applyFont="1" applyFill="1" applyBorder="1" applyAlignment="1">
      <alignment horizontal="center"/>
    </xf>
    <xf numFmtId="0" fontId="5" fillId="4" borderId="53" xfId="0" applyFont="1" applyFill="1" applyBorder="1" applyAlignment="1">
      <alignment horizontal="center"/>
    </xf>
    <xf numFmtId="0" fontId="5" fillId="12" borderId="3" xfId="0" applyFont="1" applyFill="1" applyBorder="1" applyAlignment="1">
      <alignment horizontal="center"/>
    </xf>
    <xf numFmtId="0" fontId="5" fillId="16" borderId="69" xfId="0" applyFont="1" applyFill="1" applyBorder="1" applyAlignment="1">
      <alignment horizontal="center"/>
    </xf>
    <xf numFmtId="0" fontId="5" fillId="16" borderId="22" xfId="0" applyFont="1" applyFill="1" applyBorder="1" applyAlignment="1">
      <alignment horizontal="center"/>
    </xf>
    <xf numFmtId="15" fontId="5" fillId="3" borderId="18" xfId="0" applyNumberFormat="1" applyFont="1" applyFill="1" applyBorder="1" applyAlignment="1">
      <alignment horizontal="center" vertical="center"/>
    </xf>
    <xf numFmtId="15" fontId="5" fillId="3" borderId="35" xfId="0" applyNumberFormat="1" applyFont="1" applyFill="1" applyBorder="1" applyAlignment="1">
      <alignment horizontal="center" vertical="center"/>
    </xf>
    <xf numFmtId="15" fontId="5" fillId="3" borderId="66" xfId="0" applyNumberFormat="1" applyFont="1" applyFill="1" applyBorder="1" applyAlignment="1">
      <alignment horizontal="center" vertical="center"/>
    </xf>
    <xf numFmtId="2" fontId="11" fillId="0" borderId="73" xfId="0" applyNumberFormat="1" applyFont="1" applyBorder="1" applyAlignment="1">
      <alignment horizontal="center"/>
    </xf>
    <xf numFmtId="2" fontId="11" fillId="0" borderId="74" xfId="0" applyNumberFormat="1" applyFont="1" applyBorder="1" applyAlignment="1">
      <alignment horizontal="center"/>
    </xf>
    <xf numFmtId="2" fontId="11" fillId="0" borderId="75" xfId="0" applyNumberFormat="1" applyFont="1" applyBorder="1" applyAlignment="1">
      <alignment horizontal="center"/>
    </xf>
    <xf numFmtId="2" fontId="11" fillId="0" borderId="76" xfId="0" applyNumberFormat="1" applyFont="1" applyBorder="1" applyAlignment="1">
      <alignment horizontal="center"/>
    </xf>
    <xf numFmtId="2" fontId="11" fillId="0" borderId="77" xfId="0" applyNumberFormat="1" applyFont="1" applyBorder="1" applyAlignment="1">
      <alignment horizontal="center"/>
    </xf>
    <xf numFmtId="2" fontId="11" fillId="0" borderId="78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  <color rgb="FFCC3300"/>
      <color rgb="FF33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GAS COMPRESSION - 1ST QUARTER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01097743167078E-2"/>
          <c:y val="0.11879786820687348"/>
          <c:w val="0.88330626865958894"/>
          <c:h val="0.64257466884181114"/>
        </c:manualLayout>
      </c:layout>
      <c:lineChart>
        <c:grouping val="standard"/>
        <c:varyColors val="0"/>
        <c:ser>
          <c:idx val="0"/>
          <c:order val="0"/>
          <c:tx>
            <c:strRef>
              <c:f>'JAN-MAR'!$B$2</c:f>
              <c:strCache>
                <c:ptCount val="1"/>
                <c:pt idx="0">
                  <c:v>Suction Gas Pressure
barg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'JAN-MAR'!$A$3:$A$93</c:f>
              <c:numCache>
                <c:formatCode>d\-mmm\-yy</c:formatCode>
                <c:ptCount val="9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  <c:pt idx="31">
                  <c:v>45323</c:v>
                </c:pt>
                <c:pt idx="32">
                  <c:v>45324</c:v>
                </c:pt>
                <c:pt idx="33">
                  <c:v>45325</c:v>
                </c:pt>
                <c:pt idx="34">
                  <c:v>45326</c:v>
                </c:pt>
                <c:pt idx="35">
                  <c:v>45327</c:v>
                </c:pt>
                <c:pt idx="36">
                  <c:v>45328</c:v>
                </c:pt>
                <c:pt idx="37">
                  <c:v>45329</c:v>
                </c:pt>
                <c:pt idx="38">
                  <c:v>45330</c:v>
                </c:pt>
                <c:pt idx="39">
                  <c:v>45331</c:v>
                </c:pt>
                <c:pt idx="40">
                  <c:v>45332</c:v>
                </c:pt>
                <c:pt idx="41">
                  <c:v>45333</c:v>
                </c:pt>
                <c:pt idx="42">
                  <c:v>45334</c:v>
                </c:pt>
                <c:pt idx="43">
                  <c:v>45335</c:v>
                </c:pt>
                <c:pt idx="44">
                  <c:v>45336</c:v>
                </c:pt>
                <c:pt idx="45">
                  <c:v>45337</c:v>
                </c:pt>
                <c:pt idx="46">
                  <c:v>45338</c:v>
                </c:pt>
                <c:pt idx="47">
                  <c:v>45339</c:v>
                </c:pt>
                <c:pt idx="48">
                  <c:v>45340</c:v>
                </c:pt>
                <c:pt idx="49">
                  <c:v>45341</c:v>
                </c:pt>
                <c:pt idx="50">
                  <c:v>45342</c:v>
                </c:pt>
                <c:pt idx="51">
                  <c:v>45343</c:v>
                </c:pt>
                <c:pt idx="52">
                  <c:v>45344</c:v>
                </c:pt>
                <c:pt idx="53">
                  <c:v>45345</c:v>
                </c:pt>
                <c:pt idx="54">
                  <c:v>45346</c:v>
                </c:pt>
                <c:pt idx="55">
                  <c:v>45347</c:v>
                </c:pt>
                <c:pt idx="56">
                  <c:v>45348</c:v>
                </c:pt>
                <c:pt idx="57">
                  <c:v>45349</c:v>
                </c:pt>
                <c:pt idx="58">
                  <c:v>45350</c:v>
                </c:pt>
                <c:pt idx="59">
                  <c:v>45351</c:v>
                </c:pt>
                <c:pt idx="60">
                  <c:v>45352</c:v>
                </c:pt>
                <c:pt idx="61">
                  <c:v>45353</c:v>
                </c:pt>
                <c:pt idx="62">
                  <c:v>45354</c:v>
                </c:pt>
                <c:pt idx="63">
                  <c:v>45355</c:v>
                </c:pt>
                <c:pt idx="64">
                  <c:v>45356</c:v>
                </c:pt>
                <c:pt idx="65">
                  <c:v>45357</c:v>
                </c:pt>
                <c:pt idx="66">
                  <c:v>45358</c:v>
                </c:pt>
                <c:pt idx="67">
                  <c:v>45359</c:v>
                </c:pt>
                <c:pt idx="68">
                  <c:v>45360</c:v>
                </c:pt>
                <c:pt idx="69">
                  <c:v>45361</c:v>
                </c:pt>
                <c:pt idx="70">
                  <c:v>45362</c:v>
                </c:pt>
                <c:pt idx="71">
                  <c:v>45363</c:v>
                </c:pt>
                <c:pt idx="72">
                  <c:v>45364</c:v>
                </c:pt>
                <c:pt idx="73">
                  <c:v>45365</c:v>
                </c:pt>
                <c:pt idx="74">
                  <c:v>45366</c:v>
                </c:pt>
                <c:pt idx="75">
                  <c:v>45367</c:v>
                </c:pt>
                <c:pt idx="76">
                  <c:v>45368</c:v>
                </c:pt>
                <c:pt idx="77">
                  <c:v>45369</c:v>
                </c:pt>
                <c:pt idx="78">
                  <c:v>45370</c:v>
                </c:pt>
                <c:pt idx="79">
                  <c:v>45371</c:v>
                </c:pt>
                <c:pt idx="80">
                  <c:v>45372</c:v>
                </c:pt>
                <c:pt idx="81">
                  <c:v>45373</c:v>
                </c:pt>
                <c:pt idx="82">
                  <c:v>45374</c:v>
                </c:pt>
                <c:pt idx="83">
                  <c:v>45375</c:v>
                </c:pt>
                <c:pt idx="84">
                  <c:v>45376</c:v>
                </c:pt>
                <c:pt idx="85">
                  <c:v>45377</c:v>
                </c:pt>
                <c:pt idx="86">
                  <c:v>45378</c:v>
                </c:pt>
                <c:pt idx="87">
                  <c:v>45379</c:v>
                </c:pt>
                <c:pt idx="88">
                  <c:v>45380</c:v>
                </c:pt>
                <c:pt idx="89">
                  <c:v>45381</c:v>
                </c:pt>
                <c:pt idx="90">
                  <c:v>45382</c:v>
                </c:pt>
              </c:numCache>
            </c:numRef>
          </c:cat>
          <c:val>
            <c:numRef>
              <c:f>'JAN-MAR'!$B$3:$B$93</c:f>
              <c:numCache>
                <c:formatCode>0.00</c:formatCode>
                <c:ptCount val="91"/>
                <c:pt idx="0">
                  <c:v>49.366666666666653</c:v>
                </c:pt>
                <c:pt idx="1">
                  <c:v>49.383333333333326</c:v>
                </c:pt>
                <c:pt idx="2">
                  <c:v>49.333333333333321</c:v>
                </c:pt>
                <c:pt idx="3">
                  <c:v>49.016666666666659</c:v>
                </c:pt>
                <c:pt idx="4">
                  <c:v>49.391666666666659</c:v>
                </c:pt>
                <c:pt idx="5">
                  <c:v>49.383333333333326</c:v>
                </c:pt>
                <c:pt idx="6">
                  <c:v>49.408333333333324</c:v>
                </c:pt>
                <c:pt idx="7">
                  <c:v>49.374999999999993</c:v>
                </c:pt>
                <c:pt idx="8">
                  <c:v>49.366666666666667</c:v>
                </c:pt>
                <c:pt idx="9">
                  <c:v>49.716666666666669</c:v>
                </c:pt>
                <c:pt idx="10">
                  <c:v>49.48333333333332</c:v>
                </c:pt>
                <c:pt idx="11">
                  <c:v>49.416666666666657</c:v>
                </c:pt>
                <c:pt idx="12">
                  <c:v>49.441666666666663</c:v>
                </c:pt>
                <c:pt idx="13">
                  <c:v>49.42499999999999</c:v>
                </c:pt>
                <c:pt idx="14">
                  <c:v>49.43333333333333</c:v>
                </c:pt>
                <c:pt idx="15">
                  <c:v>49.408333333333331</c:v>
                </c:pt>
                <c:pt idx="16">
                  <c:v>49.408333333333324</c:v>
                </c:pt>
                <c:pt idx="17">
                  <c:v>49.399999999999984</c:v>
                </c:pt>
                <c:pt idx="18">
                  <c:v>51.43333333333333</c:v>
                </c:pt>
                <c:pt idx="19">
                  <c:v>49.908333333333324</c:v>
                </c:pt>
                <c:pt idx="20">
                  <c:v>49.324999999999996</c:v>
                </c:pt>
                <c:pt idx="21">
                  <c:v>49.324999999999996</c:v>
                </c:pt>
                <c:pt idx="22">
                  <c:v>49.316666666666663</c:v>
                </c:pt>
                <c:pt idx="23">
                  <c:v>49.441666666666656</c:v>
                </c:pt>
                <c:pt idx="24">
                  <c:v>49.399999999999984</c:v>
                </c:pt>
                <c:pt idx="25">
                  <c:v>49.399999999999984</c:v>
                </c:pt>
                <c:pt idx="26">
                  <c:v>49.408333333333324</c:v>
                </c:pt>
                <c:pt idx="27">
                  <c:v>49.266666666666659</c:v>
                </c:pt>
                <c:pt idx="28">
                  <c:v>49.428571428571431</c:v>
                </c:pt>
                <c:pt idx="29" formatCode="General">
                  <c:v>49.4</c:v>
                </c:pt>
                <c:pt idx="30" formatCode="General">
                  <c:v>49.4</c:v>
                </c:pt>
                <c:pt idx="31">
                  <c:v>49.30833333333333</c:v>
                </c:pt>
                <c:pt idx="32">
                  <c:v>49.366666666666667</c:v>
                </c:pt>
                <c:pt idx="33">
                  <c:v>48.766666666666659</c:v>
                </c:pt>
                <c:pt idx="34">
                  <c:v>49.399999999999984</c:v>
                </c:pt>
                <c:pt idx="35">
                  <c:v>49.324999999999989</c:v>
                </c:pt>
                <c:pt idx="36">
                  <c:v>49.399999999999984</c:v>
                </c:pt>
                <c:pt idx="37">
                  <c:v>49.399999999999984</c:v>
                </c:pt>
                <c:pt idx="38">
                  <c:v>49.399999999999984</c:v>
                </c:pt>
                <c:pt idx="39">
                  <c:v>49.399999999999984</c:v>
                </c:pt>
                <c:pt idx="40">
                  <c:v>49.42499999999999</c:v>
                </c:pt>
                <c:pt idx="41">
                  <c:v>49.399999999999984</c:v>
                </c:pt>
                <c:pt idx="42">
                  <c:v>49.399999999999984</c:v>
                </c:pt>
                <c:pt idx="43">
                  <c:v>49.399999999999984</c:v>
                </c:pt>
                <c:pt idx="44">
                  <c:v>49.42499999999999</c:v>
                </c:pt>
                <c:pt idx="45">
                  <c:v>49.399999999999984</c:v>
                </c:pt>
                <c:pt idx="46">
                  <c:v>49.391666666666659</c:v>
                </c:pt>
                <c:pt idx="47">
                  <c:v>49.399999999999984</c:v>
                </c:pt>
                <c:pt idx="48">
                  <c:v>49.391666666666659</c:v>
                </c:pt>
                <c:pt idx="49">
                  <c:v>49.25</c:v>
                </c:pt>
                <c:pt idx="50">
                  <c:v>49.399999999999984</c:v>
                </c:pt>
                <c:pt idx="51">
                  <c:v>49.366666666666667</c:v>
                </c:pt>
                <c:pt idx="52">
                  <c:v>49.391666666666659</c:v>
                </c:pt>
                <c:pt idx="53">
                  <c:v>49.399999999999984</c:v>
                </c:pt>
                <c:pt idx="54">
                  <c:v>49.399999999999984</c:v>
                </c:pt>
                <c:pt idx="55">
                  <c:v>49.399999999999984</c:v>
                </c:pt>
                <c:pt idx="56">
                  <c:v>49.291666666666657</c:v>
                </c:pt>
                <c:pt idx="57">
                  <c:v>49.391666666666652</c:v>
                </c:pt>
                <c:pt idx="58">
                  <c:v>49.42499999999999</c:v>
                </c:pt>
                <c:pt idx="59">
                  <c:v>49.403333333333329</c:v>
                </c:pt>
                <c:pt idx="60">
                  <c:v>49.399999999999984</c:v>
                </c:pt>
                <c:pt idx="61">
                  <c:v>49.399999999999984</c:v>
                </c:pt>
                <c:pt idx="62">
                  <c:v>49.381818181818176</c:v>
                </c:pt>
                <c:pt idx="63">
                  <c:v>49.399999999999984</c:v>
                </c:pt>
                <c:pt idx="64">
                  <c:v>49.399999999999984</c:v>
                </c:pt>
                <c:pt idx="65">
                  <c:v>49.366666666666653</c:v>
                </c:pt>
                <c:pt idx="66">
                  <c:v>49.291666666666664</c:v>
                </c:pt>
                <c:pt idx="67">
                  <c:v>49.375</c:v>
                </c:pt>
                <c:pt idx="68">
                  <c:v>49.366666666666667</c:v>
                </c:pt>
                <c:pt idx="69">
                  <c:v>49.358333333333327</c:v>
                </c:pt>
                <c:pt idx="70">
                  <c:v>49.383333333333326</c:v>
                </c:pt>
                <c:pt idx="71">
                  <c:v>49.383333333333326</c:v>
                </c:pt>
                <c:pt idx="72">
                  <c:v>49.374999999999993</c:v>
                </c:pt>
                <c:pt idx="73">
                  <c:v>49.35</c:v>
                </c:pt>
                <c:pt idx="74">
                  <c:v>49.441666666666663</c:v>
                </c:pt>
                <c:pt idx="75">
                  <c:v>49.383333333333333</c:v>
                </c:pt>
                <c:pt idx="76">
                  <c:v>49.416666666666657</c:v>
                </c:pt>
                <c:pt idx="77">
                  <c:v>49.391666666666659</c:v>
                </c:pt>
                <c:pt idx="78">
                  <c:v>49.408333333333324</c:v>
                </c:pt>
                <c:pt idx="79">
                  <c:v>49.383333333333326</c:v>
                </c:pt>
                <c:pt idx="80">
                  <c:v>49.391666666666659</c:v>
                </c:pt>
                <c:pt idx="81">
                  <c:v>49.399999999999984</c:v>
                </c:pt>
                <c:pt idx="82">
                  <c:v>49.399999999999984</c:v>
                </c:pt>
                <c:pt idx="83">
                  <c:v>49.391666666666659</c:v>
                </c:pt>
                <c:pt idx="84">
                  <c:v>49.399999999999984</c:v>
                </c:pt>
                <c:pt idx="85">
                  <c:v>49.391666666666659</c:v>
                </c:pt>
                <c:pt idx="86">
                  <c:v>49.208333333333321</c:v>
                </c:pt>
                <c:pt idx="87">
                  <c:v>49.274999999999984</c:v>
                </c:pt>
                <c:pt idx="88">
                  <c:v>49.024999999999999</c:v>
                </c:pt>
                <c:pt idx="89">
                  <c:v>49.408333333333324</c:v>
                </c:pt>
                <c:pt idx="90">
                  <c:v>49.358333333333327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1-4B08-B7E6-DA39682C4C34}"/>
            </c:ext>
          </c:extLst>
        </c:ser>
        <c:ser>
          <c:idx val="1"/>
          <c:order val="1"/>
          <c:tx>
            <c:strRef>
              <c:f>'JAN-MAR'!$C$2</c:f>
              <c:strCache>
                <c:ptCount val="1"/>
                <c:pt idx="0">
                  <c:v>Suction Gas Flow
MMscfd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'JAN-MAR'!$A$3:$A$93</c:f>
              <c:numCache>
                <c:formatCode>d\-mmm\-yy</c:formatCode>
                <c:ptCount val="9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  <c:pt idx="31">
                  <c:v>45323</c:v>
                </c:pt>
                <c:pt idx="32">
                  <c:v>45324</c:v>
                </c:pt>
                <c:pt idx="33">
                  <c:v>45325</c:v>
                </c:pt>
                <c:pt idx="34">
                  <c:v>45326</c:v>
                </c:pt>
                <c:pt idx="35">
                  <c:v>45327</c:v>
                </c:pt>
                <c:pt idx="36">
                  <c:v>45328</c:v>
                </c:pt>
                <c:pt idx="37">
                  <c:v>45329</c:v>
                </c:pt>
                <c:pt idx="38">
                  <c:v>45330</c:v>
                </c:pt>
                <c:pt idx="39">
                  <c:v>45331</c:v>
                </c:pt>
                <c:pt idx="40">
                  <c:v>45332</c:v>
                </c:pt>
                <c:pt idx="41">
                  <c:v>45333</c:v>
                </c:pt>
                <c:pt idx="42">
                  <c:v>45334</c:v>
                </c:pt>
                <c:pt idx="43">
                  <c:v>45335</c:v>
                </c:pt>
                <c:pt idx="44">
                  <c:v>45336</c:v>
                </c:pt>
                <c:pt idx="45">
                  <c:v>45337</c:v>
                </c:pt>
                <c:pt idx="46">
                  <c:v>45338</c:v>
                </c:pt>
                <c:pt idx="47">
                  <c:v>45339</c:v>
                </c:pt>
                <c:pt idx="48">
                  <c:v>45340</c:v>
                </c:pt>
                <c:pt idx="49">
                  <c:v>45341</c:v>
                </c:pt>
                <c:pt idx="50">
                  <c:v>45342</c:v>
                </c:pt>
                <c:pt idx="51">
                  <c:v>45343</c:v>
                </c:pt>
                <c:pt idx="52">
                  <c:v>45344</c:v>
                </c:pt>
                <c:pt idx="53">
                  <c:v>45345</c:v>
                </c:pt>
                <c:pt idx="54">
                  <c:v>45346</c:v>
                </c:pt>
                <c:pt idx="55">
                  <c:v>45347</c:v>
                </c:pt>
                <c:pt idx="56">
                  <c:v>45348</c:v>
                </c:pt>
                <c:pt idx="57">
                  <c:v>45349</c:v>
                </c:pt>
                <c:pt idx="58">
                  <c:v>45350</c:v>
                </c:pt>
                <c:pt idx="59">
                  <c:v>45351</c:v>
                </c:pt>
                <c:pt idx="60">
                  <c:v>45352</c:v>
                </c:pt>
                <c:pt idx="61">
                  <c:v>45353</c:v>
                </c:pt>
                <c:pt idx="62">
                  <c:v>45354</c:v>
                </c:pt>
                <c:pt idx="63">
                  <c:v>45355</c:v>
                </c:pt>
                <c:pt idx="64">
                  <c:v>45356</c:v>
                </c:pt>
                <c:pt idx="65">
                  <c:v>45357</c:v>
                </c:pt>
                <c:pt idx="66">
                  <c:v>45358</c:v>
                </c:pt>
                <c:pt idx="67">
                  <c:v>45359</c:v>
                </c:pt>
                <c:pt idx="68">
                  <c:v>45360</c:v>
                </c:pt>
                <c:pt idx="69">
                  <c:v>45361</c:v>
                </c:pt>
                <c:pt idx="70">
                  <c:v>45362</c:v>
                </c:pt>
                <c:pt idx="71">
                  <c:v>45363</c:v>
                </c:pt>
                <c:pt idx="72">
                  <c:v>45364</c:v>
                </c:pt>
                <c:pt idx="73">
                  <c:v>45365</c:v>
                </c:pt>
                <c:pt idx="74">
                  <c:v>45366</c:v>
                </c:pt>
                <c:pt idx="75">
                  <c:v>45367</c:v>
                </c:pt>
                <c:pt idx="76">
                  <c:v>45368</c:v>
                </c:pt>
                <c:pt idx="77">
                  <c:v>45369</c:v>
                </c:pt>
                <c:pt idx="78">
                  <c:v>45370</c:v>
                </c:pt>
                <c:pt idx="79">
                  <c:v>45371</c:v>
                </c:pt>
                <c:pt idx="80">
                  <c:v>45372</c:v>
                </c:pt>
                <c:pt idx="81">
                  <c:v>45373</c:v>
                </c:pt>
                <c:pt idx="82">
                  <c:v>45374</c:v>
                </c:pt>
                <c:pt idx="83">
                  <c:v>45375</c:v>
                </c:pt>
                <c:pt idx="84">
                  <c:v>45376</c:v>
                </c:pt>
                <c:pt idx="85">
                  <c:v>45377</c:v>
                </c:pt>
                <c:pt idx="86">
                  <c:v>45378</c:v>
                </c:pt>
                <c:pt idx="87">
                  <c:v>45379</c:v>
                </c:pt>
                <c:pt idx="88">
                  <c:v>45380</c:v>
                </c:pt>
                <c:pt idx="89">
                  <c:v>45381</c:v>
                </c:pt>
                <c:pt idx="90">
                  <c:v>45382</c:v>
                </c:pt>
              </c:numCache>
            </c:numRef>
          </c:cat>
          <c:val>
            <c:numRef>
              <c:f>'JAN-MAR'!$C$3:$C$93</c:f>
              <c:numCache>
                <c:formatCode>0.00</c:formatCode>
                <c:ptCount val="91"/>
                <c:pt idx="0">
                  <c:v>92.45</c:v>
                </c:pt>
                <c:pt idx="1">
                  <c:v>93.008333333333326</c:v>
                </c:pt>
                <c:pt idx="2">
                  <c:v>91.7</c:v>
                </c:pt>
                <c:pt idx="3">
                  <c:v>92.591666666666654</c:v>
                </c:pt>
                <c:pt idx="4">
                  <c:v>91.72499999999998</c:v>
                </c:pt>
                <c:pt idx="5">
                  <c:v>92.666666666666671</c:v>
                </c:pt>
                <c:pt idx="6">
                  <c:v>93.666666666666671</c:v>
                </c:pt>
                <c:pt idx="7">
                  <c:v>92.816666666666663</c:v>
                </c:pt>
                <c:pt idx="8">
                  <c:v>88.875</c:v>
                </c:pt>
                <c:pt idx="9">
                  <c:v>66.966666666666669</c:v>
                </c:pt>
                <c:pt idx="10">
                  <c:v>84.36666666666666</c:v>
                </c:pt>
                <c:pt idx="11">
                  <c:v>89.866666666666674</c:v>
                </c:pt>
                <c:pt idx="12">
                  <c:v>90.666666666666671</c:v>
                </c:pt>
                <c:pt idx="13">
                  <c:v>90.591666666666683</c:v>
                </c:pt>
                <c:pt idx="14">
                  <c:v>89.591666666666654</c:v>
                </c:pt>
                <c:pt idx="15">
                  <c:v>89.625</c:v>
                </c:pt>
                <c:pt idx="16">
                  <c:v>89.991666666666674</c:v>
                </c:pt>
                <c:pt idx="17">
                  <c:v>89.675000000000011</c:v>
                </c:pt>
                <c:pt idx="18">
                  <c:v>27.974999999999998</c:v>
                </c:pt>
                <c:pt idx="19">
                  <c:v>73.627272727272725</c:v>
                </c:pt>
                <c:pt idx="20">
                  <c:v>91.445454545454538</c:v>
                </c:pt>
                <c:pt idx="21">
                  <c:v>91.86666666666666</c:v>
                </c:pt>
                <c:pt idx="22">
                  <c:v>91.824999999999989</c:v>
                </c:pt>
                <c:pt idx="23">
                  <c:v>90.358333333333334</c:v>
                </c:pt>
                <c:pt idx="24">
                  <c:v>92.758333333333326</c:v>
                </c:pt>
                <c:pt idx="25">
                  <c:v>93.350000000000009</c:v>
                </c:pt>
                <c:pt idx="26">
                  <c:v>92.908333333333346</c:v>
                </c:pt>
                <c:pt idx="27">
                  <c:v>90.716666666666654</c:v>
                </c:pt>
                <c:pt idx="28">
                  <c:v>92.871428571428581</c:v>
                </c:pt>
                <c:pt idx="29" formatCode="General">
                  <c:v>93.83</c:v>
                </c:pt>
                <c:pt idx="30">
                  <c:v>94.59</c:v>
                </c:pt>
                <c:pt idx="31">
                  <c:v>96.933333333333337</c:v>
                </c:pt>
                <c:pt idx="32">
                  <c:v>96.075000000000003</c:v>
                </c:pt>
                <c:pt idx="33">
                  <c:v>86.891666666666652</c:v>
                </c:pt>
                <c:pt idx="34">
                  <c:v>94.649999999999991</c:v>
                </c:pt>
                <c:pt idx="35">
                  <c:v>95.016666666666666</c:v>
                </c:pt>
                <c:pt idx="36">
                  <c:v>93.883333333333326</c:v>
                </c:pt>
                <c:pt idx="37">
                  <c:v>94.816666666666663</c:v>
                </c:pt>
                <c:pt idx="38">
                  <c:v>94.766666666666652</c:v>
                </c:pt>
                <c:pt idx="39">
                  <c:v>93.74166666666666</c:v>
                </c:pt>
                <c:pt idx="40">
                  <c:v>92.833333333333329</c:v>
                </c:pt>
                <c:pt idx="41">
                  <c:v>92.183333333333337</c:v>
                </c:pt>
                <c:pt idx="42">
                  <c:v>91.00833333333334</c:v>
                </c:pt>
                <c:pt idx="43">
                  <c:v>90.341666666666683</c:v>
                </c:pt>
                <c:pt idx="44">
                  <c:v>90.391666666666652</c:v>
                </c:pt>
                <c:pt idx="45">
                  <c:v>93.725000000000009</c:v>
                </c:pt>
                <c:pt idx="46">
                  <c:v>92.841666666666683</c:v>
                </c:pt>
                <c:pt idx="47">
                  <c:v>93.574999999999989</c:v>
                </c:pt>
                <c:pt idx="48">
                  <c:v>95.225000000000009</c:v>
                </c:pt>
                <c:pt idx="49">
                  <c:v>94.741666666666674</c:v>
                </c:pt>
                <c:pt idx="50">
                  <c:v>96.090909090909093</c:v>
                </c:pt>
                <c:pt idx="51">
                  <c:v>97.600000000000009</c:v>
                </c:pt>
                <c:pt idx="52">
                  <c:v>95.199999999999974</c:v>
                </c:pt>
                <c:pt idx="53">
                  <c:v>94.266666666666652</c:v>
                </c:pt>
                <c:pt idx="54">
                  <c:v>96.5</c:v>
                </c:pt>
                <c:pt idx="55">
                  <c:v>96.533333333333317</c:v>
                </c:pt>
                <c:pt idx="56">
                  <c:v>96.616666666666674</c:v>
                </c:pt>
                <c:pt idx="57">
                  <c:v>99.3</c:v>
                </c:pt>
                <c:pt idx="58">
                  <c:v>90.816666666666663</c:v>
                </c:pt>
                <c:pt idx="59">
                  <c:v>92.700000000000031</c:v>
                </c:pt>
                <c:pt idx="60">
                  <c:v>92.566666666666663</c:v>
                </c:pt>
                <c:pt idx="61">
                  <c:v>92.699999999999989</c:v>
                </c:pt>
                <c:pt idx="62">
                  <c:v>97.100000000000009</c:v>
                </c:pt>
                <c:pt idx="63">
                  <c:v>97.45</c:v>
                </c:pt>
                <c:pt idx="64">
                  <c:v>95.75</c:v>
                </c:pt>
                <c:pt idx="65">
                  <c:v>96.233333333333334</c:v>
                </c:pt>
                <c:pt idx="66">
                  <c:v>96.49166666666666</c:v>
                </c:pt>
                <c:pt idx="67">
                  <c:v>97.433333333333337</c:v>
                </c:pt>
                <c:pt idx="68">
                  <c:v>96.899999999999991</c:v>
                </c:pt>
                <c:pt idx="69">
                  <c:v>97.933333333333337</c:v>
                </c:pt>
                <c:pt idx="70">
                  <c:v>97.499999999999986</c:v>
                </c:pt>
                <c:pt idx="71">
                  <c:v>96.183333333333337</c:v>
                </c:pt>
                <c:pt idx="72">
                  <c:v>95.11666666666666</c:v>
                </c:pt>
                <c:pt idx="73">
                  <c:v>96.050000000000011</c:v>
                </c:pt>
                <c:pt idx="74">
                  <c:v>93.458333333333329</c:v>
                </c:pt>
                <c:pt idx="75">
                  <c:v>95.416666666666686</c:v>
                </c:pt>
                <c:pt idx="76">
                  <c:v>92.74166666666666</c:v>
                </c:pt>
                <c:pt idx="77">
                  <c:v>94.108333333333334</c:v>
                </c:pt>
                <c:pt idx="78">
                  <c:v>92.758333333333326</c:v>
                </c:pt>
                <c:pt idx="79">
                  <c:v>92.436363636363637</c:v>
                </c:pt>
                <c:pt idx="80">
                  <c:v>92.590909090909108</c:v>
                </c:pt>
                <c:pt idx="81">
                  <c:v>92.333333333333329</c:v>
                </c:pt>
                <c:pt idx="82">
                  <c:v>91.183333333333337</c:v>
                </c:pt>
                <c:pt idx="83">
                  <c:v>91.458333333333329</c:v>
                </c:pt>
                <c:pt idx="84">
                  <c:v>89.958333333333329</c:v>
                </c:pt>
                <c:pt idx="85">
                  <c:v>90.95</c:v>
                </c:pt>
                <c:pt idx="86">
                  <c:v>91.5</c:v>
                </c:pt>
                <c:pt idx="87">
                  <c:v>91.458333333333329</c:v>
                </c:pt>
                <c:pt idx="88">
                  <c:v>90.800000000000011</c:v>
                </c:pt>
                <c:pt idx="89">
                  <c:v>91.5</c:v>
                </c:pt>
                <c:pt idx="90">
                  <c:v>76.016666666666666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A1-4B08-B7E6-DA39682C4C34}"/>
            </c:ext>
          </c:extLst>
        </c:ser>
        <c:ser>
          <c:idx val="2"/>
          <c:order val="2"/>
          <c:tx>
            <c:strRef>
              <c:f>'JAN-MAR'!$D$2</c:f>
              <c:strCache>
                <c:ptCount val="1"/>
                <c:pt idx="0">
                  <c:v>Suction Gas Temperature
0C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'JAN-MAR'!$A$3:$A$93</c:f>
              <c:numCache>
                <c:formatCode>d\-mmm\-yy</c:formatCode>
                <c:ptCount val="9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  <c:pt idx="31">
                  <c:v>45323</c:v>
                </c:pt>
                <c:pt idx="32">
                  <c:v>45324</c:v>
                </c:pt>
                <c:pt idx="33">
                  <c:v>45325</c:v>
                </c:pt>
                <c:pt idx="34">
                  <c:v>45326</c:v>
                </c:pt>
                <c:pt idx="35">
                  <c:v>45327</c:v>
                </c:pt>
                <c:pt idx="36">
                  <c:v>45328</c:v>
                </c:pt>
                <c:pt idx="37">
                  <c:v>45329</c:v>
                </c:pt>
                <c:pt idx="38">
                  <c:v>45330</c:v>
                </c:pt>
                <c:pt idx="39">
                  <c:v>45331</c:v>
                </c:pt>
                <c:pt idx="40">
                  <c:v>45332</c:v>
                </c:pt>
                <c:pt idx="41">
                  <c:v>45333</c:v>
                </c:pt>
                <c:pt idx="42">
                  <c:v>45334</c:v>
                </c:pt>
                <c:pt idx="43">
                  <c:v>45335</c:v>
                </c:pt>
                <c:pt idx="44">
                  <c:v>45336</c:v>
                </c:pt>
                <c:pt idx="45">
                  <c:v>45337</c:v>
                </c:pt>
                <c:pt idx="46">
                  <c:v>45338</c:v>
                </c:pt>
                <c:pt idx="47">
                  <c:v>45339</c:v>
                </c:pt>
                <c:pt idx="48">
                  <c:v>45340</c:v>
                </c:pt>
                <c:pt idx="49">
                  <c:v>45341</c:v>
                </c:pt>
                <c:pt idx="50">
                  <c:v>45342</c:v>
                </c:pt>
                <c:pt idx="51">
                  <c:v>45343</c:v>
                </c:pt>
                <c:pt idx="52">
                  <c:v>45344</c:v>
                </c:pt>
                <c:pt idx="53">
                  <c:v>45345</c:v>
                </c:pt>
                <c:pt idx="54">
                  <c:v>45346</c:v>
                </c:pt>
                <c:pt idx="55">
                  <c:v>45347</c:v>
                </c:pt>
                <c:pt idx="56">
                  <c:v>45348</c:v>
                </c:pt>
                <c:pt idx="57">
                  <c:v>45349</c:v>
                </c:pt>
                <c:pt idx="58">
                  <c:v>45350</c:v>
                </c:pt>
                <c:pt idx="59">
                  <c:v>45351</c:v>
                </c:pt>
                <c:pt idx="60">
                  <c:v>45352</c:v>
                </c:pt>
                <c:pt idx="61">
                  <c:v>45353</c:v>
                </c:pt>
                <c:pt idx="62">
                  <c:v>45354</c:v>
                </c:pt>
                <c:pt idx="63">
                  <c:v>45355</c:v>
                </c:pt>
                <c:pt idx="64">
                  <c:v>45356</c:v>
                </c:pt>
                <c:pt idx="65">
                  <c:v>45357</c:v>
                </c:pt>
                <c:pt idx="66">
                  <c:v>45358</c:v>
                </c:pt>
                <c:pt idx="67">
                  <c:v>45359</c:v>
                </c:pt>
                <c:pt idx="68">
                  <c:v>45360</c:v>
                </c:pt>
                <c:pt idx="69">
                  <c:v>45361</c:v>
                </c:pt>
                <c:pt idx="70">
                  <c:v>45362</c:v>
                </c:pt>
                <c:pt idx="71">
                  <c:v>45363</c:v>
                </c:pt>
                <c:pt idx="72">
                  <c:v>45364</c:v>
                </c:pt>
                <c:pt idx="73">
                  <c:v>45365</c:v>
                </c:pt>
                <c:pt idx="74">
                  <c:v>45366</c:v>
                </c:pt>
                <c:pt idx="75">
                  <c:v>45367</c:v>
                </c:pt>
                <c:pt idx="76">
                  <c:v>45368</c:v>
                </c:pt>
                <c:pt idx="77">
                  <c:v>45369</c:v>
                </c:pt>
                <c:pt idx="78">
                  <c:v>45370</c:v>
                </c:pt>
                <c:pt idx="79">
                  <c:v>45371</c:v>
                </c:pt>
                <c:pt idx="80">
                  <c:v>45372</c:v>
                </c:pt>
                <c:pt idx="81">
                  <c:v>45373</c:v>
                </c:pt>
                <c:pt idx="82">
                  <c:v>45374</c:v>
                </c:pt>
                <c:pt idx="83">
                  <c:v>45375</c:v>
                </c:pt>
                <c:pt idx="84">
                  <c:v>45376</c:v>
                </c:pt>
                <c:pt idx="85">
                  <c:v>45377</c:v>
                </c:pt>
                <c:pt idx="86">
                  <c:v>45378</c:v>
                </c:pt>
                <c:pt idx="87">
                  <c:v>45379</c:v>
                </c:pt>
                <c:pt idx="88">
                  <c:v>45380</c:v>
                </c:pt>
                <c:pt idx="89">
                  <c:v>45381</c:v>
                </c:pt>
                <c:pt idx="90">
                  <c:v>45382</c:v>
                </c:pt>
              </c:numCache>
            </c:numRef>
          </c:cat>
          <c:val>
            <c:numRef>
              <c:f>'JAN-MAR'!$D$3:$D$93</c:f>
              <c:numCache>
                <c:formatCode>0.00</c:formatCode>
                <c:ptCount val="91"/>
                <c:pt idx="0">
                  <c:v>17.533333333333335</c:v>
                </c:pt>
                <c:pt idx="1">
                  <c:v>17.3</c:v>
                </c:pt>
                <c:pt idx="2">
                  <c:v>17.333333333333336</c:v>
                </c:pt>
                <c:pt idx="3">
                  <c:v>16.900000000000002</c:v>
                </c:pt>
                <c:pt idx="4">
                  <c:v>16.883333333333333</c:v>
                </c:pt>
                <c:pt idx="5">
                  <c:v>16.458333333333332</c:v>
                </c:pt>
                <c:pt idx="6">
                  <c:v>16.391666666666666</c:v>
                </c:pt>
                <c:pt idx="7">
                  <c:v>16.883333333333333</c:v>
                </c:pt>
                <c:pt idx="8">
                  <c:v>17.483333333333334</c:v>
                </c:pt>
                <c:pt idx="9">
                  <c:v>18.166666666666668</c:v>
                </c:pt>
                <c:pt idx="10">
                  <c:v>17.975000000000001</c:v>
                </c:pt>
                <c:pt idx="11">
                  <c:v>17.209848484848486</c:v>
                </c:pt>
                <c:pt idx="12">
                  <c:v>16.883333333333333</c:v>
                </c:pt>
                <c:pt idx="13">
                  <c:v>17.066666666666666</c:v>
                </c:pt>
                <c:pt idx="14">
                  <c:v>17.450000000000003</c:v>
                </c:pt>
                <c:pt idx="15">
                  <c:v>17.416666666666668</c:v>
                </c:pt>
                <c:pt idx="16">
                  <c:v>17.375000000000004</c:v>
                </c:pt>
                <c:pt idx="17">
                  <c:v>17.833333333333332</c:v>
                </c:pt>
                <c:pt idx="18">
                  <c:v>24.533333333333331</c:v>
                </c:pt>
                <c:pt idx="19">
                  <c:v>19.116666666666664</c:v>
                </c:pt>
                <c:pt idx="20">
                  <c:v>18.066666666666666</c:v>
                </c:pt>
                <c:pt idx="21">
                  <c:v>17.808333333333334</c:v>
                </c:pt>
                <c:pt idx="22">
                  <c:v>17.433333333333334</c:v>
                </c:pt>
                <c:pt idx="23">
                  <c:v>17.425000000000001</c:v>
                </c:pt>
                <c:pt idx="24">
                  <c:v>17.083333333333332</c:v>
                </c:pt>
                <c:pt idx="25">
                  <c:v>17.024999999999999</c:v>
                </c:pt>
                <c:pt idx="26">
                  <c:v>16.724999999999998</c:v>
                </c:pt>
                <c:pt idx="27">
                  <c:v>16.258333333333333</c:v>
                </c:pt>
                <c:pt idx="28">
                  <c:v>15.428571428571429</c:v>
                </c:pt>
                <c:pt idx="29" formatCode="General">
                  <c:v>16.38</c:v>
                </c:pt>
                <c:pt idx="30">
                  <c:v>15.56</c:v>
                </c:pt>
                <c:pt idx="31">
                  <c:v>14.699999999999998</c:v>
                </c:pt>
                <c:pt idx="32">
                  <c:v>14.641666666666666</c:v>
                </c:pt>
                <c:pt idx="33">
                  <c:v>16.425000000000001</c:v>
                </c:pt>
                <c:pt idx="34">
                  <c:v>16.083333333333336</c:v>
                </c:pt>
                <c:pt idx="35">
                  <c:v>15.91666666666667</c:v>
                </c:pt>
                <c:pt idx="36">
                  <c:v>15.891666666666667</c:v>
                </c:pt>
                <c:pt idx="37">
                  <c:v>15.658333333333333</c:v>
                </c:pt>
                <c:pt idx="38">
                  <c:v>15.774999999999999</c:v>
                </c:pt>
                <c:pt idx="39">
                  <c:v>16.224999999999998</c:v>
                </c:pt>
                <c:pt idx="40">
                  <c:v>17.133333333333333</c:v>
                </c:pt>
                <c:pt idx="41">
                  <c:v>17.75</c:v>
                </c:pt>
                <c:pt idx="42">
                  <c:v>18.091666666666669</c:v>
                </c:pt>
                <c:pt idx="43">
                  <c:v>18.308333333333334</c:v>
                </c:pt>
                <c:pt idx="44">
                  <c:v>17.608333333333334</c:v>
                </c:pt>
                <c:pt idx="45">
                  <c:v>17.366666666666671</c:v>
                </c:pt>
                <c:pt idx="46">
                  <c:v>17.45</c:v>
                </c:pt>
                <c:pt idx="47">
                  <c:v>17.500000000000004</c:v>
                </c:pt>
                <c:pt idx="48">
                  <c:v>16.741666666666671</c:v>
                </c:pt>
                <c:pt idx="49">
                  <c:v>16.625000000000004</c:v>
                </c:pt>
                <c:pt idx="50">
                  <c:v>15.766666666666667</c:v>
                </c:pt>
                <c:pt idx="51">
                  <c:v>15.4</c:v>
                </c:pt>
                <c:pt idx="52">
                  <c:v>16.125</c:v>
                </c:pt>
                <c:pt idx="53">
                  <c:v>15.950000000000001</c:v>
                </c:pt>
                <c:pt idx="54">
                  <c:v>15.366666666666667</c:v>
                </c:pt>
                <c:pt idx="55">
                  <c:v>15.200000000000001</c:v>
                </c:pt>
                <c:pt idx="56">
                  <c:v>15.475000000000001</c:v>
                </c:pt>
                <c:pt idx="57">
                  <c:v>15.708333333333336</c:v>
                </c:pt>
                <c:pt idx="58">
                  <c:v>16.091666666666665</c:v>
                </c:pt>
                <c:pt idx="59">
                  <c:v>15.633333333333333</c:v>
                </c:pt>
                <c:pt idx="60">
                  <c:v>16.108333333333334</c:v>
                </c:pt>
                <c:pt idx="61">
                  <c:v>16.266666666666666</c:v>
                </c:pt>
                <c:pt idx="62">
                  <c:v>15.125</c:v>
                </c:pt>
                <c:pt idx="63">
                  <c:v>14.983333333333334</c:v>
                </c:pt>
                <c:pt idx="64">
                  <c:v>15.308333333333332</c:v>
                </c:pt>
                <c:pt idx="65">
                  <c:v>15.425000000000002</c:v>
                </c:pt>
                <c:pt idx="66">
                  <c:v>14.83333333333333</c:v>
                </c:pt>
                <c:pt idx="67">
                  <c:v>14.558333333333335</c:v>
                </c:pt>
                <c:pt idx="68">
                  <c:v>14.716666666666663</c:v>
                </c:pt>
                <c:pt idx="69">
                  <c:v>14.83333333333333</c:v>
                </c:pt>
                <c:pt idx="70">
                  <c:v>14.875</c:v>
                </c:pt>
                <c:pt idx="71">
                  <c:v>15.158333333333331</c:v>
                </c:pt>
                <c:pt idx="72">
                  <c:v>14.899999999999999</c:v>
                </c:pt>
                <c:pt idx="73">
                  <c:v>15.174999999999999</c:v>
                </c:pt>
                <c:pt idx="74">
                  <c:v>15.174999999999999</c:v>
                </c:pt>
                <c:pt idx="75">
                  <c:v>14.883333333333333</c:v>
                </c:pt>
                <c:pt idx="76">
                  <c:v>15.341666666666669</c:v>
                </c:pt>
                <c:pt idx="77">
                  <c:v>16.033333333333335</c:v>
                </c:pt>
                <c:pt idx="78">
                  <c:v>16.324999999999999</c:v>
                </c:pt>
                <c:pt idx="79">
                  <c:v>16.191666666666666</c:v>
                </c:pt>
                <c:pt idx="80">
                  <c:v>16.858333333333334</c:v>
                </c:pt>
                <c:pt idx="81">
                  <c:v>17.191666666666666</c:v>
                </c:pt>
                <c:pt idx="82">
                  <c:v>17.675000000000001</c:v>
                </c:pt>
                <c:pt idx="83">
                  <c:v>18.033333333333335</c:v>
                </c:pt>
                <c:pt idx="84">
                  <c:v>18.541666666666668</c:v>
                </c:pt>
                <c:pt idx="85">
                  <c:v>18.308333333333334</c:v>
                </c:pt>
                <c:pt idx="86">
                  <c:v>17.891666666666662</c:v>
                </c:pt>
                <c:pt idx="87">
                  <c:v>18.116666666666667</c:v>
                </c:pt>
                <c:pt idx="88">
                  <c:v>17.875</c:v>
                </c:pt>
                <c:pt idx="89">
                  <c:v>18.05</c:v>
                </c:pt>
                <c:pt idx="90">
                  <c:v>18.791666666666668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A1-4B08-B7E6-DA39682C4C34}"/>
            </c:ext>
          </c:extLst>
        </c:ser>
        <c:ser>
          <c:idx val="3"/>
          <c:order val="3"/>
          <c:tx>
            <c:strRef>
              <c:f>'JAN-MAR'!$E$2</c:f>
              <c:strCache>
                <c:ptCount val="1"/>
                <c:pt idx="0">
                  <c:v>
Re-Export Gas Temperature
0C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'JAN-MAR'!$A$3:$A$93</c:f>
              <c:numCache>
                <c:formatCode>d\-mmm\-yy</c:formatCode>
                <c:ptCount val="9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  <c:pt idx="31">
                  <c:v>45323</c:v>
                </c:pt>
                <c:pt idx="32">
                  <c:v>45324</c:v>
                </c:pt>
                <c:pt idx="33">
                  <c:v>45325</c:v>
                </c:pt>
                <c:pt idx="34">
                  <c:v>45326</c:v>
                </c:pt>
                <c:pt idx="35">
                  <c:v>45327</c:v>
                </c:pt>
                <c:pt idx="36">
                  <c:v>45328</c:v>
                </c:pt>
                <c:pt idx="37">
                  <c:v>45329</c:v>
                </c:pt>
                <c:pt idx="38">
                  <c:v>45330</c:v>
                </c:pt>
                <c:pt idx="39">
                  <c:v>45331</c:v>
                </c:pt>
                <c:pt idx="40">
                  <c:v>45332</c:v>
                </c:pt>
                <c:pt idx="41">
                  <c:v>45333</c:v>
                </c:pt>
                <c:pt idx="42">
                  <c:v>45334</c:v>
                </c:pt>
                <c:pt idx="43">
                  <c:v>45335</c:v>
                </c:pt>
                <c:pt idx="44">
                  <c:v>45336</c:v>
                </c:pt>
                <c:pt idx="45">
                  <c:v>45337</c:v>
                </c:pt>
                <c:pt idx="46">
                  <c:v>45338</c:v>
                </c:pt>
                <c:pt idx="47">
                  <c:v>45339</c:v>
                </c:pt>
                <c:pt idx="48">
                  <c:v>45340</c:v>
                </c:pt>
                <c:pt idx="49">
                  <c:v>45341</c:v>
                </c:pt>
                <c:pt idx="50">
                  <c:v>45342</c:v>
                </c:pt>
                <c:pt idx="51">
                  <c:v>45343</c:v>
                </c:pt>
                <c:pt idx="52">
                  <c:v>45344</c:v>
                </c:pt>
                <c:pt idx="53">
                  <c:v>45345</c:v>
                </c:pt>
                <c:pt idx="54">
                  <c:v>45346</c:v>
                </c:pt>
                <c:pt idx="55">
                  <c:v>45347</c:v>
                </c:pt>
                <c:pt idx="56">
                  <c:v>45348</c:v>
                </c:pt>
                <c:pt idx="57">
                  <c:v>45349</c:v>
                </c:pt>
                <c:pt idx="58">
                  <c:v>45350</c:v>
                </c:pt>
                <c:pt idx="59">
                  <c:v>45351</c:v>
                </c:pt>
                <c:pt idx="60">
                  <c:v>45352</c:v>
                </c:pt>
                <c:pt idx="61">
                  <c:v>45353</c:v>
                </c:pt>
                <c:pt idx="62">
                  <c:v>45354</c:v>
                </c:pt>
                <c:pt idx="63">
                  <c:v>45355</c:v>
                </c:pt>
                <c:pt idx="64">
                  <c:v>45356</c:v>
                </c:pt>
                <c:pt idx="65">
                  <c:v>45357</c:v>
                </c:pt>
                <c:pt idx="66">
                  <c:v>45358</c:v>
                </c:pt>
                <c:pt idx="67">
                  <c:v>45359</c:v>
                </c:pt>
                <c:pt idx="68">
                  <c:v>45360</c:v>
                </c:pt>
                <c:pt idx="69">
                  <c:v>45361</c:v>
                </c:pt>
                <c:pt idx="70">
                  <c:v>45362</c:v>
                </c:pt>
                <c:pt idx="71">
                  <c:v>45363</c:v>
                </c:pt>
                <c:pt idx="72">
                  <c:v>45364</c:v>
                </c:pt>
                <c:pt idx="73">
                  <c:v>45365</c:v>
                </c:pt>
                <c:pt idx="74">
                  <c:v>45366</c:v>
                </c:pt>
                <c:pt idx="75">
                  <c:v>45367</c:v>
                </c:pt>
                <c:pt idx="76">
                  <c:v>45368</c:v>
                </c:pt>
                <c:pt idx="77">
                  <c:v>45369</c:v>
                </c:pt>
                <c:pt idx="78">
                  <c:v>45370</c:v>
                </c:pt>
                <c:pt idx="79">
                  <c:v>45371</c:v>
                </c:pt>
                <c:pt idx="80">
                  <c:v>45372</c:v>
                </c:pt>
                <c:pt idx="81">
                  <c:v>45373</c:v>
                </c:pt>
                <c:pt idx="82">
                  <c:v>45374</c:v>
                </c:pt>
                <c:pt idx="83">
                  <c:v>45375</c:v>
                </c:pt>
                <c:pt idx="84">
                  <c:v>45376</c:v>
                </c:pt>
                <c:pt idx="85">
                  <c:v>45377</c:v>
                </c:pt>
                <c:pt idx="86">
                  <c:v>45378</c:v>
                </c:pt>
                <c:pt idx="87">
                  <c:v>45379</c:v>
                </c:pt>
                <c:pt idx="88">
                  <c:v>45380</c:v>
                </c:pt>
                <c:pt idx="89">
                  <c:v>45381</c:v>
                </c:pt>
                <c:pt idx="90">
                  <c:v>45382</c:v>
                </c:pt>
              </c:numCache>
            </c:numRef>
          </c:cat>
          <c:val>
            <c:numRef>
              <c:f>'JAN-MAR'!$E$3:$E$93</c:f>
              <c:numCache>
                <c:formatCode>0.00</c:formatCode>
                <c:ptCount val="91"/>
                <c:pt idx="0">
                  <c:v>35.775000000000006</c:v>
                </c:pt>
                <c:pt idx="1">
                  <c:v>34.216666666666669</c:v>
                </c:pt>
                <c:pt idx="2">
                  <c:v>36.31666666666667</c:v>
                </c:pt>
                <c:pt idx="3">
                  <c:v>34.25</c:v>
                </c:pt>
                <c:pt idx="4">
                  <c:v>35.325000000000003</c:v>
                </c:pt>
                <c:pt idx="5">
                  <c:v>35.375000000000007</c:v>
                </c:pt>
                <c:pt idx="6">
                  <c:v>34.200000000000003</c:v>
                </c:pt>
                <c:pt idx="7">
                  <c:v>34.658333333333324</c:v>
                </c:pt>
                <c:pt idx="8">
                  <c:v>35.066666666666663</c:v>
                </c:pt>
                <c:pt idx="9">
                  <c:v>35.050000000000004</c:v>
                </c:pt>
                <c:pt idx="10">
                  <c:v>36.9</c:v>
                </c:pt>
                <c:pt idx="11">
                  <c:v>34.35</c:v>
                </c:pt>
                <c:pt idx="12">
                  <c:v>34.533333333333331</c:v>
                </c:pt>
                <c:pt idx="13">
                  <c:v>35.858333333333334</c:v>
                </c:pt>
                <c:pt idx="14">
                  <c:v>36.30833333333333</c:v>
                </c:pt>
                <c:pt idx="15">
                  <c:v>35.533333333333331</c:v>
                </c:pt>
                <c:pt idx="16">
                  <c:v>35.583333333333336</c:v>
                </c:pt>
                <c:pt idx="17">
                  <c:v>36.466666666666661</c:v>
                </c:pt>
                <c:pt idx="18">
                  <c:v>33.783333333333331</c:v>
                </c:pt>
                <c:pt idx="19">
                  <c:v>35.433333333333337</c:v>
                </c:pt>
                <c:pt idx="20">
                  <c:v>36.424999999999997</c:v>
                </c:pt>
                <c:pt idx="21">
                  <c:v>36.725000000000001</c:v>
                </c:pt>
                <c:pt idx="22">
                  <c:v>40.133333333333333</c:v>
                </c:pt>
                <c:pt idx="23">
                  <c:v>36.033333333333339</c:v>
                </c:pt>
                <c:pt idx="24">
                  <c:v>35.858333333333327</c:v>
                </c:pt>
                <c:pt idx="25">
                  <c:v>36.141666666666673</c:v>
                </c:pt>
                <c:pt idx="26">
                  <c:v>35.708333333333336</c:v>
                </c:pt>
                <c:pt idx="27">
                  <c:v>33.824999999999996</c:v>
                </c:pt>
                <c:pt idx="28">
                  <c:v>34.014285714285712</c:v>
                </c:pt>
                <c:pt idx="29" formatCode="General">
                  <c:v>35.49</c:v>
                </c:pt>
                <c:pt idx="30">
                  <c:v>35.64</c:v>
                </c:pt>
                <c:pt idx="31">
                  <c:v>35.549999999999997</c:v>
                </c:pt>
                <c:pt idx="32">
                  <c:v>35.991666666666667</c:v>
                </c:pt>
                <c:pt idx="33">
                  <c:v>35.858333333333327</c:v>
                </c:pt>
                <c:pt idx="34">
                  <c:v>35.583333333333336</c:v>
                </c:pt>
                <c:pt idx="35">
                  <c:v>35.340000000000003</c:v>
                </c:pt>
                <c:pt idx="36">
                  <c:v>35.799999999999997</c:v>
                </c:pt>
                <c:pt idx="37">
                  <c:v>35.283333333333331</c:v>
                </c:pt>
                <c:pt idx="38">
                  <c:v>35.574999999999996</c:v>
                </c:pt>
                <c:pt idx="39">
                  <c:v>36.908333333333331</c:v>
                </c:pt>
                <c:pt idx="40">
                  <c:v>37.416666666666664</c:v>
                </c:pt>
                <c:pt idx="41">
                  <c:v>37.425000000000004</c:v>
                </c:pt>
                <c:pt idx="42">
                  <c:v>37.424999999999997</c:v>
                </c:pt>
                <c:pt idx="43">
                  <c:v>37.991666666666667</c:v>
                </c:pt>
                <c:pt idx="44">
                  <c:v>37.533333333333331</c:v>
                </c:pt>
                <c:pt idx="45">
                  <c:v>37.458333333333329</c:v>
                </c:pt>
                <c:pt idx="46">
                  <c:v>36.783333333333331</c:v>
                </c:pt>
                <c:pt idx="47">
                  <c:v>36.68333333333333</c:v>
                </c:pt>
                <c:pt idx="48">
                  <c:v>35.983333333333341</c:v>
                </c:pt>
                <c:pt idx="49">
                  <c:v>37.06666666666667</c:v>
                </c:pt>
                <c:pt idx="50">
                  <c:v>34.80833333333333</c:v>
                </c:pt>
                <c:pt idx="51">
                  <c:v>35.65</c:v>
                </c:pt>
                <c:pt idx="52">
                  <c:v>35.591666666666661</c:v>
                </c:pt>
                <c:pt idx="53">
                  <c:v>35.425000000000004</c:v>
                </c:pt>
                <c:pt idx="54">
                  <c:v>35.475000000000001</c:v>
                </c:pt>
                <c:pt idx="55">
                  <c:v>35.833333333333336</c:v>
                </c:pt>
                <c:pt idx="56">
                  <c:v>35.499999999999993</c:v>
                </c:pt>
                <c:pt idx="57">
                  <c:v>35.891666666666666</c:v>
                </c:pt>
                <c:pt idx="58">
                  <c:v>35.800000000000004</c:v>
                </c:pt>
                <c:pt idx="59">
                  <c:v>34.958333333333336</c:v>
                </c:pt>
                <c:pt idx="60">
                  <c:v>35.266666666666666</c:v>
                </c:pt>
                <c:pt idx="61">
                  <c:v>35.341666666666669</c:v>
                </c:pt>
                <c:pt idx="62">
                  <c:v>33.425000000000004</c:v>
                </c:pt>
                <c:pt idx="63">
                  <c:v>33.666666666666664</c:v>
                </c:pt>
                <c:pt idx="64">
                  <c:v>35.058333333333337</c:v>
                </c:pt>
                <c:pt idx="65">
                  <c:v>35.475000000000009</c:v>
                </c:pt>
                <c:pt idx="66">
                  <c:v>33.783333333333339</c:v>
                </c:pt>
                <c:pt idx="67">
                  <c:v>34.408333333333331</c:v>
                </c:pt>
                <c:pt idx="68">
                  <c:v>34.774999999999999</c:v>
                </c:pt>
                <c:pt idx="69">
                  <c:v>35.19166666666667</c:v>
                </c:pt>
                <c:pt idx="70">
                  <c:v>35.791666666666679</c:v>
                </c:pt>
                <c:pt idx="71">
                  <c:v>36.1</c:v>
                </c:pt>
                <c:pt idx="72">
                  <c:v>35.983333333333334</c:v>
                </c:pt>
                <c:pt idx="73">
                  <c:v>36.858333333333334</c:v>
                </c:pt>
                <c:pt idx="74">
                  <c:v>38.225000000000001</c:v>
                </c:pt>
                <c:pt idx="75">
                  <c:v>35.983333333333327</c:v>
                </c:pt>
                <c:pt idx="76">
                  <c:v>36.133333333333333</c:v>
                </c:pt>
                <c:pt idx="77">
                  <c:v>36.309090909090912</c:v>
                </c:pt>
                <c:pt idx="78">
                  <c:v>34.750000000000007</c:v>
                </c:pt>
                <c:pt idx="79">
                  <c:v>35.300000000000004</c:v>
                </c:pt>
                <c:pt idx="80">
                  <c:v>36.200000000000003</c:v>
                </c:pt>
                <c:pt idx="81">
                  <c:v>35.449999999999996</c:v>
                </c:pt>
                <c:pt idx="82">
                  <c:v>35.299999999999997</c:v>
                </c:pt>
                <c:pt idx="83">
                  <c:v>36.241666666666667</c:v>
                </c:pt>
                <c:pt idx="84">
                  <c:v>36.875000000000007</c:v>
                </c:pt>
                <c:pt idx="85">
                  <c:v>37.158333333333331</c:v>
                </c:pt>
                <c:pt idx="86">
                  <c:v>37.166666666666664</c:v>
                </c:pt>
                <c:pt idx="87">
                  <c:v>37.516666666666659</c:v>
                </c:pt>
                <c:pt idx="88">
                  <c:v>35.983333333333327</c:v>
                </c:pt>
                <c:pt idx="89">
                  <c:v>36.791666666666671</c:v>
                </c:pt>
                <c:pt idx="90">
                  <c:v>37.06666666666667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A1-4B08-B7E6-DA39682C4C34}"/>
            </c:ext>
          </c:extLst>
        </c:ser>
        <c:ser>
          <c:idx val="4"/>
          <c:order val="4"/>
          <c:tx>
            <c:strRef>
              <c:f>'JAN-MAR'!$F$2</c:f>
              <c:strCache>
                <c:ptCount val="1"/>
                <c:pt idx="0">
                  <c:v>Re-Export Gas Flow
MMscfd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'JAN-MAR'!$A$3:$A$93</c:f>
              <c:numCache>
                <c:formatCode>d\-mmm\-yy</c:formatCode>
                <c:ptCount val="9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  <c:pt idx="31">
                  <c:v>45323</c:v>
                </c:pt>
                <c:pt idx="32">
                  <c:v>45324</c:v>
                </c:pt>
                <c:pt idx="33">
                  <c:v>45325</c:v>
                </c:pt>
                <c:pt idx="34">
                  <c:v>45326</c:v>
                </c:pt>
                <c:pt idx="35">
                  <c:v>45327</c:v>
                </c:pt>
                <c:pt idx="36">
                  <c:v>45328</c:v>
                </c:pt>
                <c:pt idx="37">
                  <c:v>45329</c:v>
                </c:pt>
                <c:pt idx="38">
                  <c:v>45330</c:v>
                </c:pt>
                <c:pt idx="39">
                  <c:v>45331</c:v>
                </c:pt>
                <c:pt idx="40">
                  <c:v>45332</c:v>
                </c:pt>
                <c:pt idx="41">
                  <c:v>45333</c:v>
                </c:pt>
                <c:pt idx="42">
                  <c:v>45334</c:v>
                </c:pt>
                <c:pt idx="43">
                  <c:v>45335</c:v>
                </c:pt>
                <c:pt idx="44">
                  <c:v>45336</c:v>
                </c:pt>
                <c:pt idx="45">
                  <c:v>45337</c:v>
                </c:pt>
                <c:pt idx="46">
                  <c:v>45338</c:v>
                </c:pt>
                <c:pt idx="47">
                  <c:v>45339</c:v>
                </c:pt>
                <c:pt idx="48">
                  <c:v>45340</c:v>
                </c:pt>
                <c:pt idx="49">
                  <c:v>45341</c:v>
                </c:pt>
                <c:pt idx="50">
                  <c:v>45342</c:v>
                </c:pt>
                <c:pt idx="51">
                  <c:v>45343</c:v>
                </c:pt>
                <c:pt idx="52">
                  <c:v>45344</c:v>
                </c:pt>
                <c:pt idx="53">
                  <c:v>45345</c:v>
                </c:pt>
                <c:pt idx="54">
                  <c:v>45346</c:v>
                </c:pt>
                <c:pt idx="55">
                  <c:v>45347</c:v>
                </c:pt>
                <c:pt idx="56">
                  <c:v>45348</c:v>
                </c:pt>
                <c:pt idx="57">
                  <c:v>45349</c:v>
                </c:pt>
                <c:pt idx="58">
                  <c:v>45350</c:v>
                </c:pt>
                <c:pt idx="59">
                  <c:v>45351</c:v>
                </c:pt>
                <c:pt idx="60">
                  <c:v>45352</c:v>
                </c:pt>
                <c:pt idx="61">
                  <c:v>45353</c:v>
                </c:pt>
                <c:pt idx="62">
                  <c:v>45354</c:v>
                </c:pt>
                <c:pt idx="63">
                  <c:v>45355</c:v>
                </c:pt>
                <c:pt idx="64">
                  <c:v>45356</c:v>
                </c:pt>
                <c:pt idx="65">
                  <c:v>45357</c:v>
                </c:pt>
                <c:pt idx="66">
                  <c:v>45358</c:v>
                </c:pt>
                <c:pt idx="67">
                  <c:v>45359</c:v>
                </c:pt>
                <c:pt idx="68">
                  <c:v>45360</c:v>
                </c:pt>
                <c:pt idx="69">
                  <c:v>45361</c:v>
                </c:pt>
                <c:pt idx="70">
                  <c:v>45362</c:v>
                </c:pt>
                <c:pt idx="71">
                  <c:v>45363</c:v>
                </c:pt>
                <c:pt idx="72">
                  <c:v>45364</c:v>
                </c:pt>
                <c:pt idx="73">
                  <c:v>45365</c:v>
                </c:pt>
                <c:pt idx="74">
                  <c:v>45366</c:v>
                </c:pt>
                <c:pt idx="75">
                  <c:v>45367</c:v>
                </c:pt>
                <c:pt idx="76">
                  <c:v>45368</c:v>
                </c:pt>
                <c:pt idx="77">
                  <c:v>45369</c:v>
                </c:pt>
                <c:pt idx="78">
                  <c:v>45370</c:v>
                </c:pt>
                <c:pt idx="79">
                  <c:v>45371</c:v>
                </c:pt>
                <c:pt idx="80">
                  <c:v>45372</c:v>
                </c:pt>
                <c:pt idx="81">
                  <c:v>45373</c:v>
                </c:pt>
                <c:pt idx="82">
                  <c:v>45374</c:v>
                </c:pt>
                <c:pt idx="83">
                  <c:v>45375</c:v>
                </c:pt>
                <c:pt idx="84">
                  <c:v>45376</c:v>
                </c:pt>
                <c:pt idx="85">
                  <c:v>45377</c:v>
                </c:pt>
                <c:pt idx="86">
                  <c:v>45378</c:v>
                </c:pt>
                <c:pt idx="87">
                  <c:v>45379</c:v>
                </c:pt>
                <c:pt idx="88">
                  <c:v>45380</c:v>
                </c:pt>
                <c:pt idx="89">
                  <c:v>45381</c:v>
                </c:pt>
                <c:pt idx="90">
                  <c:v>45382</c:v>
                </c:pt>
              </c:numCache>
            </c:numRef>
          </c:cat>
          <c:val>
            <c:numRef>
              <c:f>'JAN-MAR'!$F$3:$F$93</c:f>
              <c:numCache>
                <c:formatCode>0.00</c:formatCode>
                <c:ptCount val="91"/>
                <c:pt idx="0">
                  <c:v>95.716666666666654</c:v>
                </c:pt>
                <c:pt idx="1">
                  <c:v>95.699999999999989</c:v>
                </c:pt>
                <c:pt idx="2">
                  <c:v>94.00833333333334</c:v>
                </c:pt>
                <c:pt idx="3">
                  <c:v>94.533333333333317</c:v>
                </c:pt>
                <c:pt idx="4">
                  <c:v>93.958333333333314</c:v>
                </c:pt>
                <c:pt idx="5">
                  <c:v>94.74166666666666</c:v>
                </c:pt>
                <c:pt idx="6">
                  <c:v>94.625</c:v>
                </c:pt>
                <c:pt idx="7">
                  <c:v>94.316666666666663</c:v>
                </c:pt>
                <c:pt idx="8">
                  <c:v>91.75833333333334</c:v>
                </c:pt>
                <c:pt idx="9">
                  <c:v>68.099999999999994</c:v>
                </c:pt>
                <c:pt idx="10">
                  <c:v>87.516666666666694</c:v>
                </c:pt>
                <c:pt idx="11">
                  <c:v>92.416666666666671</c:v>
                </c:pt>
                <c:pt idx="12">
                  <c:v>92.616666666666674</c:v>
                </c:pt>
                <c:pt idx="13">
                  <c:v>92.583333333333329</c:v>
                </c:pt>
                <c:pt idx="14">
                  <c:v>91.566666666666663</c:v>
                </c:pt>
                <c:pt idx="15">
                  <c:v>92.11666666666666</c:v>
                </c:pt>
                <c:pt idx="16">
                  <c:v>92.216666666666654</c:v>
                </c:pt>
                <c:pt idx="17">
                  <c:v>92.25</c:v>
                </c:pt>
                <c:pt idx="18">
                  <c:v>29.433333333333334</c:v>
                </c:pt>
                <c:pt idx="19">
                  <c:v>77.86666666666666</c:v>
                </c:pt>
                <c:pt idx="20">
                  <c:v>95.433333333333323</c:v>
                </c:pt>
                <c:pt idx="21">
                  <c:v>95.141666666666666</c:v>
                </c:pt>
                <c:pt idx="22">
                  <c:v>94.958333333333329</c:v>
                </c:pt>
                <c:pt idx="23">
                  <c:v>93.11666666666666</c:v>
                </c:pt>
                <c:pt idx="24">
                  <c:v>95.999999999999986</c:v>
                </c:pt>
                <c:pt idx="25">
                  <c:v>95.358333333333348</c:v>
                </c:pt>
                <c:pt idx="26">
                  <c:v>94.574999999999989</c:v>
                </c:pt>
                <c:pt idx="27">
                  <c:v>91.508333333333326</c:v>
                </c:pt>
                <c:pt idx="28">
                  <c:v>93.085714285714289</c:v>
                </c:pt>
                <c:pt idx="29" formatCode="General">
                  <c:v>95.24</c:v>
                </c:pt>
                <c:pt idx="30">
                  <c:v>96.66</c:v>
                </c:pt>
                <c:pt idx="31">
                  <c:v>97.59999999999998</c:v>
                </c:pt>
                <c:pt idx="32">
                  <c:v>95.850000000000009</c:v>
                </c:pt>
                <c:pt idx="33">
                  <c:v>87.516666666666652</c:v>
                </c:pt>
                <c:pt idx="34">
                  <c:v>96.15000000000002</c:v>
                </c:pt>
                <c:pt idx="35">
                  <c:v>95.666666666666671</c:v>
                </c:pt>
                <c:pt idx="36">
                  <c:v>95.125</c:v>
                </c:pt>
                <c:pt idx="37">
                  <c:v>96.02500000000002</c:v>
                </c:pt>
                <c:pt idx="38">
                  <c:v>96.250000000000014</c:v>
                </c:pt>
                <c:pt idx="39">
                  <c:v>95.34166666666664</c:v>
                </c:pt>
                <c:pt idx="40">
                  <c:v>95.741666666666674</c:v>
                </c:pt>
                <c:pt idx="41">
                  <c:v>95.358333333333306</c:v>
                </c:pt>
                <c:pt idx="42">
                  <c:v>95.05</c:v>
                </c:pt>
                <c:pt idx="43">
                  <c:v>94.624999999999986</c:v>
                </c:pt>
                <c:pt idx="44">
                  <c:v>93.15000000000002</c:v>
                </c:pt>
                <c:pt idx="45">
                  <c:v>96.22499999999998</c:v>
                </c:pt>
                <c:pt idx="46">
                  <c:v>96.225000000000009</c:v>
                </c:pt>
                <c:pt idx="47">
                  <c:v>97.216666666666654</c:v>
                </c:pt>
                <c:pt idx="48">
                  <c:v>97.583333333333329</c:v>
                </c:pt>
                <c:pt idx="49">
                  <c:v>97.233333333333334</c:v>
                </c:pt>
                <c:pt idx="50">
                  <c:v>97.075000000000003</c:v>
                </c:pt>
                <c:pt idx="51">
                  <c:v>98.333333333333314</c:v>
                </c:pt>
                <c:pt idx="52">
                  <c:v>97.466666666666683</c:v>
                </c:pt>
                <c:pt idx="53">
                  <c:v>95.891666666666666</c:v>
                </c:pt>
                <c:pt idx="54">
                  <c:v>96.49166666666666</c:v>
                </c:pt>
                <c:pt idx="55">
                  <c:v>96.783333333333346</c:v>
                </c:pt>
                <c:pt idx="56">
                  <c:v>96.899999999999991</c:v>
                </c:pt>
                <c:pt idx="57">
                  <c:v>96.833333333333329</c:v>
                </c:pt>
                <c:pt idx="58">
                  <c:v>91.725000000000009</c:v>
                </c:pt>
                <c:pt idx="59">
                  <c:v>93.574999999999989</c:v>
                </c:pt>
                <c:pt idx="60">
                  <c:v>93.958333333333357</c:v>
                </c:pt>
                <c:pt idx="61">
                  <c:v>94.100000000000009</c:v>
                </c:pt>
                <c:pt idx="62">
                  <c:v>97.133333333333326</c:v>
                </c:pt>
                <c:pt idx="63">
                  <c:v>96.608333333333334</c:v>
                </c:pt>
                <c:pt idx="64">
                  <c:v>96.116666666666674</c:v>
                </c:pt>
                <c:pt idx="65">
                  <c:v>96.491666666666674</c:v>
                </c:pt>
                <c:pt idx="66">
                  <c:v>96.324999999999974</c:v>
                </c:pt>
                <c:pt idx="67">
                  <c:v>96.608333333333348</c:v>
                </c:pt>
                <c:pt idx="68">
                  <c:v>96.308333333333351</c:v>
                </c:pt>
                <c:pt idx="69">
                  <c:v>97.258333333333326</c:v>
                </c:pt>
                <c:pt idx="70">
                  <c:v>97.291666666666671</c:v>
                </c:pt>
                <c:pt idx="71">
                  <c:v>96.2</c:v>
                </c:pt>
                <c:pt idx="72">
                  <c:v>95.666666666666671</c:v>
                </c:pt>
                <c:pt idx="73">
                  <c:v>95.699999999999989</c:v>
                </c:pt>
                <c:pt idx="74">
                  <c:v>93.691666666666663</c:v>
                </c:pt>
                <c:pt idx="75">
                  <c:v>94.833333333333314</c:v>
                </c:pt>
                <c:pt idx="76">
                  <c:v>93.441666666666663</c:v>
                </c:pt>
                <c:pt idx="77">
                  <c:v>95.325000000000003</c:v>
                </c:pt>
                <c:pt idx="78">
                  <c:v>94.266666666666652</c:v>
                </c:pt>
                <c:pt idx="79">
                  <c:v>94.266666666666666</c:v>
                </c:pt>
                <c:pt idx="80">
                  <c:v>94.466666666666654</c:v>
                </c:pt>
                <c:pt idx="81">
                  <c:v>94.8</c:v>
                </c:pt>
                <c:pt idx="82">
                  <c:v>94.041666666666671</c:v>
                </c:pt>
                <c:pt idx="83">
                  <c:v>95.125</c:v>
                </c:pt>
                <c:pt idx="84">
                  <c:v>94.172727272727286</c:v>
                </c:pt>
                <c:pt idx="85">
                  <c:v>95.166666666666671</c:v>
                </c:pt>
                <c:pt idx="86">
                  <c:v>94.824999999999989</c:v>
                </c:pt>
                <c:pt idx="87">
                  <c:v>95.008333333333326</c:v>
                </c:pt>
                <c:pt idx="88">
                  <c:v>94.108333333333334</c:v>
                </c:pt>
                <c:pt idx="89">
                  <c:v>95.625</c:v>
                </c:pt>
                <c:pt idx="90">
                  <c:v>79.27500000000002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A1-4B08-B7E6-DA39682C4C34}"/>
            </c:ext>
          </c:extLst>
        </c:ser>
        <c:ser>
          <c:idx val="5"/>
          <c:order val="5"/>
          <c:tx>
            <c:strRef>
              <c:f>'JAN-MAR'!$G$2</c:f>
              <c:strCache>
                <c:ptCount val="1"/>
                <c:pt idx="0">
                  <c:v>Re-Export Gas Gas Pressure - Out
barg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'JAN-MAR'!$A$3:$A$93</c:f>
              <c:numCache>
                <c:formatCode>d\-mmm\-yy</c:formatCode>
                <c:ptCount val="9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  <c:pt idx="31">
                  <c:v>45323</c:v>
                </c:pt>
                <c:pt idx="32">
                  <c:v>45324</c:v>
                </c:pt>
                <c:pt idx="33">
                  <c:v>45325</c:v>
                </c:pt>
                <c:pt idx="34">
                  <c:v>45326</c:v>
                </c:pt>
                <c:pt idx="35">
                  <c:v>45327</c:v>
                </c:pt>
                <c:pt idx="36">
                  <c:v>45328</c:v>
                </c:pt>
                <c:pt idx="37">
                  <c:v>45329</c:v>
                </c:pt>
                <c:pt idx="38">
                  <c:v>45330</c:v>
                </c:pt>
                <c:pt idx="39">
                  <c:v>45331</c:v>
                </c:pt>
                <c:pt idx="40">
                  <c:v>45332</c:v>
                </c:pt>
                <c:pt idx="41">
                  <c:v>45333</c:v>
                </c:pt>
                <c:pt idx="42">
                  <c:v>45334</c:v>
                </c:pt>
                <c:pt idx="43">
                  <c:v>45335</c:v>
                </c:pt>
                <c:pt idx="44">
                  <c:v>45336</c:v>
                </c:pt>
                <c:pt idx="45">
                  <c:v>45337</c:v>
                </c:pt>
                <c:pt idx="46">
                  <c:v>45338</c:v>
                </c:pt>
                <c:pt idx="47">
                  <c:v>45339</c:v>
                </c:pt>
                <c:pt idx="48">
                  <c:v>45340</c:v>
                </c:pt>
                <c:pt idx="49">
                  <c:v>45341</c:v>
                </c:pt>
                <c:pt idx="50">
                  <c:v>45342</c:v>
                </c:pt>
                <c:pt idx="51">
                  <c:v>45343</c:v>
                </c:pt>
                <c:pt idx="52">
                  <c:v>45344</c:v>
                </c:pt>
                <c:pt idx="53">
                  <c:v>45345</c:v>
                </c:pt>
                <c:pt idx="54">
                  <c:v>45346</c:v>
                </c:pt>
                <c:pt idx="55">
                  <c:v>45347</c:v>
                </c:pt>
                <c:pt idx="56">
                  <c:v>45348</c:v>
                </c:pt>
                <c:pt idx="57">
                  <c:v>45349</c:v>
                </c:pt>
                <c:pt idx="58">
                  <c:v>45350</c:v>
                </c:pt>
                <c:pt idx="59">
                  <c:v>45351</c:v>
                </c:pt>
                <c:pt idx="60">
                  <c:v>45352</c:v>
                </c:pt>
                <c:pt idx="61">
                  <c:v>45353</c:v>
                </c:pt>
                <c:pt idx="62">
                  <c:v>45354</c:v>
                </c:pt>
                <c:pt idx="63">
                  <c:v>45355</c:v>
                </c:pt>
                <c:pt idx="64">
                  <c:v>45356</c:v>
                </c:pt>
                <c:pt idx="65">
                  <c:v>45357</c:v>
                </c:pt>
                <c:pt idx="66">
                  <c:v>45358</c:v>
                </c:pt>
                <c:pt idx="67">
                  <c:v>45359</c:v>
                </c:pt>
                <c:pt idx="68">
                  <c:v>45360</c:v>
                </c:pt>
                <c:pt idx="69">
                  <c:v>45361</c:v>
                </c:pt>
                <c:pt idx="70">
                  <c:v>45362</c:v>
                </c:pt>
                <c:pt idx="71">
                  <c:v>45363</c:v>
                </c:pt>
                <c:pt idx="72">
                  <c:v>45364</c:v>
                </c:pt>
                <c:pt idx="73">
                  <c:v>45365</c:v>
                </c:pt>
                <c:pt idx="74">
                  <c:v>45366</c:v>
                </c:pt>
                <c:pt idx="75">
                  <c:v>45367</c:v>
                </c:pt>
                <c:pt idx="76">
                  <c:v>45368</c:v>
                </c:pt>
                <c:pt idx="77">
                  <c:v>45369</c:v>
                </c:pt>
                <c:pt idx="78">
                  <c:v>45370</c:v>
                </c:pt>
                <c:pt idx="79">
                  <c:v>45371</c:v>
                </c:pt>
                <c:pt idx="80">
                  <c:v>45372</c:v>
                </c:pt>
                <c:pt idx="81">
                  <c:v>45373</c:v>
                </c:pt>
                <c:pt idx="82">
                  <c:v>45374</c:v>
                </c:pt>
                <c:pt idx="83">
                  <c:v>45375</c:v>
                </c:pt>
                <c:pt idx="84">
                  <c:v>45376</c:v>
                </c:pt>
                <c:pt idx="85">
                  <c:v>45377</c:v>
                </c:pt>
                <c:pt idx="86">
                  <c:v>45378</c:v>
                </c:pt>
                <c:pt idx="87">
                  <c:v>45379</c:v>
                </c:pt>
                <c:pt idx="88">
                  <c:v>45380</c:v>
                </c:pt>
                <c:pt idx="89">
                  <c:v>45381</c:v>
                </c:pt>
                <c:pt idx="90">
                  <c:v>45382</c:v>
                </c:pt>
              </c:numCache>
            </c:numRef>
          </c:cat>
          <c:val>
            <c:numRef>
              <c:f>'JAN-MAR'!$G$3:$G$93</c:f>
              <c:numCache>
                <c:formatCode>0.00</c:formatCode>
                <c:ptCount val="91"/>
                <c:pt idx="0">
                  <c:v>84.874999999999986</c:v>
                </c:pt>
                <c:pt idx="1">
                  <c:v>84.783333333333331</c:v>
                </c:pt>
                <c:pt idx="2">
                  <c:v>86.424999999999997</c:v>
                </c:pt>
                <c:pt idx="3">
                  <c:v>86.75</c:v>
                </c:pt>
                <c:pt idx="4">
                  <c:v>86.208333333333329</c:v>
                </c:pt>
                <c:pt idx="5">
                  <c:v>85.516666666666666</c:v>
                </c:pt>
                <c:pt idx="6">
                  <c:v>86.058333333333337</c:v>
                </c:pt>
                <c:pt idx="7">
                  <c:v>79.63333333333334</c:v>
                </c:pt>
                <c:pt idx="8">
                  <c:v>84.2</c:v>
                </c:pt>
                <c:pt idx="9">
                  <c:v>84.991666666666674</c:v>
                </c:pt>
                <c:pt idx="10">
                  <c:v>85.691666666666663</c:v>
                </c:pt>
                <c:pt idx="11">
                  <c:v>86.341666666666654</c:v>
                </c:pt>
                <c:pt idx="12">
                  <c:v>86.033333333333346</c:v>
                </c:pt>
                <c:pt idx="13">
                  <c:v>86.008333333333326</c:v>
                </c:pt>
                <c:pt idx="14">
                  <c:v>86.825000000000003</c:v>
                </c:pt>
                <c:pt idx="15">
                  <c:v>86.5</c:v>
                </c:pt>
                <c:pt idx="16">
                  <c:v>85.909090909090907</c:v>
                </c:pt>
                <c:pt idx="17">
                  <c:v>85.833333333333329</c:v>
                </c:pt>
                <c:pt idx="18">
                  <c:v>78.899999999999991</c:v>
                </c:pt>
                <c:pt idx="19">
                  <c:v>83.424999999999997</c:v>
                </c:pt>
                <c:pt idx="20">
                  <c:v>84.95</c:v>
                </c:pt>
                <c:pt idx="21">
                  <c:v>85.983333333333334</c:v>
                </c:pt>
                <c:pt idx="22">
                  <c:v>86</c:v>
                </c:pt>
                <c:pt idx="23">
                  <c:v>85.058333333333323</c:v>
                </c:pt>
                <c:pt idx="24">
                  <c:v>85.466666666666654</c:v>
                </c:pt>
                <c:pt idx="25">
                  <c:v>86.050000000000011</c:v>
                </c:pt>
                <c:pt idx="26">
                  <c:v>86.533333333333346</c:v>
                </c:pt>
                <c:pt idx="27">
                  <c:v>82.583333333333343</c:v>
                </c:pt>
                <c:pt idx="28">
                  <c:v>85.242857142857133</c:v>
                </c:pt>
                <c:pt idx="29" formatCode="General">
                  <c:v>86.4</c:v>
                </c:pt>
                <c:pt idx="30" formatCode="General">
                  <c:v>86</c:v>
                </c:pt>
                <c:pt idx="31">
                  <c:v>85.266666666666666</c:v>
                </c:pt>
                <c:pt idx="32">
                  <c:v>86.416666666666671</c:v>
                </c:pt>
                <c:pt idx="33">
                  <c:v>87.016666666666666</c:v>
                </c:pt>
                <c:pt idx="34">
                  <c:v>86.841666666666654</c:v>
                </c:pt>
                <c:pt idx="35">
                  <c:v>86.50833333333334</c:v>
                </c:pt>
                <c:pt idx="36">
                  <c:v>87.916666666666671</c:v>
                </c:pt>
                <c:pt idx="37">
                  <c:v>87.38333333333334</c:v>
                </c:pt>
                <c:pt idx="38">
                  <c:v>86.683333333333337</c:v>
                </c:pt>
                <c:pt idx="39">
                  <c:v>87.316666666666663</c:v>
                </c:pt>
                <c:pt idx="40">
                  <c:v>86.825000000000003</c:v>
                </c:pt>
                <c:pt idx="41">
                  <c:v>86.850000000000009</c:v>
                </c:pt>
                <c:pt idx="42">
                  <c:v>87.274999999999991</c:v>
                </c:pt>
                <c:pt idx="43">
                  <c:v>87.166666666666686</c:v>
                </c:pt>
                <c:pt idx="44">
                  <c:v>86.491666666666688</c:v>
                </c:pt>
                <c:pt idx="45">
                  <c:v>85.800000000000011</c:v>
                </c:pt>
                <c:pt idx="46">
                  <c:v>85.65000000000002</c:v>
                </c:pt>
                <c:pt idx="47">
                  <c:v>84.590909090909079</c:v>
                </c:pt>
                <c:pt idx="48">
                  <c:v>84.191666666666677</c:v>
                </c:pt>
                <c:pt idx="49">
                  <c:v>84.608333333333334</c:v>
                </c:pt>
                <c:pt idx="50">
                  <c:v>85.75</c:v>
                </c:pt>
                <c:pt idx="51">
                  <c:v>86.125</c:v>
                </c:pt>
                <c:pt idx="52">
                  <c:v>85.516666666666652</c:v>
                </c:pt>
                <c:pt idx="53">
                  <c:v>86.991666666666674</c:v>
                </c:pt>
                <c:pt idx="54">
                  <c:v>86.591666666666683</c:v>
                </c:pt>
                <c:pt idx="55">
                  <c:v>86.725000000000009</c:v>
                </c:pt>
                <c:pt idx="56">
                  <c:v>84.949999999999989</c:v>
                </c:pt>
                <c:pt idx="57">
                  <c:v>86.216666666666683</c:v>
                </c:pt>
                <c:pt idx="58">
                  <c:v>87.25</c:v>
                </c:pt>
                <c:pt idx="59">
                  <c:v>86.941666666666663</c:v>
                </c:pt>
                <c:pt idx="60">
                  <c:v>85.936363636363637</c:v>
                </c:pt>
                <c:pt idx="61">
                  <c:v>86.074999999999989</c:v>
                </c:pt>
                <c:pt idx="62">
                  <c:v>87.508333333333326</c:v>
                </c:pt>
                <c:pt idx="63">
                  <c:v>80.466666666666669</c:v>
                </c:pt>
                <c:pt idx="64">
                  <c:v>87.058333333333337</c:v>
                </c:pt>
                <c:pt idx="65">
                  <c:v>86.558333333333337</c:v>
                </c:pt>
                <c:pt idx="66">
                  <c:v>85.983333333333334</c:v>
                </c:pt>
                <c:pt idx="67">
                  <c:v>86.766666666666666</c:v>
                </c:pt>
                <c:pt idx="68">
                  <c:v>86.97499999999998</c:v>
                </c:pt>
                <c:pt idx="69">
                  <c:v>85.97499999999998</c:v>
                </c:pt>
                <c:pt idx="70">
                  <c:v>86.108333333333334</c:v>
                </c:pt>
                <c:pt idx="71">
                  <c:v>87.133333333333326</c:v>
                </c:pt>
                <c:pt idx="72">
                  <c:v>86.774999999999991</c:v>
                </c:pt>
                <c:pt idx="73">
                  <c:v>86.441666666666677</c:v>
                </c:pt>
                <c:pt idx="74">
                  <c:v>87.091666666666683</c:v>
                </c:pt>
                <c:pt idx="75">
                  <c:v>86.908333333333317</c:v>
                </c:pt>
                <c:pt idx="76">
                  <c:v>86.472727272727283</c:v>
                </c:pt>
                <c:pt idx="77">
                  <c:v>87.508333333333326</c:v>
                </c:pt>
                <c:pt idx="78">
                  <c:v>86.708333333333329</c:v>
                </c:pt>
                <c:pt idx="79">
                  <c:v>87.583333333333329</c:v>
                </c:pt>
                <c:pt idx="80">
                  <c:v>87.183333333333337</c:v>
                </c:pt>
                <c:pt idx="81">
                  <c:v>86.833333333333329</c:v>
                </c:pt>
                <c:pt idx="82">
                  <c:v>85.458333333333329</c:v>
                </c:pt>
                <c:pt idx="83">
                  <c:v>85.95</c:v>
                </c:pt>
                <c:pt idx="84">
                  <c:v>86.899999999999991</c:v>
                </c:pt>
                <c:pt idx="85">
                  <c:v>87.208333333333357</c:v>
                </c:pt>
                <c:pt idx="86">
                  <c:v>85.458333333333329</c:v>
                </c:pt>
                <c:pt idx="87">
                  <c:v>86.316666666666677</c:v>
                </c:pt>
                <c:pt idx="88">
                  <c:v>87.516666666666666</c:v>
                </c:pt>
                <c:pt idx="89">
                  <c:v>86.875</c:v>
                </c:pt>
                <c:pt idx="90">
                  <c:v>85.141666666666666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A1-4B08-B7E6-DA39682C4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416000"/>
        <c:axId val="884425568"/>
      </c:lineChart>
      <c:dateAx>
        <c:axId val="884416000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25568"/>
        <c:crosses val="autoZero"/>
        <c:auto val="1"/>
        <c:lblOffset val="100"/>
        <c:baseTimeUnit val="days"/>
      </c:dateAx>
      <c:valAx>
        <c:axId val="8844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1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4530433924906898E-2"/>
          <c:y val="0.9080324643640233"/>
          <c:w val="0.9781368438019491"/>
          <c:h val="9.1967535635976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PRESSURE PROFILE FOR JANUARY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'JAN-MAR'!$V$96</c:f>
              <c:strCache>
                <c:ptCount val="1"/>
                <c:pt idx="0">
                  <c:v>Suction Gas Pressure
barg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'JAN-MAR'!$U$97:$U$127</c:f>
              <c:numCache>
                <c:formatCode>d\-mmm\-yy</c:formatCode>
                <c:ptCount val="3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</c:numCache>
            </c:numRef>
          </c:cat>
          <c:val>
            <c:numRef>
              <c:f>'JAN-MAR'!$V$97:$V$127</c:f>
              <c:numCache>
                <c:formatCode>0.00</c:formatCode>
                <c:ptCount val="31"/>
                <c:pt idx="0">
                  <c:v>49.366666666666653</c:v>
                </c:pt>
                <c:pt idx="1">
                  <c:v>49.383333333333326</c:v>
                </c:pt>
                <c:pt idx="2">
                  <c:v>49.333333333333321</c:v>
                </c:pt>
                <c:pt idx="3">
                  <c:v>49.016666666666659</c:v>
                </c:pt>
                <c:pt idx="4">
                  <c:v>49.391666666666659</c:v>
                </c:pt>
                <c:pt idx="5">
                  <c:v>49.383333333333326</c:v>
                </c:pt>
                <c:pt idx="6">
                  <c:v>49.408333333333324</c:v>
                </c:pt>
                <c:pt idx="7">
                  <c:v>49.374999999999993</c:v>
                </c:pt>
                <c:pt idx="8">
                  <c:v>49.366666666666667</c:v>
                </c:pt>
                <c:pt idx="9">
                  <c:v>49.716666666666669</c:v>
                </c:pt>
                <c:pt idx="10">
                  <c:v>49.48333333333332</c:v>
                </c:pt>
                <c:pt idx="11">
                  <c:v>49.416666666666657</c:v>
                </c:pt>
                <c:pt idx="12">
                  <c:v>49.441666666666663</c:v>
                </c:pt>
                <c:pt idx="13">
                  <c:v>49.42499999999999</c:v>
                </c:pt>
                <c:pt idx="14">
                  <c:v>49.43333333333333</c:v>
                </c:pt>
                <c:pt idx="15">
                  <c:v>49.408333333333331</c:v>
                </c:pt>
                <c:pt idx="16">
                  <c:v>49.408333333333324</c:v>
                </c:pt>
                <c:pt idx="17">
                  <c:v>49.399999999999984</c:v>
                </c:pt>
                <c:pt idx="18">
                  <c:v>51.43333333333333</c:v>
                </c:pt>
                <c:pt idx="19">
                  <c:v>49.908333333333324</c:v>
                </c:pt>
                <c:pt idx="20">
                  <c:v>49.324999999999996</c:v>
                </c:pt>
                <c:pt idx="21">
                  <c:v>49.324999999999996</c:v>
                </c:pt>
                <c:pt idx="22">
                  <c:v>49.316666666666663</c:v>
                </c:pt>
                <c:pt idx="23">
                  <c:v>49.441666666666656</c:v>
                </c:pt>
                <c:pt idx="24">
                  <c:v>49.399999999999984</c:v>
                </c:pt>
                <c:pt idx="25">
                  <c:v>49.399999999999984</c:v>
                </c:pt>
                <c:pt idx="26">
                  <c:v>49.408333333333324</c:v>
                </c:pt>
                <c:pt idx="27">
                  <c:v>49.266666666666659</c:v>
                </c:pt>
                <c:pt idx="28">
                  <c:v>49.428571428571431</c:v>
                </c:pt>
                <c:pt idx="29" formatCode="General">
                  <c:v>49.4</c:v>
                </c:pt>
                <c:pt idx="30" formatCode="General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D-4E3A-BE1E-4ED64D499983}"/>
            </c:ext>
          </c:extLst>
        </c:ser>
        <c:ser>
          <c:idx val="1"/>
          <c:order val="1"/>
          <c:tx>
            <c:strRef>
              <c:f>'JAN-MAR'!$AA$96</c:f>
              <c:strCache>
                <c:ptCount val="1"/>
                <c:pt idx="0">
                  <c:v>Re-Export Gas Gas Pressure - Out
barg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'JAN-MAR'!$U$97:$U$127</c:f>
              <c:numCache>
                <c:formatCode>d\-mmm\-yy</c:formatCode>
                <c:ptCount val="3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</c:numCache>
            </c:numRef>
          </c:cat>
          <c:val>
            <c:numRef>
              <c:f>'JAN-MAR'!$AA$97:$AA$127</c:f>
              <c:numCache>
                <c:formatCode>0.00</c:formatCode>
                <c:ptCount val="31"/>
                <c:pt idx="0">
                  <c:v>84.874999999999986</c:v>
                </c:pt>
                <c:pt idx="1">
                  <c:v>84.783333333333331</c:v>
                </c:pt>
                <c:pt idx="2">
                  <c:v>86.424999999999997</c:v>
                </c:pt>
                <c:pt idx="3">
                  <c:v>86.75</c:v>
                </c:pt>
                <c:pt idx="4">
                  <c:v>86.208333333333329</c:v>
                </c:pt>
                <c:pt idx="5">
                  <c:v>85.516666666666666</c:v>
                </c:pt>
                <c:pt idx="6">
                  <c:v>86.058333333333337</c:v>
                </c:pt>
                <c:pt idx="7">
                  <c:v>79.63333333333334</c:v>
                </c:pt>
                <c:pt idx="8">
                  <c:v>84.2</c:v>
                </c:pt>
                <c:pt idx="9">
                  <c:v>84.991666666666674</c:v>
                </c:pt>
                <c:pt idx="10">
                  <c:v>85.691666666666663</c:v>
                </c:pt>
                <c:pt idx="11">
                  <c:v>86.341666666666654</c:v>
                </c:pt>
                <c:pt idx="12">
                  <c:v>86.033333333333346</c:v>
                </c:pt>
                <c:pt idx="13">
                  <c:v>86.008333333333326</c:v>
                </c:pt>
                <c:pt idx="14">
                  <c:v>86.825000000000003</c:v>
                </c:pt>
                <c:pt idx="15">
                  <c:v>86.5</c:v>
                </c:pt>
                <c:pt idx="16">
                  <c:v>85.909090909090907</c:v>
                </c:pt>
                <c:pt idx="17">
                  <c:v>85.833333333333329</c:v>
                </c:pt>
                <c:pt idx="18">
                  <c:v>78.899999999999991</c:v>
                </c:pt>
                <c:pt idx="19">
                  <c:v>83.424999999999997</c:v>
                </c:pt>
                <c:pt idx="20">
                  <c:v>84.95</c:v>
                </c:pt>
                <c:pt idx="21">
                  <c:v>85.983333333333334</c:v>
                </c:pt>
                <c:pt idx="22">
                  <c:v>86</c:v>
                </c:pt>
                <c:pt idx="23">
                  <c:v>85.058333333333323</c:v>
                </c:pt>
                <c:pt idx="24">
                  <c:v>85.466666666666654</c:v>
                </c:pt>
                <c:pt idx="25">
                  <c:v>86.050000000000011</c:v>
                </c:pt>
                <c:pt idx="26">
                  <c:v>86.533333333333346</c:v>
                </c:pt>
                <c:pt idx="27">
                  <c:v>82.583333333333343</c:v>
                </c:pt>
                <c:pt idx="28">
                  <c:v>85.242857142857133</c:v>
                </c:pt>
                <c:pt idx="29" formatCode="General">
                  <c:v>86.4</c:v>
                </c:pt>
                <c:pt idx="30" formatCode="General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ED-4E3A-BE1E-4ED64D499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316288"/>
        <c:axId val="886322944"/>
      </c:lineChart>
      <c:dateAx>
        <c:axId val="8863162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22944"/>
        <c:crosses val="autoZero"/>
        <c:auto val="1"/>
        <c:lblOffset val="100"/>
        <c:baseTimeUnit val="days"/>
      </c:dateAx>
      <c:valAx>
        <c:axId val="8863229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FLOW PROFILE FOR JANUARY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88648293963255"/>
          <c:y val="0.17171296296296296"/>
          <c:w val="0.87243175853018384"/>
          <c:h val="0.51722513852435115"/>
        </c:manualLayout>
      </c:layout>
      <c:lineChart>
        <c:grouping val="standard"/>
        <c:varyColors val="0"/>
        <c:ser>
          <c:idx val="0"/>
          <c:order val="0"/>
          <c:tx>
            <c:strRef>
              <c:f>'JAN-MAR'!$W$96</c:f>
              <c:strCache>
                <c:ptCount val="1"/>
                <c:pt idx="0">
                  <c:v>Suction Gas Flow
MMscfd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'JAN-MAR'!$U$97:$U$127</c:f>
              <c:numCache>
                <c:formatCode>d\-mmm\-yy</c:formatCode>
                <c:ptCount val="3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</c:numCache>
            </c:numRef>
          </c:cat>
          <c:val>
            <c:numRef>
              <c:f>'JAN-MAR'!$W$97:$W$127</c:f>
              <c:numCache>
                <c:formatCode>0.00</c:formatCode>
                <c:ptCount val="31"/>
                <c:pt idx="0">
                  <c:v>92.45</c:v>
                </c:pt>
                <c:pt idx="1">
                  <c:v>93.008333333333326</c:v>
                </c:pt>
                <c:pt idx="2">
                  <c:v>91.7</c:v>
                </c:pt>
                <c:pt idx="3">
                  <c:v>92.591666666666654</c:v>
                </c:pt>
                <c:pt idx="4">
                  <c:v>91.72499999999998</c:v>
                </c:pt>
                <c:pt idx="5">
                  <c:v>92.666666666666671</c:v>
                </c:pt>
                <c:pt idx="6">
                  <c:v>93.666666666666671</c:v>
                </c:pt>
                <c:pt idx="7">
                  <c:v>92.816666666666663</c:v>
                </c:pt>
                <c:pt idx="8">
                  <c:v>88.875</c:v>
                </c:pt>
                <c:pt idx="9">
                  <c:v>66.966666666666669</c:v>
                </c:pt>
                <c:pt idx="10">
                  <c:v>84.36666666666666</c:v>
                </c:pt>
                <c:pt idx="11">
                  <c:v>89.866666666666674</c:v>
                </c:pt>
                <c:pt idx="12">
                  <c:v>90.666666666666671</c:v>
                </c:pt>
                <c:pt idx="13">
                  <c:v>90.591666666666683</c:v>
                </c:pt>
                <c:pt idx="14">
                  <c:v>89.591666666666654</c:v>
                </c:pt>
                <c:pt idx="15">
                  <c:v>89.625</c:v>
                </c:pt>
                <c:pt idx="16">
                  <c:v>89.991666666666674</c:v>
                </c:pt>
                <c:pt idx="17">
                  <c:v>89.675000000000011</c:v>
                </c:pt>
                <c:pt idx="18">
                  <c:v>27.974999999999998</c:v>
                </c:pt>
                <c:pt idx="19">
                  <c:v>73.627272727272725</c:v>
                </c:pt>
                <c:pt idx="20">
                  <c:v>91.445454545454538</c:v>
                </c:pt>
                <c:pt idx="21">
                  <c:v>91.86666666666666</c:v>
                </c:pt>
                <c:pt idx="22">
                  <c:v>91.824999999999989</c:v>
                </c:pt>
                <c:pt idx="23">
                  <c:v>90.358333333333334</c:v>
                </c:pt>
                <c:pt idx="24">
                  <c:v>92.758333333333326</c:v>
                </c:pt>
                <c:pt idx="25">
                  <c:v>93.350000000000009</c:v>
                </c:pt>
                <c:pt idx="26">
                  <c:v>92.908333333333346</c:v>
                </c:pt>
                <c:pt idx="27">
                  <c:v>90.716666666666654</c:v>
                </c:pt>
                <c:pt idx="28">
                  <c:v>92.871428571428581</c:v>
                </c:pt>
                <c:pt idx="29" formatCode="General">
                  <c:v>93.83</c:v>
                </c:pt>
                <c:pt idx="30">
                  <c:v>94.59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7-43D3-8432-450B29768535}"/>
            </c:ext>
          </c:extLst>
        </c:ser>
        <c:ser>
          <c:idx val="1"/>
          <c:order val="1"/>
          <c:tx>
            <c:strRef>
              <c:f>'JAN-MAR'!$Z$96</c:f>
              <c:strCache>
                <c:ptCount val="1"/>
                <c:pt idx="0">
                  <c:v>Re-Export Gas Flow
MMscfd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'JAN-MAR'!$U$97:$U$127</c:f>
              <c:numCache>
                <c:formatCode>d\-mmm\-yy</c:formatCode>
                <c:ptCount val="3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</c:numCache>
            </c:numRef>
          </c:cat>
          <c:val>
            <c:numRef>
              <c:f>'JAN-MAR'!$Z$97:$Z$127</c:f>
              <c:numCache>
                <c:formatCode>0.00</c:formatCode>
                <c:ptCount val="31"/>
                <c:pt idx="0">
                  <c:v>95.716666666666654</c:v>
                </c:pt>
                <c:pt idx="1">
                  <c:v>95.699999999999989</c:v>
                </c:pt>
                <c:pt idx="2">
                  <c:v>94.00833333333334</c:v>
                </c:pt>
                <c:pt idx="3">
                  <c:v>94.533333333333317</c:v>
                </c:pt>
                <c:pt idx="4">
                  <c:v>93.958333333333314</c:v>
                </c:pt>
                <c:pt idx="5">
                  <c:v>94.74166666666666</c:v>
                </c:pt>
                <c:pt idx="6">
                  <c:v>94.625</c:v>
                </c:pt>
                <c:pt idx="7">
                  <c:v>94.316666666666663</c:v>
                </c:pt>
                <c:pt idx="8">
                  <c:v>91.75833333333334</c:v>
                </c:pt>
                <c:pt idx="9">
                  <c:v>68.099999999999994</c:v>
                </c:pt>
                <c:pt idx="10">
                  <c:v>87.516666666666694</c:v>
                </c:pt>
                <c:pt idx="11">
                  <c:v>92.416666666666671</c:v>
                </c:pt>
                <c:pt idx="12">
                  <c:v>92.616666666666674</c:v>
                </c:pt>
                <c:pt idx="13">
                  <c:v>92.583333333333329</c:v>
                </c:pt>
                <c:pt idx="14">
                  <c:v>91.566666666666663</c:v>
                </c:pt>
                <c:pt idx="15">
                  <c:v>92.11666666666666</c:v>
                </c:pt>
                <c:pt idx="16">
                  <c:v>92.216666666666654</c:v>
                </c:pt>
                <c:pt idx="17">
                  <c:v>92.25</c:v>
                </c:pt>
                <c:pt idx="18">
                  <c:v>29.433333333333334</c:v>
                </c:pt>
                <c:pt idx="19">
                  <c:v>77.86666666666666</c:v>
                </c:pt>
                <c:pt idx="20">
                  <c:v>95.433333333333323</c:v>
                </c:pt>
                <c:pt idx="21">
                  <c:v>95.141666666666666</c:v>
                </c:pt>
                <c:pt idx="22">
                  <c:v>94.958333333333329</c:v>
                </c:pt>
                <c:pt idx="23">
                  <c:v>93.11666666666666</c:v>
                </c:pt>
                <c:pt idx="24">
                  <c:v>95.999999999999986</c:v>
                </c:pt>
                <c:pt idx="25">
                  <c:v>95.358333333333348</c:v>
                </c:pt>
                <c:pt idx="26">
                  <c:v>94.574999999999989</c:v>
                </c:pt>
                <c:pt idx="27">
                  <c:v>91.508333333333326</c:v>
                </c:pt>
                <c:pt idx="28">
                  <c:v>93.085714285714289</c:v>
                </c:pt>
                <c:pt idx="29" formatCode="General">
                  <c:v>95.24</c:v>
                </c:pt>
                <c:pt idx="30">
                  <c:v>96.66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7-43D3-8432-450B29768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332928"/>
        <c:axId val="886337504"/>
      </c:lineChart>
      <c:dateAx>
        <c:axId val="88633292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37504"/>
        <c:crosses val="autoZero"/>
        <c:auto val="1"/>
        <c:lblOffset val="100"/>
        <c:baseTimeUnit val="days"/>
      </c:dateAx>
      <c:valAx>
        <c:axId val="8863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3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5404636920385209E-3"/>
          <c:y val="0.83469779819189271"/>
          <c:w val="0.97779286964129508"/>
          <c:h val="0.15972440944881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TEMPERATURE PROFILE FOR JANUARY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19816272965874E-2"/>
          <c:y val="0.17171296296296296"/>
          <c:w val="0.87098403324584428"/>
          <c:h val="0.45237824438611834"/>
        </c:manualLayout>
      </c:layout>
      <c:lineChart>
        <c:grouping val="standard"/>
        <c:varyColors val="0"/>
        <c:ser>
          <c:idx val="0"/>
          <c:order val="0"/>
          <c:tx>
            <c:strRef>
              <c:f>'JAN-MAR'!$X$96</c:f>
              <c:strCache>
                <c:ptCount val="1"/>
                <c:pt idx="0">
                  <c:v>Suction Gas Temperature
0C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'JAN-MAR'!$U$97:$U$127</c:f>
              <c:numCache>
                <c:formatCode>d\-mmm\-yy</c:formatCode>
                <c:ptCount val="3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</c:numCache>
            </c:numRef>
          </c:cat>
          <c:val>
            <c:numRef>
              <c:f>'JAN-MAR'!$X$97:$X$127</c:f>
              <c:numCache>
                <c:formatCode>0.00</c:formatCode>
                <c:ptCount val="31"/>
                <c:pt idx="0">
                  <c:v>17.533333333333335</c:v>
                </c:pt>
                <c:pt idx="1">
                  <c:v>17.3</c:v>
                </c:pt>
                <c:pt idx="2">
                  <c:v>17.333333333333336</c:v>
                </c:pt>
                <c:pt idx="3">
                  <c:v>16.900000000000002</c:v>
                </c:pt>
                <c:pt idx="4">
                  <c:v>16.883333333333333</c:v>
                </c:pt>
                <c:pt idx="5">
                  <c:v>16.458333333333332</c:v>
                </c:pt>
                <c:pt idx="6">
                  <c:v>16.391666666666666</c:v>
                </c:pt>
                <c:pt idx="7">
                  <c:v>16.883333333333333</c:v>
                </c:pt>
                <c:pt idx="8">
                  <c:v>17.483333333333334</c:v>
                </c:pt>
                <c:pt idx="9">
                  <c:v>18.166666666666668</c:v>
                </c:pt>
                <c:pt idx="10">
                  <c:v>17.975000000000001</c:v>
                </c:pt>
                <c:pt idx="11">
                  <c:v>17.209848484848486</c:v>
                </c:pt>
                <c:pt idx="12">
                  <c:v>16.883333333333333</c:v>
                </c:pt>
                <c:pt idx="13">
                  <c:v>17.066666666666666</c:v>
                </c:pt>
                <c:pt idx="14">
                  <c:v>17.450000000000003</c:v>
                </c:pt>
                <c:pt idx="15">
                  <c:v>17.416666666666668</c:v>
                </c:pt>
                <c:pt idx="16">
                  <c:v>17.375000000000004</c:v>
                </c:pt>
                <c:pt idx="17">
                  <c:v>17.833333333333332</c:v>
                </c:pt>
                <c:pt idx="18">
                  <c:v>24.533333333333331</c:v>
                </c:pt>
                <c:pt idx="19">
                  <c:v>19.116666666666664</c:v>
                </c:pt>
                <c:pt idx="20">
                  <c:v>18.066666666666666</c:v>
                </c:pt>
                <c:pt idx="21">
                  <c:v>17.808333333333334</c:v>
                </c:pt>
                <c:pt idx="22">
                  <c:v>17.433333333333334</c:v>
                </c:pt>
                <c:pt idx="23">
                  <c:v>17.425000000000001</c:v>
                </c:pt>
                <c:pt idx="24">
                  <c:v>17.083333333333332</c:v>
                </c:pt>
                <c:pt idx="25">
                  <c:v>17.024999999999999</c:v>
                </c:pt>
                <c:pt idx="26">
                  <c:v>16.724999999999998</c:v>
                </c:pt>
                <c:pt idx="27">
                  <c:v>16.258333333333333</c:v>
                </c:pt>
                <c:pt idx="28">
                  <c:v>15.428571428571429</c:v>
                </c:pt>
                <c:pt idx="29" formatCode="General">
                  <c:v>16.38</c:v>
                </c:pt>
                <c:pt idx="30">
                  <c:v>15.56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B-49A7-9E4E-B6F33784F6FA}"/>
            </c:ext>
          </c:extLst>
        </c:ser>
        <c:ser>
          <c:idx val="1"/>
          <c:order val="1"/>
          <c:tx>
            <c:strRef>
              <c:f>'JAN-MAR'!$Y$96</c:f>
              <c:strCache>
                <c:ptCount val="1"/>
                <c:pt idx="0">
                  <c:v>
Re-Export Gas Temperature
0C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'JAN-MAR'!$U$97:$U$127</c:f>
              <c:numCache>
                <c:formatCode>d\-mmm\-yy</c:formatCode>
                <c:ptCount val="3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  <c:pt idx="16">
                  <c:v>45308</c:v>
                </c:pt>
                <c:pt idx="17">
                  <c:v>45309</c:v>
                </c:pt>
                <c:pt idx="18">
                  <c:v>45310</c:v>
                </c:pt>
                <c:pt idx="19">
                  <c:v>45311</c:v>
                </c:pt>
                <c:pt idx="20">
                  <c:v>45312</c:v>
                </c:pt>
                <c:pt idx="21">
                  <c:v>45313</c:v>
                </c:pt>
                <c:pt idx="22">
                  <c:v>45314</c:v>
                </c:pt>
                <c:pt idx="23">
                  <c:v>45315</c:v>
                </c:pt>
                <c:pt idx="24">
                  <c:v>45316</c:v>
                </c:pt>
                <c:pt idx="25">
                  <c:v>45317</c:v>
                </c:pt>
                <c:pt idx="26">
                  <c:v>45318</c:v>
                </c:pt>
                <c:pt idx="27">
                  <c:v>45319</c:v>
                </c:pt>
                <c:pt idx="28">
                  <c:v>45320</c:v>
                </c:pt>
                <c:pt idx="29">
                  <c:v>45321</c:v>
                </c:pt>
                <c:pt idx="30">
                  <c:v>45322</c:v>
                </c:pt>
              </c:numCache>
            </c:numRef>
          </c:cat>
          <c:val>
            <c:numRef>
              <c:f>'JAN-MAR'!$Y$97:$Y$127</c:f>
              <c:numCache>
                <c:formatCode>0.00</c:formatCode>
                <c:ptCount val="31"/>
                <c:pt idx="0">
                  <c:v>35.775000000000006</c:v>
                </c:pt>
                <c:pt idx="1">
                  <c:v>34.216666666666669</c:v>
                </c:pt>
                <c:pt idx="2">
                  <c:v>36.31666666666667</c:v>
                </c:pt>
                <c:pt idx="3">
                  <c:v>34.25</c:v>
                </c:pt>
                <c:pt idx="4">
                  <c:v>35.325000000000003</c:v>
                </c:pt>
                <c:pt idx="5">
                  <c:v>35.375000000000007</c:v>
                </c:pt>
                <c:pt idx="6">
                  <c:v>34.200000000000003</c:v>
                </c:pt>
                <c:pt idx="7">
                  <c:v>34.658333333333324</c:v>
                </c:pt>
                <c:pt idx="8">
                  <c:v>35.066666666666663</c:v>
                </c:pt>
                <c:pt idx="9">
                  <c:v>35.050000000000004</c:v>
                </c:pt>
                <c:pt idx="10">
                  <c:v>36.9</c:v>
                </c:pt>
                <c:pt idx="11">
                  <c:v>34.35</c:v>
                </c:pt>
                <c:pt idx="12">
                  <c:v>34.533333333333331</c:v>
                </c:pt>
                <c:pt idx="13">
                  <c:v>35.858333333333334</c:v>
                </c:pt>
                <c:pt idx="14">
                  <c:v>36.30833333333333</c:v>
                </c:pt>
                <c:pt idx="15">
                  <c:v>35.533333333333331</c:v>
                </c:pt>
                <c:pt idx="16">
                  <c:v>35.583333333333336</c:v>
                </c:pt>
                <c:pt idx="17">
                  <c:v>36.466666666666661</c:v>
                </c:pt>
                <c:pt idx="18">
                  <c:v>33.783333333333331</c:v>
                </c:pt>
                <c:pt idx="19">
                  <c:v>35.433333333333337</c:v>
                </c:pt>
                <c:pt idx="20">
                  <c:v>36.424999999999997</c:v>
                </c:pt>
                <c:pt idx="21">
                  <c:v>36.725000000000001</c:v>
                </c:pt>
                <c:pt idx="22">
                  <c:v>40.133333333333333</c:v>
                </c:pt>
                <c:pt idx="23">
                  <c:v>36.033333333333339</c:v>
                </c:pt>
                <c:pt idx="24">
                  <c:v>35.858333333333327</c:v>
                </c:pt>
                <c:pt idx="25">
                  <c:v>36.141666666666673</c:v>
                </c:pt>
                <c:pt idx="26">
                  <c:v>35.708333333333336</c:v>
                </c:pt>
                <c:pt idx="27">
                  <c:v>33.824999999999996</c:v>
                </c:pt>
                <c:pt idx="28">
                  <c:v>34.014285714285712</c:v>
                </c:pt>
                <c:pt idx="29" formatCode="General">
                  <c:v>35.49</c:v>
                </c:pt>
                <c:pt idx="30">
                  <c:v>35.64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B-49A7-9E4E-B6F33784F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315456"/>
        <c:axId val="886320032"/>
      </c:lineChart>
      <c:dateAx>
        <c:axId val="88631545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20032"/>
        <c:crosses val="autoZero"/>
        <c:auto val="1"/>
        <c:lblOffset val="100"/>
        <c:baseTimeUnit val="days"/>
      </c:dateAx>
      <c:valAx>
        <c:axId val="8863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42957130358708E-2"/>
          <c:y val="0.77566892680081656"/>
          <c:w val="0.97190376202974627"/>
          <c:h val="0.22222659667541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PRESSURE PROFILE FOR FEBRUARY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88648293963255"/>
          <c:y val="0.17171296296296296"/>
          <c:w val="0.86559886264216956"/>
          <c:h val="0.52181357538641004"/>
        </c:manualLayout>
      </c:layout>
      <c:lineChart>
        <c:grouping val="standard"/>
        <c:varyColors val="0"/>
        <c:ser>
          <c:idx val="0"/>
          <c:order val="0"/>
          <c:tx>
            <c:strRef>
              <c:f>'JAN-MAR'!$AD$96</c:f>
              <c:strCache>
                <c:ptCount val="1"/>
                <c:pt idx="0">
                  <c:v>Suction Gas Pressure
barg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'JAN-MAR'!$AC$97:$AC$125</c:f>
              <c:numCache>
                <c:formatCode>d\-mmm\-yy</c:formatCode>
                <c:ptCount val="29"/>
                <c:pt idx="0">
                  <c:v>45323</c:v>
                </c:pt>
                <c:pt idx="1">
                  <c:v>45324</c:v>
                </c:pt>
                <c:pt idx="2">
                  <c:v>45325</c:v>
                </c:pt>
                <c:pt idx="3">
                  <c:v>45326</c:v>
                </c:pt>
                <c:pt idx="4">
                  <c:v>45327</c:v>
                </c:pt>
                <c:pt idx="5">
                  <c:v>45328</c:v>
                </c:pt>
                <c:pt idx="6">
                  <c:v>45329</c:v>
                </c:pt>
                <c:pt idx="7">
                  <c:v>45330</c:v>
                </c:pt>
                <c:pt idx="8">
                  <c:v>45331</c:v>
                </c:pt>
                <c:pt idx="9">
                  <c:v>45332</c:v>
                </c:pt>
                <c:pt idx="10">
                  <c:v>45333</c:v>
                </c:pt>
                <c:pt idx="11">
                  <c:v>45334</c:v>
                </c:pt>
                <c:pt idx="12">
                  <c:v>45335</c:v>
                </c:pt>
                <c:pt idx="13">
                  <c:v>45336</c:v>
                </c:pt>
                <c:pt idx="14">
                  <c:v>45337</c:v>
                </c:pt>
                <c:pt idx="15">
                  <c:v>45338</c:v>
                </c:pt>
                <c:pt idx="16">
                  <c:v>45339</c:v>
                </c:pt>
                <c:pt idx="17">
                  <c:v>45340</c:v>
                </c:pt>
                <c:pt idx="18">
                  <c:v>45341</c:v>
                </c:pt>
                <c:pt idx="19">
                  <c:v>45342</c:v>
                </c:pt>
                <c:pt idx="20">
                  <c:v>45343</c:v>
                </c:pt>
                <c:pt idx="21">
                  <c:v>45344</c:v>
                </c:pt>
                <c:pt idx="22">
                  <c:v>45345</c:v>
                </c:pt>
                <c:pt idx="23">
                  <c:v>45346</c:v>
                </c:pt>
                <c:pt idx="24">
                  <c:v>45347</c:v>
                </c:pt>
                <c:pt idx="25">
                  <c:v>45348</c:v>
                </c:pt>
                <c:pt idx="26">
                  <c:v>45349</c:v>
                </c:pt>
                <c:pt idx="27">
                  <c:v>45350</c:v>
                </c:pt>
                <c:pt idx="28">
                  <c:v>45351</c:v>
                </c:pt>
              </c:numCache>
            </c:numRef>
          </c:cat>
          <c:val>
            <c:numRef>
              <c:f>'JAN-MAR'!$AD$97:$AD$125</c:f>
              <c:numCache>
                <c:formatCode>0.00</c:formatCode>
                <c:ptCount val="29"/>
                <c:pt idx="0">
                  <c:v>49.30833333333333</c:v>
                </c:pt>
                <c:pt idx="1">
                  <c:v>49.366666666666667</c:v>
                </c:pt>
                <c:pt idx="2">
                  <c:v>48.766666666666659</c:v>
                </c:pt>
                <c:pt idx="3">
                  <c:v>49.399999999999984</c:v>
                </c:pt>
                <c:pt idx="4">
                  <c:v>49.324999999999989</c:v>
                </c:pt>
                <c:pt idx="5">
                  <c:v>49.399999999999984</c:v>
                </c:pt>
                <c:pt idx="6">
                  <c:v>49.399999999999984</c:v>
                </c:pt>
                <c:pt idx="7">
                  <c:v>49.399999999999984</c:v>
                </c:pt>
                <c:pt idx="8">
                  <c:v>49.399999999999984</c:v>
                </c:pt>
                <c:pt idx="9">
                  <c:v>49.42499999999999</c:v>
                </c:pt>
                <c:pt idx="10">
                  <c:v>49.399999999999984</c:v>
                </c:pt>
                <c:pt idx="11">
                  <c:v>49.399999999999984</c:v>
                </c:pt>
                <c:pt idx="12">
                  <c:v>49.399999999999984</c:v>
                </c:pt>
                <c:pt idx="13">
                  <c:v>49.42499999999999</c:v>
                </c:pt>
                <c:pt idx="14">
                  <c:v>49.399999999999984</c:v>
                </c:pt>
                <c:pt idx="15">
                  <c:v>49.391666666666659</c:v>
                </c:pt>
                <c:pt idx="16">
                  <c:v>49.399999999999984</c:v>
                </c:pt>
                <c:pt idx="17">
                  <c:v>49.391666666666659</c:v>
                </c:pt>
                <c:pt idx="18">
                  <c:v>49.25</c:v>
                </c:pt>
                <c:pt idx="19">
                  <c:v>49.399999999999984</c:v>
                </c:pt>
                <c:pt idx="20">
                  <c:v>49.366666666666667</c:v>
                </c:pt>
                <c:pt idx="21">
                  <c:v>49.391666666666659</c:v>
                </c:pt>
                <c:pt idx="22">
                  <c:v>49.399999999999984</c:v>
                </c:pt>
                <c:pt idx="23">
                  <c:v>49.399999999999984</c:v>
                </c:pt>
                <c:pt idx="24">
                  <c:v>49.399999999999984</c:v>
                </c:pt>
                <c:pt idx="25">
                  <c:v>49.291666666666657</c:v>
                </c:pt>
                <c:pt idx="26">
                  <c:v>49.391666666666652</c:v>
                </c:pt>
                <c:pt idx="27">
                  <c:v>49.42499999999999</c:v>
                </c:pt>
                <c:pt idx="28">
                  <c:v>49.403333333333329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C-4108-8191-C19AAECEB205}"/>
            </c:ext>
          </c:extLst>
        </c:ser>
        <c:ser>
          <c:idx val="1"/>
          <c:order val="1"/>
          <c:tx>
            <c:strRef>
              <c:f>'JAN-MAR'!$AI$96</c:f>
              <c:strCache>
                <c:ptCount val="1"/>
                <c:pt idx="0">
                  <c:v>Re-Export Gas Gas Pressure - Out
barg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'JAN-MAR'!$AC$97:$AC$125</c:f>
              <c:numCache>
                <c:formatCode>d\-mmm\-yy</c:formatCode>
                <c:ptCount val="29"/>
                <c:pt idx="0">
                  <c:v>45323</c:v>
                </c:pt>
                <c:pt idx="1">
                  <c:v>45324</c:v>
                </c:pt>
                <c:pt idx="2">
                  <c:v>45325</c:v>
                </c:pt>
                <c:pt idx="3">
                  <c:v>45326</c:v>
                </c:pt>
                <c:pt idx="4">
                  <c:v>45327</c:v>
                </c:pt>
                <c:pt idx="5">
                  <c:v>45328</c:v>
                </c:pt>
                <c:pt idx="6">
                  <c:v>45329</c:v>
                </c:pt>
                <c:pt idx="7">
                  <c:v>45330</c:v>
                </c:pt>
                <c:pt idx="8">
                  <c:v>45331</c:v>
                </c:pt>
                <c:pt idx="9">
                  <c:v>45332</c:v>
                </c:pt>
                <c:pt idx="10">
                  <c:v>45333</c:v>
                </c:pt>
                <c:pt idx="11">
                  <c:v>45334</c:v>
                </c:pt>
                <c:pt idx="12">
                  <c:v>45335</c:v>
                </c:pt>
                <c:pt idx="13">
                  <c:v>45336</c:v>
                </c:pt>
                <c:pt idx="14">
                  <c:v>45337</c:v>
                </c:pt>
                <c:pt idx="15">
                  <c:v>45338</c:v>
                </c:pt>
                <c:pt idx="16">
                  <c:v>45339</c:v>
                </c:pt>
                <c:pt idx="17">
                  <c:v>45340</c:v>
                </c:pt>
                <c:pt idx="18">
                  <c:v>45341</c:v>
                </c:pt>
                <c:pt idx="19">
                  <c:v>45342</c:v>
                </c:pt>
                <c:pt idx="20">
                  <c:v>45343</c:v>
                </c:pt>
                <c:pt idx="21">
                  <c:v>45344</c:v>
                </c:pt>
                <c:pt idx="22">
                  <c:v>45345</c:v>
                </c:pt>
                <c:pt idx="23">
                  <c:v>45346</c:v>
                </c:pt>
                <c:pt idx="24">
                  <c:v>45347</c:v>
                </c:pt>
                <c:pt idx="25">
                  <c:v>45348</c:v>
                </c:pt>
                <c:pt idx="26">
                  <c:v>45349</c:v>
                </c:pt>
                <c:pt idx="27">
                  <c:v>45350</c:v>
                </c:pt>
                <c:pt idx="28">
                  <c:v>45351</c:v>
                </c:pt>
              </c:numCache>
            </c:numRef>
          </c:cat>
          <c:val>
            <c:numRef>
              <c:f>'JAN-MAR'!$AI$97:$AI$125</c:f>
              <c:numCache>
                <c:formatCode>0.00</c:formatCode>
                <c:ptCount val="29"/>
                <c:pt idx="0">
                  <c:v>85.266666666666666</c:v>
                </c:pt>
                <c:pt idx="1">
                  <c:v>86.416666666666671</c:v>
                </c:pt>
                <c:pt idx="2">
                  <c:v>87.016666666666666</c:v>
                </c:pt>
                <c:pt idx="3">
                  <c:v>86.841666666666654</c:v>
                </c:pt>
                <c:pt idx="4">
                  <c:v>86.50833333333334</c:v>
                </c:pt>
                <c:pt idx="5">
                  <c:v>87.916666666666671</c:v>
                </c:pt>
                <c:pt idx="6">
                  <c:v>87.38333333333334</c:v>
                </c:pt>
                <c:pt idx="7">
                  <c:v>86.683333333333337</c:v>
                </c:pt>
                <c:pt idx="8">
                  <c:v>87.316666666666663</c:v>
                </c:pt>
                <c:pt idx="9">
                  <c:v>86.825000000000003</c:v>
                </c:pt>
                <c:pt idx="10">
                  <c:v>86.850000000000009</c:v>
                </c:pt>
                <c:pt idx="11">
                  <c:v>87.274999999999991</c:v>
                </c:pt>
                <c:pt idx="12">
                  <c:v>87.166666666666686</c:v>
                </c:pt>
                <c:pt idx="13">
                  <c:v>86.491666666666688</c:v>
                </c:pt>
                <c:pt idx="14">
                  <c:v>85.800000000000011</c:v>
                </c:pt>
                <c:pt idx="15">
                  <c:v>85.65000000000002</c:v>
                </c:pt>
                <c:pt idx="16">
                  <c:v>84.590909090909079</c:v>
                </c:pt>
                <c:pt idx="17">
                  <c:v>84.191666666666677</c:v>
                </c:pt>
                <c:pt idx="18">
                  <c:v>84.608333333333334</c:v>
                </c:pt>
                <c:pt idx="19">
                  <c:v>85.75</c:v>
                </c:pt>
                <c:pt idx="20">
                  <c:v>86.125</c:v>
                </c:pt>
                <c:pt idx="21">
                  <c:v>85.516666666666652</c:v>
                </c:pt>
                <c:pt idx="22">
                  <c:v>86.991666666666674</c:v>
                </c:pt>
                <c:pt idx="23">
                  <c:v>86.591666666666683</c:v>
                </c:pt>
                <c:pt idx="24">
                  <c:v>86.725000000000009</c:v>
                </c:pt>
                <c:pt idx="25">
                  <c:v>84.949999999999989</c:v>
                </c:pt>
                <c:pt idx="26">
                  <c:v>86.216666666666683</c:v>
                </c:pt>
                <c:pt idx="27">
                  <c:v>87.25</c:v>
                </c:pt>
                <c:pt idx="28">
                  <c:v>86.941666666666663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C-4108-8191-C19AAECEB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183840"/>
        <c:axId val="852178432"/>
      </c:lineChart>
      <c:dateAx>
        <c:axId val="852183840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78432"/>
        <c:crosses val="autoZero"/>
        <c:auto val="1"/>
        <c:lblOffset val="100"/>
        <c:baseTimeUnit val="days"/>
      </c:dateAx>
      <c:valAx>
        <c:axId val="85217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8186789151355914E-3"/>
          <c:y val="0.87694262175561388"/>
          <c:w val="0.97351465441819773"/>
          <c:h val="0.1230573782443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FLOW PROFILE FOR FEBRUARY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88648293963255"/>
          <c:y val="0.17171296296296296"/>
          <c:w val="0.87243175853018384"/>
          <c:h val="0.49352617381160696"/>
        </c:manualLayout>
      </c:layout>
      <c:lineChart>
        <c:grouping val="standard"/>
        <c:varyColors val="0"/>
        <c:ser>
          <c:idx val="0"/>
          <c:order val="0"/>
          <c:tx>
            <c:strRef>
              <c:f>'JAN-MAR'!$AE$96</c:f>
              <c:strCache>
                <c:ptCount val="1"/>
                <c:pt idx="0">
                  <c:v>Suction Gas Flow
MMscfd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'JAN-MAR'!$AC$97:$AC$125</c:f>
              <c:numCache>
                <c:formatCode>d\-mmm\-yy</c:formatCode>
                <c:ptCount val="29"/>
                <c:pt idx="0">
                  <c:v>45323</c:v>
                </c:pt>
                <c:pt idx="1">
                  <c:v>45324</c:v>
                </c:pt>
                <c:pt idx="2">
                  <c:v>45325</c:v>
                </c:pt>
                <c:pt idx="3">
                  <c:v>45326</c:v>
                </c:pt>
                <c:pt idx="4">
                  <c:v>45327</c:v>
                </c:pt>
                <c:pt idx="5">
                  <c:v>45328</c:v>
                </c:pt>
                <c:pt idx="6">
                  <c:v>45329</c:v>
                </c:pt>
                <c:pt idx="7">
                  <c:v>45330</c:v>
                </c:pt>
                <c:pt idx="8">
                  <c:v>45331</c:v>
                </c:pt>
                <c:pt idx="9">
                  <c:v>45332</c:v>
                </c:pt>
                <c:pt idx="10">
                  <c:v>45333</c:v>
                </c:pt>
                <c:pt idx="11">
                  <c:v>45334</c:v>
                </c:pt>
                <c:pt idx="12">
                  <c:v>45335</c:v>
                </c:pt>
                <c:pt idx="13">
                  <c:v>45336</c:v>
                </c:pt>
                <c:pt idx="14">
                  <c:v>45337</c:v>
                </c:pt>
                <c:pt idx="15">
                  <c:v>45338</c:v>
                </c:pt>
                <c:pt idx="16">
                  <c:v>45339</c:v>
                </c:pt>
                <c:pt idx="17">
                  <c:v>45340</c:v>
                </c:pt>
                <c:pt idx="18">
                  <c:v>45341</c:v>
                </c:pt>
                <c:pt idx="19">
                  <c:v>45342</c:v>
                </c:pt>
                <c:pt idx="20">
                  <c:v>45343</c:v>
                </c:pt>
                <c:pt idx="21">
                  <c:v>45344</c:v>
                </c:pt>
                <c:pt idx="22">
                  <c:v>45345</c:v>
                </c:pt>
                <c:pt idx="23">
                  <c:v>45346</c:v>
                </c:pt>
                <c:pt idx="24">
                  <c:v>45347</c:v>
                </c:pt>
                <c:pt idx="25">
                  <c:v>45348</c:v>
                </c:pt>
                <c:pt idx="26">
                  <c:v>45349</c:v>
                </c:pt>
                <c:pt idx="27">
                  <c:v>45350</c:v>
                </c:pt>
                <c:pt idx="28">
                  <c:v>45351</c:v>
                </c:pt>
              </c:numCache>
            </c:numRef>
          </c:cat>
          <c:val>
            <c:numRef>
              <c:f>'JAN-MAR'!$AE$97:$AE$125</c:f>
              <c:numCache>
                <c:formatCode>0.00</c:formatCode>
                <c:ptCount val="29"/>
                <c:pt idx="0">
                  <c:v>96.933333333333337</c:v>
                </c:pt>
                <c:pt idx="1">
                  <c:v>96.075000000000003</c:v>
                </c:pt>
                <c:pt idx="2">
                  <c:v>86.891666666666652</c:v>
                </c:pt>
                <c:pt idx="3">
                  <c:v>94.649999999999991</c:v>
                </c:pt>
                <c:pt idx="4">
                  <c:v>95.016666666666666</c:v>
                </c:pt>
                <c:pt idx="5">
                  <c:v>93.883333333333326</c:v>
                </c:pt>
                <c:pt idx="6">
                  <c:v>94.816666666666663</c:v>
                </c:pt>
                <c:pt idx="7">
                  <c:v>94.766666666666652</c:v>
                </c:pt>
                <c:pt idx="8">
                  <c:v>93.74166666666666</c:v>
                </c:pt>
                <c:pt idx="9">
                  <c:v>92.833333333333329</c:v>
                </c:pt>
                <c:pt idx="10">
                  <c:v>92.183333333333337</c:v>
                </c:pt>
                <c:pt idx="11">
                  <c:v>91.00833333333334</c:v>
                </c:pt>
                <c:pt idx="12">
                  <c:v>90.341666666666683</c:v>
                </c:pt>
                <c:pt idx="13">
                  <c:v>90.391666666666652</c:v>
                </c:pt>
                <c:pt idx="14">
                  <c:v>93.725000000000009</c:v>
                </c:pt>
                <c:pt idx="15">
                  <c:v>92.841666666666683</c:v>
                </c:pt>
                <c:pt idx="16">
                  <c:v>93.574999999999989</c:v>
                </c:pt>
                <c:pt idx="17">
                  <c:v>95.225000000000009</c:v>
                </c:pt>
                <c:pt idx="18">
                  <c:v>94.741666666666674</c:v>
                </c:pt>
                <c:pt idx="19">
                  <c:v>96.090909090909093</c:v>
                </c:pt>
                <c:pt idx="20">
                  <c:v>97.600000000000009</c:v>
                </c:pt>
                <c:pt idx="21">
                  <c:v>95.199999999999974</c:v>
                </c:pt>
                <c:pt idx="22">
                  <c:v>94.266666666666652</c:v>
                </c:pt>
                <c:pt idx="23">
                  <c:v>96.5</c:v>
                </c:pt>
                <c:pt idx="24">
                  <c:v>96.533333333333317</c:v>
                </c:pt>
                <c:pt idx="25">
                  <c:v>96.616666666666674</c:v>
                </c:pt>
                <c:pt idx="26">
                  <c:v>99.3</c:v>
                </c:pt>
                <c:pt idx="27">
                  <c:v>90.816666666666663</c:v>
                </c:pt>
                <c:pt idx="28">
                  <c:v>92.700000000000031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F-4A9D-BCF2-EBD02F37A797}"/>
            </c:ext>
          </c:extLst>
        </c:ser>
        <c:ser>
          <c:idx val="1"/>
          <c:order val="1"/>
          <c:tx>
            <c:strRef>
              <c:f>'JAN-MAR'!$AH$96</c:f>
              <c:strCache>
                <c:ptCount val="1"/>
                <c:pt idx="0">
                  <c:v>Re-Export Gas Flow
MMscfd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'JAN-MAR'!$AC$97:$AC$125</c:f>
              <c:numCache>
                <c:formatCode>d\-mmm\-yy</c:formatCode>
                <c:ptCount val="29"/>
                <c:pt idx="0">
                  <c:v>45323</c:v>
                </c:pt>
                <c:pt idx="1">
                  <c:v>45324</c:v>
                </c:pt>
                <c:pt idx="2">
                  <c:v>45325</c:v>
                </c:pt>
                <c:pt idx="3">
                  <c:v>45326</c:v>
                </c:pt>
                <c:pt idx="4">
                  <c:v>45327</c:v>
                </c:pt>
                <c:pt idx="5">
                  <c:v>45328</c:v>
                </c:pt>
                <c:pt idx="6">
                  <c:v>45329</c:v>
                </c:pt>
                <c:pt idx="7">
                  <c:v>45330</c:v>
                </c:pt>
                <c:pt idx="8">
                  <c:v>45331</c:v>
                </c:pt>
                <c:pt idx="9">
                  <c:v>45332</c:v>
                </c:pt>
                <c:pt idx="10">
                  <c:v>45333</c:v>
                </c:pt>
                <c:pt idx="11">
                  <c:v>45334</c:v>
                </c:pt>
                <c:pt idx="12">
                  <c:v>45335</c:v>
                </c:pt>
                <c:pt idx="13">
                  <c:v>45336</c:v>
                </c:pt>
                <c:pt idx="14">
                  <c:v>45337</c:v>
                </c:pt>
                <c:pt idx="15">
                  <c:v>45338</c:v>
                </c:pt>
                <c:pt idx="16">
                  <c:v>45339</c:v>
                </c:pt>
                <c:pt idx="17">
                  <c:v>45340</c:v>
                </c:pt>
                <c:pt idx="18">
                  <c:v>45341</c:v>
                </c:pt>
                <c:pt idx="19">
                  <c:v>45342</c:v>
                </c:pt>
                <c:pt idx="20">
                  <c:v>45343</c:v>
                </c:pt>
                <c:pt idx="21">
                  <c:v>45344</c:v>
                </c:pt>
                <c:pt idx="22">
                  <c:v>45345</c:v>
                </c:pt>
                <c:pt idx="23">
                  <c:v>45346</c:v>
                </c:pt>
                <c:pt idx="24">
                  <c:v>45347</c:v>
                </c:pt>
                <c:pt idx="25">
                  <c:v>45348</c:v>
                </c:pt>
                <c:pt idx="26">
                  <c:v>45349</c:v>
                </c:pt>
                <c:pt idx="27">
                  <c:v>45350</c:v>
                </c:pt>
                <c:pt idx="28">
                  <c:v>45351</c:v>
                </c:pt>
              </c:numCache>
            </c:numRef>
          </c:cat>
          <c:val>
            <c:numRef>
              <c:f>'JAN-MAR'!$AH$97:$AH$125</c:f>
              <c:numCache>
                <c:formatCode>0.00</c:formatCode>
                <c:ptCount val="29"/>
                <c:pt idx="0">
                  <c:v>97.59999999999998</c:v>
                </c:pt>
                <c:pt idx="1">
                  <c:v>95.850000000000009</c:v>
                </c:pt>
                <c:pt idx="2">
                  <c:v>87.516666666666652</c:v>
                </c:pt>
                <c:pt idx="3">
                  <c:v>96.15000000000002</c:v>
                </c:pt>
                <c:pt idx="4">
                  <c:v>95.666666666666671</c:v>
                </c:pt>
                <c:pt idx="5">
                  <c:v>95.125</c:v>
                </c:pt>
                <c:pt idx="6">
                  <c:v>96.02500000000002</c:v>
                </c:pt>
                <c:pt idx="7">
                  <c:v>96.250000000000014</c:v>
                </c:pt>
                <c:pt idx="8">
                  <c:v>95.34166666666664</c:v>
                </c:pt>
                <c:pt idx="9">
                  <c:v>95.741666666666674</c:v>
                </c:pt>
                <c:pt idx="10">
                  <c:v>95.358333333333306</c:v>
                </c:pt>
                <c:pt idx="11">
                  <c:v>95.05</c:v>
                </c:pt>
                <c:pt idx="12">
                  <c:v>94.624999999999986</c:v>
                </c:pt>
                <c:pt idx="13">
                  <c:v>93.15000000000002</c:v>
                </c:pt>
                <c:pt idx="14">
                  <c:v>96.22499999999998</c:v>
                </c:pt>
                <c:pt idx="15">
                  <c:v>96.225000000000009</c:v>
                </c:pt>
                <c:pt idx="16">
                  <c:v>97.216666666666654</c:v>
                </c:pt>
                <c:pt idx="17">
                  <c:v>97.583333333333329</c:v>
                </c:pt>
                <c:pt idx="18">
                  <c:v>97.233333333333334</c:v>
                </c:pt>
                <c:pt idx="19">
                  <c:v>97.075000000000003</c:v>
                </c:pt>
                <c:pt idx="20">
                  <c:v>98.333333333333314</c:v>
                </c:pt>
                <c:pt idx="21">
                  <c:v>97.466666666666683</c:v>
                </c:pt>
                <c:pt idx="22">
                  <c:v>95.891666666666666</c:v>
                </c:pt>
                <c:pt idx="23">
                  <c:v>96.49166666666666</c:v>
                </c:pt>
                <c:pt idx="24">
                  <c:v>96.783333333333346</c:v>
                </c:pt>
                <c:pt idx="25">
                  <c:v>96.899999999999991</c:v>
                </c:pt>
                <c:pt idx="26">
                  <c:v>96.833333333333329</c:v>
                </c:pt>
                <c:pt idx="27">
                  <c:v>91.725000000000009</c:v>
                </c:pt>
                <c:pt idx="28">
                  <c:v>93.574999999999989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F-4A9D-BCF2-EBD02F37A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173856"/>
        <c:axId val="852171360"/>
      </c:lineChart>
      <c:dateAx>
        <c:axId val="85217385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71360"/>
        <c:crosses val="autoZero"/>
        <c:auto val="1"/>
        <c:lblOffset val="100"/>
        <c:baseTimeUnit val="days"/>
      </c:dateAx>
      <c:valAx>
        <c:axId val="852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84858668708078155"/>
          <c:w val="0.98612620297462816"/>
          <c:h val="0.151413312919218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TEMPERATURE PROFILE FOR FEBRUARY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19816272965874E-2"/>
          <c:y val="0.17171296296296296"/>
          <c:w val="0.85777843394575692"/>
          <c:h val="0.48471748323126274"/>
        </c:manualLayout>
      </c:layout>
      <c:lineChart>
        <c:grouping val="standard"/>
        <c:varyColors val="0"/>
        <c:ser>
          <c:idx val="0"/>
          <c:order val="0"/>
          <c:tx>
            <c:strRef>
              <c:f>'JAN-MAR'!$AF$96</c:f>
              <c:strCache>
                <c:ptCount val="1"/>
                <c:pt idx="0">
                  <c:v>Suction Gas Temperature
0C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'JAN-MAR'!$AC$97:$AC$125</c:f>
              <c:numCache>
                <c:formatCode>d\-mmm\-yy</c:formatCode>
                <c:ptCount val="29"/>
                <c:pt idx="0">
                  <c:v>45323</c:v>
                </c:pt>
                <c:pt idx="1">
                  <c:v>45324</c:v>
                </c:pt>
                <c:pt idx="2">
                  <c:v>45325</c:v>
                </c:pt>
                <c:pt idx="3">
                  <c:v>45326</c:v>
                </c:pt>
                <c:pt idx="4">
                  <c:v>45327</c:v>
                </c:pt>
                <c:pt idx="5">
                  <c:v>45328</c:v>
                </c:pt>
                <c:pt idx="6">
                  <c:v>45329</c:v>
                </c:pt>
                <c:pt idx="7">
                  <c:v>45330</c:v>
                </c:pt>
                <c:pt idx="8">
                  <c:v>45331</c:v>
                </c:pt>
                <c:pt idx="9">
                  <c:v>45332</c:v>
                </c:pt>
                <c:pt idx="10">
                  <c:v>45333</c:v>
                </c:pt>
                <c:pt idx="11">
                  <c:v>45334</c:v>
                </c:pt>
                <c:pt idx="12">
                  <c:v>45335</c:v>
                </c:pt>
                <c:pt idx="13">
                  <c:v>45336</c:v>
                </c:pt>
                <c:pt idx="14">
                  <c:v>45337</c:v>
                </c:pt>
                <c:pt idx="15">
                  <c:v>45338</c:v>
                </c:pt>
                <c:pt idx="16">
                  <c:v>45339</c:v>
                </c:pt>
                <c:pt idx="17">
                  <c:v>45340</c:v>
                </c:pt>
                <c:pt idx="18">
                  <c:v>45341</c:v>
                </c:pt>
                <c:pt idx="19">
                  <c:v>45342</c:v>
                </c:pt>
                <c:pt idx="20">
                  <c:v>45343</c:v>
                </c:pt>
                <c:pt idx="21">
                  <c:v>45344</c:v>
                </c:pt>
                <c:pt idx="22">
                  <c:v>45345</c:v>
                </c:pt>
                <c:pt idx="23">
                  <c:v>45346</c:v>
                </c:pt>
                <c:pt idx="24">
                  <c:v>45347</c:v>
                </c:pt>
                <c:pt idx="25">
                  <c:v>45348</c:v>
                </c:pt>
                <c:pt idx="26">
                  <c:v>45349</c:v>
                </c:pt>
                <c:pt idx="27">
                  <c:v>45350</c:v>
                </c:pt>
                <c:pt idx="28">
                  <c:v>45351</c:v>
                </c:pt>
              </c:numCache>
            </c:numRef>
          </c:cat>
          <c:val>
            <c:numRef>
              <c:f>'JAN-MAR'!$AF$97:$AF$125</c:f>
              <c:numCache>
                <c:formatCode>0.00</c:formatCode>
                <c:ptCount val="29"/>
                <c:pt idx="0">
                  <c:v>14.699999999999998</c:v>
                </c:pt>
                <c:pt idx="1">
                  <c:v>14.641666666666666</c:v>
                </c:pt>
                <c:pt idx="2">
                  <c:v>16.425000000000001</c:v>
                </c:pt>
                <c:pt idx="3">
                  <c:v>16.083333333333336</c:v>
                </c:pt>
                <c:pt idx="4">
                  <c:v>15.91666666666667</c:v>
                </c:pt>
                <c:pt idx="5">
                  <c:v>15.891666666666667</c:v>
                </c:pt>
                <c:pt idx="6">
                  <c:v>15.658333333333333</c:v>
                </c:pt>
                <c:pt idx="7">
                  <c:v>15.774999999999999</c:v>
                </c:pt>
                <c:pt idx="8">
                  <c:v>16.224999999999998</c:v>
                </c:pt>
                <c:pt idx="9">
                  <c:v>17.133333333333333</c:v>
                </c:pt>
                <c:pt idx="10">
                  <c:v>17.75</c:v>
                </c:pt>
                <c:pt idx="11">
                  <c:v>18.091666666666669</c:v>
                </c:pt>
                <c:pt idx="12">
                  <c:v>18.308333333333334</c:v>
                </c:pt>
                <c:pt idx="13">
                  <c:v>17.608333333333334</c:v>
                </c:pt>
                <c:pt idx="14">
                  <c:v>17.366666666666671</c:v>
                </c:pt>
                <c:pt idx="15">
                  <c:v>17.45</c:v>
                </c:pt>
                <c:pt idx="16">
                  <c:v>17.500000000000004</c:v>
                </c:pt>
                <c:pt idx="17">
                  <c:v>16.741666666666671</c:v>
                </c:pt>
                <c:pt idx="18">
                  <c:v>16.625000000000004</c:v>
                </c:pt>
                <c:pt idx="19">
                  <c:v>15.766666666666667</c:v>
                </c:pt>
                <c:pt idx="20">
                  <c:v>15.4</c:v>
                </c:pt>
                <c:pt idx="21">
                  <c:v>16.125</c:v>
                </c:pt>
                <c:pt idx="22">
                  <c:v>15.950000000000001</c:v>
                </c:pt>
                <c:pt idx="23">
                  <c:v>15.366666666666667</c:v>
                </c:pt>
                <c:pt idx="24">
                  <c:v>15.200000000000001</c:v>
                </c:pt>
                <c:pt idx="25">
                  <c:v>15.475000000000001</c:v>
                </c:pt>
                <c:pt idx="26">
                  <c:v>15.708333333333336</c:v>
                </c:pt>
                <c:pt idx="27">
                  <c:v>16.091666666666665</c:v>
                </c:pt>
                <c:pt idx="28">
                  <c:v>15.633333333333333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A-4E11-9913-A743524F5061}"/>
            </c:ext>
          </c:extLst>
        </c:ser>
        <c:ser>
          <c:idx val="1"/>
          <c:order val="1"/>
          <c:tx>
            <c:strRef>
              <c:f>'JAN-MAR'!$AG$96</c:f>
              <c:strCache>
                <c:ptCount val="1"/>
                <c:pt idx="0">
                  <c:v>
Re-Export Gas Temperature
0C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'JAN-MAR'!$AC$97:$AC$125</c:f>
              <c:numCache>
                <c:formatCode>d\-mmm\-yy</c:formatCode>
                <c:ptCount val="29"/>
                <c:pt idx="0">
                  <c:v>45323</c:v>
                </c:pt>
                <c:pt idx="1">
                  <c:v>45324</c:v>
                </c:pt>
                <c:pt idx="2">
                  <c:v>45325</c:v>
                </c:pt>
                <c:pt idx="3">
                  <c:v>45326</c:v>
                </c:pt>
                <c:pt idx="4">
                  <c:v>45327</c:v>
                </c:pt>
                <c:pt idx="5">
                  <c:v>45328</c:v>
                </c:pt>
                <c:pt idx="6">
                  <c:v>45329</c:v>
                </c:pt>
                <c:pt idx="7">
                  <c:v>45330</c:v>
                </c:pt>
                <c:pt idx="8">
                  <c:v>45331</c:v>
                </c:pt>
                <c:pt idx="9">
                  <c:v>45332</c:v>
                </c:pt>
                <c:pt idx="10">
                  <c:v>45333</c:v>
                </c:pt>
                <c:pt idx="11">
                  <c:v>45334</c:v>
                </c:pt>
                <c:pt idx="12">
                  <c:v>45335</c:v>
                </c:pt>
                <c:pt idx="13">
                  <c:v>45336</c:v>
                </c:pt>
                <c:pt idx="14">
                  <c:v>45337</c:v>
                </c:pt>
                <c:pt idx="15">
                  <c:v>45338</c:v>
                </c:pt>
                <c:pt idx="16">
                  <c:v>45339</c:v>
                </c:pt>
                <c:pt idx="17">
                  <c:v>45340</c:v>
                </c:pt>
                <c:pt idx="18">
                  <c:v>45341</c:v>
                </c:pt>
                <c:pt idx="19">
                  <c:v>45342</c:v>
                </c:pt>
                <c:pt idx="20">
                  <c:v>45343</c:v>
                </c:pt>
                <c:pt idx="21">
                  <c:v>45344</c:v>
                </c:pt>
                <c:pt idx="22">
                  <c:v>45345</c:v>
                </c:pt>
                <c:pt idx="23">
                  <c:v>45346</c:v>
                </c:pt>
                <c:pt idx="24">
                  <c:v>45347</c:v>
                </c:pt>
                <c:pt idx="25">
                  <c:v>45348</c:v>
                </c:pt>
                <c:pt idx="26">
                  <c:v>45349</c:v>
                </c:pt>
                <c:pt idx="27">
                  <c:v>45350</c:v>
                </c:pt>
                <c:pt idx="28">
                  <c:v>45351</c:v>
                </c:pt>
              </c:numCache>
            </c:numRef>
          </c:cat>
          <c:val>
            <c:numRef>
              <c:f>'JAN-MAR'!$AG$97:$AG$125</c:f>
              <c:numCache>
                <c:formatCode>0.00</c:formatCode>
                <c:ptCount val="29"/>
                <c:pt idx="0">
                  <c:v>35.549999999999997</c:v>
                </c:pt>
                <c:pt idx="1">
                  <c:v>35.991666666666667</c:v>
                </c:pt>
                <c:pt idx="2">
                  <c:v>35.858333333333327</c:v>
                </c:pt>
                <c:pt idx="3">
                  <c:v>35.583333333333336</c:v>
                </c:pt>
                <c:pt idx="4">
                  <c:v>35.340000000000003</c:v>
                </c:pt>
                <c:pt idx="5">
                  <c:v>35.799999999999997</c:v>
                </c:pt>
                <c:pt idx="6">
                  <c:v>35.283333333333331</c:v>
                </c:pt>
                <c:pt idx="7">
                  <c:v>35.574999999999996</c:v>
                </c:pt>
                <c:pt idx="8">
                  <c:v>36.908333333333331</c:v>
                </c:pt>
                <c:pt idx="9">
                  <c:v>37.416666666666664</c:v>
                </c:pt>
                <c:pt idx="10">
                  <c:v>37.425000000000004</c:v>
                </c:pt>
                <c:pt idx="11">
                  <c:v>37.424999999999997</c:v>
                </c:pt>
                <c:pt idx="12">
                  <c:v>37.991666666666667</c:v>
                </c:pt>
                <c:pt idx="13">
                  <c:v>37.533333333333331</c:v>
                </c:pt>
                <c:pt idx="14">
                  <c:v>37.458333333333329</c:v>
                </c:pt>
                <c:pt idx="15">
                  <c:v>36.783333333333331</c:v>
                </c:pt>
                <c:pt idx="16">
                  <c:v>36.68333333333333</c:v>
                </c:pt>
                <c:pt idx="17">
                  <c:v>35.983333333333341</c:v>
                </c:pt>
                <c:pt idx="18">
                  <c:v>37.06666666666667</c:v>
                </c:pt>
                <c:pt idx="19">
                  <c:v>34.80833333333333</c:v>
                </c:pt>
                <c:pt idx="20">
                  <c:v>35.65</c:v>
                </c:pt>
                <c:pt idx="21">
                  <c:v>35.591666666666661</c:v>
                </c:pt>
                <c:pt idx="22">
                  <c:v>35.425000000000004</c:v>
                </c:pt>
                <c:pt idx="23">
                  <c:v>35.475000000000001</c:v>
                </c:pt>
                <c:pt idx="24">
                  <c:v>35.833333333333336</c:v>
                </c:pt>
                <c:pt idx="25">
                  <c:v>35.499999999999993</c:v>
                </c:pt>
                <c:pt idx="26">
                  <c:v>35.891666666666666</c:v>
                </c:pt>
                <c:pt idx="27">
                  <c:v>35.800000000000004</c:v>
                </c:pt>
                <c:pt idx="28">
                  <c:v>34.958333333333336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A-4E11-9913-A743524F5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183008"/>
        <c:axId val="852185504"/>
      </c:lineChart>
      <c:dateAx>
        <c:axId val="85218300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85504"/>
        <c:crosses val="autoZero"/>
        <c:auto val="1"/>
        <c:lblOffset val="100"/>
        <c:baseTimeUnit val="days"/>
      </c:dateAx>
      <c:valAx>
        <c:axId val="8521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8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1846019247596915E-4"/>
          <c:y val="0.84048374161563122"/>
          <c:w val="0.98857042869641298"/>
          <c:h val="0.157411781860600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PRESSURE PROFILE FOR MARCH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88648293963255"/>
          <c:y val="0.17171296296296296"/>
          <c:w val="0.85950284339457572"/>
          <c:h val="0.48808435403907846"/>
        </c:manualLayout>
      </c:layout>
      <c:lineChart>
        <c:grouping val="standard"/>
        <c:varyColors val="0"/>
        <c:ser>
          <c:idx val="0"/>
          <c:order val="0"/>
          <c:tx>
            <c:strRef>
              <c:f>'JAN-MAR'!$AL$96</c:f>
              <c:strCache>
                <c:ptCount val="1"/>
                <c:pt idx="0">
                  <c:v>Suction Gas Pressure
barg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'JAN-MAR'!$AK$97:$AK$127</c:f>
              <c:numCache>
                <c:formatCode>d\-mmm\-yy</c:formatCode>
                <c:ptCount val="31"/>
                <c:pt idx="0">
                  <c:v>45352</c:v>
                </c:pt>
                <c:pt idx="1">
                  <c:v>45353</c:v>
                </c:pt>
                <c:pt idx="2">
                  <c:v>45354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45360</c:v>
                </c:pt>
                <c:pt idx="9">
                  <c:v>45361</c:v>
                </c:pt>
                <c:pt idx="10">
                  <c:v>45362</c:v>
                </c:pt>
                <c:pt idx="11">
                  <c:v>45363</c:v>
                </c:pt>
                <c:pt idx="12">
                  <c:v>45364</c:v>
                </c:pt>
                <c:pt idx="13">
                  <c:v>45365</c:v>
                </c:pt>
                <c:pt idx="14">
                  <c:v>45366</c:v>
                </c:pt>
                <c:pt idx="15">
                  <c:v>45367</c:v>
                </c:pt>
                <c:pt idx="16">
                  <c:v>45368</c:v>
                </c:pt>
                <c:pt idx="17">
                  <c:v>45369</c:v>
                </c:pt>
                <c:pt idx="18">
                  <c:v>45370</c:v>
                </c:pt>
                <c:pt idx="19">
                  <c:v>45371</c:v>
                </c:pt>
                <c:pt idx="20">
                  <c:v>45372</c:v>
                </c:pt>
                <c:pt idx="21">
                  <c:v>45373</c:v>
                </c:pt>
                <c:pt idx="22">
                  <c:v>45374</c:v>
                </c:pt>
                <c:pt idx="23">
                  <c:v>45375</c:v>
                </c:pt>
                <c:pt idx="24">
                  <c:v>45376</c:v>
                </c:pt>
                <c:pt idx="25">
                  <c:v>45377</c:v>
                </c:pt>
                <c:pt idx="26">
                  <c:v>45378</c:v>
                </c:pt>
                <c:pt idx="27">
                  <c:v>45379</c:v>
                </c:pt>
                <c:pt idx="28">
                  <c:v>45380</c:v>
                </c:pt>
                <c:pt idx="29">
                  <c:v>45381</c:v>
                </c:pt>
                <c:pt idx="30">
                  <c:v>45382</c:v>
                </c:pt>
              </c:numCache>
            </c:numRef>
          </c:cat>
          <c:val>
            <c:numRef>
              <c:f>'JAN-MAR'!$AL$97:$AL$127</c:f>
              <c:numCache>
                <c:formatCode>0.00</c:formatCode>
                <c:ptCount val="31"/>
                <c:pt idx="0">
                  <c:v>49.399999999999984</c:v>
                </c:pt>
                <c:pt idx="1">
                  <c:v>49.399999999999984</c:v>
                </c:pt>
                <c:pt idx="2">
                  <c:v>49.381818181818176</c:v>
                </c:pt>
                <c:pt idx="3">
                  <c:v>49.399999999999984</c:v>
                </c:pt>
                <c:pt idx="4">
                  <c:v>49.399999999999984</c:v>
                </c:pt>
                <c:pt idx="5">
                  <c:v>49.366666666666653</c:v>
                </c:pt>
                <c:pt idx="6">
                  <c:v>49.291666666666664</c:v>
                </c:pt>
                <c:pt idx="7">
                  <c:v>49.375</c:v>
                </c:pt>
                <c:pt idx="8">
                  <c:v>49.366666666666667</c:v>
                </c:pt>
                <c:pt idx="9">
                  <c:v>49.358333333333327</c:v>
                </c:pt>
                <c:pt idx="10">
                  <c:v>49.383333333333326</c:v>
                </c:pt>
                <c:pt idx="11">
                  <c:v>49.383333333333326</c:v>
                </c:pt>
                <c:pt idx="12">
                  <c:v>49.374999999999993</c:v>
                </c:pt>
                <c:pt idx="13">
                  <c:v>49.35</c:v>
                </c:pt>
                <c:pt idx="14">
                  <c:v>49.441666666666663</c:v>
                </c:pt>
                <c:pt idx="15">
                  <c:v>49.383333333333333</c:v>
                </c:pt>
                <c:pt idx="16">
                  <c:v>49.416666666666657</c:v>
                </c:pt>
                <c:pt idx="17">
                  <c:v>49.391666666666659</c:v>
                </c:pt>
                <c:pt idx="18">
                  <c:v>49.408333333333324</c:v>
                </c:pt>
                <c:pt idx="19">
                  <c:v>49.383333333333326</c:v>
                </c:pt>
                <c:pt idx="20">
                  <c:v>49.391666666666659</c:v>
                </c:pt>
                <c:pt idx="21">
                  <c:v>49.399999999999984</c:v>
                </c:pt>
                <c:pt idx="22">
                  <c:v>49.399999999999984</c:v>
                </c:pt>
                <c:pt idx="23">
                  <c:v>49.391666666666659</c:v>
                </c:pt>
                <c:pt idx="24">
                  <c:v>49.399999999999984</c:v>
                </c:pt>
                <c:pt idx="25">
                  <c:v>49.391666666666659</c:v>
                </c:pt>
                <c:pt idx="26">
                  <c:v>49.208333333333321</c:v>
                </c:pt>
                <c:pt idx="27">
                  <c:v>49.274999999999984</c:v>
                </c:pt>
                <c:pt idx="28">
                  <c:v>49.024999999999999</c:v>
                </c:pt>
                <c:pt idx="29">
                  <c:v>49.408333333333324</c:v>
                </c:pt>
                <c:pt idx="30">
                  <c:v>49.358333333333327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A8-4161-B5DD-66EC76916765}"/>
            </c:ext>
          </c:extLst>
        </c:ser>
        <c:ser>
          <c:idx val="1"/>
          <c:order val="1"/>
          <c:tx>
            <c:strRef>
              <c:f>'JAN-MAR'!$AQ$96</c:f>
              <c:strCache>
                <c:ptCount val="1"/>
                <c:pt idx="0">
                  <c:v>Re-Export Gas Gas Pressure - Out
barg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'JAN-MAR'!$AK$97:$AK$127</c:f>
              <c:numCache>
                <c:formatCode>d\-mmm\-yy</c:formatCode>
                <c:ptCount val="31"/>
                <c:pt idx="0">
                  <c:v>45352</c:v>
                </c:pt>
                <c:pt idx="1">
                  <c:v>45353</c:v>
                </c:pt>
                <c:pt idx="2">
                  <c:v>45354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45360</c:v>
                </c:pt>
                <c:pt idx="9">
                  <c:v>45361</c:v>
                </c:pt>
                <c:pt idx="10">
                  <c:v>45362</c:v>
                </c:pt>
                <c:pt idx="11">
                  <c:v>45363</c:v>
                </c:pt>
                <c:pt idx="12">
                  <c:v>45364</c:v>
                </c:pt>
                <c:pt idx="13">
                  <c:v>45365</c:v>
                </c:pt>
                <c:pt idx="14">
                  <c:v>45366</c:v>
                </c:pt>
                <c:pt idx="15">
                  <c:v>45367</c:v>
                </c:pt>
                <c:pt idx="16">
                  <c:v>45368</c:v>
                </c:pt>
                <c:pt idx="17">
                  <c:v>45369</c:v>
                </c:pt>
                <c:pt idx="18">
                  <c:v>45370</c:v>
                </c:pt>
                <c:pt idx="19">
                  <c:v>45371</c:v>
                </c:pt>
                <c:pt idx="20">
                  <c:v>45372</c:v>
                </c:pt>
                <c:pt idx="21">
                  <c:v>45373</c:v>
                </c:pt>
                <c:pt idx="22">
                  <c:v>45374</c:v>
                </c:pt>
                <c:pt idx="23">
                  <c:v>45375</c:v>
                </c:pt>
                <c:pt idx="24">
                  <c:v>45376</c:v>
                </c:pt>
                <c:pt idx="25">
                  <c:v>45377</c:v>
                </c:pt>
                <c:pt idx="26">
                  <c:v>45378</c:v>
                </c:pt>
                <c:pt idx="27">
                  <c:v>45379</c:v>
                </c:pt>
                <c:pt idx="28">
                  <c:v>45380</c:v>
                </c:pt>
                <c:pt idx="29">
                  <c:v>45381</c:v>
                </c:pt>
                <c:pt idx="30">
                  <c:v>45382</c:v>
                </c:pt>
              </c:numCache>
            </c:numRef>
          </c:cat>
          <c:val>
            <c:numRef>
              <c:f>'JAN-MAR'!$AQ$97:$AQ$127</c:f>
              <c:numCache>
                <c:formatCode>0.00</c:formatCode>
                <c:ptCount val="31"/>
                <c:pt idx="0">
                  <c:v>85.936363636363637</c:v>
                </c:pt>
                <c:pt idx="1">
                  <c:v>86.074999999999989</c:v>
                </c:pt>
                <c:pt idx="2">
                  <c:v>87.508333333333326</c:v>
                </c:pt>
                <c:pt idx="3">
                  <c:v>80.466666666666669</c:v>
                </c:pt>
                <c:pt idx="4">
                  <c:v>87.058333333333337</c:v>
                </c:pt>
                <c:pt idx="5">
                  <c:v>86.558333333333337</c:v>
                </c:pt>
                <c:pt idx="6">
                  <c:v>85.983333333333334</c:v>
                </c:pt>
                <c:pt idx="7">
                  <c:v>86.766666666666666</c:v>
                </c:pt>
                <c:pt idx="8">
                  <c:v>86.97499999999998</c:v>
                </c:pt>
                <c:pt idx="9">
                  <c:v>85.97499999999998</c:v>
                </c:pt>
                <c:pt idx="10">
                  <c:v>86.108333333333334</c:v>
                </c:pt>
                <c:pt idx="11">
                  <c:v>87.133333333333326</c:v>
                </c:pt>
                <c:pt idx="12">
                  <c:v>86.774999999999991</c:v>
                </c:pt>
                <c:pt idx="13">
                  <c:v>86.441666666666677</c:v>
                </c:pt>
                <c:pt idx="14">
                  <c:v>87.091666666666683</c:v>
                </c:pt>
                <c:pt idx="15">
                  <c:v>86.908333333333317</c:v>
                </c:pt>
                <c:pt idx="16">
                  <c:v>86.472727272727283</c:v>
                </c:pt>
                <c:pt idx="17">
                  <c:v>87.508333333333326</c:v>
                </c:pt>
                <c:pt idx="18">
                  <c:v>86.708333333333329</c:v>
                </c:pt>
                <c:pt idx="19">
                  <c:v>87.583333333333329</c:v>
                </c:pt>
                <c:pt idx="20">
                  <c:v>87.183333333333337</c:v>
                </c:pt>
                <c:pt idx="21">
                  <c:v>86.833333333333329</c:v>
                </c:pt>
                <c:pt idx="22">
                  <c:v>85.458333333333329</c:v>
                </c:pt>
                <c:pt idx="23">
                  <c:v>85.95</c:v>
                </c:pt>
                <c:pt idx="24">
                  <c:v>86.899999999999991</c:v>
                </c:pt>
                <c:pt idx="25">
                  <c:v>87.208333333333357</c:v>
                </c:pt>
                <c:pt idx="26">
                  <c:v>85.458333333333329</c:v>
                </c:pt>
                <c:pt idx="27">
                  <c:v>86.316666666666677</c:v>
                </c:pt>
                <c:pt idx="28">
                  <c:v>87.516666666666666</c:v>
                </c:pt>
                <c:pt idx="29">
                  <c:v>86.875</c:v>
                </c:pt>
                <c:pt idx="30">
                  <c:v>85.141666666666666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A8-4161-B5DD-66EC7691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179680"/>
        <c:axId val="852183424"/>
      </c:lineChart>
      <c:dateAx>
        <c:axId val="852179680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83424"/>
        <c:crosses val="autoZero"/>
        <c:auto val="1"/>
        <c:lblOffset val="100"/>
        <c:baseTimeUnit val="days"/>
      </c:dateAx>
      <c:valAx>
        <c:axId val="8521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82601669582968795"/>
          <c:w val="0.98740354330708657"/>
          <c:h val="0.17398330417031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FLOW PROFILE FOR MARCH 2024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289374453193350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'JAN-MAR'!$AM$96</c:f>
              <c:strCache>
                <c:ptCount val="1"/>
                <c:pt idx="0">
                  <c:v>Suction Gas Flow
MMscfd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'JAN-MAR'!$AK$97:$AK$127</c:f>
              <c:numCache>
                <c:formatCode>d\-mmm\-yy</c:formatCode>
                <c:ptCount val="31"/>
                <c:pt idx="0">
                  <c:v>45352</c:v>
                </c:pt>
                <c:pt idx="1">
                  <c:v>45353</c:v>
                </c:pt>
                <c:pt idx="2">
                  <c:v>45354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45360</c:v>
                </c:pt>
                <c:pt idx="9">
                  <c:v>45361</c:v>
                </c:pt>
                <c:pt idx="10">
                  <c:v>45362</c:v>
                </c:pt>
                <c:pt idx="11">
                  <c:v>45363</c:v>
                </c:pt>
                <c:pt idx="12">
                  <c:v>45364</c:v>
                </c:pt>
                <c:pt idx="13">
                  <c:v>45365</c:v>
                </c:pt>
                <c:pt idx="14">
                  <c:v>45366</c:v>
                </c:pt>
                <c:pt idx="15">
                  <c:v>45367</c:v>
                </c:pt>
                <c:pt idx="16">
                  <c:v>45368</c:v>
                </c:pt>
                <c:pt idx="17">
                  <c:v>45369</c:v>
                </c:pt>
                <c:pt idx="18">
                  <c:v>45370</c:v>
                </c:pt>
                <c:pt idx="19">
                  <c:v>45371</c:v>
                </c:pt>
                <c:pt idx="20">
                  <c:v>45372</c:v>
                </c:pt>
                <c:pt idx="21">
                  <c:v>45373</c:v>
                </c:pt>
                <c:pt idx="22">
                  <c:v>45374</c:v>
                </c:pt>
                <c:pt idx="23">
                  <c:v>45375</c:v>
                </c:pt>
                <c:pt idx="24">
                  <c:v>45376</c:v>
                </c:pt>
                <c:pt idx="25">
                  <c:v>45377</c:v>
                </c:pt>
                <c:pt idx="26">
                  <c:v>45378</c:v>
                </c:pt>
                <c:pt idx="27">
                  <c:v>45379</c:v>
                </c:pt>
                <c:pt idx="28">
                  <c:v>45380</c:v>
                </c:pt>
                <c:pt idx="29">
                  <c:v>45381</c:v>
                </c:pt>
                <c:pt idx="30">
                  <c:v>45382</c:v>
                </c:pt>
              </c:numCache>
            </c:numRef>
          </c:cat>
          <c:val>
            <c:numRef>
              <c:f>'JAN-MAR'!$AM$97:$AM$127</c:f>
              <c:numCache>
                <c:formatCode>0.00</c:formatCode>
                <c:ptCount val="31"/>
                <c:pt idx="0">
                  <c:v>92.566666666666663</c:v>
                </c:pt>
                <c:pt idx="1">
                  <c:v>92.699999999999989</c:v>
                </c:pt>
                <c:pt idx="2">
                  <c:v>97.100000000000009</c:v>
                </c:pt>
                <c:pt idx="3">
                  <c:v>97.45</c:v>
                </c:pt>
                <c:pt idx="4">
                  <c:v>95.75</c:v>
                </c:pt>
                <c:pt idx="5">
                  <c:v>96.233333333333334</c:v>
                </c:pt>
                <c:pt idx="6">
                  <c:v>96.49166666666666</c:v>
                </c:pt>
                <c:pt idx="7">
                  <c:v>97.433333333333337</c:v>
                </c:pt>
                <c:pt idx="8">
                  <c:v>96.899999999999991</c:v>
                </c:pt>
                <c:pt idx="9">
                  <c:v>97.933333333333337</c:v>
                </c:pt>
                <c:pt idx="10">
                  <c:v>97.499999999999986</c:v>
                </c:pt>
                <c:pt idx="11">
                  <c:v>96.183333333333337</c:v>
                </c:pt>
                <c:pt idx="12">
                  <c:v>95.11666666666666</c:v>
                </c:pt>
                <c:pt idx="13">
                  <c:v>96.050000000000011</c:v>
                </c:pt>
                <c:pt idx="14">
                  <c:v>93.458333333333329</c:v>
                </c:pt>
                <c:pt idx="15">
                  <c:v>95.416666666666686</c:v>
                </c:pt>
                <c:pt idx="16">
                  <c:v>92.74166666666666</c:v>
                </c:pt>
                <c:pt idx="17">
                  <c:v>94.108333333333334</c:v>
                </c:pt>
                <c:pt idx="18">
                  <c:v>92.758333333333326</c:v>
                </c:pt>
                <c:pt idx="19">
                  <c:v>92.436363636363637</c:v>
                </c:pt>
                <c:pt idx="20">
                  <c:v>92.590909090909108</c:v>
                </c:pt>
                <c:pt idx="21">
                  <c:v>92.333333333333329</c:v>
                </c:pt>
                <c:pt idx="22">
                  <c:v>91.183333333333337</c:v>
                </c:pt>
                <c:pt idx="23">
                  <c:v>91.458333333333329</c:v>
                </c:pt>
                <c:pt idx="24">
                  <c:v>89.958333333333329</c:v>
                </c:pt>
                <c:pt idx="25">
                  <c:v>90.95</c:v>
                </c:pt>
                <c:pt idx="26">
                  <c:v>91.5</c:v>
                </c:pt>
                <c:pt idx="27">
                  <c:v>91.458333333333329</c:v>
                </c:pt>
                <c:pt idx="28">
                  <c:v>90.800000000000011</c:v>
                </c:pt>
                <c:pt idx="29">
                  <c:v>91.5</c:v>
                </c:pt>
                <c:pt idx="30">
                  <c:v>76.016666666666666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9-4E20-A241-3EE4C5FCC8D6}"/>
            </c:ext>
          </c:extLst>
        </c:ser>
        <c:ser>
          <c:idx val="0"/>
          <c:order val="1"/>
          <c:tx>
            <c:strRef>
              <c:f>'JAN-MAR'!$AP$96</c:f>
              <c:strCache>
                <c:ptCount val="1"/>
                <c:pt idx="0">
                  <c:v>Re-Export Gas Flow
MMscfd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'JAN-MAR'!$AK$97:$AK$127</c:f>
              <c:numCache>
                <c:formatCode>d\-mmm\-yy</c:formatCode>
                <c:ptCount val="31"/>
                <c:pt idx="0">
                  <c:v>45352</c:v>
                </c:pt>
                <c:pt idx="1">
                  <c:v>45353</c:v>
                </c:pt>
                <c:pt idx="2">
                  <c:v>45354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45360</c:v>
                </c:pt>
                <c:pt idx="9">
                  <c:v>45361</c:v>
                </c:pt>
                <c:pt idx="10">
                  <c:v>45362</c:v>
                </c:pt>
                <c:pt idx="11">
                  <c:v>45363</c:v>
                </c:pt>
                <c:pt idx="12">
                  <c:v>45364</c:v>
                </c:pt>
                <c:pt idx="13">
                  <c:v>45365</c:v>
                </c:pt>
                <c:pt idx="14">
                  <c:v>45366</c:v>
                </c:pt>
                <c:pt idx="15">
                  <c:v>45367</c:v>
                </c:pt>
                <c:pt idx="16">
                  <c:v>45368</c:v>
                </c:pt>
                <c:pt idx="17">
                  <c:v>45369</c:v>
                </c:pt>
                <c:pt idx="18">
                  <c:v>45370</c:v>
                </c:pt>
                <c:pt idx="19">
                  <c:v>45371</c:v>
                </c:pt>
                <c:pt idx="20">
                  <c:v>45372</c:v>
                </c:pt>
                <c:pt idx="21">
                  <c:v>45373</c:v>
                </c:pt>
                <c:pt idx="22">
                  <c:v>45374</c:v>
                </c:pt>
                <c:pt idx="23">
                  <c:v>45375</c:v>
                </c:pt>
                <c:pt idx="24">
                  <c:v>45376</c:v>
                </c:pt>
                <c:pt idx="25">
                  <c:v>45377</c:v>
                </c:pt>
                <c:pt idx="26">
                  <c:v>45378</c:v>
                </c:pt>
                <c:pt idx="27">
                  <c:v>45379</c:v>
                </c:pt>
                <c:pt idx="28">
                  <c:v>45380</c:v>
                </c:pt>
                <c:pt idx="29">
                  <c:v>45381</c:v>
                </c:pt>
                <c:pt idx="30">
                  <c:v>45382</c:v>
                </c:pt>
              </c:numCache>
            </c:numRef>
          </c:cat>
          <c:val>
            <c:numRef>
              <c:f>'JAN-MAR'!$AP$97:$AP$127</c:f>
              <c:numCache>
                <c:formatCode>0.00</c:formatCode>
                <c:ptCount val="31"/>
                <c:pt idx="0">
                  <c:v>93.958333333333357</c:v>
                </c:pt>
                <c:pt idx="1">
                  <c:v>94.100000000000009</c:v>
                </c:pt>
                <c:pt idx="2">
                  <c:v>97.133333333333326</c:v>
                </c:pt>
                <c:pt idx="3">
                  <c:v>96.608333333333334</c:v>
                </c:pt>
                <c:pt idx="4">
                  <c:v>96.116666666666674</c:v>
                </c:pt>
                <c:pt idx="5">
                  <c:v>96.491666666666674</c:v>
                </c:pt>
                <c:pt idx="6">
                  <c:v>96.324999999999974</c:v>
                </c:pt>
                <c:pt idx="7">
                  <c:v>96.608333333333348</c:v>
                </c:pt>
                <c:pt idx="8">
                  <c:v>96.308333333333351</c:v>
                </c:pt>
                <c:pt idx="9">
                  <c:v>97.258333333333326</c:v>
                </c:pt>
                <c:pt idx="10">
                  <c:v>97.291666666666671</c:v>
                </c:pt>
                <c:pt idx="11">
                  <c:v>96.2</c:v>
                </c:pt>
                <c:pt idx="12">
                  <c:v>95.666666666666671</c:v>
                </c:pt>
                <c:pt idx="13">
                  <c:v>95.699999999999989</c:v>
                </c:pt>
                <c:pt idx="14">
                  <c:v>93.691666666666663</c:v>
                </c:pt>
                <c:pt idx="15">
                  <c:v>94.833333333333314</c:v>
                </c:pt>
                <c:pt idx="16">
                  <c:v>93.441666666666663</c:v>
                </c:pt>
                <c:pt idx="17">
                  <c:v>95.325000000000003</c:v>
                </c:pt>
                <c:pt idx="18">
                  <c:v>94.266666666666652</c:v>
                </c:pt>
                <c:pt idx="19">
                  <c:v>94.266666666666666</c:v>
                </c:pt>
                <c:pt idx="20">
                  <c:v>94.466666666666654</c:v>
                </c:pt>
                <c:pt idx="21">
                  <c:v>94.8</c:v>
                </c:pt>
                <c:pt idx="22">
                  <c:v>94.041666666666671</c:v>
                </c:pt>
                <c:pt idx="23">
                  <c:v>95.125</c:v>
                </c:pt>
                <c:pt idx="24">
                  <c:v>94.172727272727286</c:v>
                </c:pt>
                <c:pt idx="25">
                  <c:v>95.166666666666671</c:v>
                </c:pt>
                <c:pt idx="26">
                  <c:v>94.824999999999989</c:v>
                </c:pt>
                <c:pt idx="27">
                  <c:v>95.008333333333326</c:v>
                </c:pt>
                <c:pt idx="28">
                  <c:v>94.108333333333334</c:v>
                </c:pt>
                <c:pt idx="29">
                  <c:v>95.625</c:v>
                </c:pt>
                <c:pt idx="30">
                  <c:v>79.27500000000002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9-4E20-A241-3EE4C5FC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327520"/>
        <c:axId val="886328352"/>
      </c:lineChart>
      <c:dateAx>
        <c:axId val="88632752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28352"/>
        <c:crosses val="autoZero"/>
        <c:auto val="1"/>
        <c:lblOffset val="100"/>
        <c:baseTimeUnit val="days"/>
      </c:dateAx>
      <c:valAx>
        <c:axId val="8863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AMCS TEMPERATURE PROFILE FOR MARCH 2024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19816272965874E-2"/>
          <c:y val="0.17171296296296296"/>
          <c:w val="0.87162620297462812"/>
          <c:h val="0.48345472440944881"/>
        </c:manualLayout>
      </c:layout>
      <c:lineChart>
        <c:grouping val="standard"/>
        <c:varyColors val="0"/>
        <c:ser>
          <c:idx val="0"/>
          <c:order val="0"/>
          <c:tx>
            <c:strRef>
              <c:f>'JAN-MAR'!$AO$96</c:f>
              <c:strCache>
                <c:ptCount val="1"/>
                <c:pt idx="0">
                  <c:v>
Re-Export Gas Temperature
0C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'JAN-MAR'!$AK$97:$AK$127</c:f>
              <c:numCache>
                <c:formatCode>d\-mmm\-yy</c:formatCode>
                <c:ptCount val="31"/>
                <c:pt idx="0">
                  <c:v>45352</c:v>
                </c:pt>
                <c:pt idx="1">
                  <c:v>45353</c:v>
                </c:pt>
                <c:pt idx="2">
                  <c:v>45354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45360</c:v>
                </c:pt>
                <c:pt idx="9">
                  <c:v>45361</c:v>
                </c:pt>
                <c:pt idx="10">
                  <c:v>45362</c:v>
                </c:pt>
                <c:pt idx="11">
                  <c:v>45363</c:v>
                </c:pt>
                <c:pt idx="12">
                  <c:v>45364</c:v>
                </c:pt>
                <c:pt idx="13">
                  <c:v>45365</c:v>
                </c:pt>
                <c:pt idx="14">
                  <c:v>45366</c:v>
                </c:pt>
                <c:pt idx="15">
                  <c:v>45367</c:v>
                </c:pt>
                <c:pt idx="16">
                  <c:v>45368</c:v>
                </c:pt>
                <c:pt idx="17">
                  <c:v>45369</c:v>
                </c:pt>
                <c:pt idx="18">
                  <c:v>45370</c:v>
                </c:pt>
                <c:pt idx="19">
                  <c:v>45371</c:v>
                </c:pt>
                <c:pt idx="20">
                  <c:v>45372</c:v>
                </c:pt>
                <c:pt idx="21">
                  <c:v>45373</c:v>
                </c:pt>
                <c:pt idx="22">
                  <c:v>45374</c:v>
                </c:pt>
                <c:pt idx="23">
                  <c:v>45375</c:v>
                </c:pt>
                <c:pt idx="24">
                  <c:v>45376</c:v>
                </c:pt>
                <c:pt idx="25">
                  <c:v>45377</c:v>
                </c:pt>
                <c:pt idx="26">
                  <c:v>45378</c:v>
                </c:pt>
                <c:pt idx="27">
                  <c:v>45379</c:v>
                </c:pt>
                <c:pt idx="28">
                  <c:v>45380</c:v>
                </c:pt>
                <c:pt idx="29">
                  <c:v>45381</c:v>
                </c:pt>
                <c:pt idx="30">
                  <c:v>45382</c:v>
                </c:pt>
              </c:numCache>
            </c:numRef>
          </c:cat>
          <c:val>
            <c:numRef>
              <c:f>'JAN-MAR'!$AO$97:$AO$127</c:f>
              <c:numCache>
                <c:formatCode>0.00</c:formatCode>
                <c:ptCount val="31"/>
                <c:pt idx="0">
                  <c:v>35.266666666666666</c:v>
                </c:pt>
                <c:pt idx="1">
                  <c:v>35.341666666666669</c:v>
                </c:pt>
                <c:pt idx="2">
                  <c:v>33.425000000000004</c:v>
                </c:pt>
                <c:pt idx="3">
                  <c:v>33.666666666666664</c:v>
                </c:pt>
                <c:pt idx="4">
                  <c:v>35.058333333333337</c:v>
                </c:pt>
                <c:pt idx="5">
                  <c:v>35.475000000000009</c:v>
                </c:pt>
                <c:pt idx="6">
                  <c:v>33.783333333333339</c:v>
                </c:pt>
                <c:pt idx="7">
                  <c:v>34.408333333333331</c:v>
                </c:pt>
                <c:pt idx="8">
                  <c:v>34.774999999999999</c:v>
                </c:pt>
                <c:pt idx="9">
                  <c:v>35.19166666666667</c:v>
                </c:pt>
                <c:pt idx="10">
                  <c:v>35.791666666666679</c:v>
                </c:pt>
                <c:pt idx="11">
                  <c:v>36.1</c:v>
                </c:pt>
                <c:pt idx="12">
                  <c:v>35.983333333333334</c:v>
                </c:pt>
                <c:pt idx="13">
                  <c:v>36.858333333333334</c:v>
                </c:pt>
                <c:pt idx="14">
                  <c:v>38.225000000000001</c:v>
                </c:pt>
                <c:pt idx="15">
                  <c:v>35.983333333333327</c:v>
                </c:pt>
                <c:pt idx="16">
                  <c:v>36.133333333333333</c:v>
                </c:pt>
                <c:pt idx="17">
                  <c:v>36.309090909090912</c:v>
                </c:pt>
                <c:pt idx="18">
                  <c:v>34.750000000000007</c:v>
                </c:pt>
                <c:pt idx="19">
                  <c:v>35.300000000000004</c:v>
                </c:pt>
                <c:pt idx="20">
                  <c:v>36.200000000000003</c:v>
                </c:pt>
                <c:pt idx="21">
                  <c:v>35.449999999999996</c:v>
                </c:pt>
                <c:pt idx="22">
                  <c:v>35.299999999999997</c:v>
                </c:pt>
                <c:pt idx="23">
                  <c:v>36.241666666666667</c:v>
                </c:pt>
                <c:pt idx="24">
                  <c:v>36.875000000000007</c:v>
                </c:pt>
                <c:pt idx="25">
                  <c:v>37.158333333333331</c:v>
                </c:pt>
                <c:pt idx="26">
                  <c:v>37.166666666666664</c:v>
                </c:pt>
                <c:pt idx="27">
                  <c:v>37.516666666666659</c:v>
                </c:pt>
                <c:pt idx="28">
                  <c:v>35.983333333333327</c:v>
                </c:pt>
                <c:pt idx="29">
                  <c:v>36.791666666666671</c:v>
                </c:pt>
                <c:pt idx="30">
                  <c:v>37.06666666666667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A-40E4-AF79-6B90B4AD6759}"/>
            </c:ext>
          </c:extLst>
        </c:ser>
        <c:ser>
          <c:idx val="1"/>
          <c:order val="1"/>
          <c:tx>
            <c:strRef>
              <c:f>'JAN-MAR'!$AN$96</c:f>
              <c:strCache>
                <c:ptCount val="1"/>
                <c:pt idx="0">
                  <c:v>Suction Gas Temperature
0C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'JAN-MAR'!$AK$97:$AK$127</c:f>
              <c:numCache>
                <c:formatCode>d\-mmm\-yy</c:formatCode>
                <c:ptCount val="31"/>
                <c:pt idx="0">
                  <c:v>45352</c:v>
                </c:pt>
                <c:pt idx="1">
                  <c:v>45353</c:v>
                </c:pt>
                <c:pt idx="2">
                  <c:v>45354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45360</c:v>
                </c:pt>
                <c:pt idx="9">
                  <c:v>45361</c:v>
                </c:pt>
                <c:pt idx="10">
                  <c:v>45362</c:v>
                </c:pt>
                <c:pt idx="11">
                  <c:v>45363</c:v>
                </c:pt>
                <c:pt idx="12">
                  <c:v>45364</c:v>
                </c:pt>
                <c:pt idx="13">
                  <c:v>45365</c:v>
                </c:pt>
                <c:pt idx="14">
                  <c:v>45366</c:v>
                </c:pt>
                <c:pt idx="15">
                  <c:v>45367</c:v>
                </c:pt>
                <c:pt idx="16">
                  <c:v>45368</c:v>
                </c:pt>
                <c:pt idx="17">
                  <c:v>45369</c:v>
                </c:pt>
                <c:pt idx="18">
                  <c:v>45370</c:v>
                </c:pt>
                <c:pt idx="19">
                  <c:v>45371</c:v>
                </c:pt>
                <c:pt idx="20">
                  <c:v>45372</c:v>
                </c:pt>
                <c:pt idx="21">
                  <c:v>45373</c:v>
                </c:pt>
                <c:pt idx="22">
                  <c:v>45374</c:v>
                </c:pt>
                <c:pt idx="23">
                  <c:v>45375</c:v>
                </c:pt>
                <c:pt idx="24">
                  <c:v>45376</c:v>
                </c:pt>
                <c:pt idx="25">
                  <c:v>45377</c:v>
                </c:pt>
                <c:pt idx="26">
                  <c:v>45378</c:v>
                </c:pt>
                <c:pt idx="27">
                  <c:v>45379</c:v>
                </c:pt>
                <c:pt idx="28">
                  <c:v>45380</c:v>
                </c:pt>
                <c:pt idx="29">
                  <c:v>45381</c:v>
                </c:pt>
                <c:pt idx="30">
                  <c:v>45382</c:v>
                </c:pt>
              </c:numCache>
            </c:numRef>
          </c:cat>
          <c:val>
            <c:numRef>
              <c:f>'JAN-MAR'!$AN$97:$AN$127</c:f>
              <c:numCache>
                <c:formatCode>0.00</c:formatCode>
                <c:ptCount val="31"/>
                <c:pt idx="0">
                  <c:v>16.108333333333334</c:v>
                </c:pt>
                <c:pt idx="1">
                  <c:v>16.266666666666666</c:v>
                </c:pt>
                <c:pt idx="2">
                  <c:v>15.125</c:v>
                </c:pt>
                <c:pt idx="3">
                  <c:v>14.983333333333334</c:v>
                </c:pt>
                <c:pt idx="4">
                  <c:v>15.308333333333332</c:v>
                </c:pt>
                <c:pt idx="5">
                  <c:v>15.425000000000002</c:v>
                </c:pt>
                <c:pt idx="6">
                  <c:v>14.83333333333333</c:v>
                </c:pt>
                <c:pt idx="7">
                  <c:v>14.558333333333335</c:v>
                </c:pt>
                <c:pt idx="8">
                  <c:v>14.716666666666663</c:v>
                </c:pt>
                <c:pt idx="9">
                  <c:v>14.83333333333333</c:v>
                </c:pt>
                <c:pt idx="10">
                  <c:v>14.875</c:v>
                </c:pt>
                <c:pt idx="11">
                  <c:v>15.158333333333331</c:v>
                </c:pt>
                <c:pt idx="12">
                  <c:v>14.899999999999999</c:v>
                </c:pt>
                <c:pt idx="13">
                  <c:v>15.174999999999999</c:v>
                </c:pt>
                <c:pt idx="14">
                  <c:v>15.174999999999999</c:v>
                </c:pt>
                <c:pt idx="15">
                  <c:v>14.883333333333333</c:v>
                </c:pt>
                <c:pt idx="16">
                  <c:v>15.341666666666669</c:v>
                </c:pt>
                <c:pt idx="17">
                  <c:v>16.033333333333335</c:v>
                </c:pt>
                <c:pt idx="18">
                  <c:v>16.324999999999999</c:v>
                </c:pt>
                <c:pt idx="19">
                  <c:v>16.191666666666666</c:v>
                </c:pt>
                <c:pt idx="20">
                  <c:v>16.858333333333334</c:v>
                </c:pt>
                <c:pt idx="21">
                  <c:v>17.191666666666666</c:v>
                </c:pt>
                <c:pt idx="22">
                  <c:v>17.675000000000001</c:v>
                </c:pt>
                <c:pt idx="23">
                  <c:v>18.033333333333335</c:v>
                </c:pt>
                <c:pt idx="24">
                  <c:v>18.541666666666668</c:v>
                </c:pt>
                <c:pt idx="25">
                  <c:v>18.308333333333334</c:v>
                </c:pt>
                <c:pt idx="26">
                  <c:v>17.891666666666662</c:v>
                </c:pt>
                <c:pt idx="27">
                  <c:v>18.116666666666667</c:v>
                </c:pt>
                <c:pt idx="28">
                  <c:v>17.875</c:v>
                </c:pt>
                <c:pt idx="29">
                  <c:v>18.05</c:v>
                </c:pt>
                <c:pt idx="30">
                  <c:v>18.791666666666668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A-40E4-AF79-6B90B4AD6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317536"/>
        <c:axId val="886322528"/>
      </c:lineChart>
      <c:dateAx>
        <c:axId val="88631753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22528"/>
        <c:crosses val="autoZero"/>
        <c:auto val="1"/>
        <c:lblOffset val="100"/>
        <c:baseTimeUnit val="days"/>
      </c:dateAx>
      <c:valAx>
        <c:axId val="8863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420734908136486E-2"/>
          <c:y val="0.83585411198600179"/>
          <c:w val="0.9691259842519685"/>
          <c:h val="0.16414588801399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365124</xdr:colOff>
      <xdr:row>95</xdr:row>
      <xdr:rowOff>1292224</xdr:rowOff>
    </xdr:from>
    <xdr:to>
      <xdr:col>17</xdr:col>
      <xdr:colOff>336549</xdr:colOff>
      <xdr:row>124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320675</xdr:colOff>
      <xdr:row>160</xdr:row>
      <xdr:rowOff>117475</xdr:rowOff>
    </xdr:from>
    <xdr:to>
      <xdr:col>27</xdr:col>
      <xdr:colOff>15875</xdr:colOff>
      <xdr:row>175</xdr:row>
      <xdr:rowOff>98425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396875</xdr:colOff>
      <xdr:row>144</xdr:row>
      <xdr:rowOff>117475</xdr:rowOff>
    </xdr:from>
    <xdr:to>
      <xdr:col>27</xdr:col>
      <xdr:colOff>92075</xdr:colOff>
      <xdr:row>159</xdr:row>
      <xdr:rowOff>98425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415925</xdr:colOff>
      <xdr:row>128</xdr:row>
      <xdr:rowOff>142875</xdr:rowOff>
    </xdr:from>
    <xdr:to>
      <xdr:col>27</xdr:col>
      <xdr:colOff>111125</xdr:colOff>
      <xdr:row>143</xdr:row>
      <xdr:rowOff>123825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549275</xdr:colOff>
      <xdr:row>126</xdr:row>
      <xdr:rowOff>85725</xdr:rowOff>
    </xdr:from>
    <xdr:to>
      <xdr:col>35</xdr:col>
      <xdr:colOff>219075</xdr:colOff>
      <xdr:row>141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568325</xdr:colOff>
      <xdr:row>142</xdr:row>
      <xdr:rowOff>161925</xdr:rowOff>
    </xdr:from>
    <xdr:to>
      <xdr:col>35</xdr:col>
      <xdr:colOff>238125</xdr:colOff>
      <xdr:row>157</xdr:row>
      <xdr:rowOff>142875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561975</xdr:colOff>
      <xdr:row>158</xdr:row>
      <xdr:rowOff>117475</xdr:rowOff>
    </xdr:from>
    <xdr:to>
      <xdr:col>35</xdr:col>
      <xdr:colOff>231775</xdr:colOff>
      <xdr:row>173</xdr:row>
      <xdr:rowOff>98425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517525</xdr:colOff>
      <xdr:row>128</xdr:row>
      <xdr:rowOff>53975</xdr:rowOff>
    </xdr:from>
    <xdr:to>
      <xdr:col>43</xdr:col>
      <xdr:colOff>155575</xdr:colOff>
      <xdr:row>143</xdr:row>
      <xdr:rowOff>34925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22225</xdr:colOff>
      <xdr:row>144</xdr:row>
      <xdr:rowOff>161925</xdr:rowOff>
    </xdr:from>
    <xdr:to>
      <xdr:col>43</xdr:col>
      <xdr:colOff>269875</xdr:colOff>
      <xdr:row>159</xdr:row>
      <xdr:rowOff>142875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581025</xdr:colOff>
      <xdr:row>160</xdr:row>
      <xdr:rowOff>168275</xdr:rowOff>
    </xdr:from>
    <xdr:to>
      <xdr:col>43</xdr:col>
      <xdr:colOff>219075</xdr:colOff>
      <xdr:row>175</xdr:row>
      <xdr:rowOff>149225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3" width="6" customWidth="1"/>
    <col min="4" max="4" width="7" customWidth="1"/>
    <col min="5" max="5" width="6.6328125" customWidth="1"/>
    <col min="6" max="6" width="6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1" width="6.6328125" customWidth="1"/>
    <col min="12" max="12" width="6.453125" customWidth="1"/>
    <col min="13" max="13" width="6.54296875" customWidth="1"/>
    <col min="14" max="14" width="6.6328125" customWidth="1"/>
    <col min="15" max="16" width="6.54296875" customWidth="1"/>
    <col min="17" max="18" width="6.6328125" customWidth="1"/>
    <col min="19" max="21" width="6.54296875" customWidth="1"/>
    <col min="22" max="23" width="8" customWidth="1"/>
    <col min="24" max="24" width="7.453125" customWidth="1"/>
    <col min="25" max="25" width="8.453125" customWidth="1"/>
    <col min="26" max="26" width="6.6328125" customWidth="1"/>
    <col min="27" max="27" width="6.54296875" customWidth="1"/>
    <col min="28" max="28" width="5.54296875" customWidth="1"/>
    <col min="29" max="29" width="6.54296875" customWidth="1"/>
    <col min="30" max="30" width="6.453125" customWidth="1"/>
    <col min="31" max="31" width="7.453125" customWidth="1"/>
    <col min="32" max="32" width="8.6328125" customWidth="1"/>
    <col min="33" max="33" width="8.36328125" customWidth="1"/>
  </cols>
  <sheetData>
    <row r="1" spans="1:33" ht="14.25" customHeight="1" x14ac:dyDescent="0.35">
      <c r="A1" s="1"/>
      <c r="B1" s="2"/>
      <c r="C1" s="270" t="s">
        <v>0</v>
      </c>
      <c r="D1" s="271"/>
      <c r="E1" s="271"/>
      <c r="F1" s="272"/>
      <c r="G1" s="270" t="s">
        <v>1</v>
      </c>
      <c r="H1" s="271"/>
      <c r="I1" s="271"/>
      <c r="J1" s="271"/>
      <c r="K1" s="272"/>
      <c r="L1" s="270" t="s">
        <v>2</v>
      </c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2"/>
      <c r="AB1" s="270" t="s">
        <v>3</v>
      </c>
      <c r="AC1" s="271"/>
      <c r="AD1" s="271"/>
      <c r="AE1" s="271"/>
      <c r="AF1" s="271"/>
      <c r="AG1" s="272"/>
    </row>
    <row r="2" spans="1:33" ht="49.5" customHeight="1" x14ac:dyDescent="0.35">
      <c r="A2" s="3" t="s">
        <v>4</v>
      </c>
      <c r="B2" s="4" t="s">
        <v>5</v>
      </c>
      <c r="C2" s="3" t="s">
        <v>6</v>
      </c>
      <c r="D2" s="5" t="s">
        <v>7</v>
      </c>
      <c r="E2" s="5" t="s">
        <v>8</v>
      </c>
      <c r="F2" s="6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6" t="s">
        <v>14</v>
      </c>
      <c r="L2" s="3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6" t="s">
        <v>30</v>
      </c>
      <c r="AB2" s="3" t="s">
        <v>31</v>
      </c>
      <c r="AC2" s="5" t="s">
        <v>32</v>
      </c>
      <c r="AD2" s="5" t="s">
        <v>33</v>
      </c>
      <c r="AE2" s="5" t="s">
        <v>34</v>
      </c>
      <c r="AF2" s="5" t="s">
        <v>35</v>
      </c>
      <c r="AG2" s="6" t="s">
        <v>36</v>
      </c>
    </row>
    <row r="3" spans="1:33" ht="14.25" customHeight="1" x14ac:dyDescent="0.35">
      <c r="A3" s="7"/>
      <c r="B3" s="8"/>
      <c r="C3" s="7" t="s">
        <v>37</v>
      </c>
      <c r="D3" s="9" t="s">
        <v>38</v>
      </c>
      <c r="E3" s="9" t="s">
        <v>39</v>
      </c>
      <c r="F3" s="10" t="s">
        <v>40</v>
      </c>
      <c r="G3" s="7" t="s">
        <v>37</v>
      </c>
      <c r="H3" s="9" t="s">
        <v>41</v>
      </c>
      <c r="I3" s="9" t="s">
        <v>42</v>
      </c>
      <c r="J3" s="9" t="s">
        <v>43</v>
      </c>
      <c r="K3" s="10" t="s">
        <v>44</v>
      </c>
      <c r="L3" s="7" t="s">
        <v>45</v>
      </c>
      <c r="M3" s="9" t="s">
        <v>46</v>
      </c>
      <c r="N3" s="9" t="s">
        <v>47</v>
      </c>
      <c r="O3" s="9" t="s">
        <v>48</v>
      </c>
      <c r="P3" s="9" t="s">
        <v>49</v>
      </c>
      <c r="Q3" s="9" t="s">
        <v>50</v>
      </c>
      <c r="R3" s="9" t="s">
        <v>51</v>
      </c>
      <c r="S3" s="9" t="s">
        <v>52</v>
      </c>
      <c r="T3" s="9" t="s">
        <v>53</v>
      </c>
      <c r="U3" s="9" t="s">
        <v>54</v>
      </c>
      <c r="V3" s="9" t="s">
        <v>55</v>
      </c>
      <c r="W3" s="9" t="s">
        <v>56</v>
      </c>
      <c r="X3" s="9" t="s">
        <v>57</v>
      </c>
      <c r="Y3" s="9" t="s">
        <v>58</v>
      </c>
      <c r="Z3" s="9" t="s">
        <v>59</v>
      </c>
      <c r="AA3" s="10" t="s">
        <v>60</v>
      </c>
      <c r="AB3" s="7" t="s">
        <v>61</v>
      </c>
      <c r="AC3" s="9" t="s">
        <v>62</v>
      </c>
      <c r="AD3" s="9" t="s">
        <v>63</v>
      </c>
      <c r="AE3" s="9" t="s">
        <v>64</v>
      </c>
      <c r="AF3" s="9" t="s">
        <v>65</v>
      </c>
      <c r="AG3" s="10" t="s">
        <v>66</v>
      </c>
    </row>
    <row r="4" spans="1:33" ht="14.25" customHeight="1" x14ac:dyDescent="0.35">
      <c r="A4" s="268">
        <v>44562</v>
      </c>
      <c r="B4" s="11">
        <v>0</v>
      </c>
      <c r="C4" s="273"/>
      <c r="D4" s="12">
        <v>49.4</v>
      </c>
      <c r="E4" s="12">
        <v>112.5</v>
      </c>
      <c r="F4" s="13">
        <v>12.2</v>
      </c>
      <c r="G4" s="269"/>
      <c r="H4" s="12">
        <v>33.9</v>
      </c>
      <c r="I4" s="12">
        <v>109.2</v>
      </c>
      <c r="J4" s="12">
        <v>84.9</v>
      </c>
      <c r="K4" s="13">
        <v>84.6</v>
      </c>
      <c r="L4" s="14"/>
      <c r="M4" s="15">
        <v>13.4</v>
      </c>
      <c r="N4" s="15">
        <v>49.1</v>
      </c>
      <c r="O4" s="15"/>
      <c r="P4" s="15">
        <v>59.4</v>
      </c>
      <c r="Q4" s="15">
        <v>59.6</v>
      </c>
      <c r="R4" s="15">
        <v>59.4</v>
      </c>
      <c r="S4" s="15">
        <v>59.7</v>
      </c>
      <c r="T4" s="15">
        <v>86.6</v>
      </c>
      <c r="U4" s="15">
        <v>86.7</v>
      </c>
      <c r="V4" s="15">
        <v>86.6</v>
      </c>
      <c r="W4" s="15">
        <v>59.4</v>
      </c>
      <c r="X4" s="15">
        <v>107.5</v>
      </c>
      <c r="Y4" s="15">
        <v>803</v>
      </c>
      <c r="Z4" s="15">
        <v>0</v>
      </c>
      <c r="AA4" s="16">
        <v>553</v>
      </c>
      <c r="AB4" s="265"/>
      <c r="AC4" s="17"/>
      <c r="AD4" s="18">
        <v>20.8</v>
      </c>
      <c r="AE4" s="17"/>
      <c r="AF4" s="18">
        <v>115</v>
      </c>
      <c r="AG4" s="19">
        <v>97.9</v>
      </c>
    </row>
    <row r="5" spans="1:33" ht="14.25" customHeight="1" x14ac:dyDescent="0.35">
      <c r="A5" s="266"/>
      <c r="B5" s="11">
        <v>8.3333333333333329E-2</v>
      </c>
      <c r="C5" s="266"/>
      <c r="D5" s="12">
        <v>49.4</v>
      </c>
      <c r="E5" s="12">
        <v>113.3</v>
      </c>
      <c r="F5" s="13">
        <v>12.4</v>
      </c>
      <c r="G5" s="266"/>
      <c r="H5" s="12">
        <v>33.700000000000003</v>
      </c>
      <c r="I5" s="12">
        <v>107.8</v>
      </c>
      <c r="J5" s="12">
        <v>85.3</v>
      </c>
      <c r="K5" s="13">
        <v>84.9</v>
      </c>
      <c r="L5" s="14"/>
      <c r="M5" s="15">
        <v>13.6</v>
      </c>
      <c r="N5" s="15">
        <v>49.1</v>
      </c>
      <c r="O5" s="15"/>
      <c r="P5" s="15">
        <v>60.1</v>
      </c>
      <c r="Q5" s="15">
        <v>60</v>
      </c>
      <c r="R5" s="15">
        <v>59.8</v>
      </c>
      <c r="S5" s="15">
        <v>60.2</v>
      </c>
      <c r="T5" s="15">
        <v>87</v>
      </c>
      <c r="U5" s="15">
        <v>87</v>
      </c>
      <c r="V5" s="15">
        <v>86.9</v>
      </c>
      <c r="W5" s="15">
        <v>59.8</v>
      </c>
      <c r="X5" s="15">
        <v>107.6</v>
      </c>
      <c r="Y5" s="15">
        <v>805</v>
      </c>
      <c r="Z5" s="15">
        <v>0</v>
      </c>
      <c r="AA5" s="16">
        <v>557</v>
      </c>
      <c r="AB5" s="266"/>
      <c r="AC5" s="17"/>
      <c r="AD5" s="18">
        <v>21.3</v>
      </c>
      <c r="AE5" s="17"/>
      <c r="AF5" s="18">
        <v>116</v>
      </c>
      <c r="AG5" s="19">
        <v>97.5</v>
      </c>
    </row>
    <row r="6" spans="1:33" ht="14.25" customHeight="1" x14ac:dyDescent="0.35">
      <c r="A6" s="266"/>
      <c r="B6" s="11">
        <v>0.16666666666666699</v>
      </c>
      <c r="C6" s="266"/>
      <c r="D6" s="12">
        <v>49.3</v>
      </c>
      <c r="E6" s="12">
        <v>112.7</v>
      </c>
      <c r="F6" s="13">
        <v>12</v>
      </c>
      <c r="G6" s="266"/>
      <c r="H6" s="12">
        <v>30.9</v>
      </c>
      <c r="I6" s="12">
        <v>106.8</v>
      </c>
      <c r="J6" s="12">
        <v>85.6</v>
      </c>
      <c r="K6" s="13">
        <v>85.3</v>
      </c>
      <c r="L6" s="14"/>
      <c r="M6" s="15">
        <v>13.3</v>
      </c>
      <c r="N6" s="15">
        <v>49</v>
      </c>
      <c r="O6" s="15"/>
      <c r="P6" s="15">
        <v>59.8</v>
      </c>
      <c r="Q6" s="15">
        <v>60</v>
      </c>
      <c r="R6" s="15">
        <v>59.8</v>
      </c>
      <c r="S6" s="15">
        <v>60</v>
      </c>
      <c r="T6" s="15">
        <v>87.2</v>
      </c>
      <c r="U6" s="15">
        <v>87.3</v>
      </c>
      <c r="V6" s="15">
        <v>87.1</v>
      </c>
      <c r="W6" s="15">
        <v>59.7</v>
      </c>
      <c r="X6" s="15">
        <v>106.7</v>
      </c>
      <c r="Y6" s="15">
        <v>804</v>
      </c>
      <c r="Z6" s="15">
        <v>0</v>
      </c>
      <c r="AA6" s="16">
        <v>558</v>
      </c>
      <c r="AB6" s="266"/>
      <c r="AC6" s="17"/>
      <c r="AD6" s="18">
        <v>19.5</v>
      </c>
      <c r="AE6" s="17"/>
      <c r="AF6" s="18">
        <v>117</v>
      </c>
      <c r="AG6" s="19">
        <v>94.1</v>
      </c>
    </row>
    <row r="7" spans="1:33" ht="14.25" customHeight="1" x14ac:dyDescent="0.35">
      <c r="A7" s="266"/>
      <c r="B7" s="11">
        <v>0.25</v>
      </c>
      <c r="C7" s="266"/>
      <c r="D7" s="12">
        <v>49.3</v>
      </c>
      <c r="E7" s="12">
        <v>110.7</v>
      </c>
      <c r="F7" s="13">
        <v>11.7</v>
      </c>
      <c r="G7" s="266"/>
      <c r="H7" s="12">
        <v>31.4</v>
      </c>
      <c r="I7" s="12">
        <v>107.2</v>
      </c>
      <c r="J7" s="12">
        <v>85.9</v>
      </c>
      <c r="K7" s="13">
        <v>85.6</v>
      </c>
      <c r="L7" s="14"/>
      <c r="M7" s="15">
        <v>12.8</v>
      </c>
      <c r="N7" s="15">
        <v>49</v>
      </c>
      <c r="O7" s="15"/>
      <c r="P7" s="15">
        <v>60.2</v>
      </c>
      <c r="Q7" s="15">
        <v>60</v>
      </c>
      <c r="R7" s="15">
        <v>59.7</v>
      </c>
      <c r="S7" s="15">
        <v>60.2</v>
      </c>
      <c r="T7" s="15">
        <v>87.6</v>
      </c>
      <c r="U7" s="15">
        <v>87.6</v>
      </c>
      <c r="V7" s="15">
        <v>87.5</v>
      </c>
      <c r="W7" s="15">
        <v>59.7</v>
      </c>
      <c r="X7" s="15">
        <v>106.6</v>
      </c>
      <c r="Y7" s="15">
        <v>804</v>
      </c>
      <c r="Z7" s="15">
        <v>0</v>
      </c>
      <c r="AA7" s="16">
        <v>562</v>
      </c>
      <c r="AB7" s="266"/>
      <c r="AC7" s="17"/>
      <c r="AD7" s="18">
        <v>19.7</v>
      </c>
      <c r="AE7" s="17"/>
      <c r="AF7" s="18">
        <v>116</v>
      </c>
      <c r="AG7" s="19">
        <v>77.7</v>
      </c>
    </row>
    <row r="8" spans="1:33" ht="14.25" customHeight="1" x14ac:dyDescent="0.35">
      <c r="A8" s="266"/>
      <c r="B8" s="11">
        <v>0.33333333333333298</v>
      </c>
      <c r="C8" s="266"/>
      <c r="D8" s="12">
        <v>49.3</v>
      </c>
      <c r="E8" s="12">
        <v>108</v>
      </c>
      <c r="F8" s="13">
        <v>11.9</v>
      </c>
      <c r="G8" s="266"/>
      <c r="H8" s="12">
        <v>32.4</v>
      </c>
      <c r="I8" s="12">
        <v>100.7</v>
      </c>
      <c r="J8" s="12">
        <v>86.1</v>
      </c>
      <c r="K8" s="13">
        <v>85.9</v>
      </c>
      <c r="L8" s="14"/>
      <c r="M8" s="15">
        <v>13.2</v>
      </c>
      <c r="N8" s="15">
        <v>49</v>
      </c>
      <c r="O8" s="15"/>
      <c r="P8" s="15">
        <v>60.4</v>
      </c>
      <c r="Q8" s="15">
        <v>60.2</v>
      </c>
      <c r="R8" s="15">
        <v>60.1</v>
      </c>
      <c r="S8" s="15">
        <v>60.3</v>
      </c>
      <c r="T8" s="15">
        <v>87.8</v>
      </c>
      <c r="U8" s="15">
        <v>87.9</v>
      </c>
      <c r="V8" s="15">
        <v>87.7</v>
      </c>
      <c r="W8" s="15">
        <v>60</v>
      </c>
      <c r="X8" s="15">
        <v>106.7</v>
      </c>
      <c r="Y8" s="15">
        <v>803</v>
      </c>
      <c r="Z8" s="15">
        <v>100</v>
      </c>
      <c r="AA8" s="16">
        <v>559</v>
      </c>
      <c r="AB8" s="266"/>
      <c r="AC8" s="17"/>
      <c r="AD8" s="18">
        <v>21.6</v>
      </c>
      <c r="AE8" s="17"/>
      <c r="AF8" s="18">
        <v>115</v>
      </c>
      <c r="AG8" s="19">
        <v>80</v>
      </c>
    </row>
    <row r="9" spans="1:33" ht="14.25" customHeight="1" x14ac:dyDescent="0.35">
      <c r="A9" s="266"/>
      <c r="B9" s="11">
        <v>0.41666666666666702</v>
      </c>
      <c r="C9" s="266"/>
      <c r="D9" s="12">
        <v>49.5</v>
      </c>
      <c r="E9" s="12">
        <v>104.7</v>
      </c>
      <c r="F9" s="13">
        <v>12.6</v>
      </c>
      <c r="G9" s="266"/>
      <c r="H9" s="12">
        <v>34.9</v>
      </c>
      <c r="I9" s="12">
        <v>100</v>
      </c>
      <c r="J9" s="12">
        <v>86.9</v>
      </c>
      <c r="K9" s="13">
        <v>86.7</v>
      </c>
      <c r="L9" s="14"/>
      <c r="M9" s="15">
        <v>13.9</v>
      </c>
      <c r="N9" s="15">
        <v>49.3</v>
      </c>
      <c r="O9" s="15"/>
      <c r="P9" s="15">
        <v>61.6</v>
      </c>
      <c r="Q9" s="15">
        <v>61.8</v>
      </c>
      <c r="R9" s="15">
        <v>61.6</v>
      </c>
      <c r="S9" s="15">
        <v>61.8</v>
      </c>
      <c r="T9" s="15">
        <v>88.6</v>
      </c>
      <c r="U9" s="15">
        <v>88.6</v>
      </c>
      <c r="V9" s="15">
        <v>88.4</v>
      </c>
      <c r="W9" s="15">
        <v>61.6</v>
      </c>
      <c r="X9" s="15">
        <v>106.8</v>
      </c>
      <c r="Y9" s="15">
        <v>805</v>
      </c>
      <c r="Z9" s="15">
        <v>100</v>
      </c>
      <c r="AA9" s="16">
        <v>567</v>
      </c>
      <c r="AB9" s="266"/>
      <c r="AC9" s="17"/>
      <c r="AD9" s="18">
        <v>22.6</v>
      </c>
      <c r="AE9" s="17"/>
      <c r="AF9" s="18">
        <v>115</v>
      </c>
      <c r="AG9" s="19">
        <v>94.9</v>
      </c>
    </row>
    <row r="10" spans="1:33" ht="14.25" customHeight="1" x14ac:dyDescent="0.35">
      <c r="A10" s="266"/>
      <c r="B10" s="11">
        <v>0.5</v>
      </c>
      <c r="C10" s="266"/>
      <c r="D10" s="12">
        <v>49.3</v>
      </c>
      <c r="E10" s="12">
        <v>105.8</v>
      </c>
      <c r="F10" s="13">
        <v>13.1</v>
      </c>
      <c r="G10" s="266"/>
      <c r="H10" s="12">
        <v>36.200000000000003</v>
      </c>
      <c r="I10" s="12">
        <v>100</v>
      </c>
      <c r="J10" s="12">
        <v>87</v>
      </c>
      <c r="K10" s="13">
        <v>86.7</v>
      </c>
      <c r="L10" s="14"/>
      <c r="M10" s="15">
        <v>14.5</v>
      </c>
      <c r="N10" s="15">
        <v>49.1</v>
      </c>
      <c r="O10" s="15"/>
      <c r="P10" s="15">
        <v>62.7</v>
      </c>
      <c r="Q10" s="15">
        <v>62.7</v>
      </c>
      <c r="R10" s="15">
        <v>62.6</v>
      </c>
      <c r="S10" s="15">
        <v>62.7</v>
      </c>
      <c r="T10" s="15">
        <v>88.6</v>
      </c>
      <c r="U10" s="15">
        <v>88.7</v>
      </c>
      <c r="V10" s="15">
        <v>88.5</v>
      </c>
      <c r="W10" s="15">
        <v>62.4</v>
      </c>
      <c r="X10" s="15">
        <v>106</v>
      </c>
      <c r="Y10" s="15">
        <v>803</v>
      </c>
      <c r="Z10" s="15">
        <v>100</v>
      </c>
      <c r="AA10" s="16">
        <v>565</v>
      </c>
      <c r="AB10" s="266"/>
      <c r="AC10" s="17"/>
      <c r="AD10" s="18">
        <v>22.9</v>
      </c>
      <c r="AE10" s="17"/>
      <c r="AF10" s="18">
        <v>119</v>
      </c>
      <c r="AG10" s="19">
        <v>98.3</v>
      </c>
    </row>
    <row r="11" spans="1:33" ht="14.25" customHeight="1" x14ac:dyDescent="0.35">
      <c r="A11" s="266"/>
      <c r="B11" s="11">
        <v>0.58333333333333304</v>
      </c>
      <c r="C11" s="266"/>
      <c r="D11" s="12">
        <v>49.5</v>
      </c>
      <c r="E11" s="12">
        <v>100.2</v>
      </c>
      <c r="F11" s="13">
        <v>13.6</v>
      </c>
      <c r="G11" s="266"/>
      <c r="H11" s="12">
        <v>36.6</v>
      </c>
      <c r="I11" s="12">
        <v>101.9</v>
      </c>
      <c r="J11" s="12">
        <v>86.4</v>
      </c>
      <c r="K11" s="13">
        <v>86.2</v>
      </c>
      <c r="L11" s="14"/>
      <c r="M11" s="15">
        <v>15</v>
      </c>
      <c r="N11" s="15">
        <v>49.3</v>
      </c>
      <c r="O11" s="15"/>
      <c r="P11" s="15">
        <v>62.3</v>
      </c>
      <c r="Q11" s="15">
        <v>62.5</v>
      </c>
      <c r="R11" s="15">
        <v>62.2</v>
      </c>
      <c r="S11" s="15">
        <v>62.6</v>
      </c>
      <c r="T11" s="15">
        <v>88.1</v>
      </c>
      <c r="U11" s="15">
        <v>88.2</v>
      </c>
      <c r="V11" s="15">
        <v>88</v>
      </c>
      <c r="W11" s="15">
        <v>62.4</v>
      </c>
      <c r="X11" s="15">
        <v>106.4</v>
      </c>
      <c r="Y11" s="15">
        <v>804</v>
      </c>
      <c r="Z11" s="15">
        <v>10</v>
      </c>
      <c r="AA11" s="16">
        <v>563</v>
      </c>
      <c r="AB11" s="266"/>
      <c r="AC11" s="17"/>
      <c r="AD11" s="18">
        <v>24.6</v>
      </c>
      <c r="AE11" s="17"/>
      <c r="AF11" s="18">
        <v>118</v>
      </c>
      <c r="AG11" s="19">
        <v>92.1</v>
      </c>
    </row>
    <row r="12" spans="1:33" ht="14.25" customHeight="1" x14ac:dyDescent="0.35">
      <c r="A12" s="266"/>
      <c r="B12" s="11">
        <v>0.66666666666666696</v>
      </c>
      <c r="C12" s="266"/>
      <c r="D12" s="12">
        <v>49.4</v>
      </c>
      <c r="E12" s="12">
        <v>103.3</v>
      </c>
      <c r="F12" s="13">
        <v>13.9</v>
      </c>
      <c r="G12" s="266"/>
      <c r="H12" s="12">
        <v>36</v>
      </c>
      <c r="I12" s="12">
        <v>100.3</v>
      </c>
      <c r="J12" s="12">
        <v>86.1</v>
      </c>
      <c r="K12" s="13">
        <v>85.8</v>
      </c>
      <c r="L12" s="14"/>
      <c r="M12" s="15">
        <v>15.4</v>
      </c>
      <c r="N12" s="15">
        <v>49.1</v>
      </c>
      <c r="O12" s="15"/>
      <c r="P12" s="15">
        <v>62.5</v>
      </c>
      <c r="Q12" s="15">
        <v>62.7</v>
      </c>
      <c r="R12" s="15">
        <v>62.4</v>
      </c>
      <c r="S12" s="15">
        <v>62.7</v>
      </c>
      <c r="T12" s="15">
        <v>87.8</v>
      </c>
      <c r="U12" s="15">
        <v>87.9</v>
      </c>
      <c r="V12" s="15">
        <v>87.7</v>
      </c>
      <c r="W12" s="15">
        <v>62.3</v>
      </c>
      <c r="X12" s="15">
        <v>106.7</v>
      </c>
      <c r="Y12" s="15">
        <v>804</v>
      </c>
      <c r="Z12" s="15">
        <v>10</v>
      </c>
      <c r="AA12" s="16">
        <v>559</v>
      </c>
      <c r="AB12" s="266"/>
      <c r="AC12" s="17"/>
      <c r="AD12" s="18">
        <v>26.3</v>
      </c>
      <c r="AE12" s="17"/>
      <c r="AF12" s="18">
        <v>124</v>
      </c>
      <c r="AG12" s="19">
        <v>84.7</v>
      </c>
    </row>
    <row r="13" spans="1:33" ht="14.25" customHeight="1" x14ac:dyDescent="0.35">
      <c r="A13" s="266"/>
      <c r="B13" s="11">
        <v>0.75</v>
      </c>
      <c r="C13" s="266"/>
      <c r="D13" s="12">
        <v>49.2</v>
      </c>
      <c r="E13" s="12">
        <v>107.2</v>
      </c>
      <c r="F13" s="13">
        <v>13.7</v>
      </c>
      <c r="G13" s="266"/>
      <c r="H13" s="12">
        <v>34.700000000000003</v>
      </c>
      <c r="I13" s="12">
        <v>104.6</v>
      </c>
      <c r="J13" s="12">
        <v>84.2</v>
      </c>
      <c r="K13" s="13">
        <v>83.9</v>
      </c>
      <c r="L13" s="14"/>
      <c r="M13" s="15">
        <v>15.1</v>
      </c>
      <c r="N13" s="15">
        <v>48.9</v>
      </c>
      <c r="O13" s="15"/>
      <c r="P13" s="15">
        <v>60.9</v>
      </c>
      <c r="Q13" s="15">
        <v>61.1</v>
      </c>
      <c r="R13" s="15">
        <v>60.8</v>
      </c>
      <c r="S13" s="15">
        <v>61.1</v>
      </c>
      <c r="T13" s="15">
        <v>85.9</v>
      </c>
      <c r="U13" s="15">
        <v>85.9</v>
      </c>
      <c r="V13" s="15">
        <v>85.8</v>
      </c>
      <c r="W13" s="15">
        <v>60.5</v>
      </c>
      <c r="X13" s="15">
        <v>106.7</v>
      </c>
      <c r="Y13" s="15">
        <v>805</v>
      </c>
      <c r="Z13" s="15">
        <v>5</v>
      </c>
      <c r="AA13" s="16">
        <v>548</v>
      </c>
      <c r="AB13" s="266"/>
      <c r="AC13" s="17"/>
      <c r="AD13" s="18">
        <v>23.3</v>
      </c>
      <c r="AE13" s="17"/>
      <c r="AF13" s="18">
        <v>115</v>
      </c>
      <c r="AG13" s="19">
        <v>96.6</v>
      </c>
    </row>
    <row r="14" spans="1:33" ht="14.25" customHeight="1" x14ac:dyDescent="0.35">
      <c r="A14" s="266"/>
      <c r="B14" s="11">
        <v>0.83333333333333304</v>
      </c>
      <c r="C14" s="266"/>
      <c r="D14" s="12">
        <v>49.1</v>
      </c>
      <c r="E14" s="12">
        <v>127.9</v>
      </c>
      <c r="F14" s="13">
        <v>11.9</v>
      </c>
      <c r="G14" s="266"/>
      <c r="H14" s="12">
        <v>31.5</v>
      </c>
      <c r="I14" s="12">
        <v>122.6</v>
      </c>
      <c r="J14" s="12">
        <v>83.4</v>
      </c>
      <c r="K14" s="13">
        <v>83</v>
      </c>
      <c r="L14" s="14"/>
      <c r="M14" s="15">
        <v>13</v>
      </c>
      <c r="N14" s="15">
        <v>48.8</v>
      </c>
      <c r="O14" s="15"/>
      <c r="P14" s="15">
        <v>59.6</v>
      </c>
      <c r="Q14" s="15">
        <v>59.6</v>
      </c>
      <c r="R14" s="15">
        <v>59.2</v>
      </c>
      <c r="S14" s="15">
        <v>59.6</v>
      </c>
      <c r="T14" s="15">
        <v>85.5</v>
      </c>
      <c r="U14" s="15">
        <v>85.6</v>
      </c>
      <c r="V14" s="15">
        <v>85.3</v>
      </c>
      <c r="W14" s="15">
        <v>59.1</v>
      </c>
      <c r="X14" s="15">
        <v>120.8</v>
      </c>
      <c r="Y14" s="15">
        <v>909</v>
      </c>
      <c r="Z14" s="15">
        <v>0</v>
      </c>
      <c r="AA14" s="16">
        <v>646</v>
      </c>
      <c r="AB14" s="266"/>
      <c r="AC14" s="17"/>
      <c r="AD14" s="18">
        <v>21.8</v>
      </c>
      <c r="AE14" s="17"/>
      <c r="AF14" s="18">
        <v>138</v>
      </c>
      <c r="AG14" s="19">
        <v>92.5</v>
      </c>
    </row>
    <row r="15" spans="1:33" ht="14.25" customHeight="1" x14ac:dyDescent="0.35">
      <c r="A15" s="267"/>
      <c r="B15" s="11">
        <v>0.91666666666666696</v>
      </c>
      <c r="C15" s="267"/>
      <c r="D15" s="12">
        <v>48.8</v>
      </c>
      <c r="E15" s="12">
        <v>129.1</v>
      </c>
      <c r="F15" s="13">
        <v>11.3</v>
      </c>
      <c r="G15" s="267"/>
      <c r="H15" s="12">
        <v>31.1</v>
      </c>
      <c r="I15" s="12">
        <v>122.4</v>
      </c>
      <c r="J15" s="12">
        <v>81.8</v>
      </c>
      <c r="K15" s="13">
        <v>81.400000000000006</v>
      </c>
      <c r="L15" s="14"/>
      <c r="M15" s="15">
        <v>12.4</v>
      </c>
      <c r="N15" s="15">
        <v>48.4</v>
      </c>
      <c r="O15" s="15"/>
      <c r="P15" s="15">
        <v>58.1</v>
      </c>
      <c r="Q15" s="15">
        <v>58.1</v>
      </c>
      <c r="R15" s="15">
        <v>57.9</v>
      </c>
      <c r="S15" s="15">
        <v>58.3</v>
      </c>
      <c r="T15" s="15">
        <v>83.9</v>
      </c>
      <c r="U15" s="15">
        <v>84</v>
      </c>
      <c r="V15" s="15">
        <v>83.8</v>
      </c>
      <c r="W15" s="15">
        <v>57.8</v>
      </c>
      <c r="X15" s="15">
        <v>120.9</v>
      </c>
      <c r="Y15" s="15">
        <v>907</v>
      </c>
      <c r="Z15" s="15">
        <v>0</v>
      </c>
      <c r="AA15" s="16">
        <v>637</v>
      </c>
      <c r="AB15" s="267"/>
      <c r="AC15" s="17"/>
      <c r="AD15" s="18">
        <v>22.5</v>
      </c>
      <c r="AE15" s="17"/>
      <c r="AF15" s="18">
        <v>128</v>
      </c>
      <c r="AG15" s="19">
        <v>87.9</v>
      </c>
    </row>
    <row r="16" spans="1:33" ht="14.25" customHeight="1" x14ac:dyDescent="0.35">
      <c r="A16" s="268">
        <v>44563</v>
      </c>
      <c r="B16" s="11">
        <v>0</v>
      </c>
      <c r="C16" s="273"/>
      <c r="D16" s="12">
        <v>48.5</v>
      </c>
      <c r="E16" s="12">
        <v>130.4</v>
      </c>
      <c r="F16" s="13">
        <v>11</v>
      </c>
      <c r="G16" s="269"/>
      <c r="H16" s="12">
        <v>30.7</v>
      </c>
      <c r="I16" s="12">
        <v>122.5</v>
      </c>
      <c r="J16" s="12">
        <v>80.400000000000006</v>
      </c>
      <c r="K16" s="13">
        <v>80</v>
      </c>
      <c r="L16" s="14"/>
      <c r="M16" s="15">
        <v>12.1</v>
      </c>
      <c r="N16" s="15">
        <v>48.1</v>
      </c>
      <c r="O16" s="15"/>
      <c r="P16" s="15">
        <v>57</v>
      </c>
      <c r="Q16" s="15">
        <v>57.2</v>
      </c>
      <c r="R16" s="15">
        <v>56.9</v>
      </c>
      <c r="S16" s="15">
        <v>57.3</v>
      </c>
      <c r="T16" s="15">
        <v>82.6</v>
      </c>
      <c r="U16" s="15">
        <v>82.7</v>
      </c>
      <c r="V16" s="15">
        <v>82.5</v>
      </c>
      <c r="W16" s="15">
        <v>56.7</v>
      </c>
      <c r="X16" s="15">
        <v>120.3</v>
      </c>
      <c r="Y16" s="15">
        <v>908</v>
      </c>
      <c r="Z16" s="15">
        <v>0</v>
      </c>
      <c r="AA16" s="16">
        <v>625</v>
      </c>
      <c r="AB16" s="265"/>
      <c r="AC16" s="17"/>
      <c r="AD16" s="18">
        <v>22.3</v>
      </c>
      <c r="AE16" s="17"/>
      <c r="AF16" s="18">
        <v>125</v>
      </c>
      <c r="AG16" s="19">
        <v>90.8</v>
      </c>
    </row>
    <row r="17" spans="1:33" ht="14.25" customHeight="1" x14ac:dyDescent="0.35">
      <c r="A17" s="266"/>
      <c r="B17" s="11">
        <v>8.3333333333333329E-2</v>
      </c>
      <c r="C17" s="266"/>
      <c r="D17" s="12">
        <v>49</v>
      </c>
      <c r="E17" s="12">
        <v>111.7</v>
      </c>
      <c r="F17" s="13">
        <v>11.6</v>
      </c>
      <c r="G17" s="266"/>
      <c r="H17" s="12">
        <v>29.5</v>
      </c>
      <c r="I17" s="12">
        <v>105.1</v>
      </c>
      <c r="J17" s="12">
        <v>78.400000000000006</v>
      </c>
      <c r="K17" s="13">
        <v>78.099999999999994</v>
      </c>
      <c r="L17" s="14"/>
      <c r="M17" s="15">
        <v>12.7</v>
      </c>
      <c r="N17" s="15">
        <v>48.7</v>
      </c>
      <c r="O17" s="15"/>
      <c r="P17" s="15">
        <v>53.8</v>
      </c>
      <c r="Q17" s="15">
        <v>53.7</v>
      </c>
      <c r="R17" s="15">
        <v>53.7</v>
      </c>
      <c r="S17" s="15">
        <v>53.7</v>
      </c>
      <c r="T17" s="15">
        <v>80.2</v>
      </c>
      <c r="U17" s="15">
        <v>80.3</v>
      </c>
      <c r="V17" s="15">
        <v>80.2</v>
      </c>
      <c r="W17" s="15">
        <v>53.3</v>
      </c>
      <c r="X17" s="15">
        <v>110</v>
      </c>
      <c r="Y17" s="15">
        <v>802</v>
      </c>
      <c r="Z17" s="15">
        <v>10</v>
      </c>
      <c r="AA17" s="16">
        <v>507</v>
      </c>
      <c r="AB17" s="266"/>
      <c r="AC17" s="17"/>
      <c r="AD17" s="18">
        <v>21.5</v>
      </c>
      <c r="AE17" s="17"/>
      <c r="AF17" s="18">
        <v>109</v>
      </c>
      <c r="AG17" s="19">
        <v>88.1</v>
      </c>
    </row>
    <row r="18" spans="1:33" ht="14.25" customHeight="1" x14ac:dyDescent="0.35">
      <c r="A18" s="266"/>
      <c r="B18" s="11">
        <v>0.16666666666666699</v>
      </c>
      <c r="C18" s="266"/>
      <c r="D18" s="12">
        <v>48.9</v>
      </c>
      <c r="E18" s="12">
        <v>109.4</v>
      </c>
      <c r="F18" s="13">
        <v>12</v>
      </c>
      <c r="G18" s="266"/>
      <c r="H18" s="12">
        <v>29.4</v>
      </c>
      <c r="I18" s="12">
        <v>106.2</v>
      </c>
      <c r="J18" s="12">
        <v>77.5</v>
      </c>
      <c r="K18" s="13">
        <v>77.3</v>
      </c>
      <c r="L18" s="14"/>
      <c r="M18" s="15">
        <v>13.1</v>
      </c>
      <c r="N18" s="15">
        <v>48.6</v>
      </c>
      <c r="O18" s="15"/>
      <c r="P18" s="15">
        <v>53.6</v>
      </c>
      <c r="Q18" s="15">
        <v>53.6</v>
      </c>
      <c r="R18" s="15">
        <v>53.4</v>
      </c>
      <c r="S18" s="15">
        <v>53.7</v>
      </c>
      <c r="T18" s="15">
        <v>79.400000000000006</v>
      </c>
      <c r="U18" s="15">
        <v>79.5</v>
      </c>
      <c r="V18" s="15">
        <v>79.3</v>
      </c>
      <c r="W18" s="15">
        <v>53.2</v>
      </c>
      <c r="X18" s="15">
        <v>109.7</v>
      </c>
      <c r="Y18" s="15">
        <v>804</v>
      </c>
      <c r="Z18" s="15">
        <v>10</v>
      </c>
      <c r="AA18" s="16">
        <v>504</v>
      </c>
      <c r="AB18" s="266"/>
      <c r="AC18" s="17"/>
      <c r="AD18" s="18">
        <v>22.1</v>
      </c>
      <c r="AE18" s="17"/>
      <c r="AF18" s="18">
        <v>110</v>
      </c>
      <c r="AG18" s="19">
        <v>72.7</v>
      </c>
    </row>
    <row r="19" spans="1:33" ht="14.25" customHeight="1" x14ac:dyDescent="0.35">
      <c r="A19" s="266"/>
      <c r="B19" s="11">
        <v>0.25</v>
      </c>
      <c r="C19" s="266"/>
      <c r="D19" s="12">
        <v>48.8</v>
      </c>
      <c r="E19" s="12">
        <v>118</v>
      </c>
      <c r="F19" s="13">
        <v>11.6</v>
      </c>
      <c r="G19" s="266"/>
      <c r="H19" s="12">
        <v>29.7</v>
      </c>
      <c r="I19" s="12">
        <v>112.5</v>
      </c>
      <c r="J19" s="12">
        <v>78.099999999999994</v>
      </c>
      <c r="K19" s="13">
        <v>77.7</v>
      </c>
      <c r="L19" s="14"/>
      <c r="M19" s="15">
        <v>12.7</v>
      </c>
      <c r="N19" s="15">
        <v>48.5</v>
      </c>
      <c r="O19" s="15"/>
      <c r="P19" s="15">
        <v>54.3</v>
      </c>
      <c r="Q19" s="15">
        <v>54.2</v>
      </c>
      <c r="R19" s="15">
        <v>54.1</v>
      </c>
      <c r="S19" s="15">
        <v>54.4</v>
      </c>
      <c r="T19" s="15">
        <v>80</v>
      </c>
      <c r="U19" s="15">
        <v>80.099999999999994</v>
      </c>
      <c r="V19" s="15">
        <v>79.900000000000006</v>
      </c>
      <c r="W19" s="15">
        <v>54.1</v>
      </c>
      <c r="X19" s="15">
        <v>111</v>
      </c>
      <c r="Y19" s="15">
        <v>825</v>
      </c>
      <c r="Z19" s="15">
        <v>0</v>
      </c>
      <c r="AA19" s="16">
        <v>529</v>
      </c>
      <c r="AB19" s="266"/>
      <c r="AC19" s="17"/>
      <c r="AD19" s="18">
        <v>21.9</v>
      </c>
      <c r="AE19" s="17"/>
      <c r="AF19" s="18">
        <v>118</v>
      </c>
      <c r="AG19" s="19">
        <v>89.7</v>
      </c>
    </row>
    <row r="20" spans="1:33" ht="14.25" customHeight="1" x14ac:dyDescent="0.35">
      <c r="A20" s="266"/>
      <c r="B20" s="11">
        <v>0.33333333333333298</v>
      </c>
      <c r="C20" s="266"/>
      <c r="D20" s="12">
        <v>49.1</v>
      </c>
      <c r="E20" s="12">
        <v>118.9</v>
      </c>
      <c r="F20" s="13">
        <v>11.3</v>
      </c>
      <c r="G20" s="266"/>
      <c r="H20" s="12">
        <v>30.5</v>
      </c>
      <c r="I20" s="12">
        <v>114.2</v>
      </c>
      <c r="J20" s="12">
        <v>78.3</v>
      </c>
      <c r="K20" s="13">
        <v>78</v>
      </c>
      <c r="L20" s="14"/>
      <c r="M20" s="15">
        <v>12.5</v>
      </c>
      <c r="N20" s="15">
        <v>48.8</v>
      </c>
      <c r="O20" s="15"/>
      <c r="P20" s="15">
        <v>53.8</v>
      </c>
      <c r="Q20" s="15">
        <v>53.7</v>
      </c>
      <c r="R20" s="15">
        <v>53.6</v>
      </c>
      <c r="S20" s="15">
        <v>53.8</v>
      </c>
      <c r="T20" s="15">
        <v>80.2</v>
      </c>
      <c r="U20" s="15">
        <v>80.3</v>
      </c>
      <c r="V20" s="15">
        <v>80.2</v>
      </c>
      <c r="W20" s="15">
        <v>53.3</v>
      </c>
      <c r="X20" s="15">
        <v>112.5</v>
      </c>
      <c r="Y20" s="15">
        <v>825</v>
      </c>
      <c r="Z20" s="15">
        <v>0</v>
      </c>
      <c r="AA20" s="16">
        <v>530</v>
      </c>
      <c r="AB20" s="266"/>
      <c r="AC20" s="17"/>
      <c r="AD20" s="18">
        <v>22.9</v>
      </c>
      <c r="AE20" s="17"/>
      <c r="AF20" s="18">
        <v>112</v>
      </c>
      <c r="AG20" s="19">
        <v>90.6</v>
      </c>
    </row>
    <row r="21" spans="1:33" ht="14.25" customHeight="1" x14ac:dyDescent="0.35">
      <c r="A21" s="266"/>
      <c r="B21" s="11">
        <v>0.41666666666666702</v>
      </c>
      <c r="C21" s="266"/>
      <c r="D21" s="12">
        <v>49.3</v>
      </c>
      <c r="E21" s="12">
        <v>118.4</v>
      </c>
      <c r="F21" s="13">
        <v>11.7</v>
      </c>
      <c r="G21" s="266"/>
      <c r="H21" s="12">
        <v>33.200000000000003</v>
      </c>
      <c r="I21" s="12">
        <v>113.7</v>
      </c>
      <c r="J21" s="12">
        <v>81.2</v>
      </c>
      <c r="K21" s="13">
        <v>80.900000000000006</v>
      </c>
      <c r="L21" s="14"/>
      <c r="M21" s="15">
        <v>12.9</v>
      </c>
      <c r="N21" s="15">
        <v>49</v>
      </c>
      <c r="O21" s="15"/>
      <c r="P21" s="15">
        <v>56.3</v>
      </c>
      <c r="Q21" s="15">
        <v>56.4</v>
      </c>
      <c r="R21" s="15">
        <v>56.1</v>
      </c>
      <c r="S21" s="15">
        <v>56.5</v>
      </c>
      <c r="T21" s="15">
        <v>83.1</v>
      </c>
      <c r="U21" s="15">
        <v>83.2</v>
      </c>
      <c r="V21" s="15">
        <v>83</v>
      </c>
      <c r="W21" s="15">
        <v>56.1</v>
      </c>
      <c r="X21" s="15">
        <v>111.3</v>
      </c>
      <c r="Y21" s="15">
        <v>825</v>
      </c>
      <c r="Z21" s="15">
        <v>0</v>
      </c>
      <c r="AA21" s="16">
        <v>549</v>
      </c>
      <c r="AB21" s="266"/>
      <c r="AC21" s="17"/>
      <c r="AD21" s="18">
        <v>25</v>
      </c>
      <c r="AE21" s="17"/>
      <c r="AF21" s="18">
        <v>116</v>
      </c>
      <c r="AG21" s="19">
        <v>92.9</v>
      </c>
    </row>
    <row r="22" spans="1:33" ht="14.25" customHeight="1" x14ac:dyDescent="0.35">
      <c r="A22" s="266"/>
      <c r="B22" s="11">
        <v>0.5</v>
      </c>
      <c r="C22" s="266"/>
      <c r="D22" s="12">
        <v>48.9</v>
      </c>
      <c r="E22" s="12">
        <v>112.2</v>
      </c>
      <c r="F22" s="13">
        <v>11.9</v>
      </c>
      <c r="G22" s="266"/>
      <c r="H22" s="12">
        <v>33.6</v>
      </c>
      <c r="I22" s="12">
        <v>110</v>
      </c>
      <c r="J22" s="12">
        <v>82.7</v>
      </c>
      <c r="K22" s="13">
        <v>32.4</v>
      </c>
      <c r="L22" s="14"/>
      <c r="M22" s="15">
        <v>13.3</v>
      </c>
      <c r="N22" s="15">
        <v>48.6</v>
      </c>
      <c r="O22" s="15"/>
      <c r="P22" s="15">
        <v>58.7</v>
      </c>
      <c r="Q22" s="15">
        <v>58.8</v>
      </c>
      <c r="R22" s="15">
        <v>58.6</v>
      </c>
      <c r="S22" s="15">
        <v>58.9</v>
      </c>
      <c r="T22" s="15">
        <v>84.5</v>
      </c>
      <c r="U22" s="15">
        <v>84.6</v>
      </c>
      <c r="V22" s="15">
        <v>84.4</v>
      </c>
      <c r="W22" s="15">
        <v>58.5</v>
      </c>
      <c r="X22" s="15">
        <v>108.6</v>
      </c>
      <c r="Y22" s="15">
        <v>825</v>
      </c>
      <c r="Z22" s="15">
        <v>0</v>
      </c>
      <c r="AA22" s="16">
        <v>563</v>
      </c>
      <c r="AB22" s="266"/>
      <c r="AC22" s="17"/>
      <c r="AD22" s="18">
        <v>30</v>
      </c>
      <c r="AE22" s="17"/>
      <c r="AF22" s="18">
        <v>118</v>
      </c>
      <c r="AG22" s="19">
        <v>75.7</v>
      </c>
    </row>
    <row r="23" spans="1:33" ht="14.25" customHeight="1" x14ac:dyDescent="0.35">
      <c r="A23" s="266"/>
      <c r="B23" s="11">
        <v>0.58333333333333304</v>
      </c>
      <c r="C23" s="266"/>
      <c r="D23" s="12">
        <v>50.3</v>
      </c>
      <c r="E23" s="12">
        <v>104.5</v>
      </c>
      <c r="F23" s="13">
        <v>12.6</v>
      </c>
      <c r="G23" s="266"/>
      <c r="H23" s="12">
        <v>33.9</v>
      </c>
      <c r="I23" s="12">
        <v>98.8</v>
      </c>
      <c r="J23" s="12">
        <v>82.3</v>
      </c>
      <c r="K23" s="13">
        <v>82</v>
      </c>
      <c r="L23" s="14"/>
      <c r="M23" s="15">
        <v>14</v>
      </c>
      <c r="N23" s="15">
        <v>49.9</v>
      </c>
      <c r="O23" s="15"/>
      <c r="P23" s="15">
        <v>56.8</v>
      </c>
      <c r="Q23" s="15">
        <v>56.6</v>
      </c>
      <c r="R23" s="15">
        <v>56.5</v>
      </c>
      <c r="S23" s="15">
        <v>56.7</v>
      </c>
      <c r="T23" s="15">
        <v>83.9</v>
      </c>
      <c r="U23" s="15">
        <v>84</v>
      </c>
      <c r="V23" s="15">
        <v>83.8</v>
      </c>
      <c r="W23" s="15">
        <v>56.7</v>
      </c>
      <c r="X23" s="15">
        <v>102.8</v>
      </c>
      <c r="Y23" s="15">
        <v>752</v>
      </c>
      <c r="Z23" s="15">
        <v>10</v>
      </c>
      <c r="AA23" s="16">
        <v>493</v>
      </c>
      <c r="AB23" s="266"/>
      <c r="AC23" s="17"/>
      <c r="AD23" s="18">
        <v>21.9</v>
      </c>
      <c r="AE23" s="17"/>
      <c r="AF23" s="18">
        <v>112</v>
      </c>
      <c r="AG23" s="19">
        <v>88.2</v>
      </c>
    </row>
    <row r="24" spans="1:33" ht="14.25" customHeight="1" x14ac:dyDescent="0.35">
      <c r="A24" s="266"/>
      <c r="B24" s="11">
        <v>0.66666666666666696</v>
      </c>
      <c r="C24" s="266"/>
      <c r="D24" s="12">
        <v>49.5</v>
      </c>
      <c r="E24" s="12">
        <v>100.9</v>
      </c>
      <c r="F24" s="13">
        <v>12.7</v>
      </c>
      <c r="G24" s="266"/>
      <c r="H24" s="12">
        <v>34.299999999999997</v>
      </c>
      <c r="I24" s="12">
        <v>97.5</v>
      </c>
      <c r="J24" s="12">
        <v>81.400000000000006</v>
      </c>
      <c r="K24" s="13">
        <v>81.099999999999994</v>
      </c>
      <c r="L24" s="14"/>
      <c r="M24" s="15">
        <v>14.1</v>
      </c>
      <c r="N24" s="15">
        <v>49.3</v>
      </c>
      <c r="O24" s="15"/>
      <c r="P24" s="15">
        <v>56.5</v>
      </c>
      <c r="Q24" s="15">
        <v>56.7</v>
      </c>
      <c r="R24" s="15">
        <v>56.5</v>
      </c>
      <c r="S24" s="15">
        <v>56.7</v>
      </c>
      <c r="T24" s="15">
        <v>82.9</v>
      </c>
      <c r="U24" s="15">
        <v>83</v>
      </c>
      <c r="V24" s="15">
        <v>83</v>
      </c>
      <c r="W24" s="15">
        <v>56.3</v>
      </c>
      <c r="X24" s="15">
        <v>103</v>
      </c>
      <c r="Y24" s="15">
        <v>725</v>
      </c>
      <c r="Z24" s="15">
        <v>10</v>
      </c>
      <c r="AA24" s="16">
        <v>485</v>
      </c>
      <c r="AB24" s="266"/>
      <c r="AC24" s="17"/>
      <c r="AD24" s="18">
        <v>21.5</v>
      </c>
      <c r="AE24" s="17"/>
      <c r="AF24" s="18">
        <v>107</v>
      </c>
      <c r="AG24" s="19">
        <v>87.4</v>
      </c>
    </row>
    <row r="25" spans="1:33" ht="14.25" customHeight="1" x14ac:dyDescent="0.35">
      <c r="A25" s="266"/>
      <c r="B25" s="11">
        <v>0.75</v>
      </c>
      <c r="C25" s="266"/>
      <c r="D25" s="12">
        <v>49.4</v>
      </c>
      <c r="E25" s="12">
        <v>114.9</v>
      </c>
      <c r="F25" s="13">
        <v>12.8</v>
      </c>
      <c r="G25" s="266"/>
      <c r="H25" s="12">
        <v>33.700000000000003</v>
      </c>
      <c r="I25" s="12">
        <v>110.2</v>
      </c>
      <c r="J25" s="12">
        <v>80.8</v>
      </c>
      <c r="K25" s="13">
        <v>80.400000000000006</v>
      </c>
      <c r="L25" s="14"/>
      <c r="M25" s="15">
        <v>14</v>
      </c>
      <c r="N25" s="15">
        <v>49.1</v>
      </c>
      <c r="O25" s="15"/>
      <c r="P25" s="15">
        <v>56.6</v>
      </c>
      <c r="Q25" s="15">
        <v>56.8</v>
      </c>
      <c r="R25" s="15">
        <v>56.7</v>
      </c>
      <c r="S25" s="15">
        <v>56.8</v>
      </c>
      <c r="T25" s="15">
        <v>82.6</v>
      </c>
      <c r="U25" s="15">
        <v>82.7</v>
      </c>
      <c r="V25" s="15">
        <v>82.5</v>
      </c>
      <c r="W25" s="15">
        <v>56.4</v>
      </c>
      <c r="X25" s="15">
        <v>111.1</v>
      </c>
      <c r="Y25" s="15">
        <v>815</v>
      </c>
      <c r="Z25" s="15">
        <v>5</v>
      </c>
      <c r="AA25" s="16">
        <v>536</v>
      </c>
      <c r="AB25" s="266"/>
      <c r="AC25" s="17"/>
      <c r="AD25" s="18">
        <v>19</v>
      </c>
      <c r="AE25" s="17"/>
      <c r="AF25" s="18">
        <v>113</v>
      </c>
      <c r="AG25" s="19">
        <v>93.8</v>
      </c>
    </row>
    <row r="26" spans="1:33" ht="14.25" customHeight="1" x14ac:dyDescent="0.35">
      <c r="A26" s="266"/>
      <c r="B26" s="11">
        <v>0.83333333333333304</v>
      </c>
      <c r="C26" s="266"/>
      <c r="D26" s="12">
        <v>49.2</v>
      </c>
      <c r="E26" s="12">
        <v>122.3</v>
      </c>
      <c r="F26" s="13">
        <v>12</v>
      </c>
      <c r="G26" s="266"/>
      <c r="H26" s="12">
        <v>33.799999999999997</v>
      </c>
      <c r="I26" s="12">
        <v>117.3</v>
      </c>
      <c r="J26" s="12">
        <v>79.400000000000006</v>
      </c>
      <c r="K26" s="13">
        <v>79</v>
      </c>
      <c r="L26" s="14"/>
      <c r="M26" s="15">
        <v>13.2</v>
      </c>
      <c r="N26" s="15">
        <v>48.9</v>
      </c>
      <c r="O26" s="15"/>
      <c r="P26" s="15">
        <v>55.6</v>
      </c>
      <c r="Q26" s="15">
        <v>55.6</v>
      </c>
      <c r="R26" s="15">
        <v>55.4</v>
      </c>
      <c r="S26" s="15">
        <v>55.7</v>
      </c>
      <c r="T26" s="15">
        <v>81.400000000000006</v>
      </c>
      <c r="U26" s="15">
        <v>81.400000000000006</v>
      </c>
      <c r="V26" s="15">
        <v>81.3</v>
      </c>
      <c r="W26" s="15">
        <v>55.3</v>
      </c>
      <c r="X26" s="15">
        <v>117.1</v>
      </c>
      <c r="Y26" s="15">
        <v>856</v>
      </c>
      <c r="Z26" s="15">
        <v>5</v>
      </c>
      <c r="AA26" s="16">
        <v>565</v>
      </c>
      <c r="AB26" s="266"/>
      <c r="AC26" s="17"/>
      <c r="AD26" s="18">
        <v>19.7</v>
      </c>
      <c r="AE26" s="17"/>
      <c r="AF26" s="18">
        <v>115</v>
      </c>
      <c r="AG26" s="19">
        <v>93.1</v>
      </c>
    </row>
    <row r="27" spans="1:33" ht="14.25" customHeight="1" x14ac:dyDescent="0.35">
      <c r="A27" s="267"/>
      <c r="B27" s="11">
        <v>0.91666666666666696</v>
      </c>
      <c r="C27" s="267"/>
      <c r="D27" s="12">
        <v>49.2</v>
      </c>
      <c r="E27" s="12">
        <v>121.9</v>
      </c>
      <c r="F27" s="13">
        <v>11.6</v>
      </c>
      <c r="G27" s="267"/>
      <c r="H27" s="12">
        <v>33.700000000000003</v>
      </c>
      <c r="I27" s="12">
        <v>116.4</v>
      </c>
      <c r="J27" s="12">
        <v>80.900000000000006</v>
      </c>
      <c r="K27" s="13">
        <v>80.599999999999994</v>
      </c>
      <c r="L27" s="14"/>
      <c r="M27" s="15">
        <v>12.8</v>
      </c>
      <c r="N27" s="15">
        <v>48.9</v>
      </c>
      <c r="O27" s="15"/>
      <c r="P27" s="15">
        <v>56.3</v>
      </c>
      <c r="Q27" s="15">
        <v>56.5</v>
      </c>
      <c r="R27" s="15">
        <v>56.4</v>
      </c>
      <c r="S27" s="15">
        <v>56.6</v>
      </c>
      <c r="T27" s="15">
        <v>82.9</v>
      </c>
      <c r="U27" s="15">
        <v>83</v>
      </c>
      <c r="V27" s="15">
        <v>82.8</v>
      </c>
      <c r="W27" s="15">
        <v>56.3</v>
      </c>
      <c r="X27" s="15">
        <v>116.2</v>
      </c>
      <c r="Y27" s="15">
        <v>856</v>
      </c>
      <c r="Z27" s="15">
        <v>5</v>
      </c>
      <c r="AA27" s="16">
        <v>575</v>
      </c>
      <c r="AB27" s="267"/>
      <c r="AC27" s="17"/>
      <c r="AD27" s="18">
        <v>19.100000000000001</v>
      </c>
      <c r="AE27" s="17"/>
      <c r="AF27" s="18">
        <v>117</v>
      </c>
      <c r="AG27" s="19">
        <v>76.8</v>
      </c>
    </row>
    <row r="28" spans="1:33" ht="14.25" customHeight="1" x14ac:dyDescent="0.35">
      <c r="A28" s="268">
        <v>44564</v>
      </c>
      <c r="B28" s="11">
        <v>1</v>
      </c>
      <c r="C28" s="273"/>
      <c r="D28" s="12">
        <v>49.2</v>
      </c>
      <c r="E28" s="12">
        <v>119.8</v>
      </c>
      <c r="F28" s="13">
        <v>12.1</v>
      </c>
      <c r="G28" s="269"/>
      <c r="H28" s="12">
        <v>34.1</v>
      </c>
      <c r="I28" s="12">
        <v>114.2</v>
      </c>
      <c r="J28" s="12">
        <v>82.8</v>
      </c>
      <c r="K28" s="13">
        <v>82.4</v>
      </c>
      <c r="L28" s="14"/>
      <c r="M28" s="15">
        <v>13.3</v>
      </c>
      <c r="N28" s="15">
        <v>48.9</v>
      </c>
      <c r="O28" s="15"/>
      <c r="P28" s="15">
        <v>58.5</v>
      </c>
      <c r="Q28" s="15">
        <v>58.8</v>
      </c>
      <c r="R28" s="15">
        <v>58.5</v>
      </c>
      <c r="S28" s="15">
        <v>58.8</v>
      </c>
      <c r="T28" s="15">
        <v>84.7</v>
      </c>
      <c r="U28" s="15">
        <v>84.8</v>
      </c>
      <c r="V28" s="15">
        <v>84.6</v>
      </c>
      <c r="W28" s="15">
        <v>58.6</v>
      </c>
      <c r="X28" s="15">
        <v>114.7</v>
      </c>
      <c r="Y28" s="15">
        <v>855</v>
      </c>
      <c r="Z28" s="15">
        <v>5</v>
      </c>
      <c r="AA28" s="16">
        <v>590</v>
      </c>
      <c r="AB28" s="265"/>
      <c r="AC28" s="17"/>
      <c r="AD28" s="18">
        <v>21.1</v>
      </c>
      <c r="AE28" s="17"/>
      <c r="AF28" s="18">
        <v>118</v>
      </c>
      <c r="AG28" s="19">
        <v>81</v>
      </c>
    </row>
    <row r="29" spans="1:33" ht="14.25" customHeight="1" x14ac:dyDescent="0.35">
      <c r="A29" s="266"/>
      <c r="B29" s="11">
        <v>1.0833333333333299</v>
      </c>
      <c r="C29" s="266"/>
      <c r="D29" s="12">
        <v>49.3</v>
      </c>
      <c r="E29" s="12">
        <v>119.8</v>
      </c>
      <c r="F29" s="13">
        <v>12.6</v>
      </c>
      <c r="G29" s="266"/>
      <c r="H29" s="12">
        <v>34.1</v>
      </c>
      <c r="I29" s="12">
        <v>113.1</v>
      </c>
      <c r="J29" s="12">
        <v>83.3</v>
      </c>
      <c r="K29" s="13">
        <v>83</v>
      </c>
      <c r="L29" s="14"/>
      <c r="M29" s="15">
        <v>13.8</v>
      </c>
      <c r="N29" s="15">
        <v>49</v>
      </c>
      <c r="O29" s="15"/>
      <c r="P29" s="15">
        <v>59.6</v>
      </c>
      <c r="Q29" s="15">
        <v>59.7</v>
      </c>
      <c r="R29" s="15">
        <v>59.5</v>
      </c>
      <c r="S29" s="15">
        <v>59.7</v>
      </c>
      <c r="T29" s="15">
        <v>85.2</v>
      </c>
      <c r="U29" s="15">
        <v>85.3</v>
      </c>
      <c r="V29" s="15">
        <v>85.2</v>
      </c>
      <c r="W29" s="15">
        <v>59.4</v>
      </c>
      <c r="X29" s="15">
        <v>114.1</v>
      </c>
      <c r="Y29" s="15">
        <v>855</v>
      </c>
      <c r="Z29" s="15">
        <v>5</v>
      </c>
      <c r="AA29" s="16">
        <v>595</v>
      </c>
      <c r="AB29" s="266"/>
      <c r="AC29" s="17"/>
      <c r="AD29" s="18">
        <v>21.3</v>
      </c>
      <c r="AE29" s="17"/>
      <c r="AF29" s="18">
        <v>120</v>
      </c>
      <c r="AG29" s="19">
        <v>94.5</v>
      </c>
    </row>
    <row r="30" spans="1:33" ht="14.25" customHeight="1" x14ac:dyDescent="0.35">
      <c r="A30" s="266"/>
      <c r="B30" s="11">
        <v>1.1666666666666701</v>
      </c>
      <c r="C30" s="266"/>
      <c r="D30" s="12">
        <v>49.3</v>
      </c>
      <c r="E30" s="12">
        <v>118.2</v>
      </c>
      <c r="F30" s="13">
        <v>12.8</v>
      </c>
      <c r="G30" s="266"/>
      <c r="H30" s="12">
        <v>33.799999999999997</v>
      </c>
      <c r="I30" s="12">
        <v>113.8</v>
      </c>
      <c r="J30" s="12">
        <v>83.4</v>
      </c>
      <c r="K30" s="13">
        <v>83.1</v>
      </c>
      <c r="L30" s="14"/>
      <c r="M30" s="15">
        <v>14.1</v>
      </c>
      <c r="N30" s="15">
        <v>49</v>
      </c>
      <c r="O30" s="15"/>
      <c r="P30" s="15">
        <v>59.8</v>
      </c>
      <c r="Q30" s="15">
        <v>59.9</v>
      </c>
      <c r="R30" s="15">
        <v>59.7</v>
      </c>
      <c r="S30" s="15">
        <v>60</v>
      </c>
      <c r="T30" s="15">
        <v>85.3</v>
      </c>
      <c r="U30" s="15">
        <v>85.4</v>
      </c>
      <c r="V30" s="15">
        <v>85.2</v>
      </c>
      <c r="W30" s="15">
        <v>59.7</v>
      </c>
      <c r="X30" s="15">
        <v>114.1</v>
      </c>
      <c r="Y30" s="15">
        <v>856</v>
      </c>
      <c r="Z30" s="15">
        <v>5</v>
      </c>
      <c r="AA30" s="16">
        <v>593</v>
      </c>
      <c r="AB30" s="266"/>
      <c r="AC30" s="17"/>
      <c r="AD30" s="18">
        <v>21.1</v>
      </c>
      <c r="AE30" s="17"/>
      <c r="AF30" s="18">
        <v>118</v>
      </c>
      <c r="AG30" s="19">
        <v>91.7</v>
      </c>
    </row>
    <row r="31" spans="1:33" ht="14.25" customHeight="1" x14ac:dyDescent="0.35">
      <c r="A31" s="266"/>
      <c r="B31" s="11">
        <v>1.25</v>
      </c>
      <c r="C31" s="266"/>
      <c r="D31" s="12">
        <v>49.2</v>
      </c>
      <c r="E31" s="12">
        <v>118.7</v>
      </c>
      <c r="F31" s="13">
        <v>12.4</v>
      </c>
      <c r="G31" s="266"/>
      <c r="H31" s="12">
        <v>31.5</v>
      </c>
      <c r="I31" s="12">
        <v>112.4</v>
      </c>
      <c r="J31" s="12">
        <v>83.5</v>
      </c>
      <c r="K31" s="13">
        <v>83.2</v>
      </c>
      <c r="L31" s="14"/>
      <c r="M31" s="15">
        <v>13.6</v>
      </c>
      <c r="N31" s="15">
        <v>48.8</v>
      </c>
      <c r="O31" s="15"/>
      <c r="P31" s="15">
        <v>59.4</v>
      </c>
      <c r="Q31" s="15">
        <v>59.7</v>
      </c>
      <c r="R31" s="15">
        <v>59.4</v>
      </c>
      <c r="S31" s="15">
        <v>59.9</v>
      </c>
      <c r="T31" s="15">
        <v>85.4</v>
      </c>
      <c r="U31" s="15">
        <v>85.5</v>
      </c>
      <c r="V31" s="15">
        <v>85.3</v>
      </c>
      <c r="W31" s="15">
        <v>59.3</v>
      </c>
      <c r="X31" s="15">
        <v>113.4</v>
      </c>
      <c r="Y31" s="15">
        <v>856</v>
      </c>
      <c r="Z31" s="15">
        <v>5</v>
      </c>
      <c r="AA31" s="16">
        <v>594</v>
      </c>
      <c r="AB31" s="266"/>
      <c r="AC31" s="17"/>
      <c r="AD31" s="18">
        <v>19</v>
      </c>
      <c r="AE31" s="17"/>
      <c r="AF31" s="18">
        <v>119</v>
      </c>
      <c r="AG31" s="19">
        <v>92</v>
      </c>
    </row>
    <row r="32" spans="1:33" ht="14.25" customHeight="1" x14ac:dyDescent="0.35">
      <c r="A32" s="266"/>
      <c r="B32" s="11">
        <v>1.3333333333333299</v>
      </c>
      <c r="C32" s="266"/>
      <c r="D32" s="12">
        <v>49.2</v>
      </c>
      <c r="E32" s="12">
        <v>117.5</v>
      </c>
      <c r="F32" s="13">
        <v>12.3</v>
      </c>
      <c r="G32" s="266"/>
      <c r="H32" s="12">
        <v>32.700000000000003</v>
      </c>
      <c r="I32" s="12">
        <v>112</v>
      </c>
      <c r="J32" s="12">
        <v>84</v>
      </c>
      <c r="K32" s="13">
        <v>83.7</v>
      </c>
      <c r="L32" s="14"/>
      <c r="M32" s="15">
        <v>13.4</v>
      </c>
      <c r="N32" s="15">
        <v>48.9</v>
      </c>
      <c r="O32" s="15"/>
      <c r="P32" s="15">
        <v>59.5</v>
      </c>
      <c r="Q32" s="15">
        <v>59.8</v>
      </c>
      <c r="R32" s="15">
        <v>59.4</v>
      </c>
      <c r="S32" s="15">
        <v>59.9</v>
      </c>
      <c r="T32" s="15">
        <v>85.8</v>
      </c>
      <c r="U32" s="15">
        <v>85.9</v>
      </c>
      <c r="V32" s="15">
        <v>85.8</v>
      </c>
      <c r="W32" s="15">
        <v>59.2</v>
      </c>
      <c r="X32" s="15">
        <v>114.3</v>
      </c>
      <c r="Y32" s="15">
        <v>853</v>
      </c>
      <c r="Z32" s="15">
        <v>5</v>
      </c>
      <c r="AA32" s="16">
        <v>597</v>
      </c>
      <c r="AB32" s="266"/>
      <c r="AC32" s="17"/>
      <c r="AD32" s="18">
        <v>24.5</v>
      </c>
      <c r="AE32" s="17"/>
      <c r="AF32" s="18">
        <v>126</v>
      </c>
      <c r="AG32" s="19">
        <v>89</v>
      </c>
    </row>
    <row r="33" spans="1:33" ht="14.25" customHeight="1" x14ac:dyDescent="0.35">
      <c r="A33" s="266"/>
      <c r="B33" s="11">
        <v>1.4166666666666701</v>
      </c>
      <c r="C33" s="266"/>
      <c r="D33" s="12">
        <v>49.3</v>
      </c>
      <c r="E33" s="12">
        <v>115.8</v>
      </c>
      <c r="F33" s="13">
        <v>13.2</v>
      </c>
      <c r="G33" s="266"/>
      <c r="H33" s="12">
        <v>35.5</v>
      </c>
      <c r="I33" s="12">
        <v>112.3</v>
      </c>
      <c r="J33" s="12">
        <v>84.8</v>
      </c>
      <c r="K33" s="13">
        <v>84.5</v>
      </c>
      <c r="L33" s="14"/>
      <c r="M33" s="15">
        <v>14.5</v>
      </c>
      <c r="N33" s="15">
        <v>49</v>
      </c>
      <c r="O33" s="15"/>
      <c r="P33" s="15">
        <v>61.5</v>
      </c>
      <c r="Q33" s="15">
        <v>61.7</v>
      </c>
      <c r="R33" s="15">
        <v>61.3</v>
      </c>
      <c r="S33" s="15">
        <v>61.6</v>
      </c>
      <c r="T33" s="15">
        <v>86.7</v>
      </c>
      <c r="U33" s="15">
        <v>86.8</v>
      </c>
      <c r="V33" s="15">
        <v>86.6</v>
      </c>
      <c r="W33" s="15">
        <v>61.2</v>
      </c>
      <c r="X33" s="15">
        <v>112.9</v>
      </c>
      <c r="Y33" s="15">
        <v>848</v>
      </c>
      <c r="Z33" s="15">
        <v>5</v>
      </c>
      <c r="AA33" s="16">
        <v>601</v>
      </c>
      <c r="AB33" s="266"/>
      <c r="AC33" s="17"/>
      <c r="AD33" s="18">
        <v>25.7</v>
      </c>
      <c r="AE33" s="17"/>
      <c r="AF33" s="18">
        <v>129</v>
      </c>
      <c r="AG33" s="19">
        <v>94.6</v>
      </c>
    </row>
    <row r="34" spans="1:33" ht="14.25" customHeight="1" x14ac:dyDescent="0.35">
      <c r="A34" s="266"/>
      <c r="B34" s="11">
        <v>1.5</v>
      </c>
      <c r="C34" s="266"/>
      <c r="D34" s="12">
        <v>49.2</v>
      </c>
      <c r="E34" s="12">
        <v>115.7</v>
      </c>
      <c r="F34" s="13">
        <v>13.4</v>
      </c>
      <c r="G34" s="266"/>
      <c r="H34" s="12">
        <v>35.700000000000003</v>
      </c>
      <c r="I34" s="12">
        <v>111.4</v>
      </c>
      <c r="J34" s="12">
        <v>85.6</v>
      </c>
      <c r="K34" s="13">
        <v>85.3</v>
      </c>
      <c r="L34" s="14"/>
      <c r="M34" s="15">
        <v>14.8</v>
      </c>
      <c r="N34" s="15">
        <v>48.9</v>
      </c>
      <c r="O34" s="15"/>
      <c r="P34" s="15">
        <v>62.5</v>
      </c>
      <c r="Q34" s="15">
        <v>62.6</v>
      </c>
      <c r="R34" s="15">
        <v>62.4</v>
      </c>
      <c r="S34" s="15">
        <v>62.7</v>
      </c>
      <c r="T34" s="15">
        <v>87.4</v>
      </c>
      <c r="U34" s="15">
        <v>87.5</v>
      </c>
      <c r="V34" s="15">
        <v>87.3</v>
      </c>
      <c r="W34" s="15">
        <v>62.5</v>
      </c>
      <c r="X34" s="15">
        <v>112</v>
      </c>
      <c r="Y34" s="15">
        <v>854</v>
      </c>
      <c r="Z34" s="15">
        <v>5</v>
      </c>
      <c r="AA34" s="16">
        <v>610</v>
      </c>
      <c r="AB34" s="266"/>
      <c r="AC34" s="17"/>
      <c r="AD34" s="18">
        <v>24.3</v>
      </c>
      <c r="AE34" s="17"/>
      <c r="AF34" s="18">
        <v>121</v>
      </c>
      <c r="AG34" s="19">
        <v>89.2</v>
      </c>
    </row>
    <row r="35" spans="1:33" ht="14.25" customHeight="1" x14ac:dyDescent="0.35">
      <c r="A35" s="266"/>
      <c r="B35" s="11">
        <v>1.5833333333333299</v>
      </c>
      <c r="C35" s="266"/>
      <c r="D35" s="12">
        <v>49.2</v>
      </c>
      <c r="E35" s="12">
        <v>113.8</v>
      </c>
      <c r="F35" s="13">
        <v>13.6</v>
      </c>
      <c r="G35" s="266"/>
      <c r="H35" s="12">
        <v>36.1</v>
      </c>
      <c r="I35" s="12">
        <v>111</v>
      </c>
      <c r="J35" s="12">
        <v>86.3</v>
      </c>
      <c r="K35" s="13">
        <v>86</v>
      </c>
      <c r="L35" s="14"/>
      <c r="M35" s="15">
        <v>15</v>
      </c>
      <c r="N35" s="15">
        <v>48.9</v>
      </c>
      <c r="O35" s="15"/>
      <c r="P35" s="15">
        <v>63.1</v>
      </c>
      <c r="Q35" s="15">
        <v>63.5</v>
      </c>
      <c r="R35" s="15">
        <v>63.2</v>
      </c>
      <c r="S35" s="15">
        <v>63.5</v>
      </c>
      <c r="T35" s="15">
        <v>88.1</v>
      </c>
      <c r="U35" s="15">
        <v>88.2</v>
      </c>
      <c r="V35" s="15">
        <v>88.1</v>
      </c>
      <c r="W35" s="15">
        <v>63.2</v>
      </c>
      <c r="X35" s="15">
        <v>111.1</v>
      </c>
      <c r="Y35" s="15">
        <v>855</v>
      </c>
      <c r="Z35" s="15">
        <v>5</v>
      </c>
      <c r="AA35" s="16">
        <v>611</v>
      </c>
      <c r="AB35" s="266"/>
      <c r="AC35" s="17"/>
      <c r="AD35" s="18">
        <v>24.3</v>
      </c>
      <c r="AE35" s="17"/>
      <c r="AF35" s="18">
        <v>122</v>
      </c>
      <c r="AG35" s="19">
        <v>92.1</v>
      </c>
    </row>
    <row r="36" spans="1:33" ht="14.25" customHeight="1" x14ac:dyDescent="0.35">
      <c r="A36" s="266"/>
      <c r="B36" s="11">
        <v>1.6666666666666701</v>
      </c>
      <c r="C36" s="266"/>
      <c r="D36" s="12">
        <v>49.1</v>
      </c>
      <c r="E36" s="12">
        <v>112</v>
      </c>
      <c r="F36" s="13">
        <v>13.5</v>
      </c>
      <c r="G36" s="266"/>
      <c r="H36" s="12">
        <v>34.5</v>
      </c>
      <c r="I36" s="12">
        <v>108.4</v>
      </c>
      <c r="J36" s="12">
        <v>87.1</v>
      </c>
      <c r="K36" s="13">
        <v>86.7</v>
      </c>
      <c r="L36" s="14"/>
      <c r="M36" s="15">
        <v>14.9</v>
      </c>
      <c r="N36" s="15">
        <v>48.8</v>
      </c>
      <c r="O36" s="15"/>
      <c r="P36" s="15">
        <v>63.8</v>
      </c>
      <c r="Q36" s="15">
        <v>64.3</v>
      </c>
      <c r="R36" s="15">
        <v>63.8</v>
      </c>
      <c r="S36" s="15">
        <v>64.3</v>
      </c>
      <c r="T36" s="15">
        <v>88.9</v>
      </c>
      <c r="U36" s="15">
        <v>89</v>
      </c>
      <c r="V36" s="15">
        <v>88.7</v>
      </c>
      <c r="W36" s="15">
        <v>63.8</v>
      </c>
      <c r="X36" s="15">
        <v>110.5</v>
      </c>
      <c r="Y36" s="15">
        <v>857</v>
      </c>
      <c r="Z36" s="15">
        <v>5</v>
      </c>
      <c r="AA36" s="16">
        <v>616</v>
      </c>
      <c r="AB36" s="266"/>
      <c r="AC36" s="17"/>
      <c r="AD36" s="18">
        <v>23.1</v>
      </c>
      <c r="AE36" s="17"/>
      <c r="AF36" s="18">
        <v>122</v>
      </c>
      <c r="AG36" s="19">
        <v>84.6</v>
      </c>
    </row>
    <row r="37" spans="1:33" ht="14.25" customHeight="1" x14ac:dyDescent="0.35">
      <c r="A37" s="266"/>
      <c r="B37" s="11">
        <v>1.75</v>
      </c>
      <c r="C37" s="266"/>
      <c r="D37" s="12">
        <v>49.3</v>
      </c>
      <c r="E37" s="12">
        <v>111.8</v>
      </c>
      <c r="F37" s="13">
        <v>13</v>
      </c>
      <c r="G37" s="266"/>
      <c r="H37" s="12">
        <v>32.299999999999997</v>
      </c>
      <c r="I37" s="12">
        <v>111.2</v>
      </c>
      <c r="J37" s="12">
        <v>86.2</v>
      </c>
      <c r="K37" s="13">
        <v>85.9</v>
      </c>
      <c r="L37" s="14"/>
      <c r="M37" s="15">
        <v>14.1</v>
      </c>
      <c r="N37" s="15">
        <v>49</v>
      </c>
      <c r="O37" s="15"/>
      <c r="P37" s="15">
        <v>62.1</v>
      </c>
      <c r="Q37" s="15">
        <v>62.4</v>
      </c>
      <c r="R37" s="15">
        <v>62</v>
      </c>
      <c r="S37" s="15">
        <v>62.4</v>
      </c>
      <c r="T37" s="15">
        <v>88</v>
      </c>
      <c r="U37" s="15">
        <v>88.1</v>
      </c>
      <c r="V37" s="15">
        <v>87.9</v>
      </c>
      <c r="W37" s="15">
        <v>62</v>
      </c>
      <c r="X37" s="15">
        <v>112.2</v>
      </c>
      <c r="Y37" s="15">
        <v>853</v>
      </c>
      <c r="Z37" s="15">
        <v>5</v>
      </c>
      <c r="AA37" s="16">
        <v>607</v>
      </c>
      <c r="AB37" s="266"/>
      <c r="AC37" s="17"/>
      <c r="AD37" s="18">
        <v>21.7</v>
      </c>
      <c r="AE37" s="17"/>
      <c r="AF37" s="18">
        <v>123</v>
      </c>
      <c r="AG37" s="19">
        <v>91.8</v>
      </c>
    </row>
    <row r="38" spans="1:33" ht="14.25" customHeight="1" x14ac:dyDescent="0.35">
      <c r="A38" s="266"/>
      <c r="B38" s="11">
        <v>1.8333333333333299</v>
      </c>
      <c r="C38" s="266"/>
      <c r="D38" s="12">
        <v>49.3</v>
      </c>
      <c r="E38" s="12">
        <v>114.8</v>
      </c>
      <c r="F38" s="13">
        <v>12.6</v>
      </c>
      <c r="G38" s="266"/>
      <c r="H38" s="12">
        <v>31.6</v>
      </c>
      <c r="I38" s="12">
        <v>112.7</v>
      </c>
      <c r="J38" s="12">
        <v>85.3</v>
      </c>
      <c r="K38" s="13">
        <v>85</v>
      </c>
      <c r="L38" s="14"/>
      <c r="M38" s="15">
        <v>13.7</v>
      </c>
      <c r="N38" s="15">
        <v>49</v>
      </c>
      <c r="O38" s="15"/>
      <c r="P38" s="15">
        <v>60.9</v>
      </c>
      <c r="Q38" s="15">
        <v>60.9</v>
      </c>
      <c r="R38" s="15">
        <v>60.7</v>
      </c>
      <c r="S38" s="15">
        <v>61</v>
      </c>
      <c r="T38" s="15">
        <v>87.1</v>
      </c>
      <c r="U38" s="15">
        <v>87.2</v>
      </c>
      <c r="V38" s="15">
        <v>87.1</v>
      </c>
      <c r="W38" s="15">
        <v>60.7</v>
      </c>
      <c r="X38" s="15">
        <v>113.8</v>
      </c>
      <c r="Y38" s="15">
        <v>856</v>
      </c>
      <c r="Z38" s="15">
        <v>5</v>
      </c>
      <c r="AA38" s="16">
        <v>607</v>
      </c>
      <c r="AB38" s="266"/>
      <c r="AC38" s="17"/>
      <c r="AD38" s="18">
        <v>23.4</v>
      </c>
      <c r="AE38" s="17"/>
      <c r="AF38" s="18">
        <v>131</v>
      </c>
      <c r="AG38" s="19">
        <v>89.3</v>
      </c>
    </row>
    <row r="39" spans="1:33" ht="14.25" customHeight="1" x14ac:dyDescent="0.35">
      <c r="A39" s="267"/>
      <c r="B39" s="11">
        <v>1.9166666666666701</v>
      </c>
      <c r="C39" s="267"/>
      <c r="D39" s="12">
        <v>49.1</v>
      </c>
      <c r="E39" s="12">
        <v>118.7</v>
      </c>
      <c r="F39" s="13">
        <v>12.1</v>
      </c>
      <c r="G39" s="267"/>
      <c r="H39" s="12">
        <v>31.4</v>
      </c>
      <c r="I39" s="12">
        <v>111.8</v>
      </c>
      <c r="J39" s="12">
        <v>84.5</v>
      </c>
      <c r="K39" s="13">
        <v>84.2</v>
      </c>
      <c r="L39" s="14"/>
      <c r="M39" s="15">
        <v>13.3</v>
      </c>
      <c r="N39" s="15">
        <v>48.7</v>
      </c>
      <c r="O39" s="15"/>
      <c r="P39" s="15">
        <v>60</v>
      </c>
      <c r="Q39" s="15">
        <v>60.3</v>
      </c>
      <c r="R39" s="15">
        <v>60</v>
      </c>
      <c r="S39" s="15">
        <v>60.3</v>
      </c>
      <c r="T39" s="15">
        <v>86.3</v>
      </c>
      <c r="U39" s="15">
        <v>86.4</v>
      </c>
      <c r="V39" s="15">
        <v>86.3</v>
      </c>
      <c r="W39" s="15">
        <v>59.8</v>
      </c>
      <c r="X39" s="15">
        <v>112.6</v>
      </c>
      <c r="Y39" s="15">
        <v>856</v>
      </c>
      <c r="Z39" s="15">
        <v>5</v>
      </c>
      <c r="AA39" s="16">
        <v>597</v>
      </c>
      <c r="AB39" s="267"/>
      <c r="AC39" s="17"/>
      <c r="AD39" s="18">
        <v>21.9</v>
      </c>
      <c r="AE39" s="17"/>
      <c r="AF39" s="18">
        <v>120</v>
      </c>
      <c r="AG39" s="19">
        <v>88.8</v>
      </c>
    </row>
    <row r="40" spans="1:33" ht="14.25" customHeight="1" x14ac:dyDescent="0.35">
      <c r="A40" s="268">
        <v>44565</v>
      </c>
      <c r="B40" s="11">
        <v>2</v>
      </c>
      <c r="C40" s="273"/>
      <c r="D40" s="12">
        <v>49.9</v>
      </c>
      <c r="E40" s="12">
        <v>98.5</v>
      </c>
      <c r="F40" s="13">
        <v>12.4</v>
      </c>
      <c r="G40" s="269"/>
      <c r="H40" s="12">
        <v>31.3</v>
      </c>
      <c r="I40" s="12">
        <v>92.4</v>
      </c>
      <c r="J40" s="12">
        <v>85.9</v>
      </c>
      <c r="K40" s="13">
        <v>85.7</v>
      </c>
      <c r="L40" s="14"/>
      <c r="M40" s="15">
        <v>13.6</v>
      </c>
      <c r="N40" s="15">
        <v>49.7</v>
      </c>
      <c r="O40" s="15"/>
      <c r="P40" s="15">
        <v>59.4</v>
      </c>
      <c r="Q40" s="15">
        <v>59.3</v>
      </c>
      <c r="R40" s="15">
        <v>59.1</v>
      </c>
      <c r="S40" s="15">
        <v>59.3</v>
      </c>
      <c r="T40" s="15">
        <v>87.5</v>
      </c>
      <c r="U40" s="15">
        <v>87.6</v>
      </c>
      <c r="V40" s="15">
        <v>87.5</v>
      </c>
      <c r="W40" s="15">
        <v>59.3</v>
      </c>
      <c r="X40" s="15">
        <v>106.4</v>
      </c>
      <c r="Y40" s="15">
        <v>784</v>
      </c>
      <c r="Z40" s="15">
        <v>15</v>
      </c>
      <c r="AA40" s="16">
        <v>540</v>
      </c>
      <c r="AB40" s="265"/>
      <c r="AC40" s="17"/>
      <c r="AD40" s="18">
        <v>22.2</v>
      </c>
      <c r="AE40" s="17"/>
      <c r="AF40" s="18">
        <v>113</v>
      </c>
      <c r="AG40" s="19">
        <v>85.1</v>
      </c>
    </row>
    <row r="41" spans="1:33" ht="14.25" customHeight="1" x14ac:dyDescent="0.35">
      <c r="A41" s="266"/>
      <c r="B41" s="11">
        <v>2.0833333333333299</v>
      </c>
      <c r="C41" s="266"/>
      <c r="D41" s="12">
        <v>47.2</v>
      </c>
      <c r="E41" s="12">
        <v>39.6</v>
      </c>
      <c r="F41" s="13">
        <v>14.5</v>
      </c>
      <c r="G41" s="266"/>
      <c r="H41" s="12">
        <v>29.6</v>
      </c>
      <c r="I41" s="12">
        <v>35.6</v>
      </c>
      <c r="J41" s="12">
        <v>78.099999999999994</v>
      </c>
      <c r="K41" s="13">
        <v>78</v>
      </c>
      <c r="L41" s="14"/>
      <c r="M41" s="15">
        <v>16.100000000000001</v>
      </c>
      <c r="N41" s="15">
        <v>47.1</v>
      </c>
      <c r="O41" s="15"/>
      <c r="P41" s="15">
        <v>59.1</v>
      </c>
      <c r="Q41" s="15">
        <v>59.1</v>
      </c>
      <c r="R41" s="15">
        <v>58.9</v>
      </c>
      <c r="S41" s="15">
        <v>59.1</v>
      </c>
      <c r="T41" s="15">
        <v>79.7</v>
      </c>
      <c r="U41" s="15">
        <v>79.8</v>
      </c>
      <c r="V41" s="15">
        <v>79.7</v>
      </c>
      <c r="W41" s="15">
        <v>58.8</v>
      </c>
      <c r="X41" s="15">
        <v>103</v>
      </c>
      <c r="Y41" s="15">
        <v>804</v>
      </c>
      <c r="Z41" s="15">
        <v>50</v>
      </c>
      <c r="AA41" s="16">
        <v>506</v>
      </c>
      <c r="AB41" s="266"/>
      <c r="AC41" s="17"/>
      <c r="AD41" s="18">
        <v>21</v>
      </c>
      <c r="AE41" s="17"/>
      <c r="AF41" s="18">
        <v>110</v>
      </c>
      <c r="AG41" s="19">
        <v>67</v>
      </c>
    </row>
    <row r="42" spans="1:33" ht="14.25" customHeight="1" x14ac:dyDescent="0.35">
      <c r="A42" s="266"/>
      <c r="B42" s="11">
        <v>2.1666666666666701</v>
      </c>
      <c r="C42" s="266"/>
      <c r="D42" s="12">
        <v>49.3</v>
      </c>
      <c r="E42" s="12">
        <v>102.9</v>
      </c>
      <c r="F42" s="13">
        <v>13</v>
      </c>
      <c r="G42" s="266"/>
      <c r="H42" s="12">
        <v>28.8</v>
      </c>
      <c r="I42" s="12">
        <v>99.8</v>
      </c>
      <c r="J42" s="12">
        <v>83.6</v>
      </c>
      <c r="K42" s="13">
        <v>83.3</v>
      </c>
      <c r="L42" s="14"/>
      <c r="M42" s="15">
        <v>14.2</v>
      </c>
      <c r="N42" s="15">
        <v>49</v>
      </c>
      <c r="O42" s="15"/>
      <c r="P42" s="15">
        <v>59.6</v>
      </c>
      <c r="Q42" s="15">
        <v>59.7</v>
      </c>
      <c r="R42" s="15">
        <v>59.4</v>
      </c>
      <c r="S42" s="15">
        <v>59.9</v>
      </c>
      <c r="T42" s="15">
        <v>85.3</v>
      </c>
      <c r="U42" s="15">
        <v>85.3</v>
      </c>
      <c r="V42" s="15">
        <v>85.1</v>
      </c>
      <c r="W42" s="15">
        <v>59.5</v>
      </c>
      <c r="X42" s="15">
        <v>105.6</v>
      </c>
      <c r="Y42" s="15">
        <v>804</v>
      </c>
      <c r="Z42" s="15">
        <v>10</v>
      </c>
      <c r="AA42" s="16">
        <v>547</v>
      </c>
      <c r="AB42" s="266"/>
      <c r="AC42" s="17"/>
      <c r="AD42" s="18">
        <v>21.7</v>
      </c>
      <c r="AE42" s="17"/>
      <c r="AF42" s="18">
        <v>115</v>
      </c>
      <c r="AG42" s="19">
        <v>97.1</v>
      </c>
    </row>
    <row r="43" spans="1:33" ht="14.25" customHeight="1" x14ac:dyDescent="0.35">
      <c r="A43" s="266"/>
      <c r="B43" s="11">
        <v>2.25</v>
      </c>
      <c r="C43" s="266"/>
      <c r="D43" s="12">
        <v>49.3</v>
      </c>
      <c r="E43" s="12">
        <v>105</v>
      </c>
      <c r="F43" s="13">
        <v>12.2</v>
      </c>
      <c r="G43" s="266"/>
      <c r="H43" s="12">
        <v>30.4</v>
      </c>
      <c r="I43" s="12">
        <v>100.5</v>
      </c>
      <c r="J43" s="12">
        <v>85.5</v>
      </c>
      <c r="K43" s="13">
        <v>85.3</v>
      </c>
      <c r="L43" s="14"/>
      <c r="M43" s="15">
        <v>13.4</v>
      </c>
      <c r="N43" s="15">
        <v>49</v>
      </c>
      <c r="O43" s="15"/>
      <c r="P43" s="15">
        <v>60.4</v>
      </c>
      <c r="Q43" s="15">
        <v>60.3</v>
      </c>
      <c r="R43" s="15">
        <v>59.9</v>
      </c>
      <c r="S43" s="15">
        <v>60.3</v>
      </c>
      <c r="T43" s="15">
        <v>87.2</v>
      </c>
      <c r="U43" s="15">
        <v>87.3</v>
      </c>
      <c r="V43" s="15">
        <v>87.1</v>
      </c>
      <c r="W43" s="15">
        <v>60</v>
      </c>
      <c r="X43" s="15">
        <v>106.5</v>
      </c>
      <c r="Y43" s="15">
        <v>804</v>
      </c>
      <c r="Z43" s="15">
        <v>10</v>
      </c>
      <c r="AA43" s="16">
        <v>558</v>
      </c>
      <c r="AB43" s="266"/>
      <c r="AC43" s="17"/>
      <c r="AD43" s="18">
        <v>20.2</v>
      </c>
      <c r="AE43" s="17"/>
      <c r="AF43" s="18">
        <v>117</v>
      </c>
      <c r="AG43" s="19">
        <v>75.599999999999994</v>
      </c>
    </row>
    <row r="44" spans="1:33" ht="14.25" customHeight="1" x14ac:dyDescent="0.35">
      <c r="A44" s="266"/>
      <c r="B44" s="11">
        <v>2.3333333333333299</v>
      </c>
      <c r="C44" s="266"/>
      <c r="D44" s="12">
        <v>49.3</v>
      </c>
      <c r="E44" s="12">
        <v>105.4</v>
      </c>
      <c r="F44" s="13">
        <v>12.2</v>
      </c>
      <c r="G44" s="266"/>
      <c r="H44" s="12">
        <v>31.5</v>
      </c>
      <c r="I44" s="12">
        <v>101.2</v>
      </c>
      <c r="J44" s="12">
        <v>85.1</v>
      </c>
      <c r="K44" s="13">
        <v>84.8</v>
      </c>
      <c r="L44" s="14"/>
      <c r="M44" s="15">
        <v>13.5</v>
      </c>
      <c r="N44" s="15">
        <v>49</v>
      </c>
      <c r="O44" s="15"/>
      <c r="P44" s="15">
        <v>59.9</v>
      </c>
      <c r="Q44" s="15">
        <v>59.9</v>
      </c>
      <c r="R44" s="15">
        <v>59.7</v>
      </c>
      <c r="S44" s="15">
        <v>59.9</v>
      </c>
      <c r="T44" s="15">
        <v>86.8</v>
      </c>
      <c r="U44" s="15">
        <v>86.8</v>
      </c>
      <c r="V44" s="15">
        <v>86.7</v>
      </c>
      <c r="W44" s="15">
        <v>59.6</v>
      </c>
      <c r="X44" s="15">
        <v>107.3</v>
      </c>
      <c r="Y44" s="15">
        <v>804</v>
      </c>
      <c r="Z44" s="15">
        <v>10</v>
      </c>
      <c r="AA44" s="16">
        <v>552</v>
      </c>
      <c r="AB44" s="266"/>
      <c r="AC44" s="17"/>
      <c r="AD44" s="18">
        <v>22.2</v>
      </c>
      <c r="AE44" s="17"/>
      <c r="AF44" s="18">
        <v>115</v>
      </c>
      <c r="AG44" s="19">
        <v>86.2</v>
      </c>
    </row>
    <row r="45" spans="1:33" ht="14.25" customHeight="1" x14ac:dyDescent="0.35">
      <c r="A45" s="266"/>
      <c r="B45" s="11">
        <v>2.4166666666666701</v>
      </c>
      <c r="C45" s="266"/>
      <c r="D45" s="12">
        <v>49.4</v>
      </c>
      <c r="E45" s="12">
        <v>107.6</v>
      </c>
      <c r="F45" s="13">
        <v>12.7</v>
      </c>
      <c r="G45" s="266"/>
      <c r="H45" s="12">
        <v>34.799999999999997</v>
      </c>
      <c r="I45" s="12">
        <v>101.1</v>
      </c>
      <c r="J45" s="12">
        <v>85.2</v>
      </c>
      <c r="K45" s="13">
        <v>84.9</v>
      </c>
      <c r="L45" s="14"/>
      <c r="M45" s="15">
        <v>14.2</v>
      </c>
      <c r="N45" s="15">
        <v>49.1</v>
      </c>
      <c r="O45" s="15"/>
      <c r="P45" s="15">
        <v>60.8</v>
      </c>
      <c r="Q45" s="15">
        <v>60.7</v>
      </c>
      <c r="R45" s="15">
        <v>60.5</v>
      </c>
      <c r="S45" s="15">
        <v>60.9</v>
      </c>
      <c r="T45" s="15">
        <v>86.8</v>
      </c>
      <c r="U45" s="15">
        <v>86.8</v>
      </c>
      <c r="V45" s="15">
        <v>86.7</v>
      </c>
      <c r="W45" s="15">
        <v>60.5</v>
      </c>
      <c r="X45" s="15">
        <v>106.8</v>
      </c>
      <c r="Y45" s="15">
        <v>804</v>
      </c>
      <c r="Z45" s="15">
        <v>10</v>
      </c>
      <c r="AA45" s="16">
        <v>556</v>
      </c>
      <c r="AB45" s="266"/>
      <c r="AC45" s="17"/>
      <c r="AD45" s="18">
        <v>27.3</v>
      </c>
      <c r="AE45" s="17"/>
      <c r="AF45" s="18">
        <v>111</v>
      </c>
      <c r="AG45" s="19">
        <v>83.3</v>
      </c>
    </row>
    <row r="46" spans="1:33" ht="14.25" customHeight="1" x14ac:dyDescent="0.35">
      <c r="A46" s="266"/>
      <c r="B46" s="11">
        <v>2.5</v>
      </c>
      <c r="C46" s="266"/>
      <c r="D46" s="12">
        <v>49.2</v>
      </c>
      <c r="E46" s="12">
        <v>113.6</v>
      </c>
      <c r="F46" s="13">
        <v>13.7</v>
      </c>
      <c r="G46" s="266"/>
      <c r="H46" s="12">
        <v>36.799999999999997</v>
      </c>
      <c r="I46" s="12">
        <v>109.5</v>
      </c>
      <c r="J46" s="12">
        <v>85.8</v>
      </c>
      <c r="K46" s="13">
        <v>85.5</v>
      </c>
      <c r="L46" s="14"/>
      <c r="M46" s="15">
        <v>15.4</v>
      </c>
      <c r="N46" s="15">
        <v>49.1</v>
      </c>
      <c r="O46" s="15"/>
      <c r="P46" s="15">
        <v>63.8</v>
      </c>
      <c r="Q46" s="15">
        <v>63.9</v>
      </c>
      <c r="R46" s="15">
        <v>63.7</v>
      </c>
      <c r="S46" s="15">
        <v>64</v>
      </c>
      <c r="T46" s="15">
        <v>87.3</v>
      </c>
      <c r="U46" s="15">
        <v>87.4</v>
      </c>
      <c r="V46" s="15">
        <v>87.2</v>
      </c>
      <c r="W46" s="15">
        <v>63.6</v>
      </c>
      <c r="X46" s="15">
        <v>98.2</v>
      </c>
      <c r="Y46" s="15">
        <v>753</v>
      </c>
      <c r="Z46" s="15">
        <v>40</v>
      </c>
      <c r="AA46" s="16">
        <v>510</v>
      </c>
      <c r="AB46" s="266"/>
      <c r="AC46" s="17"/>
      <c r="AD46" s="18">
        <v>26.5</v>
      </c>
      <c r="AE46" s="17"/>
      <c r="AF46" s="18">
        <v>160</v>
      </c>
      <c r="AG46" s="19">
        <v>85.7</v>
      </c>
    </row>
    <row r="47" spans="1:33" ht="14.25" customHeight="1" x14ac:dyDescent="0.35">
      <c r="A47" s="266"/>
      <c r="B47" s="11">
        <v>2.5833333333333299</v>
      </c>
      <c r="C47" s="266"/>
      <c r="D47" s="12">
        <v>49.1</v>
      </c>
      <c r="E47" s="12">
        <v>113.9</v>
      </c>
      <c r="F47" s="13">
        <v>13.5</v>
      </c>
      <c r="G47" s="266"/>
      <c r="H47" s="12">
        <v>35.700000000000003</v>
      </c>
      <c r="I47" s="12">
        <v>109.6</v>
      </c>
      <c r="J47" s="12">
        <v>85.4</v>
      </c>
      <c r="K47" s="13">
        <v>85.1</v>
      </c>
      <c r="L47" s="14"/>
      <c r="M47" s="15">
        <v>15.1</v>
      </c>
      <c r="N47" s="15">
        <v>49</v>
      </c>
      <c r="O47" s="15"/>
      <c r="P47" s="15">
        <v>63.3</v>
      </c>
      <c r="Q47" s="15">
        <v>63.3</v>
      </c>
      <c r="R47" s="15">
        <v>62.9</v>
      </c>
      <c r="S47" s="15">
        <v>63.2</v>
      </c>
      <c r="T47" s="15">
        <v>86.9</v>
      </c>
      <c r="U47" s="15">
        <v>87</v>
      </c>
      <c r="V47" s="15">
        <v>86.9</v>
      </c>
      <c r="W47" s="15">
        <v>62.9</v>
      </c>
      <c r="X47" s="15">
        <v>98.4</v>
      </c>
      <c r="Y47" s="15">
        <v>752</v>
      </c>
      <c r="Z47" s="15">
        <v>40</v>
      </c>
      <c r="AA47" s="16">
        <v>512</v>
      </c>
      <c r="AB47" s="266"/>
      <c r="AC47" s="17"/>
      <c r="AD47" s="18">
        <v>26</v>
      </c>
      <c r="AE47" s="17"/>
      <c r="AF47" s="18">
        <v>163</v>
      </c>
      <c r="AG47" s="19">
        <v>91.6</v>
      </c>
    </row>
    <row r="48" spans="1:33" ht="14.25" customHeight="1" x14ac:dyDescent="0.35">
      <c r="A48" s="266"/>
      <c r="B48" s="11">
        <v>2.6666666666666701</v>
      </c>
      <c r="C48" s="266"/>
      <c r="D48" s="12">
        <v>49.2</v>
      </c>
      <c r="E48" s="12">
        <v>112.7</v>
      </c>
      <c r="F48" s="13">
        <v>13</v>
      </c>
      <c r="G48" s="266"/>
      <c r="H48" s="12">
        <v>32.700000000000003</v>
      </c>
      <c r="I48" s="12">
        <v>110.6</v>
      </c>
      <c r="J48" s="12">
        <v>85.9</v>
      </c>
      <c r="K48" s="13">
        <v>85.6</v>
      </c>
      <c r="L48" s="14"/>
      <c r="M48" s="15">
        <v>14.4</v>
      </c>
      <c r="N48" s="15">
        <v>49</v>
      </c>
      <c r="O48" s="15"/>
      <c r="P48" s="15">
        <v>61.1</v>
      </c>
      <c r="Q48" s="15">
        <v>61</v>
      </c>
      <c r="R48" s="15">
        <v>60.7</v>
      </c>
      <c r="S48" s="15">
        <v>61.1</v>
      </c>
      <c r="T48" s="15">
        <v>87.4</v>
      </c>
      <c r="U48" s="15">
        <v>87.5</v>
      </c>
      <c r="V48" s="15">
        <v>87.4</v>
      </c>
      <c r="W48" s="15">
        <v>60.8</v>
      </c>
      <c r="X48" s="15">
        <v>99.7</v>
      </c>
      <c r="Y48" s="15">
        <v>753</v>
      </c>
      <c r="Z48" s="15">
        <v>40</v>
      </c>
      <c r="AA48" s="16">
        <v>513</v>
      </c>
      <c r="AB48" s="266"/>
      <c r="AC48" s="17"/>
      <c r="AD48" s="18">
        <v>23</v>
      </c>
      <c r="AE48" s="17"/>
      <c r="AF48" s="18">
        <v>163</v>
      </c>
      <c r="AG48" s="19">
        <v>93.1</v>
      </c>
    </row>
    <row r="49" spans="1:33" ht="14.25" customHeight="1" x14ac:dyDescent="0.35">
      <c r="A49" s="266"/>
      <c r="B49" s="11">
        <v>2.75</v>
      </c>
      <c r="C49" s="266"/>
      <c r="D49" s="12">
        <v>49.2</v>
      </c>
      <c r="E49" s="12">
        <v>115.4</v>
      </c>
      <c r="F49" s="13">
        <v>12.9</v>
      </c>
      <c r="G49" s="266"/>
      <c r="H49" s="12">
        <v>31.3</v>
      </c>
      <c r="I49" s="12">
        <v>110.4</v>
      </c>
      <c r="J49" s="12">
        <v>86.5</v>
      </c>
      <c r="K49" s="13">
        <v>86.2</v>
      </c>
      <c r="L49" s="14"/>
      <c r="M49" s="15">
        <v>14.3</v>
      </c>
      <c r="N49" s="15">
        <v>49</v>
      </c>
      <c r="O49" s="15"/>
      <c r="P49" s="15">
        <v>59.8</v>
      </c>
      <c r="Q49" s="15">
        <v>59.8</v>
      </c>
      <c r="R49" s="15">
        <v>59.6</v>
      </c>
      <c r="S49" s="15">
        <v>60</v>
      </c>
      <c r="T49" s="15">
        <v>88</v>
      </c>
      <c r="U49" s="15">
        <v>88.1</v>
      </c>
      <c r="V49" s="15">
        <v>87.9</v>
      </c>
      <c r="W49" s="15">
        <v>59.5</v>
      </c>
      <c r="X49" s="15">
        <v>100.6</v>
      </c>
      <c r="Y49" s="15">
        <v>753</v>
      </c>
      <c r="Z49" s="15">
        <v>40</v>
      </c>
      <c r="AA49" s="16">
        <v>518</v>
      </c>
      <c r="AB49" s="266"/>
      <c r="AC49" s="17"/>
      <c r="AD49" s="18">
        <v>23.6</v>
      </c>
      <c r="AE49" s="17"/>
      <c r="AF49" s="18">
        <v>159</v>
      </c>
      <c r="AG49" s="19">
        <v>90</v>
      </c>
    </row>
    <row r="50" spans="1:33" ht="14.25" customHeight="1" x14ac:dyDescent="0.35">
      <c r="A50" s="266"/>
      <c r="B50" s="11">
        <v>2.8333333333333299</v>
      </c>
      <c r="C50" s="266"/>
      <c r="D50" s="12">
        <v>49.3</v>
      </c>
      <c r="E50" s="12">
        <v>115.9</v>
      </c>
      <c r="F50" s="13">
        <v>12.4</v>
      </c>
      <c r="G50" s="266"/>
      <c r="H50" s="12">
        <v>31</v>
      </c>
      <c r="I50" s="12">
        <v>109.5</v>
      </c>
      <c r="J50" s="12">
        <v>86.8</v>
      </c>
      <c r="K50" s="13">
        <v>86.4</v>
      </c>
      <c r="L50" s="14"/>
      <c r="M50" s="15">
        <v>13.7</v>
      </c>
      <c r="N50" s="15">
        <v>49.1</v>
      </c>
      <c r="O50" s="15"/>
      <c r="P50" s="15">
        <v>59.5</v>
      </c>
      <c r="Q50" s="15">
        <v>59.7</v>
      </c>
      <c r="R50" s="15">
        <v>59.4</v>
      </c>
      <c r="S50" s="15">
        <v>59.7</v>
      </c>
      <c r="T50" s="15">
        <v>88.2</v>
      </c>
      <c r="U50" s="15">
        <v>88.3</v>
      </c>
      <c r="V50" s="15">
        <v>88.2</v>
      </c>
      <c r="W50" s="15">
        <v>59.4</v>
      </c>
      <c r="X50" s="15">
        <v>100.1</v>
      </c>
      <c r="Y50" s="15">
        <v>754</v>
      </c>
      <c r="Z50" s="15">
        <v>40</v>
      </c>
      <c r="AA50" s="16">
        <v>519</v>
      </c>
      <c r="AB50" s="266"/>
      <c r="AC50" s="17"/>
      <c r="AD50" s="18">
        <v>23.1</v>
      </c>
      <c r="AE50" s="17"/>
      <c r="AF50" s="18">
        <v>165</v>
      </c>
      <c r="AG50" s="19">
        <v>94.5</v>
      </c>
    </row>
    <row r="51" spans="1:33" ht="14.25" customHeight="1" x14ac:dyDescent="0.35">
      <c r="A51" s="267"/>
      <c r="B51" s="11">
        <v>2.9166666666666701</v>
      </c>
      <c r="C51" s="267"/>
      <c r="D51" s="12">
        <v>49.1</v>
      </c>
      <c r="E51" s="12">
        <v>114.1</v>
      </c>
      <c r="F51" s="13">
        <v>12.5</v>
      </c>
      <c r="G51" s="267"/>
      <c r="H51" s="12">
        <v>31.5</v>
      </c>
      <c r="I51" s="12">
        <v>108.4</v>
      </c>
      <c r="J51" s="12">
        <v>86.9</v>
      </c>
      <c r="K51" s="13">
        <v>86.6</v>
      </c>
      <c r="L51" s="14"/>
      <c r="M51" s="15">
        <v>13.9</v>
      </c>
      <c r="N51" s="15">
        <v>48.9</v>
      </c>
      <c r="O51" s="15"/>
      <c r="P51" s="15">
        <v>60.6</v>
      </c>
      <c r="Q51" s="15">
        <v>60.4</v>
      </c>
      <c r="R51" s="15">
        <v>60.2</v>
      </c>
      <c r="S51" s="15">
        <v>60.5</v>
      </c>
      <c r="T51" s="15">
        <v>88.4</v>
      </c>
      <c r="U51" s="15">
        <v>88.5</v>
      </c>
      <c r="V51" s="15">
        <v>88.3</v>
      </c>
      <c r="W51" s="15">
        <v>60.2</v>
      </c>
      <c r="X51" s="15">
        <v>99.4</v>
      </c>
      <c r="Y51" s="15">
        <v>753</v>
      </c>
      <c r="Z51" s="15">
        <v>40</v>
      </c>
      <c r="AA51" s="16">
        <v>521</v>
      </c>
      <c r="AB51" s="267"/>
      <c r="AC51" s="17"/>
      <c r="AD51" s="18">
        <v>23.2</v>
      </c>
      <c r="AE51" s="17"/>
      <c r="AF51" s="18">
        <v>160</v>
      </c>
      <c r="AG51" s="19">
        <v>90</v>
      </c>
    </row>
    <row r="52" spans="1:33" ht="14.25" customHeight="1" x14ac:dyDescent="0.35">
      <c r="A52" s="268">
        <v>44566</v>
      </c>
      <c r="B52" s="11">
        <v>3</v>
      </c>
      <c r="C52" s="273"/>
      <c r="D52" s="12">
        <v>49.1</v>
      </c>
      <c r="E52" s="12">
        <v>115.3</v>
      </c>
      <c r="F52" s="13">
        <v>12.5</v>
      </c>
      <c r="G52" s="269"/>
      <c r="H52" s="12">
        <v>30.9</v>
      </c>
      <c r="I52" s="12">
        <v>109</v>
      </c>
      <c r="J52" s="12">
        <v>87</v>
      </c>
      <c r="K52" s="13">
        <v>86.7</v>
      </c>
      <c r="L52" s="14"/>
      <c r="M52" s="15">
        <v>13.7</v>
      </c>
      <c r="N52" s="15">
        <v>49</v>
      </c>
      <c r="O52" s="15"/>
      <c r="P52" s="15">
        <v>59.9</v>
      </c>
      <c r="Q52" s="15">
        <v>60</v>
      </c>
      <c r="R52" s="15">
        <v>59.7</v>
      </c>
      <c r="S52" s="15">
        <v>59.9</v>
      </c>
      <c r="T52" s="15">
        <v>88.5</v>
      </c>
      <c r="U52" s="15">
        <v>88.5</v>
      </c>
      <c r="V52" s="15">
        <v>88.4</v>
      </c>
      <c r="W52" s="15">
        <v>59.9</v>
      </c>
      <c r="X52" s="15">
        <v>100</v>
      </c>
      <c r="Y52" s="15">
        <v>752</v>
      </c>
      <c r="Z52" s="15">
        <v>40</v>
      </c>
      <c r="AA52" s="16">
        <v>519</v>
      </c>
      <c r="AB52" s="265"/>
      <c r="AC52" s="17"/>
      <c r="AD52" s="18">
        <v>22.8</v>
      </c>
      <c r="AE52" s="17"/>
      <c r="AF52" s="18">
        <v>169</v>
      </c>
      <c r="AG52" s="19">
        <v>92.4</v>
      </c>
    </row>
    <row r="53" spans="1:33" ht="14.25" customHeight="1" x14ac:dyDescent="0.35">
      <c r="A53" s="266"/>
      <c r="B53" s="11">
        <v>3.0833333333333299</v>
      </c>
      <c r="C53" s="266"/>
      <c r="D53" s="12">
        <v>49.8</v>
      </c>
      <c r="E53" s="12">
        <v>89.9</v>
      </c>
      <c r="F53" s="13">
        <v>12.8</v>
      </c>
      <c r="G53" s="266"/>
      <c r="H53" s="12">
        <v>29.8</v>
      </c>
      <c r="I53" s="12">
        <v>83</v>
      </c>
      <c r="J53" s="12">
        <v>86.7</v>
      </c>
      <c r="K53" s="13">
        <v>86.5</v>
      </c>
      <c r="L53" s="14"/>
      <c r="M53" s="15">
        <v>14.1</v>
      </c>
      <c r="N53" s="15">
        <v>49.7</v>
      </c>
      <c r="O53" s="15"/>
      <c r="P53" s="15">
        <v>58</v>
      </c>
      <c r="Q53" s="15">
        <v>58.1</v>
      </c>
      <c r="R53" s="15">
        <v>57.9</v>
      </c>
      <c r="S53" s="15">
        <v>58.3</v>
      </c>
      <c r="T53" s="15">
        <v>88.2</v>
      </c>
      <c r="U53" s="15">
        <v>88.3</v>
      </c>
      <c r="V53" s="15">
        <v>88.1</v>
      </c>
      <c r="W53" s="15">
        <v>57.5</v>
      </c>
      <c r="X53" s="15">
        <v>101.1</v>
      </c>
      <c r="Y53" s="15">
        <v>745</v>
      </c>
      <c r="Z53" s="15">
        <v>50</v>
      </c>
      <c r="AA53" s="16">
        <v>510</v>
      </c>
      <c r="AB53" s="266"/>
      <c r="AC53" s="17"/>
      <c r="AD53" s="18">
        <v>23.6</v>
      </c>
      <c r="AE53" s="17"/>
      <c r="AF53" s="18">
        <v>165</v>
      </c>
      <c r="AG53" s="19">
        <v>92.9</v>
      </c>
    </row>
    <row r="54" spans="1:33" ht="14.25" customHeight="1" x14ac:dyDescent="0.35">
      <c r="A54" s="266"/>
      <c r="B54" s="11">
        <v>3.1666666666666701</v>
      </c>
      <c r="C54" s="266"/>
      <c r="D54" s="12">
        <v>49.5</v>
      </c>
      <c r="E54" s="12">
        <v>67.099999999999994</v>
      </c>
      <c r="F54" s="13">
        <v>13.3</v>
      </c>
      <c r="G54" s="266"/>
      <c r="H54" s="12">
        <v>29.9</v>
      </c>
      <c r="I54" s="12">
        <v>60.8</v>
      </c>
      <c r="J54" s="12">
        <v>85</v>
      </c>
      <c r="K54" s="13">
        <v>84.9</v>
      </c>
      <c r="L54" s="14"/>
      <c r="M54" s="15">
        <v>14.8</v>
      </c>
      <c r="N54" s="15">
        <v>49.5</v>
      </c>
      <c r="O54" s="15"/>
      <c r="P54" s="15">
        <v>58</v>
      </c>
      <c r="Q54" s="15">
        <v>58.2</v>
      </c>
      <c r="R54" s="15">
        <v>58</v>
      </c>
      <c r="S54" s="15">
        <v>58.4</v>
      </c>
      <c r="T54" s="15">
        <v>86.4</v>
      </c>
      <c r="U54" s="15">
        <v>86.5</v>
      </c>
      <c r="V54" s="15">
        <v>86.4</v>
      </c>
      <c r="W54" s="15">
        <v>57.9</v>
      </c>
      <c r="X54" s="15">
        <v>100.2</v>
      </c>
      <c r="Y54" s="15">
        <v>743</v>
      </c>
      <c r="Z54" s="15">
        <v>65</v>
      </c>
      <c r="AA54" s="16">
        <v>499</v>
      </c>
      <c r="AB54" s="266"/>
      <c r="AC54" s="17"/>
      <c r="AD54" s="18">
        <v>25.5</v>
      </c>
      <c r="AE54" s="17"/>
      <c r="AF54" s="18">
        <v>157</v>
      </c>
      <c r="AG54" s="19">
        <v>89.8</v>
      </c>
    </row>
    <row r="55" spans="1:33" ht="14.25" customHeight="1" x14ac:dyDescent="0.35">
      <c r="A55" s="266"/>
      <c r="B55" s="11">
        <v>3.25</v>
      </c>
      <c r="C55" s="266"/>
      <c r="D55" s="12">
        <v>55.8</v>
      </c>
      <c r="E55" s="12">
        <v>0</v>
      </c>
      <c r="F55" s="13">
        <v>19.3</v>
      </c>
      <c r="G55" s="266"/>
      <c r="H55" s="12">
        <v>28.6</v>
      </c>
      <c r="I55" s="12">
        <v>0</v>
      </c>
      <c r="J55" s="12">
        <v>78.3</v>
      </c>
      <c r="K55" s="13">
        <v>78.3</v>
      </c>
      <c r="L55" s="14"/>
      <c r="M55" s="15">
        <v>23.7</v>
      </c>
      <c r="N55" s="15">
        <v>29.6</v>
      </c>
      <c r="O55" s="15"/>
      <c r="P55" s="15">
        <v>35.799999999999997</v>
      </c>
      <c r="Q55" s="15">
        <v>35.200000000000003</v>
      </c>
      <c r="R55" s="15">
        <v>35.4</v>
      </c>
      <c r="S55" s="15">
        <v>35</v>
      </c>
      <c r="T55" s="15">
        <v>29.5</v>
      </c>
      <c r="U55" s="15">
        <v>29.6</v>
      </c>
      <c r="V55" s="15">
        <v>29.5</v>
      </c>
      <c r="W55" s="15">
        <v>32.6</v>
      </c>
      <c r="X55" s="15">
        <v>0</v>
      </c>
      <c r="Y55" s="15">
        <v>0</v>
      </c>
      <c r="Z55" s="15">
        <v>100</v>
      </c>
      <c r="AA55" s="16">
        <v>37</v>
      </c>
      <c r="AB55" s="266"/>
      <c r="AC55" s="17"/>
      <c r="AD55" s="18">
        <v>15.9</v>
      </c>
      <c r="AE55" s="17"/>
      <c r="AF55" s="18">
        <v>81</v>
      </c>
      <c r="AG55" s="19">
        <v>26</v>
      </c>
    </row>
    <row r="56" spans="1:33" ht="14.25" customHeight="1" x14ac:dyDescent="0.35">
      <c r="A56" s="266"/>
      <c r="B56" s="11">
        <v>3.3333333333333299</v>
      </c>
      <c r="C56" s="266"/>
      <c r="D56" s="12">
        <v>49.1</v>
      </c>
      <c r="E56" s="12">
        <v>0</v>
      </c>
      <c r="F56" s="13">
        <v>17</v>
      </c>
      <c r="G56" s="266"/>
      <c r="H56" s="12">
        <v>30.4</v>
      </c>
      <c r="I56" s="12">
        <v>15.9</v>
      </c>
      <c r="J56" s="12">
        <v>76</v>
      </c>
      <c r="K56" s="13">
        <v>75.900000000000006</v>
      </c>
      <c r="L56" s="14"/>
      <c r="M56" s="15">
        <v>25.4</v>
      </c>
      <c r="N56" s="15">
        <v>30.8</v>
      </c>
      <c r="O56" s="15"/>
      <c r="P56" s="15">
        <v>34</v>
      </c>
      <c r="Q56" s="15">
        <v>32.799999999999997</v>
      </c>
      <c r="R56" s="15">
        <v>33.200000000000003</v>
      </c>
      <c r="S56" s="15">
        <v>32.4</v>
      </c>
      <c r="T56" s="15">
        <v>30.8</v>
      </c>
      <c r="U56" s="15">
        <v>30.8</v>
      </c>
      <c r="V56" s="15">
        <v>30.8</v>
      </c>
      <c r="W56" s="15">
        <v>30</v>
      </c>
      <c r="X56" s="15">
        <v>0</v>
      </c>
      <c r="Y56" s="15">
        <v>0</v>
      </c>
      <c r="Z56" s="15">
        <v>100</v>
      </c>
      <c r="AA56" s="16">
        <v>38</v>
      </c>
      <c r="AB56" s="266"/>
      <c r="AC56" s="17"/>
      <c r="AD56" s="18">
        <v>21.6</v>
      </c>
      <c r="AE56" s="17"/>
      <c r="AF56" s="18">
        <v>89</v>
      </c>
      <c r="AG56" s="19">
        <v>89.9</v>
      </c>
    </row>
    <row r="57" spans="1:33" ht="14.25" customHeight="1" x14ac:dyDescent="0.35">
      <c r="A57" s="266"/>
      <c r="B57" s="11">
        <v>3.4166666666666701</v>
      </c>
      <c r="C57" s="266"/>
      <c r="D57" s="12">
        <v>49.8</v>
      </c>
      <c r="E57" s="12">
        <v>64.099999999999994</v>
      </c>
      <c r="F57" s="13">
        <v>15.9</v>
      </c>
      <c r="G57" s="266"/>
      <c r="H57" s="12">
        <v>35.799999999999997</v>
      </c>
      <c r="I57" s="12">
        <v>63.9</v>
      </c>
      <c r="J57" s="12">
        <v>79.3</v>
      </c>
      <c r="K57" s="13">
        <v>79.099999999999994</v>
      </c>
      <c r="L57" s="14"/>
      <c r="M57" s="15">
        <v>28.3</v>
      </c>
      <c r="N57" s="15">
        <v>32.299999999999997</v>
      </c>
      <c r="O57" s="15"/>
      <c r="P57" s="15">
        <v>33.6</v>
      </c>
      <c r="Q57" s="15">
        <v>32.5</v>
      </c>
      <c r="R57" s="15">
        <v>33</v>
      </c>
      <c r="S57" s="15">
        <v>32.200000000000003</v>
      </c>
      <c r="T57" s="15">
        <v>32.200000000000003</v>
      </c>
      <c r="U57" s="15">
        <v>32.299999999999997</v>
      </c>
      <c r="V57" s="15">
        <v>32.200000000000003</v>
      </c>
      <c r="W57" s="15">
        <v>30.1</v>
      </c>
      <c r="X57" s="15">
        <v>0</v>
      </c>
      <c r="Y57" s="15">
        <v>0</v>
      </c>
      <c r="Z57" s="15">
        <v>100</v>
      </c>
      <c r="AA57" s="16">
        <v>38</v>
      </c>
      <c r="AB57" s="266"/>
      <c r="AC57" s="17"/>
      <c r="AD57" s="18">
        <v>24.4</v>
      </c>
      <c r="AE57" s="17"/>
      <c r="AF57" s="18">
        <v>92</v>
      </c>
      <c r="AG57" s="19">
        <v>81.3</v>
      </c>
    </row>
    <row r="58" spans="1:33" ht="14.25" customHeight="1" x14ac:dyDescent="0.35">
      <c r="A58" s="266"/>
      <c r="B58" s="11">
        <v>3.5</v>
      </c>
      <c r="C58" s="266"/>
      <c r="D58" s="12">
        <v>49.8</v>
      </c>
      <c r="E58" s="12">
        <v>69.900000000000006</v>
      </c>
      <c r="F58" s="13">
        <v>15.7</v>
      </c>
      <c r="G58" s="266"/>
      <c r="H58" s="12">
        <v>37</v>
      </c>
      <c r="I58" s="12">
        <v>69</v>
      </c>
      <c r="J58" s="12">
        <v>81.099999999999994</v>
      </c>
      <c r="K58" s="13">
        <v>80.900000000000006</v>
      </c>
      <c r="L58" s="14"/>
      <c r="M58" s="15">
        <v>30.6</v>
      </c>
      <c r="N58" s="15">
        <v>33.5</v>
      </c>
      <c r="O58" s="15"/>
      <c r="P58" s="15">
        <v>33.9</v>
      </c>
      <c r="Q58" s="15">
        <v>32.6</v>
      </c>
      <c r="R58" s="15">
        <v>33.299999999999997</v>
      </c>
      <c r="S58" s="15">
        <v>32.5</v>
      </c>
      <c r="T58" s="15">
        <v>33.4</v>
      </c>
      <c r="U58" s="15">
        <v>33.5</v>
      </c>
      <c r="V58" s="15">
        <v>33.4</v>
      </c>
      <c r="W58" s="15">
        <v>31</v>
      </c>
      <c r="X58" s="15">
        <v>0</v>
      </c>
      <c r="Y58" s="15">
        <v>0</v>
      </c>
      <c r="Z58" s="15">
        <v>100</v>
      </c>
      <c r="AA58" s="16">
        <v>36</v>
      </c>
      <c r="AB58" s="266"/>
      <c r="AC58" s="17"/>
      <c r="AD58" s="18">
        <v>24.1</v>
      </c>
      <c r="AE58" s="17"/>
      <c r="AF58" s="18">
        <v>98</v>
      </c>
      <c r="AG58" s="19">
        <v>75</v>
      </c>
    </row>
    <row r="59" spans="1:33" ht="14.25" customHeight="1" x14ac:dyDescent="0.35">
      <c r="A59" s="266"/>
      <c r="B59" s="11">
        <v>3.5833333333333299</v>
      </c>
      <c r="C59" s="266"/>
      <c r="D59" s="12">
        <v>49.8</v>
      </c>
      <c r="E59" s="12">
        <v>69.099999999999994</v>
      </c>
      <c r="F59" s="13">
        <v>15.8</v>
      </c>
      <c r="G59" s="266"/>
      <c r="H59" s="12">
        <v>36.200000000000003</v>
      </c>
      <c r="I59" s="12">
        <v>68.7</v>
      </c>
      <c r="J59" s="12">
        <v>81.599999999999994</v>
      </c>
      <c r="K59" s="13">
        <v>81.5</v>
      </c>
      <c r="L59" s="14"/>
      <c r="M59" s="15">
        <v>31.5</v>
      </c>
      <c r="N59" s="15">
        <v>34.4</v>
      </c>
      <c r="O59" s="15"/>
      <c r="P59" s="15">
        <v>34.299999999999997</v>
      </c>
      <c r="Q59" s="15">
        <v>32.700000000000003</v>
      </c>
      <c r="R59" s="15">
        <v>33.6</v>
      </c>
      <c r="S59" s="15">
        <v>32.6</v>
      </c>
      <c r="T59" s="15">
        <v>34.299999999999997</v>
      </c>
      <c r="U59" s="15">
        <v>34.4</v>
      </c>
      <c r="V59" s="15">
        <v>34.299999999999997</v>
      </c>
      <c r="W59" s="15">
        <v>31.5</v>
      </c>
      <c r="X59" s="15">
        <v>0</v>
      </c>
      <c r="Y59" s="15">
        <v>0</v>
      </c>
      <c r="Z59" s="15">
        <v>100</v>
      </c>
      <c r="AA59" s="16">
        <v>36</v>
      </c>
      <c r="AB59" s="266"/>
      <c r="AC59" s="17"/>
      <c r="AD59" s="18">
        <v>24.7</v>
      </c>
      <c r="AE59" s="17"/>
      <c r="AF59" s="18">
        <v>95</v>
      </c>
      <c r="AG59" s="19">
        <v>77.099999999999994</v>
      </c>
    </row>
    <row r="60" spans="1:33" ht="14.25" customHeight="1" x14ac:dyDescent="0.35">
      <c r="A60" s="266"/>
      <c r="B60" s="11">
        <v>3.6666666666666701</v>
      </c>
      <c r="C60" s="266"/>
      <c r="D60" s="12">
        <v>49.8</v>
      </c>
      <c r="E60" s="12">
        <v>68.599999999999994</v>
      </c>
      <c r="F60" s="13">
        <v>16</v>
      </c>
      <c r="G60" s="266"/>
      <c r="H60" s="12">
        <v>37.200000000000003</v>
      </c>
      <c r="I60" s="12">
        <v>68.3</v>
      </c>
      <c r="J60" s="12">
        <v>82</v>
      </c>
      <c r="K60" s="13">
        <v>81.8</v>
      </c>
      <c r="L60" s="14"/>
      <c r="M60" s="15">
        <v>31.2</v>
      </c>
      <c r="N60" s="15">
        <v>35.299999999999997</v>
      </c>
      <c r="O60" s="15"/>
      <c r="P60" s="15">
        <v>34.9</v>
      </c>
      <c r="Q60" s="15">
        <v>32.4</v>
      </c>
      <c r="R60" s="15">
        <v>34.1</v>
      </c>
      <c r="S60" s="15">
        <v>32.299999999999997</v>
      </c>
      <c r="T60" s="15">
        <v>35.200000000000003</v>
      </c>
      <c r="U60" s="15">
        <v>35.299999999999997</v>
      </c>
      <c r="V60" s="15">
        <v>35.200000000000003</v>
      </c>
      <c r="W60" s="15">
        <v>32</v>
      </c>
      <c r="X60" s="15">
        <v>0</v>
      </c>
      <c r="Y60" s="15">
        <v>0</v>
      </c>
      <c r="Z60" s="15">
        <v>100</v>
      </c>
      <c r="AA60" s="16">
        <v>36</v>
      </c>
      <c r="AB60" s="266"/>
      <c r="AC60" s="17"/>
      <c r="AD60" s="18">
        <v>24.7</v>
      </c>
      <c r="AE60" s="17"/>
      <c r="AF60" s="18">
        <v>96</v>
      </c>
      <c r="AG60" s="19">
        <v>74.599999999999994</v>
      </c>
    </row>
    <row r="61" spans="1:33" ht="14.25" customHeight="1" x14ac:dyDescent="0.35">
      <c r="A61" s="266"/>
      <c r="B61" s="11">
        <v>3.75</v>
      </c>
      <c r="C61" s="266"/>
      <c r="D61" s="12">
        <v>49.8</v>
      </c>
      <c r="E61" s="12">
        <v>69.599999999999994</v>
      </c>
      <c r="F61" s="13">
        <v>15.1</v>
      </c>
      <c r="G61" s="266"/>
      <c r="H61" s="12">
        <v>68.599999999999994</v>
      </c>
      <c r="I61" s="12">
        <v>37.200000000000003</v>
      </c>
      <c r="J61" s="12">
        <v>81.900000000000006</v>
      </c>
      <c r="K61" s="13">
        <v>81.8</v>
      </c>
      <c r="L61" s="14"/>
      <c r="M61" s="15">
        <v>30.3</v>
      </c>
      <c r="N61" s="15">
        <v>36</v>
      </c>
      <c r="O61" s="15"/>
      <c r="P61" s="15">
        <v>35.799999999999997</v>
      </c>
      <c r="Q61" s="15">
        <v>31.9</v>
      </c>
      <c r="R61" s="15">
        <v>34.9</v>
      </c>
      <c r="S61" s="15">
        <v>32</v>
      </c>
      <c r="T61" s="15">
        <v>35.9</v>
      </c>
      <c r="U61" s="15">
        <v>36</v>
      </c>
      <c r="V61" s="15">
        <v>35.9</v>
      </c>
      <c r="W61" s="15">
        <v>31.6</v>
      </c>
      <c r="X61" s="15">
        <v>0</v>
      </c>
      <c r="Y61" s="15">
        <v>0</v>
      </c>
      <c r="Z61" s="15">
        <v>100</v>
      </c>
      <c r="AA61" s="16">
        <v>34</v>
      </c>
      <c r="AB61" s="266"/>
      <c r="AC61" s="17"/>
      <c r="AD61" s="18">
        <v>21.4</v>
      </c>
      <c r="AE61" s="17"/>
      <c r="AF61" s="18">
        <v>95</v>
      </c>
      <c r="AG61" s="19">
        <v>78.7</v>
      </c>
    </row>
    <row r="62" spans="1:33" ht="14.25" customHeight="1" x14ac:dyDescent="0.35">
      <c r="A62" s="266"/>
      <c r="B62" s="11">
        <v>3.8333333333333299</v>
      </c>
      <c r="C62" s="266"/>
      <c r="D62" s="12">
        <v>49.8</v>
      </c>
      <c r="E62" s="12">
        <v>70.5</v>
      </c>
      <c r="F62" s="13">
        <v>14.7</v>
      </c>
      <c r="G62" s="266"/>
      <c r="H62" s="12">
        <v>33.6</v>
      </c>
      <c r="I62" s="12">
        <v>69</v>
      </c>
      <c r="J62" s="12">
        <v>81.7</v>
      </c>
      <c r="K62" s="13">
        <v>81.5</v>
      </c>
      <c r="L62" s="14"/>
      <c r="M62" s="15">
        <v>28.7</v>
      </c>
      <c r="N62" s="15">
        <v>36.5</v>
      </c>
      <c r="O62" s="15"/>
      <c r="P62" s="15">
        <v>35.1</v>
      </c>
      <c r="Q62" s="15">
        <v>31.4</v>
      </c>
      <c r="R62" s="15">
        <v>34.1</v>
      </c>
      <c r="S62" s="15">
        <v>31.4</v>
      </c>
      <c r="T62" s="15">
        <v>36.4</v>
      </c>
      <c r="U62" s="15">
        <v>36.5</v>
      </c>
      <c r="V62" s="15">
        <v>36.4</v>
      </c>
      <c r="W62" s="15">
        <v>30.4</v>
      </c>
      <c r="X62" s="15">
        <v>0</v>
      </c>
      <c r="Y62" s="15">
        <v>0</v>
      </c>
      <c r="Z62" s="15">
        <v>100</v>
      </c>
      <c r="AA62" s="16">
        <v>36</v>
      </c>
      <c r="AB62" s="266"/>
      <c r="AC62" s="17"/>
      <c r="AD62" s="18">
        <v>22.5</v>
      </c>
      <c r="AE62" s="17"/>
      <c r="AF62" s="18">
        <v>99</v>
      </c>
      <c r="AG62" s="19">
        <v>81.599999999999994</v>
      </c>
    </row>
    <row r="63" spans="1:33" ht="14.25" customHeight="1" x14ac:dyDescent="0.35">
      <c r="A63" s="267"/>
      <c r="B63" s="11">
        <v>3.9166666666666701</v>
      </c>
      <c r="C63" s="267"/>
      <c r="D63" s="12">
        <v>49.9</v>
      </c>
      <c r="E63" s="12">
        <v>71.3</v>
      </c>
      <c r="F63" s="13">
        <v>14.5</v>
      </c>
      <c r="G63" s="267"/>
      <c r="H63" s="12">
        <v>32.299999999999997</v>
      </c>
      <c r="I63" s="12">
        <v>70.099999999999994</v>
      </c>
      <c r="J63" s="12">
        <v>80.400000000000006</v>
      </c>
      <c r="K63" s="13">
        <v>80.3</v>
      </c>
      <c r="L63" s="14"/>
      <c r="M63" s="15">
        <v>27.4</v>
      </c>
      <c r="N63" s="15">
        <v>37.1</v>
      </c>
      <c r="O63" s="15"/>
      <c r="P63" s="15">
        <v>33.799999999999997</v>
      </c>
      <c r="Q63" s="15">
        <v>30.7</v>
      </c>
      <c r="R63" s="15">
        <v>33</v>
      </c>
      <c r="S63" s="15">
        <v>30.7</v>
      </c>
      <c r="T63" s="15">
        <v>37</v>
      </c>
      <c r="U63" s="15">
        <v>37.1</v>
      </c>
      <c r="V63" s="15">
        <v>37</v>
      </c>
      <c r="W63" s="15">
        <v>29.2</v>
      </c>
      <c r="X63" s="15">
        <v>0</v>
      </c>
      <c r="Y63" s="15">
        <v>0</v>
      </c>
      <c r="Z63" s="15">
        <v>100</v>
      </c>
      <c r="AA63" s="16">
        <v>34</v>
      </c>
      <c r="AB63" s="267"/>
      <c r="AC63" s="17"/>
      <c r="AD63" s="18">
        <v>19.899999999999999</v>
      </c>
      <c r="AE63" s="17"/>
      <c r="AF63" s="18">
        <v>98</v>
      </c>
      <c r="AG63" s="19">
        <v>77.7</v>
      </c>
    </row>
    <row r="64" spans="1:33" ht="14.25" customHeight="1" x14ac:dyDescent="0.35">
      <c r="A64" s="268">
        <v>44567</v>
      </c>
      <c r="B64" s="11">
        <v>4</v>
      </c>
      <c r="C64" s="273"/>
      <c r="D64" s="12">
        <v>49.8</v>
      </c>
      <c r="E64" s="12">
        <v>69.900000000000006</v>
      </c>
      <c r="F64" s="13">
        <v>14.3</v>
      </c>
      <c r="G64" s="269"/>
      <c r="H64" s="12">
        <v>31.9</v>
      </c>
      <c r="I64" s="12">
        <v>70.099999999999994</v>
      </c>
      <c r="J64" s="12">
        <v>79.900000000000006</v>
      </c>
      <c r="K64" s="13">
        <v>79.7</v>
      </c>
      <c r="L64" s="14"/>
      <c r="M64" s="15">
        <v>26.4</v>
      </c>
      <c r="N64" s="15">
        <v>37.700000000000003</v>
      </c>
      <c r="O64" s="15"/>
      <c r="P64" s="15">
        <v>32.5</v>
      </c>
      <c r="Q64" s="15">
        <v>30.2</v>
      </c>
      <c r="R64" s="15">
        <v>31.9</v>
      </c>
      <c r="S64" s="15">
        <v>30.1</v>
      </c>
      <c r="T64" s="15">
        <v>37.6</v>
      </c>
      <c r="U64" s="15">
        <v>37.700000000000003</v>
      </c>
      <c r="V64" s="15">
        <v>37.700000000000003</v>
      </c>
      <c r="W64" s="15">
        <v>28</v>
      </c>
      <c r="X64" s="15">
        <v>0</v>
      </c>
      <c r="Y64" s="15">
        <v>0</v>
      </c>
      <c r="Z64" s="15">
        <v>100</v>
      </c>
      <c r="AA64" s="16">
        <v>36</v>
      </c>
      <c r="AB64" s="265"/>
      <c r="AC64" s="17"/>
      <c r="AD64" s="18">
        <v>19.899999999999999</v>
      </c>
      <c r="AE64" s="17"/>
      <c r="AF64" s="18">
        <v>94</v>
      </c>
      <c r="AG64" s="19">
        <v>79.099999999999994</v>
      </c>
    </row>
    <row r="65" spans="1:33" ht="14.25" customHeight="1" x14ac:dyDescent="0.35">
      <c r="A65" s="266"/>
      <c r="B65" s="11">
        <v>4.0833333333333304</v>
      </c>
      <c r="C65" s="266"/>
      <c r="D65" s="12">
        <v>49.8</v>
      </c>
      <c r="E65" s="12">
        <v>70.099999999999994</v>
      </c>
      <c r="F65" s="13">
        <v>14.4</v>
      </c>
      <c r="G65" s="266"/>
      <c r="H65" s="12">
        <v>32.6</v>
      </c>
      <c r="I65" s="12">
        <v>70.3</v>
      </c>
      <c r="J65" s="12">
        <v>79.400000000000006</v>
      </c>
      <c r="K65" s="13">
        <v>79.3</v>
      </c>
      <c r="L65" s="14"/>
      <c r="M65" s="15">
        <v>25.9</v>
      </c>
      <c r="N65" s="15">
        <v>38.4</v>
      </c>
      <c r="O65" s="15"/>
      <c r="P65" s="15">
        <v>31.1</v>
      </c>
      <c r="Q65" s="15">
        <v>29.8</v>
      </c>
      <c r="R65" s="15">
        <v>30.7</v>
      </c>
      <c r="S65" s="15">
        <v>29.6</v>
      </c>
      <c r="T65" s="15">
        <v>38.299999999999997</v>
      </c>
      <c r="U65" s="15">
        <v>38.4</v>
      </c>
      <c r="V65" s="15">
        <v>38.4</v>
      </c>
      <c r="W65" s="15">
        <v>27.1</v>
      </c>
      <c r="X65" s="15">
        <v>0</v>
      </c>
      <c r="Y65" s="15">
        <v>0</v>
      </c>
      <c r="Z65" s="15">
        <v>100</v>
      </c>
      <c r="AA65" s="16">
        <v>36</v>
      </c>
      <c r="AB65" s="266"/>
      <c r="AC65" s="17"/>
      <c r="AD65" s="18">
        <v>20.2</v>
      </c>
      <c r="AE65" s="17"/>
      <c r="AF65" s="18">
        <v>94</v>
      </c>
      <c r="AG65" s="19">
        <v>81.8</v>
      </c>
    </row>
    <row r="66" spans="1:33" ht="14.25" customHeight="1" x14ac:dyDescent="0.35">
      <c r="A66" s="266"/>
      <c r="B66" s="11">
        <v>4.1666666666666696</v>
      </c>
      <c r="C66" s="266"/>
      <c r="D66" s="12">
        <v>49.8</v>
      </c>
      <c r="E66" s="12">
        <v>71.599999999999994</v>
      </c>
      <c r="F66" s="13">
        <v>14.4</v>
      </c>
      <c r="G66" s="266"/>
      <c r="H66" s="12">
        <v>32.1</v>
      </c>
      <c r="I66" s="12">
        <v>70.400000000000006</v>
      </c>
      <c r="J66" s="12">
        <v>79</v>
      </c>
      <c r="K66" s="13">
        <v>78.8</v>
      </c>
      <c r="L66" s="14"/>
      <c r="M66" s="15">
        <v>25.8</v>
      </c>
      <c r="N66" s="15">
        <v>39.1</v>
      </c>
      <c r="O66" s="15"/>
      <c r="P66" s="15">
        <v>30</v>
      </c>
      <c r="Q66" s="15">
        <v>29.3</v>
      </c>
      <c r="R66" s="15">
        <v>29.5</v>
      </c>
      <c r="S66" s="15">
        <v>29.1</v>
      </c>
      <c r="T66" s="15">
        <v>39.1</v>
      </c>
      <c r="U66" s="15">
        <v>39.200000000000003</v>
      </c>
      <c r="V66" s="15">
        <v>39.1</v>
      </c>
      <c r="W66" s="15">
        <v>26.7</v>
      </c>
      <c r="X66" s="15">
        <v>0</v>
      </c>
      <c r="Y66" s="15">
        <v>0</v>
      </c>
      <c r="Z66" s="15">
        <v>100</v>
      </c>
      <c r="AA66" s="16">
        <v>37</v>
      </c>
      <c r="AB66" s="266"/>
      <c r="AC66" s="17"/>
      <c r="AD66" s="18">
        <v>20</v>
      </c>
      <c r="AE66" s="17"/>
      <c r="AF66" s="18">
        <v>95</v>
      </c>
      <c r="AG66" s="19">
        <v>79.400000000000006</v>
      </c>
    </row>
    <row r="67" spans="1:33" ht="14.25" customHeight="1" x14ac:dyDescent="0.35">
      <c r="A67" s="266"/>
      <c r="B67" s="11">
        <v>4.25</v>
      </c>
      <c r="C67" s="266"/>
      <c r="D67" s="12">
        <v>49.8</v>
      </c>
      <c r="E67" s="12">
        <v>71.900000000000006</v>
      </c>
      <c r="F67" s="13">
        <v>14.3</v>
      </c>
      <c r="G67" s="266"/>
      <c r="H67" s="12">
        <v>32.200000000000003</v>
      </c>
      <c r="I67" s="12">
        <v>70.599999999999994</v>
      </c>
      <c r="J67" s="12">
        <v>78.7</v>
      </c>
      <c r="K67" s="13">
        <v>78.5</v>
      </c>
      <c r="L67" s="14"/>
      <c r="M67" s="15">
        <v>25.8</v>
      </c>
      <c r="N67" s="15">
        <v>39.9</v>
      </c>
      <c r="O67" s="15"/>
      <c r="P67" s="15">
        <v>29.4</v>
      </c>
      <c r="Q67" s="15">
        <v>28.8</v>
      </c>
      <c r="R67" s="15">
        <v>29</v>
      </c>
      <c r="S67" s="15">
        <v>28.5</v>
      </c>
      <c r="T67" s="15">
        <v>39.799999999999997</v>
      </c>
      <c r="U67" s="15">
        <v>39.9</v>
      </c>
      <c r="V67" s="15">
        <v>39.799999999999997</v>
      </c>
      <c r="W67" s="15">
        <v>26.3</v>
      </c>
      <c r="X67" s="15">
        <v>0</v>
      </c>
      <c r="Y67" s="15">
        <v>0</v>
      </c>
      <c r="Z67" s="15">
        <v>100</v>
      </c>
      <c r="AA67" s="16">
        <v>37</v>
      </c>
      <c r="AB67" s="266"/>
      <c r="AC67" s="17"/>
      <c r="AD67" s="18">
        <v>19.7</v>
      </c>
      <c r="AE67" s="17"/>
      <c r="AF67" s="18">
        <v>95</v>
      </c>
      <c r="AG67" s="19">
        <v>75.8</v>
      </c>
    </row>
    <row r="68" spans="1:33" ht="14.25" customHeight="1" x14ac:dyDescent="0.35">
      <c r="A68" s="266"/>
      <c r="B68" s="11">
        <v>4.3333333333333304</v>
      </c>
      <c r="C68" s="266"/>
      <c r="D68" s="12">
        <v>49.8</v>
      </c>
      <c r="E68" s="12">
        <v>72.099999999999994</v>
      </c>
      <c r="F68" s="13">
        <v>14.5</v>
      </c>
      <c r="G68" s="266"/>
      <c r="H68" s="12">
        <v>33.4</v>
      </c>
      <c r="I68" s="12">
        <v>71.099999999999994</v>
      </c>
      <c r="J68" s="12">
        <v>78.400000000000006</v>
      </c>
      <c r="K68" s="13">
        <v>78.2</v>
      </c>
      <c r="L68" s="14"/>
      <c r="M68" s="15">
        <v>26.6</v>
      </c>
      <c r="N68" s="15">
        <v>40.700000000000003</v>
      </c>
      <c r="O68" s="15"/>
      <c r="P68" s="15">
        <v>29.2</v>
      </c>
      <c r="Q68" s="15">
        <v>28.7</v>
      </c>
      <c r="R68" s="15">
        <v>28.6</v>
      </c>
      <c r="S68" s="15">
        <v>28.3</v>
      </c>
      <c r="T68" s="15">
        <v>40.700000000000003</v>
      </c>
      <c r="U68" s="15">
        <v>40.799999999999997</v>
      </c>
      <c r="V68" s="15">
        <v>40.700000000000003</v>
      </c>
      <c r="W68" s="15">
        <v>26.5</v>
      </c>
      <c r="X68" s="15">
        <v>0</v>
      </c>
      <c r="Y68" s="15">
        <v>0</v>
      </c>
      <c r="Z68" s="15">
        <v>100</v>
      </c>
      <c r="AA68" s="16">
        <v>38</v>
      </c>
      <c r="AB68" s="266"/>
      <c r="AC68" s="17"/>
      <c r="AD68" s="18">
        <v>21.8</v>
      </c>
      <c r="AE68" s="17"/>
      <c r="AF68" s="18">
        <v>92</v>
      </c>
      <c r="AG68" s="19">
        <v>74.7</v>
      </c>
    </row>
    <row r="69" spans="1:33" ht="14.25" customHeight="1" x14ac:dyDescent="0.35">
      <c r="A69" s="266"/>
      <c r="B69" s="11">
        <v>4.4166666666666696</v>
      </c>
      <c r="C69" s="266"/>
      <c r="D69" s="12">
        <v>49.8</v>
      </c>
      <c r="E69" s="12">
        <v>73</v>
      </c>
      <c r="F69" s="13">
        <v>14.8</v>
      </c>
      <c r="G69" s="266"/>
      <c r="H69" s="12">
        <v>36.299999999999997</v>
      </c>
      <c r="I69" s="12">
        <v>70.2</v>
      </c>
      <c r="J69" s="12">
        <v>78.8</v>
      </c>
      <c r="K69" s="13">
        <v>78.599999999999994</v>
      </c>
      <c r="L69" s="14"/>
      <c r="M69" s="15">
        <v>29.1</v>
      </c>
      <c r="N69" s="15">
        <v>41.9</v>
      </c>
      <c r="O69" s="15"/>
      <c r="P69" s="15">
        <v>29.4</v>
      </c>
      <c r="Q69" s="15">
        <v>29.1</v>
      </c>
      <c r="R69" s="15">
        <v>29.1</v>
      </c>
      <c r="S69" s="15">
        <v>28.9</v>
      </c>
      <c r="T69" s="15">
        <v>41.8</v>
      </c>
      <c r="U69" s="15">
        <v>41.9</v>
      </c>
      <c r="V69" s="15">
        <v>41.8</v>
      </c>
      <c r="W69" s="15">
        <v>27.7</v>
      </c>
      <c r="X69" s="15">
        <v>0</v>
      </c>
      <c r="Y69" s="15">
        <v>0</v>
      </c>
      <c r="Z69" s="15">
        <v>100</v>
      </c>
      <c r="AA69" s="16">
        <v>38</v>
      </c>
      <c r="AB69" s="266"/>
      <c r="AC69" s="17"/>
      <c r="AD69" s="18">
        <v>25.2</v>
      </c>
      <c r="AE69" s="17"/>
      <c r="AF69" s="18">
        <v>91</v>
      </c>
      <c r="AG69" s="19">
        <v>76.400000000000006</v>
      </c>
    </row>
    <row r="70" spans="1:33" ht="14.25" customHeight="1" x14ac:dyDescent="0.35">
      <c r="A70" s="266"/>
      <c r="B70" s="11">
        <v>4.5</v>
      </c>
      <c r="C70" s="266"/>
      <c r="D70" s="12">
        <v>49.8</v>
      </c>
      <c r="E70" s="12">
        <v>73</v>
      </c>
      <c r="F70" s="13">
        <v>15.5</v>
      </c>
      <c r="G70" s="266"/>
      <c r="H70" s="12">
        <v>37.4</v>
      </c>
      <c r="I70" s="12">
        <v>70.2</v>
      </c>
      <c r="J70" s="12">
        <v>79.3</v>
      </c>
      <c r="K70" s="13">
        <v>79.2</v>
      </c>
      <c r="L70" s="14"/>
      <c r="M70" s="15">
        <v>29.1</v>
      </c>
      <c r="N70" s="15">
        <v>43</v>
      </c>
      <c r="O70" s="15"/>
      <c r="P70" s="15">
        <v>30.1</v>
      </c>
      <c r="Q70" s="15">
        <v>30</v>
      </c>
      <c r="R70" s="15">
        <v>30</v>
      </c>
      <c r="S70" s="15">
        <v>29.8</v>
      </c>
      <c r="T70" s="15">
        <v>43</v>
      </c>
      <c r="U70" s="15">
        <v>43.1</v>
      </c>
      <c r="V70" s="15">
        <v>43</v>
      </c>
      <c r="W70" s="15">
        <v>29.4</v>
      </c>
      <c r="X70" s="15">
        <v>0</v>
      </c>
      <c r="Y70" s="15">
        <v>0</v>
      </c>
      <c r="Z70" s="15">
        <v>100</v>
      </c>
      <c r="AA70" s="16">
        <v>36</v>
      </c>
      <c r="AB70" s="266"/>
      <c r="AC70" s="17"/>
      <c r="AD70" s="18">
        <v>26.6</v>
      </c>
      <c r="AE70" s="17"/>
      <c r="AF70" s="18">
        <v>94</v>
      </c>
      <c r="AG70" s="19">
        <v>83.4</v>
      </c>
    </row>
    <row r="71" spans="1:33" ht="14.25" customHeight="1" x14ac:dyDescent="0.35">
      <c r="A71" s="266"/>
      <c r="B71" s="11">
        <v>4.5833333333333304</v>
      </c>
      <c r="C71" s="266"/>
      <c r="D71" s="12">
        <v>49.8</v>
      </c>
      <c r="E71" s="12">
        <v>70.5</v>
      </c>
      <c r="F71" s="13">
        <v>15.8</v>
      </c>
      <c r="G71" s="266"/>
      <c r="H71" s="12">
        <v>37.5</v>
      </c>
      <c r="I71" s="12">
        <v>69.5</v>
      </c>
      <c r="J71" s="12">
        <v>79.599999999999994</v>
      </c>
      <c r="K71" s="13">
        <v>79.400000000000006</v>
      </c>
      <c r="L71" s="14"/>
      <c r="M71" s="15">
        <v>31.4</v>
      </c>
      <c r="N71" s="15">
        <v>43.9</v>
      </c>
      <c r="O71" s="15"/>
      <c r="P71" s="15">
        <v>30.9</v>
      </c>
      <c r="Q71" s="15">
        <v>30.6</v>
      </c>
      <c r="R71" s="15">
        <v>30.9</v>
      </c>
      <c r="S71" s="15">
        <v>30.6</v>
      </c>
      <c r="T71" s="15">
        <v>43.8</v>
      </c>
      <c r="U71" s="15">
        <v>43.9</v>
      </c>
      <c r="V71" s="15">
        <v>43.8</v>
      </c>
      <c r="W71" s="15">
        <v>30.8</v>
      </c>
      <c r="X71" s="15">
        <v>0</v>
      </c>
      <c r="Y71" s="15">
        <v>0</v>
      </c>
      <c r="Z71" s="15">
        <v>100</v>
      </c>
      <c r="AA71" s="16">
        <v>36</v>
      </c>
      <c r="AB71" s="266"/>
      <c r="AC71" s="17"/>
      <c r="AD71" s="18">
        <v>25.5</v>
      </c>
      <c r="AE71" s="17"/>
      <c r="AF71" s="18">
        <v>97</v>
      </c>
      <c r="AG71" s="19">
        <v>81.099999999999994</v>
      </c>
    </row>
    <row r="72" spans="1:33" ht="14.25" customHeight="1" x14ac:dyDescent="0.35">
      <c r="A72" s="266"/>
      <c r="B72" s="11">
        <v>4.6666666666666696</v>
      </c>
      <c r="C72" s="266"/>
      <c r="D72" s="12">
        <v>49.8</v>
      </c>
      <c r="E72" s="12">
        <v>69.3</v>
      </c>
      <c r="F72" s="13">
        <v>15.6</v>
      </c>
      <c r="G72" s="266"/>
      <c r="H72" s="12">
        <v>33.1</v>
      </c>
      <c r="I72" s="12">
        <v>69.8</v>
      </c>
      <c r="J72" s="12">
        <v>79.8</v>
      </c>
      <c r="K72" s="13">
        <v>79.7</v>
      </c>
      <c r="L72" s="14"/>
      <c r="M72" s="15">
        <v>32.6</v>
      </c>
      <c r="N72" s="15">
        <v>44</v>
      </c>
      <c r="O72" s="15"/>
      <c r="P72" s="15">
        <v>31.5</v>
      </c>
      <c r="Q72" s="15">
        <v>31</v>
      </c>
      <c r="R72" s="15">
        <v>31.5</v>
      </c>
      <c r="S72" s="15">
        <v>30.9</v>
      </c>
      <c r="T72" s="15">
        <v>44</v>
      </c>
      <c r="U72" s="15">
        <v>44.1</v>
      </c>
      <c r="V72" s="15">
        <v>44</v>
      </c>
      <c r="W72" s="15">
        <v>31.2</v>
      </c>
      <c r="X72" s="15">
        <v>0</v>
      </c>
      <c r="Y72" s="15">
        <v>0</v>
      </c>
      <c r="Z72" s="15">
        <v>100</v>
      </c>
      <c r="AA72" s="16">
        <v>31</v>
      </c>
      <c r="AB72" s="266"/>
      <c r="AC72" s="17"/>
      <c r="AD72" s="18">
        <v>21.8</v>
      </c>
      <c r="AE72" s="17"/>
      <c r="AF72" s="18">
        <v>101</v>
      </c>
      <c r="AG72" s="19">
        <v>81.5</v>
      </c>
    </row>
    <row r="73" spans="1:33" ht="14.25" customHeight="1" x14ac:dyDescent="0.35">
      <c r="A73" s="266"/>
      <c r="B73" s="11">
        <v>4.75</v>
      </c>
      <c r="C73" s="266"/>
      <c r="D73" s="12">
        <v>49.8</v>
      </c>
      <c r="E73" s="12">
        <v>70.8</v>
      </c>
      <c r="F73" s="13">
        <v>15</v>
      </c>
      <c r="G73" s="266"/>
      <c r="H73" s="12">
        <v>32.6</v>
      </c>
      <c r="I73" s="12">
        <v>69.400000000000006</v>
      </c>
      <c r="J73" s="12">
        <v>80.099999999999994</v>
      </c>
      <c r="K73" s="13">
        <v>80</v>
      </c>
      <c r="L73" s="14"/>
      <c r="M73" s="15">
        <v>31.3</v>
      </c>
      <c r="N73" s="15">
        <v>44.1</v>
      </c>
      <c r="O73" s="15"/>
      <c r="P73" s="15">
        <v>30.7</v>
      </c>
      <c r="Q73" s="15">
        <v>30.2</v>
      </c>
      <c r="R73" s="15">
        <v>30.3</v>
      </c>
      <c r="S73" s="15">
        <v>30.1</v>
      </c>
      <c r="T73" s="15">
        <v>44.1</v>
      </c>
      <c r="U73" s="15">
        <v>44.2</v>
      </c>
      <c r="V73" s="15">
        <v>44.1</v>
      </c>
      <c r="W73" s="15">
        <v>29.2</v>
      </c>
      <c r="X73" s="15">
        <v>0</v>
      </c>
      <c r="Y73" s="15">
        <v>0</v>
      </c>
      <c r="Z73" s="15">
        <v>100</v>
      </c>
      <c r="AA73" s="16">
        <v>36</v>
      </c>
      <c r="AB73" s="266"/>
      <c r="AC73" s="17"/>
      <c r="AD73" s="18">
        <v>19.899999999999999</v>
      </c>
      <c r="AE73" s="17"/>
      <c r="AF73" s="18">
        <v>95</v>
      </c>
      <c r="AG73" s="19">
        <v>76.900000000000006</v>
      </c>
    </row>
    <row r="74" spans="1:33" ht="14.25" customHeight="1" x14ac:dyDescent="0.35">
      <c r="A74" s="266"/>
      <c r="B74" s="11">
        <v>4.8333333333333304</v>
      </c>
      <c r="C74" s="266"/>
      <c r="D74" s="12">
        <v>49.8</v>
      </c>
      <c r="E74" s="12">
        <v>71.7</v>
      </c>
      <c r="F74" s="13">
        <v>14.8</v>
      </c>
      <c r="G74" s="266"/>
      <c r="H74" s="12">
        <v>32.5</v>
      </c>
      <c r="I74" s="12">
        <v>69.3</v>
      </c>
      <c r="J74" s="12">
        <v>80.599999999999994</v>
      </c>
      <c r="K74" s="13">
        <v>80.400000000000006</v>
      </c>
      <c r="L74" s="14"/>
      <c r="M74" s="15">
        <v>27.7</v>
      </c>
      <c r="N74" s="15">
        <v>44.6</v>
      </c>
      <c r="O74" s="15"/>
      <c r="P74" s="15">
        <v>30</v>
      </c>
      <c r="Q74" s="15">
        <v>29.5</v>
      </c>
      <c r="R74" s="15">
        <v>29.5</v>
      </c>
      <c r="S74" s="15">
        <v>29.4</v>
      </c>
      <c r="T74" s="15">
        <v>44.5</v>
      </c>
      <c r="U74" s="15">
        <v>44.6</v>
      </c>
      <c r="V74" s="15">
        <v>44.6</v>
      </c>
      <c r="W74" s="15">
        <v>28.2</v>
      </c>
      <c r="X74" s="15">
        <v>0</v>
      </c>
      <c r="Y74" s="15">
        <v>0</v>
      </c>
      <c r="Z74" s="15">
        <v>100</v>
      </c>
      <c r="AA74" s="16">
        <v>37</v>
      </c>
      <c r="AB74" s="266"/>
      <c r="AC74" s="17"/>
      <c r="AD74" s="18">
        <v>20.2</v>
      </c>
      <c r="AE74" s="17"/>
      <c r="AF74" s="18">
        <v>96</v>
      </c>
      <c r="AG74" s="19">
        <v>78</v>
      </c>
    </row>
    <row r="75" spans="1:33" ht="14.25" customHeight="1" x14ac:dyDescent="0.35">
      <c r="A75" s="267"/>
      <c r="B75" s="11">
        <v>4.9166666666666696</v>
      </c>
      <c r="C75" s="267"/>
      <c r="D75" s="12">
        <v>49.8</v>
      </c>
      <c r="E75" s="12">
        <v>70.900000000000006</v>
      </c>
      <c r="F75" s="13">
        <v>14.8</v>
      </c>
      <c r="G75" s="267"/>
      <c r="H75" s="12">
        <v>31.9</v>
      </c>
      <c r="I75" s="12">
        <v>69.5</v>
      </c>
      <c r="J75" s="12">
        <v>79.900000000000006</v>
      </c>
      <c r="K75" s="13">
        <v>79.7</v>
      </c>
      <c r="L75" s="14"/>
      <c r="M75" s="15">
        <v>26.8</v>
      </c>
      <c r="N75" s="15">
        <v>45.1</v>
      </c>
      <c r="O75" s="15"/>
      <c r="P75" s="15">
        <v>29.5</v>
      </c>
      <c r="Q75" s="15">
        <v>29</v>
      </c>
      <c r="R75" s="15">
        <v>29.1</v>
      </c>
      <c r="S75" s="15">
        <v>28.9</v>
      </c>
      <c r="T75" s="15">
        <v>45</v>
      </c>
      <c r="U75" s="15">
        <v>45.1</v>
      </c>
      <c r="V75" s="15">
        <v>45.1</v>
      </c>
      <c r="W75" s="15">
        <v>27.4</v>
      </c>
      <c r="X75" s="15">
        <v>0</v>
      </c>
      <c r="Y75" s="15">
        <v>0</v>
      </c>
      <c r="Z75" s="15">
        <v>100</v>
      </c>
      <c r="AA75" s="16">
        <v>36</v>
      </c>
      <c r="AB75" s="267"/>
      <c r="AC75" s="17"/>
      <c r="AD75" s="18">
        <v>19.7</v>
      </c>
      <c r="AE75" s="17"/>
      <c r="AF75" s="18">
        <v>98</v>
      </c>
      <c r="AG75" s="19">
        <v>79.5</v>
      </c>
    </row>
    <row r="76" spans="1:33" ht="14.25" customHeight="1" x14ac:dyDescent="0.35">
      <c r="A76" s="268">
        <v>44568</v>
      </c>
      <c r="B76" s="11">
        <v>5</v>
      </c>
      <c r="C76" s="273"/>
      <c r="D76" s="12">
        <v>49.8</v>
      </c>
      <c r="E76" s="12">
        <v>71.3</v>
      </c>
      <c r="F76" s="13">
        <v>14.6</v>
      </c>
      <c r="G76" s="269"/>
      <c r="H76" s="12">
        <v>31.7</v>
      </c>
      <c r="I76" s="12">
        <v>70.2</v>
      </c>
      <c r="J76" s="12">
        <v>79.7</v>
      </c>
      <c r="K76" s="13">
        <v>79.5</v>
      </c>
      <c r="L76" s="14"/>
      <c r="M76" s="15">
        <v>25.6</v>
      </c>
      <c r="N76" s="15">
        <v>45.6</v>
      </c>
      <c r="O76" s="15"/>
      <c r="P76" s="15">
        <v>28.7</v>
      </c>
      <c r="Q76" s="15">
        <v>28.6</v>
      </c>
      <c r="R76" s="15">
        <v>28.5</v>
      </c>
      <c r="S76" s="15">
        <v>28.5</v>
      </c>
      <c r="T76" s="15">
        <v>45.5</v>
      </c>
      <c r="U76" s="15">
        <v>45.6</v>
      </c>
      <c r="V76" s="15">
        <v>45.5</v>
      </c>
      <c r="W76" s="15">
        <v>26.8</v>
      </c>
      <c r="X76" s="15">
        <v>0</v>
      </c>
      <c r="Y76" s="15">
        <v>0</v>
      </c>
      <c r="Z76" s="15">
        <v>100</v>
      </c>
      <c r="AA76" s="16">
        <v>37</v>
      </c>
      <c r="AB76" s="265"/>
      <c r="AC76" s="17"/>
      <c r="AD76" s="18">
        <v>18.600000000000001</v>
      </c>
      <c r="AE76" s="17"/>
      <c r="AF76" s="18">
        <v>98</v>
      </c>
      <c r="AG76" s="19">
        <v>81.099999999999994</v>
      </c>
    </row>
    <row r="77" spans="1:33" ht="14.25" customHeight="1" x14ac:dyDescent="0.35">
      <c r="A77" s="266"/>
      <c r="B77" s="11">
        <v>5.0833333333333304</v>
      </c>
      <c r="C77" s="266"/>
      <c r="D77" s="12">
        <v>49.9</v>
      </c>
      <c r="E77" s="12">
        <v>73.5</v>
      </c>
      <c r="F77" s="13">
        <v>14.3</v>
      </c>
      <c r="G77" s="266"/>
      <c r="H77" s="12">
        <v>31.5</v>
      </c>
      <c r="I77" s="12">
        <v>70.400000000000006</v>
      </c>
      <c r="J77" s="12">
        <v>79.5</v>
      </c>
      <c r="K77" s="13">
        <v>79.3</v>
      </c>
      <c r="L77" s="14"/>
      <c r="M77" s="15">
        <v>25.4</v>
      </c>
      <c r="N77" s="15">
        <v>46.1</v>
      </c>
      <c r="O77" s="15"/>
      <c r="P77" s="15">
        <v>28.1</v>
      </c>
      <c r="Q77" s="15">
        <v>28.3</v>
      </c>
      <c r="R77" s="15">
        <v>27.8</v>
      </c>
      <c r="S77" s="15">
        <v>28.1</v>
      </c>
      <c r="T77" s="15">
        <v>46</v>
      </c>
      <c r="U77" s="15">
        <v>46.1</v>
      </c>
      <c r="V77" s="15">
        <v>46</v>
      </c>
      <c r="W77" s="15">
        <v>26.3</v>
      </c>
      <c r="X77" s="15">
        <v>0</v>
      </c>
      <c r="Y77" s="15">
        <v>0</v>
      </c>
      <c r="Z77" s="15">
        <v>100</v>
      </c>
      <c r="AA77" s="16">
        <v>37</v>
      </c>
      <c r="AB77" s="266"/>
      <c r="AC77" s="17"/>
      <c r="AD77" s="18">
        <v>19.100000000000001</v>
      </c>
      <c r="AE77" s="17"/>
      <c r="AF77" s="18">
        <v>97</v>
      </c>
      <c r="AG77" s="19">
        <v>80.599999999999994</v>
      </c>
    </row>
    <row r="78" spans="1:33" ht="14.25" customHeight="1" x14ac:dyDescent="0.35">
      <c r="A78" s="266"/>
      <c r="B78" s="11">
        <v>5.1666666666666696</v>
      </c>
      <c r="C78" s="266"/>
      <c r="D78" s="12">
        <v>49.8</v>
      </c>
      <c r="E78" s="12">
        <v>71.900000000000006</v>
      </c>
      <c r="F78" s="13">
        <v>14.2</v>
      </c>
      <c r="G78" s="266"/>
      <c r="H78" s="12">
        <v>31.4</v>
      </c>
      <c r="I78" s="12">
        <v>70.099999999999994</v>
      </c>
      <c r="J78" s="12">
        <v>79.2</v>
      </c>
      <c r="K78" s="13">
        <v>79.099999999999994</v>
      </c>
      <c r="L78" s="14"/>
      <c r="M78" s="15">
        <v>25.2</v>
      </c>
      <c r="N78" s="15">
        <v>46.6</v>
      </c>
      <c r="O78" s="15"/>
      <c r="P78" s="15">
        <v>27.7</v>
      </c>
      <c r="Q78" s="15">
        <v>28</v>
      </c>
      <c r="R78" s="15">
        <v>27.3</v>
      </c>
      <c r="S78" s="15">
        <v>27.9</v>
      </c>
      <c r="T78" s="15">
        <v>46.5</v>
      </c>
      <c r="U78" s="15">
        <v>46.6</v>
      </c>
      <c r="V78" s="15">
        <v>46.5</v>
      </c>
      <c r="W78" s="15">
        <v>25.9</v>
      </c>
      <c r="X78" s="15">
        <v>0</v>
      </c>
      <c r="Y78" s="15">
        <v>0</v>
      </c>
      <c r="Z78" s="15">
        <v>100</v>
      </c>
      <c r="AA78" s="16">
        <v>36</v>
      </c>
      <c r="AB78" s="266"/>
      <c r="AC78" s="17"/>
      <c r="AD78" s="18">
        <v>19</v>
      </c>
      <c r="AE78" s="17"/>
      <c r="AF78" s="18">
        <v>96</v>
      </c>
      <c r="AG78" s="19">
        <v>75.7</v>
      </c>
    </row>
    <row r="79" spans="1:33" ht="14.25" customHeight="1" x14ac:dyDescent="0.35">
      <c r="A79" s="266"/>
      <c r="B79" s="11">
        <v>5.25</v>
      </c>
      <c r="C79" s="266"/>
      <c r="D79" s="12">
        <v>49.9</v>
      </c>
      <c r="E79" s="12">
        <v>73</v>
      </c>
      <c r="F79" s="13">
        <v>14.2</v>
      </c>
      <c r="G79" s="266"/>
      <c r="H79" s="12">
        <v>31.7</v>
      </c>
      <c r="I79" s="12">
        <v>70.7</v>
      </c>
      <c r="J79" s="12">
        <v>79</v>
      </c>
      <c r="K79" s="13">
        <v>78.8</v>
      </c>
      <c r="L79" s="14"/>
      <c r="M79" s="15">
        <v>25</v>
      </c>
      <c r="N79" s="15">
        <v>47</v>
      </c>
      <c r="O79" s="15"/>
      <c r="P79" s="15">
        <v>27.4</v>
      </c>
      <c r="Q79" s="15">
        <v>27.6</v>
      </c>
      <c r="R79" s="15">
        <v>26.9</v>
      </c>
      <c r="S79" s="15">
        <v>27.5</v>
      </c>
      <c r="T79" s="15">
        <v>46.9</v>
      </c>
      <c r="U79" s="15">
        <v>47</v>
      </c>
      <c r="V79" s="15">
        <v>47</v>
      </c>
      <c r="W79" s="15">
        <v>25.7</v>
      </c>
      <c r="X79" s="15">
        <v>0</v>
      </c>
      <c r="Y79" s="15">
        <v>0</v>
      </c>
      <c r="Z79" s="15">
        <v>100</v>
      </c>
      <c r="AA79" s="16">
        <v>36</v>
      </c>
      <c r="AB79" s="266"/>
      <c r="AC79" s="17"/>
      <c r="AD79" s="18">
        <v>19</v>
      </c>
      <c r="AE79" s="17"/>
      <c r="AF79" s="18">
        <v>98</v>
      </c>
      <c r="AG79" s="19">
        <v>84</v>
      </c>
    </row>
    <row r="80" spans="1:33" ht="14.25" customHeight="1" x14ac:dyDescent="0.35">
      <c r="A80" s="266"/>
      <c r="B80" s="11">
        <v>5.3333333333333304</v>
      </c>
      <c r="C80" s="266"/>
      <c r="D80" s="12">
        <v>49.9</v>
      </c>
      <c r="E80" s="12">
        <v>71.099999999999994</v>
      </c>
      <c r="F80" s="13">
        <v>14.1</v>
      </c>
      <c r="G80" s="266"/>
      <c r="H80" s="12">
        <v>32.6</v>
      </c>
      <c r="I80" s="12">
        <v>70.599999999999994</v>
      </c>
      <c r="J80" s="12">
        <v>79.099999999999994</v>
      </c>
      <c r="K80" s="13">
        <v>79</v>
      </c>
      <c r="L80" s="14"/>
      <c r="M80" s="15">
        <v>25.7</v>
      </c>
      <c r="N80" s="15">
        <v>47.6</v>
      </c>
      <c r="O80" s="15"/>
      <c r="P80" s="15">
        <v>27.2</v>
      </c>
      <c r="Q80" s="15">
        <v>27.4</v>
      </c>
      <c r="R80" s="15">
        <v>26.9</v>
      </c>
      <c r="S80" s="15">
        <v>27.3</v>
      </c>
      <c r="T80" s="15">
        <v>47.5</v>
      </c>
      <c r="U80" s="15">
        <v>47.6</v>
      </c>
      <c r="V80" s="15">
        <v>47.5</v>
      </c>
      <c r="W80" s="15">
        <v>25.7</v>
      </c>
      <c r="X80" s="15">
        <v>0</v>
      </c>
      <c r="Y80" s="15">
        <v>0</v>
      </c>
      <c r="Z80" s="15">
        <v>100</v>
      </c>
      <c r="AA80" s="16">
        <v>37</v>
      </c>
      <c r="AB80" s="266"/>
      <c r="AC80" s="17"/>
      <c r="AD80" s="18">
        <v>19.399999999999999</v>
      </c>
      <c r="AE80" s="17"/>
      <c r="AF80" s="18">
        <v>92</v>
      </c>
      <c r="AG80" s="19">
        <v>77.2</v>
      </c>
    </row>
    <row r="81" spans="1:33" ht="14.25" customHeight="1" x14ac:dyDescent="0.35">
      <c r="A81" s="266"/>
      <c r="B81" s="11">
        <v>5.4166666666666696</v>
      </c>
      <c r="C81" s="266"/>
      <c r="D81" s="12">
        <v>49.8</v>
      </c>
      <c r="E81" s="12">
        <v>69.3</v>
      </c>
      <c r="F81" s="13">
        <v>14.9</v>
      </c>
      <c r="G81" s="266"/>
      <c r="H81" s="12">
        <v>36</v>
      </c>
      <c r="I81" s="12">
        <v>70.599999999999994</v>
      </c>
      <c r="J81" s="12">
        <v>78.3</v>
      </c>
      <c r="K81" s="13">
        <v>78.099999999999994</v>
      </c>
      <c r="L81" s="14"/>
      <c r="M81" s="15">
        <v>28.3</v>
      </c>
      <c r="N81" s="15">
        <v>48.6</v>
      </c>
      <c r="O81" s="15"/>
      <c r="P81" s="15">
        <v>27.7</v>
      </c>
      <c r="Q81" s="15">
        <v>27.9</v>
      </c>
      <c r="R81" s="15">
        <v>27.5</v>
      </c>
      <c r="S81" s="15">
        <v>27.8</v>
      </c>
      <c r="T81" s="15">
        <v>48.6</v>
      </c>
      <c r="U81" s="15">
        <v>48.6</v>
      </c>
      <c r="V81" s="15">
        <v>48.6</v>
      </c>
      <c r="W81" s="15">
        <v>26.9</v>
      </c>
      <c r="X81" s="15">
        <v>0</v>
      </c>
      <c r="Y81" s="15">
        <v>0</v>
      </c>
      <c r="Z81" s="15">
        <v>100</v>
      </c>
      <c r="AA81" s="16">
        <v>39</v>
      </c>
      <c r="AB81" s="266"/>
      <c r="AC81" s="17"/>
      <c r="AD81" s="18">
        <v>25.9</v>
      </c>
      <c r="AE81" s="17"/>
      <c r="AF81" s="18">
        <v>94</v>
      </c>
      <c r="AG81" s="19">
        <v>85.7</v>
      </c>
    </row>
    <row r="82" spans="1:33" ht="14.25" customHeight="1" x14ac:dyDescent="0.35">
      <c r="A82" s="266"/>
      <c r="B82" s="11">
        <v>5.5</v>
      </c>
      <c r="C82" s="266"/>
      <c r="D82" s="12">
        <v>49.8</v>
      </c>
      <c r="E82" s="12">
        <v>71</v>
      </c>
      <c r="F82" s="13">
        <v>15.5</v>
      </c>
      <c r="G82" s="266"/>
      <c r="H82" s="12">
        <v>37.700000000000003</v>
      </c>
      <c r="I82" s="12">
        <v>70.2</v>
      </c>
      <c r="J82" s="12">
        <v>79.3</v>
      </c>
      <c r="K82" s="13">
        <v>79.099999999999994</v>
      </c>
      <c r="L82" s="14"/>
      <c r="M82" s="15">
        <v>30.6</v>
      </c>
      <c r="N82" s="15">
        <v>49.5</v>
      </c>
      <c r="O82" s="15"/>
      <c r="P82" s="15">
        <v>28.6</v>
      </c>
      <c r="Q82" s="15">
        <v>29</v>
      </c>
      <c r="R82" s="15">
        <v>28.6</v>
      </c>
      <c r="S82" s="15">
        <v>28.9</v>
      </c>
      <c r="T82" s="15">
        <v>49.5</v>
      </c>
      <c r="U82" s="15">
        <v>49.6</v>
      </c>
      <c r="V82" s="15">
        <v>49.5</v>
      </c>
      <c r="W82" s="15">
        <v>28.6</v>
      </c>
      <c r="X82" s="15">
        <v>0</v>
      </c>
      <c r="Y82" s="15">
        <v>0</v>
      </c>
      <c r="Z82" s="15">
        <v>100</v>
      </c>
      <c r="AA82" s="16">
        <v>36</v>
      </c>
      <c r="AB82" s="266"/>
      <c r="AC82" s="17"/>
      <c r="AD82" s="18">
        <v>30.3</v>
      </c>
      <c r="AE82" s="17"/>
      <c r="AF82" s="18">
        <v>98</v>
      </c>
      <c r="AG82" s="19">
        <v>80.599999999999994</v>
      </c>
    </row>
    <row r="83" spans="1:33" ht="14.25" customHeight="1" x14ac:dyDescent="0.35">
      <c r="A83" s="266"/>
      <c r="B83" s="11">
        <v>5.5833333333333304</v>
      </c>
      <c r="C83" s="266"/>
      <c r="D83" s="12">
        <v>49.9</v>
      </c>
      <c r="E83" s="12">
        <v>69.599999999999994</v>
      </c>
      <c r="F83" s="13">
        <v>16</v>
      </c>
      <c r="G83" s="266"/>
      <c r="H83" s="12">
        <v>37.700000000000003</v>
      </c>
      <c r="I83" s="12">
        <v>69.8</v>
      </c>
      <c r="J83" s="12">
        <v>79.2</v>
      </c>
      <c r="K83" s="13">
        <v>79.099999999999994</v>
      </c>
      <c r="L83" s="14"/>
      <c r="M83" s="15">
        <v>26</v>
      </c>
      <c r="N83" s="15">
        <v>27.2</v>
      </c>
      <c r="O83" s="15"/>
      <c r="P83" s="15">
        <v>30.5</v>
      </c>
      <c r="Q83" s="15">
        <v>29.9</v>
      </c>
      <c r="R83" s="15">
        <v>31.1</v>
      </c>
      <c r="S83" s="15">
        <v>31.7</v>
      </c>
      <c r="T83" s="15">
        <v>31.7</v>
      </c>
      <c r="U83" s="15">
        <v>31.8</v>
      </c>
      <c r="V83" s="15">
        <v>27.2</v>
      </c>
      <c r="W83" s="15">
        <v>33.1</v>
      </c>
      <c r="X83" s="15">
        <v>0</v>
      </c>
      <c r="Y83" s="15">
        <v>0</v>
      </c>
      <c r="Z83" s="15">
        <v>100</v>
      </c>
      <c r="AA83" s="16">
        <v>77</v>
      </c>
      <c r="AB83" s="266"/>
      <c r="AC83" s="17"/>
      <c r="AD83" s="18">
        <v>23.4</v>
      </c>
      <c r="AE83" s="17"/>
      <c r="AF83" s="18">
        <v>92</v>
      </c>
      <c r="AG83" s="19">
        <v>62.9</v>
      </c>
    </row>
    <row r="84" spans="1:33" ht="14.25" customHeight="1" x14ac:dyDescent="0.35">
      <c r="A84" s="266"/>
      <c r="B84" s="11">
        <v>5.6666666666666696</v>
      </c>
      <c r="C84" s="266"/>
      <c r="D84" s="12">
        <v>49.9</v>
      </c>
      <c r="E84" s="12">
        <v>70.8</v>
      </c>
      <c r="F84" s="13">
        <v>16.2</v>
      </c>
      <c r="G84" s="266"/>
      <c r="H84" s="12">
        <v>37.5</v>
      </c>
      <c r="I84" s="12">
        <v>69.900000000000006</v>
      </c>
      <c r="J84" s="12">
        <v>79.2</v>
      </c>
      <c r="K84" s="13">
        <v>79</v>
      </c>
      <c r="L84" s="14"/>
      <c r="M84" s="15">
        <v>31.5</v>
      </c>
      <c r="N84" s="15">
        <v>29.7</v>
      </c>
      <c r="O84" s="15"/>
      <c r="P84" s="15">
        <v>35</v>
      </c>
      <c r="Q84" s="15">
        <v>34.1</v>
      </c>
      <c r="R84" s="15">
        <v>34.799999999999997</v>
      </c>
      <c r="S84" s="15">
        <v>34.4</v>
      </c>
      <c r="T84" s="15">
        <v>29.6</v>
      </c>
      <c r="U84" s="15">
        <v>29.7</v>
      </c>
      <c r="V84" s="15">
        <v>29.6</v>
      </c>
      <c r="W84" s="15">
        <v>35.700000000000003</v>
      </c>
      <c r="X84" s="15">
        <v>0</v>
      </c>
      <c r="Y84" s="15">
        <v>0</v>
      </c>
      <c r="Z84" s="15">
        <v>100</v>
      </c>
      <c r="AA84" s="16">
        <v>33</v>
      </c>
      <c r="AB84" s="266"/>
      <c r="AC84" s="17"/>
      <c r="AD84" s="18">
        <v>20.399999999999999</v>
      </c>
      <c r="AE84" s="17"/>
      <c r="AF84" s="18">
        <v>95</v>
      </c>
      <c r="AG84" s="19">
        <v>81.400000000000006</v>
      </c>
    </row>
    <row r="85" spans="1:33" ht="14.25" customHeight="1" x14ac:dyDescent="0.35">
      <c r="A85" s="266"/>
      <c r="B85" s="11">
        <v>5.75</v>
      </c>
      <c r="C85" s="266"/>
      <c r="D85" s="12">
        <v>50</v>
      </c>
      <c r="E85" s="12">
        <v>69</v>
      </c>
      <c r="F85" s="13">
        <v>16.2</v>
      </c>
      <c r="G85" s="266"/>
      <c r="H85" s="12">
        <v>36.1</v>
      </c>
      <c r="I85" s="12">
        <v>70.599999999999994</v>
      </c>
      <c r="J85" s="12">
        <v>79.2</v>
      </c>
      <c r="K85" s="13">
        <v>79</v>
      </c>
      <c r="L85" s="14"/>
      <c r="M85" s="15">
        <v>31.5</v>
      </c>
      <c r="N85" s="15">
        <v>30.5</v>
      </c>
      <c r="O85" s="15"/>
      <c r="P85" s="15">
        <v>34.5</v>
      </c>
      <c r="Q85" s="15">
        <v>33.1</v>
      </c>
      <c r="R85" s="15">
        <v>34.1</v>
      </c>
      <c r="S85" s="15">
        <v>33.4</v>
      </c>
      <c r="T85" s="15">
        <v>30.4</v>
      </c>
      <c r="U85" s="15">
        <v>30.5</v>
      </c>
      <c r="V85" s="15">
        <v>30.4</v>
      </c>
      <c r="W85" s="15">
        <v>33.9</v>
      </c>
      <c r="X85" s="15">
        <v>0</v>
      </c>
      <c r="Y85" s="15">
        <v>0</v>
      </c>
      <c r="Z85" s="15">
        <v>100</v>
      </c>
      <c r="AA85" s="16">
        <v>32</v>
      </c>
      <c r="AB85" s="266"/>
      <c r="AC85" s="17"/>
      <c r="AD85" s="18">
        <v>23.7</v>
      </c>
      <c r="AE85" s="17"/>
      <c r="AF85" s="18">
        <v>98</v>
      </c>
      <c r="AG85" s="19">
        <v>85.8</v>
      </c>
    </row>
    <row r="86" spans="1:33" ht="14.25" customHeight="1" x14ac:dyDescent="0.35">
      <c r="A86" s="266"/>
      <c r="B86" s="11">
        <v>5.8333333333333304</v>
      </c>
      <c r="C86" s="266"/>
      <c r="D86" s="12">
        <v>49.9</v>
      </c>
      <c r="E86" s="12">
        <v>71</v>
      </c>
      <c r="F86" s="13">
        <v>15.9</v>
      </c>
      <c r="G86" s="266"/>
      <c r="H86" s="12">
        <v>35.799999999999997</v>
      </c>
      <c r="I86" s="12">
        <v>70.3</v>
      </c>
      <c r="J86" s="12">
        <v>79.099999999999994</v>
      </c>
      <c r="K86" s="13">
        <v>78.900000000000006</v>
      </c>
      <c r="L86" s="14"/>
      <c r="M86" s="15">
        <v>30.4</v>
      </c>
      <c r="N86" s="15">
        <v>31.2</v>
      </c>
      <c r="O86" s="15"/>
      <c r="P86" s="15">
        <v>33.4</v>
      </c>
      <c r="Q86" s="15">
        <v>32.6</v>
      </c>
      <c r="R86" s="15">
        <v>32.9</v>
      </c>
      <c r="S86" s="15">
        <v>32.9</v>
      </c>
      <c r="T86" s="15">
        <v>31.1</v>
      </c>
      <c r="U86" s="15">
        <v>31.2</v>
      </c>
      <c r="V86" s="15">
        <v>31.2</v>
      </c>
      <c r="W86" s="15">
        <v>32.299999999999997</v>
      </c>
      <c r="X86" s="15">
        <v>0</v>
      </c>
      <c r="Y86" s="15">
        <v>0</v>
      </c>
      <c r="Z86" s="15">
        <v>100</v>
      </c>
      <c r="AA86" s="16">
        <v>33</v>
      </c>
      <c r="AB86" s="266"/>
      <c r="AC86" s="17"/>
      <c r="AD86" s="18">
        <v>23.3</v>
      </c>
      <c r="AE86" s="17"/>
      <c r="AF86" s="18">
        <v>96</v>
      </c>
      <c r="AG86" s="19">
        <v>77</v>
      </c>
    </row>
    <row r="87" spans="1:33" ht="14.25" customHeight="1" x14ac:dyDescent="0.35">
      <c r="A87" s="267"/>
      <c r="B87" s="11">
        <v>5.9166666666666696</v>
      </c>
      <c r="C87" s="267"/>
      <c r="D87" s="12">
        <v>49.8</v>
      </c>
      <c r="E87" s="12">
        <v>68.900000000000006</v>
      </c>
      <c r="F87" s="13">
        <v>15.9</v>
      </c>
      <c r="G87" s="267"/>
      <c r="H87" s="12">
        <v>35.6</v>
      </c>
      <c r="I87" s="12">
        <v>70.7</v>
      </c>
      <c r="J87" s="12">
        <v>79.099999999999994</v>
      </c>
      <c r="K87" s="13">
        <v>78.8</v>
      </c>
      <c r="L87" s="14"/>
      <c r="M87" s="15">
        <v>30</v>
      </c>
      <c r="N87" s="15">
        <v>32.1</v>
      </c>
      <c r="O87" s="15"/>
      <c r="P87" s="15">
        <v>32.6</v>
      </c>
      <c r="Q87" s="15">
        <v>32.1</v>
      </c>
      <c r="R87" s="15">
        <v>32.299999999999997</v>
      </c>
      <c r="S87" s="15">
        <v>32.4</v>
      </c>
      <c r="T87" s="15">
        <v>32</v>
      </c>
      <c r="U87" s="15">
        <v>32.1</v>
      </c>
      <c r="V87" s="15">
        <v>32</v>
      </c>
      <c r="W87" s="15">
        <v>31.4</v>
      </c>
      <c r="X87" s="15">
        <v>0</v>
      </c>
      <c r="Y87" s="15">
        <v>0</v>
      </c>
      <c r="Z87" s="15">
        <v>100</v>
      </c>
      <c r="AA87" s="16">
        <v>32</v>
      </c>
      <c r="AB87" s="267"/>
      <c r="AC87" s="17"/>
      <c r="AD87" s="18">
        <v>23</v>
      </c>
      <c r="AE87" s="17"/>
      <c r="AF87" s="18">
        <v>96</v>
      </c>
      <c r="AG87" s="19">
        <v>76.3</v>
      </c>
    </row>
    <row r="88" spans="1:33" ht="14.25" customHeight="1" x14ac:dyDescent="0.35">
      <c r="A88" s="268">
        <v>44569</v>
      </c>
      <c r="B88" s="11">
        <v>6</v>
      </c>
      <c r="C88" s="273"/>
      <c r="D88" s="12">
        <v>49.8</v>
      </c>
      <c r="E88" s="12">
        <v>71.099999999999994</v>
      </c>
      <c r="F88" s="13">
        <v>15.9</v>
      </c>
      <c r="G88" s="269"/>
      <c r="H88" s="12">
        <v>35.5</v>
      </c>
      <c r="I88" s="12">
        <v>70.3</v>
      </c>
      <c r="J88" s="12">
        <v>79</v>
      </c>
      <c r="K88" s="13">
        <v>78.8</v>
      </c>
      <c r="L88" s="14"/>
      <c r="M88" s="15">
        <v>29.6</v>
      </c>
      <c r="N88" s="15">
        <v>32.9</v>
      </c>
      <c r="O88" s="15"/>
      <c r="P88" s="15">
        <v>31.9</v>
      </c>
      <c r="Q88" s="15">
        <v>31.7</v>
      </c>
      <c r="R88" s="15">
        <v>31.5</v>
      </c>
      <c r="S88" s="15">
        <v>32</v>
      </c>
      <c r="T88" s="15">
        <v>32.799999999999997</v>
      </c>
      <c r="U88" s="15">
        <v>32.9</v>
      </c>
      <c r="V88" s="15">
        <v>32.799999999999997</v>
      </c>
      <c r="W88" s="15">
        <v>30.8</v>
      </c>
      <c r="X88" s="15">
        <v>0</v>
      </c>
      <c r="Y88" s="15">
        <v>0</v>
      </c>
      <c r="Z88" s="15">
        <v>100</v>
      </c>
      <c r="AA88" s="16">
        <v>34</v>
      </c>
      <c r="AB88" s="265"/>
      <c r="AC88" s="17"/>
      <c r="AD88" s="18">
        <v>22.7</v>
      </c>
      <c r="AE88" s="17"/>
      <c r="AF88" s="18">
        <v>97</v>
      </c>
      <c r="AG88" s="19">
        <v>81.900000000000006</v>
      </c>
    </row>
    <row r="89" spans="1:33" ht="14.25" customHeight="1" x14ac:dyDescent="0.35">
      <c r="A89" s="266"/>
      <c r="B89" s="11">
        <v>6.0833333333333304</v>
      </c>
      <c r="C89" s="266"/>
      <c r="D89" s="12">
        <v>49.9</v>
      </c>
      <c r="E89" s="12">
        <v>68</v>
      </c>
      <c r="F89" s="13">
        <v>16</v>
      </c>
      <c r="G89" s="266"/>
      <c r="H89" s="12">
        <v>35.299999999999997</v>
      </c>
      <c r="I89" s="12">
        <v>70.599999999999994</v>
      </c>
      <c r="J89" s="12">
        <v>79.099999999999994</v>
      </c>
      <c r="K89" s="13">
        <v>78.900000000000006</v>
      </c>
      <c r="L89" s="14"/>
      <c r="M89" s="15">
        <v>29.3</v>
      </c>
      <c r="N89" s="15">
        <v>33.6</v>
      </c>
      <c r="O89" s="15"/>
      <c r="P89" s="15">
        <v>31.3</v>
      </c>
      <c r="Q89" s="15">
        <v>31.3</v>
      </c>
      <c r="R89" s="15">
        <v>30.9</v>
      </c>
      <c r="S89" s="15">
        <v>31.6</v>
      </c>
      <c r="T89" s="15">
        <v>33.6</v>
      </c>
      <c r="U89" s="15">
        <v>33.700000000000003</v>
      </c>
      <c r="V89" s="15">
        <v>33.6</v>
      </c>
      <c r="W89" s="15">
        <v>30.3</v>
      </c>
      <c r="X89" s="15">
        <v>0</v>
      </c>
      <c r="Y89" s="15">
        <v>0</v>
      </c>
      <c r="Z89" s="15">
        <v>100</v>
      </c>
      <c r="AA89" s="16">
        <v>34</v>
      </c>
      <c r="AB89" s="266"/>
      <c r="AC89" s="17"/>
      <c r="AD89" s="18">
        <v>21.3</v>
      </c>
      <c r="AE89" s="17"/>
      <c r="AF89" s="18">
        <v>97</v>
      </c>
      <c r="AG89" s="19">
        <v>77.7</v>
      </c>
    </row>
    <row r="90" spans="1:33" ht="14.25" customHeight="1" x14ac:dyDescent="0.35">
      <c r="A90" s="266"/>
      <c r="B90" s="11">
        <v>6.1666666666666696</v>
      </c>
      <c r="C90" s="266"/>
      <c r="D90" s="12">
        <v>49.8</v>
      </c>
      <c r="E90" s="12">
        <v>71.3</v>
      </c>
      <c r="F90" s="13">
        <v>15.6</v>
      </c>
      <c r="G90" s="266"/>
      <c r="H90" s="12">
        <v>33.1</v>
      </c>
      <c r="I90" s="12">
        <v>70.8</v>
      </c>
      <c r="J90" s="12">
        <v>79.2</v>
      </c>
      <c r="K90" s="13">
        <v>79</v>
      </c>
      <c r="L90" s="14"/>
      <c r="M90" s="15">
        <v>27.7</v>
      </c>
      <c r="N90" s="15">
        <v>34.200000000000003</v>
      </c>
      <c r="O90" s="15"/>
      <c r="P90" s="15">
        <v>30.3</v>
      </c>
      <c r="Q90" s="15">
        <v>30.9</v>
      </c>
      <c r="R90" s="15">
        <v>30</v>
      </c>
      <c r="S90" s="15">
        <v>30.9</v>
      </c>
      <c r="T90" s="15">
        <v>34.1</v>
      </c>
      <c r="U90" s="15">
        <v>34.200000000000003</v>
      </c>
      <c r="V90" s="15">
        <v>34.1</v>
      </c>
      <c r="W90" s="15">
        <v>29.1</v>
      </c>
      <c r="X90" s="15">
        <v>0</v>
      </c>
      <c r="Y90" s="15">
        <v>0</v>
      </c>
      <c r="Z90" s="15">
        <v>100</v>
      </c>
      <c r="AA90" s="16">
        <v>34</v>
      </c>
      <c r="AB90" s="266"/>
      <c r="AC90" s="17"/>
      <c r="AD90" s="18">
        <v>21.4</v>
      </c>
      <c r="AE90" s="17"/>
      <c r="AF90" s="18">
        <v>96</v>
      </c>
      <c r="AG90" s="19">
        <v>77.3</v>
      </c>
    </row>
    <row r="91" spans="1:33" ht="14.25" customHeight="1" x14ac:dyDescent="0.35">
      <c r="A91" s="266"/>
      <c r="B91" s="11">
        <v>6.25</v>
      </c>
      <c r="C91" s="266"/>
      <c r="D91" s="12">
        <v>49.9</v>
      </c>
      <c r="E91" s="12">
        <v>68.5</v>
      </c>
      <c r="F91" s="13">
        <v>15.2</v>
      </c>
      <c r="G91" s="266"/>
      <c r="H91" s="12">
        <v>32.299999999999997</v>
      </c>
      <c r="I91" s="12">
        <v>70.5</v>
      </c>
      <c r="J91" s="12">
        <v>79.2</v>
      </c>
      <c r="K91" s="13">
        <v>79</v>
      </c>
      <c r="L91" s="14"/>
      <c r="M91" s="15">
        <v>26.6</v>
      </c>
      <c r="N91" s="15">
        <v>34.799999999999997</v>
      </c>
      <c r="O91" s="15"/>
      <c r="P91" s="15">
        <v>29.3</v>
      </c>
      <c r="Q91" s="15">
        <v>30.2</v>
      </c>
      <c r="R91" s="15">
        <v>29</v>
      </c>
      <c r="S91" s="15">
        <v>30.2</v>
      </c>
      <c r="T91" s="15">
        <v>32.799999999999997</v>
      </c>
      <c r="U91" s="15">
        <v>34.9</v>
      </c>
      <c r="V91" s="15">
        <v>34.799999999999997</v>
      </c>
      <c r="W91" s="15">
        <v>28</v>
      </c>
      <c r="X91" s="15">
        <v>0</v>
      </c>
      <c r="Y91" s="15">
        <v>0</v>
      </c>
      <c r="Z91" s="15">
        <v>100</v>
      </c>
      <c r="AA91" s="16">
        <v>34</v>
      </c>
      <c r="AB91" s="266"/>
      <c r="AC91" s="17"/>
      <c r="AD91" s="18">
        <v>23.1</v>
      </c>
      <c r="AE91" s="17"/>
      <c r="AF91" s="18">
        <v>95</v>
      </c>
      <c r="AG91" s="19">
        <v>81.7</v>
      </c>
    </row>
    <row r="92" spans="1:33" ht="14.25" customHeight="1" x14ac:dyDescent="0.35">
      <c r="A92" s="266"/>
      <c r="B92" s="11">
        <v>6.3333333333333304</v>
      </c>
      <c r="C92" s="266"/>
      <c r="D92" s="12">
        <v>50</v>
      </c>
      <c r="E92" s="12">
        <v>71.400000000000006</v>
      </c>
      <c r="F92" s="13">
        <v>15.3</v>
      </c>
      <c r="G92" s="266"/>
      <c r="H92" s="12">
        <v>33.9</v>
      </c>
      <c r="I92" s="12">
        <v>70.3</v>
      </c>
      <c r="J92" s="12">
        <v>79.599999999999994</v>
      </c>
      <c r="K92" s="13">
        <v>79.5</v>
      </c>
      <c r="L92" s="14"/>
      <c r="M92" s="15">
        <v>26.5</v>
      </c>
      <c r="N92" s="15">
        <v>35.6</v>
      </c>
      <c r="O92" s="15"/>
      <c r="P92" s="15">
        <v>28.7</v>
      </c>
      <c r="Q92" s="15">
        <v>29.5</v>
      </c>
      <c r="R92" s="15">
        <v>28.2</v>
      </c>
      <c r="S92" s="15">
        <v>29.6</v>
      </c>
      <c r="T92" s="15">
        <v>35.6</v>
      </c>
      <c r="U92" s="15">
        <v>35.700000000000003</v>
      </c>
      <c r="V92" s="15">
        <v>35.6</v>
      </c>
      <c r="W92" s="15">
        <v>27.4</v>
      </c>
      <c r="X92" s="15">
        <v>0</v>
      </c>
      <c r="Y92" s="15">
        <v>0</v>
      </c>
      <c r="Z92" s="15">
        <v>100</v>
      </c>
      <c r="AA92" s="16">
        <v>37</v>
      </c>
      <c r="AB92" s="266"/>
      <c r="AC92" s="17"/>
      <c r="AD92" s="18">
        <v>26.4</v>
      </c>
      <c r="AE92" s="17"/>
      <c r="AF92" s="18">
        <v>97</v>
      </c>
      <c r="AG92" s="19">
        <v>85.1</v>
      </c>
    </row>
    <row r="93" spans="1:33" ht="14.25" customHeight="1" x14ac:dyDescent="0.35">
      <c r="A93" s="266"/>
      <c r="B93" s="11">
        <v>6.4166666666666696</v>
      </c>
      <c r="C93" s="266"/>
      <c r="D93" s="12">
        <v>49.7</v>
      </c>
      <c r="E93" s="12">
        <v>70.900000000000006</v>
      </c>
      <c r="F93" s="13">
        <v>15.6</v>
      </c>
      <c r="G93" s="266"/>
      <c r="H93" s="12">
        <v>37.1</v>
      </c>
      <c r="I93" s="12">
        <v>70</v>
      </c>
      <c r="J93" s="12">
        <v>80.099999999999994</v>
      </c>
      <c r="K93" s="13">
        <v>79.900000000000006</v>
      </c>
      <c r="L93" s="14"/>
      <c r="M93" s="15">
        <v>29.1</v>
      </c>
      <c r="N93" s="15">
        <v>36.9</v>
      </c>
      <c r="O93" s="15"/>
      <c r="P93" s="15">
        <v>29</v>
      </c>
      <c r="Q93" s="15">
        <v>29.4</v>
      </c>
      <c r="R93" s="15">
        <v>28.6</v>
      </c>
      <c r="S93" s="15">
        <v>29.5</v>
      </c>
      <c r="T93" s="15">
        <v>36.799999999999997</v>
      </c>
      <c r="U93" s="15">
        <v>36.700000000000003</v>
      </c>
      <c r="V93" s="15">
        <v>36.799999999999997</v>
      </c>
      <c r="W93" s="15">
        <v>28.4</v>
      </c>
      <c r="X93" s="15">
        <v>0</v>
      </c>
      <c r="Y93" s="15">
        <v>0</v>
      </c>
      <c r="Z93" s="15">
        <v>100</v>
      </c>
      <c r="AA93" s="16">
        <v>37</v>
      </c>
      <c r="AB93" s="266"/>
      <c r="AC93" s="17"/>
      <c r="AD93" s="18">
        <v>29.2</v>
      </c>
      <c r="AE93" s="17"/>
      <c r="AF93" s="18">
        <v>92</v>
      </c>
      <c r="AG93" s="19">
        <v>76.3</v>
      </c>
    </row>
    <row r="94" spans="1:33" ht="14.25" customHeight="1" x14ac:dyDescent="0.35">
      <c r="A94" s="266"/>
      <c r="B94" s="11">
        <v>6.5</v>
      </c>
      <c r="C94" s="266"/>
      <c r="D94" s="12">
        <v>49.8</v>
      </c>
      <c r="E94" s="12">
        <v>69.900000000000006</v>
      </c>
      <c r="F94" s="13">
        <v>16.100000000000001</v>
      </c>
      <c r="G94" s="266"/>
      <c r="H94" s="12">
        <v>37.9</v>
      </c>
      <c r="I94" s="12">
        <v>69.2</v>
      </c>
      <c r="J94" s="12">
        <v>80.5</v>
      </c>
      <c r="K94" s="13">
        <v>80.3</v>
      </c>
      <c r="L94" s="14"/>
      <c r="M94" s="15">
        <v>31.5</v>
      </c>
      <c r="N94" s="15">
        <v>38.1</v>
      </c>
      <c r="O94" s="15"/>
      <c r="P94" s="15">
        <v>30.1</v>
      </c>
      <c r="Q94" s="15">
        <v>29.9</v>
      </c>
      <c r="R94" s="15">
        <v>29.7</v>
      </c>
      <c r="S94" s="15">
        <v>30</v>
      </c>
      <c r="T94" s="15">
        <v>38</v>
      </c>
      <c r="U94" s="15">
        <v>38.1</v>
      </c>
      <c r="V94" s="15">
        <v>38</v>
      </c>
      <c r="W94" s="15">
        <v>30</v>
      </c>
      <c r="X94" s="15">
        <v>0</v>
      </c>
      <c r="Y94" s="15">
        <v>0</v>
      </c>
      <c r="Z94" s="15">
        <v>100</v>
      </c>
      <c r="AA94" s="16">
        <v>36</v>
      </c>
      <c r="AB94" s="266"/>
      <c r="AC94" s="17"/>
      <c r="AD94" s="18">
        <v>29.2</v>
      </c>
      <c r="AE94" s="17"/>
      <c r="AF94" s="18">
        <v>96</v>
      </c>
      <c r="AG94" s="19">
        <v>80.3</v>
      </c>
    </row>
    <row r="95" spans="1:33" ht="14.25" customHeight="1" x14ac:dyDescent="0.35">
      <c r="A95" s="266"/>
      <c r="B95" s="11">
        <v>6.5833333333333304</v>
      </c>
      <c r="C95" s="266"/>
      <c r="D95" s="12">
        <v>49.8</v>
      </c>
      <c r="E95" s="12">
        <v>68.400000000000006</v>
      </c>
      <c r="F95" s="13">
        <v>16.3</v>
      </c>
      <c r="G95" s="266"/>
      <c r="H95" s="12">
        <v>38.200000000000003</v>
      </c>
      <c r="I95" s="12">
        <v>69.7</v>
      </c>
      <c r="J95" s="12">
        <v>80.8</v>
      </c>
      <c r="K95" s="13">
        <v>80.7</v>
      </c>
      <c r="L95" s="14"/>
      <c r="M95" s="15">
        <v>32.6</v>
      </c>
      <c r="N95" s="15">
        <v>38.9</v>
      </c>
      <c r="O95" s="15"/>
      <c r="P95" s="15">
        <v>31</v>
      </c>
      <c r="Q95" s="15">
        <v>30.4</v>
      </c>
      <c r="R95" s="15">
        <v>30.7</v>
      </c>
      <c r="S95" s="15">
        <v>30.5</v>
      </c>
      <c r="T95" s="15">
        <v>38.799999999999997</v>
      </c>
      <c r="U95" s="15">
        <v>38.9</v>
      </c>
      <c r="V95" s="15">
        <v>38.9</v>
      </c>
      <c r="W95" s="15">
        <v>31.1</v>
      </c>
      <c r="X95" s="15">
        <v>0</v>
      </c>
      <c r="Y95" s="15">
        <v>0</v>
      </c>
      <c r="Z95" s="15">
        <v>100</v>
      </c>
      <c r="AA95" s="16">
        <v>35</v>
      </c>
      <c r="AB95" s="266"/>
      <c r="AC95" s="17"/>
      <c r="AD95" s="18">
        <v>28</v>
      </c>
      <c r="AE95" s="17"/>
      <c r="AF95" s="18">
        <v>95</v>
      </c>
      <c r="AG95" s="19">
        <v>76.8</v>
      </c>
    </row>
    <row r="96" spans="1:33" ht="14.25" customHeight="1" x14ac:dyDescent="0.35">
      <c r="A96" s="266"/>
      <c r="B96" s="11">
        <v>6.6666666666666696</v>
      </c>
      <c r="C96" s="266"/>
      <c r="D96" s="12">
        <v>49.9</v>
      </c>
      <c r="E96" s="12">
        <v>69.099999999999994</v>
      </c>
      <c r="F96" s="13">
        <v>16.399999999999999</v>
      </c>
      <c r="G96" s="266"/>
      <c r="H96" s="12">
        <v>37.799999999999997</v>
      </c>
      <c r="I96" s="12">
        <v>69.599999999999994</v>
      </c>
      <c r="J96" s="12">
        <v>81.099999999999994</v>
      </c>
      <c r="K96" s="13">
        <v>80.900000000000006</v>
      </c>
      <c r="L96" s="14"/>
      <c r="M96" s="15">
        <v>32.6</v>
      </c>
      <c r="N96" s="15">
        <v>39.6</v>
      </c>
      <c r="O96" s="15"/>
      <c r="P96" s="15">
        <v>31.9</v>
      </c>
      <c r="Q96" s="15">
        <v>30.9</v>
      </c>
      <c r="R96" s="15">
        <v>31.6</v>
      </c>
      <c r="S96" s="15">
        <v>31</v>
      </c>
      <c r="T96" s="15">
        <v>39.5</v>
      </c>
      <c r="U96" s="15">
        <v>39.6</v>
      </c>
      <c r="V96" s="15">
        <v>39.5</v>
      </c>
      <c r="W96" s="15">
        <v>32</v>
      </c>
      <c r="X96" s="15">
        <v>0</v>
      </c>
      <c r="Y96" s="15">
        <v>0</v>
      </c>
      <c r="Z96" s="15">
        <v>100</v>
      </c>
      <c r="AA96" s="16">
        <v>34</v>
      </c>
      <c r="AB96" s="266"/>
      <c r="AC96" s="17"/>
      <c r="AD96" s="18">
        <v>26.3</v>
      </c>
      <c r="AE96" s="17"/>
      <c r="AF96" s="18">
        <v>94</v>
      </c>
      <c r="AG96" s="19">
        <v>78</v>
      </c>
    </row>
    <row r="97" spans="1:33" ht="14.25" customHeight="1" x14ac:dyDescent="0.35">
      <c r="A97" s="266"/>
      <c r="B97" s="11">
        <v>6.75</v>
      </c>
      <c r="C97" s="266"/>
      <c r="D97" s="12">
        <v>49.8</v>
      </c>
      <c r="E97" s="12">
        <v>68.5</v>
      </c>
      <c r="F97" s="13">
        <v>16.2</v>
      </c>
      <c r="G97" s="266"/>
      <c r="H97" s="12">
        <v>36.5</v>
      </c>
      <c r="I97" s="12">
        <v>69.099999999999994</v>
      </c>
      <c r="J97" s="12">
        <v>81.2</v>
      </c>
      <c r="K97" s="13">
        <v>81</v>
      </c>
      <c r="L97" s="14"/>
      <c r="M97" s="15">
        <v>31.8</v>
      </c>
      <c r="N97" s="15">
        <v>40</v>
      </c>
      <c r="O97" s="15"/>
      <c r="P97" s="15">
        <v>32.200000000000003</v>
      </c>
      <c r="Q97" s="15">
        <v>31</v>
      </c>
      <c r="R97" s="15">
        <v>31.8</v>
      </c>
      <c r="S97" s="15">
        <v>31.1</v>
      </c>
      <c r="T97" s="15">
        <v>39.9</v>
      </c>
      <c r="U97" s="15">
        <v>40</v>
      </c>
      <c r="V97" s="15">
        <v>39.9</v>
      </c>
      <c r="W97" s="15">
        <v>31.7</v>
      </c>
      <c r="X97" s="15">
        <v>0</v>
      </c>
      <c r="Y97" s="15">
        <v>0</v>
      </c>
      <c r="Z97" s="15">
        <v>100</v>
      </c>
      <c r="AA97" s="16">
        <v>34</v>
      </c>
      <c r="AB97" s="266"/>
      <c r="AC97" s="17"/>
      <c r="AD97" s="18">
        <v>24.9</v>
      </c>
      <c r="AE97" s="17"/>
      <c r="AF97" s="18">
        <v>98</v>
      </c>
      <c r="AG97" s="19">
        <v>79.400000000000006</v>
      </c>
    </row>
    <row r="98" spans="1:33" ht="14.25" customHeight="1" x14ac:dyDescent="0.35">
      <c r="A98" s="266"/>
      <c r="B98" s="11">
        <v>6.8333333333333304</v>
      </c>
      <c r="C98" s="266"/>
      <c r="D98" s="12">
        <v>49.9</v>
      </c>
      <c r="E98" s="12">
        <v>69.3</v>
      </c>
      <c r="F98" s="13">
        <v>16.3</v>
      </c>
      <c r="G98" s="266"/>
      <c r="H98" s="12">
        <v>36.299999999999997</v>
      </c>
      <c r="I98" s="12">
        <v>69.2</v>
      </c>
      <c r="J98" s="12">
        <v>81.099999999999994</v>
      </c>
      <c r="K98" s="13">
        <v>80.900000000000006</v>
      </c>
      <c r="L98" s="14"/>
      <c r="M98" s="15">
        <v>30.6</v>
      </c>
      <c r="N98" s="15">
        <v>40.4</v>
      </c>
      <c r="O98" s="15"/>
      <c r="P98" s="15">
        <v>31.7</v>
      </c>
      <c r="Q98" s="15">
        <v>30.9</v>
      </c>
      <c r="R98" s="15">
        <v>31.2</v>
      </c>
      <c r="S98" s="15">
        <v>31</v>
      </c>
      <c r="T98" s="15">
        <v>40.299999999999997</v>
      </c>
      <c r="U98" s="15">
        <v>40.4</v>
      </c>
      <c r="V98" s="15">
        <v>40.299999999999997</v>
      </c>
      <c r="W98" s="15">
        <v>30.9</v>
      </c>
      <c r="X98" s="15">
        <v>0</v>
      </c>
      <c r="Y98" s="15">
        <v>0</v>
      </c>
      <c r="Z98" s="15">
        <v>100</v>
      </c>
      <c r="AA98" s="16">
        <v>33</v>
      </c>
      <c r="AB98" s="266"/>
      <c r="AC98" s="17"/>
      <c r="AD98" s="18">
        <v>24.4</v>
      </c>
      <c r="AE98" s="17"/>
      <c r="AF98" s="18">
        <v>94</v>
      </c>
      <c r="AG98" s="19">
        <v>84.1</v>
      </c>
    </row>
    <row r="99" spans="1:33" ht="14.25" customHeight="1" x14ac:dyDescent="0.35">
      <c r="A99" s="267"/>
      <c r="B99" s="11">
        <v>6.9166666666666696</v>
      </c>
      <c r="C99" s="267"/>
      <c r="D99" s="12">
        <v>49.9</v>
      </c>
      <c r="E99" s="12">
        <v>70.599999999999994</v>
      </c>
      <c r="F99" s="13">
        <v>16.399999999999999</v>
      </c>
      <c r="G99" s="267"/>
      <c r="H99" s="12">
        <v>36.1</v>
      </c>
      <c r="I99" s="12">
        <v>69.099999999999994</v>
      </c>
      <c r="J99" s="12">
        <v>81</v>
      </c>
      <c r="K99" s="13">
        <v>80.8</v>
      </c>
      <c r="L99" s="14"/>
      <c r="M99" s="15">
        <v>30.1</v>
      </c>
      <c r="N99" s="15">
        <v>40.9</v>
      </c>
      <c r="O99" s="15"/>
      <c r="P99" s="15">
        <v>31.1</v>
      </c>
      <c r="Q99" s="15">
        <v>30.8</v>
      </c>
      <c r="R99" s="15">
        <v>30.8</v>
      </c>
      <c r="S99" s="15">
        <v>30.8</v>
      </c>
      <c r="T99" s="15">
        <v>40.799999999999997</v>
      </c>
      <c r="U99" s="15">
        <v>40.9</v>
      </c>
      <c r="V99" s="15">
        <v>40.799999999999997</v>
      </c>
      <c r="W99" s="15">
        <v>30.5</v>
      </c>
      <c r="X99" s="15">
        <v>0</v>
      </c>
      <c r="Y99" s="15">
        <v>0</v>
      </c>
      <c r="Z99" s="15">
        <v>100</v>
      </c>
      <c r="AA99" s="16">
        <v>34</v>
      </c>
      <c r="AB99" s="267"/>
      <c r="AC99" s="17"/>
      <c r="AD99" s="18">
        <v>24.2</v>
      </c>
      <c r="AE99" s="17"/>
      <c r="AF99" s="18">
        <v>97</v>
      </c>
      <c r="AG99" s="19">
        <v>84.8</v>
      </c>
    </row>
    <row r="100" spans="1:33" ht="14.25" customHeight="1" x14ac:dyDescent="0.35">
      <c r="A100" s="268">
        <v>44570</v>
      </c>
      <c r="B100" s="11">
        <v>7</v>
      </c>
      <c r="C100" s="273"/>
      <c r="D100" s="12">
        <v>49.8</v>
      </c>
      <c r="E100" s="12">
        <v>69.900000000000006</v>
      </c>
      <c r="F100" s="13">
        <v>16.5</v>
      </c>
      <c r="G100" s="269"/>
      <c r="H100" s="12">
        <v>35.9</v>
      </c>
      <c r="I100" s="12">
        <v>69.3</v>
      </c>
      <c r="J100" s="12">
        <v>80.900000000000006</v>
      </c>
      <c r="K100" s="13">
        <v>80.7</v>
      </c>
      <c r="L100" s="14"/>
      <c r="M100" s="15">
        <v>29.7</v>
      </c>
      <c r="N100" s="15">
        <v>41.3</v>
      </c>
      <c r="O100" s="15"/>
      <c r="P100" s="15">
        <v>30.8</v>
      </c>
      <c r="Q100" s="15">
        <v>30.5</v>
      </c>
      <c r="R100" s="15">
        <v>30.4</v>
      </c>
      <c r="S100" s="15">
        <v>30.6</v>
      </c>
      <c r="T100" s="15">
        <v>41.3</v>
      </c>
      <c r="U100" s="15">
        <v>41.4</v>
      </c>
      <c r="V100" s="15">
        <v>41.3</v>
      </c>
      <c r="W100" s="15">
        <v>30.1</v>
      </c>
      <c r="X100" s="15">
        <v>0</v>
      </c>
      <c r="Y100" s="15">
        <v>0</v>
      </c>
      <c r="Z100" s="15">
        <v>100</v>
      </c>
      <c r="AA100" s="16">
        <v>35</v>
      </c>
      <c r="AB100" s="265"/>
      <c r="AC100" s="17"/>
      <c r="AD100" s="18">
        <v>24.2</v>
      </c>
      <c r="AE100" s="17"/>
      <c r="AF100" s="18">
        <v>98</v>
      </c>
      <c r="AG100" s="19">
        <v>88.5</v>
      </c>
    </row>
    <row r="101" spans="1:33" ht="14.25" customHeight="1" x14ac:dyDescent="0.35">
      <c r="A101" s="266"/>
      <c r="B101" s="11">
        <v>7.0833333333333304</v>
      </c>
      <c r="C101" s="266"/>
      <c r="D101" s="12">
        <v>49.9</v>
      </c>
      <c r="E101" s="12">
        <v>70.099999999999994</v>
      </c>
      <c r="F101" s="13">
        <v>16.3</v>
      </c>
      <c r="G101" s="266"/>
      <c r="H101" s="12">
        <v>33.9</v>
      </c>
      <c r="I101" s="12">
        <v>69.5</v>
      </c>
      <c r="J101" s="12">
        <v>80.8</v>
      </c>
      <c r="K101" s="13">
        <v>80.599999999999994</v>
      </c>
      <c r="L101" s="14"/>
      <c r="M101" s="15">
        <v>28.5</v>
      </c>
      <c r="N101" s="15">
        <v>41.6</v>
      </c>
      <c r="O101" s="15"/>
      <c r="P101" s="15">
        <v>30.2</v>
      </c>
      <c r="Q101" s="15">
        <v>30.2</v>
      </c>
      <c r="R101" s="15">
        <v>29.7</v>
      </c>
      <c r="S101" s="15">
        <v>30.2</v>
      </c>
      <c r="T101" s="15">
        <v>41.5</v>
      </c>
      <c r="U101" s="15">
        <v>41.6</v>
      </c>
      <c r="V101" s="15">
        <v>41.6</v>
      </c>
      <c r="W101" s="15">
        <v>29.4</v>
      </c>
      <c r="X101" s="15">
        <v>0</v>
      </c>
      <c r="Y101" s="15">
        <v>0</v>
      </c>
      <c r="Z101" s="15">
        <v>100</v>
      </c>
      <c r="AA101" s="16">
        <v>33</v>
      </c>
      <c r="AB101" s="266"/>
      <c r="AC101" s="17"/>
      <c r="AD101" s="18">
        <v>22.9</v>
      </c>
      <c r="AE101" s="17"/>
      <c r="AF101" s="18">
        <v>96</v>
      </c>
      <c r="AG101" s="19">
        <v>88.9</v>
      </c>
    </row>
    <row r="102" spans="1:33" ht="14.25" customHeight="1" x14ac:dyDescent="0.35">
      <c r="A102" s="266"/>
      <c r="B102" s="11">
        <v>7.1666666666666696</v>
      </c>
      <c r="C102" s="266"/>
      <c r="D102" s="12">
        <v>49.8</v>
      </c>
      <c r="E102" s="12">
        <v>69.5</v>
      </c>
      <c r="F102" s="13">
        <v>16</v>
      </c>
      <c r="G102" s="266"/>
      <c r="H102" s="12">
        <v>33</v>
      </c>
      <c r="I102" s="12">
        <v>69.400000000000006</v>
      </c>
      <c r="J102" s="12">
        <v>80.7</v>
      </c>
      <c r="K102" s="13">
        <v>80.5</v>
      </c>
      <c r="L102" s="14"/>
      <c r="M102" s="15">
        <v>25.1</v>
      </c>
      <c r="N102" s="15">
        <v>14.3</v>
      </c>
      <c r="O102" s="15"/>
      <c r="P102" s="15">
        <v>28.2</v>
      </c>
      <c r="Q102" s="15">
        <v>28.7</v>
      </c>
      <c r="R102" s="15">
        <v>27.9</v>
      </c>
      <c r="S102" s="15">
        <v>28.8</v>
      </c>
      <c r="T102" s="15">
        <v>14.2</v>
      </c>
      <c r="U102" s="15">
        <v>14.3</v>
      </c>
      <c r="V102" s="15">
        <v>14.2</v>
      </c>
      <c r="W102" s="15">
        <v>26.5</v>
      </c>
      <c r="X102" s="15">
        <v>0</v>
      </c>
      <c r="Y102" s="15">
        <v>0</v>
      </c>
      <c r="Z102" s="15">
        <v>100</v>
      </c>
      <c r="AA102" s="16">
        <v>36</v>
      </c>
      <c r="AB102" s="266"/>
      <c r="AC102" s="17"/>
      <c r="AD102" s="18">
        <v>21.3</v>
      </c>
      <c r="AE102" s="17"/>
      <c r="AF102" s="18">
        <v>96</v>
      </c>
      <c r="AG102" s="19">
        <v>76.599999999999994</v>
      </c>
    </row>
    <row r="103" spans="1:33" ht="14.25" customHeight="1" x14ac:dyDescent="0.35">
      <c r="A103" s="266"/>
      <c r="B103" s="11">
        <v>7.25</v>
      </c>
      <c r="C103" s="266"/>
      <c r="D103" s="12">
        <v>49.3</v>
      </c>
      <c r="E103" s="12">
        <v>110.4</v>
      </c>
      <c r="F103" s="13">
        <v>14.8</v>
      </c>
      <c r="G103" s="266"/>
      <c r="H103" s="12">
        <v>32</v>
      </c>
      <c r="I103" s="12">
        <v>108.7</v>
      </c>
      <c r="J103" s="12">
        <v>83.5</v>
      </c>
      <c r="K103" s="13">
        <v>83.2</v>
      </c>
      <c r="L103" s="14"/>
      <c r="M103" s="15">
        <v>16</v>
      </c>
      <c r="N103" s="15">
        <v>49.1</v>
      </c>
      <c r="O103" s="15"/>
      <c r="P103" s="15">
        <v>61.4</v>
      </c>
      <c r="Q103" s="15">
        <v>61.4</v>
      </c>
      <c r="R103" s="15">
        <v>61.2</v>
      </c>
      <c r="S103" s="15">
        <v>61.5</v>
      </c>
      <c r="T103" s="15">
        <v>85.3</v>
      </c>
      <c r="U103" s="15">
        <v>85.4</v>
      </c>
      <c r="V103" s="15">
        <v>85.2</v>
      </c>
      <c r="W103" s="15">
        <v>61.1</v>
      </c>
      <c r="X103" s="15">
        <v>109.1</v>
      </c>
      <c r="Y103" s="15">
        <v>824</v>
      </c>
      <c r="Z103" s="15">
        <v>40</v>
      </c>
      <c r="AA103" s="16">
        <v>565</v>
      </c>
      <c r="AB103" s="266"/>
      <c r="AC103" s="17"/>
      <c r="AD103" s="18">
        <v>22.7</v>
      </c>
      <c r="AE103" s="17"/>
      <c r="AF103" s="18">
        <v>172</v>
      </c>
      <c r="AG103" s="19">
        <v>92.9</v>
      </c>
    </row>
    <row r="104" spans="1:33" ht="14.25" customHeight="1" x14ac:dyDescent="0.35">
      <c r="A104" s="266"/>
      <c r="B104" s="11">
        <v>7.3333333333333304</v>
      </c>
      <c r="C104" s="266"/>
      <c r="D104" s="12">
        <v>49.2</v>
      </c>
      <c r="E104" s="12">
        <v>115.5</v>
      </c>
      <c r="F104" s="13">
        <v>13.8</v>
      </c>
      <c r="G104" s="266"/>
      <c r="H104" s="12">
        <v>33.1</v>
      </c>
      <c r="I104" s="12">
        <v>113.2</v>
      </c>
      <c r="J104" s="12">
        <v>85.2</v>
      </c>
      <c r="K104" s="13">
        <v>84.9</v>
      </c>
      <c r="L104" s="14"/>
      <c r="M104" s="15">
        <v>15.2</v>
      </c>
      <c r="N104" s="15">
        <v>49</v>
      </c>
      <c r="O104" s="15"/>
      <c r="P104" s="15">
        <v>62.3</v>
      </c>
      <c r="Q104" s="15">
        <v>62.2</v>
      </c>
      <c r="R104" s="15">
        <v>61.9</v>
      </c>
      <c r="S104" s="15">
        <v>62.4</v>
      </c>
      <c r="T104" s="15">
        <v>86.9</v>
      </c>
      <c r="U104" s="15">
        <v>87</v>
      </c>
      <c r="V104" s="15">
        <v>86.8</v>
      </c>
      <c r="W104" s="15">
        <v>62</v>
      </c>
      <c r="X104" s="15">
        <v>107.3</v>
      </c>
      <c r="Y104" s="15">
        <v>814</v>
      </c>
      <c r="Z104" s="15">
        <v>35</v>
      </c>
      <c r="AA104" s="16">
        <v>564</v>
      </c>
      <c r="AB104" s="266"/>
      <c r="AC104" s="17"/>
      <c r="AD104" s="18">
        <v>25.9</v>
      </c>
      <c r="AE104" s="17"/>
      <c r="AF104" s="18">
        <v>172</v>
      </c>
      <c r="AG104" s="19">
        <v>90.4</v>
      </c>
    </row>
    <row r="105" spans="1:33" ht="14.25" customHeight="1" x14ac:dyDescent="0.35">
      <c r="A105" s="266"/>
      <c r="B105" s="11">
        <v>7.4166666666666696</v>
      </c>
      <c r="C105" s="266"/>
      <c r="D105" s="12">
        <v>49.2</v>
      </c>
      <c r="E105" s="12">
        <v>114.5</v>
      </c>
      <c r="F105" s="13">
        <v>14.1</v>
      </c>
      <c r="G105" s="266"/>
      <c r="H105" s="12">
        <v>35.299999999999997</v>
      </c>
      <c r="I105" s="12">
        <v>111.7</v>
      </c>
      <c r="J105" s="12">
        <v>84.4</v>
      </c>
      <c r="K105" s="13">
        <v>84.1</v>
      </c>
      <c r="L105" s="14"/>
      <c r="M105" s="15">
        <v>15.5</v>
      </c>
      <c r="N105" s="15">
        <v>49</v>
      </c>
      <c r="O105" s="15"/>
      <c r="P105" s="15">
        <v>62.7</v>
      </c>
      <c r="Q105" s="15">
        <v>62.8</v>
      </c>
      <c r="R105" s="15">
        <v>62.5</v>
      </c>
      <c r="S105" s="15">
        <v>62.9</v>
      </c>
      <c r="T105" s="15">
        <v>86.1</v>
      </c>
      <c r="U105" s="15">
        <v>86.1</v>
      </c>
      <c r="V105" s="15">
        <v>86</v>
      </c>
      <c r="W105" s="15">
        <v>62.7</v>
      </c>
      <c r="X105" s="15">
        <v>106.2</v>
      </c>
      <c r="Y105" s="15">
        <v>804</v>
      </c>
      <c r="Z105" s="15">
        <v>35</v>
      </c>
      <c r="AA105" s="16">
        <v>548</v>
      </c>
      <c r="AB105" s="266"/>
      <c r="AC105" s="17"/>
      <c r="AD105" s="18">
        <v>30.4</v>
      </c>
      <c r="AE105" s="17"/>
      <c r="AF105" s="18">
        <v>164</v>
      </c>
      <c r="AG105" s="19">
        <v>89.9</v>
      </c>
    </row>
    <row r="106" spans="1:33" ht="14.25" customHeight="1" x14ac:dyDescent="0.35">
      <c r="A106" s="266"/>
      <c r="B106" s="11">
        <v>7.5</v>
      </c>
      <c r="C106" s="266"/>
      <c r="D106" s="12">
        <v>49.2</v>
      </c>
      <c r="E106" s="12">
        <v>110.1</v>
      </c>
      <c r="F106" s="13">
        <v>14.5</v>
      </c>
      <c r="G106" s="266"/>
      <c r="H106" s="12">
        <v>37.1</v>
      </c>
      <c r="I106" s="12">
        <v>112.1</v>
      </c>
      <c r="J106" s="12">
        <v>85</v>
      </c>
      <c r="K106" s="13">
        <v>84.7</v>
      </c>
      <c r="L106" s="14"/>
      <c r="M106" s="15">
        <v>15.9</v>
      </c>
      <c r="N106" s="15">
        <v>49</v>
      </c>
      <c r="O106" s="15"/>
      <c r="P106" s="15">
        <v>64</v>
      </c>
      <c r="Q106" s="15">
        <v>64.099999999999994</v>
      </c>
      <c r="R106" s="15">
        <v>63.8</v>
      </c>
      <c r="S106" s="15">
        <v>64.2</v>
      </c>
      <c r="T106" s="15">
        <v>86.7</v>
      </c>
      <c r="U106" s="15">
        <v>86.8</v>
      </c>
      <c r="V106" s="15">
        <v>86.6</v>
      </c>
      <c r="W106" s="15">
        <v>63.8</v>
      </c>
      <c r="X106" s="15">
        <v>105.8</v>
      </c>
      <c r="Y106" s="15">
        <v>805</v>
      </c>
      <c r="Z106" s="15">
        <v>35</v>
      </c>
      <c r="AA106" s="16">
        <v>550</v>
      </c>
      <c r="AB106" s="266"/>
      <c r="AC106" s="17"/>
      <c r="AD106" s="18">
        <v>31.1</v>
      </c>
      <c r="AE106" s="17"/>
      <c r="AF106" s="18">
        <v>166</v>
      </c>
      <c r="AG106" s="19">
        <v>88.5</v>
      </c>
    </row>
    <row r="107" spans="1:33" ht="14.25" customHeight="1" x14ac:dyDescent="0.35">
      <c r="A107" s="266"/>
      <c r="B107" s="11">
        <v>7.5833333333333304</v>
      </c>
      <c r="C107" s="266"/>
      <c r="D107" s="12">
        <v>49.3</v>
      </c>
      <c r="E107" s="12">
        <v>114.4</v>
      </c>
      <c r="F107" s="13">
        <v>14.3</v>
      </c>
      <c r="G107" s="266"/>
      <c r="H107" s="12">
        <v>38.4</v>
      </c>
      <c r="I107" s="12">
        <v>111.7</v>
      </c>
      <c r="J107" s="12">
        <v>85.2</v>
      </c>
      <c r="K107" s="13">
        <v>84.9</v>
      </c>
      <c r="L107" s="14"/>
      <c r="M107" s="15">
        <v>15.8</v>
      </c>
      <c r="N107" s="15">
        <v>49.1</v>
      </c>
      <c r="O107" s="15"/>
      <c r="P107" s="15">
        <v>64.900000000000006</v>
      </c>
      <c r="Q107" s="15">
        <v>64.900000000000006</v>
      </c>
      <c r="R107" s="15">
        <v>64.599999999999994</v>
      </c>
      <c r="S107" s="15">
        <v>65.2</v>
      </c>
      <c r="T107" s="15">
        <v>86.8</v>
      </c>
      <c r="U107" s="15">
        <v>86.9</v>
      </c>
      <c r="V107" s="15">
        <v>86.8</v>
      </c>
      <c r="W107" s="15">
        <v>64.8</v>
      </c>
      <c r="X107" s="15">
        <v>105.2</v>
      </c>
      <c r="Y107" s="15">
        <v>803</v>
      </c>
      <c r="Z107" s="15">
        <v>35</v>
      </c>
      <c r="AA107" s="16">
        <v>549</v>
      </c>
      <c r="AB107" s="266"/>
      <c r="AC107" s="17"/>
      <c r="AD107" s="18">
        <v>30.8</v>
      </c>
      <c r="AE107" s="17"/>
      <c r="AF107" s="18">
        <v>170</v>
      </c>
      <c r="AG107" s="19">
        <v>96.8</v>
      </c>
    </row>
    <row r="108" spans="1:33" ht="14.25" customHeight="1" x14ac:dyDescent="0.35">
      <c r="A108" s="266"/>
      <c r="B108" s="11">
        <v>7.6666666666666696</v>
      </c>
      <c r="C108" s="266"/>
      <c r="D108" s="12">
        <v>49.4</v>
      </c>
      <c r="E108" s="12">
        <v>107.8</v>
      </c>
      <c r="F108" s="13">
        <v>14.7</v>
      </c>
      <c r="G108" s="266"/>
      <c r="H108" s="12">
        <v>36.200000000000003</v>
      </c>
      <c r="I108" s="12">
        <v>105.7</v>
      </c>
      <c r="J108" s="12">
        <v>85.3</v>
      </c>
      <c r="K108" s="13">
        <v>85</v>
      </c>
      <c r="L108" s="14"/>
      <c r="M108" s="15">
        <v>16</v>
      </c>
      <c r="N108" s="15">
        <v>49.1</v>
      </c>
      <c r="O108" s="15"/>
      <c r="P108" s="15">
        <v>62.5</v>
      </c>
      <c r="Q108" s="15">
        <v>62.5</v>
      </c>
      <c r="R108" s="15">
        <v>62.3</v>
      </c>
      <c r="S108" s="15">
        <v>62.7</v>
      </c>
      <c r="T108" s="15">
        <v>87.1</v>
      </c>
      <c r="U108" s="15">
        <v>87.1</v>
      </c>
      <c r="V108" s="15">
        <v>87</v>
      </c>
      <c r="W108" s="15">
        <v>62.3</v>
      </c>
      <c r="X108" s="15">
        <v>106.9</v>
      </c>
      <c r="Y108" s="15">
        <v>805</v>
      </c>
      <c r="Z108" s="15">
        <v>5</v>
      </c>
      <c r="AA108" s="16">
        <v>556</v>
      </c>
      <c r="AB108" s="266"/>
      <c r="AC108" s="17"/>
      <c r="AD108" s="18">
        <v>25.3</v>
      </c>
      <c r="AE108" s="17"/>
      <c r="AF108" s="18">
        <v>115</v>
      </c>
      <c r="AG108" s="19">
        <v>82.5</v>
      </c>
    </row>
    <row r="109" spans="1:33" ht="14.25" customHeight="1" x14ac:dyDescent="0.35">
      <c r="A109" s="266"/>
      <c r="B109" s="11">
        <v>7.75</v>
      </c>
      <c r="C109" s="266"/>
      <c r="D109" s="12">
        <v>49.4</v>
      </c>
      <c r="E109" s="12">
        <v>107.5</v>
      </c>
      <c r="F109" s="13">
        <v>14.5</v>
      </c>
      <c r="G109" s="266"/>
      <c r="H109" s="12">
        <v>35</v>
      </c>
      <c r="I109" s="12">
        <v>105.1</v>
      </c>
      <c r="J109" s="12">
        <v>85.4</v>
      </c>
      <c r="K109" s="13">
        <v>85.1</v>
      </c>
      <c r="L109" s="14"/>
      <c r="M109" s="15">
        <v>15.7</v>
      </c>
      <c r="N109" s="15">
        <v>49.1</v>
      </c>
      <c r="O109" s="15"/>
      <c r="P109" s="15">
        <v>62.2</v>
      </c>
      <c r="Q109" s="15">
        <v>62.3</v>
      </c>
      <c r="R109" s="15">
        <v>62.1</v>
      </c>
      <c r="S109" s="15">
        <v>62.4</v>
      </c>
      <c r="T109" s="15">
        <v>87.1</v>
      </c>
      <c r="U109" s="15">
        <v>87.1</v>
      </c>
      <c r="V109" s="15">
        <v>87</v>
      </c>
      <c r="W109" s="15">
        <v>62</v>
      </c>
      <c r="X109" s="15">
        <v>106.7</v>
      </c>
      <c r="Y109" s="15">
        <v>806</v>
      </c>
      <c r="Z109" s="15">
        <v>5</v>
      </c>
      <c r="AA109" s="16">
        <v>555</v>
      </c>
      <c r="AB109" s="266"/>
      <c r="AC109" s="17"/>
      <c r="AD109" s="18">
        <v>25</v>
      </c>
      <c r="AE109" s="17"/>
      <c r="AF109" s="18">
        <v>117</v>
      </c>
      <c r="AG109" s="19">
        <v>87.7</v>
      </c>
    </row>
    <row r="110" spans="1:33" ht="14.25" customHeight="1" x14ac:dyDescent="0.35">
      <c r="A110" s="266"/>
      <c r="B110" s="11">
        <v>7.8333333333333304</v>
      </c>
      <c r="C110" s="266"/>
      <c r="D110" s="12">
        <v>49.3</v>
      </c>
      <c r="E110" s="12">
        <v>106.8</v>
      </c>
      <c r="F110" s="13">
        <v>14.2</v>
      </c>
      <c r="G110" s="266"/>
      <c r="H110" s="12">
        <v>34.799999999999997</v>
      </c>
      <c r="I110" s="12">
        <v>105.3</v>
      </c>
      <c r="J110" s="12">
        <v>85.3</v>
      </c>
      <c r="K110" s="13">
        <v>85</v>
      </c>
      <c r="L110" s="14"/>
      <c r="M110" s="15">
        <v>15.4</v>
      </c>
      <c r="N110" s="15">
        <v>49.1</v>
      </c>
      <c r="O110" s="15"/>
      <c r="P110" s="15">
        <v>61.9</v>
      </c>
      <c r="Q110" s="15">
        <v>62</v>
      </c>
      <c r="R110" s="15">
        <v>61.6</v>
      </c>
      <c r="S110" s="15">
        <v>62.1</v>
      </c>
      <c r="T110" s="15">
        <v>87</v>
      </c>
      <c r="U110" s="15">
        <v>87.1</v>
      </c>
      <c r="V110" s="15">
        <v>87</v>
      </c>
      <c r="W110" s="15">
        <v>61.6</v>
      </c>
      <c r="X110" s="15">
        <v>106.6</v>
      </c>
      <c r="Y110" s="15">
        <v>804</v>
      </c>
      <c r="Z110" s="15">
        <v>5</v>
      </c>
      <c r="AA110" s="16">
        <v>553</v>
      </c>
      <c r="AB110" s="266"/>
      <c r="AC110" s="17"/>
      <c r="AD110" s="18">
        <v>27.3</v>
      </c>
      <c r="AE110" s="17"/>
      <c r="AF110" s="18">
        <v>118</v>
      </c>
      <c r="AG110" s="19">
        <v>88.8</v>
      </c>
    </row>
    <row r="111" spans="1:33" ht="14.25" customHeight="1" x14ac:dyDescent="0.35">
      <c r="A111" s="267"/>
      <c r="B111" s="11">
        <v>7.9166666666666696</v>
      </c>
      <c r="C111" s="267"/>
      <c r="D111" s="12">
        <v>49.4</v>
      </c>
      <c r="E111" s="12">
        <v>107.3</v>
      </c>
      <c r="F111" s="13">
        <v>14.2</v>
      </c>
      <c r="G111" s="267"/>
      <c r="H111" s="12">
        <v>34.5</v>
      </c>
      <c r="I111" s="12">
        <v>106.1</v>
      </c>
      <c r="J111" s="12">
        <v>84.9</v>
      </c>
      <c r="K111" s="13">
        <v>84.7</v>
      </c>
      <c r="L111" s="14"/>
      <c r="M111" s="15">
        <v>15.3</v>
      </c>
      <c r="N111" s="15">
        <v>49.1</v>
      </c>
      <c r="O111" s="15"/>
      <c r="P111" s="15">
        <v>61.7</v>
      </c>
      <c r="Q111" s="15">
        <v>61.6</v>
      </c>
      <c r="R111" s="15">
        <v>61.2</v>
      </c>
      <c r="S111" s="15">
        <v>61.7</v>
      </c>
      <c r="T111" s="15">
        <v>86.7</v>
      </c>
      <c r="U111" s="15">
        <v>86.7</v>
      </c>
      <c r="V111" s="15">
        <v>86.6</v>
      </c>
      <c r="W111" s="15">
        <v>61.4</v>
      </c>
      <c r="X111" s="15">
        <v>107.2</v>
      </c>
      <c r="Y111" s="15">
        <v>804</v>
      </c>
      <c r="Z111" s="15">
        <v>5</v>
      </c>
      <c r="AA111" s="16">
        <v>551</v>
      </c>
      <c r="AB111" s="267"/>
      <c r="AC111" s="17"/>
      <c r="AD111" s="18">
        <v>27.3</v>
      </c>
      <c r="AE111" s="17"/>
      <c r="AF111" s="18">
        <v>116</v>
      </c>
      <c r="AG111" s="19">
        <v>88.3</v>
      </c>
    </row>
    <row r="112" spans="1:33" ht="14.25" customHeight="1" x14ac:dyDescent="0.35">
      <c r="A112" s="268">
        <v>44571</v>
      </c>
      <c r="B112" s="11">
        <v>8</v>
      </c>
      <c r="C112" s="273"/>
      <c r="D112" s="12">
        <v>49.4</v>
      </c>
      <c r="E112" s="12">
        <v>107.5</v>
      </c>
      <c r="F112" s="13">
        <v>13.9</v>
      </c>
      <c r="G112" s="269"/>
      <c r="H112" s="12">
        <v>30.6</v>
      </c>
      <c r="I112" s="12">
        <v>105.3</v>
      </c>
      <c r="J112" s="12">
        <v>85.4</v>
      </c>
      <c r="K112" s="13">
        <v>85</v>
      </c>
      <c r="L112" s="14"/>
      <c r="M112" s="15">
        <v>15</v>
      </c>
      <c r="N112" s="15">
        <v>49.1</v>
      </c>
      <c r="O112" s="15"/>
      <c r="P112" s="15">
        <v>61.3</v>
      </c>
      <c r="Q112" s="15">
        <v>61.4</v>
      </c>
      <c r="R112" s="15">
        <v>61.2</v>
      </c>
      <c r="S112" s="15">
        <v>61.5</v>
      </c>
      <c r="T112" s="15">
        <v>87</v>
      </c>
      <c r="U112" s="15">
        <v>87.1</v>
      </c>
      <c r="V112" s="15">
        <v>87</v>
      </c>
      <c r="W112" s="15">
        <v>61.1</v>
      </c>
      <c r="X112" s="15">
        <v>107.2</v>
      </c>
      <c r="Y112" s="15">
        <v>802</v>
      </c>
      <c r="Z112" s="15">
        <v>5</v>
      </c>
      <c r="AA112" s="16">
        <v>554</v>
      </c>
      <c r="AB112" s="265"/>
      <c r="AC112" s="17"/>
      <c r="AD112" s="18">
        <v>27.1</v>
      </c>
      <c r="AE112" s="17"/>
      <c r="AF112" s="18">
        <v>117</v>
      </c>
      <c r="AG112" s="19">
        <v>91.5</v>
      </c>
    </row>
    <row r="113" spans="1:33" ht="14.25" customHeight="1" x14ac:dyDescent="0.35">
      <c r="A113" s="266"/>
      <c r="B113" s="11">
        <v>8.0833333333333304</v>
      </c>
      <c r="C113" s="266"/>
      <c r="D113" s="12">
        <v>49.3</v>
      </c>
      <c r="E113" s="12">
        <v>103.8</v>
      </c>
      <c r="F113" s="13">
        <v>13.7</v>
      </c>
      <c r="G113" s="266"/>
      <c r="H113" s="12">
        <v>30.7</v>
      </c>
      <c r="I113" s="12">
        <v>104.7</v>
      </c>
      <c r="J113" s="12">
        <v>86</v>
      </c>
      <c r="K113" s="13">
        <v>85.7</v>
      </c>
      <c r="L113" s="14"/>
      <c r="M113" s="15">
        <v>14.8</v>
      </c>
      <c r="N113" s="15">
        <v>49</v>
      </c>
      <c r="O113" s="15"/>
      <c r="P113" s="15">
        <v>61.5</v>
      </c>
      <c r="Q113" s="15">
        <v>61.7</v>
      </c>
      <c r="R113" s="15">
        <v>61.4</v>
      </c>
      <c r="S113" s="15">
        <v>61.8</v>
      </c>
      <c r="T113" s="15">
        <v>87.7</v>
      </c>
      <c r="U113" s="15">
        <v>87.7</v>
      </c>
      <c r="V113" s="15">
        <v>106.7</v>
      </c>
      <c r="W113" s="15">
        <v>61.5</v>
      </c>
      <c r="X113" s="15">
        <v>106.7</v>
      </c>
      <c r="Y113" s="15">
        <v>804</v>
      </c>
      <c r="Z113" s="15">
        <v>5</v>
      </c>
      <c r="AA113" s="16">
        <v>556</v>
      </c>
      <c r="AB113" s="266"/>
      <c r="AC113" s="17"/>
      <c r="AD113" s="18">
        <v>27.6</v>
      </c>
      <c r="AE113" s="17"/>
      <c r="AF113" s="18">
        <v>116</v>
      </c>
      <c r="AG113" s="19">
        <v>88.3</v>
      </c>
    </row>
    <row r="114" spans="1:33" ht="14.25" customHeight="1" x14ac:dyDescent="0.35">
      <c r="A114" s="266"/>
      <c r="B114" s="11">
        <v>8.1666666666666696</v>
      </c>
      <c r="C114" s="266"/>
      <c r="D114" s="12">
        <v>49.4</v>
      </c>
      <c r="E114" s="12">
        <v>108.2</v>
      </c>
      <c r="F114" s="13">
        <v>13.5</v>
      </c>
      <c r="G114" s="266"/>
      <c r="H114" s="12">
        <v>30.5</v>
      </c>
      <c r="I114" s="12">
        <v>105</v>
      </c>
      <c r="J114" s="12">
        <v>86.7</v>
      </c>
      <c r="K114" s="13">
        <v>86.4</v>
      </c>
      <c r="L114" s="14"/>
      <c r="M114" s="15">
        <v>14.6</v>
      </c>
      <c r="N114" s="15">
        <v>49.1</v>
      </c>
      <c r="O114" s="15"/>
      <c r="P114" s="15">
        <v>61.8</v>
      </c>
      <c r="Q114" s="15">
        <v>61.9</v>
      </c>
      <c r="R114" s="15">
        <v>61.7</v>
      </c>
      <c r="S114" s="15">
        <v>62</v>
      </c>
      <c r="T114" s="15">
        <v>88.3</v>
      </c>
      <c r="U114" s="15">
        <v>88.4</v>
      </c>
      <c r="V114" s="15">
        <v>88.3</v>
      </c>
      <c r="W114" s="15">
        <v>61.4</v>
      </c>
      <c r="X114" s="15">
        <v>107.1</v>
      </c>
      <c r="Y114" s="15">
        <v>803</v>
      </c>
      <c r="Z114" s="15">
        <v>5</v>
      </c>
      <c r="AA114" s="16">
        <v>563</v>
      </c>
      <c r="AB114" s="266"/>
      <c r="AC114" s="17"/>
      <c r="AD114" s="18">
        <v>27</v>
      </c>
      <c r="AE114" s="17"/>
      <c r="AF114" s="18">
        <v>118</v>
      </c>
      <c r="AG114" s="19">
        <v>89.5</v>
      </c>
    </row>
    <row r="115" spans="1:33" ht="14.25" customHeight="1" x14ac:dyDescent="0.35">
      <c r="A115" s="266"/>
      <c r="B115" s="11">
        <v>8.25</v>
      </c>
      <c r="C115" s="266"/>
      <c r="D115" s="12">
        <v>49.2</v>
      </c>
      <c r="E115" s="12">
        <v>110.4</v>
      </c>
      <c r="F115" s="13">
        <v>13.4</v>
      </c>
      <c r="G115" s="266"/>
      <c r="H115" s="12">
        <v>30.2</v>
      </c>
      <c r="I115" s="12">
        <v>104.7</v>
      </c>
      <c r="J115" s="12">
        <v>86</v>
      </c>
      <c r="K115" s="13">
        <v>85.7</v>
      </c>
      <c r="L115" s="14"/>
      <c r="M115" s="15">
        <v>14.5</v>
      </c>
      <c r="N115" s="15">
        <v>49.1</v>
      </c>
      <c r="O115" s="15"/>
      <c r="P115" s="15">
        <v>61.4</v>
      </c>
      <c r="Q115" s="15">
        <v>61.4</v>
      </c>
      <c r="R115" s="15">
        <v>61.1</v>
      </c>
      <c r="S115" s="15">
        <v>61.5</v>
      </c>
      <c r="T115" s="15">
        <v>87.7</v>
      </c>
      <c r="U115" s="15">
        <v>87.7</v>
      </c>
      <c r="V115" s="15">
        <v>87.5</v>
      </c>
      <c r="W115" s="15">
        <v>61</v>
      </c>
      <c r="X115" s="15">
        <v>107.3</v>
      </c>
      <c r="Y115" s="15">
        <v>805</v>
      </c>
      <c r="Z115" s="15">
        <v>5</v>
      </c>
      <c r="AA115" s="16">
        <v>556</v>
      </c>
      <c r="AB115" s="266"/>
      <c r="AC115" s="17"/>
      <c r="AD115" s="18">
        <v>26.7</v>
      </c>
      <c r="AE115" s="17"/>
      <c r="AF115" s="18">
        <v>118</v>
      </c>
      <c r="AG115" s="19">
        <v>88.4</v>
      </c>
    </row>
    <row r="116" spans="1:33" ht="14.25" customHeight="1" x14ac:dyDescent="0.35">
      <c r="A116" s="266"/>
      <c r="B116" s="11">
        <v>8.3333333333333304</v>
      </c>
      <c r="C116" s="266"/>
      <c r="D116" s="12">
        <v>49.4</v>
      </c>
      <c r="E116" s="12">
        <v>109.4</v>
      </c>
      <c r="F116" s="13">
        <v>13.6</v>
      </c>
      <c r="G116" s="266"/>
      <c r="H116" s="12">
        <v>31.8</v>
      </c>
      <c r="I116" s="12">
        <v>105.3</v>
      </c>
      <c r="J116" s="12">
        <v>84.9</v>
      </c>
      <c r="K116" s="13">
        <v>84.6</v>
      </c>
      <c r="L116" s="14"/>
      <c r="M116" s="15">
        <v>14.9</v>
      </c>
      <c r="N116" s="15">
        <v>49.1</v>
      </c>
      <c r="O116" s="15"/>
      <c r="P116" s="15">
        <v>60.9</v>
      </c>
      <c r="Q116" s="15">
        <v>60.9</v>
      </c>
      <c r="R116" s="15">
        <v>60.6</v>
      </c>
      <c r="S116" s="15">
        <v>61</v>
      </c>
      <c r="T116" s="15">
        <v>86.5</v>
      </c>
      <c r="U116" s="15">
        <v>86.6</v>
      </c>
      <c r="V116" s="15">
        <v>86.5</v>
      </c>
      <c r="W116" s="15">
        <v>60.5</v>
      </c>
      <c r="X116" s="15">
        <v>107.3</v>
      </c>
      <c r="Y116" s="15">
        <v>805</v>
      </c>
      <c r="Z116" s="15">
        <v>5</v>
      </c>
      <c r="AA116" s="16">
        <v>549</v>
      </c>
      <c r="AB116" s="266"/>
      <c r="AC116" s="17"/>
      <c r="AD116" s="18">
        <v>26.5</v>
      </c>
      <c r="AE116" s="17"/>
      <c r="AF116" s="18">
        <v>115</v>
      </c>
      <c r="AG116" s="19">
        <v>76.099999999999994</v>
      </c>
    </row>
    <row r="117" spans="1:33" ht="14.25" customHeight="1" x14ac:dyDescent="0.35">
      <c r="A117" s="266"/>
      <c r="B117" s="11">
        <v>8.4166666666666696</v>
      </c>
      <c r="C117" s="266"/>
      <c r="D117" s="12">
        <v>49.3</v>
      </c>
      <c r="E117" s="12">
        <v>104.6</v>
      </c>
      <c r="F117" s="13">
        <v>14.5</v>
      </c>
      <c r="G117" s="266"/>
      <c r="H117" s="12">
        <v>35.200000000000003</v>
      </c>
      <c r="I117" s="12">
        <v>105.3</v>
      </c>
      <c r="J117" s="12">
        <v>84.5</v>
      </c>
      <c r="K117" s="13">
        <v>84.2</v>
      </c>
      <c r="L117" s="14"/>
      <c r="M117" s="15">
        <v>15.9</v>
      </c>
      <c r="N117" s="15">
        <v>49</v>
      </c>
      <c r="O117" s="15"/>
      <c r="P117" s="15">
        <v>61.8</v>
      </c>
      <c r="Q117" s="15">
        <v>61.8</v>
      </c>
      <c r="R117" s="15">
        <v>61.5</v>
      </c>
      <c r="S117" s="15">
        <v>61.9</v>
      </c>
      <c r="T117" s="15">
        <v>86.2</v>
      </c>
      <c r="U117" s="15">
        <v>86.2</v>
      </c>
      <c r="V117" s="15">
        <v>86.1</v>
      </c>
      <c r="W117" s="15">
        <v>61.5</v>
      </c>
      <c r="X117" s="15">
        <v>106.9</v>
      </c>
      <c r="Y117" s="15">
        <v>804</v>
      </c>
      <c r="Z117" s="15">
        <v>5</v>
      </c>
      <c r="AA117" s="16">
        <v>548</v>
      </c>
      <c r="AB117" s="266"/>
      <c r="AC117" s="17"/>
      <c r="AD117" s="18">
        <v>25.3</v>
      </c>
      <c r="AE117" s="17"/>
      <c r="AF117" s="18">
        <v>121</v>
      </c>
      <c r="AG117" s="19">
        <v>86.6</v>
      </c>
    </row>
    <row r="118" spans="1:33" ht="14.25" customHeight="1" x14ac:dyDescent="0.35">
      <c r="A118" s="266"/>
      <c r="B118" s="11">
        <v>8.5</v>
      </c>
      <c r="C118" s="266"/>
      <c r="D118" s="12">
        <v>49.1</v>
      </c>
      <c r="E118" s="12">
        <v>115</v>
      </c>
      <c r="F118" s="13">
        <v>14.8</v>
      </c>
      <c r="G118" s="266"/>
      <c r="H118" s="12">
        <v>36.799999999999997</v>
      </c>
      <c r="I118" s="12">
        <v>112.2</v>
      </c>
      <c r="J118" s="12">
        <v>85.4</v>
      </c>
      <c r="K118" s="13">
        <v>85.1</v>
      </c>
      <c r="L118" s="14"/>
      <c r="M118" s="15">
        <v>16.2</v>
      </c>
      <c r="N118" s="15">
        <v>48.7</v>
      </c>
      <c r="O118" s="15"/>
      <c r="P118" s="15">
        <v>63.8</v>
      </c>
      <c r="Q118" s="15">
        <v>64</v>
      </c>
      <c r="R118" s="15">
        <v>63.8</v>
      </c>
      <c r="S118" s="15">
        <v>64.3</v>
      </c>
      <c r="T118" s="15">
        <v>87.3</v>
      </c>
      <c r="U118" s="15">
        <v>87.4</v>
      </c>
      <c r="V118" s="15">
        <v>87.1</v>
      </c>
      <c r="W118" s="15">
        <v>63.6</v>
      </c>
      <c r="X118" s="15">
        <v>111.4</v>
      </c>
      <c r="Y118" s="15">
        <v>857</v>
      </c>
      <c r="Z118" s="15">
        <v>0</v>
      </c>
      <c r="AA118" s="16">
        <v>606</v>
      </c>
      <c r="AB118" s="266"/>
      <c r="AC118" s="17"/>
      <c r="AD118" s="18">
        <v>27.3</v>
      </c>
      <c r="AE118" s="17"/>
      <c r="AF118" s="18">
        <v>120</v>
      </c>
      <c r="AG118" s="19">
        <v>85</v>
      </c>
    </row>
    <row r="119" spans="1:33" ht="14.25" customHeight="1" x14ac:dyDescent="0.35">
      <c r="A119" s="266"/>
      <c r="B119" s="11">
        <v>8.5833333333333304</v>
      </c>
      <c r="C119" s="266"/>
      <c r="D119" s="12">
        <v>49.3</v>
      </c>
      <c r="E119" s="12">
        <v>106.7</v>
      </c>
      <c r="F119" s="13">
        <v>15</v>
      </c>
      <c r="G119" s="266"/>
      <c r="H119" s="12">
        <v>36.5</v>
      </c>
      <c r="I119" s="12">
        <v>101.1</v>
      </c>
      <c r="J119" s="12">
        <v>84.5</v>
      </c>
      <c r="K119" s="13">
        <v>84.2</v>
      </c>
      <c r="L119" s="14"/>
      <c r="M119" s="15">
        <v>16.399999999999999</v>
      </c>
      <c r="N119" s="15">
        <v>49</v>
      </c>
      <c r="O119" s="15"/>
      <c r="P119" s="15">
        <v>62.5</v>
      </c>
      <c r="Q119" s="15">
        <v>62.6</v>
      </c>
      <c r="R119" s="15">
        <v>62.3</v>
      </c>
      <c r="S119" s="15">
        <v>62.8</v>
      </c>
      <c r="T119" s="15">
        <v>86.2</v>
      </c>
      <c r="U119" s="15">
        <v>86.3</v>
      </c>
      <c r="V119" s="15">
        <v>86.1</v>
      </c>
      <c r="W119" s="15">
        <v>62.4</v>
      </c>
      <c r="X119" s="15">
        <v>106.9</v>
      </c>
      <c r="Y119" s="15">
        <v>803</v>
      </c>
      <c r="Z119" s="15">
        <v>10</v>
      </c>
      <c r="AA119" s="16">
        <v>579</v>
      </c>
      <c r="AB119" s="266"/>
      <c r="AC119" s="17"/>
      <c r="AD119" s="18">
        <v>25.6</v>
      </c>
      <c r="AE119" s="17"/>
      <c r="AF119" s="18">
        <v>843</v>
      </c>
      <c r="AG119" s="19">
        <v>340</v>
      </c>
    </row>
    <row r="120" spans="1:33" ht="14.25" customHeight="1" x14ac:dyDescent="0.35">
      <c r="A120" s="266"/>
      <c r="B120" s="11">
        <v>8.6666666666666696</v>
      </c>
      <c r="C120" s="266"/>
      <c r="D120" s="12">
        <v>49.4</v>
      </c>
      <c r="E120" s="12">
        <v>108.4</v>
      </c>
      <c r="F120" s="13">
        <v>15.4</v>
      </c>
      <c r="G120" s="266"/>
      <c r="H120" s="12">
        <v>37.1</v>
      </c>
      <c r="I120" s="12">
        <v>109.1</v>
      </c>
      <c r="J120" s="12">
        <v>83.6</v>
      </c>
      <c r="K120" s="13">
        <v>83.3</v>
      </c>
      <c r="L120" s="14"/>
      <c r="M120" s="15">
        <v>17.100000000000001</v>
      </c>
      <c r="N120" s="15">
        <v>49.2</v>
      </c>
      <c r="O120" s="15"/>
      <c r="P120" s="15">
        <v>64.2</v>
      </c>
      <c r="Q120" s="15">
        <v>64.3</v>
      </c>
      <c r="R120" s="15">
        <v>64</v>
      </c>
      <c r="S120" s="15">
        <v>64.400000000000006</v>
      </c>
      <c r="T120" s="15">
        <v>58.4</v>
      </c>
      <c r="U120" s="15">
        <v>85.5</v>
      </c>
      <c r="V120" s="15">
        <v>85.2</v>
      </c>
      <c r="W120" s="15">
        <v>64.099999999999994</v>
      </c>
      <c r="X120" s="15">
        <v>106.8</v>
      </c>
      <c r="Y120" s="15">
        <v>804</v>
      </c>
      <c r="Z120" s="15">
        <v>50</v>
      </c>
      <c r="AA120" s="16">
        <v>540</v>
      </c>
      <c r="AB120" s="266"/>
      <c r="AC120" s="17"/>
      <c r="AD120" s="18">
        <v>22.6</v>
      </c>
      <c r="AE120" s="17"/>
      <c r="AF120" s="18">
        <v>174</v>
      </c>
      <c r="AG120" s="19">
        <v>77.7</v>
      </c>
    </row>
    <row r="121" spans="1:33" ht="14.25" customHeight="1" x14ac:dyDescent="0.35">
      <c r="A121" s="266"/>
      <c r="B121" s="11">
        <v>8.75</v>
      </c>
      <c r="C121" s="266"/>
      <c r="D121" s="12">
        <v>49.1</v>
      </c>
      <c r="E121" s="12">
        <v>115.3</v>
      </c>
      <c r="F121" s="13">
        <v>14.5</v>
      </c>
      <c r="G121" s="266"/>
      <c r="H121" s="12">
        <v>35.5</v>
      </c>
      <c r="I121" s="12">
        <v>115.5</v>
      </c>
      <c r="J121" s="12">
        <v>85.4</v>
      </c>
      <c r="K121" s="13">
        <v>85</v>
      </c>
      <c r="L121" s="14"/>
      <c r="M121" s="15">
        <v>15.8</v>
      </c>
      <c r="N121" s="15">
        <v>48.8</v>
      </c>
      <c r="O121" s="15"/>
      <c r="P121" s="15">
        <v>63.4</v>
      </c>
      <c r="Q121" s="15">
        <v>63.5</v>
      </c>
      <c r="R121" s="15">
        <v>63.2</v>
      </c>
      <c r="S121" s="15">
        <v>63.6</v>
      </c>
      <c r="T121" s="15">
        <v>87.2</v>
      </c>
      <c r="U121" s="15">
        <v>87.3</v>
      </c>
      <c r="V121" s="15">
        <v>87.1</v>
      </c>
      <c r="W121" s="15">
        <v>63.2</v>
      </c>
      <c r="X121" s="15">
        <v>112.1</v>
      </c>
      <c r="Y121" s="15">
        <v>854</v>
      </c>
      <c r="Z121" s="15">
        <v>0</v>
      </c>
      <c r="AA121" s="16">
        <v>603</v>
      </c>
      <c r="AB121" s="266"/>
      <c r="AC121" s="17"/>
      <c r="AD121" s="18">
        <v>21.7</v>
      </c>
      <c r="AE121" s="17"/>
      <c r="AF121" s="18">
        <v>170</v>
      </c>
      <c r="AG121" s="19">
        <v>87.1</v>
      </c>
    </row>
    <row r="122" spans="1:33" ht="14.25" customHeight="1" x14ac:dyDescent="0.35">
      <c r="A122" s="266"/>
      <c r="B122" s="11">
        <v>8.8333333333333304</v>
      </c>
      <c r="C122" s="266"/>
      <c r="D122" s="12">
        <v>49.3</v>
      </c>
      <c r="E122" s="12">
        <v>108.2</v>
      </c>
      <c r="F122" s="13">
        <v>14.5</v>
      </c>
      <c r="G122" s="266"/>
      <c r="H122" s="12">
        <v>34.799999999999997</v>
      </c>
      <c r="I122" s="12">
        <v>109</v>
      </c>
      <c r="J122" s="12">
        <v>85</v>
      </c>
      <c r="K122" s="13">
        <v>84.7</v>
      </c>
      <c r="L122" s="14"/>
      <c r="M122" s="15">
        <v>15.7</v>
      </c>
      <c r="N122" s="15">
        <v>49</v>
      </c>
      <c r="O122" s="15"/>
      <c r="P122" s="15">
        <v>62.3</v>
      </c>
      <c r="Q122" s="15">
        <v>62.6</v>
      </c>
      <c r="R122" s="15">
        <v>62.3</v>
      </c>
      <c r="S122" s="15">
        <v>62.7</v>
      </c>
      <c r="T122" s="15">
        <v>86.7</v>
      </c>
      <c r="U122" s="15">
        <v>86.8</v>
      </c>
      <c r="V122" s="15">
        <v>86.7</v>
      </c>
      <c r="W122" s="15">
        <v>62.3</v>
      </c>
      <c r="X122" s="15">
        <v>108.6</v>
      </c>
      <c r="Y122" s="15">
        <v>824</v>
      </c>
      <c r="Z122" s="15">
        <v>0</v>
      </c>
      <c r="AA122" s="16">
        <v>570</v>
      </c>
      <c r="AB122" s="266"/>
      <c r="AC122" s="17"/>
      <c r="AD122" s="18">
        <v>24.7</v>
      </c>
      <c r="AE122" s="17"/>
      <c r="AF122" s="18">
        <v>118</v>
      </c>
      <c r="AG122" s="19">
        <v>81.7</v>
      </c>
    </row>
    <row r="123" spans="1:33" ht="14.25" customHeight="1" x14ac:dyDescent="0.35">
      <c r="A123" s="267"/>
      <c r="B123" s="11">
        <v>8.9166666666666696</v>
      </c>
      <c r="C123" s="267"/>
      <c r="D123" s="12">
        <v>49.3</v>
      </c>
      <c r="E123" s="12">
        <v>109</v>
      </c>
      <c r="F123" s="13">
        <v>14.2</v>
      </c>
      <c r="G123" s="267"/>
      <c r="H123" s="12">
        <v>34.799999999999997</v>
      </c>
      <c r="I123" s="12">
        <v>110.3</v>
      </c>
      <c r="J123" s="12">
        <v>85.2</v>
      </c>
      <c r="K123" s="13">
        <v>84.9</v>
      </c>
      <c r="L123" s="14"/>
      <c r="M123" s="15">
        <v>15.5</v>
      </c>
      <c r="N123" s="15">
        <v>49.1</v>
      </c>
      <c r="O123" s="15"/>
      <c r="P123" s="15">
        <v>62</v>
      </c>
      <c r="Q123" s="15">
        <v>62.1</v>
      </c>
      <c r="R123" s="15">
        <v>61.9</v>
      </c>
      <c r="S123" s="15">
        <v>62.2</v>
      </c>
      <c r="T123" s="15">
        <v>87</v>
      </c>
      <c r="U123" s="15">
        <v>87.1</v>
      </c>
      <c r="V123" s="15">
        <v>86.8</v>
      </c>
      <c r="W123" s="15">
        <v>61.9</v>
      </c>
      <c r="X123" s="15">
        <v>109.1</v>
      </c>
      <c r="Y123" s="15">
        <v>824</v>
      </c>
      <c r="Z123" s="15">
        <v>0</v>
      </c>
      <c r="AA123" s="16">
        <v>571</v>
      </c>
      <c r="AB123" s="267"/>
      <c r="AC123" s="17"/>
      <c r="AD123" s="18">
        <v>26.1</v>
      </c>
      <c r="AE123" s="17"/>
      <c r="AF123" s="18">
        <v>120</v>
      </c>
      <c r="AG123" s="19">
        <v>84.9</v>
      </c>
    </row>
    <row r="124" spans="1:33" ht="14.25" customHeight="1" x14ac:dyDescent="0.35">
      <c r="A124" s="268">
        <v>44572</v>
      </c>
      <c r="B124" s="11">
        <v>9</v>
      </c>
      <c r="C124" s="273"/>
      <c r="D124" s="12">
        <v>49.2</v>
      </c>
      <c r="E124" s="12">
        <v>112.1</v>
      </c>
      <c r="F124" s="13">
        <v>13.9</v>
      </c>
      <c r="G124" s="269"/>
      <c r="H124" s="12">
        <v>32.200000000000003</v>
      </c>
      <c r="I124" s="12">
        <v>107.8</v>
      </c>
      <c r="J124" s="12">
        <v>85.8</v>
      </c>
      <c r="K124" s="13">
        <v>85.5</v>
      </c>
      <c r="L124" s="14"/>
      <c r="M124" s="15">
        <v>15.1</v>
      </c>
      <c r="N124" s="15">
        <v>48.9</v>
      </c>
      <c r="O124" s="15"/>
      <c r="P124" s="15">
        <v>62.5</v>
      </c>
      <c r="Q124" s="15">
        <v>62.6</v>
      </c>
      <c r="R124" s="15">
        <v>62.2</v>
      </c>
      <c r="S124" s="15">
        <v>62.8</v>
      </c>
      <c r="T124" s="15">
        <v>87.5</v>
      </c>
      <c r="U124" s="15">
        <v>87.6</v>
      </c>
      <c r="V124" s="15">
        <v>87.4</v>
      </c>
      <c r="W124" s="15">
        <v>62.2</v>
      </c>
      <c r="X124" s="15">
        <v>108.5</v>
      </c>
      <c r="Y124" s="15">
        <v>824</v>
      </c>
      <c r="Z124" s="15">
        <v>0</v>
      </c>
      <c r="AA124" s="16">
        <v>575</v>
      </c>
      <c r="AB124" s="265"/>
      <c r="AC124" s="17"/>
      <c r="AD124" s="18">
        <v>25</v>
      </c>
      <c r="AE124" s="17"/>
      <c r="AF124" s="18">
        <v>120</v>
      </c>
      <c r="AG124" s="19">
        <v>80.8</v>
      </c>
    </row>
    <row r="125" spans="1:33" ht="14.25" customHeight="1" x14ac:dyDescent="0.35">
      <c r="A125" s="266"/>
      <c r="B125" s="11">
        <v>9.0833333333333304</v>
      </c>
      <c r="C125" s="266"/>
      <c r="D125" s="12">
        <v>49.3</v>
      </c>
      <c r="E125" s="12">
        <v>112.7</v>
      </c>
      <c r="F125" s="13">
        <v>13.3</v>
      </c>
      <c r="G125" s="266"/>
      <c r="H125" s="12">
        <v>31.8</v>
      </c>
      <c r="I125" s="12">
        <v>110.5</v>
      </c>
      <c r="J125" s="12">
        <v>85.3</v>
      </c>
      <c r="K125" s="13">
        <v>84.9</v>
      </c>
      <c r="L125" s="14"/>
      <c r="M125" s="15">
        <v>14.5</v>
      </c>
      <c r="N125" s="15">
        <v>49</v>
      </c>
      <c r="O125" s="15"/>
      <c r="P125" s="15">
        <v>61</v>
      </c>
      <c r="Q125" s="15">
        <v>61.2</v>
      </c>
      <c r="R125" s="15">
        <v>60.8</v>
      </c>
      <c r="S125" s="15">
        <v>61.3</v>
      </c>
      <c r="T125" s="15">
        <v>87</v>
      </c>
      <c r="U125" s="15">
        <v>87.1</v>
      </c>
      <c r="V125" s="15">
        <v>86.9</v>
      </c>
      <c r="W125" s="15">
        <v>60.8</v>
      </c>
      <c r="X125" s="15">
        <v>109.9</v>
      </c>
      <c r="Y125" s="15">
        <v>824</v>
      </c>
      <c r="Z125" s="15">
        <v>0</v>
      </c>
      <c r="AA125" s="16">
        <v>571</v>
      </c>
      <c r="AB125" s="266"/>
      <c r="AC125" s="17"/>
      <c r="AD125" s="18">
        <v>25.2</v>
      </c>
      <c r="AE125" s="17"/>
      <c r="AF125" s="18">
        <v>124</v>
      </c>
      <c r="AG125" s="19">
        <v>86</v>
      </c>
    </row>
    <row r="126" spans="1:33" ht="14.25" customHeight="1" x14ac:dyDescent="0.35">
      <c r="A126" s="266"/>
      <c r="B126" s="11">
        <v>9.1666666666666696</v>
      </c>
      <c r="C126" s="266"/>
      <c r="D126" s="12">
        <v>46.9</v>
      </c>
      <c r="E126" s="12">
        <v>49.9</v>
      </c>
      <c r="F126" s="13">
        <v>14.6</v>
      </c>
      <c r="G126" s="266"/>
      <c r="H126" s="12">
        <v>29.3</v>
      </c>
      <c r="I126" s="12">
        <v>46.7</v>
      </c>
      <c r="J126" s="12">
        <v>77.7</v>
      </c>
      <c r="K126" s="13">
        <v>77.599999999999994</v>
      </c>
      <c r="L126" s="14"/>
      <c r="M126" s="15">
        <v>15.9</v>
      </c>
      <c r="N126" s="15">
        <v>46.6</v>
      </c>
      <c r="O126" s="15"/>
      <c r="P126" s="15">
        <v>58.5</v>
      </c>
      <c r="Q126" s="15">
        <v>58.9</v>
      </c>
      <c r="R126" s="15">
        <v>58.3</v>
      </c>
      <c r="S126" s="15">
        <v>58.7</v>
      </c>
      <c r="T126" s="15">
        <v>79.400000000000006</v>
      </c>
      <c r="U126" s="15">
        <v>79.400000000000006</v>
      </c>
      <c r="V126" s="15">
        <v>105.6</v>
      </c>
      <c r="W126" s="15">
        <v>79.3</v>
      </c>
      <c r="X126" s="15">
        <v>105.6</v>
      </c>
      <c r="Y126" s="15">
        <v>825</v>
      </c>
      <c r="Z126" s="15">
        <v>45</v>
      </c>
      <c r="AA126" s="16">
        <v>523</v>
      </c>
      <c r="AB126" s="266"/>
      <c r="AC126" s="17"/>
      <c r="AD126" s="18">
        <v>20.3</v>
      </c>
      <c r="AE126" s="17"/>
      <c r="AF126" s="18">
        <v>116</v>
      </c>
      <c r="AG126" s="19">
        <v>80.7</v>
      </c>
    </row>
    <row r="127" spans="1:33" ht="14.25" customHeight="1" x14ac:dyDescent="0.35">
      <c r="A127" s="266"/>
      <c r="B127" s="11">
        <v>9.25</v>
      </c>
      <c r="C127" s="266"/>
      <c r="D127" s="12">
        <v>49.1</v>
      </c>
      <c r="E127" s="12">
        <v>106.7</v>
      </c>
      <c r="F127" s="13">
        <v>13.7</v>
      </c>
      <c r="G127" s="266"/>
      <c r="H127" s="12">
        <v>30.1</v>
      </c>
      <c r="I127" s="12">
        <v>104</v>
      </c>
      <c r="J127" s="12">
        <v>83.3</v>
      </c>
      <c r="K127" s="13">
        <v>83</v>
      </c>
      <c r="L127" s="14"/>
      <c r="M127" s="15">
        <v>14.8</v>
      </c>
      <c r="N127" s="15">
        <v>48.8</v>
      </c>
      <c r="O127" s="15"/>
      <c r="P127" s="15">
        <v>60</v>
      </c>
      <c r="Q127" s="15">
        <v>59.8</v>
      </c>
      <c r="R127" s="15">
        <v>59.6</v>
      </c>
      <c r="S127" s="15">
        <v>60.1</v>
      </c>
      <c r="T127" s="15">
        <v>85.1</v>
      </c>
      <c r="U127" s="15">
        <v>85.1</v>
      </c>
      <c r="V127" s="15">
        <v>85</v>
      </c>
      <c r="W127" s="15">
        <v>59.7</v>
      </c>
      <c r="X127" s="15">
        <v>109.8</v>
      </c>
      <c r="Y127" s="15">
        <v>825</v>
      </c>
      <c r="Z127" s="15">
        <v>10</v>
      </c>
      <c r="AA127" s="16">
        <v>556</v>
      </c>
      <c r="AB127" s="266"/>
      <c r="AC127" s="17"/>
      <c r="AD127" s="18">
        <v>22.3</v>
      </c>
      <c r="AE127" s="17"/>
      <c r="AF127" s="18">
        <v>121</v>
      </c>
      <c r="AG127" s="19">
        <v>86.6</v>
      </c>
    </row>
    <row r="128" spans="1:33" ht="14.25" customHeight="1" x14ac:dyDescent="0.35">
      <c r="A128" s="266"/>
      <c r="B128" s="11">
        <v>9.3333333333333304</v>
      </c>
      <c r="C128" s="266"/>
      <c r="D128" s="12">
        <v>49.4</v>
      </c>
      <c r="E128" s="12">
        <v>108.6</v>
      </c>
      <c r="F128" s="13">
        <v>13.4</v>
      </c>
      <c r="G128" s="266"/>
      <c r="H128" s="12">
        <v>32.200000000000003</v>
      </c>
      <c r="I128" s="12">
        <v>106.1</v>
      </c>
      <c r="J128" s="12">
        <v>84</v>
      </c>
      <c r="K128" s="13">
        <v>83.7</v>
      </c>
      <c r="L128" s="14"/>
      <c r="M128" s="15">
        <v>14.7</v>
      </c>
      <c r="N128" s="15">
        <v>49.1</v>
      </c>
      <c r="O128" s="15"/>
      <c r="P128" s="15">
        <v>60</v>
      </c>
      <c r="Q128" s="15">
        <v>60.1</v>
      </c>
      <c r="R128" s="15">
        <v>59.8</v>
      </c>
      <c r="S128" s="15">
        <v>60.3</v>
      </c>
      <c r="T128" s="15">
        <v>85.8</v>
      </c>
      <c r="U128" s="15">
        <v>85.9</v>
      </c>
      <c r="V128" s="15">
        <v>85.8</v>
      </c>
      <c r="W128" s="15">
        <v>59.8</v>
      </c>
      <c r="X128" s="15">
        <v>111.1</v>
      </c>
      <c r="Y128" s="15">
        <v>825</v>
      </c>
      <c r="Z128" s="15">
        <v>10</v>
      </c>
      <c r="AA128" s="16">
        <v>563</v>
      </c>
      <c r="AB128" s="266"/>
      <c r="AC128" s="17"/>
      <c r="AD128" s="18">
        <v>24.5</v>
      </c>
      <c r="AE128" s="17"/>
      <c r="AF128" s="18">
        <v>115</v>
      </c>
      <c r="AG128" s="19">
        <v>85.3</v>
      </c>
    </row>
    <row r="129" spans="1:33" ht="14.25" customHeight="1" x14ac:dyDescent="0.35">
      <c r="A129" s="266"/>
      <c r="B129" s="11">
        <v>9.4166666666666696</v>
      </c>
      <c r="C129" s="266"/>
      <c r="D129" s="12">
        <v>50.1</v>
      </c>
      <c r="E129" s="12">
        <v>113.2</v>
      </c>
      <c r="F129" s="13">
        <v>13.6</v>
      </c>
      <c r="G129" s="266"/>
      <c r="H129" s="12">
        <v>35.200000000000003</v>
      </c>
      <c r="I129" s="12">
        <v>112</v>
      </c>
      <c r="J129" s="12">
        <v>84.8</v>
      </c>
      <c r="K129" s="13">
        <v>84.4</v>
      </c>
      <c r="L129" s="14"/>
      <c r="M129" s="15">
        <v>15</v>
      </c>
      <c r="N129" s="15">
        <v>49.8</v>
      </c>
      <c r="O129" s="15"/>
      <c r="P129" s="15">
        <v>60.2</v>
      </c>
      <c r="Q129" s="15">
        <v>60.2</v>
      </c>
      <c r="R129" s="15">
        <v>59.9</v>
      </c>
      <c r="S129" s="15">
        <v>60.4</v>
      </c>
      <c r="T129" s="15">
        <v>86.6</v>
      </c>
      <c r="U129" s="15">
        <v>86.7</v>
      </c>
      <c r="V129" s="15">
        <v>86.5</v>
      </c>
      <c r="W129" s="15">
        <v>60.1</v>
      </c>
      <c r="X129" s="15">
        <v>112.7</v>
      </c>
      <c r="Y129" s="15">
        <v>824</v>
      </c>
      <c r="Z129" s="15">
        <v>2</v>
      </c>
      <c r="AA129" s="16">
        <v>568</v>
      </c>
      <c r="AB129" s="266"/>
      <c r="AC129" s="17"/>
      <c r="AD129" s="18">
        <v>25.3</v>
      </c>
      <c r="AE129" s="17"/>
      <c r="AF129" s="18">
        <v>117</v>
      </c>
      <c r="AG129" s="19">
        <v>92.8</v>
      </c>
    </row>
    <row r="130" spans="1:33" ht="14.25" customHeight="1" x14ac:dyDescent="0.35">
      <c r="A130" s="266"/>
      <c r="B130" s="11">
        <v>9.5</v>
      </c>
      <c r="C130" s="266"/>
      <c r="D130" s="12">
        <v>49.8</v>
      </c>
      <c r="E130" s="12">
        <v>119</v>
      </c>
      <c r="F130" s="13">
        <v>13.5</v>
      </c>
      <c r="G130" s="266"/>
      <c r="H130" s="12">
        <v>37</v>
      </c>
      <c r="I130" s="12">
        <v>118.2</v>
      </c>
      <c r="J130" s="12">
        <v>85.8</v>
      </c>
      <c r="K130" s="13">
        <v>85.5</v>
      </c>
      <c r="L130" s="14"/>
      <c r="M130" s="15">
        <v>14.9</v>
      </c>
      <c r="N130" s="15">
        <v>49.4</v>
      </c>
      <c r="O130" s="15"/>
      <c r="P130" s="15">
        <v>62.8</v>
      </c>
      <c r="Q130" s="15">
        <v>62.6</v>
      </c>
      <c r="R130" s="15">
        <v>62.5</v>
      </c>
      <c r="S130" s="15">
        <v>62.9</v>
      </c>
      <c r="T130" s="15">
        <v>87.8</v>
      </c>
      <c r="U130" s="15">
        <v>87.8</v>
      </c>
      <c r="V130" s="15">
        <v>87.7</v>
      </c>
      <c r="W130" s="15">
        <v>62.6</v>
      </c>
      <c r="X130" s="15">
        <v>115.8</v>
      </c>
      <c r="Y130" s="15">
        <v>876</v>
      </c>
      <c r="Z130" s="15">
        <v>0</v>
      </c>
      <c r="AA130" s="16">
        <v>635</v>
      </c>
      <c r="AB130" s="266"/>
      <c r="AC130" s="17"/>
      <c r="AD130" s="18">
        <v>26.8</v>
      </c>
      <c r="AE130" s="17"/>
      <c r="AF130" s="18">
        <v>137</v>
      </c>
      <c r="AG130" s="19">
        <v>88.6</v>
      </c>
    </row>
    <row r="131" spans="1:33" ht="14.25" customHeight="1" x14ac:dyDescent="0.35">
      <c r="A131" s="266"/>
      <c r="B131" s="11">
        <v>9.5833333333333304</v>
      </c>
      <c r="C131" s="266"/>
      <c r="D131" s="12">
        <v>49.9</v>
      </c>
      <c r="E131" s="12">
        <v>115.2</v>
      </c>
      <c r="F131" s="13">
        <v>13.9</v>
      </c>
      <c r="G131" s="266"/>
      <c r="H131" s="12">
        <v>36.9</v>
      </c>
      <c r="I131" s="12">
        <v>115.8</v>
      </c>
      <c r="J131" s="12">
        <v>86</v>
      </c>
      <c r="K131" s="13">
        <v>85.7</v>
      </c>
      <c r="L131" s="14"/>
      <c r="M131" s="15">
        <v>15.3</v>
      </c>
      <c r="N131" s="15">
        <v>49.5</v>
      </c>
      <c r="O131" s="15"/>
      <c r="P131" s="15">
        <v>62.7</v>
      </c>
      <c r="Q131" s="15">
        <v>62.5</v>
      </c>
      <c r="R131" s="15">
        <v>62.2</v>
      </c>
      <c r="S131" s="15">
        <v>62.9</v>
      </c>
      <c r="T131" s="15">
        <v>87.9</v>
      </c>
      <c r="U131" s="15">
        <v>88</v>
      </c>
      <c r="V131" s="15">
        <v>87.8</v>
      </c>
      <c r="W131" s="15">
        <v>62.2</v>
      </c>
      <c r="X131" s="15">
        <v>114.6</v>
      </c>
      <c r="Y131" s="15">
        <v>855</v>
      </c>
      <c r="Z131" s="15">
        <v>0</v>
      </c>
      <c r="AA131" s="16">
        <v>612</v>
      </c>
      <c r="AB131" s="266"/>
      <c r="AC131" s="17"/>
      <c r="AD131" s="18">
        <v>27.8</v>
      </c>
      <c r="AE131" s="17"/>
      <c r="AF131" s="18">
        <v>131</v>
      </c>
      <c r="AG131" s="19">
        <v>86.6</v>
      </c>
    </row>
    <row r="132" spans="1:33" ht="14.25" customHeight="1" x14ac:dyDescent="0.35">
      <c r="A132" s="266"/>
      <c r="B132" s="11">
        <v>9.6666666666666696</v>
      </c>
      <c r="C132" s="266"/>
      <c r="D132" s="12">
        <v>50</v>
      </c>
      <c r="E132" s="12">
        <v>108.3</v>
      </c>
      <c r="F132" s="13">
        <v>14.3</v>
      </c>
      <c r="G132" s="266"/>
      <c r="H132" s="12">
        <v>36</v>
      </c>
      <c r="I132" s="12">
        <v>107.7</v>
      </c>
      <c r="J132" s="12">
        <v>85.3</v>
      </c>
      <c r="K132" s="13">
        <v>85</v>
      </c>
      <c r="L132" s="14"/>
      <c r="M132" s="15">
        <v>15.6</v>
      </c>
      <c r="N132" s="15">
        <v>49.7</v>
      </c>
      <c r="O132" s="15"/>
      <c r="P132" s="15">
        <v>61.4</v>
      </c>
      <c r="Q132" s="15">
        <v>61.3</v>
      </c>
      <c r="R132" s="15">
        <v>61.1</v>
      </c>
      <c r="S132" s="15">
        <v>61.5</v>
      </c>
      <c r="T132" s="15">
        <v>87.1</v>
      </c>
      <c r="U132" s="15">
        <v>87.1</v>
      </c>
      <c r="V132" s="15">
        <v>87</v>
      </c>
      <c r="W132" s="15">
        <v>61.2</v>
      </c>
      <c r="X132" s="15">
        <v>108.5</v>
      </c>
      <c r="Y132" s="15">
        <v>804</v>
      </c>
      <c r="Z132" s="15">
        <v>2</v>
      </c>
      <c r="AA132" s="16">
        <v>552</v>
      </c>
      <c r="AB132" s="266"/>
      <c r="AC132" s="17"/>
      <c r="AD132" s="18">
        <v>23.7</v>
      </c>
      <c r="AE132" s="17"/>
      <c r="AF132" s="18">
        <v>125</v>
      </c>
      <c r="AG132" s="19">
        <v>87.7</v>
      </c>
    </row>
    <row r="133" spans="1:33" ht="14.25" customHeight="1" x14ac:dyDescent="0.35">
      <c r="A133" s="266"/>
      <c r="B133" s="11">
        <v>9.75</v>
      </c>
      <c r="C133" s="266"/>
      <c r="D133" s="12">
        <v>50.1</v>
      </c>
      <c r="E133" s="12">
        <v>109.4</v>
      </c>
      <c r="F133" s="13">
        <v>14.2</v>
      </c>
      <c r="G133" s="266"/>
      <c r="H133" s="12">
        <v>34.799999999999997</v>
      </c>
      <c r="I133" s="12">
        <v>107</v>
      </c>
      <c r="J133" s="12">
        <v>84.8</v>
      </c>
      <c r="K133" s="13">
        <v>84.5</v>
      </c>
      <c r="L133" s="14"/>
      <c r="M133" s="15">
        <v>15.5</v>
      </c>
      <c r="N133" s="15">
        <v>49.8</v>
      </c>
      <c r="O133" s="15"/>
      <c r="P133" s="15">
        <v>60.9</v>
      </c>
      <c r="Q133" s="15">
        <v>60.7</v>
      </c>
      <c r="R133" s="15">
        <v>60.4</v>
      </c>
      <c r="S133" s="15">
        <v>60.9</v>
      </c>
      <c r="T133" s="15">
        <v>86.6</v>
      </c>
      <c r="U133" s="15">
        <v>86.6</v>
      </c>
      <c r="V133" s="15">
        <v>86.4</v>
      </c>
      <c r="W133" s="15">
        <v>60.4</v>
      </c>
      <c r="X133" s="15">
        <v>108.2</v>
      </c>
      <c r="Y133" s="15">
        <v>805</v>
      </c>
      <c r="Z133" s="15">
        <v>2</v>
      </c>
      <c r="AA133" s="16">
        <v>552</v>
      </c>
      <c r="AB133" s="266"/>
      <c r="AC133" s="17"/>
      <c r="AD133" s="18">
        <v>24.3</v>
      </c>
      <c r="AE133" s="17"/>
      <c r="AF133" s="18">
        <v>122</v>
      </c>
      <c r="AG133" s="19">
        <v>85.5</v>
      </c>
    </row>
    <row r="134" spans="1:33" ht="14.25" customHeight="1" x14ac:dyDescent="0.35">
      <c r="A134" s="266"/>
      <c r="B134" s="11">
        <v>9.8333333333333304</v>
      </c>
      <c r="C134" s="266"/>
      <c r="D134" s="12">
        <v>49.9</v>
      </c>
      <c r="E134" s="12">
        <v>118.7</v>
      </c>
      <c r="F134" s="13">
        <v>13.5</v>
      </c>
      <c r="G134" s="266"/>
      <c r="H134" s="12">
        <v>35.299999999999997</v>
      </c>
      <c r="I134" s="12">
        <v>117.3</v>
      </c>
      <c r="J134" s="12">
        <v>85</v>
      </c>
      <c r="K134" s="13">
        <v>84.6</v>
      </c>
      <c r="L134" s="14"/>
      <c r="M134" s="15">
        <v>14.7</v>
      </c>
      <c r="N134" s="15">
        <v>49.6</v>
      </c>
      <c r="O134" s="15"/>
      <c r="P134" s="15">
        <v>61</v>
      </c>
      <c r="Q134" s="15">
        <v>60.8</v>
      </c>
      <c r="R134" s="15">
        <v>60.7</v>
      </c>
      <c r="S134" s="15">
        <v>61.2</v>
      </c>
      <c r="T134" s="15">
        <v>86.8</v>
      </c>
      <c r="U134" s="15">
        <v>86.9</v>
      </c>
      <c r="V134" s="15">
        <v>86.8</v>
      </c>
      <c r="W134" s="15">
        <v>60.6</v>
      </c>
      <c r="X134" s="15">
        <v>115.5</v>
      </c>
      <c r="Y134" s="15">
        <v>854</v>
      </c>
      <c r="Z134" s="15">
        <v>0</v>
      </c>
      <c r="AA134" s="16">
        <v>600</v>
      </c>
      <c r="AB134" s="266"/>
      <c r="AC134" s="17"/>
      <c r="AD134" s="18">
        <v>14.5</v>
      </c>
      <c r="AE134" s="17"/>
      <c r="AF134" s="18">
        <v>129</v>
      </c>
      <c r="AG134" s="19">
        <v>95.6</v>
      </c>
    </row>
    <row r="135" spans="1:33" ht="14.25" customHeight="1" x14ac:dyDescent="0.35">
      <c r="A135" s="267"/>
      <c r="B135" s="11">
        <v>9.9166666666666696</v>
      </c>
      <c r="C135" s="267"/>
      <c r="D135" s="12">
        <v>49.9</v>
      </c>
      <c r="E135" s="12">
        <v>120.7</v>
      </c>
      <c r="F135" s="13">
        <v>130</v>
      </c>
      <c r="G135" s="267"/>
      <c r="H135" s="12">
        <v>35</v>
      </c>
      <c r="I135" s="12">
        <v>117</v>
      </c>
      <c r="J135" s="12">
        <v>85.1</v>
      </c>
      <c r="K135" s="13">
        <v>84.7</v>
      </c>
      <c r="L135" s="14"/>
      <c r="M135" s="15">
        <v>14.1</v>
      </c>
      <c r="N135" s="15">
        <v>49.6</v>
      </c>
      <c r="O135" s="15"/>
      <c r="P135" s="15">
        <v>60.6</v>
      </c>
      <c r="Q135" s="15">
        <v>60.5</v>
      </c>
      <c r="R135" s="15">
        <v>60.2</v>
      </c>
      <c r="S135" s="15">
        <v>60.7</v>
      </c>
      <c r="T135" s="15">
        <v>87</v>
      </c>
      <c r="U135" s="15">
        <v>87.1</v>
      </c>
      <c r="V135" s="15">
        <v>86.8</v>
      </c>
      <c r="W135" s="15">
        <v>60.3</v>
      </c>
      <c r="X135" s="15">
        <v>115.5</v>
      </c>
      <c r="Y135" s="15">
        <v>856</v>
      </c>
      <c r="Z135" s="15">
        <v>0</v>
      </c>
      <c r="AA135" s="16">
        <v>603</v>
      </c>
      <c r="AB135" s="267"/>
      <c r="AC135" s="17"/>
      <c r="AD135" s="18">
        <v>28</v>
      </c>
      <c r="AE135" s="17"/>
      <c r="AF135" s="18">
        <v>132</v>
      </c>
      <c r="AG135" s="19">
        <v>91.2</v>
      </c>
    </row>
    <row r="136" spans="1:33" ht="14.25" customHeight="1" x14ac:dyDescent="0.35">
      <c r="A136" s="268">
        <v>44573</v>
      </c>
      <c r="B136" s="11">
        <v>10</v>
      </c>
      <c r="C136" s="273"/>
      <c r="D136" s="12">
        <v>49.9</v>
      </c>
      <c r="E136" s="12">
        <v>120.3</v>
      </c>
      <c r="F136" s="13">
        <v>12.8</v>
      </c>
      <c r="G136" s="269"/>
      <c r="H136" s="12">
        <v>34.9</v>
      </c>
      <c r="I136" s="12">
        <v>116.6</v>
      </c>
      <c r="J136" s="12">
        <v>85</v>
      </c>
      <c r="K136" s="13">
        <v>84.6</v>
      </c>
      <c r="L136" s="14"/>
      <c r="M136" s="15">
        <v>14.1</v>
      </c>
      <c r="N136" s="15">
        <v>49.5</v>
      </c>
      <c r="O136" s="15"/>
      <c r="P136" s="15">
        <v>60.3</v>
      </c>
      <c r="Q136" s="15">
        <v>60.3</v>
      </c>
      <c r="R136" s="15">
        <v>60.1</v>
      </c>
      <c r="S136" s="15">
        <v>60.6</v>
      </c>
      <c r="T136" s="15">
        <v>86.8</v>
      </c>
      <c r="U136" s="15">
        <v>86.9</v>
      </c>
      <c r="V136" s="15">
        <v>86.8</v>
      </c>
      <c r="W136" s="15">
        <v>59.9</v>
      </c>
      <c r="X136" s="15">
        <v>115.3</v>
      </c>
      <c r="Y136" s="15">
        <v>855</v>
      </c>
      <c r="Z136" s="15">
        <v>0</v>
      </c>
      <c r="AA136" s="16">
        <v>600</v>
      </c>
      <c r="AB136" s="265"/>
      <c r="AC136" s="17"/>
      <c r="AD136" s="18">
        <v>28.1</v>
      </c>
      <c r="AE136" s="17"/>
      <c r="AF136" s="18">
        <v>130</v>
      </c>
      <c r="AG136" s="19">
        <v>89.4</v>
      </c>
    </row>
    <row r="137" spans="1:33" ht="14.25" customHeight="1" x14ac:dyDescent="0.35">
      <c r="A137" s="266"/>
      <c r="B137" s="11">
        <v>10.0833333333333</v>
      </c>
      <c r="C137" s="266"/>
      <c r="D137" s="12">
        <v>56.3</v>
      </c>
      <c r="E137" s="12">
        <v>0</v>
      </c>
      <c r="F137" s="13">
        <v>16.399999999999999</v>
      </c>
      <c r="G137" s="266"/>
      <c r="H137" s="12">
        <v>33.9</v>
      </c>
      <c r="I137" s="12">
        <v>0</v>
      </c>
      <c r="J137" s="12">
        <v>82.3</v>
      </c>
      <c r="K137" s="13">
        <v>82.3</v>
      </c>
      <c r="L137" s="14"/>
      <c r="M137" s="15">
        <v>6.2</v>
      </c>
      <c r="N137" s="15">
        <v>12.1</v>
      </c>
      <c r="O137" s="15"/>
      <c r="P137" s="15">
        <v>22.9</v>
      </c>
      <c r="Q137" s="15">
        <v>21.6</v>
      </c>
      <c r="R137" s="15">
        <v>26.4</v>
      </c>
      <c r="S137" s="15">
        <v>28.5</v>
      </c>
      <c r="T137" s="15">
        <v>11.3</v>
      </c>
      <c r="U137" s="15">
        <v>11.4</v>
      </c>
      <c r="V137" s="15">
        <v>11.7</v>
      </c>
      <c r="W137" s="15">
        <v>37.4</v>
      </c>
      <c r="X137" s="15">
        <v>0</v>
      </c>
      <c r="Y137" s="15">
        <v>0</v>
      </c>
      <c r="Z137" s="15">
        <v>100</v>
      </c>
      <c r="AA137" s="16">
        <v>36</v>
      </c>
      <c r="AB137" s="266"/>
      <c r="AC137" s="17"/>
      <c r="AD137" s="18">
        <v>26.2</v>
      </c>
      <c r="AE137" s="17"/>
      <c r="AF137" s="18">
        <v>81</v>
      </c>
      <c r="AG137" s="19">
        <v>0</v>
      </c>
    </row>
    <row r="138" spans="1:33" ht="14.25" customHeight="1" x14ac:dyDescent="0.35">
      <c r="A138" s="266"/>
      <c r="B138" s="11">
        <v>10.1666666666667</v>
      </c>
      <c r="C138" s="266"/>
      <c r="D138" s="12">
        <v>46.6</v>
      </c>
      <c r="E138" s="12">
        <v>64.099999999999994</v>
      </c>
      <c r="F138" s="13">
        <v>14.4</v>
      </c>
      <c r="G138" s="266"/>
      <c r="H138" s="12">
        <v>32.9</v>
      </c>
      <c r="I138" s="12">
        <v>62</v>
      </c>
      <c r="J138" s="12">
        <v>77.8</v>
      </c>
      <c r="K138" s="13">
        <v>77.7</v>
      </c>
      <c r="L138" s="14"/>
      <c r="M138" s="15">
        <v>15.9</v>
      </c>
      <c r="N138" s="15">
        <v>46.4</v>
      </c>
      <c r="O138" s="15"/>
      <c r="P138" s="15">
        <v>61.8</v>
      </c>
      <c r="Q138" s="15">
        <v>61.8</v>
      </c>
      <c r="R138" s="15">
        <v>61.6</v>
      </c>
      <c r="S138" s="15">
        <v>62.2</v>
      </c>
      <c r="T138" s="15">
        <v>79.3</v>
      </c>
      <c r="U138" s="15">
        <v>79.400000000000006</v>
      </c>
      <c r="V138" s="15">
        <v>79.2</v>
      </c>
      <c r="W138" s="15">
        <v>61.5</v>
      </c>
      <c r="X138" s="15">
        <v>97.7</v>
      </c>
      <c r="Y138" s="15">
        <v>804</v>
      </c>
      <c r="Z138" s="15">
        <v>30</v>
      </c>
      <c r="AA138" s="16">
        <v>513</v>
      </c>
      <c r="AB138" s="266"/>
      <c r="AC138" s="17"/>
      <c r="AD138" s="18">
        <v>26.5</v>
      </c>
      <c r="AE138" s="17"/>
      <c r="AF138" s="18">
        <v>111</v>
      </c>
      <c r="AG138" s="19">
        <v>90.6</v>
      </c>
    </row>
    <row r="139" spans="1:33" ht="14.25" customHeight="1" x14ac:dyDescent="0.35">
      <c r="A139" s="266"/>
      <c r="B139" s="11">
        <v>10.25</v>
      </c>
      <c r="C139" s="266"/>
      <c r="D139" s="12">
        <v>49.8</v>
      </c>
      <c r="E139" s="12">
        <v>112</v>
      </c>
      <c r="F139" s="13">
        <v>13.7</v>
      </c>
      <c r="G139" s="266"/>
      <c r="H139" s="12">
        <v>33.9</v>
      </c>
      <c r="I139" s="12">
        <v>110.4</v>
      </c>
      <c r="J139" s="12">
        <v>83</v>
      </c>
      <c r="K139" s="13">
        <v>82.7</v>
      </c>
      <c r="L139" s="14"/>
      <c r="M139" s="15">
        <v>14.9</v>
      </c>
      <c r="N139" s="15">
        <v>49.5</v>
      </c>
      <c r="O139" s="15"/>
      <c r="P139" s="15">
        <v>59.1</v>
      </c>
      <c r="Q139" s="15">
        <v>59.1</v>
      </c>
      <c r="R139" s="15">
        <v>58.8</v>
      </c>
      <c r="S139" s="15">
        <v>59.2</v>
      </c>
      <c r="T139" s="15">
        <v>84.9</v>
      </c>
      <c r="U139" s="15">
        <v>84.9</v>
      </c>
      <c r="V139" s="15">
        <v>84.8</v>
      </c>
      <c r="W139" s="15">
        <v>58.8</v>
      </c>
      <c r="X139" s="15">
        <v>109.1</v>
      </c>
      <c r="Y139" s="15">
        <v>803</v>
      </c>
      <c r="Z139" s="15">
        <v>0</v>
      </c>
      <c r="AA139" s="16">
        <v>542</v>
      </c>
      <c r="AB139" s="266"/>
      <c r="AC139" s="17"/>
      <c r="AD139" s="18">
        <v>25.6</v>
      </c>
      <c r="AE139" s="17"/>
      <c r="AF139" s="18">
        <v>114</v>
      </c>
      <c r="AG139" s="19">
        <v>92.8</v>
      </c>
    </row>
    <row r="140" spans="1:33" ht="14.25" customHeight="1" x14ac:dyDescent="0.35">
      <c r="A140" s="266"/>
      <c r="B140" s="11">
        <v>10.3333333333333</v>
      </c>
      <c r="C140" s="266"/>
      <c r="D140" s="12">
        <v>50</v>
      </c>
      <c r="E140" s="12">
        <v>113.5</v>
      </c>
      <c r="F140" s="13">
        <v>13.2</v>
      </c>
      <c r="G140" s="266"/>
      <c r="H140" s="12">
        <v>33.299999999999997</v>
      </c>
      <c r="I140" s="12">
        <v>110.2</v>
      </c>
      <c r="J140" s="12">
        <v>83.7</v>
      </c>
      <c r="K140" s="13">
        <v>83.4</v>
      </c>
      <c r="L140" s="14"/>
      <c r="M140" s="15">
        <v>14.4</v>
      </c>
      <c r="N140" s="15">
        <v>49.7</v>
      </c>
      <c r="O140" s="15"/>
      <c r="P140" s="15">
        <v>58.8</v>
      </c>
      <c r="Q140" s="15">
        <v>58.9</v>
      </c>
      <c r="R140" s="15">
        <v>58.6</v>
      </c>
      <c r="S140" s="15">
        <v>59.1</v>
      </c>
      <c r="T140" s="15">
        <v>85.5</v>
      </c>
      <c r="U140" s="15">
        <v>85.6</v>
      </c>
      <c r="V140" s="15">
        <v>85.4</v>
      </c>
      <c r="W140" s="15">
        <v>58.5</v>
      </c>
      <c r="X140" s="15">
        <v>109.7</v>
      </c>
      <c r="Y140" s="15">
        <v>805</v>
      </c>
      <c r="Z140" s="15">
        <v>0</v>
      </c>
      <c r="AA140" s="16">
        <v>542</v>
      </c>
      <c r="AB140" s="266"/>
      <c r="AC140" s="17"/>
      <c r="AD140" s="18">
        <v>25.6</v>
      </c>
      <c r="AE140" s="17"/>
      <c r="AF140" s="18">
        <v>116</v>
      </c>
      <c r="AG140" s="19">
        <v>95.2</v>
      </c>
    </row>
    <row r="141" spans="1:33" ht="14.25" customHeight="1" x14ac:dyDescent="0.35">
      <c r="A141" s="266"/>
      <c r="B141" s="11">
        <v>10.4166666666667</v>
      </c>
      <c r="C141" s="266"/>
      <c r="D141" s="12">
        <v>49.8</v>
      </c>
      <c r="E141" s="12">
        <v>114.6</v>
      </c>
      <c r="F141" s="13">
        <v>12.9</v>
      </c>
      <c r="G141" s="266"/>
      <c r="H141" s="12">
        <v>34.799999999999997</v>
      </c>
      <c r="I141" s="12">
        <v>109.7</v>
      </c>
      <c r="J141" s="12">
        <v>84.3</v>
      </c>
      <c r="K141" s="13">
        <v>84</v>
      </c>
      <c r="L141" s="14"/>
      <c r="M141" s="15">
        <v>14.2</v>
      </c>
      <c r="N141" s="15">
        <v>49.5</v>
      </c>
      <c r="O141" s="15"/>
      <c r="P141" s="15">
        <v>59.2</v>
      </c>
      <c r="Q141" s="15">
        <v>59.1</v>
      </c>
      <c r="R141" s="15">
        <v>58.9</v>
      </c>
      <c r="S141" s="15">
        <v>59.3</v>
      </c>
      <c r="T141" s="15">
        <v>86</v>
      </c>
      <c r="U141" s="15">
        <v>86.1</v>
      </c>
      <c r="V141" s="15">
        <v>85.9</v>
      </c>
      <c r="W141" s="15">
        <v>58.7</v>
      </c>
      <c r="X141" s="15">
        <v>109.2</v>
      </c>
      <c r="Y141" s="15">
        <v>805</v>
      </c>
      <c r="Z141" s="15">
        <v>0</v>
      </c>
      <c r="AA141" s="16">
        <v>548</v>
      </c>
      <c r="AB141" s="266"/>
      <c r="AC141" s="17"/>
      <c r="AD141" s="18">
        <v>25</v>
      </c>
      <c r="AE141" s="17"/>
      <c r="AF141" s="18">
        <v>115</v>
      </c>
      <c r="AG141" s="19">
        <v>95.3</v>
      </c>
    </row>
    <row r="142" spans="1:33" ht="14.25" customHeight="1" x14ac:dyDescent="0.35">
      <c r="A142" s="266"/>
      <c r="B142" s="11">
        <v>10.5</v>
      </c>
      <c r="C142" s="266"/>
      <c r="D142" s="12">
        <v>47.8</v>
      </c>
      <c r="E142" s="12">
        <v>55.4</v>
      </c>
      <c r="F142" s="13">
        <v>14.4</v>
      </c>
      <c r="G142" s="266"/>
      <c r="H142" s="12">
        <v>33.9</v>
      </c>
      <c r="I142" s="12">
        <v>52.1</v>
      </c>
      <c r="J142" s="12">
        <v>79.5</v>
      </c>
      <c r="K142" s="13">
        <v>79.400000000000006</v>
      </c>
      <c r="L142" s="14"/>
      <c r="M142" s="15">
        <v>16.100000000000001</v>
      </c>
      <c r="N142" s="15">
        <v>47.7</v>
      </c>
      <c r="O142" s="15"/>
      <c r="P142" s="15">
        <v>61</v>
      </c>
      <c r="Q142" s="15">
        <v>61</v>
      </c>
      <c r="R142" s="15">
        <v>60.8</v>
      </c>
      <c r="S142" s="15">
        <v>61.2</v>
      </c>
      <c r="T142" s="15">
        <v>81.099999999999994</v>
      </c>
      <c r="U142" s="15">
        <v>81.2</v>
      </c>
      <c r="V142" s="15">
        <v>81</v>
      </c>
      <c r="W142" s="15">
        <v>60.8</v>
      </c>
      <c r="X142" s="15">
        <v>103.5</v>
      </c>
      <c r="Y142" s="15">
        <v>804</v>
      </c>
      <c r="Z142" s="15">
        <v>40</v>
      </c>
      <c r="AA142" s="16">
        <v>516</v>
      </c>
      <c r="AB142" s="266"/>
      <c r="AC142" s="17"/>
      <c r="AD142" s="18">
        <v>24</v>
      </c>
      <c r="AE142" s="17"/>
      <c r="AF142" s="18">
        <v>111</v>
      </c>
      <c r="AG142" s="19">
        <v>93.1</v>
      </c>
    </row>
    <row r="143" spans="1:33" ht="14.25" customHeight="1" x14ac:dyDescent="0.35">
      <c r="A143" s="266"/>
      <c r="B143" s="11">
        <v>10.5833333333333</v>
      </c>
      <c r="C143" s="266"/>
      <c r="D143" s="12">
        <v>48.4</v>
      </c>
      <c r="E143" s="12">
        <v>110.7</v>
      </c>
      <c r="F143" s="13">
        <v>14</v>
      </c>
      <c r="G143" s="266"/>
      <c r="H143" s="12">
        <v>34.9</v>
      </c>
      <c r="I143" s="12">
        <v>110</v>
      </c>
      <c r="J143" s="12">
        <v>82.9</v>
      </c>
      <c r="K143" s="13">
        <v>82.6</v>
      </c>
      <c r="L143" s="14"/>
      <c r="M143" s="15">
        <v>15.4</v>
      </c>
      <c r="N143" s="15">
        <v>48.1</v>
      </c>
      <c r="O143" s="15"/>
      <c r="P143" s="15">
        <v>62</v>
      </c>
      <c r="Q143" s="15">
        <v>62.1</v>
      </c>
      <c r="R143" s="15">
        <v>61.7</v>
      </c>
      <c r="S143" s="15">
        <v>62.2</v>
      </c>
      <c r="T143" s="15">
        <v>84.7</v>
      </c>
      <c r="U143" s="15">
        <v>84.8</v>
      </c>
      <c r="V143" s="15">
        <v>84.6</v>
      </c>
      <c r="W143" s="15">
        <v>61.8</v>
      </c>
      <c r="X143" s="15">
        <v>109.3</v>
      </c>
      <c r="Y143" s="15">
        <v>844</v>
      </c>
      <c r="Z143" s="15">
        <v>0</v>
      </c>
      <c r="AA143" s="16">
        <v>578</v>
      </c>
      <c r="AB143" s="266"/>
      <c r="AC143" s="17"/>
      <c r="AD143" s="18">
        <v>24.3</v>
      </c>
      <c r="AE143" s="17"/>
      <c r="AF143" s="18">
        <v>117</v>
      </c>
      <c r="AG143" s="19">
        <v>89.8</v>
      </c>
    </row>
    <row r="144" spans="1:33" ht="14.25" customHeight="1" x14ac:dyDescent="0.35">
      <c r="A144" s="266"/>
      <c r="B144" s="11">
        <v>10.6666666666667</v>
      </c>
      <c r="C144" s="266"/>
      <c r="D144" s="12">
        <v>48.7</v>
      </c>
      <c r="E144" s="12">
        <v>111.3</v>
      </c>
      <c r="F144" s="13">
        <v>13.6</v>
      </c>
      <c r="G144" s="266"/>
      <c r="H144" s="12">
        <v>35.200000000000003</v>
      </c>
      <c r="I144" s="12">
        <v>111.2</v>
      </c>
      <c r="J144" s="12">
        <v>83.6</v>
      </c>
      <c r="K144" s="13">
        <v>83.2</v>
      </c>
      <c r="L144" s="14"/>
      <c r="M144" s="15">
        <v>15</v>
      </c>
      <c r="N144" s="15">
        <v>48.4</v>
      </c>
      <c r="O144" s="15"/>
      <c r="P144" s="15">
        <v>61.8</v>
      </c>
      <c r="Q144" s="15">
        <v>61.9</v>
      </c>
      <c r="R144" s="15">
        <v>61.6</v>
      </c>
      <c r="S144" s="15">
        <v>62.1</v>
      </c>
      <c r="T144" s="15">
        <v>85.4</v>
      </c>
      <c r="U144" s="15">
        <v>85.4</v>
      </c>
      <c r="V144" s="15">
        <v>85.3</v>
      </c>
      <c r="W144" s="15">
        <v>61.5</v>
      </c>
      <c r="X144" s="15">
        <v>109.8</v>
      </c>
      <c r="Y144" s="15">
        <v>846</v>
      </c>
      <c r="Z144" s="15">
        <v>0</v>
      </c>
      <c r="AA144" s="16">
        <v>583</v>
      </c>
      <c r="AB144" s="266"/>
      <c r="AC144" s="17"/>
      <c r="AD144" s="18">
        <v>25.4</v>
      </c>
      <c r="AE144" s="17"/>
      <c r="AF144" s="18">
        <v>120</v>
      </c>
      <c r="AG144" s="19">
        <v>88.3</v>
      </c>
    </row>
    <row r="145" spans="1:33" ht="14.25" customHeight="1" x14ac:dyDescent="0.35">
      <c r="A145" s="266"/>
      <c r="B145" s="11">
        <v>10.75</v>
      </c>
      <c r="C145" s="266"/>
      <c r="D145" s="12">
        <v>49</v>
      </c>
      <c r="E145" s="12">
        <v>104.7</v>
      </c>
      <c r="F145" s="13">
        <v>13.8</v>
      </c>
      <c r="G145" s="266"/>
      <c r="H145" s="12">
        <v>34.5</v>
      </c>
      <c r="I145" s="12">
        <v>104.2</v>
      </c>
      <c r="J145" s="12">
        <v>83.2</v>
      </c>
      <c r="K145" s="13">
        <v>82.9</v>
      </c>
      <c r="L145" s="14"/>
      <c r="M145" s="15">
        <v>15.1</v>
      </c>
      <c r="N145" s="15">
        <v>48.8</v>
      </c>
      <c r="O145" s="15"/>
      <c r="P145" s="15">
        <v>60.4</v>
      </c>
      <c r="Q145" s="15">
        <v>60.5</v>
      </c>
      <c r="R145" s="15">
        <v>60.3</v>
      </c>
      <c r="S145" s="15">
        <v>60.7</v>
      </c>
      <c r="T145" s="15">
        <v>84.9</v>
      </c>
      <c r="U145" s="15">
        <v>85</v>
      </c>
      <c r="V145" s="15">
        <v>84.9</v>
      </c>
      <c r="W145" s="15">
        <v>60.1</v>
      </c>
      <c r="X145" s="15">
        <v>109.3</v>
      </c>
      <c r="Y145" s="15">
        <v>820</v>
      </c>
      <c r="Z145" s="15">
        <v>10</v>
      </c>
      <c r="AA145" s="16">
        <v>554</v>
      </c>
      <c r="AB145" s="266"/>
      <c r="AC145" s="17"/>
      <c r="AD145" s="18">
        <v>24.8</v>
      </c>
      <c r="AE145" s="17"/>
      <c r="AF145" s="18">
        <v>114</v>
      </c>
      <c r="AG145" s="19">
        <v>82.7</v>
      </c>
    </row>
    <row r="146" spans="1:33" ht="14.25" customHeight="1" x14ac:dyDescent="0.35">
      <c r="A146" s="266"/>
      <c r="B146" s="11">
        <v>10.8333333333333</v>
      </c>
      <c r="C146" s="266"/>
      <c r="D146" s="12">
        <v>49.1</v>
      </c>
      <c r="E146" s="12">
        <v>106.9</v>
      </c>
      <c r="F146" s="13">
        <v>13.8</v>
      </c>
      <c r="G146" s="266"/>
      <c r="H146" s="12">
        <v>34.299999999999997</v>
      </c>
      <c r="I146" s="12">
        <v>103.7</v>
      </c>
      <c r="J146" s="12">
        <v>83</v>
      </c>
      <c r="K146" s="13">
        <v>82.8</v>
      </c>
      <c r="L146" s="14"/>
      <c r="M146" s="15">
        <v>15.2</v>
      </c>
      <c r="N146" s="15">
        <v>48.8</v>
      </c>
      <c r="O146" s="15"/>
      <c r="P146" s="15">
        <v>60.5</v>
      </c>
      <c r="Q146" s="15">
        <v>60.4</v>
      </c>
      <c r="R146" s="15">
        <v>60.1</v>
      </c>
      <c r="S146" s="15">
        <v>60.7</v>
      </c>
      <c r="T146" s="15">
        <v>84.7</v>
      </c>
      <c r="U146" s="15">
        <v>84.8</v>
      </c>
      <c r="V146" s="15">
        <v>84.7</v>
      </c>
      <c r="W146" s="15">
        <v>60.2</v>
      </c>
      <c r="X146" s="15">
        <v>109.2</v>
      </c>
      <c r="Y146" s="15">
        <v>819</v>
      </c>
      <c r="Z146" s="15">
        <v>10</v>
      </c>
      <c r="AA146" s="16">
        <v>551</v>
      </c>
      <c r="AB146" s="266"/>
      <c r="AC146" s="17"/>
      <c r="AD146" s="18">
        <v>24.2</v>
      </c>
      <c r="AE146" s="17"/>
      <c r="AF146" s="18">
        <v>114</v>
      </c>
      <c r="AG146" s="19">
        <v>82.4</v>
      </c>
    </row>
    <row r="147" spans="1:33" ht="14.25" customHeight="1" x14ac:dyDescent="0.35">
      <c r="A147" s="267"/>
      <c r="B147" s="11">
        <v>10.9166666666667</v>
      </c>
      <c r="C147" s="267"/>
      <c r="D147" s="12">
        <v>49</v>
      </c>
      <c r="E147" s="12">
        <v>104.9</v>
      </c>
      <c r="F147" s="13">
        <v>13.6</v>
      </c>
      <c r="G147" s="267"/>
      <c r="H147" s="12">
        <v>34.1</v>
      </c>
      <c r="I147" s="12">
        <v>103.5</v>
      </c>
      <c r="J147" s="12">
        <v>82.9</v>
      </c>
      <c r="K147" s="13">
        <v>82.6</v>
      </c>
      <c r="L147" s="14"/>
      <c r="M147" s="15">
        <v>14.9</v>
      </c>
      <c r="N147" s="15">
        <v>48.8</v>
      </c>
      <c r="O147" s="15"/>
      <c r="P147" s="15">
        <v>60.3</v>
      </c>
      <c r="Q147" s="15">
        <v>60.2</v>
      </c>
      <c r="R147" s="15">
        <v>59.9</v>
      </c>
      <c r="S147" s="15">
        <v>60.4</v>
      </c>
      <c r="T147" s="15">
        <v>84.6</v>
      </c>
      <c r="U147" s="15">
        <v>84.7</v>
      </c>
      <c r="V147" s="15">
        <v>84.6</v>
      </c>
      <c r="W147" s="15">
        <v>59.9</v>
      </c>
      <c r="X147" s="15">
        <v>109</v>
      </c>
      <c r="Y147" s="15">
        <v>818</v>
      </c>
      <c r="Z147" s="15">
        <v>10</v>
      </c>
      <c r="AA147" s="16">
        <v>552</v>
      </c>
      <c r="AB147" s="267"/>
      <c r="AC147" s="17"/>
      <c r="AD147" s="18">
        <v>25.9</v>
      </c>
      <c r="AE147" s="17"/>
      <c r="AF147" s="18">
        <v>118</v>
      </c>
      <c r="AG147" s="19">
        <v>83.4</v>
      </c>
    </row>
    <row r="148" spans="1:33" ht="14.25" customHeight="1" x14ac:dyDescent="0.35">
      <c r="A148" s="268">
        <v>44574</v>
      </c>
      <c r="B148" s="11">
        <v>11</v>
      </c>
      <c r="C148" s="273"/>
      <c r="D148" s="12">
        <v>49</v>
      </c>
      <c r="E148" s="12">
        <v>107</v>
      </c>
      <c r="F148" s="13">
        <v>13.6</v>
      </c>
      <c r="G148" s="269"/>
      <c r="H148" s="12">
        <v>33.9</v>
      </c>
      <c r="I148" s="12">
        <v>103.4</v>
      </c>
      <c r="J148" s="12">
        <v>82.8</v>
      </c>
      <c r="K148" s="13">
        <v>82.5</v>
      </c>
      <c r="L148" s="14"/>
      <c r="M148" s="15">
        <v>15</v>
      </c>
      <c r="N148" s="15">
        <v>48.7</v>
      </c>
      <c r="O148" s="15"/>
      <c r="P148" s="15">
        <v>60.4</v>
      </c>
      <c r="Q148" s="15">
        <v>60.2</v>
      </c>
      <c r="R148" s="15">
        <v>60</v>
      </c>
      <c r="S148" s="15">
        <v>60.5</v>
      </c>
      <c r="T148" s="15">
        <v>84.6</v>
      </c>
      <c r="U148" s="15">
        <v>84.7</v>
      </c>
      <c r="V148" s="15">
        <v>84.4</v>
      </c>
      <c r="W148" s="15">
        <v>60.1</v>
      </c>
      <c r="X148" s="15">
        <v>108.5</v>
      </c>
      <c r="Y148" s="15">
        <v>818</v>
      </c>
      <c r="Z148" s="15">
        <v>10</v>
      </c>
      <c r="AA148" s="16">
        <v>552</v>
      </c>
      <c r="AB148" s="265"/>
      <c r="AC148" s="17"/>
      <c r="AD148" s="18">
        <v>26.3</v>
      </c>
      <c r="AE148" s="17"/>
      <c r="AF148" s="18">
        <v>117</v>
      </c>
      <c r="AG148" s="19">
        <v>88.4</v>
      </c>
    </row>
    <row r="149" spans="1:33" ht="14.25" customHeight="1" x14ac:dyDescent="0.35">
      <c r="A149" s="266"/>
      <c r="B149" s="11">
        <v>11.0833333333333</v>
      </c>
      <c r="C149" s="266"/>
      <c r="D149" s="12">
        <v>49.1</v>
      </c>
      <c r="E149" s="12">
        <v>107.1</v>
      </c>
      <c r="F149" s="13">
        <v>13</v>
      </c>
      <c r="G149" s="266"/>
      <c r="H149" s="12">
        <v>31.1</v>
      </c>
      <c r="I149" s="12">
        <v>104.2</v>
      </c>
      <c r="J149" s="12">
        <v>82.7</v>
      </c>
      <c r="K149" s="13">
        <v>82.4</v>
      </c>
      <c r="L149" s="14"/>
      <c r="M149" s="15">
        <v>14.2</v>
      </c>
      <c r="N149" s="15">
        <v>48.8</v>
      </c>
      <c r="O149" s="15"/>
      <c r="P149" s="15">
        <v>59.1</v>
      </c>
      <c r="Q149" s="15">
        <v>59</v>
      </c>
      <c r="R149" s="15">
        <v>58.7</v>
      </c>
      <c r="S149" s="15">
        <v>59.3</v>
      </c>
      <c r="T149" s="15">
        <v>84.4</v>
      </c>
      <c r="U149" s="15">
        <v>84.5</v>
      </c>
      <c r="V149" s="15">
        <v>84.3</v>
      </c>
      <c r="W149" s="15">
        <v>58.6</v>
      </c>
      <c r="X149" s="15">
        <v>109.5</v>
      </c>
      <c r="Y149" s="15">
        <v>819</v>
      </c>
      <c r="Z149" s="15">
        <v>10</v>
      </c>
      <c r="AA149" s="16">
        <v>553</v>
      </c>
      <c r="AB149" s="266"/>
      <c r="AC149" s="17"/>
      <c r="AD149" s="18">
        <v>25.5</v>
      </c>
      <c r="AE149" s="17"/>
      <c r="AF149" s="18">
        <v>116</v>
      </c>
      <c r="AG149" s="19">
        <v>83.7</v>
      </c>
    </row>
    <row r="150" spans="1:33" ht="14.25" customHeight="1" x14ac:dyDescent="0.35">
      <c r="A150" s="266"/>
      <c r="B150" s="11">
        <v>11.1666666666667</v>
      </c>
      <c r="C150" s="266"/>
      <c r="D150" s="12">
        <v>49</v>
      </c>
      <c r="E150" s="12">
        <v>109</v>
      </c>
      <c r="F150" s="13">
        <v>12.7</v>
      </c>
      <c r="G150" s="266"/>
      <c r="H150" s="12">
        <v>30.8</v>
      </c>
      <c r="I150" s="12">
        <v>104.4</v>
      </c>
      <c r="J150" s="12">
        <v>82.5</v>
      </c>
      <c r="K150" s="13">
        <v>82.2</v>
      </c>
      <c r="L150" s="14"/>
      <c r="M150" s="15">
        <v>13.8</v>
      </c>
      <c r="N150" s="15">
        <v>48.8</v>
      </c>
      <c r="O150" s="15"/>
      <c r="P150" s="15">
        <v>58.4</v>
      </c>
      <c r="Q150" s="15">
        <v>58.5</v>
      </c>
      <c r="R150" s="15">
        <v>58.2</v>
      </c>
      <c r="S150" s="15">
        <v>58.7</v>
      </c>
      <c r="T150" s="15">
        <v>84.3</v>
      </c>
      <c r="U150" s="15">
        <v>84.4</v>
      </c>
      <c r="V150" s="15">
        <v>84.2</v>
      </c>
      <c r="W150" s="15">
        <v>58.1</v>
      </c>
      <c r="X150" s="15">
        <v>109.9</v>
      </c>
      <c r="Y150" s="15">
        <v>819</v>
      </c>
      <c r="Z150" s="15">
        <v>10</v>
      </c>
      <c r="AA150" s="16">
        <v>550</v>
      </c>
      <c r="AB150" s="266"/>
      <c r="AC150" s="17"/>
      <c r="AD150" s="18">
        <v>24.9</v>
      </c>
      <c r="AE150" s="17"/>
      <c r="AF150" s="18">
        <v>120</v>
      </c>
      <c r="AG150" s="19">
        <v>81.7</v>
      </c>
    </row>
    <row r="151" spans="1:33" ht="14.25" customHeight="1" x14ac:dyDescent="0.35">
      <c r="A151" s="266"/>
      <c r="B151" s="11">
        <v>11.25</v>
      </c>
      <c r="C151" s="266"/>
      <c r="D151" s="12">
        <v>49</v>
      </c>
      <c r="E151" s="12">
        <v>108.3</v>
      </c>
      <c r="F151" s="13">
        <v>12.4</v>
      </c>
      <c r="G151" s="266"/>
      <c r="H151" s="12">
        <v>30.6</v>
      </c>
      <c r="I151" s="12">
        <v>104.3</v>
      </c>
      <c r="J151" s="12">
        <v>82.5</v>
      </c>
      <c r="K151" s="13">
        <v>82.2</v>
      </c>
      <c r="L151" s="14"/>
      <c r="M151" s="15">
        <v>13.5</v>
      </c>
      <c r="N151" s="15">
        <v>48.7</v>
      </c>
      <c r="O151" s="15"/>
      <c r="P151" s="15">
        <v>58.2</v>
      </c>
      <c r="Q151" s="15">
        <v>58.1</v>
      </c>
      <c r="R151" s="15">
        <v>57.8</v>
      </c>
      <c r="S151" s="15">
        <v>58.4</v>
      </c>
      <c r="T151" s="15">
        <v>84.3</v>
      </c>
      <c r="U151" s="15">
        <v>84.4</v>
      </c>
      <c r="V151" s="15">
        <v>84.2</v>
      </c>
      <c r="W151" s="15">
        <v>57.7</v>
      </c>
      <c r="X151" s="15">
        <v>110.6</v>
      </c>
      <c r="Y151" s="15">
        <v>819</v>
      </c>
      <c r="Z151" s="15">
        <v>10</v>
      </c>
      <c r="AA151" s="16">
        <v>551</v>
      </c>
      <c r="AB151" s="266"/>
      <c r="AC151" s="17"/>
      <c r="AD151" s="18">
        <v>25.2</v>
      </c>
      <c r="AE151" s="17"/>
      <c r="AF151" s="18">
        <v>122</v>
      </c>
      <c r="AG151" s="19">
        <v>88.5</v>
      </c>
    </row>
    <row r="152" spans="1:33" ht="14.25" customHeight="1" x14ac:dyDescent="0.35">
      <c r="A152" s="266"/>
      <c r="B152" s="11">
        <v>11.3333333333333</v>
      </c>
      <c r="C152" s="266"/>
      <c r="D152" s="12">
        <v>49</v>
      </c>
      <c r="E152" s="12">
        <v>108.2</v>
      </c>
      <c r="F152" s="13">
        <v>12.5</v>
      </c>
      <c r="G152" s="266"/>
      <c r="H152" s="12">
        <v>32.6</v>
      </c>
      <c r="I152" s="12">
        <v>104</v>
      </c>
      <c r="J152" s="12">
        <v>82.9</v>
      </c>
      <c r="K152" s="13">
        <v>82.9</v>
      </c>
      <c r="L152" s="14"/>
      <c r="M152" s="15">
        <v>13.8</v>
      </c>
      <c r="N152" s="15">
        <v>48.7</v>
      </c>
      <c r="O152" s="15"/>
      <c r="P152" s="15">
        <v>59</v>
      </c>
      <c r="Q152" s="15">
        <v>58.9</v>
      </c>
      <c r="R152" s="15">
        <v>58.6</v>
      </c>
      <c r="S152" s="15">
        <v>59.2</v>
      </c>
      <c r="T152" s="15">
        <v>84.7</v>
      </c>
      <c r="U152" s="15">
        <v>84.7</v>
      </c>
      <c r="V152" s="15">
        <v>84.6</v>
      </c>
      <c r="W152" s="15">
        <v>58.4</v>
      </c>
      <c r="X152" s="15">
        <v>109.9</v>
      </c>
      <c r="Y152" s="15">
        <v>818</v>
      </c>
      <c r="Z152" s="15">
        <v>10</v>
      </c>
      <c r="AA152" s="16">
        <v>550</v>
      </c>
      <c r="AB152" s="266"/>
      <c r="AC152" s="17"/>
      <c r="AD152" s="18">
        <v>26.6</v>
      </c>
      <c r="AE152" s="17"/>
      <c r="AF152" s="18">
        <v>115</v>
      </c>
      <c r="AG152" s="19">
        <v>89.5</v>
      </c>
    </row>
    <row r="153" spans="1:33" ht="14.25" customHeight="1" x14ac:dyDescent="0.35">
      <c r="A153" s="266"/>
      <c r="B153" s="11">
        <v>11.4166666666667</v>
      </c>
      <c r="C153" s="266"/>
      <c r="D153" s="12">
        <v>49.1</v>
      </c>
      <c r="E153" s="12">
        <v>105.8</v>
      </c>
      <c r="F153" s="13">
        <v>13.3</v>
      </c>
      <c r="G153" s="266"/>
      <c r="H153" s="12">
        <v>35.4</v>
      </c>
      <c r="I153" s="12">
        <v>102.6</v>
      </c>
      <c r="J153" s="12">
        <v>84.5</v>
      </c>
      <c r="K153" s="13">
        <v>84.2</v>
      </c>
      <c r="L153" s="14"/>
      <c r="M153" s="15">
        <v>14.7</v>
      </c>
      <c r="N153" s="15">
        <v>48.9</v>
      </c>
      <c r="O153" s="15"/>
      <c r="P153" s="15">
        <v>61.2</v>
      </c>
      <c r="Q153" s="15">
        <v>61.2</v>
      </c>
      <c r="R153" s="15">
        <v>61.1</v>
      </c>
      <c r="S153" s="15">
        <v>61.5</v>
      </c>
      <c r="T153" s="15">
        <v>86.2</v>
      </c>
      <c r="U153" s="15">
        <v>86.3</v>
      </c>
      <c r="V153" s="15">
        <v>86.1</v>
      </c>
      <c r="W153" s="15">
        <v>60.8</v>
      </c>
      <c r="X153" s="15">
        <v>108.6</v>
      </c>
      <c r="Y153" s="15">
        <v>821</v>
      </c>
      <c r="Z153" s="15">
        <v>10</v>
      </c>
      <c r="AA153" s="16">
        <v>563</v>
      </c>
      <c r="AB153" s="266"/>
      <c r="AC153" s="17"/>
      <c r="AD153" s="18">
        <v>27.9</v>
      </c>
      <c r="AE153" s="17"/>
      <c r="AF153" s="18">
        <v>116</v>
      </c>
      <c r="AG153" s="19">
        <v>122.4</v>
      </c>
    </row>
    <row r="154" spans="1:33" ht="14.25" customHeight="1" x14ac:dyDescent="0.35">
      <c r="A154" s="266"/>
      <c r="B154" s="11">
        <v>11.5</v>
      </c>
      <c r="C154" s="266"/>
      <c r="D154" s="12">
        <v>49.4</v>
      </c>
      <c r="E154" s="12">
        <v>113.7</v>
      </c>
      <c r="F154" s="13">
        <v>13.7</v>
      </c>
      <c r="G154" s="266"/>
      <c r="H154" s="12">
        <v>36.200000000000003</v>
      </c>
      <c r="I154" s="12">
        <v>110.6</v>
      </c>
      <c r="J154" s="12">
        <v>85.3</v>
      </c>
      <c r="K154" s="13">
        <v>85</v>
      </c>
      <c r="L154" s="14"/>
      <c r="M154" s="15">
        <v>15.1</v>
      </c>
      <c r="N154" s="15">
        <v>49.1</v>
      </c>
      <c r="O154" s="15"/>
      <c r="P154" s="15">
        <v>61.7</v>
      </c>
      <c r="Q154" s="15">
        <v>61.8</v>
      </c>
      <c r="R154" s="15">
        <v>61.5</v>
      </c>
      <c r="S154" s="15">
        <v>62</v>
      </c>
      <c r="T154" s="15">
        <v>87</v>
      </c>
      <c r="U154" s="15">
        <v>87.1</v>
      </c>
      <c r="V154" s="15">
        <v>87</v>
      </c>
      <c r="W154" s="15">
        <v>61.7</v>
      </c>
      <c r="X154" s="15">
        <v>109.1</v>
      </c>
      <c r="Y154" s="15">
        <v>819</v>
      </c>
      <c r="Z154" s="15">
        <v>0</v>
      </c>
      <c r="AA154" s="16">
        <v>568</v>
      </c>
      <c r="AB154" s="266"/>
      <c r="AC154" s="17"/>
      <c r="AD154" s="18">
        <v>26.1</v>
      </c>
      <c r="AE154" s="17"/>
      <c r="AF154" s="18">
        <v>118</v>
      </c>
      <c r="AG154" s="19">
        <v>81.8</v>
      </c>
    </row>
    <row r="155" spans="1:33" ht="14.25" customHeight="1" x14ac:dyDescent="0.35">
      <c r="A155" s="266"/>
      <c r="B155" s="11">
        <v>11.5833333333333</v>
      </c>
      <c r="C155" s="266"/>
      <c r="D155" s="12">
        <v>49.4</v>
      </c>
      <c r="E155" s="12">
        <v>110.9</v>
      </c>
      <c r="F155" s="13">
        <v>13.8</v>
      </c>
      <c r="G155" s="266"/>
      <c r="H155" s="12">
        <v>36</v>
      </c>
      <c r="I155" s="12">
        <v>109</v>
      </c>
      <c r="J155" s="12">
        <v>85.9</v>
      </c>
      <c r="K155" s="13">
        <v>85.6</v>
      </c>
      <c r="L155" s="14"/>
      <c r="M155" s="15">
        <v>15.2</v>
      </c>
      <c r="N155" s="15">
        <v>49.1</v>
      </c>
      <c r="O155" s="15"/>
      <c r="P155" s="15">
        <v>62.5</v>
      </c>
      <c r="Q155" s="15">
        <v>62.2</v>
      </c>
      <c r="R155" s="15">
        <v>62.2</v>
      </c>
      <c r="S155" s="15">
        <v>62.7</v>
      </c>
      <c r="T155" s="15">
        <v>87.6</v>
      </c>
      <c r="U155" s="15">
        <v>87.7</v>
      </c>
      <c r="V155" s="15">
        <v>87.6</v>
      </c>
      <c r="W155" s="15">
        <v>62.1</v>
      </c>
      <c r="X155" s="15">
        <v>108.4</v>
      </c>
      <c r="Y155" s="15">
        <v>820</v>
      </c>
      <c r="Z155" s="15">
        <v>0</v>
      </c>
      <c r="AA155" s="16">
        <v>569</v>
      </c>
      <c r="AB155" s="266"/>
      <c r="AC155" s="17"/>
      <c r="AD155" s="18">
        <v>24.4</v>
      </c>
      <c r="AE155" s="17"/>
      <c r="AF155" s="18">
        <v>118</v>
      </c>
      <c r="AG155" s="19">
        <v>89.1</v>
      </c>
    </row>
    <row r="156" spans="1:33" ht="14.25" customHeight="1" x14ac:dyDescent="0.35">
      <c r="A156" s="266"/>
      <c r="B156" s="11">
        <v>11.6666666666667</v>
      </c>
      <c r="C156" s="266"/>
      <c r="D156" s="12">
        <v>49.5</v>
      </c>
      <c r="E156" s="12">
        <v>109.2</v>
      </c>
      <c r="F156" s="13">
        <v>14</v>
      </c>
      <c r="G156" s="266"/>
      <c r="H156" s="12">
        <v>35.799999999999997</v>
      </c>
      <c r="I156" s="12">
        <v>109.7</v>
      </c>
      <c r="J156" s="12">
        <v>86.2</v>
      </c>
      <c r="K156" s="13">
        <v>85.9</v>
      </c>
      <c r="L156" s="14"/>
      <c r="M156" s="15">
        <v>15.4</v>
      </c>
      <c r="N156" s="15">
        <v>49.2</v>
      </c>
      <c r="O156" s="15"/>
      <c r="P156" s="15">
        <v>62.6</v>
      </c>
      <c r="Q156" s="15">
        <v>62.7</v>
      </c>
      <c r="R156" s="15">
        <v>62.4</v>
      </c>
      <c r="S156" s="15">
        <v>63</v>
      </c>
      <c r="T156" s="15">
        <v>87.9</v>
      </c>
      <c r="U156" s="15">
        <v>88</v>
      </c>
      <c r="V156" s="15">
        <v>87.8</v>
      </c>
      <c r="W156" s="15">
        <v>62.4</v>
      </c>
      <c r="X156" s="15">
        <v>108.7</v>
      </c>
      <c r="Y156" s="15">
        <v>822</v>
      </c>
      <c r="Z156" s="15">
        <v>0</v>
      </c>
      <c r="AA156" s="16">
        <v>575</v>
      </c>
      <c r="AB156" s="266"/>
      <c r="AC156" s="17"/>
      <c r="AD156" s="18">
        <v>23.1</v>
      </c>
      <c r="AE156" s="17"/>
      <c r="AF156" s="18">
        <v>117</v>
      </c>
      <c r="AG156" s="19">
        <v>81.5</v>
      </c>
    </row>
    <row r="157" spans="1:33" ht="14.25" customHeight="1" x14ac:dyDescent="0.35">
      <c r="A157" s="266"/>
      <c r="B157" s="11">
        <v>11.75</v>
      </c>
      <c r="C157" s="266"/>
      <c r="D157" s="12">
        <v>49.5</v>
      </c>
      <c r="E157" s="12">
        <v>111.4</v>
      </c>
      <c r="F157" s="13">
        <v>13.8</v>
      </c>
      <c r="G157" s="266"/>
      <c r="H157" s="12">
        <v>35</v>
      </c>
      <c r="I157" s="12">
        <v>108.8</v>
      </c>
      <c r="J157" s="12">
        <v>86.5</v>
      </c>
      <c r="K157" s="13">
        <v>86.2</v>
      </c>
      <c r="L157" s="14"/>
      <c r="M157" s="15">
        <v>15.1</v>
      </c>
      <c r="N157" s="15">
        <v>49.2</v>
      </c>
      <c r="O157" s="15"/>
      <c r="P157" s="15">
        <v>62.6</v>
      </c>
      <c r="Q157" s="15">
        <v>62.7</v>
      </c>
      <c r="R157" s="15">
        <v>62.4</v>
      </c>
      <c r="S157" s="15">
        <v>62.9</v>
      </c>
      <c r="T157" s="15">
        <v>88.2</v>
      </c>
      <c r="U157" s="15">
        <v>88.3</v>
      </c>
      <c r="V157" s="15">
        <v>88.1</v>
      </c>
      <c r="W157" s="15">
        <v>62.5</v>
      </c>
      <c r="X157" s="15">
        <v>108.5</v>
      </c>
      <c r="Y157" s="15">
        <v>821</v>
      </c>
      <c r="Z157" s="15">
        <v>0</v>
      </c>
      <c r="AA157" s="16">
        <v>575</v>
      </c>
      <c r="AB157" s="266"/>
      <c r="AC157" s="17"/>
      <c r="AD157" s="18">
        <v>23.7</v>
      </c>
      <c r="AE157" s="17"/>
      <c r="AF157" s="18">
        <v>119</v>
      </c>
      <c r="AG157" s="19">
        <v>89.7</v>
      </c>
    </row>
    <row r="158" spans="1:33" ht="14.25" customHeight="1" x14ac:dyDescent="0.35">
      <c r="A158" s="266"/>
      <c r="B158" s="11">
        <v>11.8333333333333</v>
      </c>
      <c r="C158" s="266"/>
      <c r="D158" s="12">
        <v>49.5</v>
      </c>
      <c r="E158" s="12">
        <v>108.7</v>
      </c>
      <c r="F158" s="13">
        <v>13.4</v>
      </c>
      <c r="G158" s="266"/>
      <c r="H158" s="12">
        <v>34.1</v>
      </c>
      <c r="I158" s="12">
        <v>107.4</v>
      </c>
      <c r="J158" s="12">
        <v>85.4</v>
      </c>
      <c r="K158" s="13">
        <v>85.1</v>
      </c>
      <c r="L158" s="14"/>
      <c r="M158" s="15">
        <v>14.7</v>
      </c>
      <c r="N158" s="15">
        <v>49.2</v>
      </c>
      <c r="O158" s="15"/>
      <c r="P158" s="15">
        <v>60.9</v>
      </c>
      <c r="Q158" s="15">
        <v>61.1</v>
      </c>
      <c r="R158" s="15">
        <v>60.8</v>
      </c>
      <c r="S158" s="15">
        <v>61.3</v>
      </c>
      <c r="T158" s="15">
        <v>87.1</v>
      </c>
      <c r="U158" s="15">
        <v>87.2</v>
      </c>
      <c r="V158" s="15">
        <v>87</v>
      </c>
      <c r="W158" s="15">
        <v>60.8</v>
      </c>
      <c r="X158" s="15">
        <v>107.5</v>
      </c>
      <c r="Y158" s="15">
        <v>803</v>
      </c>
      <c r="Z158" s="15">
        <v>0</v>
      </c>
      <c r="AA158" s="16">
        <v>552</v>
      </c>
      <c r="AB158" s="266"/>
      <c r="AC158" s="17"/>
      <c r="AD158" s="18">
        <v>23.9</v>
      </c>
      <c r="AE158" s="17"/>
      <c r="AF158" s="18">
        <v>116</v>
      </c>
      <c r="AG158" s="19">
        <v>87.5</v>
      </c>
    </row>
    <row r="159" spans="1:33" ht="14.25" customHeight="1" x14ac:dyDescent="0.35">
      <c r="A159" s="267"/>
      <c r="B159" s="11">
        <v>11.9166666666667</v>
      </c>
      <c r="C159" s="267"/>
      <c r="D159" s="12">
        <v>49.4</v>
      </c>
      <c r="E159" s="12">
        <v>113.4</v>
      </c>
      <c r="F159" s="13">
        <v>13.3</v>
      </c>
      <c r="G159" s="267"/>
      <c r="H159" s="12">
        <v>33.200000000000003</v>
      </c>
      <c r="I159" s="12">
        <v>109.1</v>
      </c>
      <c r="J159" s="12">
        <v>83.2</v>
      </c>
      <c r="K159" s="13">
        <v>82.9</v>
      </c>
      <c r="L159" s="14"/>
      <c r="M159" s="15">
        <v>14.5</v>
      </c>
      <c r="N159" s="15">
        <v>49.1</v>
      </c>
      <c r="O159" s="15"/>
      <c r="P159" s="15">
        <v>58.9</v>
      </c>
      <c r="Q159" s="15">
        <v>59.1</v>
      </c>
      <c r="R159" s="15">
        <v>58.8</v>
      </c>
      <c r="S159" s="15">
        <v>59.3</v>
      </c>
      <c r="T159" s="15">
        <v>85</v>
      </c>
      <c r="U159" s="15">
        <v>85</v>
      </c>
      <c r="V159" s="15">
        <v>84.8</v>
      </c>
      <c r="W159" s="15">
        <v>58.7</v>
      </c>
      <c r="X159" s="15">
        <v>108.6</v>
      </c>
      <c r="Y159" s="15">
        <v>803</v>
      </c>
      <c r="Z159" s="15">
        <v>0</v>
      </c>
      <c r="AA159" s="16">
        <v>539</v>
      </c>
      <c r="AB159" s="267"/>
      <c r="AC159" s="17"/>
      <c r="AD159" s="18">
        <v>24.5</v>
      </c>
      <c r="AE159" s="17"/>
      <c r="AF159" s="18">
        <v>120</v>
      </c>
      <c r="AG159" s="19">
        <v>87.9</v>
      </c>
    </row>
    <row r="160" spans="1:33" ht="14.25" customHeight="1" x14ac:dyDescent="0.35">
      <c r="A160" s="268">
        <v>44575</v>
      </c>
      <c r="B160" s="11">
        <v>12</v>
      </c>
      <c r="C160" s="273"/>
      <c r="D160" s="12">
        <v>49.5</v>
      </c>
      <c r="E160" s="12">
        <v>113.7</v>
      </c>
      <c r="F160" s="13">
        <v>13</v>
      </c>
      <c r="G160" s="269"/>
      <c r="H160" s="12">
        <v>33.200000000000003</v>
      </c>
      <c r="I160" s="12">
        <v>110.4</v>
      </c>
      <c r="J160" s="12">
        <v>82.5</v>
      </c>
      <c r="K160" s="13">
        <v>82.2</v>
      </c>
      <c r="L160" s="14"/>
      <c r="M160" s="15">
        <v>14.2</v>
      </c>
      <c r="N160" s="15">
        <v>49.2</v>
      </c>
      <c r="O160" s="15"/>
      <c r="P160" s="15">
        <v>58.2</v>
      </c>
      <c r="Q160" s="15">
        <v>58.2</v>
      </c>
      <c r="R160" s="15">
        <v>57.8</v>
      </c>
      <c r="S160" s="15">
        <v>58.2</v>
      </c>
      <c r="T160" s="15">
        <v>84.3</v>
      </c>
      <c r="U160" s="15">
        <v>84.4</v>
      </c>
      <c r="V160" s="15">
        <v>84.2</v>
      </c>
      <c r="W160" s="15">
        <v>57.8</v>
      </c>
      <c r="X160" s="15">
        <v>109.3</v>
      </c>
      <c r="Y160" s="15">
        <v>804</v>
      </c>
      <c r="Z160" s="15">
        <v>0</v>
      </c>
      <c r="AA160" s="16">
        <v>535</v>
      </c>
      <c r="AB160" s="265"/>
      <c r="AC160" s="17"/>
      <c r="AD160" s="18">
        <v>25.1</v>
      </c>
      <c r="AE160" s="17"/>
      <c r="AF160" s="18">
        <v>120</v>
      </c>
      <c r="AG160" s="19">
        <v>82.7</v>
      </c>
    </row>
    <row r="161" spans="1:33" ht="14.25" customHeight="1" x14ac:dyDescent="0.35">
      <c r="A161" s="266"/>
      <c r="B161" s="11">
        <v>12.0833333333333</v>
      </c>
      <c r="C161" s="266"/>
      <c r="D161" s="12">
        <v>49.3</v>
      </c>
      <c r="E161" s="12">
        <v>111.4</v>
      </c>
      <c r="F161" s="13">
        <v>12.8</v>
      </c>
      <c r="G161" s="266"/>
      <c r="H161" s="12">
        <v>33.5</v>
      </c>
      <c r="I161" s="12">
        <v>109</v>
      </c>
      <c r="J161" s="12">
        <v>83.1</v>
      </c>
      <c r="K161" s="13">
        <v>82.8</v>
      </c>
      <c r="L161" s="14"/>
      <c r="M161" s="15">
        <v>14.1</v>
      </c>
      <c r="N161" s="15">
        <v>49</v>
      </c>
      <c r="O161" s="15"/>
      <c r="P161" s="15">
        <v>58.4</v>
      </c>
      <c r="Q161" s="15">
        <v>58.8</v>
      </c>
      <c r="R161" s="15">
        <v>58.4</v>
      </c>
      <c r="S161" s="15">
        <v>58.9</v>
      </c>
      <c r="T161" s="15">
        <v>84.8</v>
      </c>
      <c r="U161" s="15">
        <v>84.9</v>
      </c>
      <c r="V161" s="15">
        <v>84.8</v>
      </c>
      <c r="W161" s="15">
        <v>58.3</v>
      </c>
      <c r="X161" s="15">
        <v>108.6</v>
      </c>
      <c r="Y161" s="15">
        <v>803</v>
      </c>
      <c r="Z161" s="15">
        <v>0</v>
      </c>
      <c r="AA161" s="16">
        <v>539</v>
      </c>
      <c r="AB161" s="266"/>
      <c r="AC161" s="17"/>
      <c r="AD161" s="18">
        <v>25.5</v>
      </c>
      <c r="AE161" s="17"/>
      <c r="AF161" s="18">
        <v>115</v>
      </c>
      <c r="AG161" s="19">
        <v>84.6</v>
      </c>
    </row>
    <row r="162" spans="1:33" ht="14.25" customHeight="1" x14ac:dyDescent="0.35">
      <c r="A162" s="266"/>
      <c r="B162" s="11">
        <v>12.1666666666667</v>
      </c>
      <c r="C162" s="266"/>
      <c r="D162" s="12">
        <v>49.4</v>
      </c>
      <c r="E162" s="12">
        <v>114.6</v>
      </c>
      <c r="F162" s="13">
        <v>12.7</v>
      </c>
      <c r="G162" s="266"/>
      <c r="H162" s="12">
        <v>32.9</v>
      </c>
      <c r="I162" s="12">
        <v>111.2</v>
      </c>
      <c r="J162" s="12">
        <v>81.7</v>
      </c>
      <c r="K162" s="13">
        <v>81.400000000000006</v>
      </c>
      <c r="L162" s="14"/>
      <c r="M162" s="15">
        <v>14</v>
      </c>
      <c r="N162" s="15">
        <v>49.1</v>
      </c>
      <c r="O162" s="15"/>
      <c r="P162" s="15">
        <v>57.2</v>
      </c>
      <c r="Q162" s="15">
        <v>57.3</v>
      </c>
      <c r="R162" s="15">
        <v>57.1</v>
      </c>
      <c r="S162" s="15">
        <v>57.6</v>
      </c>
      <c r="T162" s="15">
        <v>83.5</v>
      </c>
      <c r="U162" s="15">
        <v>83.6</v>
      </c>
      <c r="V162" s="15">
        <v>83.4</v>
      </c>
      <c r="W162" s="15">
        <v>57.1</v>
      </c>
      <c r="X162" s="15">
        <v>109.4</v>
      </c>
      <c r="Y162" s="15">
        <v>804</v>
      </c>
      <c r="Z162" s="15">
        <v>0</v>
      </c>
      <c r="AA162" s="16">
        <v>528</v>
      </c>
      <c r="AB162" s="266"/>
      <c r="AC162" s="17"/>
      <c r="AD162" s="18">
        <v>25.7</v>
      </c>
      <c r="AE162" s="17"/>
      <c r="AF162" s="18">
        <v>114</v>
      </c>
      <c r="AG162" s="19">
        <v>87.7</v>
      </c>
    </row>
    <row r="163" spans="1:33" ht="14.25" customHeight="1" x14ac:dyDescent="0.35">
      <c r="A163" s="266"/>
      <c r="B163" s="11">
        <v>12.25</v>
      </c>
      <c r="C163" s="266"/>
      <c r="D163" s="12">
        <v>49.4</v>
      </c>
      <c r="E163" s="12">
        <v>113.2</v>
      </c>
      <c r="F163" s="13">
        <v>12.6</v>
      </c>
      <c r="G163" s="266"/>
      <c r="H163" s="12">
        <v>32.799999999999997</v>
      </c>
      <c r="I163" s="12">
        <v>110.8</v>
      </c>
      <c r="J163" s="12">
        <v>81.5</v>
      </c>
      <c r="K163" s="13">
        <v>81.099999999999994</v>
      </c>
      <c r="L163" s="14"/>
      <c r="M163" s="15">
        <v>13.7</v>
      </c>
      <c r="N163" s="15">
        <v>49.1</v>
      </c>
      <c r="O163" s="15"/>
      <c r="P163" s="15">
        <v>56.7</v>
      </c>
      <c r="Q163" s="15">
        <v>56.9</v>
      </c>
      <c r="R163" s="15">
        <v>56.6</v>
      </c>
      <c r="S163" s="15">
        <v>57.3</v>
      </c>
      <c r="T163" s="15">
        <v>83.3</v>
      </c>
      <c r="U163" s="15">
        <v>83.4</v>
      </c>
      <c r="V163" s="15">
        <v>83.2</v>
      </c>
      <c r="W163" s="15">
        <v>56.6</v>
      </c>
      <c r="X163" s="15">
        <v>109.7</v>
      </c>
      <c r="Y163" s="15">
        <v>803</v>
      </c>
      <c r="Z163" s="15">
        <v>0</v>
      </c>
      <c r="AA163" s="16">
        <v>530</v>
      </c>
      <c r="AB163" s="266"/>
      <c r="AC163" s="17"/>
      <c r="AD163" s="18">
        <v>25.4</v>
      </c>
      <c r="AE163" s="17"/>
      <c r="AF163" s="18">
        <v>119</v>
      </c>
      <c r="AG163" s="19">
        <v>84.4</v>
      </c>
    </row>
    <row r="164" spans="1:33" ht="14.25" customHeight="1" x14ac:dyDescent="0.35">
      <c r="A164" s="266"/>
      <c r="B164" s="11">
        <v>12.3333333333333</v>
      </c>
      <c r="C164" s="266"/>
      <c r="D164" s="12">
        <v>49.3</v>
      </c>
      <c r="E164" s="12">
        <v>117</v>
      </c>
      <c r="F164" s="13">
        <v>12.5</v>
      </c>
      <c r="G164" s="266"/>
      <c r="H164" s="12">
        <v>33.9</v>
      </c>
      <c r="I164" s="12">
        <v>113</v>
      </c>
      <c r="J164" s="12">
        <v>82.7</v>
      </c>
      <c r="K164" s="13">
        <v>82.3</v>
      </c>
      <c r="L164" s="14"/>
      <c r="M164" s="15">
        <v>13.7</v>
      </c>
      <c r="N164" s="15">
        <v>49</v>
      </c>
      <c r="O164" s="15"/>
      <c r="P164" s="15">
        <v>58.4</v>
      </c>
      <c r="Q164" s="15">
        <v>58.3</v>
      </c>
      <c r="R164" s="15">
        <v>58.1</v>
      </c>
      <c r="S164" s="15">
        <v>58.6</v>
      </c>
      <c r="T164" s="15">
        <v>84.5</v>
      </c>
      <c r="U164" s="15">
        <v>84.6</v>
      </c>
      <c r="V164" s="15">
        <v>84.5</v>
      </c>
      <c r="W164" s="15">
        <v>58.1</v>
      </c>
      <c r="X164" s="15">
        <v>111.3</v>
      </c>
      <c r="Y164" s="15">
        <v>825</v>
      </c>
      <c r="Z164" s="15">
        <v>0</v>
      </c>
      <c r="AA164" s="16">
        <v>557</v>
      </c>
      <c r="AB164" s="266"/>
      <c r="AC164" s="17"/>
      <c r="AD164" s="18">
        <v>25.9</v>
      </c>
      <c r="AE164" s="17"/>
      <c r="AF164" s="18">
        <v>121</v>
      </c>
      <c r="AG164" s="19">
        <v>83.1</v>
      </c>
    </row>
    <row r="165" spans="1:33" ht="14.25" customHeight="1" x14ac:dyDescent="0.35">
      <c r="A165" s="266"/>
      <c r="B165" s="11">
        <v>12.4166666666667</v>
      </c>
      <c r="C165" s="266"/>
      <c r="D165" s="12">
        <v>49.9</v>
      </c>
      <c r="E165" s="12">
        <v>117.5</v>
      </c>
      <c r="F165" s="13">
        <v>12.9</v>
      </c>
      <c r="G165" s="266"/>
      <c r="H165" s="12">
        <v>35.299999999999997</v>
      </c>
      <c r="I165" s="12">
        <v>113.8</v>
      </c>
      <c r="J165" s="12">
        <v>84.4</v>
      </c>
      <c r="K165" s="13">
        <v>84.1</v>
      </c>
      <c r="L165" s="14"/>
      <c r="M165" s="15">
        <v>14.3</v>
      </c>
      <c r="N165" s="15">
        <v>49.6</v>
      </c>
      <c r="O165" s="15"/>
      <c r="P165" s="15">
        <v>59.5</v>
      </c>
      <c r="Q165" s="15">
        <v>59.7</v>
      </c>
      <c r="R165" s="15">
        <v>59.4</v>
      </c>
      <c r="S165" s="15">
        <v>59.9</v>
      </c>
      <c r="T165" s="15">
        <v>86.2</v>
      </c>
      <c r="U165" s="15">
        <v>86.3</v>
      </c>
      <c r="V165" s="15">
        <v>86.1</v>
      </c>
      <c r="W165" s="15">
        <v>59.3</v>
      </c>
      <c r="X165" s="15">
        <v>112</v>
      </c>
      <c r="Y165" s="15">
        <v>823</v>
      </c>
      <c r="Z165" s="15">
        <v>0</v>
      </c>
      <c r="AA165" s="16">
        <v>569</v>
      </c>
      <c r="AB165" s="266"/>
      <c r="AC165" s="17"/>
      <c r="AD165" s="18">
        <v>28.1</v>
      </c>
      <c r="AE165" s="17"/>
      <c r="AF165" s="18">
        <v>124</v>
      </c>
      <c r="AG165" s="19">
        <v>86.4</v>
      </c>
    </row>
    <row r="166" spans="1:33" ht="14.25" customHeight="1" x14ac:dyDescent="0.35">
      <c r="A166" s="266"/>
      <c r="B166" s="11">
        <v>12.5</v>
      </c>
      <c r="C166" s="266"/>
      <c r="D166" s="12">
        <v>50.1</v>
      </c>
      <c r="E166" s="12">
        <v>117.7</v>
      </c>
      <c r="F166" s="13">
        <v>13.2</v>
      </c>
      <c r="G166" s="266"/>
      <c r="H166" s="12">
        <v>36</v>
      </c>
      <c r="I166" s="12">
        <v>113.3</v>
      </c>
      <c r="J166" s="12">
        <v>85.1</v>
      </c>
      <c r="K166" s="13">
        <v>84.8</v>
      </c>
      <c r="L166" s="14"/>
      <c r="M166" s="15">
        <v>14.7</v>
      </c>
      <c r="N166" s="15">
        <v>49.8</v>
      </c>
      <c r="O166" s="15"/>
      <c r="P166" s="15">
        <v>60.4</v>
      </c>
      <c r="Q166" s="15">
        <v>60.3</v>
      </c>
      <c r="R166" s="15">
        <v>60.1</v>
      </c>
      <c r="S166" s="15">
        <v>60.7</v>
      </c>
      <c r="T166" s="15">
        <v>87</v>
      </c>
      <c r="U166" s="15">
        <v>87</v>
      </c>
      <c r="V166" s="15">
        <v>86.9</v>
      </c>
      <c r="W166" s="15">
        <v>60.1</v>
      </c>
      <c r="X166" s="15">
        <v>112.2</v>
      </c>
      <c r="Y166" s="15">
        <v>824</v>
      </c>
      <c r="Z166" s="15">
        <v>0</v>
      </c>
      <c r="AA166" s="16">
        <v>575</v>
      </c>
      <c r="AB166" s="266"/>
      <c r="AC166" s="17"/>
      <c r="AD166" s="18">
        <v>29.3</v>
      </c>
      <c r="AE166" s="17"/>
      <c r="AF166" s="18">
        <v>123</v>
      </c>
      <c r="AG166" s="19">
        <v>89.7</v>
      </c>
    </row>
    <row r="167" spans="1:33" ht="14.25" customHeight="1" x14ac:dyDescent="0.35">
      <c r="A167" s="266"/>
      <c r="B167" s="11">
        <v>12.5833333333333</v>
      </c>
      <c r="C167" s="266"/>
      <c r="D167" s="12">
        <v>50.1</v>
      </c>
      <c r="E167" s="12">
        <v>117.1</v>
      </c>
      <c r="F167" s="13">
        <v>13.3</v>
      </c>
      <c r="G167" s="266"/>
      <c r="H167" s="12">
        <v>36.4</v>
      </c>
      <c r="I167" s="12">
        <v>113.7</v>
      </c>
      <c r="J167" s="12">
        <v>85.2</v>
      </c>
      <c r="K167" s="13">
        <v>84.9</v>
      </c>
      <c r="L167" s="14"/>
      <c r="M167" s="15">
        <v>14.7</v>
      </c>
      <c r="N167" s="15">
        <v>49.8</v>
      </c>
      <c r="O167" s="15"/>
      <c r="P167" s="15">
        <v>60.3</v>
      </c>
      <c r="Q167" s="15">
        <v>60.5</v>
      </c>
      <c r="R167" s="15">
        <v>60.2</v>
      </c>
      <c r="S167" s="15">
        <v>60.7</v>
      </c>
      <c r="T167" s="15">
        <v>87.1</v>
      </c>
      <c r="U167" s="15">
        <v>87.1</v>
      </c>
      <c r="V167" s="15">
        <v>87</v>
      </c>
      <c r="W167" s="15">
        <v>60.3</v>
      </c>
      <c r="X167" s="15">
        <v>112.2</v>
      </c>
      <c r="Y167" s="15">
        <v>826</v>
      </c>
      <c r="Z167" s="15">
        <v>0</v>
      </c>
      <c r="AA167" s="16">
        <v>574</v>
      </c>
      <c r="AB167" s="266"/>
      <c r="AC167" s="17"/>
      <c r="AD167" s="18">
        <v>28.6</v>
      </c>
      <c r="AE167" s="17"/>
      <c r="AF167" s="18">
        <v>126</v>
      </c>
      <c r="AG167" s="19">
        <v>72</v>
      </c>
    </row>
    <row r="168" spans="1:33" ht="14.25" customHeight="1" x14ac:dyDescent="0.35">
      <c r="A168" s="266"/>
      <c r="B168" s="11">
        <v>12.6666666666667</v>
      </c>
      <c r="C168" s="266"/>
      <c r="D168" s="12">
        <v>50.1</v>
      </c>
      <c r="E168" s="12">
        <v>116.5</v>
      </c>
      <c r="F168" s="13">
        <v>13.3</v>
      </c>
      <c r="G168" s="266"/>
      <c r="H168" s="12">
        <v>36</v>
      </c>
      <c r="I168" s="12">
        <v>114</v>
      </c>
      <c r="J168" s="12">
        <v>85.5</v>
      </c>
      <c r="K168" s="13">
        <v>85.1</v>
      </c>
      <c r="L168" s="14"/>
      <c r="M168" s="15">
        <v>14.6</v>
      </c>
      <c r="N168" s="15">
        <v>49.8</v>
      </c>
      <c r="O168" s="15"/>
      <c r="P168" s="15">
        <v>60.4</v>
      </c>
      <c r="Q168" s="15">
        <v>60.4</v>
      </c>
      <c r="R168" s="15">
        <v>60.2</v>
      </c>
      <c r="S168" s="15">
        <v>60.7</v>
      </c>
      <c r="T168" s="15">
        <v>87.3</v>
      </c>
      <c r="U168" s="15">
        <v>87.4</v>
      </c>
      <c r="V168" s="15">
        <v>87.2</v>
      </c>
      <c r="W168" s="15">
        <v>60.2</v>
      </c>
      <c r="X168" s="15">
        <v>112.5</v>
      </c>
      <c r="Y168" s="15">
        <v>826</v>
      </c>
      <c r="Z168" s="15">
        <v>0</v>
      </c>
      <c r="AA168" s="16">
        <v>575</v>
      </c>
      <c r="AB168" s="266"/>
      <c r="AC168" s="17"/>
      <c r="AD168" s="18">
        <v>25.9</v>
      </c>
      <c r="AE168" s="17"/>
      <c r="AF168" s="18">
        <v>120</v>
      </c>
      <c r="AG168" s="19">
        <v>87.2</v>
      </c>
    </row>
    <row r="169" spans="1:33" ht="14.25" customHeight="1" x14ac:dyDescent="0.35">
      <c r="A169" s="266"/>
      <c r="B169" s="11">
        <v>12.75</v>
      </c>
      <c r="C169" s="266"/>
      <c r="D169" s="12">
        <v>50.1</v>
      </c>
      <c r="E169" s="12">
        <v>113</v>
      </c>
      <c r="F169" s="13">
        <v>13</v>
      </c>
      <c r="G169" s="266"/>
      <c r="H169" s="12">
        <v>35</v>
      </c>
      <c r="I169" s="12">
        <v>112.8</v>
      </c>
      <c r="J169" s="12">
        <v>86.3</v>
      </c>
      <c r="K169" s="13">
        <v>85.9</v>
      </c>
      <c r="L169" s="14"/>
      <c r="M169" s="15">
        <v>14.2</v>
      </c>
      <c r="N169" s="15">
        <v>49.8</v>
      </c>
      <c r="O169" s="15"/>
      <c r="P169" s="15">
        <v>60.8</v>
      </c>
      <c r="Q169" s="15">
        <v>60.9</v>
      </c>
      <c r="R169" s="15">
        <v>60.5</v>
      </c>
      <c r="S169" s="15">
        <v>61.1</v>
      </c>
      <c r="T169" s="15">
        <v>88.1</v>
      </c>
      <c r="U169" s="15">
        <v>88.2</v>
      </c>
      <c r="V169" s="15">
        <v>88</v>
      </c>
      <c r="W169" s="15">
        <v>60.5</v>
      </c>
      <c r="X169" s="15">
        <v>111.7</v>
      </c>
      <c r="Y169" s="15">
        <v>824</v>
      </c>
      <c r="Z169" s="15">
        <v>0</v>
      </c>
      <c r="AA169" s="16">
        <v>580</v>
      </c>
      <c r="AB169" s="266"/>
      <c r="AC169" s="17"/>
      <c r="AD169" s="18">
        <v>25.7</v>
      </c>
      <c r="AE169" s="17"/>
      <c r="AF169" s="18">
        <v>120</v>
      </c>
      <c r="AG169" s="19">
        <v>93.4</v>
      </c>
    </row>
    <row r="170" spans="1:33" ht="14.25" customHeight="1" x14ac:dyDescent="0.35">
      <c r="A170" s="266"/>
      <c r="B170" s="11">
        <v>12.8333333333333</v>
      </c>
      <c r="C170" s="266"/>
      <c r="D170" s="12">
        <v>50</v>
      </c>
      <c r="E170" s="12">
        <v>116.7</v>
      </c>
      <c r="F170" s="13">
        <v>12.6</v>
      </c>
      <c r="G170" s="266"/>
      <c r="H170" s="12">
        <v>34.5</v>
      </c>
      <c r="I170" s="12">
        <v>114</v>
      </c>
      <c r="J170" s="12">
        <v>85.7</v>
      </c>
      <c r="K170" s="13">
        <v>85.4</v>
      </c>
      <c r="L170" s="14"/>
      <c r="M170" s="15">
        <v>13.8</v>
      </c>
      <c r="N170" s="15">
        <v>49.7</v>
      </c>
      <c r="O170" s="15"/>
      <c r="P170" s="15">
        <v>59.8</v>
      </c>
      <c r="Q170" s="15">
        <v>59.9</v>
      </c>
      <c r="R170" s="15">
        <v>59.6</v>
      </c>
      <c r="S170" s="15">
        <v>60.1</v>
      </c>
      <c r="T170" s="15">
        <v>87.5</v>
      </c>
      <c r="U170" s="15">
        <v>87.6</v>
      </c>
      <c r="V170" s="15">
        <v>87.4</v>
      </c>
      <c r="W170" s="15">
        <v>59.5</v>
      </c>
      <c r="X170" s="15">
        <v>111.9</v>
      </c>
      <c r="Y170" s="15">
        <v>823</v>
      </c>
      <c r="Z170" s="15">
        <v>0</v>
      </c>
      <c r="AA170" s="16">
        <v>575</v>
      </c>
      <c r="AB170" s="266"/>
      <c r="AC170" s="17"/>
      <c r="AD170" s="18">
        <v>24.9</v>
      </c>
      <c r="AE170" s="17"/>
      <c r="AF170" s="18">
        <v>118</v>
      </c>
      <c r="AG170" s="19">
        <v>84.9</v>
      </c>
    </row>
    <row r="171" spans="1:33" ht="14.25" customHeight="1" x14ac:dyDescent="0.35">
      <c r="A171" s="267"/>
      <c r="B171" s="11">
        <v>12.9166666666667</v>
      </c>
      <c r="C171" s="267"/>
      <c r="D171" s="12">
        <v>50</v>
      </c>
      <c r="E171" s="12">
        <v>116.6</v>
      </c>
      <c r="F171" s="13">
        <v>12.5</v>
      </c>
      <c r="G171" s="267"/>
      <c r="H171" s="12">
        <v>34.200000000000003</v>
      </c>
      <c r="I171" s="12">
        <v>113.8</v>
      </c>
      <c r="J171" s="12">
        <v>84.7</v>
      </c>
      <c r="K171" s="13">
        <v>84.3</v>
      </c>
      <c r="L171" s="14"/>
      <c r="M171" s="15">
        <v>13.7</v>
      </c>
      <c r="N171" s="15">
        <v>49.7</v>
      </c>
      <c r="O171" s="15"/>
      <c r="P171" s="15">
        <v>58.9</v>
      </c>
      <c r="Q171" s="15">
        <v>59</v>
      </c>
      <c r="R171" s="15">
        <v>58.8</v>
      </c>
      <c r="S171" s="15">
        <v>59.2</v>
      </c>
      <c r="T171" s="15">
        <v>86.4</v>
      </c>
      <c r="U171" s="15">
        <v>86.5</v>
      </c>
      <c r="V171" s="15">
        <v>86.4</v>
      </c>
      <c r="W171" s="15">
        <v>58.7</v>
      </c>
      <c r="X171" s="15">
        <v>112.3</v>
      </c>
      <c r="Y171" s="15">
        <v>825</v>
      </c>
      <c r="Z171" s="15">
        <v>0</v>
      </c>
      <c r="AA171" s="16">
        <v>568</v>
      </c>
      <c r="AB171" s="267"/>
      <c r="AC171" s="17"/>
      <c r="AD171" s="18">
        <v>24.8</v>
      </c>
      <c r="AE171" s="17"/>
      <c r="AF171" s="18">
        <v>117</v>
      </c>
      <c r="AG171" s="19">
        <v>88.6</v>
      </c>
    </row>
    <row r="172" spans="1:33" ht="14.25" customHeight="1" x14ac:dyDescent="0.35">
      <c r="A172" s="268">
        <v>44576</v>
      </c>
      <c r="B172" s="11">
        <v>13</v>
      </c>
      <c r="C172" s="273"/>
      <c r="D172" s="12">
        <v>49.9</v>
      </c>
      <c r="E172" s="12">
        <v>117.7</v>
      </c>
      <c r="F172" s="13">
        <v>12.5</v>
      </c>
      <c r="G172" s="269"/>
      <c r="H172" s="12">
        <v>34</v>
      </c>
      <c r="I172" s="12">
        <v>114.6</v>
      </c>
      <c r="J172" s="12">
        <v>83.8</v>
      </c>
      <c r="K172" s="13">
        <v>83.5</v>
      </c>
      <c r="L172" s="14"/>
      <c r="M172" s="15">
        <v>13.7</v>
      </c>
      <c r="N172" s="15">
        <v>49.6</v>
      </c>
      <c r="O172" s="15"/>
      <c r="P172" s="15">
        <v>58.4</v>
      </c>
      <c r="Q172" s="15">
        <v>58.4</v>
      </c>
      <c r="R172" s="15">
        <v>58.1</v>
      </c>
      <c r="S172" s="15">
        <v>58.7</v>
      </c>
      <c r="T172" s="15">
        <v>85.7</v>
      </c>
      <c r="U172" s="15">
        <v>85.7</v>
      </c>
      <c r="V172" s="15">
        <v>85.6</v>
      </c>
      <c r="W172" s="15">
        <v>58.1</v>
      </c>
      <c r="X172" s="15">
        <v>112.9</v>
      </c>
      <c r="Y172" s="15">
        <v>824</v>
      </c>
      <c r="Z172" s="15">
        <v>0</v>
      </c>
      <c r="AA172" s="16">
        <v>563</v>
      </c>
      <c r="AB172" s="265"/>
      <c r="AC172" s="17"/>
      <c r="AD172" s="18">
        <v>24.7</v>
      </c>
      <c r="AE172" s="17"/>
      <c r="AF172" s="18">
        <v>118</v>
      </c>
      <c r="AG172" s="19">
        <v>91.5</v>
      </c>
    </row>
    <row r="173" spans="1:33" ht="14.25" customHeight="1" x14ac:dyDescent="0.35">
      <c r="A173" s="266"/>
      <c r="B173" s="11">
        <v>13.0833333333333</v>
      </c>
      <c r="C173" s="266"/>
      <c r="D173" s="12">
        <v>50</v>
      </c>
      <c r="E173" s="12">
        <v>118.2</v>
      </c>
      <c r="F173" s="13">
        <v>12.6</v>
      </c>
      <c r="G173" s="266"/>
      <c r="H173" s="12">
        <v>34.1</v>
      </c>
      <c r="I173" s="12">
        <v>114.9</v>
      </c>
      <c r="J173" s="12">
        <v>84.3</v>
      </c>
      <c r="K173" s="13">
        <v>84</v>
      </c>
      <c r="L173" s="14"/>
      <c r="M173" s="15">
        <v>13.8</v>
      </c>
      <c r="N173" s="15">
        <v>49.7</v>
      </c>
      <c r="O173" s="15"/>
      <c r="P173" s="15">
        <v>58.7</v>
      </c>
      <c r="Q173" s="15">
        <v>58.8</v>
      </c>
      <c r="R173" s="15">
        <v>58.7</v>
      </c>
      <c r="S173" s="15">
        <v>59.1</v>
      </c>
      <c r="T173" s="15">
        <v>86.2</v>
      </c>
      <c r="U173" s="15">
        <v>862</v>
      </c>
      <c r="V173" s="15">
        <v>86.1</v>
      </c>
      <c r="W173" s="15">
        <v>58.5</v>
      </c>
      <c r="X173" s="15">
        <v>113</v>
      </c>
      <c r="Y173" s="15">
        <v>825</v>
      </c>
      <c r="Z173" s="15">
        <v>0</v>
      </c>
      <c r="AA173" s="16">
        <v>566</v>
      </c>
      <c r="AB173" s="266"/>
      <c r="AC173" s="17"/>
      <c r="AD173" s="18">
        <v>24.9</v>
      </c>
      <c r="AE173" s="17"/>
      <c r="AF173" s="18">
        <v>116</v>
      </c>
      <c r="AG173" s="19">
        <v>87.1</v>
      </c>
    </row>
    <row r="174" spans="1:33" ht="14.25" customHeight="1" x14ac:dyDescent="0.35">
      <c r="A174" s="266"/>
      <c r="B174" s="11">
        <v>13.1666666666667</v>
      </c>
      <c r="C174" s="266"/>
      <c r="D174" s="12">
        <v>50</v>
      </c>
      <c r="E174" s="12">
        <v>118.1</v>
      </c>
      <c r="F174" s="13">
        <v>12.5</v>
      </c>
      <c r="G174" s="266"/>
      <c r="H174" s="12">
        <v>33.9</v>
      </c>
      <c r="I174" s="12">
        <v>114.2</v>
      </c>
      <c r="J174" s="12">
        <v>84.5</v>
      </c>
      <c r="K174" s="13">
        <v>84.2</v>
      </c>
      <c r="L174" s="14"/>
      <c r="M174" s="15">
        <v>13.8</v>
      </c>
      <c r="N174" s="15">
        <v>49.7</v>
      </c>
      <c r="O174" s="15"/>
      <c r="P174" s="15">
        <v>58.8</v>
      </c>
      <c r="Q174" s="15">
        <v>58.9</v>
      </c>
      <c r="R174" s="15">
        <v>58.6</v>
      </c>
      <c r="S174" s="15">
        <v>59.2</v>
      </c>
      <c r="T174" s="15">
        <v>86.4</v>
      </c>
      <c r="U174" s="15">
        <v>86.4</v>
      </c>
      <c r="V174" s="15">
        <v>86.3</v>
      </c>
      <c r="W174" s="15">
        <v>58.5</v>
      </c>
      <c r="X174" s="15">
        <v>112.7</v>
      </c>
      <c r="Y174" s="15">
        <v>826</v>
      </c>
      <c r="Z174" s="15">
        <v>0</v>
      </c>
      <c r="AA174" s="16">
        <v>568</v>
      </c>
      <c r="AB174" s="266"/>
      <c r="AC174" s="17"/>
      <c r="AD174" s="18">
        <v>24.6</v>
      </c>
      <c r="AE174" s="17"/>
      <c r="AF174" s="18">
        <v>118</v>
      </c>
      <c r="AG174" s="19">
        <v>87.3</v>
      </c>
    </row>
    <row r="175" spans="1:33" ht="14.25" customHeight="1" x14ac:dyDescent="0.35">
      <c r="A175" s="266"/>
      <c r="B175" s="11">
        <v>13.25</v>
      </c>
      <c r="C175" s="266"/>
      <c r="D175" s="12">
        <v>50.1</v>
      </c>
      <c r="E175" s="12">
        <v>119.2</v>
      </c>
      <c r="F175" s="13">
        <v>12</v>
      </c>
      <c r="G175" s="266"/>
      <c r="H175" s="12">
        <v>32.200000000000003</v>
      </c>
      <c r="I175" s="12">
        <v>114.6</v>
      </c>
      <c r="J175" s="12">
        <v>85</v>
      </c>
      <c r="K175" s="13">
        <v>84.6</v>
      </c>
      <c r="L175" s="14"/>
      <c r="M175" s="15">
        <v>13.1</v>
      </c>
      <c r="N175" s="15">
        <v>49.8</v>
      </c>
      <c r="O175" s="15"/>
      <c r="P175" s="15">
        <v>58.2</v>
      </c>
      <c r="Q175" s="15">
        <v>58.5</v>
      </c>
      <c r="R175" s="15">
        <v>58.2</v>
      </c>
      <c r="S175" s="15">
        <v>58.8</v>
      </c>
      <c r="T175" s="15">
        <v>86.8</v>
      </c>
      <c r="U175" s="15">
        <v>86.9</v>
      </c>
      <c r="V175" s="15">
        <v>86.7</v>
      </c>
      <c r="W175" s="15">
        <v>58.3</v>
      </c>
      <c r="X175" s="15">
        <v>113.3</v>
      </c>
      <c r="Y175" s="15">
        <v>824</v>
      </c>
      <c r="Z175" s="15">
        <v>0</v>
      </c>
      <c r="AA175" s="16">
        <v>571</v>
      </c>
      <c r="AB175" s="266"/>
      <c r="AC175" s="17"/>
      <c r="AD175" s="18">
        <v>23.8</v>
      </c>
      <c r="AE175" s="17"/>
      <c r="AF175" s="18">
        <v>126</v>
      </c>
      <c r="AG175" s="19">
        <v>89.7</v>
      </c>
    </row>
    <row r="176" spans="1:33" ht="14.25" customHeight="1" x14ac:dyDescent="0.35">
      <c r="A176" s="266"/>
      <c r="B176" s="11">
        <v>13.3333333333333</v>
      </c>
      <c r="C176" s="266"/>
      <c r="D176" s="12">
        <v>50.1</v>
      </c>
      <c r="E176" s="12">
        <v>118.5</v>
      </c>
      <c r="F176" s="13">
        <v>11.8</v>
      </c>
      <c r="G176" s="266"/>
      <c r="H176" s="12">
        <v>32.9</v>
      </c>
      <c r="I176" s="12">
        <v>114.3</v>
      </c>
      <c r="J176" s="12">
        <v>85.7</v>
      </c>
      <c r="K176" s="13">
        <v>85.3</v>
      </c>
      <c r="L176" s="14"/>
      <c r="M176" s="15">
        <v>13</v>
      </c>
      <c r="N176" s="15">
        <v>49.8</v>
      </c>
      <c r="O176" s="15"/>
      <c r="P176" s="15">
        <v>58.8</v>
      </c>
      <c r="Q176" s="15">
        <v>58.9</v>
      </c>
      <c r="R176" s="15">
        <v>58.7</v>
      </c>
      <c r="S176" s="15">
        <v>59</v>
      </c>
      <c r="T176" s="15">
        <v>87.5</v>
      </c>
      <c r="U176" s="15">
        <v>87.6</v>
      </c>
      <c r="V176" s="15">
        <v>87.4</v>
      </c>
      <c r="W176" s="15">
        <v>58.6</v>
      </c>
      <c r="X176" s="15">
        <v>112.7</v>
      </c>
      <c r="Y176" s="15">
        <v>826</v>
      </c>
      <c r="Z176" s="15">
        <v>0</v>
      </c>
      <c r="AA176" s="16">
        <v>575</v>
      </c>
      <c r="AB176" s="266"/>
      <c r="AC176" s="17"/>
      <c r="AD176" s="18">
        <v>24.9</v>
      </c>
      <c r="AE176" s="17"/>
      <c r="AF176" s="18">
        <v>118</v>
      </c>
      <c r="AG176" s="19">
        <v>88.6</v>
      </c>
    </row>
    <row r="177" spans="1:33" ht="14.25" customHeight="1" x14ac:dyDescent="0.35">
      <c r="A177" s="266"/>
      <c r="B177" s="11">
        <v>13.4166666666667</v>
      </c>
      <c r="C177" s="266"/>
      <c r="D177" s="12">
        <v>50</v>
      </c>
      <c r="E177" s="12">
        <v>114.9</v>
      </c>
      <c r="F177" s="13">
        <v>12.5</v>
      </c>
      <c r="G177" s="266"/>
      <c r="H177" s="12">
        <v>35.5</v>
      </c>
      <c r="I177" s="12">
        <v>114.2</v>
      </c>
      <c r="J177" s="12">
        <v>85.2</v>
      </c>
      <c r="K177" s="13">
        <v>84.9</v>
      </c>
      <c r="L177" s="14"/>
      <c r="M177" s="15">
        <v>13.9</v>
      </c>
      <c r="N177" s="15">
        <v>49.6</v>
      </c>
      <c r="O177" s="15"/>
      <c r="P177" s="15">
        <v>59.5</v>
      </c>
      <c r="Q177" s="15">
        <v>59.7</v>
      </c>
      <c r="R177" s="15">
        <v>59.5</v>
      </c>
      <c r="S177" s="15">
        <v>60</v>
      </c>
      <c r="T177" s="15">
        <v>87</v>
      </c>
      <c r="U177" s="15">
        <v>87.1</v>
      </c>
      <c r="V177" s="15">
        <v>87</v>
      </c>
      <c r="W177" s="15">
        <v>59.5</v>
      </c>
      <c r="X177" s="15">
        <v>112.6</v>
      </c>
      <c r="Y177" s="15">
        <v>823</v>
      </c>
      <c r="Z177" s="15">
        <v>0</v>
      </c>
      <c r="AA177" s="16">
        <v>571</v>
      </c>
      <c r="AB177" s="266"/>
      <c r="AC177" s="17"/>
      <c r="AD177" s="18">
        <v>26.9</v>
      </c>
      <c r="AE177" s="17"/>
      <c r="AF177" s="18">
        <v>124</v>
      </c>
      <c r="AG177" s="19">
        <v>88.6</v>
      </c>
    </row>
    <row r="178" spans="1:33" ht="14.25" customHeight="1" x14ac:dyDescent="0.35">
      <c r="A178" s="266"/>
      <c r="B178" s="11">
        <v>13.5</v>
      </c>
      <c r="C178" s="266"/>
      <c r="D178" s="12">
        <v>49.7</v>
      </c>
      <c r="E178" s="12">
        <v>123.9</v>
      </c>
      <c r="F178" s="13">
        <v>12.8</v>
      </c>
      <c r="G178" s="266"/>
      <c r="H178" s="12">
        <v>36.4</v>
      </c>
      <c r="I178" s="12">
        <v>120</v>
      </c>
      <c r="J178" s="12">
        <v>85.3</v>
      </c>
      <c r="K178" s="13">
        <v>84.9</v>
      </c>
      <c r="L178" s="14"/>
      <c r="M178" s="15">
        <v>14.3</v>
      </c>
      <c r="N178" s="15">
        <v>49.4</v>
      </c>
      <c r="O178" s="15"/>
      <c r="P178" s="15">
        <v>61.7</v>
      </c>
      <c r="Q178" s="15">
        <v>61.9</v>
      </c>
      <c r="R178" s="15">
        <v>61.5</v>
      </c>
      <c r="S178" s="15">
        <v>62.1</v>
      </c>
      <c r="T178" s="15">
        <v>87.2</v>
      </c>
      <c r="U178" s="15">
        <v>87.3</v>
      </c>
      <c r="V178" s="15">
        <v>87.1</v>
      </c>
      <c r="W178" s="15">
        <v>61.5</v>
      </c>
      <c r="X178" s="15">
        <v>117</v>
      </c>
      <c r="Y178" s="15">
        <v>884</v>
      </c>
      <c r="Z178" s="15">
        <v>0</v>
      </c>
      <c r="AA178" s="16">
        <v>640</v>
      </c>
      <c r="AB178" s="266"/>
      <c r="AC178" s="17"/>
      <c r="AD178" s="18">
        <v>28.9</v>
      </c>
      <c r="AE178" s="17"/>
      <c r="AF178" s="18">
        <v>126</v>
      </c>
      <c r="AG178" s="19">
        <v>90.9</v>
      </c>
    </row>
    <row r="179" spans="1:33" ht="14.25" customHeight="1" x14ac:dyDescent="0.35">
      <c r="A179" s="266"/>
      <c r="B179" s="11">
        <v>13.5833333333333</v>
      </c>
      <c r="C179" s="266"/>
      <c r="D179" s="12">
        <v>49.8</v>
      </c>
      <c r="E179" s="12">
        <v>123</v>
      </c>
      <c r="F179" s="13">
        <v>13.1</v>
      </c>
      <c r="G179" s="266"/>
      <c r="H179" s="12">
        <v>36.700000000000003</v>
      </c>
      <c r="I179" s="12">
        <v>117.9</v>
      </c>
      <c r="J179" s="12">
        <v>85.3</v>
      </c>
      <c r="K179" s="13">
        <v>84.9</v>
      </c>
      <c r="L179" s="14"/>
      <c r="M179" s="15">
        <v>14.6</v>
      </c>
      <c r="N179" s="15">
        <v>49.4</v>
      </c>
      <c r="O179" s="15"/>
      <c r="P179" s="15">
        <v>61.5</v>
      </c>
      <c r="Q179" s="15">
        <v>61.4</v>
      </c>
      <c r="R179" s="15">
        <v>61.1</v>
      </c>
      <c r="S179" s="15">
        <v>61.7</v>
      </c>
      <c r="T179" s="15">
        <v>87.3</v>
      </c>
      <c r="U179" s="15">
        <v>87.3</v>
      </c>
      <c r="V179" s="15">
        <v>87.2</v>
      </c>
      <c r="W179" s="15">
        <v>61</v>
      </c>
      <c r="X179" s="15">
        <v>116.3</v>
      </c>
      <c r="Y179" s="15">
        <v>866</v>
      </c>
      <c r="Z179" s="15">
        <v>0</v>
      </c>
      <c r="AA179" s="16">
        <v>614</v>
      </c>
      <c r="AB179" s="266"/>
      <c r="AC179" s="17"/>
      <c r="AD179" s="18">
        <v>28.5</v>
      </c>
      <c r="AE179" s="17"/>
      <c r="AF179" s="18">
        <v>128</v>
      </c>
      <c r="AG179" s="19">
        <v>91.5</v>
      </c>
    </row>
    <row r="180" spans="1:33" ht="14.25" customHeight="1" x14ac:dyDescent="0.35">
      <c r="A180" s="266"/>
      <c r="B180" s="11">
        <v>13.6666666666667</v>
      </c>
      <c r="C180" s="266"/>
      <c r="D180" s="12">
        <v>49.8</v>
      </c>
      <c r="E180" s="12">
        <v>118.2</v>
      </c>
      <c r="F180" s="13">
        <v>12.9</v>
      </c>
      <c r="G180" s="266"/>
      <c r="H180" s="12">
        <v>36</v>
      </c>
      <c r="I180" s="12">
        <v>119.1</v>
      </c>
      <c r="J180" s="12">
        <v>85.5</v>
      </c>
      <c r="K180" s="13">
        <v>85.2</v>
      </c>
      <c r="L180" s="14"/>
      <c r="M180" s="15">
        <v>14.2</v>
      </c>
      <c r="N180" s="15">
        <v>49.4</v>
      </c>
      <c r="O180" s="15"/>
      <c r="P180" s="15">
        <v>61</v>
      </c>
      <c r="Q180" s="15">
        <v>61.2</v>
      </c>
      <c r="R180" s="15">
        <v>60.9</v>
      </c>
      <c r="S180" s="15">
        <v>61.6</v>
      </c>
      <c r="T180" s="15">
        <v>87.4</v>
      </c>
      <c r="U180" s="15">
        <v>87.6</v>
      </c>
      <c r="V180" s="15">
        <v>87.4</v>
      </c>
      <c r="W180" s="15">
        <v>60.7</v>
      </c>
      <c r="X180" s="15">
        <v>117.3</v>
      </c>
      <c r="Y180" s="15">
        <v>871</v>
      </c>
      <c r="Z180" s="15">
        <v>0</v>
      </c>
      <c r="AA180" s="16">
        <v>620</v>
      </c>
      <c r="AB180" s="266"/>
      <c r="AC180" s="17"/>
      <c r="AD180" s="18">
        <v>26.9</v>
      </c>
      <c r="AE180" s="17"/>
      <c r="AF180" s="18">
        <v>123</v>
      </c>
      <c r="AG180" s="19">
        <v>80.599999999999994</v>
      </c>
    </row>
    <row r="181" spans="1:33" ht="14.25" customHeight="1" x14ac:dyDescent="0.35">
      <c r="A181" s="266"/>
      <c r="B181" s="11">
        <v>13.75</v>
      </c>
      <c r="C181" s="266"/>
      <c r="D181" s="12">
        <v>49.9</v>
      </c>
      <c r="E181" s="12">
        <v>122</v>
      </c>
      <c r="F181" s="13">
        <v>12.7</v>
      </c>
      <c r="G181" s="266"/>
      <c r="H181" s="12">
        <v>35.200000000000003</v>
      </c>
      <c r="I181" s="12">
        <v>118.7</v>
      </c>
      <c r="J181" s="12">
        <v>85.6</v>
      </c>
      <c r="K181" s="13">
        <v>85.2</v>
      </c>
      <c r="L181" s="14"/>
      <c r="M181" s="15">
        <v>13.9</v>
      </c>
      <c r="N181" s="15">
        <v>49.5</v>
      </c>
      <c r="O181" s="15"/>
      <c r="P181" s="15">
        <v>61.6</v>
      </c>
      <c r="Q181" s="15">
        <v>60.8</v>
      </c>
      <c r="R181" s="15">
        <v>60.4</v>
      </c>
      <c r="S181" s="15">
        <v>61</v>
      </c>
      <c r="T181" s="15">
        <v>87.6</v>
      </c>
      <c r="U181" s="15">
        <v>87.6</v>
      </c>
      <c r="V181" s="15">
        <v>87.5</v>
      </c>
      <c r="W181" s="15">
        <v>60.3</v>
      </c>
      <c r="X181" s="15">
        <v>117.6</v>
      </c>
      <c r="Y181" s="15">
        <v>872</v>
      </c>
      <c r="Z181" s="15">
        <v>0</v>
      </c>
      <c r="AA181" s="16">
        <v>622</v>
      </c>
      <c r="AB181" s="266"/>
      <c r="AC181" s="17"/>
      <c r="AD181" s="18">
        <v>26</v>
      </c>
      <c r="AE181" s="17"/>
      <c r="AF181" s="18">
        <v>125</v>
      </c>
      <c r="AG181" s="19">
        <v>89.4</v>
      </c>
    </row>
    <row r="182" spans="1:33" ht="14.25" customHeight="1" x14ac:dyDescent="0.35">
      <c r="A182" s="266"/>
      <c r="B182" s="11">
        <v>13.8333333333333</v>
      </c>
      <c r="C182" s="266"/>
      <c r="D182" s="12">
        <v>49.7</v>
      </c>
      <c r="E182" s="12">
        <v>124.4</v>
      </c>
      <c r="F182" s="13">
        <v>12.5</v>
      </c>
      <c r="G182" s="266"/>
      <c r="H182" s="12">
        <v>34.799999999999997</v>
      </c>
      <c r="I182" s="12">
        <v>119</v>
      </c>
      <c r="J182" s="12">
        <v>85.6</v>
      </c>
      <c r="K182" s="13">
        <v>85.2</v>
      </c>
      <c r="L182" s="14"/>
      <c r="M182" s="15">
        <v>13.8</v>
      </c>
      <c r="N182" s="15">
        <v>49.4</v>
      </c>
      <c r="O182" s="15"/>
      <c r="P182" s="15">
        <v>60.6</v>
      </c>
      <c r="Q182" s="15">
        <v>60.9</v>
      </c>
      <c r="R182" s="15">
        <v>60.6</v>
      </c>
      <c r="S182" s="15">
        <v>61.1</v>
      </c>
      <c r="T182" s="15">
        <v>87.5</v>
      </c>
      <c r="U182" s="15">
        <v>87.6</v>
      </c>
      <c r="V182" s="15">
        <v>87.4</v>
      </c>
      <c r="W182" s="15">
        <v>60.4</v>
      </c>
      <c r="X182" s="15">
        <v>117.2</v>
      </c>
      <c r="Y182" s="15">
        <v>871</v>
      </c>
      <c r="Z182" s="15">
        <v>0</v>
      </c>
      <c r="AA182" s="16">
        <v>623</v>
      </c>
      <c r="AB182" s="266"/>
      <c r="AC182" s="17"/>
      <c r="AD182" s="18">
        <v>25.5</v>
      </c>
      <c r="AE182" s="17"/>
      <c r="AF182" s="18">
        <v>124</v>
      </c>
      <c r="AG182" s="19">
        <v>87.9</v>
      </c>
    </row>
    <row r="183" spans="1:33" ht="14.25" customHeight="1" x14ac:dyDescent="0.35">
      <c r="A183" s="267"/>
      <c r="B183" s="11">
        <v>13.9166666666667</v>
      </c>
      <c r="C183" s="267"/>
      <c r="D183" s="12">
        <v>49.8</v>
      </c>
      <c r="E183" s="12">
        <v>119.1</v>
      </c>
      <c r="F183" s="13">
        <v>12.2</v>
      </c>
      <c r="G183" s="267"/>
      <c r="H183" s="12">
        <v>34.6</v>
      </c>
      <c r="I183" s="12">
        <v>119</v>
      </c>
      <c r="J183" s="12">
        <v>85.7</v>
      </c>
      <c r="K183" s="13">
        <v>85.3</v>
      </c>
      <c r="L183" s="14"/>
      <c r="M183" s="15">
        <v>13.5</v>
      </c>
      <c r="N183" s="15">
        <v>49.5</v>
      </c>
      <c r="O183" s="15"/>
      <c r="P183" s="15">
        <v>60.4</v>
      </c>
      <c r="Q183" s="15">
        <v>60.5</v>
      </c>
      <c r="R183" s="15">
        <v>60.2</v>
      </c>
      <c r="S183" s="15">
        <v>60.8</v>
      </c>
      <c r="T183" s="15">
        <v>87.7</v>
      </c>
      <c r="U183" s="15">
        <v>87.7</v>
      </c>
      <c r="V183" s="15">
        <v>87.5</v>
      </c>
      <c r="W183" s="15">
        <v>60.4</v>
      </c>
      <c r="X183" s="15">
        <v>117.2</v>
      </c>
      <c r="Y183" s="15">
        <v>871</v>
      </c>
      <c r="Z183" s="15">
        <v>0</v>
      </c>
      <c r="AA183" s="16">
        <v>623</v>
      </c>
      <c r="AB183" s="267"/>
      <c r="AC183" s="17"/>
      <c r="AD183" s="18">
        <v>25</v>
      </c>
      <c r="AE183" s="17"/>
      <c r="AF183" s="18">
        <v>125</v>
      </c>
      <c r="AG183" s="19">
        <v>85.7</v>
      </c>
    </row>
    <row r="184" spans="1:33" ht="14.25" customHeight="1" x14ac:dyDescent="0.35">
      <c r="A184" s="268">
        <v>44577</v>
      </c>
      <c r="B184" s="11">
        <v>14</v>
      </c>
      <c r="C184" s="273"/>
      <c r="D184" s="12">
        <v>50</v>
      </c>
      <c r="E184" s="12">
        <v>126</v>
      </c>
      <c r="F184" s="13">
        <v>12.1</v>
      </c>
      <c r="G184" s="269"/>
      <c r="H184" s="12">
        <v>34.4</v>
      </c>
      <c r="I184" s="12">
        <v>119.7</v>
      </c>
      <c r="J184" s="12">
        <v>85.8</v>
      </c>
      <c r="K184" s="13">
        <v>85.4</v>
      </c>
      <c r="L184" s="14"/>
      <c r="M184" s="15">
        <v>13.3</v>
      </c>
      <c r="N184" s="15">
        <v>49.7</v>
      </c>
      <c r="O184" s="15"/>
      <c r="P184" s="15">
        <v>60</v>
      </c>
      <c r="Q184" s="15">
        <v>60.1</v>
      </c>
      <c r="R184" s="15">
        <v>59.9</v>
      </c>
      <c r="S184" s="15">
        <v>60.3</v>
      </c>
      <c r="T184" s="15">
        <v>87.7</v>
      </c>
      <c r="U184" s="15">
        <v>87.8</v>
      </c>
      <c r="V184" s="15">
        <v>87.6</v>
      </c>
      <c r="W184" s="15">
        <v>59.9</v>
      </c>
      <c r="X184" s="15">
        <v>118.3</v>
      </c>
      <c r="Y184" s="15">
        <v>870</v>
      </c>
      <c r="Z184" s="15">
        <v>0</v>
      </c>
      <c r="AA184" s="16">
        <v>625</v>
      </c>
      <c r="AB184" s="265"/>
      <c r="AC184" s="17"/>
      <c r="AD184" s="18">
        <v>25.2</v>
      </c>
      <c r="AE184" s="17"/>
      <c r="AF184" s="18">
        <v>125</v>
      </c>
      <c r="AG184" s="19">
        <v>89.7</v>
      </c>
    </row>
    <row r="185" spans="1:33" ht="14.25" customHeight="1" x14ac:dyDescent="0.35">
      <c r="A185" s="266"/>
      <c r="B185" s="11">
        <v>14.0833333333333</v>
      </c>
      <c r="C185" s="266"/>
      <c r="D185" s="12">
        <v>49.9</v>
      </c>
      <c r="E185" s="12">
        <v>125.3</v>
      </c>
      <c r="F185" s="13">
        <v>11.7</v>
      </c>
      <c r="G185" s="266"/>
      <c r="H185" s="12">
        <v>33.299999999999997</v>
      </c>
      <c r="I185" s="12">
        <v>119.8</v>
      </c>
      <c r="J185" s="12">
        <v>85.8</v>
      </c>
      <c r="K185" s="13">
        <v>85.5</v>
      </c>
      <c r="L185" s="14"/>
      <c r="M185" s="15">
        <v>12.9</v>
      </c>
      <c r="N185" s="15">
        <v>49.6</v>
      </c>
      <c r="O185" s="15"/>
      <c r="P185" s="15">
        <v>59.8</v>
      </c>
      <c r="Q185" s="15">
        <v>59.9</v>
      </c>
      <c r="R185" s="15">
        <v>59.7</v>
      </c>
      <c r="S185" s="15">
        <v>60.1</v>
      </c>
      <c r="T185" s="15">
        <v>87.8</v>
      </c>
      <c r="U185" s="15">
        <v>87.9</v>
      </c>
      <c r="V185" s="15">
        <v>87.7</v>
      </c>
      <c r="W185" s="15">
        <v>59.4</v>
      </c>
      <c r="X185" s="15">
        <v>117.9</v>
      </c>
      <c r="Y185" s="15">
        <v>873</v>
      </c>
      <c r="Z185" s="15">
        <v>0</v>
      </c>
      <c r="AA185" s="16">
        <v>625</v>
      </c>
      <c r="AB185" s="266"/>
      <c r="AC185" s="17"/>
      <c r="AD185" s="18">
        <v>24.5</v>
      </c>
      <c r="AE185" s="17"/>
      <c r="AF185" s="18">
        <v>126</v>
      </c>
      <c r="AG185" s="19">
        <v>87</v>
      </c>
    </row>
    <row r="186" spans="1:33" ht="14.25" customHeight="1" x14ac:dyDescent="0.35">
      <c r="A186" s="266"/>
      <c r="B186" s="11">
        <v>14.1666666666667</v>
      </c>
      <c r="C186" s="266"/>
      <c r="D186" s="12">
        <v>50</v>
      </c>
      <c r="E186" s="12">
        <v>126</v>
      </c>
      <c r="F186" s="13">
        <v>11.8</v>
      </c>
      <c r="G186" s="266"/>
      <c r="H186" s="12">
        <v>34</v>
      </c>
      <c r="I186" s="12">
        <v>120.7</v>
      </c>
      <c r="J186" s="12">
        <v>85.9</v>
      </c>
      <c r="K186" s="13">
        <v>85.5</v>
      </c>
      <c r="L186" s="14"/>
      <c r="M186" s="15">
        <v>13</v>
      </c>
      <c r="N186" s="15">
        <v>49.7</v>
      </c>
      <c r="O186" s="15"/>
      <c r="P186" s="15">
        <v>59.8</v>
      </c>
      <c r="Q186" s="15">
        <v>59.9</v>
      </c>
      <c r="R186" s="15">
        <v>59.7</v>
      </c>
      <c r="S186" s="15">
        <v>60.1</v>
      </c>
      <c r="T186" s="15">
        <v>87.8</v>
      </c>
      <c r="U186" s="15">
        <v>87.9</v>
      </c>
      <c r="V186" s="15">
        <v>87.7</v>
      </c>
      <c r="W186" s="15">
        <v>59.7</v>
      </c>
      <c r="X186" s="15">
        <v>118.7</v>
      </c>
      <c r="Y186" s="15">
        <v>871</v>
      </c>
      <c r="Z186" s="15">
        <v>0</v>
      </c>
      <c r="AA186" s="16">
        <v>624</v>
      </c>
      <c r="AB186" s="266"/>
      <c r="AC186" s="17"/>
      <c r="AD186" s="18">
        <v>25.4</v>
      </c>
      <c r="AE186" s="17"/>
      <c r="AF186" s="18">
        <v>126</v>
      </c>
      <c r="AG186" s="19">
        <v>89.2</v>
      </c>
    </row>
    <row r="187" spans="1:33" ht="14.25" customHeight="1" x14ac:dyDescent="0.35">
      <c r="A187" s="266"/>
      <c r="B187" s="11">
        <v>14.25</v>
      </c>
      <c r="C187" s="266"/>
      <c r="D187" s="12">
        <v>49.8</v>
      </c>
      <c r="E187" s="12">
        <v>120.9</v>
      </c>
      <c r="F187" s="13">
        <v>11.5</v>
      </c>
      <c r="G187" s="266"/>
      <c r="H187" s="12">
        <v>32.799999999999997</v>
      </c>
      <c r="I187" s="12">
        <v>119.5</v>
      </c>
      <c r="J187" s="12">
        <v>85.9</v>
      </c>
      <c r="K187" s="13">
        <v>85.5</v>
      </c>
      <c r="L187" s="14"/>
      <c r="M187" s="15">
        <v>12.7</v>
      </c>
      <c r="N187" s="15">
        <v>49.5</v>
      </c>
      <c r="O187" s="15"/>
      <c r="P187" s="15">
        <v>59.5</v>
      </c>
      <c r="Q187" s="15">
        <v>59.8</v>
      </c>
      <c r="R187" s="15">
        <v>59.5</v>
      </c>
      <c r="S187" s="15">
        <v>60.2</v>
      </c>
      <c r="T187" s="15">
        <v>87.9</v>
      </c>
      <c r="U187" s="15">
        <v>87.9</v>
      </c>
      <c r="V187" s="15">
        <v>87.7</v>
      </c>
      <c r="W187" s="15">
        <v>59.3</v>
      </c>
      <c r="X187" s="15">
        <v>117.7</v>
      </c>
      <c r="Y187" s="15">
        <v>871</v>
      </c>
      <c r="Z187" s="15">
        <v>0</v>
      </c>
      <c r="AA187" s="16">
        <v>624</v>
      </c>
      <c r="AB187" s="266"/>
      <c r="AC187" s="17"/>
      <c r="AD187" s="18">
        <v>24.4</v>
      </c>
      <c r="AE187" s="17"/>
      <c r="AF187" s="18">
        <v>134</v>
      </c>
      <c r="AG187" s="19">
        <v>92.8</v>
      </c>
    </row>
    <row r="188" spans="1:33" ht="14.25" customHeight="1" x14ac:dyDescent="0.35">
      <c r="A188" s="266"/>
      <c r="B188" s="11">
        <v>14.3333333333333</v>
      </c>
      <c r="C188" s="266"/>
      <c r="D188" s="12">
        <v>49.7</v>
      </c>
      <c r="E188" s="12">
        <v>125.9</v>
      </c>
      <c r="F188" s="13">
        <v>11.2</v>
      </c>
      <c r="G188" s="266"/>
      <c r="H188" s="12">
        <v>33.5</v>
      </c>
      <c r="I188" s="12">
        <v>117.1</v>
      </c>
      <c r="J188" s="12">
        <v>86.7</v>
      </c>
      <c r="K188" s="13">
        <v>86.3</v>
      </c>
      <c r="L188" s="14"/>
      <c r="M188" s="15">
        <v>12.5</v>
      </c>
      <c r="N188" s="15">
        <v>49.3</v>
      </c>
      <c r="O188" s="15"/>
      <c r="P188" s="15">
        <v>60.7</v>
      </c>
      <c r="Q188" s="15">
        <v>60.7</v>
      </c>
      <c r="R188" s="15">
        <v>60.5</v>
      </c>
      <c r="S188" s="15">
        <v>60.9</v>
      </c>
      <c r="T188" s="15">
        <v>88.6</v>
      </c>
      <c r="U188" s="15">
        <v>88.7</v>
      </c>
      <c r="V188" s="15">
        <v>88.5</v>
      </c>
      <c r="W188" s="15">
        <v>60.5</v>
      </c>
      <c r="X188" s="15">
        <v>115.8</v>
      </c>
      <c r="Y188" s="15">
        <v>870</v>
      </c>
      <c r="Z188" s="15">
        <v>0</v>
      </c>
      <c r="AA188" s="16">
        <v>633</v>
      </c>
      <c r="AB188" s="266"/>
      <c r="AC188" s="17"/>
      <c r="AD188" s="18">
        <v>26.7</v>
      </c>
      <c r="AE188" s="17"/>
      <c r="AF188" s="18">
        <v>136</v>
      </c>
      <c r="AG188" s="19">
        <v>91.6</v>
      </c>
    </row>
    <row r="189" spans="1:33" ht="14.25" customHeight="1" x14ac:dyDescent="0.35">
      <c r="A189" s="266"/>
      <c r="B189" s="11">
        <v>14.4166666666667</v>
      </c>
      <c r="C189" s="266"/>
      <c r="D189" s="12">
        <v>49.9</v>
      </c>
      <c r="E189" s="12">
        <v>119.4</v>
      </c>
      <c r="F189" s="13">
        <v>11.7</v>
      </c>
      <c r="G189" s="266"/>
      <c r="H189" s="12">
        <v>34.799999999999997</v>
      </c>
      <c r="I189" s="12">
        <v>116</v>
      </c>
      <c r="J189" s="12">
        <v>85.6</v>
      </c>
      <c r="K189" s="13">
        <v>85.3</v>
      </c>
      <c r="L189" s="14"/>
      <c r="M189" s="15">
        <v>13</v>
      </c>
      <c r="N189" s="15">
        <v>49.6</v>
      </c>
      <c r="O189" s="15"/>
      <c r="P189" s="15">
        <v>59.6</v>
      </c>
      <c r="Q189" s="15">
        <v>59.7</v>
      </c>
      <c r="R189" s="15">
        <v>59.5</v>
      </c>
      <c r="S189" s="15">
        <v>59.9</v>
      </c>
      <c r="T189" s="15">
        <v>87.5</v>
      </c>
      <c r="U189" s="15">
        <v>87.5</v>
      </c>
      <c r="V189" s="15">
        <v>87.4</v>
      </c>
      <c r="W189" s="15">
        <v>59.4</v>
      </c>
      <c r="X189" s="15">
        <v>114.3</v>
      </c>
      <c r="Y189" s="15">
        <v>847</v>
      </c>
      <c r="Z189" s="15">
        <v>0</v>
      </c>
      <c r="AA189" s="16">
        <v>599</v>
      </c>
      <c r="AB189" s="266"/>
      <c r="AC189" s="17"/>
      <c r="AD189" s="18">
        <v>27.3</v>
      </c>
      <c r="AE189" s="17"/>
      <c r="AF189" s="18">
        <v>130</v>
      </c>
      <c r="AG189" s="19">
        <v>92.8</v>
      </c>
    </row>
    <row r="190" spans="1:33" ht="14.25" customHeight="1" x14ac:dyDescent="0.35">
      <c r="A190" s="266"/>
      <c r="B190" s="11">
        <v>14.5</v>
      </c>
      <c r="C190" s="266"/>
      <c r="D190" s="12">
        <v>50.1</v>
      </c>
      <c r="E190" s="12">
        <v>115</v>
      </c>
      <c r="F190" s="13">
        <v>12.2</v>
      </c>
      <c r="G190" s="266"/>
      <c r="H190" s="12">
        <v>35.5</v>
      </c>
      <c r="I190" s="12">
        <v>110.8</v>
      </c>
      <c r="J190" s="12">
        <v>85.9</v>
      </c>
      <c r="K190" s="13">
        <v>85.5</v>
      </c>
      <c r="L190" s="14"/>
      <c r="M190" s="15">
        <v>13.7</v>
      </c>
      <c r="N190" s="15">
        <v>49.9</v>
      </c>
      <c r="O190" s="15"/>
      <c r="P190" s="15">
        <v>59.7</v>
      </c>
      <c r="Q190" s="15">
        <v>59.7</v>
      </c>
      <c r="R190" s="15">
        <v>59.5</v>
      </c>
      <c r="S190" s="15">
        <v>60</v>
      </c>
      <c r="T190" s="15">
        <v>87.5</v>
      </c>
      <c r="U190" s="15">
        <v>87.6</v>
      </c>
      <c r="V190" s="15">
        <v>87.5</v>
      </c>
      <c r="W190" s="15">
        <v>59.4</v>
      </c>
      <c r="X190" s="15">
        <v>109.2</v>
      </c>
      <c r="Y190" s="15">
        <v>804</v>
      </c>
      <c r="Z190" s="15">
        <v>0</v>
      </c>
      <c r="AA190" s="16">
        <v>561</v>
      </c>
      <c r="AB190" s="266"/>
      <c r="AC190" s="17"/>
      <c r="AD190" s="18">
        <v>27.9</v>
      </c>
      <c r="AE190" s="17"/>
      <c r="AF190" s="18">
        <v>117</v>
      </c>
      <c r="AG190" s="19">
        <v>89.4</v>
      </c>
    </row>
    <row r="191" spans="1:33" ht="14.25" customHeight="1" x14ac:dyDescent="0.35">
      <c r="A191" s="266"/>
      <c r="B191" s="11">
        <v>14.5833333333333</v>
      </c>
      <c r="C191" s="266"/>
      <c r="D191" s="12">
        <v>49.9</v>
      </c>
      <c r="E191" s="12">
        <v>119.8</v>
      </c>
      <c r="F191" s="13">
        <v>12.5</v>
      </c>
      <c r="G191" s="266"/>
      <c r="H191" s="12">
        <v>36</v>
      </c>
      <c r="I191" s="12">
        <v>116.5</v>
      </c>
      <c r="J191" s="12">
        <v>84.6</v>
      </c>
      <c r="K191" s="13">
        <v>84.3</v>
      </c>
      <c r="L191" s="14"/>
      <c r="M191" s="15">
        <v>14</v>
      </c>
      <c r="N191" s="15">
        <v>49.6</v>
      </c>
      <c r="O191" s="15"/>
      <c r="P191" s="15">
        <v>59.5</v>
      </c>
      <c r="Q191" s="15">
        <v>59.8</v>
      </c>
      <c r="R191" s="15">
        <v>59.5</v>
      </c>
      <c r="S191" s="15">
        <v>60.2</v>
      </c>
      <c r="T191" s="15">
        <v>86.6</v>
      </c>
      <c r="U191" s="15">
        <v>86.6</v>
      </c>
      <c r="V191" s="15">
        <v>86.4</v>
      </c>
      <c r="W191" s="15">
        <v>59.3</v>
      </c>
      <c r="X191" s="15">
        <v>114.3</v>
      </c>
      <c r="Y191" s="15">
        <v>846</v>
      </c>
      <c r="Z191" s="15">
        <v>0</v>
      </c>
      <c r="AA191" s="16">
        <v>593</v>
      </c>
      <c r="AB191" s="266"/>
      <c r="AC191" s="17"/>
      <c r="AD191" s="18">
        <v>28.1</v>
      </c>
      <c r="AE191" s="17"/>
      <c r="AF191" s="18">
        <v>120</v>
      </c>
      <c r="AG191" s="19">
        <v>91.5</v>
      </c>
    </row>
    <row r="192" spans="1:33" ht="14.25" customHeight="1" x14ac:dyDescent="0.35">
      <c r="A192" s="266"/>
      <c r="B192" s="11">
        <v>14.6666666666667</v>
      </c>
      <c r="C192" s="266"/>
      <c r="D192" s="12">
        <v>50.1</v>
      </c>
      <c r="E192" s="12">
        <v>119.9</v>
      </c>
      <c r="F192" s="13">
        <v>12.5</v>
      </c>
      <c r="G192" s="266"/>
      <c r="H192" s="12">
        <v>35.700000000000003</v>
      </c>
      <c r="I192" s="12">
        <v>117</v>
      </c>
      <c r="J192" s="12">
        <v>85</v>
      </c>
      <c r="K192" s="13">
        <v>84.6</v>
      </c>
      <c r="L192" s="14"/>
      <c r="M192" s="15">
        <v>13.9</v>
      </c>
      <c r="N192" s="15">
        <v>49.8</v>
      </c>
      <c r="O192" s="15"/>
      <c r="P192" s="15">
        <v>59.6</v>
      </c>
      <c r="Q192" s="15">
        <v>59.8</v>
      </c>
      <c r="R192" s="15">
        <v>59.5</v>
      </c>
      <c r="S192" s="15">
        <v>60</v>
      </c>
      <c r="T192" s="15">
        <v>86.9</v>
      </c>
      <c r="U192" s="15">
        <v>86.9</v>
      </c>
      <c r="V192" s="15">
        <v>86.8</v>
      </c>
      <c r="W192" s="15">
        <v>59.6</v>
      </c>
      <c r="X192" s="15">
        <v>114.9</v>
      </c>
      <c r="Y192" s="15">
        <v>844</v>
      </c>
      <c r="Z192" s="15">
        <v>0</v>
      </c>
      <c r="AA192" s="16">
        <v>595</v>
      </c>
      <c r="AB192" s="266"/>
      <c r="AC192" s="17"/>
      <c r="AD192" s="18">
        <v>26.7</v>
      </c>
      <c r="AE192" s="17"/>
      <c r="AF192" s="18">
        <v>121</v>
      </c>
      <c r="AG192" s="19">
        <v>81.400000000000006</v>
      </c>
    </row>
    <row r="193" spans="1:33" ht="14.25" customHeight="1" x14ac:dyDescent="0.35">
      <c r="A193" s="266"/>
      <c r="B193" s="11">
        <v>14.75</v>
      </c>
      <c r="C193" s="266"/>
      <c r="D193" s="12">
        <v>50.1</v>
      </c>
      <c r="E193" s="12">
        <v>120.8</v>
      </c>
      <c r="F193" s="13">
        <v>11.9</v>
      </c>
      <c r="G193" s="266"/>
      <c r="H193" s="12">
        <v>34.5</v>
      </c>
      <c r="I193" s="12">
        <v>116.2</v>
      </c>
      <c r="J193" s="12">
        <v>85.8</v>
      </c>
      <c r="K193" s="13">
        <v>85.4</v>
      </c>
      <c r="L193" s="14"/>
      <c r="M193" s="15">
        <v>13.1</v>
      </c>
      <c r="N193" s="15">
        <v>49.8</v>
      </c>
      <c r="O193" s="15"/>
      <c r="P193" s="15">
        <v>59.7</v>
      </c>
      <c r="Q193" s="15">
        <v>59.9</v>
      </c>
      <c r="R193" s="15">
        <v>59.6</v>
      </c>
      <c r="S193" s="15">
        <v>60.2</v>
      </c>
      <c r="T193" s="15">
        <v>87.6</v>
      </c>
      <c r="U193" s="15">
        <v>87.7</v>
      </c>
      <c r="V193" s="15">
        <v>87.5</v>
      </c>
      <c r="W193" s="15">
        <v>59.7</v>
      </c>
      <c r="X193" s="15">
        <v>114.3</v>
      </c>
      <c r="Y193" s="15">
        <v>844</v>
      </c>
      <c r="Z193" s="15">
        <v>0</v>
      </c>
      <c r="AA193" s="16">
        <v>602</v>
      </c>
      <c r="AB193" s="266"/>
      <c r="AC193" s="17"/>
      <c r="AD193" s="18">
        <v>26.1</v>
      </c>
      <c r="AE193" s="17"/>
      <c r="AF193" s="18">
        <v>123</v>
      </c>
      <c r="AG193" s="19">
        <v>91.4</v>
      </c>
    </row>
    <row r="194" spans="1:33" ht="14.25" customHeight="1" x14ac:dyDescent="0.35">
      <c r="A194" s="266"/>
      <c r="B194" s="11">
        <v>14.8333333333333</v>
      </c>
      <c r="C194" s="266"/>
      <c r="D194" s="12">
        <v>50.1</v>
      </c>
      <c r="E194" s="12">
        <v>119.4</v>
      </c>
      <c r="F194" s="13">
        <v>11.1</v>
      </c>
      <c r="G194" s="266"/>
      <c r="H194" s="12">
        <v>34</v>
      </c>
      <c r="I194" s="12">
        <v>115.3</v>
      </c>
      <c r="J194" s="12">
        <v>86.6</v>
      </c>
      <c r="K194" s="13">
        <v>86.3</v>
      </c>
      <c r="L194" s="14"/>
      <c r="M194" s="15">
        <v>12.3</v>
      </c>
      <c r="N194" s="15">
        <v>49.8</v>
      </c>
      <c r="O194" s="15"/>
      <c r="P194" s="15">
        <v>59.6</v>
      </c>
      <c r="Q194" s="15">
        <v>59.8</v>
      </c>
      <c r="R194" s="15">
        <v>59.4</v>
      </c>
      <c r="S194" s="15">
        <v>60</v>
      </c>
      <c r="T194" s="15">
        <v>88.4</v>
      </c>
      <c r="U194" s="15">
        <v>88.5</v>
      </c>
      <c r="V194" s="15">
        <v>88.3</v>
      </c>
      <c r="W194" s="15">
        <v>59.4</v>
      </c>
      <c r="X194" s="15">
        <v>113.3</v>
      </c>
      <c r="Y194" s="15">
        <v>846</v>
      </c>
      <c r="Z194" s="15">
        <v>0</v>
      </c>
      <c r="AA194" s="16">
        <v>609</v>
      </c>
      <c r="AB194" s="266"/>
      <c r="AC194" s="17"/>
      <c r="AD194" s="18">
        <v>25.8</v>
      </c>
      <c r="AE194" s="17"/>
      <c r="AF194" s="18">
        <v>125</v>
      </c>
      <c r="AG194" s="19">
        <v>93.8</v>
      </c>
    </row>
    <row r="195" spans="1:33" ht="14.25" customHeight="1" x14ac:dyDescent="0.35">
      <c r="A195" s="267"/>
      <c r="B195" s="11">
        <v>14.9166666666667</v>
      </c>
      <c r="C195" s="267"/>
      <c r="D195" s="12">
        <v>50</v>
      </c>
      <c r="E195" s="12">
        <v>124.7</v>
      </c>
      <c r="F195" s="13">
        <v>10.9</v>
      </c>
      <c r="G195" s="267"/>
      <c r="H195" s="12">
        <v>33.700000000000003</v>
      </c>
      <c r="I195" s="12">
        <v>116.1</v>
      </c>
      <c r="J195" s="12">
        <v>86.4</v>
      </c>
      <c r="K195" s="13">
        <v>86</v>
      </c>
      <c r="L195" s="14"/>
      <c r="M195" s="15">
        <v>12.1</v>
      </c>
      <c r="N195" s="15">
        <v>49.7</v>
      </c>
      <c r="O195" s="15"/>
      <c r="P195" s="15">
        <v>59.1</v>
      </c>
      <c r="Q195" s="15">
        <v>59.2</v>
      </c>
      <c r="R195" s="15">
        <v>58.9</v>
      </c>
      <c r="S195" s="15">
        <v>59.5</v>
      </c>
      <c r="T195" s="15">
        <v>88.2</v>
      </c>
      <c r="U195" s="15">
        <v>88.3</v>
      </c>
      <c r="V195" s="15">
        <v>88.1</v>
      </c>
      <c r="W195" s="15">
        <v>58.8</v>
      </c>
      <c r="X195" s="15">
        <v>114.6</v>
      </c>
      <c r="Y195" s="15">
        <v>845</v>
      </c>
      <c r="Z195" s="15">
        <v>0</v>
      </c>
      <c r="AA195" s="16">
        <v>606</v>
      </c>
      <c r="AB195" s="267"/>
      <c r="AC195" s="17"/>
      <c r="AD195" s="18">
        <v>25.3</v>
      </c>
      <c r="AE195" s="17"/>
      <c r="AF195" s="18">
        <v>123</v>
      </c>
      <c r="AG195" s="19">
        <v>85.6</v>
      </c>
    </row>
    <row r="196" spans="1:33" ht="14.25" customHeight="1" x14ac:dyDescent="0.35">
      <c r="A196" s="268">
        <v>44578</v>
      </c>
      <c r="B196" s="11">
        <v>15</v>
      </c>
      <c r="C196" s="273"/>
      <c r="D196" s="12">
        <v>50</v>
      </c>
      <c r="E196" s="12">
        <v>117.3</v>
      </c>
      <c r="F196" s="13">
        <v>10.7</v>
      </c>
      <c r="G196" s="269"/>
      <c r="H196" s="12">
        <v>31.9</v>
      </c>
      <c r="I196" s="12">
        <v>110.2</v>
      </c>
      <c r="J196" s="12">
        <v>86</v>
      </c>
      <c r="K196" s="13">
        <v>85.7</v>
      </c>
      <c r="L196" s="14"/>
      <c r="M196" s="15">
        <v>11.9</v>
      </c>
      <c r="N196" s="15">
        <v>49.7</v>
      </c>
      <c r="O196" s="15"/>
      <c r="P196" s="15">
        <v>58.6</v>
      </c>
      <c r="Q196" s="15">
        <v>58.6</v>
      </c>
      <c r="R196" s="15">
        <v>58.3</v>
      </c>
      <c r="S196" s="15">
        <v>58.8</v>
      </c>
      <c r="T196" s="15">
        <v>87.9</v>
      </c>
      <c r="U196" s="15">
        <v>87.9</v>
      </c>
      <c r="V196" s="15">
        <v>87.8</v>
      </c>
      <c r="W196" s="15">
        <v>58.3</v>
      </c>
      <c r="X196" s="15">
        <v>115.3</v>
      </c>
      <c r="Y196" s="15">
        <v>846</v>
      </c>
      <c r="Z196" s="15">
        <v>10</v>
      </c>
      <c r="AA196" s="16">
        <v>601</v>
      </c>
      <c r="AB196" s="265"/>
      <c r="AC196" s="17"/>
      <c r="AD196" s="18">
        <v>24.9</v>
      </c>
      <c r="AE196" s="17"/>
      <c r="AF196" s="18">
        <v>124</v>
      </c>
      <c r="AG196" s="19">
        <v>90</v>
      </c>
    </row>
    <row r="197" spans="1:33" ht="14.25" customHeight="1" x14ac:dyDescent="0.35">
      <c r="A197" s="266"/>
      <c r="B197" s="11">
        <v>15.0833333333333</v>
      </c>
      <c r="C197" s="266"/>
      <c r="D197" s="12">
        <v>49.9</v>
      </c>
      <c r="E197" s="12">
        <v>122.4</v>
      </c>
      <c r="F197" s="13">
        <v>10.6</v>
      </c>
      <c r="G197" s="266"/>
      <c r="H197" s="12">
        <v>30.4</v>
      </c>
      <c r="I197" s="12">
        <v>113.3</v>
      </c>
      <c r="J197" s="12">
        <v>86.5</v>
      </c>
      <c r="K197" s="13">
        <v>86.1</v>
      </c>
      <c r="L197" s="14"/>
      <c r="M197" s="15">
        <v>11.7</v>
      </c>
      <c r="N197" s="15">
        <v>49.5</v>
      </c>
      <c r="O197" s="15"/>
      <c r="P197" s="15">
        <v>58.3</v>
      </c>
      <c r="Q197" s="15">
        <v>58.4</v>
      </c>
      <c r="R197" s="15">
        <v>58</v>
      </c>
      <c r="S197" s="15">
        <v>58.6</v>
      </c>
      <c r="T197" s="15">
        <v>88.2</v>
      </c>
      <c r="U197" s="15">
        <v>88.3</v>
      </c>
      <c r="V197" s="15">
        <v>88.2</v>
      </c>
      <c r="W197" s="15">
        <v>58.1</v>
      </c>
      <c r="X197" s="15">
        <v>112.3</v>
      </c>
      <c r="Y197" s="15">
        <v>824</v>
      </c>
      <c r="Z197" s="15">
        <v>0</v>
      </c>
      <c r="AA197" s="16">
        <v>582</v>
      </c>
      <c r="AB197" s="266"/>
      <c r="AC197" s="17"/>
      <c r="AD197" s="18">
        <v>23.7</v>
      </c>
      <c r="AE197" s="17"/>
      <c r="AF197" s="18">
        <v>126</v>
      </c>
      <c r="AG197" s="19">
        <v>83.2</v>
      </c>
    </row>
    <row r="198" spans="1:33" ht="14.25" customHeight="1" x14ac:dyDescent="0.35">
      <c r="A198" s="266"/>
      <c r="B198" s="11">
        <v>15.1666666666667</v>
      </c>
      <c r="C198" s="266"/>
      <c r="D198" s="12">
        <v>50.2</v>
      </c>
      <c r="E198" s="12">
        <v>111</v>
      </c>
      <c r="F198" s="13">
        <v>11</v>
      </c>
      <c r="G198" s="266"/>
      <c r="H198" s="12">
        <v>30.1</v>
      </c>
      <c r="I198" s="12">
        <v>105.6</v>
      </c>
      <c r="J198" s="12">
        <v>85.5</v>
      </c>
      <c r="K198" s="13">
        <v>85.1</v>
      </c>
      <c r="L198" s="14"/>
      <c r="M198" s="15">
        <v>12.1</v>
      </c>
      <c r="N198" s="15">
        <v>49.9</v>
      </c>
      <c r="O198" s="15"/>
      <c r="P198" s="15">
        <v>58.5</v>
      </c>
      <c r="Q198" s="15">
        <v>57.3</v>
      </c>
      <c r="R198" s="15">
        <v>57.1</v>
      </c>
      <c r="S198" s="15">
        <v>57.6</v>
      </c>
      <c r="T198" s="15">
        <v>87.2</v>
      </c>
      <c r="U198" s="15">
        <v>87.3</v>
      </c>
      <c r="V198" s="15">
        <v>87.1</v>
      </c>
      <c r="W198" s="15">
        <v>56.9</v>
      </c>
      <c r="X198" s="15">
        <v>111.1</v>
      </c>
      <c r="Y198" s="15">
        <v>803</v>
      </c>
      <c r="Z198" s="15">
        <v>10</v>
      </c>
      <c r="AA198" s="16">
        <v>556</v>
      </c>
      <c r="AB198" s="266"/>
      <c r="AC198" s="17"/>
      <c r="AD198" s="18">
        <v>23.7</v>
      </c>
      <c r="AE198" s="17"/>
      <c r="AF198" s="18">
        <v>118</v>
      </c>
      <c r="AG198" s="19">
        <v>86.8</v>
      </c>
    </row>
    <row r="199" spans="1:33" ht="14.25" customHeight="1" x14ac:dyDescent="0.35">
      <c r="A199" s="266"/>
      <c r="B199" s="11">
        <v>15.25</v>
      </c>
      <c r="C199" s="266"/>
      <c r="D199" s="12">
        <v>50.2</v>
      </c>
      <c r="E199" s="12">
        <v>110.1</v>
      </c>
      <c r="F199" s="13">
        <v>11.2</v>
      </c>
      <c r="G199" s="266"/>
      <c r="H199" s="12">
        <v>31</v>
      </c>
      <c r="I199" s="12">
        <v>105.6</v>
      </c>
      <c r="J199" s="12">
        <v>85.3</v>
      </c>
      <c r="K199" s="13">
        <v>85</v>
      </c>
      <c r="L199" s="14"/>
      <c r="M199" s="15">
        <v>12.4</v>
      </c>
      <c r="N199" s="15">
        <v>49.9</v>
      </c>
      <c r="O199" s="15"/>
      <c r="P199" s="15">
        <v>57.5</v>
      </c>
      <c r="Q199" s="15">
        <v>57.4</v>
      </c>
      <c r="R199" s="15">
        <v>57.2</v>
      </c>
      <c r="S199" s="15">
        <v>57.8</v>
      </c>
      <c r="T199" s="15">
        <v>87.1</v>
      </c>
      <c r="U199" s="15">
        <v>87.1</v>
      </c>
      <c r="V199" s="15">
        <v>87</v>
      </c>
      <c r="W199" s="15">
        <v>57</v>
      </c>
      <c r="X199" s="15">
        <v>111.3</v>
      </c>
      <c r="Y199" s="15">
        <v>806</v>
      </c>
      <c r="Z199" s="15">
        <v>10</v>
      </c>
      <c r="AA199" s="16">
        <v>554</v>
      </c>
      <c r="AB199" s="266"/>
      <c r="AC199" s="17"/>
      <c r="AD199" s="18">
        <v>23.6</v>
      </c>
      <c r="AE199" s="17"/>
      <c r="AF199" s="18">
        <v>116</v>
      </c>
      <c r="AG199" s="19">
        <v>87.4</v>
      </c>
    </row>
    <row r="200" spans="1:33" ht="14.25" customHeight="1" x14ac:dyDescent="0.35">
      <c r="A200" s="266"/>
      <c r="B200" s="11">
        <v>15.3333333333333</v>
      </c>
      <c r="C200" s="266"/>
      <c r="D200" s="12">
        <v>49.9</v>
      </c>
      <c r="E200" s="12">
        <v>115</v>
      </c>
      <c r="F200" s="13">
        <v>11.3</v>
      </c>
      <c r="G200" s="266"/>
      <c r="H200" s="12">
        <v>31.5</v>
      </c>
      <c r="I200" s="12">
        <v>108</v>
      </c>
      <c r="J200" s="12">
        <v>85.4</v>
      </c>
      <c r="K200" s="13">
        <v>85.1</v>
      </c>
      <c r="L200" s="14"/>
      <c r="M200" s="15">
        <v>12.6</v>
      </c>
      <c r="N200" s="15">
        <v>49.7</v>
      </c>
      <c r="O200" s="15"/>
      <c r="P200" s="15">
        <v>57.9</v>
      </c>
      <c r="Q200" s="15">
        <v>58.1</v>
      </c>
      <c r="R200" s="15">
        <v>57.7</v>
      </c>
      <c r="S200" s="15">
        <v>58.3</v>
      </c>
      <c r="T200" s="15">
        <v>87.2</v>
      </c>
      <c r="U200" s="15">
        <v>87.2</v>
      </c>
      <c r="V200" s="15">
        <v>87</v>
      </c>
      <c r="W200" s="15">
        <v>57.6</v>
      </c>
      <c r="X200" s="15">
        <v>110.7</v>
      </c>
      <c r="Y200" s="15">
        <v>805</v>
      </c>
      <c r="Z200" s="15">
        <v>7</v>
      </c>
      <c r="AA200" s="16">
        <v>551</v>
      </c>
      <c r="AB200" s="266"/>
      <c r="AC200" s="17"/>
      <c r="AD200" s="18">
        <v>25.4</v>
      </c>
      <c r="AE200" s="17"/>
      <c r="AF200" s="18">
        <v>113</v>
      </c>
      <c r="AG200" s="19">
        <v>81.8</v>
      </c>
    </row>
    <row r="201" spans="1:33" ht="14.25" customHeight="1" x14ac:dyDescent="0.35">
      <c r="A201" s="266"/>
      <c r="B201" s="11">
        <v>15.4166666666667</v>
      </c>
      <c r="C201" s="266"/>
      <c r="D201" s="12">
        <v>50</v>
      </c>
      <c r="E201" s="12">
        <v>114.4</v>
      </c>
      <c r="F201" s="13">
        <v>12.1</v>
      </c>
      <c r="G201" s="266"/>
      <c r="H201" s="12">
        <v>34.9</v>
      </c>
      <c r="I201" s="12">
        <v>108.5</v>
      </c>
      <c r="J201" s="12">
        <v>86.1</v>
      </c>
      <c r="K201" s="13">
        <v>85.7</v>
      </c>
      <c r="L201" s="14"/>
      <c r="M201" s="15">
        <v>13.5</v>
      </c>
      <c r="N201" s="15">
        <v>49.7</v>
      </c>
      <c r="O201" s="15"/>
      <c r="P201" s="15">
        <v>59.2</v>
      </c>
      <c r="Q201" s="15">
        <v>59.4</v>
      </c>
      <c r="R201" s="15">
        <v>59.1</v>
      </c>
      <c r="S201" s="15">
        <v>59.6</v>
      </c>
      <c r="T201" s="15">
        <v>87.8</v>
      </c>
      <c r="U201" s="15">
        <v>87.8</v>
      </c>
      <c r="V201" s="15">
        <v>87.6</v>
      </c>
      <c r="W201" s="15">
        <v>58.9</v>
      </c>
      <c r="X201" s="15">
        <v>110.2</v>
      </c>
      <c r="Y201" s="15">
        <v>804</v>
      </c>
      <c r="Z201" s="15">
        <v>7</v>
      </c>
      <c r="AA201" s="16">
        <v>556</v>
      </c>
      <c r="AB201" s="266"/>
      <c r="AC201" s="17"/>
      <c r="AD201" s="18">
        <v>28.9</v>
      </c>
      <c r="AE201" s="17"/>
      <c r="AF201" s="18">
        <v>115</v>
      </c>
      <c r="AG201" s="19">
        <v>84.7</v>
      </c>
    </row>
    <row r="202" spans="1:33" ht="14.25" customHeight="1" x14ac:dyDescent="0.35">
      <c r="A202" s="266"/>
      <c r="B202" s="11">
        <v>15.5</v>
      </c>
      <c r="C202" s="266"/>
      <c r="D202" s="12">
        <v>50.2</v>
      </c>
      <c r="E202" s="12">
        <v>103.2</v>
      </c>
      <c r="F202" s="13">
        <v>13</v>
      </c>
      <c r="G202" s="266"/>
      <c r="H202" s="12">
        <v>35.4</v>
      </c>
      <c r="I202" s="12">
        <v>96.4</v>
      </c>
      <c r="J202" s="12">
        <v>85.6</v>
      </c>
      <c r="K202" s="13">
        <v>85.3</v>
      </c>
      <c r="L202" s="14"/>
      <c r="M202" s="15">
        <v>14.5</v>
      </c>
      <c r="N202" s="15">
        <v>50</v>
      </c>
      <c r="O202" s="15"/>
      <c r="P202" s="15">
        <v>60.4</v>
      </c>
      <c r="Q202" s="15">
        <v>60.6</v>
      </c>
      <c r="R202" s="15">
        <v>60.4</v>
      </c>
      <c r="S202" s="15">
        <v>61</v>
      </c>
      <c r="T202" s="15">
        <v>87.3</v>
      </c>
      <c r="U202" s="15">
        <v>87.4</v>
      </c>
      <c r="V202" s="15">
        <v>87.2</v>
      </c>
      <c r="W202" s="15">
        <v>60.4</v>
      </c>
      <c r="X202" s="15">
        <v>110.1</v>
      </c>
      <c r="Y202" s="15">
        <v>803</v>
      </c>
      <c r="Z202" s="15">
        <v>15</v>
      </c>
      <c r="AA202" s="16">
        <v>558</v>
      </c>
      <c r="AB202" s="266"/>
      <c r="AC202" s="17"/>
      <c r="AD202" s="18">
        <v>28.7</v>
      </c>
      <c r="AE202" s="17"/>
      <c r="AF202" s="18">
        <v>118</v>
      </c>
      <c r="AG202" s="19">
        <v>88.7</v>
      </c>
    </row>
    <row r="203" spans="1:33" ht="14.25" customHeight="1" x14ac:dyDescent="0.35">
      <c r="A203" s="266"/>
      <c r="B203" s="11">
        <v>15.5833333333333</v>
      </c>
      <c r="C203" s="266"/>
      <c r="D203" s="12">
        <v>50.3</v>
      </c>
      <c r="E203" s="12">
        <v>90.1</v>
      </c>
      <c r="F203" s="13">
        <v>13.7</v>
      </c>
      <c r="G203" s="266"/>
      <c r="H203" s="12">
        <v>35.700000000000003</v>
      </c>
      <c r="I203" s="12">
        <v>88</v>
      </c>
      <c r="J203" s="12">
        <v>85.4</v>
      </c>
      <c r="K203" s="13">
        <v>85.2</v>
      </c>
      <c r="L203" s="14"/>
      <c r="M203" s="15">
        <v>15.3</v>
      </c>
      <c r="N203" s="15">
        <v>50.1</v>
      </c>
      <c r="O203" s="15"/>
      <c r="P203" s="15">
        <v>61.5</v>
      </c>
      <c r="Q203" s="15">
        <v>61.5</v>
      </c>
      <c r="R203" s="15">
        <v>61.2</v>
      </c>
      <c r="S203" s="15">
        <v>61.9</v>
      </c>
      <c r="T203" s="15">
        <v>87.1</v>
      </c>
      <c r="U203" s="15">
        <v>87.1</v>
      </c>
      <c r="V203" s="15">
        <v>87</v>
      </c>
      <c r="W203" s="15">
        <v>61.1</v>
      </c>
      <c r="X203" s="15">
        <v>109.3</v>
      </c>
      <c r="Y203" s="15">
        <v>803</v>
      </c>
      <c r="Z203" s="15">
        <v>20</v>
      </c>
      <c r="AA203" s="16">
        <v>553</v>
      </c>
      <c r="AB203" s="266"/>
      <c r="AC203" s="17"/>
      <c r="AD203" s="18">
        <v>28.3</v>
      </c>
      <c r="AE203" s="17"/>
      <c r="AF203" s="18">
        <v>117</v>
      </c>
      <c r="AG203" s="19">
        <v>89.6</v>
      </c>
    </row>
    <row r="204" spans="1:33" ht="14.25" customHeight="1" x14ac:dyDescent="0.35">
      <c r="A204" s="266"/>
      <c r="B204" s="11">
        <v>15.6666666666667</v>
      </c>
      <c r="C204" s="266"/>
      <c r="D204" s="12">
        <v>50.3</v>
      </c>
      <c r="E204" s="12">
        <v>89.4</v>
      </c>
      <c r="F204" s="13">
        <v>13.9</v>
      </c>
      <c r="G204" s="266"/>
      <c r="H204" s="12">
        <v>35.5</v>
      </c>
      <c r="I204" s="12">
        <v>86.8</v>
      </c>
      <c r="J204" s="12">
        <v>86.7</v>
      </c>
      <c r="K204" s="13">
        <v>86.5</v>
      </c>
      <c r="L204" s="14"/>
      <c r="M204" s="15">
        <v>15.5</v>
      </c>
      <c r="N204" s="15">
        <v>50.1</v>
      </c>
      <c r="O204" s="15"/>
      <c r="P204" s="15">
        <v>62.3</v>
      </c>
      <c r="Q204" s="15">
        <v>62.3</v>
      </c>
      <c r="R204" s="15">
        <v>62.1</v>
      </c>
      <c r="S204" s="15">
        <v>62.6</v>
      </c>
      <c r="T204" s="15">
        <v>88.4</v>
      </c>
      <c r="U204" s="15">
        <v>88.5</v>
      </c>
      <c r="V204" s="15">
        <v>88.3</v>
      </c>
      <c r="W204" s="15">
        <v>62.1</v>
      </c>
      <c r="X204" s="15">
        <v>109.5</v>
      </c>
      <c r="Y204" s="15">
        <v>804</v>
      </c>
      <c r="Z204" s="15">
        <v>20</v>
      </c>
      <c r="AA204" s="16">
        <v>562</v>
      </c>
      <c r="AB204" s="266"/>
      <c r="AC204" s="17"/>
      <c r="AD204" s="18">
        <v>26.7</v>
      </c>
      <c r="AE204" s="17"/>
      <c r="AF204" s="18">
        <v>124</v>
      </c>
      <c r="AG204" s="19">
        <v>83.6</v>
      </c>
    </row>
    <row r="205" spans="1:33" ht="14.25" customHeight="1" x14ac:dyDescent="0.35">
      <c r="A205" s="266"/>
      <c r="B205" s="11">
        <v>15.75</v>
      </c>
      <c r="C205" s="266"/>
      <c r="D205" s="12">
        <v>50.4</v>
      </c>
      <c r="E205" s="12">
        <v>89.2</v>
      </c>
      <c r="F205" s="13">
        <v>13.8</v>
      </c>
      <c r="G205" s="266"/>
      <c r="H205" s="12">
        <v>34.4</v>
      </c>
      <c r="I205" s="12">
        <v>86.7</v>
      </c>
      <c r="J205" s="12">
        <v>87.1</v>
      </c>
      <c r="K205" s="13">
        <v>86.8</v>
      </c>
      <c r="L205" s="14"/>
      <c r="M205" s="15">
        <v>15.1</v>
      </c>
      <c r="N205" s="15">
        <v>50.2</v>
      </c>
      <c r="O205" s="15"/>
      <c r="P205" s="15">
        <v>60</v>
      </c>
      <c r="Q205" s="15">
        <v>61.9</v>
      </c>
      <c r="R205" s="15">
        <v>61.6</v>
      </c>
      <c r="S205" s="15">
        <v>62.3</v>
      </c>
      <c r="T205" s="15">
        <v>88.7</v>
      </c>
      <c r="U205" s="15">
        <v>88.8</v>
      </c>
      <c r="V205" s="15">
        <v>88.7</v>
      </c>
      <c r="W205" s="15">
        <v>61.8</v>
      </c>
      <c r="X205" s="15">
        <v>109.8</v>
      </c>
      <c r="Y205" s="15">
        <v>804</v>
      </c>
      <c r="Z205" s="15">
        <v>20</v>
      </c>
      <c r="AA205" s="16">
        <v>564</v>
      </c>
      <c r="AB205" s="266"/>
      <c r="AC205" s="17"/>
      <c r="AD205" s="18">
        <v>24.8</v>
      </c>
      <c r="AE205" s="17"/>
      <c r="AF205" s="18">
        <v>123</v>
      </c>
      <c r="AG205" s="19">
        <v>88.9</v>
      </c>
    </row>
    <row r="206" spans="1:33" ht="14.25" customHeight="1" x14ac:dyDescent="0.35">
      <c r="A206" s="266"/>
      <c r="B206" s="11">
        <v>15.8333333333333</v>
      </c>
      <c r="C206" s="266"/>
      <c r="D206" s="12">
        <v>50.6</v>
      </c>
      <c r="E206" s="12">
        <v>58</v>
      </c>
      <c r="F206" s="13">
        <v>14.3</v>
      </c>
      <c r="G206" s="266"/>
      <c r="H206" s="12">
        <v>34.1</v>
      </c>
      <c r="I206" s="12">
        <v>55.7</v>
      </c>
      <c r="J206" s="12">
        <v>84.5</v>
      </c>
      <c r="K206" s="13">
        <v>84.4</v>
      </c>
      <c r="L206" s="14"/>
      <c r="M206" s="15">
        <v>15.8</v>
      </c>
      <c r="N206" s="15">
        <v>50.5</v>
      </c>
      <c r="O206" s="15"/>
      <c r="P206" s="15">
        <v>60.8</v>
      </c>
      <c r="Q206" s="15">
        <v>61</v>
      </c>
      <c r="R206" s="15">
        <v>60.9</v>
      </c>
      <c r="S206" s="15">
        <v>61.4</v>
      </c>
      <c r="T206" s="15">
        <v>86.2</v>
      </c>
      <c r="U206" s="15">
        <v>86.2</v>
      </c>
      <c r="V206" s="15">
        <v>86.1</v>
      </c>
      <c r="W206" s="15">
        <v>60.7</v>
      </c>
      <c r="X206" s="15">
        <v>111.1</v>
      </c>
      <c r="Y206" s="15">
        <v>805</v>
      </c>
      <c r="Z206" s="15">
        <v>40</v>
      </c>
      <c r="AA206" s="16">
        <v>544</v>
      </c>
      <c r="AB206" s="266"/>
      <c r="AC206" s="17"/>
      <c r="AD206" s="18">
        <v>24.4</v>
      </c>
      <c r="AE206" s="17"/>
      <c r="AF206" s="18">
        <v>116</v>
      </c>
      <c r="AG206" s="19">
        <v>90.1</v>
      </c>
    </row>
    <row r="207" spans="1:33" ht="14.25" customHeight="1" x14ac:dyDescent="0.35">
      <c r="A207" s="267"/>
      <c r="B207" s="11">
        <v>15.9166666666667</v>
      </c>
      <c r="C207" s="267"/>
      <c r="D207" s="12">
        <v>50.6</v>
      </c>
      <c r="E207" s="12">
        <v>84.3</v>
      </c>
      <c r="F207" s="13">
        <v>13.9</v>
      </c>
      <c r="G207" s="267"/>
      <c r="H207" s="12">
        <v>33.5</v>
      </c>
      <c r="I207" s="12">
        <v>81.3</v>
      </c>
      <c r="J207" s="12">
        <v>84.6</v>
      </c>
      <c r="K207" s="13">
        <v>84.3</v>
      </c>
      <c r="L207" s="14"/>
      <c r="M207" s="15">
        <v>15.2</v>
      </c>
      <c r="N207" s="15">
        <v>50.4</v>
      </c>
      <c r="O207" s="15"/>
      <c r="P207" s="15">
        <v>59.7</v>
      </c>
      <c r="Q207" s="15">
        <v>59.9</v>
      </c>
      <c r="R207" s="15">
        <v>59.6</v>
      </c>
      <c r="S207" s="15">
        <v>60.3</v>
      </c>
      <c r="T207" s="15">
        <v>86.3</v>
      </c>
      <c r="U207" s="15">
        <v>86.4</v>
      </c>
      <c r="V207" s="15">
        <v>86.2</v>
      </c>
      <c r="W207" s="15">
        <v>59.7</v>
      </c>
      <c r="X207" s="15">
        <v>111</v>
      </c>
      <c r="Y207" s="15">
        <v>804</v>
      </c>
      <c r="Z207" s="15">
        <v>25</v>
      </c>
      <c r="AA207" s="16">
        <v>548</v>
      </c>
      <c r="AB207" s="267"/>
      <c r="AC207" s="17"/>
      <c r="AD207" s="18">
        <v>21</v>
      </c>
      <c r="AE207" s="17"/>
      <c r="AF207" s="18">
        <v>116</v>
      </c>
      <c r="AG207" s="19">
        <v>89.1</v>
      </c>
    </row>
    <row r="208" spans="1:33" ht="14.25" customHeight="1" x14ac:dyDescent="0.35">
      <c r="A208" s="268">
        <v>44579</v>
      </c>
      <c r="B208" s="11">
        <v>16</v>
      </c>
      <c r="C208" s="273"/>
      <c r="D208" s="12">
        <v>50.6</v>
      </c>
      <c r="E208" s="12">
        <v>94.3</v>
      </c>
      <c r="F208" s="13">
        <v>13.2</v>
      </c>
      <c r="G208" s="269"/>
      <c r="H208" s="12">
        <v>33.299999999999997</v>
      </c>
      <c r="I208" s="12">
        <v>89.4</v>
      </c>
      <c r="J208" s="12">
        <v>85</v>
      </c>
      <c r="K208" s="13">
        <v>84.7</v>
      </c>
      <c r="L208" s="14"/>
      <c r="M208" s="15">
        <v>14.5</v>
      </c>
      <c r="N208" s="15">
        <v>50.3</v>
      </c>
      <c r="O208" s="15"/>
      <c r="P208" s="15">
        <v>59.4</v>
      </c>
      <c r="Q208" s="15">
        <v>59.3</v>
      </c>
      <c r="R208" s="15">
        <v>59.1</v>
      </c>
      <c r="S208" s="15">
        <v>59.8</v>
      </c>
      <c r="T208" s="15">
        <v>86.7</v>
      </c>
      <c r="U208" s="15">
        <v>86.8</v>
      </c>
      <c r="V208" s="15">
        <v>86.6</v>
      </c>
      <c r="W208" s="15">
        <v>59.1</v>
      </c>
      <c r="X208" s="15">
        <v>111.2</v>
      </c>
      <c r="Y208" s="15">
        <v>805</v>
      </c>
      <c r="Z208" s="15">
        <v>20</v>
      </c>
      <c r="AA208" s="16">
        <v>553</v>
      </c>
      <c r="AB208" s="265"/>
      <c r="AC208" s="17"/>
      <c r="AD208" s="18">
        <v>19.7</v>
      </c>
      <c r="AE208" s="17"/>
      <c r="AF208" s="18">
        <v>122</v>
      </c>
      <c r="AG208" s="19">
        <v>87.5</v>
      </c>
    </row>
    <row r="209" spans="1:33" ht="14.25" customHeight="1" x14ac:dyDescent="0.35">
      <c r="A209" s="266"/>
      <c r="B209" s="11">
        <v>16.0833333333333</v>
      </c>
      <c r="C209" s="266"/>
      <c r="D209" s="12">
        <v>50.5</v>
      </c>
      <c r="E209" s="12">
        <v>92.2</v>
      </c>
      <c r="F209" s="13">
        <v>13</v>
      </c>
      <c r="G209" s="266"/>
      <c r="H209" s="12">
        <v>33.5</v>
      </c>
      <c r="I209" s="12">
        <v>89.9</v>
      </c>
      <c r="J209" s="12">
        <v>84.9</v>
      </c>
      <c r="K209" s="13">
        <v>84.6</v>
      </c>
      <c r="L209" s="14"/>
      <c r="M209" s="15">
        <v>14.2</v>
      </c>
      <c r="N209" s="15">
        <v>50.3</v>
      </c>
      <c r="O209" s="15"/>
      <c r="P209" s="15">
        <v>59.1</v>
      </c>
      <c r="Q209" s="15">
        <v>59.1</v>
      </c>
      <c r="R209" s="15">
        <v>58.8</v>
      </c>
      <c r="S209" s="15">
        <v>59.5</v>
      </c>
      <c r="T209" s="15">
        <v>86.6</v>
      </c>
      <c r="U209" s="15">
        <v>86.7</v>
      </c>
      <c r="V209" s="15">
        <v>86.5</v>
      </c>
      <c r="W209" s="15">
        <v>59</v>
      </c>
      <c r="X209" s="15">
        <v>111.8</v>
      </c>
      <c r="Y209" s="15">
        <v>805</v>
      </c>
      <c r="Z209" s="15">
        <v>20</v>
      </c>
      <c r="AA209" s="16">
        <v>550</v>
      </c>
      <c r="AB209" s="266"/>
      <c r="AC209" s="17"/>
      <c r="AD209" s="18">
        <v>24.4</v>
      </c>
      <c r="AE209" s="17"/>
      <c r="AF209" s="18">
        <v>115</v>
      </c>
      <c r="AG209" s="19">
        <v>85.9</v>
      </c>
    </row>
    <row r="210" spans="1:33" ht="14.25" customHeight="1" x14ac:dyDescent="0.35">
      <c r="A210" s="266"/>
      <c r="B210" s="11">
        <v>16.1666666666667</v>
      </c>
      <c r="C210" s="266"/>
      <c r="D210" s="12">
        <v>50.5</v>
      </c>
      <c r="E210" s="12">
        <v>92.5</v>
      </c>
      <c r="F210" s="13">
        <v>12.7</v>
      </c>
      <c r="G210" s="266"/>
      <c r="H210" s="12">
        <v>30.4</v>
      </c>
      <c r="I210" s="12">
        <v>90.2</v>
      </c>
      <c r="J210" s="12">
        <v>84.8</v>
      </c>
      <c r="K210" s="13">
        <v>84.5</v>
      </c>
      <c r="L210" s="14"/>
      <c r="M210" s="15">
        <v>13.9</v>
      </c>
      <c r="N210" s="15">
        <v>50.3</v>
      </c>
      <c r="O210" s="15"/>
      <c r="P210" s="15">
        <v>58</v>
      </c>
      <c r="Q210" s="15">
        <v>57.8</v>
      </c>
      <c r="R210" s="15">
        <v>57.6</v>
      </c>
      <c r="S210" s="15">
        <v>58.3</v>
      </c>
      <c r="T210" s="15">
        <v>86.5</v>
      </c>
      <c r="U210" s="15">
        <v>86.6</v>
      </c>
      <c r="V210" s="15">
        <v>86.4</v>
      </c>
      <c r="W210" s="15">
        <v>57.7</v>
      </c>
      <c r="X210" s="15">
        <v>112.3</v>
      </c>
      <c r="Y210" s="15">
        <v>805</v>
      </c>
      <c r="Z210" s="15">
        <v>20</v>
      </c>
      <c r="AA210" s="16">
        <v>548</v>
      </c>
      <c r="AB210" s="266"/>
      <c r="AC210" s="17"/>
      <c r="AD210" s="18">
        <v>21.4</v>
      </c>
      <c r="AE210" s="17"/>
      <c r="AF210" s="18">
        <v>123</v>
      </c>
      <c r="AG210" s="19">
        <v>85.5</v>
      </c>
    </row>
    <row r="211" spans="1:33" ht="14.25" customHeight="1" x14ac:dyDescent="0.35">
      <c r="A211" s="266"/>
      <c r="B211" s="11">
        <v>16.25</v>
      </c>
      <c r="C211" s="266"/>
      <c r="D211" s="12">
        <v>50.5</v>
      </c>
      <c r="E211" s="12">
        <v>92.7</v>
      </c>
      <c r="F211" s="13">
        <v>12.4</v>
      </c>
      <c r="G211" s="266"/>
      <c r="H211" s="12">
        <v>31.8</v>
      </c>
      <c r="I211" s="12">
        <v>90.7</v>
      </c>
      <c r="J211" s="12">
        <v>84.6</v>
      </c>
      <c r="K211" s="13">
        <v>84.4</v>
      </c>
      <c r="L211" s="14"/>
      <c r="M211" s="15">
        <v>13.7</v>
      </c>
      <c r="N211" s="15">
        <v>50.3</v>
      </c>
      <c r="O211" s="15"/>
      <c r="P211" s="15">
        <v>57.9</v>
      </c>
      <c r="Q211" s="15">
        <v>57.9</v>
      </c>
      <c r="R211" s="15">
        <v>57.6</v>
      </c>
      <c r="S211" s="15">
        <v>58.3</v>
      </c>
      <c r="T211" s="15">
        <v>86.4</v>
      </c>
      <c r="U211" s="15">
        <v>86.4</v>
      </c>
      <c r="V211" s="15">
        <v>86.3</v>
      </c>
      <c r="W211" s="15">
        <v>57.5</v>
      </c>
      <c r="X211" s="15">
        <v>112.6</v>
      </c>
      <c r="Y211" s="15">
        <v>805</v>
      </c>
      <c r="Z211" s="15">
        <v>20</v>
      </c>
      <c r="AA211" s="16">
        <v>546</v>
      </c>
      <c r="AB211" s="266"/>
      <c r="AC211" s="17"/>
      <c r="AD211" s="18">
        <v>21.3</v>
      </c>
      <c r="AE211" s="17"/>
      <c r="AF211" s="18">
        <v>121</v>
      </c>
      <c r="AG211" s="19">
        <v>82.5</v>
      </c>
    </row>
    <row r="212" spans="1:33" ht="14.25" customHeight="1" x14ac:dyDescent="0.35">
      <c r="A212" s="266"/>
      <c r="B212" s="11">
        <v>16.3333333333333</v>
      </c>
      <c r="C212" s="266"/>
      <c r="D212" s="12">
        <v>50.4</v>
      </c>
      <c r="E212" s="12">
        <v>107.9</v>
      </c>
      <c r="F212" s="13">
        <v>12.3</v>
      </c>
      <c r="G212" s="266"/>
      <c r="H212" s="12">
        <v>31.7</v>
      </c>
      <c r="I212" s="12">
        <v>102</v>
      </c>
      <c r="J212" s="12">
        <v>84.4</v>
      </c>
      <c r="K212" s="13">
        <v>84.1</v>
      </c>
      <c r="L212" s="14"/>
      <c r="M212" s="15">
        <v>13.5</v>
      </c>
      <c r="N212" s="15">
        <v>50.2</v>
      </c>
      <c r="O212" s="15"/>
      <c r="P212" s="15">
        <v>57.7</v>
      </c>
      <c r="Q212" s="15">
        <v>57.6</v>
      </c>
      <c r="R212" s="15">
        <v>57.4</v>
      </c>
      <c r="S212" s="15">
        <v>58</v>
      </c>
      <c r="T212" s="15">
        <v>86.2</v>
      </c>
      <c r="U212" s="15">
        <v>86.3</v>
      </c>
      <c r="V212" s="15">
        <v>86.1</v>
      </c>
      <c r="W212" s="15">
        <v>57.5</v>
      </c>
      <c r="X212" s="15">
        <v>112.3</v>
      </c>
      <c r="Y212" s="15">
        <v>805</v>
      </c>
      <c r="Z212" s="15">
        <v>12</v>
      </c>
      <c r="AA212" s="16">
        <v>546</v>
      </c>
      <c r="AB212" s="266"/>
      <c r="AC212" s="17"/>
      <c r="AD212" s="18">
        <v>23.1</v>
      </c>
      <c r="AE212" s="17"/>
      <c r="AF212" s="18">
        <v>113</v>
      </c>
      <c r="AG212" s="19">
        <v>86.7</v>
      </c>
    </row>
    <row r="213" spans="1:33" ht="14.25" customHeight="1" x14ac:dyDescent="0.35">
      <c r="A213" s="266"/>
      <c r="B213" s="11">
        <v>16.4166666666667</v>
      </c>
      <c r="C213" s="266"/>
      <c r="D213" s="12">
        <v>50</v>
      </c>
      <c r="E213" s="12">
        <v>111</v>
      </c>
      <c r="F213" s="13">
        <v>12.3</v>
      </c>
      <c r="G213" s="266"/>
      <c r="H213" s="12">
        <v>34.4</v>
      </c>
      <c r="I213" s="12">
        <v>108.9</v>
      </c>
      <c r="J213" s="12">
        <v>84.6</v>
      </c>
      <c r="K213" s="13">
        <v>84.3</v>
      </c>
      <c r="L213" s="14"/>
      <c r="M213" s="15">
        <v>13.7</v>
      </c>
      <c r="N213" s="15">
        <v>49.7</v>
      </c>
      <c r="O213" s="15"/>
      <c r="P213" s="15">
        <v>58.4</v>
      </c>
      <c r="Q213" s="15">
        <v>58.6</v>
      </c>
      <c r="R213" s="15">
        <v>58.3</v>
      </c>
      <c r="S213" s="15">
        <v>59</v>
      </c>
      <c r="T213" s="15">
        <v>86.3</v>
      </c>
      <c r="U213" s="15">
        <v>86.4</v>
      </c>
      <c r="V213" s="15">
        <v>86.3</v>
      </c>
      <c r="W213" s="15">
        <v>58.3</v>
      </c>
      <c r="X213" s="15">
        <v>110.4</v>
      </c>
      <c r="Y213" s="15">
        <v>804</v>
      </c>
      <c r="Z213" s="15">
        <v>6</v>
      </c>
      <c r="AA213" s="16">
        <v>549</v>
      </c>
      <c r="AB213" s="266"/>
      <c r="AC213" s="17"/>
      <c r="AD213" s="18">
        <v>27.7</v>
      </c>
      <c r="AE213" s="17"/>
      <c r="AF213" s="18">
        <v>116</v>
      </c>
      <c r="AG213" s="19">
        <v>87.2</v>
      </c>
    </row>
    <row r="214" spans="1:33" ht="14.25" customHeight="1" x14ac:dyDescent="0.35">
      <c r="A214" s="266"/>
      <c r="B214" s="11">
        <v>16.5</v>
      </c>
      <c r="C214" s="266"/>
      <c r="D214" s="12">
        <v>49.8</v>
      </c>
      <c r="E214" s="12">
        <v>120.1</v>
      </c>
      <c r="F214" s="13">
        <v>12.5</v>
      </c>
      <c r="G214" s="266"/>
      <c r="H214" s="12">
        <v>36</v>
      </c>
      <c r="I214" s="12">
        <v>117.9</v>
      </c>
      <c r="J214" s="12">
        <v>85.5</v>
      </c>
      <c r="K214" s="13">
        <v>85.1</v>
      </c>
      <c r="L214" s="14"/>
      <c r="M214" s="15">
        <v>13.8</v>
      </c>
      <c r="N214" s="15">
        <v>49.5</v>
      </c>
      <c r="O214" s="15"/>
      <c r="P214" s="15">
        <v>60.2</v>
      </c>
      <c r="Q214" s="15">
        <v>60.4</v>
      </c>
      <c r="R214" s="15">
        <v>60.2</v>
      </c>
      <c r="S214" s="15">
        <v>60.7</v>
      </c>
      <c r="T214" s="15">
        <v>87.4</v>
      </c>
      <c r="U214" s="15">
        <v>87.5</v>
      </c>
      <c r="V214" s="15">
        <v>87.2</v>
      </c>
      <c r="W214" s="15">
        <v>60</v>
      </c>
      <c r="X214" s="15">
        <v>116.2</v>
      </c>
      <c r="Y214" s="15">
        <v>857</v>
      </c>
      <c r="Z214" s="15">
        <v>0</v>
      </c>
      <c r="AA214" s="16">
        <v>605</v>
      </c>
      <c r="AB214" s="266"/>
      <c r="AC214" s="17"/>
      <c r="AD214" s="18">
        <v>28.2</v>
      </c>
      <c r="AE214" s="17"/>
      <c r="AF214" s="18">
        <v>123</v>
      </c>
      <c r="AG214" s="19">
        <v>85.1</v>
      </c>
    </row>
    <row r="215" spans="1:33" ht="14.25" customHeight="1" x14ac:dyDescent="0.35">
      <c r="A215" s="266"/>
      <c r="B215" s="11">
        <v>16.5833333333333</v>
      </c>
      <c r="C215" s="266"/>
      <c r="D215" s="12">
        <v>50</v>
      </c>
      <c r="E215" s="12">
        <v>113.8</v>
      </c>
      <c r="F215" s="13">
        <v>13</v>
      </c>
      <c r="G215" s="266"/>
      <c r="H215" s="12">
        <v>35.700000000000003</v>
      </c>
      <c r="I215" s="12">
        <v>110.6</v>
      </c>
      <c r="J215" s="12">
        <v>85.5</v>
      </c>
      <c r="K215" s="13">
        <v>85.2</v>
      </c>
      <c r="L215" s="14"/>
      <c r="M215" s="15">
        <v>14.4</v>
      </c>
      <c r="N215" s="15">
        <v>49.7</v>
      </c>
      <c r="O215" s="15"/>
      <c r="P215" s="15">
        <v>59.9</v>
      </c>
      <c r="Q215" s="15">
        <v>60.1</v>
      </c>
      <c r="R215" s="15">
        <v>59.7</v>
      </c>
      <c r="S215" s="15">
        <v>60.3</v>
      </c>
      <c r="T215" s="15">
        <v>87.2</v>
      </c>
      <c r="U215" s="15">
        <v>87.3</v>
      </c>
      <c r="V215" s="15">
        <v>87.2</v>
      </c>
      <c r="W215" s="15">
        <v>59.7</v>
      </c>
      <c r="X215" s="15">
        <v>109.1</v>
      </c>
      <c r="Y215" s="15">
        <v>803</v>
      </c>
      <c r="Z215" s="15">
        <v>0</v>
      </c>
      <c r="AA215" s="16">
        <v>555</v>
      </c>
      <c r="AB215" s="266"/>
      <c r="AC215" s="17"/>
      <c r="AD215" s="18">
        <v>27.2</v>
      </c>
      <c r="AE215" s="17"/>
      <c r="AF215" s="18">
        <v>116</v>
      </c>
      <c r="AG215" s="19">
        <v>81.900000000000006</v>
      </c>
    </row>
    <row r="216" spans="1:33" ht="14.25" customHeight="1" x14ac:dyDescent="0.35">
      <c r="A216" s="266"/>
      <c r="B216" s="11">
        <v>16.6666666666667</v>
      </c>
      <c r="C216" s="266"/>
      <c r="D216" s="12">
        <v>49.9</v>
      </c>
      <c r="E216" s="12">
        <v>109</v>
      </c>
      <c r="F216" s="13">
        <v>13</v>
      </c>
      <c r="G216" s="266"/>
      <c r="H216" s="12">
        <v>35.4</v>
      </c>
      <c r="I216" s="12">
        <v>108.4</v>
      </c>
      <c r="J216" s="12">
        <v>85.5</v>
      </c>
      <c r="K216" s="13">
        <v>85.2</v>
      </c>
      <c r="L216" s="14"/>
      <c r="M216" s="15">
        <v>14.3</v>
      </c>
      <c r="N216" s="15">
        <v>49.6</v>
      </c>
      <c r="O216" s="15"/>
      <c r="P216" s="15">
        <v>59.9</v>
      </c>
      <c r="Q216" s="15">
        <v>60</v>
      </c>
      <c r="R216" s="15">
        <v>59.9</v>
      </c>
      <c r="S216" s="15">
        <v>60.4</v>
      </c>
      <c r="T216" s="15">
        <v>87.2</v>
      </c>
      <c r="U216" s="15">
        <v>87.2</v>
      </c>
      <c r="V216" s="15">
        <v>87.1</v>
      </c>
      <c r="W216" s="15">
        <v>59.8</v>
      </c>
      <c r="X216" s="15">
        <v>109.7</v>
      </c>
      <c r="Y216" s="15">
        <v>804</v>
      </c>
      <c r="Z216" s="15">
        <v>5</v>
      </c>
      <c r="AA216" s="16">
        <v>554</v>
      </c>
      <c r="AB216" s="266"/>
      <c r="AC216" s="17"/>
      <c r="AD216" s="18">
        <v>27.1</v>
      </c>
      <c r="AE216" s="17"/>
      <c r="AF216" s="18">
        <v>116</v>
      </c>
      <c r="AG216" s="19">
        <v>80.400000000000006</v>
      </c>
    </row>
    <row r="217" spans="1:33" ht="14.25" customHeight="1" x14ac:dyDescent="0.35">
      <c r="A217" s="266"/>
      <c r="B217" s="11">
        <v>16.75</v>
      </c>
      <c r="C217" s="266"/>
      <c r="D217" s="12">
        <v>50</v>
      </c>
      <c r="E217" s="12">
        <v>112.7</v>
      </c>
      <c r="F217" s="13">
        <v>12.7</v>
      </c>
      <c r="G217" s="266"/>
      <c r="H217" s="12">
        <v>34.200000000000003</v>
      </c>
      <c r="I217" s="12">
        <v>109.2</v>
      </c>
      <c r="J217" s="12">
        <v>85.5</v>
      </c>
      <c r="K217" s="13">
        <v>85.2</v>
      </c>
      <c r="L217" s="14"/>
      <c r="M217" s="15">
        <v>14</v>
      </c>
      <c r="N217" s="15">
        <v>49.7</v>
      </c>
      <c r="O217" s="15"/>
      <c r="P217" s="15">
        <v>59.5</v>
      </c>
      <c r="Q217" s="15">
        <v>59.8</v>
      </c>
      <c r="R217" s="15">
        <v>59.4</v>
      </c>
      <c r="S217" s="15">
        <v>60.1</v>
      </c>
      <c r="T217" s="15">
        <v>87.3</v>
      </c>
      <c r="U217" s="15">
        <v>87.4</v>
      </c>
      <c r="V217" s="15">
        <v>87.2</v>
      </c>
      <c r="W217" s="15">
        <v>59.4</v>
      </c>
      <c r="X217" s="15">
        <v>110</v>
      </c>
      <c r="Y217" s="15">
        <v>804</v>
      </c>
      <c r="Z217" s="15">
        <v>5</v>
      </c>
      <c r="AA217" s="16">
        <v>556</v>
      </c>
      <c r="AB217" s="266"/>
      <c r="AC217" s="17"/>
      <c r="AD217" s="18">
        <v>25.3</v>
      </c>
      <c r="AE217" s="17"/>
      <c r="AF217" s="18">
        <v>117</v>
      </c>
      <c r="AG217" s="19">
        <v>84.9</v>
      </c>
    </row>
    <row r="218" spans="1:33" ht="14.25" customHeight="1" x14ac:dyDescent="0.35">
      <c r="A218" s="266"/>
      <c r="B218" s="11">
        <v>16.8333333333333</v>
      </c>
      <c r="C218" s="266"/>
      <c r="D218" s="12">
        <v>50.1</v>
      </c>
      <c r="E218" s="12">
        <v>109.3</v>
      </c>
      <c r="F218" s="13">
        <v>12.5</v>
      </c>
      <c r="G218" s="266"/>
      <c r="H218" s="12">
        <v>33.9</v>
      </c>
      <c r="I218" s="12">
        <v>105.2</v>
      </c>
      <c r="J218" s="12">
        <v>85.6</v>
      </c>
      <c r="K218" s="13">
        <v>85.3</v>
      </c>
      <c r="L218" s="14"/>
      <c r="M218" s="15">
        <v>13.6</v>
      </c>
      <c r="N218" s="15">
        <v>49.9</v>
      </c>
      <c r="O218" s="15"/>
      <c r="P218" s="15">
        <v>59.2</v>
      </c>
      <c r="Q218" s="15">
        <v>59.3</v>
      </c>
      <c r="R218" s="15">
        <v>59</v>
      </c>
      <c r="S218" s="15">
        <v>59.8</v>
      </c>
      <c r="T218" s="15">
        <v>87.3</v>
      </c>
      <c r="U218" s="15">
        <v>87.4</v>
      </c>
      <c r="V218" s="15">
        <v>87.3</v>
      </c>
      <c r="W218" s="15">
        <v>59.1</v>
      </c>
      <c r="X218" s="15">
        <v>110</v>
      </c>
      <c r="Y218" s="15">
        <v>805</v>
      </c>
      <c r="Z218" s="15">
        <v>10</v>
      </c>
      <c r="AA218" s="16">
        <v>554</v>
      </c>
      <c r="AB218" s="266"/>
      <c r="AC218" s="17"/>
      <c r="AD218" s="18">
        <v>24.9</v>
      </c>
      <c r="AE218" s="17"/>
      <c r="AF218" s="18">
        <v>115</v>
      </c>
      <c r="AG218" s="19">
        <v>83.6</v>
      </c>
    </row>
    <row r="219" spans="1:33" ht="14.25" customHeight="1" x14ac:dyDescent="0.35">
      <c r="A219" s="267"/>
      <c r="B219" s="11">
        <v>16.9166666666667</v>
      </c>
      <c r="C219" s="267"/>
      <c r="D219" s="12">
        <v>50.2</v>
      </c>
      <c r="E219" s="12">
        <v>108.9</v>
      </c>
      <c r="F219" s="13">
        <v>12.3</v>
      </c>
      <c r="G219" s="267"/>
      <c r="H219" s="12">
        <v>33.799999999999997</v>
      </c>
      <c r="I219" s="12">
        <v>104</v>
      </c>
      <c r="J219" s="12">
        <v>85.5</v>
      </c>
      <c r="K219" s="13">
        <v>85.2</v>
      </c>
      <c r="L219" s="14"/>
      <c r="M219" s="15">
        <v>13.6</v>
      </c>
      <c r="N219" s="15">
        <v>49.9</v>
      </c>
      <c r="O219" s="15"/>
      <c r="P219" s="15">
        <v>59.2</v>
      </c>
      <c r="Q219" s="15">
        <v>59.1</v>
      </c>
      <c r="R219" s="15">
        <v>58.9</v>
      </c>
      <c r="S219" s="15">
        <v>59.4</v>
      </c>
      <c r="T219" s="15">
        <v>87.3</v>
      </c>
      <c r="U219" s="15">
        <v>87.3</v>
      </c>
      <c r="V219" s="15">
        <v>87.2</v>
      </c>
      <c r="W219" s="15">
        <v>58.8</v>
      </c>
      <c r="X219" s="15">
        <v>110.4</v>
      </c>
      <c r="Y219" s="15">
        <v>803</v>
      </c>
      <c r="Z219" s="15">
        <v>10</v>
      </c>
      <c r="AA219" s="16">
        <v>555</v>
      </c>
      <c r="AB219" s="267"/>
      <c r="AC219" s="17"/>
      <c r="AD219" s="18">
        <v>24.7</v>
      </c>
      <c r="AE219" s="17"/>
      <c r="AF219" s="18">
        <v>117</v>
      </c>
      <c r="AG219" s="19">
        <v>85.4</v>
      </c>
    </row>
    <row r="220" spans="1:33" ht="14.25" customHeight="1" x14ac:dyDescent="0.35">
      <c r="A220" s="268">
        <v>44580</v>
      </c>
      <c r="B220" s="11">
        <v>17</v>
      </c>
      <c r="C220" s="273"/>
      <c r="D220" s="12">
        <v>50</v>
      </c>
      <c r="E220" s="12">
        <v>108.7</v>
      </c>
      <c r="F220" s="13">
        <v>12</v>
      </c>
      <c r="G220" s="269"/>
      <c r="H220" s="12">
        <v>31</v>
      </c>
      <c r="I220" s="12">
        <v>103.8</v>
      </c>
      <c r="J220" s="12">
        <v>85.5</v>
      </c>
      <c r="K220" s="13">
        <v>85.2</v>
      </c>
      <c r="L220" s="14"/>
      <c r="M220" s="15">
        <v>13.2</v>
      </c>
      <c r="N220" s="15">
        <v>49.7</v>
      </c>
      <c r="O220" s="15"/>
      <c r="P220" s="15">
        <v>58.6</v>
      </c>
      <c r="Q220" s="15">
        <v>58.6</v>
      </c>
      <c r="R220" s="15">
        <v>58.3</v>
      </c>
      <c r="S220" s="15">
        <v>58.9</v>
      </c>
      <c r="T220" s="15">
        <v>87.2</v>
      </c>
      <c r="U220" s="15">
        <v>87.3</v>
      </c>
      <c r="V220" s="15">
        <v>87.1</v>
      </c>
      <c r="W220" s="15">
        <v>58.1</v>
      </c>
      <c r="X220" s="15">
        <v>110.6</v>
      </c>
      <c r="Y220" s="15">
        <v>804</v>
      </c>
      <c r="Z220" s="15">
        <v>10</v>
      </c>
      <c r="AA220" s="16">
        <v>556</v>
      </c>
      <c r="AB220" s="265"/>
      <c r="AC220" s="17"/>
      <c r="AD220" s="18">
        <v>24.3</v>
      </c>
      <c r="AE220" s="17"/>
      <c r="AF220" s="18">
        <v>117</v>
      </c>
      <c r="AG220" s="19">
        <v>82.4</v>
      </c>
    </row>
    <row r="221" spans="1:33" ht="14.25" customHeight="1" x14ac:dyDescent="0.35">
      <c r="A221" s="266"/>
      <c r="B221" s="11">
        <v>17.0833333333333</v>
      </c>
      <c r="C221" s="266"/>
      <c r="D221" s="12">
        <v>50.1</v>
      </c>
      <c r="E221" s="12">
        <v>111.4</v>
      </c>
      <c r="F221" s="13">
        <v>11.6</v>
      </c>
      <c r="G221" s="266"/>
      <c r="H221" s="12">
        <v>30.4</v>
      </c>
      <c r="I221" s="12">
        <v>105</v>
      </c>
      <c r="J221" s="12">
        <v>85.4</v>
      </c>
      <c r="K221" s="13">
        <v>85.1</v>
      </c>
      <c r="L221" s="14"/>
      <c r="M221" s="15">
        <v>12.8</v>
      </c>
      <c r="N221" s="15">
        <v>49.8</v>
      </c>
      <c r="O221" s="15"/>
      <c r="P221" s="15">
        <v>57.7</v>
      </c>
      <c r="Q221" s="15">
        <v>58</v>
      </c>
      <c r="R221" s="15">
        <v>57.7</v>
      </c>
      <c r="S221" s="15">
        <v>58.5</v>
      </c>
      <c r="T221" s="15">
        <v>87.1</v>
      </c>
      <c r="U221" s="15">
        <v>87.2</v>
      </c>
      <c r="V221" s="15">
        <v>87.1</v>
      </c>
      <c r="W221" s="15">
        <v>57.7</v>
      </c>
      <c r="X221" s="15">
        <v>110.6</v>
      </c>
      <c r="Y221" s="15">
        <v>804</v>
      </c>
      <c r="Z221" s="15">
        <v>10</v>
      </c>
      <c r="AA221" s="16">
        <v>553</v>
      </c>
      <c r="AB221" s="266"/>
      <c r="AC221" s="17"/>
      <c r="AD221" s="18">
        <v>24.7</v>
      </c>
      <c r="AE221" s="17"/>
      <c r="AF221" s="18">
        <v>117</v>
      </c>
      <c r="AG221" s="19">
        <v>85.5</v>
      </c>
    </row>
    <row r="222" spans="1:33" ht="14.25" customHeight="1" x14ac:dyDescent="0.35">
      <c r="A222" s="266"/>
      <c r="B222" s="11">
        <v>17.1666666666667</v>
      </c>
      <c r="C222" s="266"/>
      <c r="D222" s="12">
        <v>50</v>
      </c>
      <c r="E222" s="12">
        <v>112.4</v>
      </c>
      <c r="F222" s="13">
        <v>11.3</v>
      </c>
      <c r="G222" s="266"/>
      <c r="H222" s="12">
        <v>29.5</v>
      </c>
      <c r="I222" s="12">
        <v>107.4</v>
      </c>
      <c r="J222" s="12">
        <v>82.7</v>
      </c>
      <c r="K222" s="13">
        <v>82.4</v>
      </c>
      <c r="L222" s="14"/>
      <c r="M222" s="15">
        <v>12.5</v>
      </c>
      <c r="N222" s="15">
        <v>49.8</v>
      </c>
      <c r="O222" s="15"/>
      <c r="P222" s="15">
        <v>55</v>
      </c>
      <c r="Q222" s="15">
        <v>55.3</v>
      </c>
      <c r="R222" s="15">
        <v>55.3</v>
      </c>
      <c r="S222" s="15">
        <v>55.8</v>
      </c>
      <c r="T222" s="15">
        <v>84</v>
      </c>
      <c r="U222" s="15">
        <v>84.1</v>
      </c>
      <c r="V222" s="15">
        <v>84</v>
      </c>
      <c r="W222" s="15">
        <v>55.4</v>
      </c>
      <c r="X222" s="15">
        <v>112</v>
      </c>
      <c r="Y222" s="15">
        <v>804</v>
      </c>
      <c r="Z222" s="15">
        <v>10</v>
      </c>
      <c r="AA222" s="16">
        <v>533</v>
      </c>
      <c r="AB222" s="266"/>
      <c r="AC222" s="17"/>
      <c r="AD222" s="18">
        <v>24.7</v>
      </c>
      <c r="AE222" s="17"/>
      <c r="AF222" s="18">
        <v>113</v>
      </c>
      <c r="AG222" s="19">
        <v>84.7</v>
      </c>
    </row>
    <row r="223" spans="1:33" ht="14.25" customHeight="1" x14ac:dyDescent="0.35">
      <c r="A223" s="266"/>
      <c r="B223" s="11">
        <v>17.25</v>
      </c>
      <c r="C223" s="266"/>
      <c r="D223" s="12">
        <v>49.8</v>
      </c>
      <c r="E223" s="12">
        <v>126</v>
      </c>
      <c r="F223" s="13">
        <v>10.6</v>
      </c>
      <c r="G223" s="266"/>
      <c r="H223" s="12">
        <v>26.3</v>
      </c>
      <c r="I223" s="12">
        <v>125.4</v>
      </c>
      <c r="J223" s="12">
        <v>65.2</v>
      </c>
      <c r="K223" s="13">
        <v>64.7</v>
      </c>
      <c r="L223" s="14"/>
      <c r="M223" s="15">
        <v>11.6</v>
      </c>
      <c r="N223" s="15">
        <v>49.5</v>
      </c>
      <c r="O223" s="15"/>
      <c r="P223" s="15">
        <v>39.5</v>
      </c>
      <c r="Q223" s="15">
        <v>39.200000000000003</v>
      </c>
      <c r="R223" s="15">
        <v>39.299999999999997</v>
      </c>
      <c r="S223" s="15">
        <v>39.700000000000003</v>
      </c>
      <c r="T223" s="15">
        <v>67.7</v>
      </c>
      <c r="U223" s="15">
        <v>67.8</v>
      </c>
      <c r="V223" s="15">
        <v>67.5</v>
      </c>
      <c r="W223" s="15">
        <v>38.9</v>
      </c>
      <c r="X223" s="15">
        <v>121.3</v>
      </c>
      <c r="Y223" s="15">
        <v>803</v>
      </c>
      <c r="Z223" s="15">
        <v>0</v>
      </c>
      <c r="AA223" s="16">
        <v>404</v>
      </c>
      <c r="AB223" s="266"/>
      <c r="AC223" s="17"/>
      <c r="AD223" s="18">
        <v>21.3</v>
      </c>
      <c r="AE223" s="17"/>
      <c r="AF223" s="18">
        <v>99</v>
      </c>
      <c r="AG223" s="19">
        <v>80.2</v>
      </c>
    </row>
    <row r="224" spans="1:33" ht="14.25" customHeight="1" x14ac:dyDescent="0.35">
      <c r="A224" s="266"/>
      <c r="B224" s="11">
        <v>17.3333333333333</v>
      </c>
      <c r="C224" s="266"/>
      <c r="D224" s="12">
        <v>49.3</v>
      </c>
      <c r="E224" s="12">
        <v>120</v>
      </c>
      <c r="F224" s="13">
        <v>10.8</v>
      </c>
      <c r="G224" s="266"/>
      <c r="H224" s="12">
        <v>31.7</v>
      </c>
      <c r="I224" s="12">
        <v>114.7</v>
      </c>
      <c r="J224" s="12">
        <v>80.599999999999994</v>
      </c>
      <c r="K224" s="13">
        <v>80.2</v>
      </c>
      <c r="L224" s="14"/>
      <c r="M224" s="15">
        <v>12</v>
      </c>
      <c r="N224" s="15">
        <v>49</v>
      </c>
      <c r="O224" s="15"/>
      <c r="P224" s="15">
        <v>55.9</v>
      </c>
      <c r="Q224" s="15">
        <v>55.7</v>
      </c>
      <c r="R224" s="15">
        <v>55.4</v>
      </c>
      <c r="S224" s="15">
        <v>56.2</v>
      </c>
      <c r="T224" s="15">
        <v>82.7</v>
      </c>
      <c r="U224" s="15">
        <v>82.8</v>
      </c>
      <c r="V224" s="15">
        <v>82.6</v>
      </c>
      <c r="W224" s="15">
        <v>55.3</v>
      </c>
      <c r="X224" s="15">
        <v>118.3</v>
      </c>
      <c r="Y224" s="15">
        <v>872</v>
      </c>
      <c r="Z224" s="15">
        <v>10</v>
      </c>
      <c r="AA224" s="16">
        <v>591</v>
      </c>
      <c r="AB224" s="266"/>
      <c r="AC224" s="17"/>
      <c r="AD224" s="18">
        <v>25.2</v>
      </c>
      <c r="AE224" s="17"/>
      <c r="AF224" s="18">
        <v>121</v>
      </c>
      <c r="AG224" s="19">
        <v>80.5</v>
      </c>
    </row>
    <row r="225" spans="1:33" ht="14.25" customHeight="1" x14ac:dyDescent="0.35">
      <c r="A225" s="266"/>
      <c r="B225" s="11">
        <v>17.4166666666667</v>
      </c>
      <c r="C225" s="266"/>
      <c r="D225" s="12">
        <v>50.3</v>
      </c>
      <c r="E225" s="12">
        <v>103.4</v>
      </c>
      <c r="F225" s="13">
        <v>11.6</v>
      </c>
      <c r="G225" s="266"/>
      <c r="H225" s="12">
        <v>34.1</v>
      </c>
      <c r="I225" s="12">
        <v>97</v>
      </c>
      <c r="J225" s="12">
        <v>85.3</v>
      </c>
      <c r="K225" s="13">
        <v>85</v>
      </c>
      <c r="L225" s="14"/>
      <c r="M225" s="15">
        <v>13</v>
      </c>
      <c r="N225" s="15">
        <v>50.1</v>
      </c>
      <c r="O225" s="15"/>
      <c r="P225" s="15">
        <v>58.6</v>
      </c>
      <c r="Q225" s="15">
        <v>58.8</v>
      </c>
      <c r="R225" s="15">
        <v>58.4</v>
      </c>
      <c r="S225" s="15">
        <v>59.2</v>
      </c>
      <c r="T225" s="15">
        <v>87</v>
      </c>
      <c r="U225" s="15">
        <v>87.1</v>
      </c>
      <c r="V225" s="15">
        <v>86.9</v>
      </c>
      <c r="W225" s="15">
        <v>58.6</v>
      </c>
      <c r="X225" s="15">
        <v>110.5</v>
      </c>
      <c r="Y225" s="15">
        <v>804</v>
      </c>
      <c r="Z225" s="15">
        <v>15</v>
      </c>
      <c r="AA225" s="16">
        <v>557</v>
      </c>
      <c r="AB225" s="266"/>
      <c r="AC225" s="17"/>
      <c r="AD225" s="18">
        <v>25.7</v>
      </c>
      <c r="AE225" s="17"/>
      <c r="AF225" s="18">
        <v>116</v>
      </c>
      <c r="AG225" s="19">
        <v>81.8</v>
      </c>
    </row>
    <row r="226" spans="1:33" ht="14.25" customHeight="1" x14ac:dyDescent="0.35">
      <c r="A226" s="266"/>
      <c r="B226" s="11">
        <v>17.5</v>
      </c>
      <c r="C226" s="266"/>
      <c r="D226" s="12">
        <v>49.9</v>
      </c>
      <c r="E226" s="12">
        <v>112.8</v>
      </c>
      <c r="F226" s="13">
        <v>11.9</v>
      </c>
      <c r="G226" s="266"/>
      <c r="H226" s="12">
        <v>35.200000000000003</v>
      </c>
      <c r="I226" s="12">
        <v>105.9</v>
      </c>
      <c r="J226" s="12">
        <v>84.3</v>
      </c>
      <c r="K226" s="13">
        <v>84</v>
      </c>
      <c r="L226" s="14"/>
      <c r="M226" s="15">
        <v>13.3</v>
      </c>
      <c r="N226" s="15">
        <v>49.7</v>
      </c>
      <c r="O226" s="15"/>
      <c r="P226" s="15">
        <v>57.9</v>
      </c>
      <c r="Q226" s="15">
        <v>58.2</v>
      </c>
      <c r="R226" s="15">
        <v>58</v>
      </c>
      <c r="S226" s="15">
        <v>58.5</v>
      </c>
      <c r="T226" s="15">
        <v>86</v>
      </c>
      <c r="U226" s="15">
        <v>86.1</v>
      </c>
      <c r="V226" s="15">
        <v>86</v>
      </c>
      <c r="W226" s="15">
        <v>57.9</v>
      </c>
      <c r="X226" s="15">
        <v>110.5</v>
      </c>
      <c r="Y226" s="15">
        <v>805</v>
      </c>
      <c r="Z226" s="15">
        <v>10</v>
      </c>
      <c r="AA226" s="16">
        <v>548</v>
      </c>
      <c r="AB226" s="266"/>
      <c r="AC226" s="17"/>
      <c r="AD226" s="18">
        <v>26</v>
      </c>
      <c r="AE226" s="17"/>
      <c r="AF226" s="18">
        <v>115</v>
      </c>
      <c r="AG226" s="19">
        <v>84.2</v>
      </c>
    </row>
    <row r="227" spans="1:33" ht="14.25" customHeight="1" x14ac:dyDescent="0.35">
      <c r="A227" s="266"/>
      <c r="B227" s="11">
        <v>17.5833333333333</v>
      </c>
      <c r="C227" s="266"/>
      <c r="D227" s="12">
        <v>50.2</v>
      </c>
      <c r="E227" s="12">
        <v>114.6</v>
      </c>
      <c r="F227" s="13">
        <v>12.4</v>
      </c>
      <c r="G227" s="266"/>
      <c r="H227" s="12">
        <v>35</v>
      </c>
      <c r="I227" s="12">
        <v>111.3</v>
      </c>
      <c r="J227" s="12">
        <v>83.5</v>
      </c>
      <c r="K227" s="13">
        <v>83.2</v>
      </c>
      <c r="L227" s="14"/>
      <c r="M227" s="15">
        <v>13.9</v>
      </c>
      <c r="N227" s="15">
        <v>49.9</v>
      </c>
      <c r="O227" s="15"/>
      <c r="P227" s="15">
        <v>57.7</v>
      </c>
      <c r="Q227" s="15">
        <v>57.6</v>
      </c>
      <c r="R227" s="15">
        <v>57.4</v>
      </c>
      <c r="S227" s="15">
        <v>58.2</v>
      </c>
      <c r="T227" s="15">
        <v>85.4</v>
      </c>
      <c r="U227" s="15">
        <v>85.4</v>
      </c>
      <c r="V227" s="15">
        <v>85.3</v>
      </c>
      <c r="W227" s="15">
        <v>57.5</v>
      </c>
      <c r="X227" s="15">
        <v>111.2</v>
      </c>
      <c r="Y227" s="15">
        <v>804</v>
      </c>
      <c r="Z227" s="15">
        <v>5</v>
      </c>
      <c r="AA227" s="16">
        <v>543</v>
      </c>
      <c r="AB227" s="266"/>
      <c r="AC227" s="17"/>
      <c r="AD227" s="18">
        <v>28.5</v>
      </c>
      <c r="AE227" s="17"/>
      <c r="AF227" s="18">
        <v>115</v>
      </c>
      <c r="AG227" s="19">
        <v>85.8</v>
      </c>
    </row>
    <row r="228" spans="1:33" ht="14.25" customHeight="1" x14ac:dyDescent="0.35">
      <c r="A228" s="266"/>
      <c r="B228" s="11">
        <v>17.6666666666667</v>
      </c>
      <c r="C228" s="266"/>
      <c r="D228" s="12">
        <v>50</v>
      </c>
      <c r="E228" s="12">
        <v>119.2</v>
      </c>
      <c r="F228" s="13">
        <v>12.3</v>
      </c>
      <c r="G228" s="266"/>
      <c r="H228" s="12">
        <v>35.299999999999997</v>
      </c>
      <c r="I228" s="12">
        <v>115.3</v>
      </c>
      <c r="J228" s="12">
        <v>84.1</v>
      </c>
      <c r="K228" s="13">
        <v>83.8</v>
      </c>
      <c r="L228" s="14"/>
      <c r="M228" s="15">
        <v>13.6</v>
      </c>
      <c r="N228" s="15">
        <v>49.6</v>
      </c>
      <c r="O228" s="15"/>
      <c r="P228" s="15">
        <v>58.6</v>
      </c>
      <c r="Q228" s="15">
        <v>58.8</v>
      </c>
      <c r="R228" s="15">
        <v>58.7</v>
      </c>
      <c r="S228" s="15">
        <v>59.2</v>
      </c>
      <c r="T228" s="15">
        <v>86</v>
      </c>
      <c r="U228" s="15">
        <v>86.1</v>
      </c>
      <c r="V228" s="15">
        <v>85.9</v>
      </c>
      <c r="W228" s="15">
        <v>58.3</v>
      </c>
      <c r="X228" s="15">
        <v>113.7</v>
      </c>
      <c r="Y228" s="15">
        <v>830</v>
      </c>
      <c r="Z228" s="15">
        <v>0</v>
      </c>
      <c r="AA228" s="16">
        <v>576</v>
      </c>
      <c r="AB228" s="266"/>
      <c r="AC228" s="17"/>
      <c r="AD228" s="18">
        <v>23.7</v>
      </c>
      <c r="AE228" s="17"/>
      <c r="AF228" s="18">
        <v>118</v>
      </c>
      <c r="AG228" s="19">
        <v>84.5</v>
      </c>
    </row>
    <row r="229" spans="1:33" ht="14.25" customHeight="1" x14ac:dyDescent="0.35">
      <c r="A229" s="266"/>
      <c r="B229" s="11">
        <v>17.75</v>
      </c>
      <c r="C229" s="266"/>
      <c r="D229" s="12">
        <v>50</v>
      </c>
      <c r="E229" s="12">
        <v>120.6</v>
      </c>
      <c r="F229" s="13">
        <v>11.6</v>
      </c>
      <c r="G229" s="266"/>
      <c r="H229" s="12">
        <v>34.5</v>
      </c>
      <c r="I229" s="12">
        <v>117</v>
      </c>
      <c r="J229" s="12">
        <v>85</v>
      </c>
      <c r="K229" s="13">
        <v>84.6</v>
      </c>
      <c r="L229" s="14"/>
      <c r="M229" s="15">
        <v>12.8</v>
      </c>
      <c r="N229" s="15">
        <v>49.6</v>
      </c>
      <c r="O229" s="15"/>
      <c r="P229" s="15">
        <v>58.8</v>
      </c>
      <c r="Q229" s="15">
        <v>59.1</v>
      </c>
      <c r="R229" s="15">
        <v>58.7</v>
      </c>
      <c r="S229" s="15">
        <v>59.3</v>
      </c>
      <c r="T229" s="15">
        <v>86.9</v>
      </c>
      <c r="U229" s="15">
        <v>87</v>
      </c>
      <c r="V229" s="15">
        <v>86.8</v>
      </c>
      <c r="W229" s="15">
        <v>58.6</v>
      </c>
      <c r="X229" s="15">
        <v>115.8</v>
      </c>
      <c r="Y229" s="15">
        <v>855</v>
      </c>
      <c r="Z229" s="15">
        <v>0</v>
      </c>
      <c r="AA229" s="16">
        <v>608</v>
      </c>
      <c r="AB229" s="266"/>
      <c r="AC229" s="17"/>
      <c r="AD229" s="18">
        <v>24.5</v>
      </c>
      <c r="AE229" s="17"/>
      <c r="AF229" s="18">
        <v>130</v>
      </c>
      <c r="AG229" s="19">
        <v>86</v>
      </c>
    </row>
    <row r="230" spans="1:33" ht="14.25" customHeight="1" x14ac:dyDescent="0.35">
      <c r="A230" s="266"/>
      <c r="B230" s="11">
        <v>17.8333333333333</v>
      </c>
      <c r="C230" s="266"/>
      <c r="D230" s="12">
        <v>49.9</v>
      </c>
      <c r="E230" s="12">
        <v>121.6</v>
      </c>
      <c r="F230" s="13">
        <v>11</v>
      </c>
      <c r="G230" s="266"/>
      <c r="H230" s="12">
        <v>34</v>
      </c>
      <c r="I230" s="12">
        <v>117.6</v>
      </c>
      <c r="J230" s="12">
        <v>85</v>
      </c>
      <c r="K230" s="13">
        <v>84.7</v>
      </c>
      <c r="L230" s="14"/>
      <c r="M230" s="15">
        <v>12.2</v>
      </c>
      <c r="N230" s="15">
        <v>49.6</v>
      </c>
      <c r="O230" s="15"/>
      <c r="P230" s="15">
        <v>58.4</v>
      </c>
      <c r="Q230" s="15">
        <v>58.5</v>
      </c>
      <c r="R230" s="15">
        <v>58.2</v>
      </c>
      <c r="S230" s="15">
        <v>58.9</v>
      </c>
      <c r="T230" s="15">
        <v>86.9</v>
      </c>
      <c r="U230" s="15">
        <v>87</v>
      </c>
      <c r="V230" s="15">
        <v>86.8</v>
      </c>
      <c r="W230" s="15">
        <v>58.3</v>
      </c>
      <c r="X230" s="15">
        <v>116.3</v>
      </c>
      <c r="Y230" s="15">
        <v>855</v>
      </c>
      <c r="Z230" s="15">
        <v>0</v>
      </c>
      <c r="AA230" s="16">
        <v>609</v>
      </c>
      <c r="AB230" s="266"/>
      <c r="AC230" s="17"/>
      <c r="AD230" s="18">
        <v>25.6</v>
      </c>
      <c r="AE230" s="17"/>
      <c r="AF230" s="18">
        <v>125</v>
      </c>
      <c r="AG230" s="19">
        <v>87</v>
      </c>
    </row>
    <row r="231" spans="1:33" ht="14.25" customHeight="1" x14ac:dyDescent="0.35">
      <c r="A231" s="267"/>
      <c r="B231" s="11">
        <v>17.9166666666667</v>
      </c>
      <c r="C231" s="267"/>
      <c r="D231" s="12">
        <v>50.2</v>
      </c>
      <c r="E231" s="12">
        <v>126.4</v>
      </c>
      <c r="F231" s="13">
        <v>11</v>
      </c>
      <c r="G231" s="267"/>
      <c r="H231" s="12">
        <v>33.9</v>
      </c>
      <c r="I231" s="12">
        <v>120.3</v>
      </c>
      <c r="J231" s="12">
        <v>85</v>
      </c>
      <c r="K231" s="13">
        <v>84.6</v>
      </c>
      <c r="L231" s="14"/>
      <c r="M231" s="15">
        <v>12.1</v>
      </c>
      <c r="N231" s="15">
        <v>49.9</v>
      </c>
      <c r="O231" s="15"/>
      <c r="P231" s="15">
        <v>57.3</v>
      </c>
      <c r="Q231" s="15">
        <v>57.6</v>
      </c>
      <c r="R231" s="15">
        <v>57.2</v>
      </c>
      <c r="S231" s="15">
        <v>57.9</v>
      </c>
      <c r="T231" s="15">
        <v>87</v>
      </c>
      <c r="U231" s="15">
        <v>87</v>
      </c>
      <c r="V231" s="15">
        <v>86.9</v>
      </c>
      <c r="W231" s="15">
        <v>57.2</v>
      </c>
      <c r="X231" s="15">
        <v>118.5</v>
      </c>
      <c r="Y231" s="15">
        <v>855</v>
      </c>
      <c r="Z231" s="15">
        <v>0</v>
      </c>
      <c r="AA231" s="16">
        <v>603</v>
      </c>
      <c r="AB231" s="267"/>
      <c r="AC231" s="17"/>
      <c r="AD231" s="18">
        <v>25.3</v>
      </c>
      <c r="AE231" s="17"/>
      <c r="AF231" s="18">
        <v>120</v>
      </c>
      <c r="AG231" s="19">
        <v>82.7</v>
      </c>
    </row>
    <row r="232" spans="1:33" ht="14.25" customHeight="1" x14ac:dyDescent="0.35">
      <c r="A232" s="268">
        <v>44581</v>
      </c>
      <c r="B232" s="11">
        <v>18</v>
      </c>
      <c r="C232" s="273"/>
      <c r="D232" s="12">
        <v>50</v>
      </c>
      <c r="E232" s="12">
        <v>124</v>
      </c>
      <c r="F232" s="13">
        <v>10.7</v>
      </c>
      <c r="G232" s="269"/>
      <c r="H232" s="12">
        <v>31.2</v>
      </c>
      <c r="I232" s="12">
        <v>118.5</v>
      </c>
      <c r="J232" s="12">
        <v>85.6</v>
      </c>
      <c r="K232" s="13">
        <v>85.3</v>
      </c>
      <c r="L232" s="14"/>
      <c r="M232" s="15">
        <v>11.8</v>
      </c>
      <c r="N232" s="15">
        <v>49.7</v>
      </c>
      <c r="O232" s="15"/>
      <c r="P232" s="15">
        <v>57.8</v>
      </c>
      <c r="Q232" s="15">
        <v>58</v>
      </c>
      <c r="R232" s="15">
        <v>57.8</v>
      </c>
      <c r="S232" s="15">
        <v>58.4</v>
      </c>
      <c r="T232" s="15">
        <v>87.6</v>
      </c>
      <c r="U232" s="15">
        <v>87.6</v>
      </c>
      <c r="V232" s="15">
        <v>87.5</v>
      </c>
      <c r="W232" s="15">
        <v>57.5</v>
      </c>
      <c r="X232" s="15">
        <v>117.4</v>
      </c>
      <c r="Y232" s="15">
        <v>857</v>
      </c>
      <c r="Z232" s="15">
        <v>0</v>
      </c>
      <c r="AA232" s="16">
        <v>608</v>
      </c>
      <c r="AB232" s="265"/>
      <c r="AC232" s="17"/>
      <c r="AD232" s="18">
        <v>25</v>
      </c>
      <c r="AE232" s="17"/>
      <c r="AF232" s="18">
        <v>130</v>
      </c>
      <c r="AG232" s="19">
        <v>85.9</v>
      </c>
    </row>
    <row r="233" spans="1:33" ht="14.25" customHeight="1" x14ac:dyDescent="0.35">
      <c r="A233" s="266"/>
      <c r="B233" s="11">
        <v>18.0833333333333</v>
      </c>
      <c r="C233" s="266"/>
      <c r="D233" s="12">
        <v>50</v>
      </c>
      <c r="E233" s="12">
        <v>124.8</v>
      </c>
      <c r="F233" s="13">
        <v>10.4</v>
      </c>
      <c r="G233" s="266"/>
      <c r="H233" s="12">
        <v>30.8</v>
      </c>
      <c r="I233" s="12">
        <v>118.6</v>
      </c>
      <c r="J233" s="12">
        <v>85.9</v>
      </c>
      <c r="K233" s="13">
        <v>85.5</v>
      </c>
      <c r="L233" s="14"/>
      <c r="M233" s="15">
        <v>11.5</v>
      </c>
      <c r="N233" s="15">
        <v>49.7</v>
      </c>
      <c r="O233" s="15"/>
      <c r="P233" s="15">
        <v>57.9</v>
      </c>
      <c r="Q233" s="15">
        <v>57.9</v>
      </c>
      <c r="R233" s="15">
        <v>57.6</v>
      </c>
      <c r="S233" s="15">
        <v>58.2</v>
      </c>
      <c r="T233" s="15">
        <v>87.8</v>
      </c>
      <c r="U233" s="15">
        <v>87.9</v>
      </c>
      <c r="V233" s="15">
        <v>87.7</v>
      </c>
      <c r="W233" s="15">
        <v>57.6</v>
      </c>
      <c r="X233" s="15">
        <v>117.5</v>
      </c>
      <c r="Y233" s="15">
        <v>854</v>
      </c>
      <c r="Z233" s="15">
        <v>0</v>
      </c>
      <c r="AA233" s="16">
        <v>612</v>
      </c>
      <c r="AB233" s="266"/>
      <c r="AC233" s="17"/>
      <c r="AD233" s="18">
        <v>24.9</v>
      </c>
      <c r="AE233" s="17"/>
      <c r="AF233" s="18">
        <v>124</v>
      </c>
      <c r="AG233" s="19">
        <v>85.4</v>
      </c>
    </row>
    <row r="234" spans="1:33" ht="14.25" customHeight="1" x14ac:dyDescent="0.35">
      <c r="A234" s="266"/>
      <c r="B234" s="11">
        <v>18.1666666666667</v>
      </c>
      <c r="C234" s="266"/>
      <c r="D234" s="12">
        <v>50.1</v>
      </c>
      <c r="E234" s="12">
        <v>129.30000000000001</v>
      </c>
      <c r="F234" s="13">
        <v>10.4</v>
      </c>
      <c r="G234" s="266"/>
      <c r="H234" s="12">
        <v>31</v>
      </c>
      <c r="I234" s="12">
        <v>118.9</v>
      </c>
      <c r="J234" s="12">
        <v>86.1</v>
      </c>
      <c r="K234" s="13">
        <v>85.7</v>
      </c>
      <c r="L234" s="14"/>
      <c r="M234" s="15">
        <v>11.4</v>
      </c>
      <c r="N234" s="15">
        <v>49.7</v>
      </c>
      <c r="O234" s="15"/>
      <c r="P234" s="15">
        <v>57.8</v>
      </c>
      <c r="Q234" s="15">
        <v>57.9</v>
      </c>
      <c r="R234" s="15">
        <v>57.7</v>
      </c>
      <c r="S234" s="15">
        <v>58.2</v>
      </c>
      <c r="T234" s="15">
        <v>88</v>
      </c>
      <c r="U234" s="15">
        <v>88.1</v>
      </c>
      <c r="V234" s="15">
        <v>87.9</v>
      </c>
      <c r="W234" s="15">
        <v>57.6</v>
      </c>
      <c r="X234" s="15">
        <v>117.5</v>
      </c>
      <c r="Y234" s="15">
        <v>855</v>
      </c>
      <c r="Z234" s="15">
        <v>0</v>
      </c>
      <c r="AA234" s="16">
        <v>609</v>
      </c>
      <c r="AB234" s="266"/>
      <c r="AC234" s="17"/>
      <c r="AD234" s="18">
        <v>24.9</v>
      </c>
      <c r="AE234" s="17"/>
      <c r="AF234" s="18">
        <v>122</v>
      </c>
      <c r="AG234" s="19">
        <v>86</v>
      </c>
    </row>
    <row r="235" spans="1:33" ht="14.25" customHeight="1" x14ac:dyDescent="0.35">
      <c r="A235" s="266"/>
      <c r="B235" s="11">
        <v>18.25</v>
      </c>
      <c r="C235" s="266"/>
      <c r="D235" s="12">
        <v>50.2</v>
      </c>
      <c r="E235" s="12">
        <v>128.69999999999999</v>
      </c>
      <c r="F235" s="13">
        <v>10.5</v>
      </c>
      <c r="G235" s="266"/>
      <c r="H235" s="12">
        <v>31.6</v>
      </c>
      <c r="I235" s="12">
        <v>119.2</v>
      </c>
      <c r="J235" s="12">
        <v>85.8</v>
      </c>
      <c r="K235" s="13">
        <v>85.5</v>
      </c>
      <c r="L235" s="14"/>
      <c r="M235" s="15">
        <v>11.6</v>
      </c>
      <c r="N235" s="15">
        <v>49.8</v>
      </c>
      <c r="O235" s="15"/>
      <c r="P235" s="15">
        <v>58</v>
      </c>
      <c r="Q235" s="15">
        <v>58</v>
      </c>
      <c r="R235" s="15">
        <v>57.6</v>
      </c>
      <c r="S235" s="15">
        <v>58.4</v>
      </c>
      <c r="T235" s="15">
        <v>87.8</v>
      </c>
      <c r="U235" s="15">
        <v>87.9</v>
      </c>
      <c r="V235" s="15">
        <v>87.7</v>
      </c>
      <c r="W235" s="15">
        <v>57.6</v>
      </c>
      <c r="X235" s="15">
        <v>117.7</v>
      </c>
      <c r="Y235" s="15">
        <v>855</v>
      </c>
      <c r="Z235" s="15">
        <v>0</v>
      </c>
      <c r="AA235" s="16">
        <v>610</v>
      </c>
      <c r="AB235" s="266"/>
      <c r="AC235" s="17"/>
      <c r="AD235" s="18">
        <v>24.8</v>
      </c>
      <c r="AE235" s="17"/>
      <c r="AF235" s="18">
        <v>130</v>
      </c>
      <c r="AG235" s="19">
        <v>86.6</v>
      </c>
    </row>
    <row r="236" spans="1:33" ht="14.25" customHeight="1" x14ac:dyDescent="0.35">
      <c r="A236" s="266"/>
      <c r="B236" s="11">
        <v>18.3333333333333</v>
      </c>
      <c r="C236" s="266"/>
      <c r="D236" s="12">
        <v>50.1</v>
      </c>
      <c r="E236" s="12">
        <v>129.5</v>
      </c>
      <c r="F236" s="13">
        <v>10.3</v>
      </c>
      <c r="G236" s="266"/>
      <c r="H236" s="12">
        <v>31.5</v>
      </c>
      <c r="I236" s="12">
        <v>118.4</v>
      </c>
      <c r="J236" s="12">
        <v>86</v>
      </c>
      <c r="K236" s="13">
        <v>85.6</v>
      </c>
      <c r="L236" s="14"/>
      <c r="M236" s="15">
        <v>11.5</v>
      </c>
      <c r="N236" s="15">
        <v>49.8</v>
      </c>
      <c r="O236" s="15"/>
      <c r="P236" s="15">
        <v>58</v>
      </c>
      <c r="Q236" s="15">
        <v>58.1</v>
      </c>
      <c r="R236" s="15">
        <v>57.8</v>
      </c>
      <c r="S236" s="15">
        <v>58.4</v>
      </c>
      <c r="T236" s="15">
        <v>87.9</v>
      </c>
      <c r="U236" s="15">
        <v>88</v>
      </c>
      <c r="V236" s="15">
        <v>87.8</v>
      </c>
      <c r="W236" s="15">
        <v>57.9</v>
      </c>
      <c r="X236" s="15">
        <v>118.1</v>
      </c>
      <c r="Y236" s="15">
        <v>854</v>
      </c>
      <c r="Z236" s="15">
        <v>0</v>
      </c>
      <c r="AA236" s="16">
        <v>613</v>
      </c>
      <c r="AB236" s="266"/>
      <c r="AC236" s="17"/>
      <c r="AD236" s="18">
        <v>25.6</v>
      </c>
      <c r="AE236" s="17"/>
      <c r="AF236" s="18">
        <v>124</v>
      </c>
      <c r="AG236" s="19">
        <v>86.4</v>
      </c>
    </row>
    <row r="237" spans="1:33" ht="14.25" customHeight="1" x14ac:dyDescent="0.35">
      <c r="A237" s="266"/>
      <c r="B237" s="11">
        <v>18.4166666666667</v>
      </c>
      <c r="C237" s="266"/>
      <c r="D237" s="12">
        <v>50</v>
      </c>
      <c r="E237" s="12">
        <v>115.9</v>
      </c>
      <c r="F237" s="13">
        <v>11</v>
      </c>
      <c r="G237" s="266"/>
      <c r="H237" s="12">
        <v>34.6</v>
      </c>
      <c r="I237" s="12">
        <v>111.5</v>
      </c>
      <c r="J237" s="12">
        <v>85.8</v>
      </c>
      <c r="K237" s="13">
        <v>85.5</v>
      </c>
      <c r="L237" s="14"/>
      <c r="M237" s="15">
        <v>12.3</v>
      </c>
      <c r="N237" s="15">
        <v>49.7</v>
      </c>
      <c r="O237" s="15"/>
      <c r="P237" s="15">
        <v>58.1</v>
      </c>
      <c r="Q237" s="15">
        <v>58.2</v>
      </c>
      <c r="R237" s="15">
        <v>57.9</v>
      </c>
      <c r="S237" s="15">
        <v>58.5</v>
      </c>
      <c r="T237" s="15">
        <v>87.5</v>
      </c>
      <c r="U237" s="15">
        <v>87.6</v>
      </c>
      <c r="V237" s="15">
        <v>87.4</v>
      </c>
      <c r="W237" s="15">
        <v>57.9</v>
      </c>
      <c r="X237" s="15">
        <v>110.4</v>
      </c>
      <c r="Y237" s="15">
        <v>804</v>
      </c>
      <c r="Z237" s="15">
        <v>0</v>
      </c>
      <c r="AA237" s="16">
        <v>558</v>
      </c>
      <c r="AB237" s="266"/>
      <c r="AC237" s="17"/>
      <c r="AD237" s="18">
        <v>27.4</v>
      </c>
      <c r="AE237" s="17"/>
      <c r="AF237" s="18">
        <v>116</v>
      </c>
      <c r="AG237" s="19">
        <v>86.2</v>
      </c>
    </row>
    <row r="238" spans="1:33" ht="14.25" customHeight="1" x14ac:dyDescent="0.35">
      <c r="A238" s="266"/>
      <c r="B238" s="11">
        <v>18.5</v>
      </c>
      <c r="C238" s="266"/>
      <c r="D238" s="12">
        <v>49.2</v>
      </c>
      <c r="E238" s="12">
        <v>107.4</v>
      </c>
      <c r="F238" s="13">
        <v>11.8</v>
      </c>
      <c r="G238" s="266"/>
      <c r="H238" s="12">
        <v>35.299999999999997</v>
      </c>
      <c r="I238" s="12">
        <v>101.5</v>
      </c>
      <c r="J238" s="12">
        <v>85.4</v>
      </c>
      <c r="K238" s="13">
        <v>85.2</v>
      </c>
      <c r="L238" s="14"/>
      <c r="M238" s="15">
        <v>13.2</v>
      </c>
      <c r="N238" s="15">
        <v>48.9</v>
      </c>
      <c r="O238" s="15"/>
      <c r="P238" s="15">
        <v>60.5</v>
      </c>
      <c r="Q238" s="15">
        <v>60.3</v>
      </c>
      <c r="R238" s="15">
        <v>60</v>
      </c>
      <c r="S238" s="15">
        <v>60.8</v>
      </c>
      <c r="T238" s="15">
        <v>87.1</v>
      </c>
      <c r="U238" s="15">
        <v>87.1</v>
      </c>
      <c r="V238" s="15">
        <v>87</v>
      </c>
      <c r="W238" s="15">
        <v>60.2</v>
      </c>
      <c r="X238" s="15">
        <v>106.9</v>
      </c>
      <c r="Y238" s="15">
        <v>804</v>
      </c>
      <c r="Z238" s="15">
        <v>10</v>
      </c>
      <c r="AA238" s="16">
        <v>559</v>
      </c>
      <c r="AB238" s="266"/>
      <c r="AC238" s="17"/>
      <c r="AD238" s="18">
        <v>28.7</v>
      </c>
      <c r="AE238" s="17"/>
      <c r="AF238" s="18">
        <v>114</v>
      </c>
      <c r="AG238" s="19">
        <v>85.6</v>
      </c>
    </row>
    <row r="239" spans="1:33" ht="14.25" customHeight="1" x14ac:dyDescent="0.35">
      <c r="A239" s="266"/>
      <c r="B239" s="11">
        <v>18.5833333333333</v>
      </c>
      <c r="C239" s="266"/>
      <c r="D239" s="12">
        <v>49.3</v>
      </c>
      <c r="E239" s="12">
        <v>107.1</v>
      </c>
      <c r="F239" s="13">
        <v>12.4</v>
      </c>
      <c r="G239" s="266"/>
      <c r="H239" s="12">
        <v>35.5</v>
      </c>
      <c r="I239" s="12">
        <v>101.5</v>
      </c>
      <c r="J239" s="12">
        <v>85.5</v>
      </c>
      <c r="K239" s="13">
        <v>85.2</v>
      </c>
      <c r="L239" s="14"/>
      <c r="M239" s="15">
        <v>13.8</v>
      </c>
      <c r="N239" s="15">
        <v>49.1</v>
      </c>
      <c r="O239" s="15"/>
      <c r="P239" s="15">
        <v>60.8</v>
      </c>
      <c r="Q239" s="15">
        <v>61</v>
      </c>
      <c r="R239" s="15">
        <v>60.8</v>
      </c>
      <c r="S239" s="15">
        <v>61.4</v>
      </c>
      <c r="T239" s="15">
        <v>87.1</v>
      </c>
      <c r="U239" s="15">
        <v>87.2</v>
      </c>
      <c r="V239" s="15">
        <v>87.1</v>
      </c>
      <c r="W239" s="15">
        <v>60.7</v>
      </c>
      <c r="X239" s="15">
        <v>106.2</v>
      </c>
      <c r="Y239" s="15">
        <v>803</v>
      </c>
      <c r="Z239" s="15">
        <v>10</v>
      </c>
      <c r="AA239" s="16">
        <v>558</v>
      </c>
      <c r="AB239" s="266"/>
      <c r="AC239" s="17"/>
      <c r="AD239" s="18">
        <v>28.1</v>
      </c>
      <c r="AE239" s="17"/>
      <c r="AF239" s="18">
        <v>132</v>
      </c>
      <c r="AG239" s="19">
        <v>86.7</v>
      </c>
    </row>
    <row r="240" spans="1:33" ht="14.25" customHeight="1" x14ac:dyDescent="0.35">
      <c r="A240" s="266"/>
      <c r="B240" s="11">
        <v>18.6666666666667</v>
      </c>
      <c r="C240" s="266"/>
      <c r="D240" s="12">
        <v>49.3</v>
      </c>
      <c r="E240" s="12">
        <v>108.9</v>
      </c>
      <c r="F240" s="13">
        <v>12.4</v>
      </c>
      <c r="G240" s="266"/>
      <c r="H240" s="12">
        <v>35.299999999999997</v>
      </c>
      <c r="I240" s="12">
        <v>101.6</v>
      </c>
      <c r="J240" s="12">
        <v>85.4</v>
      </c>
      <c r="K240" s="13">
        <v>85.1</v>
      </c>
      <c r="L240" s="14"/>
      <c r="M240" s="15">
        <v>13.8</v>
      </c>
      <c r="N240" s="15">
        <v>49.1</v>
      </c>
      <c r="O240" s="15"/>
      <c r="P240" s="15">
        <v>60.4</v>
      </c>
      <c r="Q240" s="15">
        <v>60.4</v>
      </c>
      <c r="R240" s="15">
        <v>60.1</v>
      </c>
      <c r="S240" s="15">
        <v>60.8</v>
      </c>
      <c r="T240" s="15">
        <v>87.1</v>
      </c>
      <c r="U240" s="15">
        <v>87.2</v>
      </c>
      <c r="V240" s="15">
        <v>87.1</v>
      </c>
      <c r="W240" s="15">
        <v>60</v>
      </c>
      <c r="X240" s="15">
        <v>108.2</v>
      </c>
      <c r="Y240" s="15">
        <v>800</v>
      </c>
      <c r="Z240" s="15">
        <v>10</v>
      </c>
      <c r="AA240" s="16">
        <v>560</v>
      </c>
      <c r="AB240" s="266"/>
      <c r="AC240" s="17"/>
      <c r="AD240" s="18">
        <v>26</v>
      </c>
      <c r="AE240" s="17"/>
      <c r="AF240" s="18">
        <v>124</v>
      </c>
      <c r="AG240" s="19">
        <v>92.9</v>
      </c>
    </row>
    <row r="241" spans="1:33" ht="14.25" customHeight="1" x14ac:dyDescent="0.35">
      <c r="A241" s="266"/>
      <c r="B241" s="11">
        <v>18.75</v>
      </c>
      <c r="C241" s="266"/>
      <c r="D241" s="12">
        <v>49.4</v>
      </c>
      <c r="E241" s="12">
        <v>109.4</v>
      </c>
      <c r="F241" s="13">
        <v>12.4</v>
      </c>
      <c r="G241" s="266"/>
      <c r="H241" s="12">
        <v>34.299999999999997</v>
      </c>
      <c r="I241" s="12">
        <v>102.2</v>
      </c>
      <c r="J241" s="12">
        <v>85.2</v>
      </c>
      <c r="K241" s="13">
        <v>84.8</v>
      </c>
      <c r="L241" s="14"/>
      <c r="M241" s="15">
        <v>13.7</v>
      </c>
      <c r="N241" s="15">
        <v>49.2</v>
      </c>
      <c r="O241" s="15"/>
      <c r="P241" s="15">
        <v>60</v>
      </c>
      <c r="Q241" s="15">
        <v>59.9</v>
      </c>
      <c r="R241" s="15">
        <v>59.6</v>
      </c>
      <c r="S241" s="15">
        <v>60.3</v>
      </c>
      <c r="T241" s="15">
        <v>86.8</v>
      </c>
      <c r="U241" s="15">
        <v>86.9</v>
      </c>
      <c r="V241" s="15">
        <v>86.8</v>
      </c>
      <c r="W241" s="15">
        <v>59.6</v>
      </c>
      <c r="X241" s="15">
        <v>107.6</v>
      </c>
      <c r="Y241" s="15">
        <v>804</v>
      </c>
      <c r="Z241" s="15">
        <v>10</v>
      </c>
      <c r="AA241" s="16">
        <v>555</v>
      </c>
      <c r="AB241" s="266"/>
      <c r="AC241" s="17"/>
      <c r="AD241" s="18">
        <v>24.8</v>
      </c>
      <c r="AE241" s="17"/>
      <c r="AF241" s="18">
        <v>121</v>
      </c>
      <c r="AG241" s="19">
        <v>76.099999999999994</v>
      </c>
    </row>
    <row r="242" spans="1:33" ht="14.25" customHeight="1" x14ac:dyDescent="0.35">
      <c r="A242" s="266"/>
      <c r="B242" s="11">
        <v>18.8333333333333</v>
      </c>
      <c r="C242" s="266"/>
      <c r="D242" s="12">
        <v>49.4</v>
      </c>
      <c r="E242" s="12">
        <v>109.4</v>
      </c>
      <c r="F242" s="13">
        <v>12.2</v>
      </c>
      <c r="G242" s="266"/>
      <c r="H242" s="12">
        <v>32.200000000000003</v>
      </c>
      <c r="I242" s="12">
        <v>101.6</v>
      </c>
      <c r="J242" s="12">
        <v>85.3</v>
      </c>
      <c r="K242" s="13">
        <v>85</v>
      </c>
      <c r="L242" s="14"/>
      <c r="M242" s="15">
        <v>13.3</v>
      </c>
      <c r="N242" s="15">
        <v>49.1</v>
      </c>
      <c r="O242" s="15"/>
      <c r="P242" s="15">
        <v>59.5</v>
      </c>
      <c r="Q242" s="15">
        <v>59.7</v>
      </c>
      <c r="R242" s="15">
        <v>59.3</v>
      </c>
      <c r="S242" s="15">
        <v>60</v>
      </c>
      <c r="T242" s="15">
        <v>87</v>
      </c>
      <c r="U242" s="15">
        <v>87.1</v>
      </c>
      <c r="V242" s="15">
        <v>86.9</v>
      </c>
      <c r="W242" s="15">
        <v>59.3</v>
      </c>
      <c r="X242" s="15">
        <v>107.6</v>
      </c>
      <c r="Y242" s="15">
        <v>803</v>
      </c>
      <c r="Z242" s="15">
        <v>10</v>
      </c>
      <c r="AA242" s="16">
        <v>556</v>
      </c>
      <c r="AB242" s="266"/>
      <c r="AC242" s="17"/>
      <c r="AD242" s="18">
        <v>25.3</v>
      </c>
      <c r="AE242" s="17"/>
      <c r="AF242" s="18">
        <v>117</v>
      </c>
      <c r="AG242" s="19">
        <v>87.2</v>
      </c>
    </row>
    <row r="243" spans="1:33" ht="14.25" customHeight="1" x14ac:dyDescent="0.35">
      <c r="A243" s="267"/>
      <c r="B243" s="11">
        <v>18.9166666666667</v>
      </c>
      <c r="C243" s="267"/>
      <c r="D243" s="12">
        <v>49.4</v>
      </c>
      <c r="E243" s="12">
        <v>107.1</v>
      </c>
      <c r="F243" s="13">
        <v>12.4</v>
      </c>
      <c r="G243" s="267"/>
      <c r="H243" s="12">
        <v>30.7</v>
      </c>
      <c r="I243" s="12">
        <v>102.8</v>
      </c>
      <c r="J243" s="12">
        <v>84.7</v>
      </c>
      <c r="K243" s="13">
        <v>84.4</v>
      </c>
      <c r="L243" s="14"/>
      <c r="M243" s="15">
        <v>13.5</v>
      </c>
      <c r="N243" s="15">
        <v>49.1</v>
      </c>
      <c r="O243" s="15"/>
      <c r="P243" s="15">
        <v>59.1</v>
      </c>
      <c r="Q243" s="15">
        <v>59.3</v>
      </c>
      <c r="R243" s="15">
        <v>58.9</v>
      </c>
      <c r="S243" s="15">
        <v>59.6</v>
      </c>
      <c r="T243" s="15">
        <v>86.4</v>
      </c>
      <c r="U243" s="15">
        <v>86.5</v>
      </c>
      <c r="V243" s="15">
        <v>86.3</v>
      </c>
      <c r="W243" s="15">
        <v>58.9</v>
      </c>
      <c r="X243" s="15">
        <v>108.1</v>
      </c>
      <c r="Y243" s="15">
        <v>804</v>
      </c>
      <c r="Z243" s="15">
        <v>10</v>
      </c>
      <c r="AA243" s="16">
        <v>554</v>
      </c>
      <c r="AB243" s="267"/>
      <c r="AC243" s="17"/>
      <c r="AD243" s="18">
        <v>25.7</v>
      </c>
      <c r="AE243" s="17"/>
      <c r="AF243" s="18">
        <v>124</v>
      </c>
      <c r="AG243" s="19">
        <v>90.4</v>
      </c>
    </row>
    <row r="244" spans="1:33" ht="14.25" customHeight="1" x14ac:dyDescent="0.35">
      <c r="A244" s="268">
        <v>44582</v>
      </c>
      <c r="B244" s="11">
        <v>19</v>
      </c>
      <c r="C244" s="273"/>
      <c r="D244" s="12">
        <v>50.3</v>
      </c>
      <c r="E244" s="12">
        <v>111.4</v>
      </c>
      <c r="F244" s="13">
        <v>12</v>
      </c>
      <c r="G244" s="269"/>
      <c r="H244" s="12">
        <v>30.8</v>
      </c>
      <c r="I244" s="12">
        <v>105.6</v>
      </c>
      <c r="J244" s="12">
        <v>84.3</v>
      </c>
      <c r="K244" s="13">
        <v>84</v>
      </c>
      <c r="L244" s="14"/>
      <c r="M244" s="15">
        <v>13.2</v>
      </c>
      <c r="N244" s="15">
        <v>50</v>
      </c>
      <c r="O244" s="15"/>
      <c r="P244" s="15">
        <v>57.3</v>
      </c>
      <c r="Q244" s="15">
        <v>57.4</v>
      </c>
      <c r="R244" s="15">
        <v>57.2</v>
      </c>
      <c r="S244" s="15">
        <v>57.9</v>
      </c>
      <c r="T244" s="15">
        <v>86.1</v>
      </c>
      <c r="U244" s="15">
        <v>86.2</v>
      </c>
      <c r="V244" s="15">
        <v>86</v>
      </c>
      <c r="W244" s="15">
        <v>57.3</v>
      </c>
      <c r="X244" s="15">
        <v>111</v>
      </c>
      <c r="Y244" s="15">
        <v>806</v>
      </c>
      <c r="Z244" s="15">
        <v>10</v>
      </c>
      <c r="AA244" s="16">
        <v>550</v>
      </c>
      <c r="AB244" s="265"/>
      <c r="AC244" s="17"/>
      <c r="AD244" s="18">
        <v>24.1</v>
      </c>
      <c r="AE244" s="17"/>
      <c r="AF244" s="18">
        <v>119</v>
      </c>
      <c r="AG244" s="19">
        <v>83.1</v>
      </c>
    </row>
    <row r="245" spans="1:33" ht="14.25" customHeight="1" x14ac:dyDescent="0.35">
      <c r="A245" s="266"/>
      <c r="B245" s="11">
        <v>19.0833333333333</v>
      </c>
      <c r="C245" s="266"/>
      <c r="D245" s="12">
        <v>50.3</v>
      </c>
      <c r="E245" s="12">
        <v>112.8</v>
      </c>
      <c r="F245" s="13">
        <v>12.1</v>
      </c>
      <c r="G245" s="266"/>
      <c r="H245" s="12">
        <v>30.8</v>
      </c>
      <c r="I245" s="12">
        <v>106.5</v>
      </c>
      <c r="J245" s="12">
        <v>84.9</v>
      </c>
      <c r="K245" s="13">
        <v>84.6</v>
      </c>
      <c r="L245" s="14"/>
      <c r="M245" s="15">
        <v>13.1</v>
      </c>
      <c r="N245" s="15">
        <v>50</v>
      </c>
      <c r="O245" s="15"/>
      <c r="P245" s="15">
        <v>57.6</v>
      </c>
      <c r="Q245" s="15">
        <v>57.8</v>
      </c>
      <c r="R245" s="15">
        <v>57.6</v>
      </c>
      <c r="S245" s="15">
        <v>58.3</v>
      </c>
      <c r="T245" s="15">
        <v>86.7</v>
      </c>
      <c r="U245" s="15">
        <v>86.8</v>
      </c>
      <c r="V245" s="15">
        <v>86.6</v>
      </c>
      <c r="W245" s="15">
        <v>57.5</v>
      </c>
      <c r="X245" s="15">
        <v>111.5</v>
      </c>
      <c r="Y245" s="15">
        <v>804</v>
      </c>
      <c r="Z245" s="15">
        <v>10</v>
      </c>
      <c r="AA245" s="16">
        <v>552</v>
      </c>
      <c r="AB245" s="266"/>
      <c r="AC245" s="17"/>
      <c r="AD245" s="18">
        <v>24.4</v>
      </c>
      <c r="AE245" s="17"/>
      <c r="AF245" s="18">
        <v>116</v>
      </c>
      <c r="AG245" s="19">
        <v>86.4</v>
      </c>
    </row>
    <row r="246" spans="1:33" ht="14.25" customHeight="1" x14ac:dyDescent="0.35">
      <c r="A246" s="266"/>
      <c r="B246" s="11">
        <v>19.1666666666667</v>
      </c>
      <c r="C246" s="266"/>
      <c r="D246" s="12">
        <v>50.2</v>
      </c>
      <c r="E246" s="12">
        <v>110.8</v>
      </c>
      <c r="F246" s="13">
        <v>12.1</v>
      </c>
      <c r="G246" s="266"/>
      <c r="H246" s="12">
        <v>37.4</v>
      </c>
      <c r="I246" s="12">
        <v>106</v>
      </c>
      <c r="J246" s="12">
        <v>84.7</v>
      </c>
      <c r="K246" s="13">
        <v>84.4</v>
      </c>
      <c r="L246" s="14"/>
      <c r="M246" s="15">
        <v>13.2</v>
      </c>
      <c r="N246" s="15">
        <v>49.9</v>
      </c>
      <c r="O246" s="15"/>
      <c r="P246" s="15">
        <v>57.5</v>
      </c>
      <c r="Q246" s="15">
        <v>57.7</v>
      </c>
      <c r="R246" s="15">
        <v>57.4</v>
      </c>
      <c r="S246" s="15">
        <v>58.2</v>
      </c>
      <c r="T246" s="15">
        <v>86.4</v>
      </c>
      <c r="U246" s="15">
        <v>86.5</v>
      </c>
      <c r="V246" s="15">
        <v>86.4</v>
      </c>
      <c r="W246" s="15">
        <v>57.5</v>
      </c>
      <c r="X246" s="15">
        <v>111.1</v>
      </c>
      <c r="Y246" s="15">
        <v>805</v>
      </c>
      <c r="Z246" s="15">
        <v>10</v>
      </c>
      <c r="AA246" s="16">
        <v>548</v>
      </c>
      <c r="AB246" s="266"/>
      <c r="AC246" s="17"/>
      <c r="AD246" s="18">
        <v>24.3</v>
      </c>
      <c r="AE246" s="17"/>
      <c r="AF246" s="18">
        <v>117</v>
      </c>
      <c r="AG246" s="19">
        <v>82.5</v>
      </c>
    </row>
    <row r="247" spans="1:33" ht="14.25" customHeight="1" x14ac:dyDescent="0.35">
      <c r="A247" s="266"/>
      <c r="B247" s="11">
        <v>19.25</v>
      </c>
      <c r="C247" s="266"/>
      <c r="D247" s="12">
        <v>50.2</v>
      </c>
      <c r="E247" s="12">
        <v>111.4</v>
      </c>
      <c r="F247" s="13">
        <v>12.1</v>
      </c>
      <c r="G247" s="266"/>
      <c r="H247" s="12">
        <v>29.6</v>
      </c>
      <c r="I247" s="12">
        <v>106</v>
      </c>
      <c r="J247" s="12">
        <v>84.3</v>
      </c>
      <c r="K247" s="13">
        <v>84</v>
      </c>
      <c r="L247" s="14"/>
      <c r="M247" s="15">
        <v>13.1</v>
      </c>
      <c r="N247" s="15">
        <v>50</v>
      </c>
      <c r="O247" s="15"/>
      <c r="P247" s="15">
        <v>57.1</v>
      </c>
      <c r="Q247" s="15">
        <v>57.2</v>
      </c>
      <c r="R247" s="15">
        <v>56.8</v>
      </c>
      <c r="S247" s="15">
        <v>57.5</v>
      </c>
      <c r="T247" s="15">
        <v>86</v>
      </c>
      <c r="U247" s="15">
        <v>86.1</v>
      </c>
      <c r="V247" s="15">
        <v>85.9</v>
      </c>
      <c r="W247" s="15">
        <v>56.9</v>
      </c>
      <c r="X247" s="15">
        <v>111.7</v>
      </c>
      <c r="Y247" s="15">
        <v>803</v>
      </c>
      <c r="Z247" s="15">
        <v>10</v>
      </c>
      <c r="AA247" s="16">
        <v>544</v>
      </c>
      <c r="AB247" s="266"/>
      <c r="AC247" s="17"/>
      <c r="AD247" s="18">
        <v>23.7</v>
      </c>
      <c r="AE247" s="17"/>
      <c r="AF247" s="18">
        <v>122</v>
      </c>
      <c r="AG247" s="19">
        <v>86.4</v>
      </c>
    </row>
    <row r="248" spans="1:33" ht="14.25" customHeight="1" x14ac:dyDescent="0.35">
      <c r="A248" s="266"/>
      <c r="B248" s="11">
        <v>19.3333333333333</v>
      </c>
      <c r="C248" s="266"/>
      <c r="D248" s="12">
        <v>50.3</v>
      </c>
      <c r="E248" s="12">
        <v>108.9</v>
      </c>
      <c r="F248" s="13">
        <v>12.3</v>
      </c>
      <c r="G248" s="266"/>
      <c r="H248" s="12">
        <v>31.5</v>
      </c>
      <c r="I248" s="12">
        <v>106.4</v>
      </c>
      <c r="J248" s="12">
        <v>84.3</v>
      </c>
      <c r="K248" s="13">
        <v>84</v>
      </c>
      <c r="L248" s="14"/>
      <c r="M248" s="15">
        <v>13.5</v>
      </c>
      <c r="N248" s="15">
        <v>50</v>
      </c>
      <c r="O248" s="15"/>
      <c r="P248" s="15">
        <v>57.3</v>
      </c>
      <c r="Q248" s="15">
        <v>57.6</v>
      </c>
      <c r="R248" s="15">
        <v>57.3</v>
      </c>
      <c r="S248" s="15">
        <v>58.1</v>
      </c>
      <c r="T248" s="15">
        <v>86.1</v>
      </c>
      <c r="U248" s="15">
        <v>86.2</v>
      </c>
      <c r="V248" s="15">
        <v>86</v>
      </c>
      <c r="W248" s="15">
        <v>57.4</v>
      </c>
      <c r="X248" s="15">
        <v>111.5</v>
      </c>
      <c r="Y248" s="15">
        <v>803</v>
      </c>
      <c r="Z248" s="15">
        <v>10</v>
      </c>
      <c r="AA248" s="16">
        <v>546</v>
      </c>
      <c r="AB248" s="266"/>
      <c r="AC248" s="17"/>
      <c r="AD248" s="18">
        <v>24.4</v>
      </c>
      <c r="AE248" s="17"/>
      <c r="AF248" s="18">
        <v>120</v>
      </c>
      <c r="AG248" s="19">
        <v>82.7</v>
      </c>
    </row>
    <row r="249" spans="1:33" ht="14.25" customHeight="1" x14ac:dyDescent="0.35">
      <c r="A249" s="266"/>
      <c r="B249" s="11">
        <v>19.4166666666667</v>
      </c>
      <c r="C249" s="266"/>
      <c r="D249" s="12">
        <v>50.3</v>
      </c>
      <c r="E249" s="12">
        <v>112.6</v>
      </c>
      <c r="F249" s="13">
        <v>12.9</v>
      </c>
      <c r="G249" s="266"/>
      <c r="H249" s="12">
        <v>34.1</v>
      </c>
      <c r="I249" s="12">
        <v>106.5</v>
      </c>
      <c r="J249" s="12">
        <v>84.3</v>
      </c>
      <c r="K249" s="13">
        <v>84.1</v>
      </c>
      <c r="L249" s="14"/>
      <c r="M249" s="15">
        <v>14.1</v>
      </c>
      <c r="N249" s="15">
        <v>50</v>
      </c>
      <c r="O249" s="15"/>
      <c r="P249" s="15">
        <v>58.3</v>
      </c>
      <c r="Q249" s="15">
        <v>58.6</v>
      </c>
      <c r="R249" s="15">
        <v>58.2</v>
      </c>
      <c r="S249" s="15">
        <v>58.9</v>
      </c>
      <c r="T249" s="15">
        <v>86.2</v>
      </c>
      <c r="U249" s="15">
        <v>86.2</v>
      </c>
      <c r="V249" s="15">
        <v>86.1</v>
      </c>
      <c r="W249" s="15">
        <v>58.2</v>
      </c>
      <c r="X249" s="15">
        <v>111.1</v>
      </c>
      <c r="Y249" s="15">
        <v>804</v>
      </c>
      <c r="Z249" s="15">
        <v>10</v>
      </c>
      <c r="AA249" s="16">
        <v>545</v>
      </c>
      <c r="AB249" s="266"/>
      <c r="AC249" s="17"/>
      <c r="AD249" s="18">
        <v>25.3</v>
      </c>
      <c r="AE249" s="17"/>
      <c r="AF249" s="18">
        <v>114</v>
      </c>
      <c r="AG249" s="19">
        <v>93.6</v>
      </c>
    </row>
    <row r="250" spans="1:33" ht="14.25" customHeight="1" x14ac:dyDescent="0.35">
      <c r="A250" s="266"/>
      <c r="B250" s="11">
        <v>19.5</v>
      </c>
      <c r="C250" s="266"/>
      <c r="D250" s="12">
        <v>50.3</v>
      </c>
      <c r="E250" s="12">
        <v>108.1</v>
      </c>
      <c r="F250" s="13">
        <v>13.4</v>
      </c>
      <c r="G250" s="266"/>
      <c r="H250" s="12">
        <v>36.1</v>
      </c>
      <c r="I250" s="12">
        <v>106.3</v>
      </c>
      <c r="J250" s="12">
        <v>84.5</v>
      </c>
      <c r="K250" s="13">
        <v>84.1</v>
      </c>
      <c r="L250" s="14"/>
      <c r="M250" s="15">
        <v>14.6</v>
      </c>
      <c r="N250" s="15">
        <v>50</v>
      </c>
      <c r="O250" s="15"/>
      <c r="P250" s="15">
        <v>58.8</v>
      </c>
      <c r="Q250" s="15">
        <v>59.2</v>
      </c>
      <c r="R250" s="15">
        <v>58.9</v>
      </c>
      <c r="S250" s="15">
        <v>59.7</v>
      </c>
      <c r="T250" s="15">
        <v>86.2</v>
      </c>
      <c r="U250" s="15">
        <v>86.2</v>
      </c>
      <c r="V250" s="15">
        <v>86.1</v>
      </c>
      <c r="W250" s="15">
        <v>58.7</v>
      </c>
      <c r="X250" s="15">
        <v>111.2</v>
      </c>
      <c r="Y250" s="15">
        <v>805</v>
      </c>
      <c r="Z250" s="15">
        <v>10</v>
      </c>
      <c r="AA250" s="16">
        <v>548</v>
      </c>
      <c r="AB250" s="266"/>
      <c r="AC250" s="17"/>
      <c r="AD250" s="18">
        <v>28.2</v>
      </c>
      <c r="AE250" s="17"/>
      <c r="AF250" s="18">
        <v>117</v>
      </c>
      <c r="AG250" s="19">
        <v>95.4</v>
      </c>
    </row>
    <row r="251" spans="1:33" ht="14.25" customHeight="1" x14ac:dyDescent="0.35">
      <c r="A251" s="266"/>
      <c r="B251" s="11">
        <v>19.5833333333333</v>
      </c>
      <c r="C251" s="266"/>
      <c r="D251" s="12">
        <v>50</v>
      </c>
      <c r="E251" s="12">
        <v>118</v>
      </c>
      <c r="F251" s="13">
        <v>13.3</v>
      </c>
      <c r="G251" s="266"/>
      <c r="H251" s="12">
        <v>36.4</v>
      </c>
      <c r="I251" s="12">
        <v>116.2</v>
      </c>
      <c r="J251" s="12">
        <v>84.6</v>
      </c>
      <c r="K251" s="13">
        <v>84.3</v>
      </c>
      <c r="L251" s="14"/>
      <c r="M251" s="15">
        <v>14.7</v>
      </c>
      <c r="N251" s="15">
        <v>49.7</v>
      </c>
      <c r="O251" s="15"/>
      <c r="P251" s="15">
        <v>60.1</v>
      </c>
      <c r="Q251" s="15">
        <v>59.9</v>
      </c>
      <c r="R251" s="15">
        <v>59.7</v>
      </c>
      <c r="S251" s="15">
        <v>60.3</v>
      </c>
      <c r="T251" s="15">
        <v>86.5</v>
      </c>
      <c r="U251" s="15">
        <v>86.6</v>
      </c>
      <c r="V251" s="15">
        <v>86.4</v>
      </c>
      <c r="W251" s="15">
        <v>59.6</v>
      </c>
      <c r="X251" s="15">
        <v>114.5</v>
      </c>
      <c r="Y251" s="15">
        <v>834</v>
      </c>
      <c r="Z251" s="15">
        <v>0</v>
      </c>
      <c r="AA251" s="16">
        <v>580</v>
      </c>
      <c r="AB251" s="266"/>
      <c r="AC251" s="17"/>
      <c r="AD251" s="18">
        <v>27.5</v>
      </c>
      <c r="AE251" s="17"/>
      <c r="AF251" s="18">
        <v>118</v>
      </c>
      <c r="AG251" s="19">
        <v>85.6</v>
      </c>
    </row>
    <row r="252" spans="1:33" ht="14.25" customHeight="1" x14ac:dyDescent="0.35">
      <c r="A252" s="266"/>
      <c r="B252" s="11">
        <v>19.6666666666667</v>
      </c>
      <c r="C252" s="266"/>
      <c r="D252" s="12">
        <v>49.9</v>
      </c>
      <c r="E252" s="12">
        <v>116.7</v>
      </c>
      <c r="F252" s="13">
        <v>13.2</v>
      </c>
      <c r="G252" s="266"/>
      <c r="H252" s="12">
        <v>36</v>
      </c>
      <c r="I252" s="12">
        <v>115.3</v>
      </c>
      <c r="J252" s="12">
        <v>83.9</v>
      </c>
      <c r="K252" s="13">
        <v>83.6</v>
      </c>
      <c r="L252" s="14"/>
      <c r="M252" s="15">
        <v>14.4</v>
      </c>
      <c r="N252" s="15">
        <v>49.6</v>
      </c>
      <c r="O252" s="15"/>
      <c r="P252" s="15">
        <v>59.1</v>
      </c>
      <c r="Q252" s="15">
        <v>59.4</v>
      </c>
      <c r="R252" s="15">
        <v>59</v>
      </c>
      <c r="S252" s="15">
        <v>59.9</v>
      </c>
      <c r="T252" s="15">
        <v>85.8</v>
      </c>
      <c r="U252" s="15">
        <v>85.9</v>
      </c>
      <c r="V252" s="15">
        <v>85.7</v>
      </c>
      <c r="W252" s="15">
        <v>59.1</v>
      </c>
      <c r="X252" s="15">
        <v>114</v>
      </c>
      <c r="Y252" s="15">
        <v>836</v>
      </c>
      <c r="Z252" s="15">
        <v>0</v>
      </c>
      <c r="AA252" s="16">
        <v>573</v>
      </c>
      <c r="AB252" s="266"/>
      <c r="AC252" s="17"/>
      <c r="AD252" s="18">
        <v>25.4</v>
      </c>
      <c r="AE252" s="17"/>
      <c r="AF252" s="18">
        <v>120</v>
      </c>
      <c r="AG252" s="19">
        <v>86.2</v>
      </c>
    </row>
    <row r="253" spans="1:33" ht="14.25" customHeight="1" x14ac:dyDescent="0.35">
      <c r="A253" s="266"/>
      <c r="B253" s="11">
        <v>19.75</v>
      </c>
      <c r="C253" s="266"/>
      <c r="D253" s="12">
        <v>49.9</v>
      </c>
      <c r="E253" s="12">
        <v>118.6</v>
      </c>
      <c r="F253" s="13">
        <v>12.8</v>
      </c>
      <c r="G253" s="266"/>
      <c r="H253" s="12">
        <v>34.9</v>
      </c>
      <c r="I253" s="12">
        <v>115.6</v>
      </c>
      <c r="J253" s="12">
        <v>83.8</v>
      </c>
      <c r="K253" s="13">
        <v>83.4</v>
      </c>
      <c r="L253" s="14"/>
      <c r="M253" s="15">
        <v>14</v>
      </c>
      <c r="N253" s="15">
        <v>49.6</v>
      </c>
      <c r="O253" s="15"/>
      <c r="P253" s="15">
        <v>58.5</v>
      </c>
      <c r="Q253" s="15">
        <v>58.7</v>
      </c>
      <c r="R253" s="15">
        <v>58.4</v>
      </c>
      <c r="S253" s="15">
        <v>59.1</v>
      </c>
      <c r="T253" s="15">
        <v>85.7</v>
      </c>
      <c r="U253" s="15">
        <v>85.8</v>
      </c>
      <c r="V253" s="15">
        <v>85.6</v>
      </c>
      <c r="W253" s="15">
        <v>58.2</v>
      </c>
      <c r="X253" s="15">
        <v>114.3</v>
      </c>
      <c r="Y253" s="15">
        <v>834</v>
      </c>
      <c r="Z253" s="15">
        <v>0</v>
      </c>
      <c r="AA253" s="16">
        <v>572</v>
      </c>
      <c r="AB253" s="266"/>
      <c r="AC253" s="17"/>
      <c r="AD253" s="18">
        <v>24.4</v>
      </c>
      <c r="AE253" s="17"/>
      <c r="AF253" s="18">
        <v>119</v>
      </c>
      <c r="AG253" s="19">
        <v>89</v>
      </c>
    </row>
    <row r="254" spans="1:33" ht="14.25" customHeight="1" x14ac:dyDescent="0.35">
      <c r="A254" s="266"/>
      <c r="B254" s="11">
        <v>19.8333333333333</v>
      </c>
      <c r="C254" s="266"/>
      <c r="D254" s="12">
        <v>49.8</v>
      </c>
      <c r="E254" s="12">
        <v>119.7</v>
      </c>
      <c r="F254" s="13">
        <v>12.4</v>
      </c>
      <c r="G254" s="266"/>
      <c r="H254" s="12">
        <v>33.9</v>
      </c>
      <c r="I254" s="12">
        <v>115.6</v>
      </c>
      <c r="J254" s="12">
        <v>83.6</v>
      </c>
      <c r="K254" s="13">
        <v>83.3</v>
      </c>
      <c r="L254" s="14"/>
      <c r="M254" s="15">
        <v>13.8</v>
      </c>
      <c r="N254" s="15">
        <v>49.6</v>
      </c>
      <c r="O254" s="15"/>
      <c r="P254" s="15">
        <v>58.4</v>
      </c>
      <c r="Q254" s="15">
        <v>58.4</v>
      </c>
      <c r="R254" s="15">
        <v>58</v>
      </c>
      <c r="S254" s="15">
        <v>58.7</v>
      </c>
      <c r="T254" s="15">
        <v>85.6</v>
      </c>
      <c r="U254" s="15">
        <v>85.7</v>
      </c>
      <c r="V254" s="15">
        <v>85.4</v>
      </c>
      <c r="W254" s="15">
        <v>58</v>
      </c>
      <c r="X254" s="15">
        <v>115</v>
      </c>
      <c r="Y254" s="15">
        <v>833</v>
      </c>
      <c r="Z254" s="15">
        <v>0</v>
      </c>
      <c r="AA254" s="16">
        <v>572</v>
      </c>
      <c r="AB254" s="266"/>
      <c r="AC254" s="17"/>
      <c r="AD254" s="18">
        <v>24.1</v>
      </c>
      <c r="AE254" s="17"/>
      <c r="AF254" s="18">
        <v>119</v>
      </c>
      <c r="AG254" s="19">
        <v>84.8</v>
      </c>
    </row>
    <row r="255" spans="1:33" ht="14.25" customHeight="1" x14ac:dyDescent="0.35">
      <c r="A255" s="267"/>
      <c r="B255" s="11">
        <v>19.9166666666667</v>
      </c>
      <c r="C255" s="267"/>
      <c r="D255" s="12">
        <v>49.8</v>
      </c>
      <c r="E255" s="12">
        <v>119.7</v>
      </c>
      <c r="F255" s="13">
        <v>12.4</v>
      </c>
      <c r="G255" s="267"/>
      <c r="H255" s="12">
        <v>30.6</v>
      </c>
      <c r="I255" s="12">
        <v>115.3</v>
      </c>
      <c r="J255" s="12">
        <v>83.6</v>
      </c>
      <c r="K255" s="13">
        <v>83.2</v>
      </c>
      <c r="L255" s="14"/>
      <c r="M255" s="15">
        <v>13.4</v>
      </c>
      <c r="N255" s="15">
        <v>49.5</v>
      </c>
      <c r="O255" s="15"/>
      <c r="P255" s="15">
        <v>57.7</v>
      </c>
      <c r="Q255" s="15">
        <v>57.9</v>
      </c>
      <c r="R255" s="15">
        <v>57.6</v>
      </c>
      <c r="S255" s="15">
        <v>58.3</v>
      </c>
      <c r="T255" s="15">
        <v>85.5</v>
      </c>
      <c r="U255" s="15">
        <v>85.5</v>
      </c>
      <c r="V255" s="15">
        <v>85.3</v>
      </c>
      <c r="W255" s="15">
        <v>57.7</v>
      </c>
      <c r="X255" s="15">
        <v>114.5</v>
      </c>
      <c r="Y255" s="15">
        <v>834</v>
      </c>
      <c r="Z255" s="15">
        <v>0</v>
      </c>
      <c r="AA255" s="16">
        <v>570</v>
      </c>
      <c r="AB255" s="267"/>
      <c r="AC255" s="17"/>
      <c r="AD255" s="18">
        <v>28.9</v>
      </c>
      <c r="AE255" s="17"/>
      <c r="AF255" s="18">
        <v>117</v>
      </c>
      <c r="AG255" s="19">
        <v>84.9</v>
      </c>
    </row>
    <row r="256" spans="1:33" ht="14.25" customHeight="1" x14ac:dyDescent="0.35">
      <c r="A256" s="268">
        <v>44583</v>
      </c>
      <c r="B256" s="11">
        <v>20</v>
      </c>
      <c r="C256" s="273"/>
      <c r="D256" s="12">
        <v>49.9</v>
      </c>
      <c r="E256" s="12">
        <v>118.8</v>
      </c>
      <c r="F256" s="13">
        <v>12.1</v>
      </c>
      <c r="G256" s="269"/>
      <c r="H256" s="12">
        <v>29.9</v>
      </c>
      <c r="I256" s="12">
        <v>115.1</v>
      </c>
      <c r="J256" s="12">
        <v>84.1</v>
      </c>
      <c r="K256" s="13">
        <v>83.8</v>
      </c>
      <c r="L256" s="14"/>
      <c r="M256" s="15">
        <v>13.2</v>
      </c>
      <c r="N256" s="15">
        <v>49.6</v>
      </c>
      <c r="O256" s="15"/>
      <c r="P256" s="15">
        <v>58.1</v>
      </c>
      <c r="Q256" s="15">
        <v>58</v>
      </c>
      <c r="R256" s="15">
        <v>57.7</v>
      </c>
      <c r="S256" s="15">
        <v>58.4</v>
      </c>
      <c r="T256" s="15">
        <v>86</v>
      </c>
      <c r="U256" s="15">
        <v>86.1</v>
      </c>
      <c r="V256" s="15">
        <v>85.9</v>
      </c>
      <c r="W256" s="15">
        <v>57.6</v>
      </c>
      <c r="X256" s="15">
        <v>114.7</v>
      </c>
      <c r="Y256" s="15">
        <v>832</v>
      </c>
      <c r="Z256" s="15">
        <v>0</v>
      </c>
      <c r="AA256" s="16">
        <v>573</v>
      </c>
      <c r="AB256" s="265"/>
      <c r="AC256" s="17"/>
      <c r="AD256" s="18">
        <v>22.1</v>
      </c>
      <c r="AE256" s="17"/>
      <c r="AF256" s="18">
        <v>118</v>
      </c>
      <c r="AG256" s="19">
        <v>85.4</v>
      </c>
    </row>
    <row r="257" spans="1:33" ht="14.25" customHeight="1" x14ac:dyDescent="0.35">
      <c r="A257" s="266"/>
      <c r="B257" s="11">
        <v>20.0833333333333</v>
      </c>
      <c r="C257" s="266"/>
      <c r="D257" s="12">
        <v>49.5</v>
      </c>
      <c r="E257" s="12">
        <v>116.8</v>
      </c>
      <c r="F257" s="13">
        <v>11.7</v>
      </c>
      <c r="G257" s="266"/>
      <c r="H257" s="12">
        <v>30.4</v>
      </c>
      <c r="I257" s="12">
        <v>114.1</v>
      </c>
      <c r="J257" s="12">
        <v>84.7</v>
      </c>
      <c r="K257" s="13">
        <v>84.3</v>
      </c>
      <c r="L257" s="14"/>
      <c r="M257" s="15">
        <v>12.8</v>
      </c>
      <c r="N257" s="15">
        <v>49.2</v>
      </c>
      <c r="O257" s="15"/>
      <c r="P257" s="15">
        <v>58.8</v>
      </c>
      <c r="Q257" s="15">
        <v>58.7</v>
      </c>
      <c r="R257" s="15">
        <v>58.3</v>
      </c>
      <c r="S257" s="15">
        <v>59</v>
      </c>
      <c r="T257" s="15">
        <v>86.5</v>
      </c>
      <c r="U257" s="15">
        <v>86.5</v>
      </c>
      <c r="V257" s="15">
        <v>86.4</v>
      </c>
      <c r="W257" s="15">
        <v>58.1</v>
      </c>
      <c r="X257" s="15">
        <v>113.2</v>
      </c>
      <c r="Y257" s="15">
        <v>834</v>
      </c>
      <c r="Z257" s="15">
        <v>0</v>
      </c>
      <c r="AA257" s="16">
        <v>576</v>
      </c>
      <c r="AB257" s="266"/>
      <c r="AC257" s="17"/>
      <c r="AD257" s="18">
        <v>25.5</v>
      </c>
      <c r="AE257" s="17"/>
      <c r="AF257" s="18">
        <v>119</v>
      </c>
      <c r="AG257" s="19">
        <v>89.6</v>
      </c>
    </row>
    <row r="258" spans="1:33" ht="14.25" customHeight="1" x14ac:dyDescent="0.35">
      <c r="A258" s="266"/>
      <c r="B258" s="11">
        <v>20.1666666666667</v>
      </c>
      <c r="C258" s="266"/>
      <c r="D258" s="12">
        <v>49</v>
      </c>
      <c r="E258" s="12">
        <v>117.5</v>
      </c>
      <c r="F258" s="13">
        <v>11.5</v>
      </c>
      <c r="G258" s="266"/>
      <c r="H258" s="12">
        <v>30.5</v>
      </c>
      <c r="I258" s="12">
        <v>112</v>
      </c>
      <c r="J258" s="12">
        <v>84.6</v>
      </c>
      <c r="K258" s="13">
        <v>84.3</v>
      </c>
      <c r="L258" s="14"/>
      <c r="M258" s="15">
        <v>12.5</v>
      </c>
      <c r="N258" s="15">
        <v>48.7</v>
      </c>
      <c r="O258" s="15"/>
      <c r="P258" s="15">
        <v>59</v>
      </c>
      <c r="Q258" s="15">
        <v>59.1</v>
      </c>
      <c r="R258" s="15">
        <v>58.8</v>
      </c>
      <c r="S258" s="15">
        <v>59.5</v>
      </c>
      <c r="T258" s="15">
        <v>86.4</v>
      </c>
      <c r="U258" s="15">
        <v>86.4</v>
      </c>
      <c r="V258" s="15">
        <v>86.3</v>
      </c>
      <c r="W258" s="15">
        <v>58.8</v>
      </c>
      <c r="X258" s="15">
        <v>111.5</v>
      </c>
      <c r="Y258" s="15">
        <v>836</v>
      </c>
      <c r="Z258" s="15">
        <v>0</v>
      </c>
      <c r="AA258" s="16">
        <v>577</v>
      </c>
      <c r="AB258" s="266"/>
      <c r="AC258" s="17"/>
      <c r="AD258" s="18">
        <v>26</v>
      </c>
      <c r="AE258" s="17"/>
      <c r="AF258" s="18">
        <v>127</v>
      </c>
      <c r="AG258" s="19">
        <v>88.7</v>
      </c>
    </row>
    <row r="259" spans="1:33" ht="14.25" customHeight="1" x14ac:dyDescent="0.35">
      <c r="A259" s="266"/>
      <c r="B259" s="11">
        <v>20.25</v>
      </c>
      <c r="C259" s="266"/>
      <c r="D259" s="12">
        <v>49.2</v>
      </c>
      <c r="E259" s="12">
        <v>121.7</v>
      </c>
      <c r="F259" s="13">
        <v>11.5</v>
      </c>
      <c r="G259" s="266"/>
      <c r="H259" s="12">
        <v>30.3</v>
      </c>
      <c r="I259" s="12">
        <v>112.1</v>
      </c>
      <c r="J259" s="12">
        <v>84.7</v>
      </c>
      <c r="K259" s="13">
        <v>84.3</v>
      </c>
      <c r="L259" s="14"/>
      <c r="M259" s="15">
        <v>12.5</v>
      </c>
      <c r="N259" s="15">
        <v>48.9</v>
      </c>
      <c r="O259" s="15"/>
      <c r="P259" s="15">
        <v>58.9</v>
      </c>
      <c r="Q259" s="15">
        <v>59</v>
      </c>
      <c r="R259" s="15">
        <v>58.6</v>
      </c>
      <c r="S259" s="15">
        <v>59.3</v>
      </c>
      <c r="T259" s="15">
        <v>86.5</v>
      </c>
      <c r="U259" s="15">
        <v>86.5</v>
      </c>
      <c r="V259" s="15">
        <v>86.4</v>
      </c>
      <c r="W259" s="15">
        <v>58.8</v>
      </c>
      <c r="X259" s="15">
        <v>112.8</v>
      </c>
      <c r="Y259" s="15">
        <v>834</v>
      </c>
      <c r="Z259" s="15">
        <v>0</v>
      </c>
      <c r="AA259" s="16">
        <v>580</v>
      </c>
      <c r="AB259" s="266"/>
      <c r="AC259" s="17"/>
      <c r="AD259" s="18">
        <v>25.8</v>
      </c>
      <c r="AE259" s="17"/>
      <c r="AF259" s="18">
        <v>118</v>
      </c>
      <c r="AG259" s="19">
        <v>87.5</v>
      </c>
    </row>
    <row r="260" spans="1:33" ht="14.25" customHeight="1" x14ac:dyDescent="0.35">
      <c r="A260" s="266"/>
      <c r="B260" s="11">
        <v>20.3333333333333</v>
      </c>
      <c r="C260" s="266"/>
      <c r="D260" s="12">
        <v>49.9</v>
      </c>
      <c r="E260" s="12">
        <v>120.8</v>
      </c>
      <c r="F260" s="13">
        <v>9.6999999999999993</v>
      </c>
      <c r="G260" s="266"/>
      <c r="H260" s="12">
        <v>30.2</v>
      </c>
      <c r="I260" s="12">
        <v>111.5</v>
      </c>
      <c r="J260" s="12">
        <v>84.8</v>
      </c>
      <c r="K260" s="13">
        <v>84.4</v>
      </c>
      <c r="L260" s="14"/>
      <c r="M260" s="15">
        <v>11</v>
      </c>
      <c r="N260" s="15">
        <v>49.6</v>
      </c>
      <c r="O260" s="15"/>
      <c r="P260" s="15">
        <v>57.5</v>
      </c>
      <c r="Q260" s="15">
        <v>57.4</v>
      </c>
      <c r="R260" s="15">
        <v>57</v>
      </c>
      <c r="S260" s="15">
        <v>57.7</v>
      </c>
      <c r="T260" s="15">
        <v>86.6</v>
      </c>
      <c r="U260" s="15">
        <v>86.6</v>
      </c>
      <c r="V260" s="15">
        <v>86.5</v>
      </c>
      <c r="W260" s="15">
        <v>57.1</v>
      </c>
      <c r="X260" s="15">
        <v>110.7</v>
      </c>
      <c r="Y260" s="15">
        <v>835</v>
      </c>
      <c r="Z260" s="15">
        <v>0</v>
      </c>
      <c r="AA260" s="16">
        <v>589</v>
      </c>
      <c r="AB260" s="266"/>
      <c r="AC260" s="17"/>
      <c r="AD260" s="18">
        <v>24.7</v>
      </c>
      <c r="AE260" s="17"/>
      <c r="AF260" s="18">
        <v>126</v>
      </c>
      <c r="AG260" s="19">
        <v>88.4</v>
      </c>
    </row>
    <row r="261" spans="1:33" ht="14.25" customHeight="1" x14ac:dyDescent="0.35">
      <c r="A261" s="266"/>
      <c r="B261" s="11">
        <v>20.4166666666667</v>
      </c>
      <c r="C261" s="266"/>
      <c r="D261" s="12">
        <v>49.6</v>
      </c>
      <c r="E261" s="12">
        <v>135</v>
      </c>
      <c r="F261" s="13">
        <v>8.9</v>
      </c>
      <c r="G261" s="266"/>
      <c r="H261" s="12">
        <v>34.299999999999997</v>
      </c>
      <c r="I261" s="12">
        <v>123.3</v>
      </c>
      <c r="J261" s="12">
        <v>84.4</v>
      </c>
      <c r="K261" s="13">
        <v>84</v>
      </c>
      <c r="L261" s="14"/>
      <c r="M261" s="15">
        <v>10.199999999999999</v>
      </c>
      <c r="N261" s="15">
        <v>49.2</v>
      </c>
      <c r="O261" s="15"/>
      <c r="P261" s="15">
        <v>57.2</v>
      </c>
      <c r="Q261" s="15">
        <v>57.5</v>
      </c>
      <c r="R261" s="15">
        <v>57.2</v>
      </c>
      <c r="S261" s="15">
        <v>57.9</v>
      </c>
      <c r="T261" s="15">
        <v>86.5</v>
      </c>
      <c r="U261" s="15">
        <v>86.5</v>
      </c>
      <c r="V261" s="15">
        <v>86.3</v>
      </c>
      <c r="W261" s="15">
        <v>57</v>
      </c>
      <c r="X261" s="15">
        <v>120.5</v>
      </c>
      <c r="Y261" s="15">
        <v>907</v>
      </c>
      <c r="Z261" s="15">
        <v>0</v>
      </c>
      <c r="AA261" s="16">
        <v>661</v>
      </c>
      <c r="AB261" s="266"/>
      <c r="AC261" s="17"/>
      <c r="AD261" s="18">
        <v>27.2</v>
      </c>
      <c r="AE261" s="17"/>
      <c r="AF261" s="18">
        <v>131</v>
      </c>
      <c r="AG261" s="19">
        <v>96</v>
      </c>
    </row>
    <row r="262" spans="1:33" ht="14.25" customHeight="1" x14ac:dyDescent="0.35">
      <c r="A262" s="266"/>
      <c r="B262" s="11">
        <v>20.5</v>
      </c>
      <c r="C262" s="266"/>
      <c r="D262" s="12">
        <v>49.5</v>
      </c>
      <c r="E262" s="12">
        <v>133.69999999999999</v>
      </c>
      <c r="F262" s="13">
        <v>9.1</v>
      </c>
      <c r="G262" s="266"/>
      <c r="H262" s="12">
        <v>35.799999999999997</v>
      </c>
      <c r="I262" s="12">
        <v>123.6</v>
      </c>
      <c r="J262" s="12">
        <v>84.7</v>
      </c>
      <c r="K262" s="13">
        <v>84.4</v>
      </c>
      <c r="L262" s="14"/>
      <c r="M262" s="15">
        <v>10.5</v>
      </c>
      <c r="N262" s="15">
        <v>49.2</v>
      </c>
      <c r="O262" s="15"/>
      <c r="P262" s="15">
        <v>58</v>
      </c>
      <c r="Q262" s="15">
        <v>58.1</v>
      </c>
      <c r="R262" s="15">
        <v>57.8</v>
      </c>
      <c r="S262" s="15">
        <v>58.5</v>
      </c>
      <c r="T262" s="15">
        <v>86.8</v>
      </c>
      <c r="U262" s="15">
        <v>86.8</v>
      </c>
      <c r="V262" s="15">
        <v>86.7</v>
      </c>
      <c r="W262" s="15">
        <v>57.7</v>
      </c>
      <c r="X262" s="15">
        <v>120.2</v>
      </c>
      <c r="Y262" s="15">
        <v>908</v>
      </c>
      <c r="Z262" s="15">
        <v>0</v>
      </c>
      <c r="AA262" s="16">
        <v>665</v>
      </c>
      <c r="AB262" s="266"/>
      <c r="AC262" s="17"/>
      <c r="AD262" s="18">
        <v>25.4</v>
      </c>
      <c r="AE262" s="17"/>
      <c r="AF262" s="18">
        <v>141</v>
      </c>
      <c r="AG262" s="19">
        <v>91.3</v>
      </c>
    </row>
    <row r="263" spans="1:33" ht="14.25" customHeight="1" x14ac:dyDescent="0.35">
      <c r="A263" s="266"/>
      <c r="B263" s="11">
        <v>20.5833333333333</v>
      </c>
      <c r="C263" s="266"/>
      <c r="D263" s="12">
        <v>49.5</v>
      </c>
      <c r="E263" s="12">
        <v>132.80000000000001</v>
      </c>
      <c r="F263" s="13">
        <v>9.3000000000000007</v>
      </c>
      <c r="G263" s="266"/>
      <c r="H263" s="12">
        <v>35.4</v>
      </c>
      <c r="I263" s="12">
        <v>123.3</v>
      </c>
      <c r="J263" s="12">
        <v>84</v>
      </c>
      <c r="K263" s="13">
        <v>83.6</v>
      </c>
      <c r="L263" s="14"/>
      <c r="M263" s="15">
        <v>10.8</v>
      </c>
      <c r="N263" s="15">
        <v>49.2</v>
      </c>
      <c r="O263" s="15"/>
      <c r="P263" s="15">
        <v>57.5</v>
      </c>
      <c r="Q263" s="15">
        <v>57.9</v>
      </c>
      <c r="R263" s="15">
        <v>57.5</v>
      </c>
      <c r="S263" s="15">
        <v>58.1</v>
      </c>
      <c r="T263" s="15">
        <v>86.1</v>
      </c>
      <c r="U263" s="15">
        <v>86.2</v>
      </c>
      <c r="V263" s="15">
        <v>86</v>
      </c>
      <c r="W263" s="15">
        <v>57.6</v>
      </c>
      <c r="X263" s="15">
        <v>120.3</v>
      </c>
      <c r="Y263" s="15">
        <v>906</v>
      </c>
      <c r="Z263" s="15">
        <v>0</v>
      </c>
      <c r="AA263" s="16">
        <v>659</v>
      </c>
      <c r="AB263" s="266"/>
      <c r="AC263" s="17"/>
      <c r="AD263" s="18">
        <v>26.8</v>
      </c>
      <c r="AE263" s="17"/>
      <c r="AF263" s="18">
        <v>132</v>
      </c>
      <c r="AG263" s="19">
        <v>89.8</v>
      </c>
    </row>
    <row r="264" spans="1:33" ht="14.25" customHeight="1" x14ac:dyDescent="0.35">
      <c r="A264" s="266"/>
      <c r="B264" s="11">
        <v>20.6666666666667</v>
      </c>
      <c r="C264" s="266"/>
      <c r="D264" s="12">
        <v>49.5</v>
      </c>
      <c r="E264" s="12">
        <v>132.6</v>
      </c>
      <c r="F264" s="13">
        <v>9.1</v>
      </c>
      <c r="G264" s="266"/>
      <c r="H264" s="12">
        <v>34.9</v>
      </c>
      <c r="I264" s="12">
        <v>123.1</v>
      </c>
      <c r="J264" s="12">
        <v>83.7</v>
      </c>
      <c r="K264" s="13">
        <v>83.3</v>
      </c>
      <c r="L264" s="14"/>
      <c r="M264" s="15">
        <v>10.5</v>
      </c>
      <c r="N264" s="15">
        <v>49.2</v>
      </c>
      <c r="O264" s="15"/>
      <c r="P264" s="15">
        <v>57</v>
      </c>
      <c r="Q264" s="15">
        <v>57.3</v>
      </c>
      <c r="R264" s="15">
        <v>57</v>
      </c>
      <c r="S264" s="15">
        <v>57.7</v>
      </c>
      <c r="T264" s="15">
        <v>85.8</v>
      </c>
      <c r="U264" s="15">
        <v>85.8</v>
      </c>
      <c r="V264" s="15">
        <v>85.6</v>
      </c>
      <c r="W264" s="15">
        <v>56.9</v>
      </c>
      <c r="X264" s="15">
        <v>120.3</v>
      </c>
      <c r="Y264" s="15">
        <v>905</v>
      </c>
      <c r="Z264" s="15">
        <v>0</v>
      </c>
      <c r="AA264" s="16">
        <v>652</v>
      </c>
      <c r="AB264" s="266"/>
      <c r="AC264" s="17"/>
      <c r="AD264" s="18">
        <v>25.1</v>
      </c>
      <c r="AE264" s="17"/>
      <c r="AF264" s="18">
        <v>131</v>
      </c>
      <c r="AG264" s="19">
        <v>86.4</v>
      </c>
    </row>
    <row r="265" spans="1:33" ht="14.25" customHeight="1" x14ac:dyDescent="0.35">
      <c r="A265" s="266"/>
      <c r="B265" s="11">
        <v>20.75</v>
      </c>
      <c r="C265" s="266"/>
      <c r="D265" s="12">
        <v>49.7</v>
      </c>
      <c r="E265" s="12">
        <v>134.30000000000001</v>
      </c>
      <c r="F265" s="13">
        <v>8.6</v>
      </c>
      <c r="G265" s="266"/>
      <c r="H265" s="12">
        <v>33.9</v>
      </c>
      <c r="I265" s="12">
        <v>123.3</v>
      </c>
      <c r="J265" s="12">
        <v>84.7</v>
      </c>
      <c r="K265" s="13">
        <v>84.3</v>
      </c>
      <c r="L265" s="14"/>
      <c r="M265" s="15">
        <v>10</v>
      </c>
      <c r="N265" s="15">
        <v>49.3</v>
      </c>
      <c r="O265" s="15"/>
      <c r="P265" s="15">
        <v>57</v>
      </c>
      <c r="Q265" s="15">
        <v>57.4</v>
      </c>
      <c r="R265" s="15">
        <v>57.1</v>
      </c>
      <c r="S265" s="15">
        <v>57.6</v>
      </c>
      <c r="T265" s="15">
        <v>86.7</v>
      </c>
      <c r="U265" s="15">
        <v>86.8</v>
      </c>
      <c r="V265" s="15">
        <v>86.6</v>
      </c>
      <c r="W265" s="15">
        <v>56.9</v>
      </c>
      <c r="X265" s="15">
        <v>121</v>
      </c>
      <c r="Y265" s="15">
        <v>907</v>
      </c>
      <c r="Z265" s="15">
        <v>0</v>
      </c>
      <c r="AA265" s="16">
        <v>663</v>
      </c>
      <c r="AB265" s="266"/>
      <c r="AC265" s="17"/>
      <c r="AD265" s="18">
        <v>24.8</v>
      </c>
      <c r="AE265" s="17"/>
      <c r="AF265" s="18">
        <v>141</v>
      </c>
      <c r="AG265" s="19">
        <v>91.1</v>
      </c>
    </row>
    <row r="266" spans="1:33" ht="14.25" customHeight="1" x14ac:dyDescent="0.35">
      <c r="A266" s="266"/>
      <c r="B266" s="11">
        <v>20.8333333333333</v>
      </c>
      <c r="C266" s="266"/>
      <c r="D266" s="12">
        <v>49.7</v>
      </c>
      <c r="E266" s="12">
        <v>135.9</v>
      </c>
      <c r="F266" s="13">
        <v>8.1</v>
      </c>
      <c r="G266" s="266"/>
      <c r="H266" s="12">
        <v>33.6</v>
      </c>
      <c r="I266" s="12">
        <v>123.5</v>
      </c>
      <c r="J266" s="12">
        <v>84.6</v>
      </c>
      <c r="K266" s="13">
        <v>84.2</v>
      </c>
      <c r="L266" s="14"/>
      <c r="M266" s="15">
        <v>9.3000000000000007</v>
      </c>
      <c r="N266" s="15">
        <v>49.3</v>
      </c>
      <c r="O266" s="15"/>
      <c r="P266" s="15">
        <v>56.5</v>
      </c>
      <c r="Q266" s="15">
        <v>56.7</v>
      </c>
      <c r="R266" s="15">
        <v>56.4</v>
      </c>
      <c r="S266" s="15">
        <v>57.1</v>
      </c>
      <c r="T266" s="15">
        <v>86.7</v>
      </c>
      <c r="U266" s="15">
        <v>86.8</v>
      </c>
      <c r="V266" s="15">
        <v>86.6</v>
      </c>
      <c r="W266" s="15">
        <v>56.5</v>
      </c>
      <c r="X266" s="15">
        <v>120.6</v>
      </c>
      <c r="Y266" s="15">
        <v>907</v>
      </c>
      <c r="Z266" s="15">
        <v>0</v>
      </c>
      <c r="AA266" s="16">
        <v>662</v>
      </c>
      <c r="AB266" s="266"/>
      <c r="AC266" s="17"/>
      <c r="AD266" s="18">
        <v>25.1</v>
      </c>
      <c r="AE266" s="17"/>
      <c r="AF266" s="18">
        <v>87.7</v>
      </c>
      <c r="AG266" s="19">
        <v>135</v>
      </c>
    </row>
    <row r="267" spans="1:33" ht="14.25" customHeight="1" x14ac:dyDescent="0.35">
      <c r="A267" s="267"/>
      <c r="B267" s="11">
        <v>20.9166666666667</v>
      </c>
      <c r="C267" s="267"/>
      <c r="D267" s="12">
        <v>49.7</v>
      </c>
      <c r="E267" s="12">
        <v>140.6</v>
      </c>
      <c r="F267" s="13">
        <v>7.3</v>
      </c>
      <c r="G267" s="267"/>
      <c r="H267" s="12">
        <v>30.9</v>
      </c>
      <c r="I267" s="12">
        <v>122.9</v>
      </c>
      <c r="J267" s="12">
        <v>84.9</v>
      </c>
      <c r="K267" s="13">
        <v>84.5</v>
      </c>
      <c r="L267" s="14"/>
      <c r="M267" s="15">
        <v>8.3000000000000007</v>
      </c>
      <c r="N267" s="15">
        <v>49.3</v>
      </c>
      <c r="O267" s="15"/>
      <c r="P267" s="15">
        <v>55.7</v>
      </c>
      <c r="Q267" s="15">
        <v>56</v>
      </c>
      <c r="R267" s="15">
        <v>55.8</v>
      </c>
      <c r="S267" s="15">
        <v>56.3</v>
      </c>
      <c r="T267" s="15">
        <v>86.9</v>
      </c>
      <c r="U267" s="15">
        <v>87</v>
      </c>
      <c r="V267" s="15">
        <v>86.9</v>
      </c>
      <c r="W267" s="15">
        <v>55.8</v>
      </c>
      <c r="X267" s="15">
        <v>120.8</v>
      </c>
      <c r="Y267" s="15">
        <v>906</v>
      </c>
      <c r="Z267" s="15">
        <v>0</v>
      </c>
      <c r="AA267" s="16">
        <v>666</v>
      </c>
      <c r="AB267" s="267"/>
      <c r="AC267" s="17"/>
      <c r="AD267" s="18">
        <v>27.1</v>
      </c>
      <c r="AE267" s="17"/>
      <c r="AF267" s="18">
        <v>94.6</v>
      </c>
      <c r="AG267" s="19">
        <v>136</v>
      </c>
    </row>
    <row r="268" spans="1:33" ht="14.25" customHeight="1" x14ac:dyDescent="0.35">
      <c r="A268" s="268">
        <v>44584</v>
      </c>
      <c r="B268" s="11">
        <v>21</v>
      </c>
      <c r="C268" s="273"/>
      <c r="D268" s="12">
        <v>49.6</v>
      </c>
      <c r="E268" s="12">
        <v>140.9</v>
      </c>
      <c r="F268" s="13">
        <v>6.6</v>
      </c>
      <c r="G268" s="269"/>
      <c r="H268" s="12">
        <v>31.6</v>
      </c>
      <c r="I268" s="12">
        <v>123.7</v>
      </c>
      <c r="J268" s="12">
        <v>85.6</v>
      </c>
      <c r="K268" s="13">
        <v>85.3</v>
      </c>
      <c r="L268" s="14"/>
      <c r="M268" s="15">
        <v>7.8</v>
      </c>
      <c r="N268" s="15">
        <v>49.3</v>
      </c>
      <c r="O268" s="15"/>
      <c r="P268" s="15">
        <v>55.5</v>
      </c>
      <c r="Q268" s="15">
        <v>55.9</v>
      </c>
      <c r="R268" s="15">
        <v>55.5</v>
      </c>
      <c r="S268" s="15">
        <v>56.3</v>
      </c>
      <c r="T268" s="15">
        <v>87.7</v>
      </c>
      <c r="U268" s="15">
        <v>87.8</v>
      </c>
      <c r="V268" s="15">
        <v>87.6</v>
      </c>
      <c r="W268" s="15">
        <v>55.5</v>
      </c>
      <c r="X268" s="15">
        <v>121.7</v>
      </c>
      <c r="Y268" s="15">
        <v>906</v>
      </c>
      <c r="Z268" s="15">
        <v>0</v>
      </c>
      <c r="AA268" s="16">
        <v>673</v>
      </c>
      <c r="AB268" s="265"/>
      <c r="AC268" s="17"/>
      <c r="AD268" s="18">
        <v>24.5</v>
      </c>
      <c r="AE268" s="17"/>
      <c r="AF268" s="18">
        <v>140</v>
      </c>
      <c r="AG268" s="19">
        <v>94</v>
      </c>
    </row>
    <row r="269" spans="1:33" ht="14.25" customHeight="1" x14ac:dyDescent="0.35">
      <c r="A269" s="266"/>
      <c r="B269" s="11">
        <v>21.0833333333333</v>
      </c>
      <c r="C269" s="266"/>
      <c r="D269" s="12">
        <v>49.7</v>
      </c>
      <c r="E269" s="12">
        <v>142.9</v>
      </c>
      <c r="F269" s="13">
        <v>6.2</v>
      </c>
      <c r="G269" s="266"/>
      <c r="H269" s="12">
        <v>31</v>
      </c>
      <c r="I269" s="12">
        <v>124.3</v>
      </c>
      <c r="J269" s="12">
        <v>84.8</v>
      </c>
      <c r="K269" s="13">
        <v>84.4</v>
      </c>
      <c r="L269" s="14"/>
      <c r="M269" s="15">
        <v>7.4</v>
      </c>
      <c r="N269" s="15">
        <v>49.3</v>
      </c>
      <c r="O269" s="15"/>
      <c r="P269" s="15">
        <v>54.8</v>
      </c>
      <c r="Q269" s="15">
        <v>54.9</v>
      </c>
      <c r="R269" s="15">
        <v>54.6</v>
      </c>
      <c r="S269" s="15">
        <v>55.3</v>
      </c>
      <c r="T269" s="15">
        <v>86.9</v>
      </c>
      <c r="U269" s="15">
        <v>86.9</v>
      </c>
      <c r="V269" s="15">
        <v>86.7</v>
      </c>
      <c r="W269" s="15">
        <v>54.5</v>
      </c>
      <c r="X269" s="15">
        <v>121.8</v>
      </c>
      <c r="Y269" s="15">
        <v>909</v>
      </c>
      <c r="Z269" s="15">
        <v>0</v>
      </c>
      <c r="AA269" s="16">
        <v>670</v>
      </c>
      <c r="AB269" s="266"/>
      <c r="AC269" s="17"/>
      <c r="AD269" s="18">
        <v>24.4</v>
      </c>
      <c r="AE269" s="17"/>
      <c r="AF269" s="18">
        <v>131</v>
      </c>
      <c r="AG269" s="19">
        <v>92.1</v>
      </c>
    </row>
    <row r="270" spans="1:33" ht="14.25" customHeight="1" x14ac:dyDescent="0.35">
      <c r="A270" s="266"/>
      <c r="B270" s="11">
        <v>21.1666666666667</v>
      </c>
      <c r="C270" s="266"/>
      <c r="D270" s="12">
        <v>49.6</v>
      </c>
      <c r="E270" s="12">
        <v>144.19999999999999</v>
      </c>
      <c r="F270" s="13">
        <v>5.9</v>
      </c>
      <c r="G270" s="266"/>
      <c r="H270" s="12">
        <v>30.4</v>
      </c>
      <c r="I270" s="12">
        <v>124.8</v>
      </c>
      <c r="J270" s="12">
        <v>84.8</v>
      </c>
      <c r="K270" s="13">
        <v>84.4</v>
      </c>
      <c r="L270" s="14"/>
      <c r="M270" s="15">
        <v>7.1</v>
      </c>
      <c r="N270" s="15">
        <v>49.3</v>
      </c>
      <c r="O270" s="15"/>
      <c r="P270" s="15">
        <v>54.5</v>
      </c>
      <c r="Q270" s="15">
        <v>54.5</v>
      </c>
      <c r="R270" s="15">
        <v>54.1</v>
      </c>
      <c r="S270" s="15">
        <v>54.9</v>
      </c>
      <c r="T270" s="15">
        <v>86.9</v>
      </c>
      <c r="U270" s="15">
        <v>86.9</v>
      </c>
      <c r="V270" s="15">
        <v>86.7</v>
      </c>
      <c r="W270" s="15">
        <v>54.3</v>
      </c>
      <c r="X270" s="15">
        <v>121.5</v>
      </c>
      <c r="Y270" s="15">
        <v>904</v>
      </c>
      <c r="Z270" s="15">
        <v>0</v>
      </c>
      <c r="AA270" s="16">
        <v>665</v>
      </c>
      <c r="AB270" s="266"/>
      <c r="AC270" s="17"/>
      <c r="AD270" s="18">
        <v>23.9</v>
      </c>
      <c r="AE270" s="17"/>
      <c r="AF270" s="18">
        <v>132</v>
      </c>
      <c r="AG270" s="19">
        <v>86.6</v>
      </c>
    </row>
    <row r="271" spans="1:33" ht="14.25" customHeight="1" x14ac:dyDescent="0.35">
      <c r="A271" s="266"/>
      <c r="B271" s="11">
        <v>21.25</v>
      </c>
      <c r="C271" s="266"/>
      <c r="D271" s="12">
        <v>49.7</v>
      </c>
      <c r="E271" s="12">
        <v>143.6</v>
      </c>
      <c r="F271" s="13">
        <v>5.9</v>
      </c>
      <c r="G271" s="266"/>
      <c r="H271" s="12">
        <v>29.5</v>
      </c>
      <c r="I271" s="12">
        <v>123.1</v>
      </c>
      <c r="J271" s="12">
        <v>85.2</v>
      </c>
      <c r="K271" s="13">
        <v>84.8</v>
      </c>
      <c r="L271" s="14"/>
      <c r="M271" s="15">
        <v>7</v>
      </c>
      <c r="N271" s="15">
        <v>49.3</v>
      </c>
      <c r="O271" s="15"/>
      <c r="P271" s="15">
        <v>54.7</v>
      </c>
      <c r="Q271" s="15">
        <v>54.7</v>
      </c>
      <c r="R271" s="15">
        <v>54.5</v>
      </c>
      <c r="S271" s="15">
        <v>55.2</v>
      </c>
      <c r="T271" s="15">
        <v>87.3</v>
      </c>
      <c r="U271" s="15">
        <v>87.3</v>
      </c>
      <c r="V271" s="15">
        <v>87.2</v>
      </c>
      <c r="W271" s="15">
        <v>54.5</v>
      </c>
      <c r="X271" s="15">
        <v>121.3</v>
      </c>
      <c r="Y271" s="15">
        <v>907</v>
      </c>
      <c r="Z271" s="15">
        <v>0</v>
      </c>
      <c r="AA271" s="16">
        <v>668</v>
      </c>
      <c r="AB271" s="266"/>
      <c r="AC271" s="17"/>
      <c r="AD271" s="18">
        <v>23.6</v>
      </c>
      <c r="AE271" s="17"/>
      <c r="AF271" s="18">
        <v>130</v>
      </c>
      <c r="AG271" s="19">
        <v>88.3</v>
      </c>
    </row>
    <row r="272" spans="1:33" ht="14.25" customHeight="1" x14ac:dyDescent="0.35">
      <c r="A272" s="266"/>
      <c r="B272" s="11">
        <v>21.3333333333333</v>
      </c>
      <c r="C272" s="266"/>
      <c r="D272" s="12">
        <v>49.6</v>
      </c>
      <c r="E272" s="12">
        <v>143.4</v>
      </c>
      <c r="F272" s="13">
        <v>5.9</v>
      </c>
      <c r="G272" s="266"/>
      <c r="H272" s="12">
        <v>30.2</v>
      </c>
      <c r="I272" s="12">
        <v>123.1</v>
      </c>
      <c r="J272" s="12">
        <v>84.7</v>
      </c>
      <c r="K272" s="13">
        <v>84.4</v>
      </c>
      <c r="L272" s="14"/>
      <c r="M272" s="15">
        <v>7.1</v>
      </c>
      <c r="N272" s="15">
        <v>49.2</v>
      </c>
      <c r="O272" s="15"/>
      <c r="P272" s="15">
        <v>54.2</v>
      </c>
      <c r="Q272" s="15">
        <v>54.2</v>
      </c>
      <c r="R272" s="15">
        <v>53.9</v>
      </c>
      <c r="S272" s="15">
        <v>54.6</v>
      </c>
      <c r="T272" s="15">
        <v>86.8</v>
      </c>
      <c r="U272" s="15">
        <v>86.8</v>
      </c>
      <c r="V272" s="15">
        <v>86.7</v>
      </c>
      <c r="W272" s="15">
        <v>54</v>
      </c>
      <c r="X272" s="15">
        <v>120.9</v>
      </c>
      <c r="Y272" s="15">
        <v>898</v>
      </c>
      <c r="Z272" s="15">
        <v>0</v>
      </c>
      <c r="AA272" s="16">
        <v>653</v>
      </c>
      <c r="AB272" s="266"/>
      <c r="AC272" s="17"/>
      <c r="AD272" s="18">
        <v>26.1</v>
      </c>
      <c r="AE272" s="17"/>
      <c r="AF272" s="18">
        <v>130</v>
      </c>
      <c r="AG272" s="19">
        <v>98.4</v>
      </c>
    </row>
    <row r="273" spans="1:33" ht="14.25" customHeight="1" x14ac:dyDescent="0.35">
      <c r="A273" s="266"/>
      <c r="B273" s="11">
        <v>21.4166666666667</v>
      </c>
      <c r="C273" s="266"/>
      <c r="D273" s="12">
        <v>49.7</v>
      </c>
      <c r="E273" s="12">
        <v>141.69999999999999</v>
      </c>
      <c r="F273" s="13">
        <v>6.6</v>
      </c>
      <c r="G273" s="266"/>
      <c r="H273" s="12">
        <v>33.6</v>
      </c>
      <c r="I273" s="12">
        <v>121.8</v>
      </c>
      <c r="J273" s="12">
        <v>84.7</v>
      </c>
      <c r="K273" s="13">
        <v>84.3</v>
      </c>
      <c r="L273" s="14"/>
      <c r="M273" s="15">
        <v>7.9</v>
      </c>
      <c r="N273" s="15">
        <v>49.4</v>
      </c>
      <c r="O273" s="15"/>
      <c r="P273" s="15">
        <v>55.2</v>
      </c>
      <c r="Q273" s="15">
        <v>55.2</v>
      </c>
      <c r="R273" s="15">
        <v>55</v>
      </c>
      <c r="S273" s="15">
        <v>55.7</v>
      </c>
      <c r="T273" s="15">
        <v>86.7</v>
      </c>
      <c r="U273" s="15">
        <v>86.7</v>
      </c>
      <c r="V273" s="15">
        <v>86.6</v>
      </c>
      <c r="W273" s="15">
        <v>54.9</v>
      </c>
      <c r="X273" s="15">
        <v>119.5</v>
      </c>
      <c r="Y273" s="15">
        <v>897</v>
      </c>
      <c r="Z273" s="15">
        <v>0</v>
      </c>
      <c r="AA273" s="16">
        <v>657</v>
      </c>
      <c r="AB273" s="266"/>
      <c r="AC273" s="17"/>
      <c r="AD273" s="18">
        <v>27.4</v>
      </c>
      <c r="AE273" s="17"/>
      <c r="AF273" s="18">
        <v>129</v>
      </c>
      <c r="AG273" s="19">
        <v>92.9</v>
      </c>
    </row>
    <row r="274" spans="1:33" ht="14.25" customHeight="1" x14ac:dyDescent="0.35">
      <c r="A274" s="266"/>
      <c r="B274" s="11">
        <v>21.5</v>
      </c>
      <c r="C274" s="266"/>
      <c r="D274" s="12">
        <v>49.6</v>
      </c>
      <c r="E274" s="12">
        <v>139.9</v>
      </c>
      <c r="F274" s="13">
        <v>7</v>
      </c>
      <c r="G274" s="266"/>
      <c r="H274" s="12">
        <v>35.1</v>
      </c>
      <c r="I274" s="12">
        <v>122.5</v>
      </c>
      <c r="J274" s="12">
        <v>84.5</v>
      </c>
      <c r="K274" s="13">
        <v>84.1</v>
      </c>
      <c r="L274" s="14"/>
      <c r="M274" s="15">
        <v>8.5</v>
      </c>
      <c r="N274" s="15">
        <v>49.3</v>
      </c>
      <c r="O274" s="15"/>
      <c r="P274" s="15">
        <v>55.5</v>
      </c>
      <c r="Q274" s="15">
        <v>55.7</v>
      </c>
      <c r="R274" s="15">
        <v>55.4</v>
      </c>
      <c r="S274" s="15">
        <v>56.1</v>
      </c>
      <c r="T274" s="15">
        <v>86.5</v>
      </c>
      <c r="U274" s="15">
        <v>86.6</v>
      </c>
      <c r="V274" s="15">
        <v>86.5</v>
      </c>
      <c r="W274" s="15">
        <v>55.4</v>
      </c>
      <c r="X274" s="15">
        <v>119.2</v>
      </c>
      <c r="Y274" s="15">
        <v>896</v>
      </c>
      <c r="Z274" s="15">
        <v>0</v>
      </c>
      <c r="AA274" s="16">
        <v>655</v>
      </c>
      <c r="AB274" s="266"/>
      <c r="AC274" s="17"/>
      <c r="AD274" s="18">
        <v>29</v>
      </c>
      <c r="AE274" s="17"/>
      <c r="AF274" s="18">
        <v>125</v>
      </c>
      <c r="AG274" s="19">
        <v>92.3</v>
      </c>
    </row>
    <row r="275" spans="1:33" ht="14.25" customHeight="1" x14ac:dyDescent="0.35">
      <c r="A275" s="266"/>
      <c r="B275" s="11">
        <v>21.5833333333333</v>
      </c>
      <c r="C275" s="266"/>
      <c r="D275" s="12">
        <v>49.7</v>
      </c>
      <c r="E275" s="12">
        <v>138.9</v>
      </c>
      <c r="F275" s="13">
        <v>7.5</v>
      </c>
      <c r="G275" s="266"/>
      <c r="H275" s="12">
        <v>35.5</v>
      </c>
      <c r="I275" s="12">
        <v>124.2</v>
      </c>
      <c r="J275" s="12">
        <v>84.5</v>
      </c>
      <c r="K275" s="13">
        <v>84.1</v>
      </c>
      <c r="L275" s="14"/>
      <c r="M275" s="15">
        <v>9</v>
      </c>
      <c r="N275" s="15">
        <v>49.3</v>
      </c>
      <c r="O275" s="15"/>
      <c r="P275" s="15">
        <v>55.7</v>
      </c>
      <c r="Q275" s="15">
        <v>55.8</v>
      </c>
      <c r="R275" s="15">
        <v>55.7</v>
      </c>
      <c r="S275" s="15">
        <v>56.3</v>
      </c>
      <c r="T275" s="15">
        <v>86.6</v>
      </c>
      <c r="U275" s="15">
        <v>86.6</v>
      </c>
      <c r="V275" s="15">
        <v>86.4</v>
      </c>
      <c r="W275" s="15">
        <v>55.6</v>
      </c>
      <c r="X275" s="15">
        <v>120.5</v>
      </c>
      <c r="Y275" s="15">
        <v>897</v>
      </c>
      <c r="Z275" s="15">
        <v>0</v>
      </c>
      <c r="AA275" s="16">
        <v>652</v>
      </c>
      <c r="AB275" s="266"/>
      <c r="AC275" s="17"/>
      <c r="AD275" s="18">
        <v>27.9</v>
      </c>
      <c r="AE275" s="17"/>
      <c r="AF275" s="18">
        <v>125</v>
      </c>
      <c r="AG275" s="19">
        <v>84.9</v>
      </c>
    </row>
    <row r="276" spans="1:33" ht="14.25" customHeight="1" x14ac:dyDescent="0.35">
      <c r="A276" s="266"/>
      <c r="B276" s="11">
        <v>21.6666666666667</v>
      </c>
      <c r="C276" s="266"/>
      <c r="D276" s="12">
        <v>49.7</v>
      </c>
      <c r="E276" s="12">
        <v>135.1</v>
      </c>
      <c r="F276" s="13">
        <v>7.5</v>
      </c>
      <c r="G276" s="266"/>
      <c r="H276" s="12">
        <v>35.1</v>
      </c>
      <c r="I276" s="12">
        <v>121</v>
      </c>
      <c r="J276" s="12">
        <v>86.1</v>
      </c>
      <c r="K276" s="13">
        <v>85.7</v>
      </c>
      <c r="L276" s="14"/>
      <c r="M276" s="15">
        <v>8.9</v>
      </c>
      <c r="N276" s="15">
        <v>49.3</v>
      </c>
      <c r="O276" s="15"/>
      <c r="P276" s="15">
        <v>57.1</v>
      </c>
      <c r="Q276" s="15">
        <v>57.5</v>
      </c>
      <c r="R276" s="15">
        <v>57.3</v>
      </c>
      <c r="S276" s="15">
        <v>57.9</v>
      </c>
      <c r="T276" s="15">
        <v>88.1</v>
      </c>
      <c r="U276" s="15">
        <v>88.2</v>
      </c>
      <c r="V276" s="15">
        <v>88</v>
      </c>
      <c r="W276" s="15">
        <v>57</v>
      </c>
      <c r="X276" s="15">
        <v>118.3</v>
      </c>
      <c r="Y276" s="15">
        <v>896</v>
      </c>
      <c r="Z276" s="15">
        <v>0</v>
      </c>
      <c r="AA276" s="16">
        <v>663</v>
      </c>
      <c r="AB276" s="266"/>
      <c r="AC276" s="17"/>
      <c r="AD276" s="18">
        <v>26.87</v>
      </c>
      <c r="AE276" s="17"/>
      <c r="AF276" s="18">
        <v>129</v>
      </c>
      <c r="AG276" s="19">
        <v>89.4</v>
      </c>
    </row>
    <row r="277" spans="1:33" ht="14.25" customHeight="1" x14ac:dyDescent="0.35">
      <c r="A277" s="266"/>
      <c r="B277" s="11">
        <v>21.75</v>
      </c>
      <c r="C277" s="266"/>
      <c r="D277" s="12">
        <v>49.7</v>
      </c>
      <c r="E277" s="12">
        <v>136.80000000000001</v>
      </c>
      <c r="F277" s="13">
        <v>7.2</v>
      </c>
      <c r="G277" s="266"/>
      <c r="H277" s="12">
        <v>34</v>
      </c>
      <c r="I277" s="12">
        <v>121.8</v>
      </c>
      <c r="J277" s="12">
        <v>85.3</v>
      </c>
      <c r="K277" s="13">
        <v>84.9</v>
      </c>
      <c r="L277" s="14"/>
      <c r="M277" s="15">
        <v>8.5</v>
      </c>
      <c r="N277" s="15">
        <v>49.3</v>
      </c>
      <c r="O277" s="15"/>
      <c r="P277" s="15">
        <v>56.3</v>
      </c>
      <c r="Q277" s="15">
        <v>56.3</v>
      </c>
      <c r="R277" s="15">
        <v>56.1</v>
      </c>
      <c r="S277" s="15">
        <v>56.7</v>
      </c>
      <c r="T277" s="15">
        <v>87.3</v>
      </c>
      <c r="U277" s="15">
        <v>87.3</v>
      </c>
      <c r="V277" s="15">
        <v>87.2</v>
      </c>
      <c r="W277" s="15">
        <v>56</v>
      </c>
      <c r="X277" s="15">
        <v>119.2</v>
      </c>
      <c r="Y277" s="15">
        <v>896</v>
      </c>
      <c r="Z277" s="15">
        <v>0</v>
      </c>
      <c r="AA277" s="16">
        <v>655</v>
      </c>
      <c r="AB277" s="266"/>
      <c r="AC277" s="17"/>
      <c r="AD277" s="18">
        <v>27.3</v>
      </c>
      <c r="AE277" s="17"/>
      <c r="AF277" s="18">
        <v>130</v>
      </c>
      <c r="AG277" s="19">
        <v>91.9</v>
      </c>
    </row>
    <row r="278" spans="1:33" ht="14.25" customHeight="1" x14ac:dyDescent="0.35">
      <c r="A278" s="266"/>
      <c r="B278" s="11">
        <v>21.8333333333333</v>
      </c>
      <c r="C278" s="266"/>
      <c r="D278" s="12">
        <v>49.6</v>
      </c>
      <c r="E278" s="12">
        <v>137.9</v>
      </c>
      <c r="F278" s="13">
        <v>7.2</v>
      </c>
      <c r="G278" s="266"/>
      <c r="H278" s="12">
        <v>33.4</v>
      </c>
      <c r="I278" s="12">
        <v>122.7</v>
      </c>
      <c r="J278" s="12">
        <v>84.6</v>
      </c>
      <c r="K278" s="13">
        <v>84.3</v>
      </c>
      <c r="L278" s="14"/>
      <c r="M278" s="15">
        <v>8.3000000000000007</v>
      </c>
      <c r="N278" s="15">
        <v>49.3</v>
      </c>
      <c r="O278" s="15"/>
      <c r="P278" s="15">
        <v>55.6</v>
      </c>
      <c r="Q278" s="15">
        <v>55.6</v>
      </c>
      <c r="R278" s="15">
        <v>55.5</v>
      </c>
      <c r="S278" s="15">
        <v>56</v>
      </c>
      <c r="T278" s="15">
        <v>86.7</v>
      </c>
      <c r="U278" s="15">
        <v>86.8</v>
      </c>
      <c r="V278" s="15">
        <v>86.6</v>
      </c>
      <c r="W278" s="15">
        <v>55.2</v>
      </c>
      <c r="X278" s="15">
        <v>119.8</v>
      </c>
      <c r="Y278" s="15">
        <v>897</v>
      </c>
      <c r="Z278" s="15">
        <v>0</v>
      </c>
      <c r="AA278" s="16">
        <v>654</v>
      </c>
      <c r="AB278" s="266"/>
      <c r="AC278" s="17"/>
      <c r="AD278" s="18">
        <v>26.2</v>
      </c>
      <c r="AE278" s="17"/>
      <c r="AF278" s="18">
        <v>127</v>
      </c>
      <c r="AG278" s="19">
        <v>87.2</v>
      </c>
    </row>
    <row r="279" spans="1:33" ht="14.25" customHeight="1" x14ac:dyDescent="0.35">
      <c r="A279" s="267"/>
      <c r="B279" s="11">
        <v>21.9166666666667</v>
      </c>
      <c r="C279" s="267"/>
      <c r="D279" s="12">
        <v>49.6</v>
      </c>
      <c r="E279" s="12">
        <v>142.4</v>
      </c>
      <c r="F279" s="13">
        <v>7.1</v>
      </c>
      <c r="G279" s="267"/>
      <c r="H279" s="12">
        <v>33.1</v>
      </c>
      <c r="I279" s="12">
        <v>122.2</v>
      </c>
      <c r="J279" s="12">
        <v>84.6</v>
      </c>
      <c r="K279" s="13">
        <v>84.3</v>
      </c>
      <c r="L279" s="14"/>
      <c r="M279" s="15">
        <v>8.3000000000000007</v>
      </c>
      <c r="N279" s="15">
        <v>49.3</v>
      </c>
      <c r="O279" s="15"/>
      <c r="P279" s="15">
        <v>55.5</v>
      </c>
      <c r="Q279" s="15">
        <v>55.5</v>
      </c>
      <c r="R279" s="15">
        <v>55.2</v>
      </c>
      <c r="S279" s="15">
        <v>56</v>
      </c>
      <c r="T279" s="15">
        <v>86.7</v>
      </c>
      <c r="U279" s="15">
        <v>86.8</v>
      </c>
      <c r="V279" s="15">
        <v>86.6</v>
      </c>
      <c r="W279" s="15">
        <v>55.2</v>
      </c>
      <c r="X279" s="15">
        <v>119.6</v>
      </c>
      <c r="Y279" s="15">
        <v>896</v>
      </c>
      <c r="Z279" s="15">
        <v>0</v>
      </c>
      <c r="AA279" s="16">
        <v>656</v>
      </c>
      <c r="AB279" s="267"/>
      <c r="AC279" s="17"/>
      <c r="AD279" s="18">
        <v>25.9</v>
      </c>
      <c r="AE279" s="17"/>
      <c r="AF279" s="18">
        <v>126</v>
      </c>
      <c r="AG279" s="19">
        <v>91.8</v>
      </c>
    </row>
    <row r="280" spans="1:33" ht="14.25" customHeight="1" x14ac:dyDescent="0.35">
      <c r="A280" s="268">
        <v>44585</v>
      </c>
      <c r="B280" s="11">
        <v>22</v>
      </c>
      <c r="C280" s="273"/>
      <c r="D280" s="12">
        <v>49.8</v>
      </c>
      <c r="E280" s="12">
        <v>140.69999999999999</v>
      </c>
      <c r="F280" s="13">
        <v>7.4</v>
      </c>
      <c r="G280" s="269"/>
      <c r="H280" s="12">
        <v>30.5</v>
      </c>
      <c r="I280" s="12">
        <v>124.4</v>
      </c>
      <c r="J280" s="12">
        <v>84.7</v>
      </c>
      <c r="K280" s="13">
        <v>84.3</v>
      </c>
      <c r="L280" s="14"/>
      <c r="M280" s="15">
        <v>8.4</v>
      </c>
      <c r="N280" s="15">
        <v>49.4</v>
      </c>
      <c r="O280" s="15"/>
      <c r="P280" s="15">
        <v>54.8</v>
      </c>
      <c r="Q280" s="15">
        <v>55.1</v>
      </c>
      <c r="R280" s="15">
        <v>54.8</v>
      </c>
      <c r="S280" s="15">
        <v>55.5</v>
      </c>
      <c r="T280" s="15">
        <v>86.8</v>
      </c>
      <c r="U280" s="15">
        <v>86.9</v>
      </c>
      <c r="V280" s="15">
        <v>86.7</v>
      </c>
      <c r="W280" s="15">
        <v>54.8</v>
      </c>
      <c r="X280" s="15">
        <v>122</v>
      </c>
      <c r="Y280" s="15">
        <v>897</v>
      </c>
      <c r="Z280" s="15">
        <v>0</v>
      </c>
      <c r="AA280" s="16">
        <v>652</v>
      </c>
      <c r="AB280" s="265"/>
      <c r="AC280" s="17"/>
      <c r="AD280" s="18">
        <v>23.3</v>
      </c>
      <c r="AE280" s="17"/>
      <c r="AF280" s="18">
        <v>127</v>
      </c>
      <c r="AG280" s="19">
        <v>90.2</v>
      </c>
    </row>
    <row r="281" spans="1:33" ht="14.25" customHeight="1" x14ac:dyDescent="0.35">
      <c r="A281" s="266"/>
      <c r="B281" s="11">
        <v>22.0833333333333</v>
      </c>
      <c r="C281" s="266"/>
      <c r="D281" s="12">
        <v>49.8</v>
      </c>
      <c r="E281" s="12">
        <v>134</v>
      </c>
      <c r="F281" s="13">
        <v>8.8000000000000007</v>
      </c>
      <c r="G281" s="266"/>
      <c r="H281" s="12">
        <v>30.3</v>
      </c>
      <c r="I281" s="12">
        <v>123.6</v>
      </c>
      <c r="J281" s="12">
        <v>84.9</v>
      </c>
      <c r="K281" s="13">
        <v>84.5</v>
      </c>
      <c r="L281" s="14"/>
      <c r="M281" s="15">
        <v>9.9</v>
      </c>
      <c r="N281" s="15">
        <v>49.4</v>
      </c>
      <c r="O281" s="15"/>
      <c r="P281" s="15">
        <v>56.4</v>
      </c>
      <c r="Q281" s="15">
        <v>56.7</v>
      </c>
      <c r="R281" s="15">
        <v>56.5</v>
      </c>
      <c r="S281" s="15">
        <v>57.2</v>
      </c>
      <c r="T281" s="15">
        <v>86.9</v>
      </c>
      <c r="U281" s="15">
        <v>87</v>
      </c>
      <c r="V281" s="15">
        <v>86.9</v>
      </c>
      <c r="W281" s="15">
        <v>56.3</v>
      </c>
      <c r="X281" s="15">
        <v>121</v>
      </c>
      <c r="Y281" s="15">
        <v>897</v>
      </c>
      <c r="Z281" s="15">
        <v>0</v>
      </c>
      <c r="AA281" s="16">
        <v>655</v>
      </c>
      <c r="AB281" s="266"/>
      <c r="AC281" s="17"/>
      <c r="AD281" s="18">
        <v>25.1</v>
      </c>
      <c r="AE281" s="17"/>
      <c r="AF281" s="18">
        <v>127</v>
      </c>
      <c r="AG281" s="19">
        <v>89.8</v>
      </c>
    </row>
    <row r="282" spans="1:33" ht="14.25" customHeight="1" x14ac:dyDescent="0.35">
      <c r="A282" s="266"/>
      <c r="B282" s="11">
        <v>22.1666666666667</v>
      </c>
      <c r="C282" s="266"/>
      <c r="D282" s="12">
        <v>50</v>
      </c>
      <c r="E282" s="12">
        <v>121.4</v>
      </c>
      <c r="F282" s="13">
        <v>9.3000000000000007</v>
      </c>
      <c r="G282" s="266"/>
      <c r="H282" s="12">
        <v>29.7</v>
      </c>
      <c r="I282" s="12">
        <v>111.9</v>
      </c>
      <c r="J282" s="12">
        <v>84.4</v>
      </c>
      <c r="K282" s="13">
        <v>84</v>
      </c>
      <c r="L282" s="14"/>
      <c r="M282" s="15">
        <v>10.8</v>
      </c>
      <c r="N282" s="15">
        <v>49.7</v>
      </c>
      <c r="O282" s="15"/>
      <c r="P282" s="15">
        <v>56.1</v>
      </c>
      <c r="Q282" s="15">
        <v>56</v>
      </c>
      <c r="R282" s="15">
        <v>55.8</v>
      </c>
      <c r="S282" s="15">
        <v>56.5</v>
      </c>
      <c r="T282" s="15">
        <v>86.4</v>
      </c>
      <c r="U282" s="15">
        <v>86.4</v>
      </c>
      <c r="V282" s="15">
        <v>86.3</v>
      </c>
      <c r="W282" s="15">
        <v>55.8</v>
      </c>
      <c r="X282" s="15">
        <v>119</v>
      </c>
      <c r="Y282" s="15">
        <v>865</v>
      </c>
      <c r="Z282" s="15">
        <v>10</v>
      </c>
      <c r="AA282" s="16">
        <v>614</v>
      </c>
      <c r="AB282" s="266"/>
      <c r="AC282" s="17"/>
      <c r="AD282" s="18">
        <v>26.1</v>
      </c>
      <c r="AE282" s="17"/>
      <c r="AF282" s="18">
        <v>120</v>
      </c>
      <c r="AG282" s="19">
        <v>86.9</v>
      </c>
    </row>
    <row r="283" spans="1:33" ht="14.25" customHeight="1" x14ac:dyDescent="0.35">
      <c r="A283" s="266"/>
      <c r="B283" s="11">
        <v>22.25</v>
      </c>
      <c r="C283" s="266"/>
      <c r="D283" s="12">
        <v>50.1</v>
      </c>
      <c r="E283" s="12">
        <v>124.4</v>
      </c>
      <c r="F283" s="13">
        <v>9.6</v>
      </c>
      <c r="G283" s="266"/>
      <c r="H283" s="12">
        <v>30.4</v>
      </c>
      <c r="I283" s="12">
        <v>112.6</v>
      </c>
      <c r="J283" s="12">
        <v>84.3</v>
      </c>
      <c r="K283" s="13">
        <v>84</v>
      </c>
      <c r="L283" s="14"/>
      <c r="M283" s="15">
        <v>10.8</v>
      </c>
      <c r="N283" s="15">
        <v>49.8</v>
      </c>
      <c r="O283" s="15"/>
      <c r="P283" s="15">
        <v>56.4</v>
      </c>
      <c r="Q283" s="15">
        <v>56.5</v>
      </c>
      <c r="R283" s="15">
        <v>56.3</v>
      </c>
      <c r="S283" s="15">
        <v>56.9</v>
      </c>
      <c r="T283" s="15">
        <v>86.3</v>
      </c>
      <c r="U283" s="15">
        <v>86.3</v>
      </c>
      <c r="V283" s="15">
        <v>86.2</v>
      </c>
      <c r="W283" s="15">
        <v>56.2</v>
      </c>
      <c r="X283" s="15">
        <v>119</v>
      </c>
      <c r="Y283" s="15">
        <v>864</v>
      </c>
      <c r="Z283" s="15">
        <v>10</v>
      </c>
      <c r="AA283" s="16">
        <v>613</v>
      </c>
      <c r="AB283" s="266"/>
      <c r="AC283" s="17"/>
      <c r="AD283" s="18">
        <v>24.8</v>
      </c>
      <c r="AE283" s="17"/>
      <c r="AF283" s="18">
        <v>124</v>
      </c>
      <c r="AG283" s="19">
        <v>92.2</v>
      </c>
    </row>
    <row r="284" spans="1:33" ht="14.25" customHeight="1" x14ac:dyDescent="0.35">
      <c r="A284" s="266"/>
      <c r="B284" s="11">
        <v>22.3333333333333</v>
      </c>
      <c r="C284" s="266"/>
      <c r="D284" s="12">
        <v>50.1</v>
      </c>
      <c r="E284" s="12">
        <v>117.1</v>
      </c>
      <c r="F284" s="13">
        <v>10.199999999999999</v>
      </c>
      <c r="G284" s="266"/>
      <c r="H284" s="12">
        <v>31.5</v>
      </c>
      <c r="I284" s="12">
        <v>113.1</v>
      </c>
      <c r="J284" s="12">
        <v>84.5</v>
      </c>
      <c r="K284" s="13">
        <v>84.1</v>
      </c>
      <c r="L284" s="14"/>
      <c r="M284" s="15">
        <v>11.4</v>
      </c>
      <c r="N284" s="15">
        <v>49.8</v>
      </c>
      <c r="O284" s="15"/>
      <c r="P284" s="15">
        <v>57</v>
      </c>
      <c r="Q284" s="15">
        <v>57.2</v>
      </c>
      <c r="R284" s="15">
        <v>56.9</v>
      </c>
      <c r="S284" s="15">
        <v>57.5</v>
      </c>
      <c r="T284" s="15">
        <v>86.5</v>
      </c>
      <c r="U284" s="15">
        <v>86.6</v>
      </c>
      <c r="V284" s="15">
        <v>86.4</v>
      </c>
      <c r="W284" s="15">
        <v>56.8</v>
      </c>
      <c r="X284" s="15">
        <v>119.1</v>
      </c>
      <c r="Y284" s="15">
        <v>865</v>
      </c>
      <c r="Z284" s="15">
        <v>10</v>
      </c>
      <c r="AA284" s="16">
        <v>612</v>
      </c>
      <c r="AB284" s="266"/>
      <c r="AC284" s="17"/>
      <c r="AD284" s="18">
        <v>25.6</v>
      </c>
      <c r="AE284" s="17"/>
      <c r="AF284" s="18">
        <v>123</v>
      </c>
      <c r="AG284" s="19">
        <v>90.1</v>
      </c>
    </row>
    <row r="285" spans="1:33" ht="14.25" customHeight="1" x14ac:dyDescent="0.35">
      <c r="A285" s="266"/>
      <c r="B285" s="11">
        <v>22.4166666666667</v>
      </c>
      <c r="C285" s="266"/>
      <c r="D285" s="12">
        <v>50</v>
      </c>
      <c r="E285" s="12">
        <v>122.2</v>
      </c>
      <c r="F285" s="13">
        <v>11</v>
      </c>
      <c r="G285" s="266"/>
      <c r="H285" s="12">
        <v>34.200000000000003</v>
      </c>
      <c r="I285" s="12">
        <v>113</v>
      </c>
      <c r="J285" s="12">
        <v>84.9</v>
      </c>
      <c r="K285" s="13">
        <v>84.6</v>
      </c>
      <c r="L285" s="14"/>
      <c r="M285" s="15">
        <v>12.4</v>
      </c>
      <c r="N285" s="15">
        <v>49.7</v>
      </c>
      <c r="O285" s="15"/>
      <c r="P285" s="15">
        <v>58.4</v>
      </c>
      <c r="Q285" s="15">
        <v>58.6</v>
      </c>
      <c r="R285" s="15">
        <v>58.3</v>
      </c>
      <c r="S285" s="15">
        <v>58.9</v>
      </c>
      <c r="T285" s="15">
        <v>86.9</v>
      </c>
      <c r="U285" s="15">
        <v>87</v>
      </c>
      <c r="V285" s="15">
        <v>86.8</v>
      </c>
      <c r="W285" s="15">
        <v>58.1</v>
      </c>
      <c r="X285" s="15">
        <v>119.1</v>
      </c>
      <c r="Y285" s="15">
        <v>865</v>
      </c>
      <c r="Z285" s="15">
        <v>10</v>
      </c>
      <c r="AA285" s="16">
        <v>612</v>
      </c>
      <c r="AB285" s="266"/>
      <c r="AC285" s="17"/>
      <c r="AD285" s="18">
        <v>24.7</v>
      </c>
      <c r="AE285" s="17"/>
      <c r="AF285" s="18">
        <v>130</v>
      </c>
      <c r="AG285" s="19">
        <v>88.4</v>
      </c>
    </row>
    <row r="286" spans="1:33" ht="14.25" customHeight="1" x14ac:dyDescent="0.35">
      <c r="A286" s="266"/>
      <c r="B286" s="11">
        <v>22.5</v>
      </c>
      <c r="C286" s="266"/>
      <c r="D286" s="12">
        <v>50</v>
      </c>
      <c r="E286" s="12">
        <v>117.2</v>
      </c>
      <c r="F286" s="13">
        <v>11.6</v>
      </c>
      <c r="G286" s="266"/>
      <c r="H286" s="12">
        <v>35.700000000000003</v>
      </c>
      <c r="I286" s="12">
        <v>113.4</v>
      </c>
      <c r="J286" s="12">
        <v>84.2</v>
      </c>
      <c r="K286" s="13">
        <v>83.9</v>
      </c>
      <c r="L286" s="14"/>
      <c r="M286" s="15">
        <v>13</v>
      </c>
      <c r="N286" s="15">
        <v>49.7</v>
      </c>
      <c r="O286" s="15"/>
      <c r="P286" s="15">
        <v>58.6</v>
      </c>
      <c r="Q286" s="15">
        <v>58.8</v>
      </c>
      <c r="R286" s="15">
        <v>58.6</v>
      </c>
      <c r="S286" s="15">
        <v>59.2</v>
      </c>
      <c r="T286" s="15">
        <v>86.2</v>
      </c>
      <c r="U286" s="15">
        <v>86.2</v>
      </c>
      <c r="V286" s="15">
        <v>86.1</v>
      </c>
      <c r="W286" s="15">
        <v>58.4</v>
      </c>
      <c r="X286" s="15">
        <v>119.2</v>
      </c>
      <c r="Y286" s="15">
        <v>865</v>
      </c>
      <c r="Z286" s="15">
        <v>10</v>
      </c>
      <c r="AA286" s="16">
        <v>607</v>
      </c>
      <c r="AB286" s="266"/>
      <c r="AC286" s="17"/>
      <c r="AD286" s="18">
        <v>28.4</v>
      </c>
      <c r="AE286" s="17"/>
      <c r="AF286" s="18">
        <v>122</v>
      </c>
      <c r="AG286" s="19">
        <v>87.7</v>
      </c>
    </row>
    <row r="287" spans="1:33" ht="14.25" customHeight="1" x14ac:dyDescent="0.35">
      <c r="A287" s="266"/>
      <c r="B287" s="11">
        <v>22.5833333333333</v>
      </c>
      <c r="C287" s="266"/>
      <c r="D287" s="12">
        <v>50</v>
      </c>
      <c r="E287" s="12">
        <v>116.4</v>
      </c>
      <c r="F287" s="13">
        <v>12.3</v>
      </c>
      <c r="G287" s="266"/>
      <c r="H287" s="12">
        <v>36.1</v>
      </c>
      <c r="I287" s="12">
        <v>112.6</v>
      </c>
      <c r="J287" s="12">
        <v>83.8</v>
      </c>
      <c r="K287" s="13">
        <v>83.5</v>
      </c>
      <c r="L287" s="14"/>
      <c r="M287" s="15">
        <v>13.7</v>
      </c>
      <c r="N287" s="15">
        <v>49.7</v>
      </c>
      <c r="O287" s="15"/>
      <c r="P287" s="15">
        <v>59</v>
      </c>
      <c r="Q287" s="15">
        <v>59.2</v>
      </c>
      <c r="R287" s="15">
        <v>59</v>
      </c>
      <c r="S287" s="15">
        <v>59.6</v>
      </c>
      <c r="T287" s="15">
        <v>85.8</v>
      </c>
      <c r="U287" s="15">
        <v>85.9</v>
      </c>
      <c r="V287" s="15">
        <v>85.7</v>
      </c>
      <c r="W287" s="15">
        <v>58.8</v>
      </c>
      <c r="X287" s="15">
        <v>118.5</v>
      </c>
      <c r="Y287" s="15">
        <v>866</v>
      </c>
      <c r="Z287" s="15">
        <v>10</v>
      </c>
      <c r="AA287" s="16">
        <v>606</v>
      </c>
      <c r="AB287" s="266"/>
      <c r="AC287" s="17"/>
      <c r="AD287" s="18">
        <v>28.6</v>
      </c>
      <c r="AE287" s="17"/>
      <c r="AF287" s="18">
        <v>122</v>
      </c>
      <c r="AG287" s="19">
        <v>84.7</v>
      </c>
    </row>
    <row r="288" spans="1:33" ht="14.25" customHeight="1" x14ac:dyDescent="0.35">
      <c r="A288" s="266"/>
      <c r="B288" s="11">
        <v>22.6666666666667</v>
      </c>
      <c r="C288" s="266"/>
      <c r="D288" s="12">
        <v>50.1</v>
      </c>
      <c r="E288" s="12">
        <v>113.7</v>
      </c>
      <c r="F288" s="13">
        <v>12.4</v>
      </c>
      <c r="G288" s="266"/>
      <c r="H288" s="12">
        <v>35.799999999999997</v>
      </c>
      <c r="I288" s="12">
        <v>112.3</v>
      </c>
      <c r="J288" s="12">
        <v>84.2</v>
      </c>
      <c r="K288" s="13">
        <v>83.8</v>
      </c>
      <c r="L288" s="14"/>
      <c r="M288" s="15">
        <v>13.7</v>
      </c>
      <c r="N288" s="15">
        <v>49.8</v>
      </c>
      <c r="O288" s="15"/>
      <c r="P288" s="15">
        <v>59.3</v>
      </c>
      <c r="Q288" s="15">
        <v>59.5</v>
      </c>
      <c r="R288" s="15">
        <v>59.2</v>
      </c>
      <c r="S288" s="15">
        <v>59.9</v>
      </c>
      <c r="T288" s="15">
        <v>86.2</v>
      </c>
      <c r="U288" s="15">
        <v>86.2</v>
      </c>
      <c r="V288" s="15">
        <v>86.1</v>
      </c>
      <c r="W288" s="15">
        <v>59.1</v>
      </c>
      <c r="X288" s="15">
        <v>118</v>
      </c>
      <c r="Y288" s="15">
        <v>865</v>
      </c>
      <c r="Z288" s="15">
        <v>10</v>
      </c>
      <c r="AA288" s="16">
        <v>607</v>
      </c>
      <c r="AB288" s="266"/>
      <c r="AC288" s="17"/>
      <c r="AD288" s="18">
        <v>27.5</v>
      </c>
      <c r="AE288" s="17"/>
      <c r="AF288" s="18">
        <v>124</v>
      </c>
      <c r="AG288" s="19">
        <v>70.099999999999994</v>
      </c>
    </row>
    <row r="289" spans="1:33" ht="14.25" customHeight="1" x14ac:dyDescent="0.35">
      <c r="A289" s="266"/>
      <c r="B289" s="11">
        <v>22.75</v>
      </c>
      <c r="C289" s="266"/>
      <c r="D289" s="12">
        <v>50</v>
      </c>
      <c r="E289" s="12">
        <v>117.8</v>
      </c>
      <c r="F289" s="13">
        <v>12.3</v>
      </c>
      <c r="G289" s="266"/>
      <c r="H289" s="12">
        <v>34.700000000000003</v>
      </c>
      <c r="I289" s="12">
        <v>112.4</v>
      </c>
      <c r="J289" s="12">
        <v>84.7</v>
      </c>
      <c r="K289" s="13">
        <v>84.3</v>
      </c>
      <c r="L289" s="14"/>
      <c r="M289" s="15">
        <v>13.6</v>
      </c>
      <c r="N289" s="15">
        <v>49.7</v>
      </c>
      <c r="O289" s="15"/>
      <c r="P289" s="15">
        <v>59.8</v>
      </c>
      <c r="Q289" s="15">
        <v>59.7</v>
      </c>
      <c r="R289" s="15">
        <v>59.5</v>
      </c>
      <c r="S289" s="15">
        <v>60.1</v>
      </c>
      <c r="T289" s="15">
        <v>86.6</v>
      </c>
      <c r="U289" s="15">
        <v>86.7</v>
      </c>
      <c r="V289" s="15">
        <v>86.5</v>
      </c>
      <c r="W289" s="15">
        <v>59.3</v>
      </c>
      <c r="X289" s="15">
        <v>117</v>
      </c>
      <c r="Y289" s="15">
        <v>866</v>
      </c>
      <c r="Z289" s="15">
        <v>10</v>
      </c>
      <c r="AA289" s="16">
        <v>612</v>
      </c>
      <c r="AB289" s="266"/>
      <c r="AC289" s="17"/>
      <c r="AD289" s="18">
        <v>25.9</v>
      </c>
      <c r="AE289" s="17"/>
      <c r="AF289" s="18">
        <v>124</v>
      </c>
      <c r="AG289" s="19">
        <v>92</v>
      </c>
    </row>
    <row r="290" spans="1:33" ht="14.25" customHeight="1" x14ac:dyDescent="0.35">
      <c r="A290" s="266"/>
      <c r="B290" s="11">
        <v>22.8333333333333</v>
      </c>
      <c r="C290" s="266"/>
      <c r="D290" s="12">
        <v>50.1</v>
      </c>
      <c r="E290" s="12">
        <v>119.4</v>
      </c>
      <c r="F290" s="13">
        <v>12.1</v>
      </c>
      <c r="G290" s="266"/>
      <c r="H290" s="12">
        <v>34.4</v>
      </c>
      <c r="I290" s="12">
        <v>112</v>
      </c>
      <c r="J290" s="12">
        <v>86</v>
      </c>
      <c r="K290" s="13">
        <v>85.7</v>
      </c>
      <c r="L290" s="14"/>
      <c r="M290" s="15">
        <v>13.3</v>
      </c>
      <c r="N290" s="15">
        <v>49.8</v>
      </c>
      <c r="O290" s="15"/>
      <c r="P290" s="15">
        <v>60.2</v>
      </c>
      <c r="Q290" s="15">
        <v>60.3</v>
      </c>
      <c r="R290" s="15">
        <v>60.2</v>
      </c>
      <c r="S290" s="15">
        <v>60.7</v>
      </c>
      <c r="T290" s="15">
        <v>88</v>
      </c>
      <c r="U290" s="15">
        <v>88</v>
      </c>
      <c r="V290" s="15">
        <v>87.8</v>
      </c>
      <c r="W290" s="15">
        <v>59.9</v>
      </c>
      <c r="X290" s="15">
        <v>117.8</v>
      </c>
      <c r="Y290" s="15">
        <v>865</v>
      </c>
      <c r="Z290" s="15">
        <v>10</v>
      </c>
      <c r="AA290" s="16">
        <v>619</v>
      </c>
      <c r="AB290" s="266"/>
      <c r="AC290" s="17"/>
      <c r="AD290" s="18">
        <v>26.4</v>
      </c>
      <c r="AE290" s="17"/>
      <c r="AF290" s="18">
        <v>135</v>
      </c>
      <c r="AG290" s="19">
        <v>94.3</v>
      </c>
    </row>
    <row r="291" spans="1:33" ht="14.25" customHeight="1" x14ac:dyDescent="0.35">
      <c r="A291" s="267"/>
      <c r="B291" s="11">
        <v>22.9166666666667</v>
      </c>
      <c r="C291" s="267"/>
      <c r="D291" s="12">
        <v>50</v>
      </c>
      <c r="E291" s="12">
        <v>117.9</v>
      </c>
      <c r="F291" s="13">
        <v>11.9</v>
      </c>
      <c r="G291" s="267"/>
      <c r="H291" s="12">
        <v>32.4</v>
      </c>
      <c r="I291" s="12">
        <v>112.9</v>
      </c>
      <c r="J291" s="12">
        <v>85.9</v>
      </c>
      <c r="K291" s="13">
        <v>85.6</v>
      </c>
      <c r="L291" s="14"/>
      <c r="M291" s="15">
        <v>12.9</v>
      </c>
      <c r="N291" s="15">
        <v>49.7</v>
      </c>
      <c r="O291" s="15"/>
      <c r="P291" s="15">
        <v>59.6</v>
      </c>
      <c r="Q291" s="15">
        <v>59.8</v>
      </c>
      <c r="R291" s="15">
        <v>59.5</v>
      </c>
      <c r="S291" s="15">
        <v>60.2</v>
      </c>
      <c r="T291" s="15">
        <v>87.9</v>
      </c>
      <c r="U291" s="15">
        <v>88</v>
      </c>
      <c r="V291" s="15">
        <v>87.8</v>
      </c>
      <c r="W291" s="15">
        <v>59.5</v>
      </c>
      <c r="X291" s="15">
        <v>117.6</v>
      </c>
      <c r="Y291" s="15">
        <v>865</v>
      </c>
      <c r="Z291" s="15">
        <v>10</v>
      </c>
      <c r="AA291" s="16">
        <v>621</v>
      </c>
      <c r="AB291" s="267"/>
      <c r="AC291" s="17"/>
      <c r="AD291" s="18">
        <v>23.5</v>
      </c>
      <c r="AE291" s="17"/>
      <c r="AF291" s="18">
        <v>135</v>
      </c>
      <c r="AG291" s="19">
        <v>73.3</v>
      </c>
    </row>
    <row r="292" spans="1:33" ht="14.25" customHeight="1" x14ac:dyDescent="0.35">
      <c r="A292" s="268">
        <v>44586</v>
      </c>
      <c r="B292" s="11">
        <v>23</v>
      </c>
      <c r="C292" s="273"/>
      <c r="D292" s="12">
        <v>50</v>
      </c>
      <c r="E292" s="12">
        <v>119.7</v>
      </c>
      <c r="F292" s="13">
        <v>11.7</v>
      </c>
      <c r="G292" s="269"/>
      <c r="H292" s="12">
        <v>31.5</v>
      </c>
      <c r="I292" s="12">
        <v>112.3</v>
      </c>
      <c r="J292" s="12">
        <v>85.8</v>
      </c>
      <c r="K292" s="13">
        <v>85.4</v>
      </c>
      <c r="L292" s="14"/>
      <c r="M292" s="15">
        <v>12.9</v>
      </c>
      <c r="N292" s="15">
        <v>49.7</v>
      </c>
      <c r="O292" s="15"/>
      <c r="P292" s="15">
        <v>59.5</v>
      </c>
      <c r="Q292" s="15">
        <v>59.6</v>
      </c>
      <c r="R292" s="15">
        <v>59.3</v>
      </c>
      <c r="S292" s="15">
        <v>59.8</v>
      </c>
      <c r="T292" s="15">
        <v>87.7</v>
      </c>
      <c r="U292" s="15">
        <v>87.8</v>
      </c>
      <c r="V292" s="15">
        <v>87.6</v>
      </c>
      <c r="W292" s="15">
        <v>59.4</v>
      </c>
      <c r="X292" s="15">
        <v>117.9</v>
      </c>
      <c r="Y292" s="15">
        <v>866</v>
      </c>
      <c r="Z292" s="15">
        <v>10</v>
      </c>
      <c r="AA292" s="16">
        <v>618</v>
      </c>
      <c r="AB292" s="265"/>
      <c r="AC292" s="17"/>
      <c r="AD292" s="18">
        <v>22.4</v>
      </c>
      <c r="AE292" s="17"/>
      <c r="AF292" s="18">
        <v>123</v>
      </c>
      <c r="AG292" s="19">
        <v>89.8</v>
      </c>
    </row>
    <row r="293" spans="1:33" ht="14.25" customHeight="1" x14ac:dyDescent="0.35">
      <c r="A293" s="266"/>
      <c r="B293" s="11">
        <v>23.0833333333333</v>
      </c>
      <c r="C293" s="266"/>
      <c r="D293" s="12">
        <v>50</v>
      </c>
      <c r="E293" s="12">
        <v>118.8</v>
      </c>
      <c r="F293" s="13">
        <v>11.8</v>
      </c>
      <c r="G293" s="266"/>
      <c r="H293" s="12">
        <v>30.9</v>
      </c>
      <c r="I293" s="12">
        <v>111.9</v>
      </c>
      <c r="J293" s="12">
        <v>86.6</v>
      </c>
      <c r="K293" s="13">
        <v>86.3</v>
      </c>
      <c r="L293" s="14"/>
      <c r="M293" s="15">
        <v>12.8</v>
      </c>
      <c r="N293" s="15">
        <v>49.7</v>
      </c>
      <c r="O293" s="15"/>
      <c r="P293" s="15">
        <v>59.7</v>
      </c>
      <c r="Q293" s="15">
        <v>60</v>
      </c>
      <c r="R293" s="15">
        <v>59.8</v>
      </c>
      <c r="S293" s="15">
        <v>60.5</v>
      </c>
      <c r="T293" s="15">
        <v>88.5</v>
      </c>
      <c r="U293" s="15">
        <v>88.6</v>
      </c>
      <c r="V293" s="15">
        <v>88.4</v>
      </c>
      <c r="W293" s="15">
        <v>59.7</v>
      </c>
      <c r="X293" s="15">
        <v>118.2</v>
      </c>
      <c r="Y293" s="15">
        <v>867</v>
      </c>
      <c r="Z293" s="15">
        <v>10</v>
      </c>
      <c r="AA293" s="16">
        <v>625</v>
      </c>
      <c r="AB293" s="266"/>
      <c r="AC293" s="17"/>
      <c r="AD293" s="18">
        <v>21.9</v>
      </c>
      <c r="AE293" s="17"/>
      <c r="AF293" s="18">
        <v>135</v>
      </c>
      <c r="AG293" s="19">
        <v>89.8</v>
      </c>
    </row>
    <row r="294" spans="1:33" ht="14.25" customHeight="1" x14ac:dyDescent="0.35">
      <c r="A294" s="266"/>
      <c r="B294" s="11">
        <v>23.1666666666667</v>
      </c>
      <c r="C294" s="266"/>
      <c r="D294" s="12">
        <v>50.1</v>
      </c>
      <c r="E294" s="12">
        <v>117.7</v>
      </c>
      <c r="F294" s="13">
        <v>11.9</v>
      </c>
      <c r="G294" s="266"/>
      <c r="H294" s="12">
        <v>32</v>
      </c>
      <c r="I294" s="12">
        <v>111.6</v>
      </c>
      <c r="J294" s="12">
        <v>87.4</v>
      </c>
      <c r="K294" s="13">
        <v>87.1</v>
      </c>
      <c r="L294" s="14"/>
      <c r="M294" s="15">
        <v>13</v>
      </c>
      <c r="N294" s="15">
        <v>49.8</v>
      </c>
      <c r="O294" s="15"/>
      <c r="P294" s="15">
        <v>60.8</v>
      </c>
      <c r="Q294" s="15">
        <v>60.9</v>
      </c>
      <c r="R294" s="15">
        <v>60.6</v>
      </c>
      <c r="S294" s="15">
        <v>61.3</v>
      </c>
      <c r="T294" s="15">
        <v>89.3</v>
      </c>
      <c r="U294" s="15">
        <v>89.4</v>
      </c>
      <c r="V294" s="15">
        <v>89.2</v>
      </c>
      <c r="W294" s="15">
        <v>60.7</v>
      </c>
      <c r="X294" s="15">
        <v>117.5</v>
      </c>
      <c r="Y294" s="15">
        <v>865</v>
      </c>
      <c r="Z294" s="15">
        <v>10</v>
      </c>
      <c r="AA294" s="16">
        <v>629</v>
      </c>
      <c r="AB294" s="266"/>
      <c r="AC294" s="17"/>
      <c r="AD294" s="18">
        <v>23.6</v>
      </c>
      <c r="AE294" s="17"/>
      <c r="AF294" s="18">
        <v>134</v>
      </c>
      <c r="AG294" s="19">
        <v>77.099999999999994</v>
      </c>
    </row>
    <row r="295" spans="1:33" ht="14.25" customHeight="1" x14ac:dyDescent="0.35">
      <c r="A295" s="266"/>
      <c r="B295" s="11">
        <v>23.25</v>
      </c>
      <c r="C295" s="266"/>
      <c r="D295" s="12">
        <v>50.1</v>
      </c>
      <c r="E295" s="12">
        <v>113</v>
      </c>
      <c r="F295" s="13">
        <v>12.2</v>
      </c>
      <c r="G295" s="266"/>
      <c r="H295" s="12">
        <v>32.6</v>
      </c>
      <c r="I295" s="12">
        <v>111.4</v>
      </c>
      <c r="J295" s="12">
        <v>87.5</v>
      </c>
      <c r="K295" s="13">
        <v>87.2</v>
      </c>
      <c r="L295" s="14"/>
      <c r="M295" s="15">
        <v>13.4</v>
      </c>
      <c r="N295" s="15">
        <v>49.8</v>
      </c>
      <c r="O295" s="15"/>
      <c r="P295" s="15">
        <v>61.1</v>
      </c>
      <c r="Q295" s="15">
        <v>61.4</v>
      </c>
      <c r="R295" s="15">
        <v>61</v>
      </c>
      <c r="S295" s="15">
        <v>61.7</v>
      </c>
      <c r="T295" s="15">
        <v>89.4</v>
      </c>
      <c r="U295" s="15">
        <v>89.4</v>
      </c>
      <c r="V295" s="15">
        <v>89.3</v>
      </c>
      <c r="W295" s="15">
        <v>61.1</v>
      </c>
      <c r="X295" s="15">
        <v>117</v>
      </c>
      <c r="Y295" s="15">
        <v>865</v>
      </c>
      <c r="Z295" s="15">
        <v>10</v>
      </c>
      <c r="AA295" s="16">
        <v>628</v>
      </c>
      <c r="AB295" s="266"/>
      <c r="AC295" s="17"/>
      <c r="AD295" s="18">
        <v>25.3</v>
      </c>
      <c r="AE295" s="17"/>
      <c r="AF295" s="18">
        <v>133</v>
      </c>
      <c r="AG295" s="19">
        <v>86.6</v>
      </c>
    </row>
    <row r="296" spans="1:33" ht="14.25" customHeight="1" x14ac:dyDescent="0.35">
      <c r="A296" s="266"/>
      <c r="B296" s="11">
        <v>23.3333333333333</v>
      </c>
      <c r="C296" s="266"/>
      <c r="D296" s="12">
        <v>50</v>
      </c>
      <c r="E296" s="12">
        <v>117.5</v>
      </c>
      <c r="F296" s="13">
        <v>12.2</v>
      </c>
      <c r="G296" s="266"/>
      <c r="H296" s="12">
        <v>32.5</v>
      </c>
      <c r="I296" s="12">
        <v>111.8</v>
      </c>
      <c r="J296" s="12">
        <v>86.3</v>
      </c>
      <c r="K296" s="13">
        <v>85.9</v>
      </c>
      <c r="L296" s="14"/>
      <c r="M296" s="15">
        <v>13.4</v>
      </c>
      <c r="N296" s="15">
        <v>49.8</v>
      </c>
      <c r="O296" s="15"/>
      <c r="P296" s="15">
        <v>60.6</v>
      </c>
      <c r="Q296" s="15">
        <v>60.6</v>
      </c>
      <c r="R296" s="15">
        <v>60.2</v>
      </c>
      <c r="S296" s="15">
        <v>60.9</v>
      </c>
      <c r="T296" s="15">
        <v>88.2</v>
      </c>
      <c r="U296" s="15">
        <v>88.2</v>
      </c>
      <c r="V296" s="15">
        <v>88.1</v>
      </c>
      <c r="W296" s="15">
        <v>60.2</v>
      </c>
      <c r="X296" s="15">
        <v>117.4</v>
      </c>
      <c r="Y296" s="15">
        <v>865</v>
      </c>
      <c r="Z296" s="15">
        <v>10</v>
      </c>
      <c r="AA296" s="16">
        <v>621</v>
      </c>
      <c r="AB296" s="266"/>
      <c r="AC296" s="17"/>
      <c r="AD296" s="18">
        <v>26.2</v>
      </c>
      <c r="AE296" s="17"/>
      <c r="AF296" s="18">
        <v>124</v>
      </c>
      <c r="AG296" s="19">
        <v>86.9</v>
      </c>
    </row>
    <row r="297" spans="1:33" ht="14.25" customHeight="1" x14ac:dyDescent="0.35">
      <c r="A297" s="266"/>
      <c r="B297" s="11">
        <v>23.4166666666667</v>
      </c>
      <c r="C297" s="266"/>
      <c r="D297" s="12">
        <v>49.8</v>
      </c>
      <c r="E297" s="12">
        <v>125.5</v>
      </c>
      <c r="F297" s="13">
        <v>12.4</v>
      </c>
      <c r="G297" s="266"/>
      <c r="H297" s="12">
        <v>34.5</v>
      </c>
      <c r="I297" s="12">
        <v>121.7</v>
      </c>
      <c r="J297" s="12">
        <v>87.1</v>
      </c>
      <c r="K297" s="13">
        <v>86.7</v>
      </c>
      <c r="L297" s="14"/>
      <c r="M297" s="15">
        <v>13.6</v>
      </c>
      <c r="N297" s="15">
        <v>49.5</v>
      </c>
      <c r="O297" s="15"/>
      <c r="P297" s="15">
        <v>61.9</v>
      </c>
      <c r="Q297" s="15">
        <v>62</v>
      </c>
      <c r="R297" s="15">
        <v>61.7</v>
      </c>
      <c r="S297" s="15">
        <v>62.3</v>
      </c>
      <c r="T297" s="15">
        <v>89.1</v>
      </c>
      <c r="U297" s="15">
        <v>89.1</v>
      </c>
      <c r="V297" s="15">
        <v>89</v>
      </c>
      <c r="W297" s="15">
        <v>61.7</v>
      </c>
      <c r="X297" s="15">
        <v>120.3</v>
      </c>
      <c r="Y297" s="15">
        <v>895</v>
      </c>
      <c r="Z297" s="15">
        <v>0</v>
      </c>
      <c r="AA297" s="16">
        <v>660</v>
      </c>
      <c r="AB297" s="266"/>
      <c r="AC297" s="17"/>
      <c r="AD297" s="18">
        <v>27.8</v>
      </c>
      <c r="AE297" s="17"/>
      <c r="AF297" s="18">
        <v>129</v>
      </c>
      <c r="AG297" s="19">
        <v>89.8</v>
      </c>
    </row>
    <row r="298" spans="1:33" ht="14.25" customHeight="1" x14ac:dyDescent="0.35">
      <c r="A298" s="266"/>
      <c r="B298" s="11">
        <v>23.5</v>
      </c>
      <c r="C298" s="266"/>
      <c r="D298" s="12">
        <v>49.8</v>
      </c>
      <c r="E298" s="12">
        <v>123.3</v>
      </c>
      <c r="F298" s="13">
        <v>12.8</v>
      </c>
      <c r="G298" s="266"/>
      <c r="H298" s="12">
        <v>35.200000000000003</v>
      </c>
      <c r="I298" s="12">
        <v>120.8</v>
      </c>
      <c r="J298" s="12">
        <v>86.2</v>
      </c>
      <c r="K298" s="13">
        <v>85.8</v>
      </c>
      <c r="L298" s="14"/>
      <c r="M298" s="15">
        <v>14.1</v>
      </c>
      <c r="N298" s="15">
        <v>49.5</v>
      </c>
      <c r="O298" s="15"/>
      <c r="P298" s="15">
        <v>61.8</v>
      </c>
      <c r="Q298" s="15">
        <v>61.7</v>
      </c>
      <c r="R298" s="15">
        <v>61.5</v>
      </c>
      <c r="S298" s="15">
        <v>62.1</v>
      </c>
      <c r="T298" s="15">
        <v>88.2</v>
      </c>
      <c r="U298" s="15">
        <v>88.2</v>
      </c>
      <c r="V298" s="15">
        <v>88.1</v>
      </c>
      <c r="W298" s="15">
        <v>61.3</v>
      </c>
      <c r="X298" s="15">
        <v>119.2</v>
      </c>
      <c r="Y298" s="15">
        <v>886</v>
      </c>
      <c r="Z298" s="15">
        <v>0</v>
      </c>
      <c r="AA298" s="16">
        <v>645</v>
      </c>
      <c r="AB298" s="266"/>
      <c r="AC298" s="17"/>
      <c r="AD298" s="18">
        <v>29.1</v>
      </c>
      <c r="AE298" s="17"/>
      <c r="AF298" s="18">
        <v>128</v>
      </c>
      <c r="AG298" s="19">
        <v>74.099999999999994</v>
      </c>
    </row>
    <row r="299" spans="1:33" ht="14.25" customHeight="1" x14ac:dyDescent="0.35">
      <c r="A299" s="266"/>
      <c r="B299" s="11">
        <v>23.5833333333333</v>
      </c>
      <c r="C299" s="266"/>
      <c r="D299" s="12">
        <v>49.7</v>
      </c>
      <c r="E299" s="12">
        <v>124.3</v>
      </c>
      <c r="F299" s="13">
        <v>13.1</v>
      </c>
      <c r="G299" s="266"/>
      <c r="H299" s="12">
        <v>36</v>
      </c>
      <c r="I299" s="12">
        <v>120.8</v>
      </c>
      <c r="J299" s="12">
        <v>85.6</v>
      </c>
      <c r="K299" s="13">
        <v>85.2</v>
      </c>
      <c r="L299" s="14"/>
      <c r="M299" s="15">
        <v>14.3</v>
      </c>
      <c r="N299" s="15">
        <v>49.3</v>
      </c>
      <c r="O299" s="15"/>
      <c r="P299" s="15">
        <v>62</v>
      </c>
      <c r="Q299" s="15">
        <v>61.6</v>
      </c>
      <c r="R299" s="15">
        <v>61.3</v>
      </c>
      <c r="S299" s="15">
        <v>62</v>
      </c>
      <c r="T299" s="15">
        <v>87.7</v>
      </c>
      <c r="U299" s="15">
        <v>87.8</v>
      </c>
      <c r="V299" s="15">
        <v>87.5</v>
      </c>
      <c r="W299" s="15">
        <v>61.4</v>
      </c>
      <c r="X299" s="15">
        <v>120.8</v>
      </c>
      <c r="Y299" s="15">
        <v>887</v>
      </c>
      <c r="Z299" s="15">
        <v>0</v>
      </c>
      <c r="AA299" s="16">
        <v>641</v>
      </c>
      <c r="AB299" s="266"/>
      <c r="AC299" s="17"/>
      <c r="AD299" s="18">
        <v>27.2</v>
      </c>
      <c r="AE299" s="17"/>
      <c r="AF299" s="18">
        <v>127</v>
      </c>
      <c r="AG299" s="19">
        <v>80.8</v>
      </c>
    </row>
    <row r="300" spans="1:33" ht="14.25" customHeight="1" x14ac:dyDescent="0.35">
      <c r="A300" s="266"/>
      <c r="B300" s="11">
        <v>23.6666666666667</v>
      </c>
      <c r="C300" s="266"/>
      <c r="D300" s="12">
        <v>49.7</v>
      </c>
      <c r="E300" s="12">
        <v>125.9</v>
      </c>
      <c r="F300" s="13">
        <v>13</v>
      </c>
      <c r="G300" s="266"/>
      <c r="H300" s="12">
        <v>36.299999999999997</v>
      </c>
      <c r="I300" s="12">
        <v>121.8</v>
      </c>
      <c r="J300" s="12">
        <v>85.7</v>
      </c>
      <c r="K300" s="13">
        <v>85.3</v>
      </c>
      <c r="L300" s="14"/>
      <c r="M300" s="15">
        <v>14.2</v>
      </c>
      <c r="N300" s="15">
        <v>49.4</v>
      </c>
      <c r="O300" s="15"/>
      <c r="P300" s="15">
        <v>62.3</v>
      </c>
      <c r="Q300" s="15">
        <v>62.4</v>
      </c>
      <c r="R300" s="15">
        <v>62.1</v>
      </c>
      <c r="S300" s="15">
        <v>62.7</v>
      </c>
      <c r="T300" s="15">
        <v>87.7</v>
      </c>
      <c r="U300" s="15">
        <v>87.8</v>
      </c>
      <c r="V300" s="15">
        <v>87.6</v>
      </c>
      <c r="W300" s="15">
        <v>62</v>
      </c>
      <c r="X300" s="15">
        <v>119.6</v>
      </c>
      <c r="Y300" s="15">
        <v>909</v>
      </c>
      <c r="Z300" s="15">
        <v>0</v>
      </c>
      <c r="AA300" s="16">
        <v>667</v>
      </c>
      <c r="AB300" s="266"/>
      <c r="AC300" s="17"/>
      <c r="AD300" s="18">
        <v>26.6</v>
      </c>
      <c r="AE300" s="17"/>
      <c r="AF300" s="18">
        <v>130</v>
      </c>
      <c r="AG300" s="19">
        <v>77.3</v>
      </c>
    </row>
    <row r="301" spans="1:33" ht="14.25" customHeight="1" x14ac:dyDescent="0.35">
      <c r="A301" s="266"/>
      <c r="B301" s="11">
        <v>23.75</v>
      </c>
      <c r="C301" s="266"/>
      <c r="D301" s="12">
        <v>49.8</v>
      </c>
      <c r="E301" s="12">
        <v>127</v>
      </c>
      <c r="F301" s="13">
        <v>12.5</v>
      </c>
      <c r="G301" s="266"/>
      <c r="H301" s="12">
        <v>35.5</v>
      </c>
      <c r="I301" s="12">
        <v>122.3</v>
      </c>
      <c r="J301" s="12">
        <v>85.9</v>
      </c>
      <c r="K301" s="13">
        <v>85.5</v>
      </c>
      <c r="L301" s="14"/>
      <c r="M301" s="15">
        <v>13.7</v>
      </c>
      <c r="N301" s="15">
        <v>49.4</v>
      </c>
      <c r="O301" s="15"/>
      <c r="P301" s="15">
        <v>61.6</v>
      </c>
      <c r="Q301" s="15">
        <v>61.9</v>
      </c>
      <c r="R301" s="15">
        <v>61.5</v>
      </c>
      <c r="S301" s="15">
        <v>62.2</v>
      </c>
      <c r="T301" s="15">
        <v>87.9</v>
      </c>
      <c r="U301" s="15">
        <v>88</v>
      </c>
      <c r="V301" s="15">
        <v>87.8</v>
      </c>
      <c r="W301" s="15">
        <v>61.4</v>
      </c>
      <c r="X301" s="15">
        <v>120.7</v>
      </c>
      <c r="Y301" s="15">
        <v>908</v>
      </c>
      <c r="Z301" s="15">
        <v>0</v>
      </c>
      <c r="AA301" s="16">
        <v>669</v>
      </c>
      <c r="AB301" s="266"/>
      <c r="AC301" s="17"/>
      <c r="AD301" s="18">
        <v>25.7</v>
      </c>
      <c r="AE301" s="17"/>
      <c r="AF301" s="18">
        <v>132</v>
      </c>
      <c r="AG301" s="19">
        <v>90.4</v>
      </c>
    </row>
    <row r="302" spans="1:33" ht="14.25" customHeight="1" x14ac:dyDescent="0.35">
      <c r="A302" s="266"/>
      <c r="B302" s="11">
        <v>23.8333333333333</v>
      </c>
      <c r="C302" s="266"/>
      <c r="D302" s="12">
        <v>49.8</v>
      </c>
      <c r="E302" s="12">
        <v>126.1</v>
      </c>
      <c r="F302" s="13">
        <v>12.1</v>
      </c>
      <c r="G302" s="266"/>
      <c r="H302" s="12">
        <v>34.700000000000003</v>
      </c>
      <c r="I302" s="12">
        <v>122</v>
      </c>
      <c r="J302" s="12">
        <v>86</v>
      </c>
      <c r="K302" s="13">
        <v>85.6</v>
      </c>
      <c r="L302" s="14"/>
      <c r="M302" s="15">
        <v>13.3</v>
      </c>
      <c r="N302" s="15">
        <v>49.4</v>
      </c>
      <c r="O302" s="15"/>
      <c r="P302" s="15">
        <v>61.2</v>
      </c>
      <c r="Q302" s="15">
        <v>61.4</v>
      </c>
      <c r="R302" s="15">
        <v>61.2</v>
      </c>
      <c r="S302" s="15">
        <v>61.8</v>
      </c>
      <c r="T302" s="15">
        <v>88.1</v>
      </c>
      <c r="U302" s="15">
        <v>88.2</v>
      </c>
      <c r="V302" s="15">
        <v>88</v>
      </c>
      <c r="W302" s="15">
        <v>61</v>
      </c>
      <c r="X302" s="15">
        <v>120.8</v>
      </c>
      <c r="Y302" s="15">
        <v>906</v>
      </c>
      <c r="Z302" s="15">
        <v>0</v>
      </c>
      <c r="AA302" s="16">
        <v>670</v>
      </c>
      <c r="AB302" s="266"/>
      <c r="AC302" s="17"/>
      <c r="AD302" s="18">
        <v>25.6</v>
      </c>
      <c r="AE302" s="17"/>
      <c r="AF302" s="18">
        <v>131</v>
      </c>
      <c r="AG302" s="19">
        <v>90.9</v>
      </c>
    </row>
    <row r="303" spans="1:33" ht="14.25" customHeight="1" x14ac:dyDescent="0.35">
      <c r="A303" s="267"/>
      <c r="B303" s="11">
        <v>23.9166666666667</v>
      </c>
      <c r="C303" s="267"/>
      <c r="D303" s="12">
        <v>49.7</v>
      </c>
      <c r="E303" s="12">
        <v>126.2</v>
      </c>
      <c r="F303" s="13">
        <v>12.1</v>
      </c>
      <c r="G303" s="267"/>
      <c r="H303" s="12">
        <v>31.8</v>
      </c>
      <c r="I303" s="12">
        <v>123.9</v>
      </c>
      <c r="J303" s="12">
        <v>85.9</v>
      </c>
      <c r="K303" s="13">
        <v>85.5</v>
      </c>
      <c r="L303" s="14"/>
      <c r="M303" s="15">
        <v>13.1</v>
      </c>
      <c r="N303" s="15">
        <v>49.4</v>
      </c>
      <c r="O303" s="15"/>
      <c r="P303" s="15">
        <v>59.7</v>
      </c>
      <c r="Q303" s="15">
        <v>60.9</v>
      </c>
      <c r="R303" s="15">
        <v>60.6</v>
      </c>
      <c r="S303" s="15">
        <v>61.3</v>
      </c>
      <c r="T303" s="15">
        <v>88</v>
      </c>
      <c r="U303" s="15">
        <v>88.1</v>
      </c>
      <c r="V303" s="15">
        <v>87.9</v>
      </c>
      <c r="W303" s="15">
        <v>60.4</v>
      </c>
      <c r="X303" s="15">
        <v>121.6</v>
      </c>
      <c r="Y303" s="15">
        <v>906</v>
      </c>
      <c r="Z303" s="15">
        <v>0</v>
      </c>
      <c r="AA303" s="16">
        <v>668</v>
      </c>
      <c r="AB303" s="267"/>
      <c r="AC303" s="17"/>
      <c r="AD303" s="18">
        <v>23.2</v>
      </c>
      <c r="AE303" s="17"/>
      <c r="AF303" s="18">
        <v>143</v>
      </c>
      <c r="AG303" s="19">
        <v>74.5</v>
      </c>
    </row>
    <row r="304" spans="1:33" ht="14.25" customHeight="1" x14ac:dyDescent="0.35">
      <c r="A304" s="268">
        <v>44587</v>
      </c>
      <c r="B304" s="11">
        <v>24</v>
      </c>
      <c r="C304" s="273"/>
      <c r="D304" s="12">
        <v>49.8</v>
      </c>
      <c r="E304" s="12">
        <v>128.4</v>
      </c>
      <c r="F304" s="13">
        <v>11.7</v>
      </c>
      <c r="G304" s="269"/>
      <c r="H304" s="12">
        <v>30.6</v>
      </c>
      <c r="I304" s="12">
        <v>125.4</v>
      </c>
      <c r="J304" s="12">
        <v>84.5</v>
      </c>
      <c r="K304" s="13">
        <v>84.1</v>
      </c>
      <c r="L304" s="14"/>
      <c r="M304" s="15">
        <v>12.7</v>
      </c>
      <c r="N304" s="15">
        <v>49.4</v>
      </c>
      <c r="O304" s="15"/>
      <c r="P304" s="15">
        <v>54.4</v>
      </c>
      <c r="Q304" s="15">
        <v>59.9</v>
      </c>
      <c r="R304" s="15">
        <v>59.6</v>
      </c>
      <c r="S304" s="15">
        <v>60.3</v>
      </c>
      <c r="T304" s="15">
        <v>86.7</v>
      </c>
      <c r="U304" s="15">
        <v>86.8</v>
      </c>
      <c r="V304" s="15">
        <v>86.6</v>
      </c>
      <c r="W304" s="15">
        <v>59.7</v>
      </c>
      <c r="X304" s="15">
        <v>122.2</v>
      </c>
      <c r="Y304" s="15">
        <v>906</v>
      </c>
      <c r="Z304" s="15">
        <v>0</v>
      </c>
      <c r="AA304" s="16">
        <v>658</v>
      </c>
      <c r="AB304" s="265"/>
      <c r="AC304" s="17"/>
      <c r="AD304" s="18">
        <v>23.4</v>
      </c>
      <c r="AE304" s="17"/>
      <c r="AF304" s="18">
        <v>132</v>
      </c>
      <c r="AG304" s="19">
        <v>74</v>
      </c>
    </row>
    <row r="305" spans="1:33" ht="14.25" customHeight="1" x14ac:dyDescent="0.35">
      <c r="A305" s="266"/>
      <c r="B305" s="11">
        <v>24.0833333333333</v>
      </c>
      <c r="C305" s="266"/>
      <c r="D305" s="12">
        <v>49.9</v>
      </c>
      <c r="E305" s="12">
        <v>120.1</v>
      </c>
      <c r="F305" s="13">
        <v>11.9</v>
      </c>
      <c r="G305" s="266"/>
      <c r="H305" s="12">
        <v>28.9</v>
      </c>
      <c r="I305" s="12">
        <v>117.5</v>
      </c>
      <c r="J305" s="12">
        <v>79.099999999999994</v>
      </c>
      <c r="K305" s="13">
        <v>78.7</v>
      </c>
      <c r="L305" s="14"/>
      <c r="M305" s="15">
        <v>12.9</v>
      </c>
      <c r="N305" s="15">
        <v>49.5</v>
      </c>
      <c r="O305" s="15"/>
      <c r="P305" s="15">
        <v>60.6</v>
      </c>
      <c r="Q305" s="15">
        <v>54.4</v>
      </c>
      <c r="R305" s="15">
        <v>54.3</v>
      </c>
      <c r="S305" s="15">
        <v>54.8</v>
      </c>
      <c r="T305" s="15">
        <v>81.3</v>
      </c>
      <c r="U305" s="15">
        <v>81.400000000000006</v>
      </c>
      <c r="V305" s="15">
        <v>81.2</v>
      </c>
      <c r="W305" s="15">
        <v>53.9</v>
      </c>
      <c r="X305" s="15">
        <v>121.5</v>
      </c>
      <c r="Y305" s="15">
        <v>875</v>
      </c>
      <c r="Z305" s="15">
        <v>10</v>
      </c>
      <c r="AA305" s="16">
        <v>584</v>
      </c>
      <c r="AB305" s="266"/>
      <c r="AC305" s="17"/>
      <c r="AD305" s="18">
        <v>21.8</v>
      </c>
      <c r="AE305" s="17"/>
      <c r="AF305" s="18">
        <v>121</v>
      </c>
      <c r="AG305" s="19">
        <v>85.3</v>
      </c>
    </row>
    <row r="306" spans="1:33" ht="14.25" customHeight="1" x14ac:dyDescent="0.35">
      <c r="A306" s="266"/>
      <c r="B306" s="11">
        <v>24.1666666666667</v>
      </c>
      <c r="C306" s="266"/>
      <c r="D306" s="12">
        <v>49.8</v>
      </c>
      <c r="E306" s="12">
        <v>127.8</v>
      </c>
      <c r="F306" s="13">
        <v>11.9</v>
      </c>
      <c r="G306" s="266"/>
      <c r="H306" s="12">
        <v>30.6</v>
      </c>
      <c r="I306" s="12">
        <v>121.6</v>
      </c>
      <c r="J306" s="12">
        <v>86.2</v>
      </c>
      <c r="K306" s="13">
        <v>85.8</v>
      </c>
      <c r="L306" s="14"/>
      <c r="M306" s="15">
        <v>12.8</v>
      </c>
      <c r="N306" s="15">
        <v>49.4</v>
      </c>
      <c r="O306" s="15"/>
      <c r="P306" s="15">
        <v>60.6</v>
      </c>
      <c r="Q306" s="15">
        <v>60.6</v>
      </c>
      <c r="R306" s="15">
        <v>60.3</v>
      </c>
      <c r="S306" s="15">
        <v>60.9</v>
      </c>
      <c r="T306" s="15">
        <v>88.2</v>
      </c>
      <c r="U306" s="15">
        <v>88.3</v>
      </c>
      <c r="V306" s="15">
        <v>88.1</v>
      </c>
      <c r="W306" s="15">
        <v>60.3</v>
      </c>
      <c r="X306" s="15">
        <v>121.1</v>
      </c>
      <c r="Y306" s="15">
        <v>897</v>
      </c>
      <c r="Z306" s="15">
        <v>0</v>
      </c>
      <c r="AA306" s="16">
        <v>654</v>
      </c>
      <c r="AB306" s="266"/>
      <c r="AC306" s="17"/>
      <c r="AD306" s="18">
        <v>23.5</v>
      </c>
      <c r="AE306" s="17"/>
      <c r="AF306" s="18">
        <v>134</v>
      </c>
      <c r="AG306" s="19">
        <v>91.4</v>
      </c>
    </row>
    <row r="307" spans="1:33" ht="14.25" customHeight="1" x14ac:dyDescent="0.35">
      <c r="A307" s="266"/>
      <c r="B307" s="11">
        <v>24.25</v>
      </c>
      <c r="C307" s="266"/>
      <c r="D307" s="12">
        <v>49.8</v>
      </c>
      <c r="E307" s="12">
        <v>127.9</v>
      </c>
      <c r="F307" s="13">
        <v>11.8</v>
      </c>
      <c r="G307" s="266"/>
      <c r="H307" s="12">
        <v>30.5</v>
      </c>
      <c r="I307" s="12">
        <v>121.7</v>
      </c>
      <c r="J307" s="12">
        <v>86.1</v>
      </c>
      <c r="K307" s="13">
        <v>85.8</v>
      </c>
      <c r="L307" s="14"/>
      <c r="M307" s="15">
        <v>12.8</v>
      </c>
      <c r="N307" s="15">
        <v>49.4</v>
      </c>
      <c r="O307" s="15"/>
      <c r="P307" s="15">
        <v>60.5</v>
      </c>
      <c r="Q307" s="15">
        <v>60.5</v>
      </c>
      <c r="R307" s="15">
        <v>60.3</v>
      </c>
      <c r="S307" s="15">
        <v>61</v>
      </c>
      <c r="T307" s="15">
        <v>88.2</v>
      </c>
      <c r="U307" s="15">
        <v>88.3</v>
      </c>
      <c r="V307" s="15">
        <v>88.1</v>
      </c>
      <c r="W307" s="15">
        <v>60.3</v>
      </c>
      <c r="X307" s="15">
        <v>120.7</v>
      </c>
      <c r="Y307" s="15">
        <v>896</v>
      </c>
      <c r="Z307" s="15">
        <v>0</v>
      </c>
      <c r="AA307" s="16">
        <v>653</v>
      </c>
      <c r="AB307" s="266"/>
      <c r="AC307" s="17"/>
      <c r="AD307" s="18">
        <v>23.2</v>
      </c>
      <c r="AE307" s="17"/>
      <c r="AF307" s="18">
        <v>130</v>
      </c>
      <c r="AG307" s="19">
        <v>72.5</v>
      </c>
    </row>
    <row r="308" spans="1:33" ht="14.25" customHeight="1" x14ac:dyDescent="0.35">
      <c r="A308" s="266"/>
      <c r="B308" s="11">
        <v>24.3333333333333</v>
      </c>
      <c r="C308" s="266"/>
      <c r="D308" s="12">
        <v>49.8</v>
      </c>
      <c r="E308" s="12">
        <v>129.4</v>
      </c>
      <c r="F308" s="13">
        <v>11.8</v>
      </c>
      <c r="G308" s="266"/>
      <c r="H308" s="12">
        <v>31.4</v>
      </c>
      <c r="I308" s="12">
        <v>122.2</v>
      </c>
      <c r="J308" s="12">
        <v>86</v>
      </c>
      <c r="K308" s="13">
        <v>85.6</v>
      </c>
      <c r="L308" s="14"/>
      <c r="M308" s="15">
        <v>12.8</v>
      </c>
      <c r="N308" s="15">
        <v>49.4</v>
      </c>
      <c r="O308" s="15"/>
      <c r="P308" s="15">
        <v>60.4</v>
      </c>
      <c r="Q308" s="15">
        <v>60.4</v>
      </c>
      <c r="R308" s="15">
        <v>60.3</v>
      </c>
      <c r="S308" s="15">
        <v>60.9</v>
      </c>
      <c r="T308" s="15">
        <v>88.1</v>
      </c>
      <c r="U308" s="15">
        <v>88.1</v>
      </c>
      <c r="V308" s="15">
        <v>87.9</v>
      </c>
      <c r="W308" s="15">
        <v>60.2</v>
      </c>
      <c r="X308" s="15">
        <v>121</v>
      </c>
      <c r="Y308" s="15">
        <v>896</v>
      </c>
      <c r="Z308" s="15">
        <v>0</v>
      </c>
      <c r="AA308" s="16">
        <v>653</v>
      </c>
      <c r="AB308" s="266"/>
      <c r="AC308" s="17"/>
      <c r="AD308" s="18">
        <v>25.4</v>
      </c>
      <c r="AE308" s="17"/>
      <c r="AF308" s="18">
        <v>136</v>
      </c>
      <c r="AG308" s="19">
        <v>81.099999999999994</v>
      </c>
    </row>
    <row r="309" spans="1:33" ht="14.25" customHeight="1" x14ac:dyDescent="0.35">
      <c r="A309" s="266"/>
      <c r="B309" s="11">
        <v>24.4166666666667</v>
      </c>
      <c r="C309" s="266"/>
      <c r="D309" s="12">
        <v>49.8</v>
      </c>
      <c r="E309" s="12">
        <v>126.4</v>
      </c>
      <c r="F309" s="13">
        <v>12.3</v>
      </c>
      <c r="G309" s="266"/>
      <c r="H309" s="12">
        <v>35.200000000000003</v>
      </c>
      <c r="I309" s="12">
        <v>122.7</v>
      </c>
      <c r="J309" s="12">
        <v>86</v>
      </c>
      <c r="K309" s="13">
        <v>85.7</v>
      </c>
      <c r="L309" s="14"/>
      <c r="M309" s="15">
        <v>13.5</v>
      </c>
      <c r="N309" s="15">
        <v>49.4</v>
      </c>
      <c r="O309" s="15"/>
      <c r="P309" s="15">
        <v>61.3</v>
      </c>
      <c r="Q309" s="15">
        <v>61.3</v>
      </c>
      <c r="R309" s="15">
        <v>61</v>
      </c>
      <c r="S309" s="15">
        <v>61.6</v>
      </c>
      <c r="T309" s="15">
        <v>88</v>
      </c>
      <c r="U309" s="15">
        <v>88.1</v>
      </c>
      <c r="V309" s="15">
        <v>88</v>
      </c>
      <c r="W309" s="15">
        <v>60.9</v>
      </c>
      <c r="X309" s="15">
        <v>120.4</v>
      </c>
      <c r="Y309" s="15">
        <v>896</v>
      </c>
      <c r="Z309" s="15">
        <v>0</v>
      </c>
      <c r="AA309" s="16">
        <v>653</v>
      </c>
      <c r="AB309" s="266"/>
      <c r="AC309" s="17"/>
      <c r="AD309" s="18">
        <v>28.2</v>
      </c>
      <c r="AE309" s="17"/>
      <c r="AF309" s="18">
        <v>126</v>
      </c>
      <c r="AG309" s="19">
        <v>91.3</v>
      </c>
    </row>
    <row r="310" spans="1:33" ht="14.25" customHeight="1" x14ac:dyDescent="0.35">
      <c r="A310" s="266"/>
      <c r="B310" s="11">
        <v>24.5</v>
      </c>
      <c r="C310" s="266"/>
      <c r="D310" s="12">
        <v>49</v>
      </c>
      <c r="E310" s="12">
        <v>111</v>
      </c>
      <c r="F310" s="13">
        <v>13.6</v>
      </c>
      <c r="G310" s="266"/>
      <c r="H310" s="12">
        <v>35.6</v>
      </c>
      <c r="I310" s="12">
        <v>108.7</v>
      </c>
      <c r="J310" s="12">
        <v>85.3</v>
      </c>
      <c r="K310" s="13">
        <v>84.9</v>
      </c>
      <c r="L310" s="14"/>
      <c r="M310" s="15">
        <v>15</v>
      </c>
      <c r="N310" s="15">
        <v>48.7</v>
      </c>
      <c r="O310" s="15"/>
      <c r="P310" s="15">
        <v>62.4</v>
      </c>
      <c r="Q310" s="15">
        <v>62.4</v>
      </c>
      <c r="R310" s="15">
        <v>62.1</v>
      </c>
      <c r="S310" s="15">
        <v>62.8</v>
      </c>
      <c r="T310" s="15">
        <v>87</v>
      </c>
      <c r="U310" s="15">
        <v>87.1</v>
      </c>
      <c r="V310" s="15">
        <v>86.9</v>
      </c>
      <c r="W310" s="15">
        <v>62.1</v>
      </c>
      <c r="X310" s="15">
        <v>107.7</v>
      </c>
      <c r="Y310" s="15">
        <v>824</v>
      </c>
      <c r="Z310" s="15">
        <v>0</v>
      </c>
      <c r="AA310" s="16">
        <v>573</v>
      </c>
      <c r="AB310" s="266"/>
      <c r="AC310" s="17"/>
      <c r="AD310" s="18">
        <v>29.9</v>
      </c>
      <c r="AE310" s="17"/>
      <c r="AF310" s="18">
        <v>119</v>
      </c>
      <c r="AG310" s="19">
        <v>90.8</v>
      </c>
    </row>
    <row r="311" spans="1:33" ht="14.25" customHeight="1" x14ac:dyDescent="0.35">
      <c r="A311" s="266"/>
      <c r="B311" s="11">
        <v>24.5833333333333</v>
      </c>
      <c r="C311" s="266"/>
      <c r="D311" s="12">
        <v>49.5</v>
      </c>
      <c r="E311" s="12">
        <v>110.7</v>
      </c>
      <c r="F311" s="13">
        <v>14</v>
      </c>
      <c r="G311" s="266"/>
      <c r="H311" s="12">
        <v>36.1</v>
      </c>
      <c r="I311" s="12">
        <v>110.2</v>
      </c>
      <c r="J311" s="12">
        <v>85.3</v>
      </c>
      <c r="K311" s="13">
        <v>85</v>
      </c>
      <c r="L311" s="14"/>
      <c r="M311" s="15">
        <v>15.4</v>
      </c>
      <c r="N311" s="15">
        <v>49.2</v>
      </c>
      <c r="O311" s="15"/>
      <c r="P311" s="15">
        <v>62.2</v>
      </c>
      <c r="Q311" s="15">
        <v>62.1</v>
      </c>
      <c r="R311" s="15">
        <v>61.8</v>
      </c>
      <c r="S311" s="15">
        <v>62.4</v>
      </c>
      <c r="T311" s="15">
        <v>87</v>
      </c>
      <c r="U311" s="15">
        <v>87.1</v>
      </c>
      <c r="V311" s="15">
        <v>87</v>
      </c>
      <c r="W311" s="15">
        <v>61.7</v>
      </c>
      <c r="X311" s="15">
        <v>109.1</v>
      </c>
      <c r="Y311" s="15">
        <v>824</v>
      </c>
      <c r="Z311" s="15">
        <v>0</v>
      </c>
      <c r="AA311" s="16">
        <v>576</v>
      </c>
      <c r="AB311" s="266"/>
      <c r="AC311" s="17"/>
      <c r="AD311" s="18">
        <v>28.4</v>
      </c>
      <c r="AE311" s="17"/>
      <c r="AF311" s="18">
        <v>119</v>
      </c>
      <c r="AG311" s="19">
        <v>92.4</v>
      </c>
    </row>
    <row r="312" spans="1:33" ht="14.25" customHeight="1" x14ac:dyDescent="0.35">
      <c r="A312" s="266"/>
      <c r="B312" s="11">
        <v>24.6666666666667</v>
      </c>
      <c r="C312" s="266"/>
      <c r="D312" s="12">
        <v>49.7</v>
      </c>
      <c r="E312" s="12">
        <v>112.5</v>
      </c>
      <c r="F312" s="13">
        <v>14</v>
      </c>
      <c r="G312" s="266"/>
      <c r="H312" s="12">
        <v>35.6</v>
      </c>
      <c r="I312" s="12">
        <v>111.3</v>
      </c>
      <c r="J312" s="12">
        <v>85.2</v>
      </c>
      <c r="K312" s="13">
        <v>84.8</v>
      </c>
      <c r="L312" s="14"/>
      <c r="M312" s="15">
        <v>15.3</v>
      </c>
      <c r="N312" s="15">
        <v>49.4</v>
      </c>
      <c r="O312" s="15"/>
      <c r="P312" s="15">
        <v>61.8</v>
      </c>
      <c r="Q312" s="15">
        <v>61.8</v>
      </c>
      <c r="R312" s="15">
        <v>61.4</v>
      </c>
      <c r="S312" s="15">
        <v>62.1</v>
      </c>
      <c r="T312" s="15">
        <v>86.9</v>
      </c>
      <c r="U312" s="15">
        <v>87</v>
      </c>
      <c r="V312" s="15">
        <v>86.9</v>
      </c>
      <c r="W312" s="15">
        <v>61.5</v>
      </c>
      <c r="X312" s="15">
        <v>110</v>
      </c>
      <c r="Y312" s="15">
        <v>825</v>
      </c>
      <c r="Z312" s="15">
        <v>0</v>
      </c>
      <c r="AA312" s="16">
        <v>576</v>
      </c>
      <c r="AB312" s="266"/>
      <c r="AC312" s="17"/>
      <c r="AD312" s="18">
        <v>25.9</v>
      </c>
      <c r="AE312" s="17"/>
      <c r="AF312" s="18">
        <v>125</v>
      </c>
      <c r="AG312" s="19">
        <v>87.5</v>
      </c>
    </row>
    <row r="313" spans="1:33" ht="14.25" customHeight="1" x14ac:dyDescent="0.35">
      <c r="A313" s="266"/>
      <c r="B313" s="11">
        <v>24.75</v>
      </c>
      <c r="C313" s="266"/>
      <c r="D313" s="12">
        <v>49.6</v>
      </c>
      <c r="E313" s="12">
        <v>122.2</v>
      </c>
      <c r="F313" s="13">
        <v>13.4</v>
      </c>
      <c r="G313" s="266"/>
      <c r="H313" s="12">
        <v>35.200000000000003</v>
      </c>
      <c r="I313" s="12">
        <v>120.8</v>
      </c>
      <c r="J313" s="12">
        <v>85.6</v>
      </c>
      <c r="K313" s="13">
        <v>85.3</v>
      </c>
      <c r="L313" s="14"/>
      <c r="M313" s="15">
        <v>14.6</v>
      </c>
      <c r="N313" s="15">
        <v>49.2</v>
      </c>
      <c r="O313" s="15"/>
      <c r="P313" s="15">
        <v>62.2</v>
      </c>
      <c r="Q313" s="15">
        <v>62.4</v>
      </c>
      <c r="R313" s="15">
        <v>62</v>
      </c>
      <c r="S313" s="15">
        <v>62.7</v>
      </c>
      <c r="T313" s="15">
        <v>87.6</v>
      </c>
      <c r="U313" s="15">
        <v>87.7</v>
      </c>
      <c r="V313" s="15">
        <v>87.5</v>
      </c>
      <c r="W313" s="15">
        <v>61.9</v>
      </c>
      <c r="X313" s="15">
        <v>119.1</v>
      </c>
      <c r="Y313" s="15">
        <v>896</v>
      </c>
      <c r="Z313" s="15">
        <v>0</v>
      </c>
      <c r="AA313" s="16">
        <v>651</v>
      </c>
      <c r="AB313" s="266"/>
      <c r="AC313" s="17"/>
      <c r="AD313" s="18">
        <v>25.1</v>
      </c>
      <c r="AE313" s="17"/>
      <c r="AF313" s="18">
        <v>130</v>
      </c>
      <c r="AG313" s="19">
        <v>73.099999999999994</v>
      </c>
    </row>
    <row r="314" spans="1:33" ht="14.25" customHeight="1" x14ac:dyDescent="0.35">
      <c r="A314" s="266"/>
      <c r="B314" s="11">
        <v>24.8333333333333</v>
      </c>
      <c r="C314" s="266"/>
      <c r="D314" s="12">
        <v>49.5</v>
      </c>
      <c r="E314" s="12">
        <v>125.6</v>
      </c>
      <c r="F314" s="13">
        <v>12.8</v>
      </c>
      <c r="G314" s="266"/>
      <c r="H314" s="12">
        <v>34.700000000000003</v>
      </c>
      <c r="I314" s="12">
        <v>121</v>
      </c>
      <c r="J314" s="12">
        <v>85.7</v>
      </c>
      <c r="K314" s="13">
        <v>85.3</v>
      </c>
      <c r="L314" s="14"/>
      <c r="M314" s="15">
        <v>13.9</v>
      </c>
      <c r="N314" s="15">
        <v>49.1</v>
      </c>
      <c r="O314" s="15"/>
      <c r="P314" s="15">
        <v>61.9</v>
      </c>
      <c r="Q314" s="15">
        <v>61.9</v>
      </c>
      <c r="R314" s="15">
        <v>61.5</v>
      </c>
      <c r="S314" s="15">
        <v>62.3</v>
      </c>
      <c r="T314" s="15">
        <v>87.7</v>
      </c>
      <c r="U314" s="15">
        <v>87.8</v>
      </c>
      <c r="V314" s="15">
        <v>87.6</v>
      </c>
      <c r="W314" s="15">
        <v>61.4</v>
      </c>
      <c r="X314" s="15">
        <v>119.3</v>
      </c>
      <c r="Y314" s="15">
        <v>897</v>
      </c>
      <c r="Z314" s="15">
        <v>0</v>
      </c>
      <c r="AA314" s="16">
        <v>652</v>
      </c>
      <c r="AB314" s="266"/>
      <c r="AC314" s="17"/>
      <c r="AD314" s="18">
        <v>25.6</v>
      </c>
      <c r="AE314" s="17"/>
      <c r="AF314" s="18">
        <v>129</v>
      </c>
      <c r="AG314" s="19">
        <v>74.8</v>
      </c>
    </row>
    <row r="315" spans="1:33" ht="14.25" customHeight="1" x14ac:dyDescent="0.35">
      <c r="A315" s="267"/>
      <c r="B315" s="11">
        <v>24.9166666666667</v>
      </c>
      <c r="C315" s="267"/>
      <c r="D315" s="12">
        <v>49.5</v>
      </c>
      <c r="E315" s="12">
        <v>126</v>
      </c>
      <c r="F315" s="13">
        <v>12.2</v>
      </c>
      <c r="G315" s="267"/>
      <c r="H315" s="12">
        <v>34</v>
      </c>
      <c r="I315" s="12">
        <v>121</v>
      </c>
      <c r="J315" s="12">
        <v>85.7</v>
      </c>
      <c r="K315" s="13">
        <v>85.4</v>
      </c>
      <c r="L315" s="14"/>
      <c r="M315" s="15">
        <v>13.4</v>
      </c>
      <c r="N315" s="15">
        <v>49.1</v>
      </c>
      <c r="O315" s="15"/>
      <c r="P315" s="15">
        <v>61.4</v>
      </c>
      <c r="Q315" s="15">
        <v>61.3</v>
      </c>
      <c r="R315" s="15">
        <v>61.1</v>
      </c>
      <c r="S315" s="15">
        <v>61.7</v>
      </c>
      <c r="T315" s="15">
        <v>87.7</v>
      </c>
      <c r="U315" s="15">
        <v>87.8</v>
      </c>
      <c r="V315" s="15">
        <v>87.6</v>
      </c>
      <c r="W315" s="15">
        <v>61</v>
      </c>
      <c r="X315" s="15">
        <v>118.9</v>
      </c>
      <c r="Y315" s="15">
        <v>897</v>
      </c>
      <c r="Z315" s="15">
        <v>0</v>
      </c>
      <c r="AA315" s="16">
        <v>652</v>
      </c>
      <c r="AB315" s="267"/>
      <c r="AC315" s="17"/>
      <c r="AD315" s="18">
        <v>24</v>
      </c>
      <c r="AE315" s="17"/>
      <c r="AF315" s="18">
        <v>127</v>
      </c>
      <c r="AG315" s="19">
        <v>86.8</v>
      </c>
    </row>
    <row r="316" spans="1:33" ht="14.25" customHeight="1" x14ac:dyDescent="0.35">
      <c r="A316" s="268">
        <v>44588</v>
      </c>
      <c r="B316" s="11">
        <v>25</v>
      </c>
      <c r="C316" s="273"/>
      <c r="D316" s="12">
        <v>49.7</v>
      </c>
      <c r="E316" s="12">
        <v>117.2</v>
      </c>
      <c r="F316" s="13">
        <v>12</v>
      </c>
      <c r="G316" s="269"/>
      <c r="H316" s="12">
        <v>31.2</v>
      </c>
      <c r="I316" s="12">
        <v>111.7</v>
      </c>
      <c r="J316" s="12">
        <v>85.2</v>
      </c>
      <c r="K316" s="13">
        <v>84.9</v>
      </c>
      <c r="L316" s="14"/>
      <c r="M316" s="15">
        <v>13</v>
      </c>
      <c r="N316" s="15">
        <v>49.4</v>
      </c>
      <c r="O316" s="15"/>
      <c r="P316" s="15">
        <v>59.9</v>
      </c>
      <c r="Q316" s="15">
        <v>59.8</v>
      </c>
      <c r="R316" s="15">
        <v>59.6</v>
      </c>
      <c r="S316" s="15">
        <v>60.2</v>
      </c>
      <c r="T316" s="15">
        <v>87.2</v>
      </c>
      <c r="U316" s="15">
        <v>87.3</v>
      </c>
      <c r="V316" s="15">
        <v>87.1</v>
      </c>
      <c r="W316" s="15">
        <v>59.4</v>
      </c>
      <c r="X316" s="15">
        <v>120.8</v>
      </c>
      <c r="Y316" s="15">
        <v>886</v>
      </c>
      <c r="Z316" s="15">
        <v>12</v>
      </c>
      <c r="AA316" s="16">
        <v>635</v>
      </c>
      <c r="AB316" s="265"/>
      <c r="AC316" s="17"/>
      <c r="AD316" s="18">
        <v>23.9</v>
      </c>
      <c r="AE316" s="17"/>
      <c r="AF316" s="18">
        <v>126</v>
      </c>
      <c r="AG316" s="19">
        <v>89.2</v>
      </c>
    </row>
    <row r="317" spans="1:33" ht="14.25" customHeight="1" x14ac:dyDescent="0.35">
      <c r="A317" s="266"/>
      <c r="B317" s="11">
        <v>25.0833333333333</v>
      </c>
      <c r="C317" s="266"/>
      <c r="D317" s="12">
        <v>49.6</v>
      </c>
      <c r="E317" s="12">
        <v>117.9</v>
      </c>
      <c r="F317" s="13">
        <v>11.8</v>
      </c>
      <c r="G317" s="266"/>
      <c r="H317" s="12">
        <v>30.2</v>
      </c>
      <c r="I317" s="12">
        <v>110.7</v>
      </c>
      <c r="J317" s="12">
        <v>85</v>
      </c>
      <c r="K317" s="13">
        <v>84.7</v>
      </c>
      <c r="L317" s="14"/>
      <c r="M317" s="15">
        <v>12.8</v>
      </c>
      <c r="N317" s="15">
        <v>49.3</v>
      </c>
      <c r="O317" s="15"/>
      <c r="P317" s="15">
        <v>59.6</v>
      </c>
      <c r="Q317" s="15">
        <v>59.6</v>
      </c>
      <c r="R317" s="15">
        <v>59.4</v>
      </c>
      <c r="S317" s="15">
        <v>60.1</v>
      </c>
      <c r="T317" s="15">
        <v>87</v>
      </c>
      <c r="U317" s="15">
        <v>87.1</v>
      </c>
      <c r="V317" s="15">
        <v>86.9</v>
      </c>
      <c r="W317" s="15">
        <v>59.3</v>
      </c>
      <c r="X317" s="15">
        <v>119.6</v>
      </c>
      <c r="Y317" s="15">
        <v>887</v>
      </c>
      <c r="Z317" s="15">
        <v>12</v>
      </c>
      <c r="AA317" s="16">
        <v>637</v>
      </c>
      <c r="AB317" s="266"/>
      <c r="AC317" s="17"/>
      <c r="AD317" s="18">
        <v>23.5</v>
      </c>
      <c r="AE317" s="17"/>
      <c r="AF317" s="18">
        <v>126</v>
      </c>
      <c r="AG317" s="19">
        <v>80</v>
      </c>
    </row>
    <row r="318" spans="1:33" ht="14.25" customHeight="1" x14ac:dyDescent="0.35">
      <c r="A318" s="266"/>
      <c r="B318" s="11">
        <v>25.1666666666667</v>
      </c>
      <c r="C318" s="266"/>
      <c r="D318" s="12">
        <v>49.6</v>
      </c>
      <c r="E318" s="12">
        <v>113.1</v>
      </c>
      <c r="F318" s="13">
        <v>11.6</v>
      </c>
      <c r="G318" s="266"/>
      <c r="H318" s="12">
        <v>29.4</v>
      </c>
      <c r="I318" s="12">
        <v>110.4</v>
      </c>
      <c r="J318" s="12">
        <v>85.2</v>
      </c>
      <c r="K318" s="13">
        <v>84.9</v>
      </c>
      <c r="L318" s="14"/>
      <c r="M318" s="15">
        <v>12.5</v>
      </c>
      <c r="N318" s="15">
        <v>49.3</v>
      </c>
      <c r="O318" s="15"/>
      <c r="P318" s="15">
        <v>59.4</v>
      </c>
      <c r="Q318" s="15">
        <v>59.5</v>
      </c>
      <c r="R318" s="15">
        <v>59.4</v>
      </c>
      <c r="S318" s="15">
        <v>59.9</v>
      </c>
      <c r="T318" s="15">
        <v>87.2</v>
      </c>
      <c r="U318" s="15">
        <v>87.3</v>
      </c>
      <c r="V318" s="15">
        <v>87</v>
      </c>
      <c r="W318" s="15">
        <v>59.2</v>
      </c>
      <c r="X318" s="15">
        <v>119.3</v>
      </c>
      <c r="Y318" s="15">
        <v>886</v>
      </c>
      <c r="Z318" s="15">
        <v>12</v>
      </c>
      <c r="AA318" s="16">
        <v>638</v>
      </c>
      <c r="AB318" s="266"/>
      <c r="AC318" s="17"/>
      <c r="AD318" s="18">
        <v>23.4</v>
      </c>
      <c r="AE318" s="17"/>
      <c r="AF318" s="18">
        <v>128</v>
      </c>
      <c r="AG318" s="19">
        <v>89.1</v>
      </c>
    </row>
    <row r="319" spans="1:33" ht="14.25" customHeight="1" x14ac:dyDescent="0.35">
      <c r="A319" s="266"/>
      <c r="B319" s="11">
        <v>25.25</v>
      </c>
      <c r="C319" s="266"/>
      <c r="D319" s="12">
        <v>49.7</v>
      </c>
      <c r="E319" s="12">
        <v>120.8</v>
      </c>
      <c r="F319" s="13">
        <v>11.3</v>
      </c>
      <c r="G319" s="266"/>
      <c r="H319" s="12">
        <v>29.7</v>
      </c>
      <c r="I319" s="12">
        <v>114.7</v>
      </c>
      <c r="J319" s="12">
        <v>85.8</v>
      </c>
      <c r="K319" s="13">
        <v>85.5</v>
      </c>
      <c r="L319" s="14"/>
      <c r="M319" s="15">
        <v>12.3</v>
      </c>
      <c r="N319" s="15">
        <v>19.3</v>
      </c>
      <c r="O319" s="15"/>
      <c r="P319" s="15">
        <v>59.9</v>
      </c>
      <c r="Q319" s="15">
        <v>59.8</v>
      </c>
      <c r="R319" s="15">
        <v>59.6</v>
      </c>
      <c r="S319" s="15">
        <v>60.2</v>
      </c>
      <c r="T319" s="15">
        <v>87.8</v>
      </c>
      <c r="U319" s="15">
        <v>87.9</v>
      </c>
      <c r="V319" s="15">
        <v>87.7</v>
      </c>
      <c r="W319" s="15">
        <v>59.6</v>
      </c>
      <c r="X319" s="15">
        <v>120.2</v>
      </c>
      <c r="Y319" s="15">
        <v>896</v>
      </c>
      <c r="Z319" s="15">
        <v>10</v>
      </c>
      <c r="AA319" s="16">
        <v>652</v>
      </c>
      <c r="AB319" s="266"/>
      <c r="AC319" s="17"/>
      <c r="AD319" s="18">
        <v>22.7</v>
      </c>
      <c r="AE319" s="17"/>
      <c r="AF319" s="18">
        <v>128</v>
      </c>
      <c r="AG319" s="19">
        <v>88.8</v>
      </c>
    </row>
    <row r="320" spans="1:33" ht="14.25" customHeight="1" x14ac:dyDescent="0.35">
      <c r="A320" s="266"/>
      <c r="B320" s="11">
        <v>25.3333333333333</v>
      </c>
      <c r="C320" s="266"/>
      <c r="D320" s="12">
        <v>49.6</v>
      </c>
      <c r="E320" s="12">
        <v>124</v>
      </c>
      <c r="F320" s="13">
        <v>11.5</v>
      </c>
      <c r="G320" s="266"/>
      <c r="H320" s="12">
        <v>31.5</v>
      </c>
      <c r="I320" s="12">
        <v>115.5</v>
      </c>
      <c r="J320" s="12">
        <v>86.1</v>
      </c>
      <c r="K320" s="13">
        <v>85.7</v>
      </c>
      <c r="L320" s="14"/>
      <c r="M320" s="15">
        <v>12.5</v>
      </c>
      <c r="N320" s="15">
        <v>49.3</v>
      </c>
      <c r="O320" s="15"/>
      <c r="P320" s="15">
        <v>60.5</v>
      </c>
      <c r="Q320" s="15">
        <v>60.5</v>
      </c>
      <c r="R320" s="15">
        <v>60.2</v>
      </c>
      <c r="S320" s="15">
        <v>60.8</v>
      </c>
      <c r="T320" s="15">
        <v>88.1</v>
      </c>
      <c r="U320" s="15">
        <v>88.1</v>
      </c>
      <c r="V320" s="15">
        <v>88</v>
      </c>
      <c r="W320" s="15">
        <v>60.1</v>
      </c>
      <c r="X320" s="15">
        <v>120.6</v>
      </c>
      <c r="Y320" s="15">
        <v>896</v>
      </c>
      <c r="Z320" s="15">
        <v>10</v>
      </c>
      <c r="AA320" s="16">
        <v>655</v>
      </c>
      <c r="AB320" s="266"/>
      <c r="AC320" s="17"/>
      <c r="AD320" s="18">
        <v>24.7</v>
      </c>
      <c r="AE320" s="17"/>
      <c r="AF320" s="18">
        <v>129</v>
      </c>
      <c r="AG320" s="19">
        <v>93.5</v>
      </c>
    </row>
    <row r="321" spans="1:33" ht="14.25" customHeight="1" x14ac:dyDescent="0.35">
      <c r="A321" s="266"/>
      <c r="B321" s="11">
        <v>25.4166666666667</v>
      </c>
      <c r="C321" s="266"/>
      <c r="D321" s="12">
        <v>49.9</v>
      </c>
      <c r="E321" s="12">
        <v>118.6</v>
      </c>
      <c r="F321" s="13">
        <v>12.4</v>
      </c>
      <c r="G321" s="266"/>
      <c r="H321" s="12">
        <v>35.200000000000003</v>
      </c>
      <c r="I321" s="12">
        <v>117</v>
      </c>
      <c r="J321" s="12">
        <v>86.4</v>
      </c>
      <c r="K321" s="13">
        <v>86</v>
      </c>
      <c r="L321" s="14"/>
      <c r="M321" s="15">
        <v>13.6</v>
      </c>
      <c r="N321" s="15">
        <v>49.6</v>
      </c>
      <c r="O321" s="15"/>
      <c r="P321" s="15">
        <v>60.7</v>
      </c>
      <c r="Q321" s="15">
        <v>60.9</v>
      </c>
      <c r="R321" s="15">
        <v>60.7</v>
      </c>
      <c r="S321" s="15">
        <v>61.2</v>
      </c>
      <c r="T321" s="15">
        <v>88.3</v>
      </c>
      <c r="U321" s="15">
        <v>88.3</v>
      </c>
      <c r="V321" s="15">
        <v>88.2</v>
      </c>
      <c r="W321" s="15">
        <v>60.4</v>
      </c>
      <c r="X321" s="15">
        <v>115</v>
      </c>
      <c r="Y321" s="15">
        <v>855</v>
      </c>
      <c r="Z321" s="15">
        <v>0</v>
      </c>
      <c r="AA321" s="16">
        <v>609</v>
      </c>
      <c r="AB321" s="266"/>
      <c r="AC321" s="17"/>
      <c r="AD321" s="18">
        <v>28.9</v>
      </c>
      <c r="AE321" s="17"/>
      <c r="AF321" s="18">
        <v>119</v>
      </c>
      <c r="AG321" s="19">
        <v>90.1</v>
      </c>
    </row>
    <row r="322" spans="1:33" ht="14.25" customHeight="1" x14ac:dyDescent="0.35">
      <c r="A322" s="266"/>
      <c r="B322" s="11">
        <v>25.5</v>
      </c>
      <c r="C322" s="266"/>
      <c r="D322" s="12">
        <v>49.9</v>
      </c>
      <c r="E322" s="12">
        <v>119.9</v>
      </c>
      <c r="F322" s="13">
        <v>13.3</v>
      </c>
      <c r="G322" s="266"/>
      <c r="H322" s="12">
        <v>36.4</v>
      </c>
      <c r="I322" s="12">
        <v>116.1</v>
      </c>
      <c r="J322" s="12">
        <v>85.9</v>
      </c>
      <c r="K322" s="13">
        <v>85.6</v>
      </c>
      <c r="L322" s="14"/>
      <c r="M322" s="15">
        <v>14.6</v>
      </c>
      <c r="N322" s="15">
        <v>49.6</v>
      </c>
      <c r="O322" s="15"/>
      <c r="P322" s="15">
        <v>61.4</v>
      </c>
      <c r="Q322" s="15">
        <v>61.6</v>
      </c>
      <c r="R322" s="15">
        <v>61.5</v>
      </c>
      <c r="S322" s="15">
        <v>62.1</v>
      </c>
      <c r="T322" s="15">
        <v>87.8</v>
      </c>
      <c r="U322" s="15">
        <v>87.9</v>
      </c>
      <c r="V322" s="15">
        <v>87.7</v>
      </c>
      <c r="W322" s="15">
        <v>61.5</v>
      </c>
      <c r="X322" s="15">
        <v>114.9</v>
      </c>
      <c r="Y322" s="15">
        <v>856</v>
      </c>
      <c r="Z322" s="15">
        <v>0</v>
      </c>
      <c r="AA322" s="16">
        <v>609</v>
      </c>
      <c r="AB322" s="266"/>
      <c r="AC322" s="17"/>
      <c r="AD322" s="18">
        <v>28.9</v>
      </c>
      <c r="AE322" s="17"/>
      <c r="AF322" s="18">
        <v>125</v>
      </c>
      <c r="AG322" s="19">
        <v>91.7</v>
      </c>
    </row>
    <row r="323" spans="1:33" ht="14.25" customHeight="1" x14ac:dyDescent="0.35">
      <c r="A323" s="266"/>
      <c r="B323" s="11">
        <v>25.5833333333333</v>
      </c>
      <c r="C323" s="266"/>
      <c r="D323" s="12">
        <v>50.3</v>
      </c>
      <c r="E323" s="12">
        <v>86.8</v>
      </c>
      <c r="F323" s="13">
        <v>14.1</v>
      </c>
      <c r="G323" s="266"/>
      <c r="H323" s="12">
        <v>36.200000000000003</v>
      </c>
      <c r="I323" s="12">
        <v>88.6</v>
      </c>
      <c r="J323" s="12">
        <v>83.2</v>
      </c>
      <c r="K323" s="13">
        <v>83</v>
      </c>
      <c r="L323" s="14"/>
      <c r="M323" s="15">
        <v>15.6</v>
      </c>
      <c r="N323" s="15">
        <v>50.1</v>
      </c>
      <c r="O323" s="15"/>
      <c r="P323" s="15">
        <v>60.4</v>
      </c>
      <c r="Q323" s="15">
        <v>60.6</v>
      </c>
      <c r="R323" s="15">
        <v>60.4</v>
      </c>
      <c r="S323" s="15">
        <v>61.1</v>
      </c>
      <c r="T323" s="15">
        <v>85</v>
      </c>
      <c r="U323" s="15">
        <v>85.1</v>
      </c>
      <c r="V323" s="15">
        <v>85</v>
      </c>
      <c r="W323" s="15">
        <v>60.2</v>
      </c>
      <c r="X323" s="15">
        <v>112.8</v>
      </c>
      <c r="Y323" s="15">
        <v>825</v>
      </c>
      <c r="Z323" s="15">
        <v>22</v>
      </c>
      <c r="AA323" s="16">
        <v>555</v>
      </c>
      <c r="AB323" s="266"/>
      <c r="AC323" s="17"/>
      <c r="AD323" s="18">
        <v>27.1</v>
      </c>
      <c r="AE323" s="17"/>
      <c r="AF323" s="18">
        <v>124</v>
      </c>
      <c r="AG323" s="19">
        <v>93.2</v>
      </c>
    </row>
    <row r="324" spans="1:33" ht="14.25" customHeight="1" x14ac:dyDescent="0.35">
      <c r="A324" s="266"/>
      <c r="B324" s="11">
        <v>25.6666666666667</v>
      </c>
      <c r="C324" s="266"/>
      <c r="D324" s="12">
        <v>50</v>
      </c>
      <c r="E324" s="12">
        <v>115.4</v>
      </c>
      <c r="F324" s="13">
        <v>14</v>
      </c>
      <c r="G324" s="266"/>
      <c r="H324" s="12">
        <v>35.700000000000003</v>
      </c>
      <c r="I324" s="12">
        <v>112.9</v>
      </c>
      <c r="J324" s="12">
        <v>84.7</v>
      </c>
      <c r="K324" s="13">
        <v>84.3</v>
      </c>
      <c r="L324" s="14"/>
      <c r="M324" s="15">
        <v>15.3</v>
      </c>
      <c r="N324" s="15">
        <v>49.7</v>
      </c>
      <c r="O324" s="15"/>
      <c r="P324" s="15">
        <v>60.4</v>
      </c>
      <c r="Q324" s="15">
        <v>60.6</v>
      </c>
      <c r="R324" s="15">
        <v>60.4</v>
      </c>
      <c r="S324" s="15">
        <v>61.1</v>
      </c>
      <c r="T324" s="15">
        <v>86.5</v>
      </c>
      <c r="U324" s="15">
        <v>86.6</v>
      </c>
      <c r="V324" s="15">
        <v>86.4</v>
      </c>
      <c r="W324" s="15">
        <v>60.5</v>
      </c>
      <c r="X324" s="15">
        <v>111.9</v>
      </c>
      <c r="Y324" s="15">
        <v>823</v>
      </c>
      <c r="Z324" s="15">
        <v>0</v>
      </c>
      <c r="AA324" s="16">
        <v>568</v>
      </c>
      <c r="AB324" s="266"/>
      <c r="AC324" s="17"/>
      <c r="AD324" s="18">
        <v>24.4</v>
      </c>
      <c r="AE324" s="17"/>
      <c r="AF324" s="18">
        <v>117</v>
      </c>
      <c r="AG324" s="19">
        <v>82</v>
      </c>
    </row>
    <row r="325" spans="1:33" ht="14.25" customHeight="1" x14ac:dyDescent="0.35">
      <c r="A325" s="266"/>
      <c r="B325" s="11">
        <v>25.75</v>
      </c>
      <c r="C325" s="266"/>
      <c r="D325" s="12">
        <v>49.9</v>
      </c>
      <c r="E325" s="12">
        <v>114</v>
      </c>
      <c r="F325" s="13">
        <v>13.5</v>
      </c>
      <c r="G325" s="266"/>
      <c r="H325" s="12">
        <v>35.200000000000003</v>
      </c>
      <c r="I325" s="12">
        <v>109.1</v>
      </c>
      <c r="J325" s="12">
        <v>85.1</v>
      </c>
      <c r="K325" s="13">
        <v>84.7</v>
      </c>
      <c r="L325" s="14"/>
      <c r="M325" s="15">
        <v>14.8</v>
      </c>
      <c r="N325" s="15">
        <v>49.7</v>
      </c>
      <c r="O325" s="15"/>
      <c r="P325" s="15">
        <v>61.8</v>
      </c>
      <c r="Q325" s="15">
        <v>62</v>
      </c>
      <c r="R325" s="15">
        <v>61.8</v>
      </c>
      <c r="S325" s="15">
        <v>62.4</v>
      </c>
      <c r="T325" s="15">
        <v>86.9</v>
      </c>
      <c r="U325" s="15">
        <v>87</v>
      </c>
      <c r="V325" s="15">
        <v>86.8</v>
      </c>
      <c r="W325" s="15">
        <v>61.5</v>
      </c>
      <c r="X325" s="15">
        <v>112.8</v>
      </c>
      <c r="Y325" s="15">
        <v>834</v>
      </c>
      <c r="Z325" s="15">
        <v>34</v>
      </c>
      <c r="AA325" s="16">
        <v>580</v>
      </c>
      <c r="AB325" s="266"/>
      <c r="AC325" s="17"/>
      <c r="AD325" s="18">
        <v>22.9</v>
      </c>
      <c r="AE325" s="17"/>
      <c r="AF325" s="18">
        <v>170</v>
      </c>
      <c r="AG325" s="19">
        <v>87.7</v>
      </c>
    </row>
    <row r="326" spans="1:33" ht="14.25" customHeight="1" x14ac:dyDescent="0.35">
      <c r="A326" s="266"/>
      <c r="B326" s="11">
        <v>25.8333333333333</v>
      </c>
      <c r="C326" s="266"/>
      <c r="D326" s="12">
        <v>50</v>
      </c>
      <c r="E326" s="12">
        <v>115.6</v>
      </c>
      <c r="F326" s="13">
        <v>13.5</v>
      </c>
      <c r="G326" s="266"/>
      <c r="H326" s="12">
        <v>33.5</v>
      </c>
      <c r="I326" s="12">
        <v>111.3</v>
      </c>
      <c r="J326" s="12">
        <v>84.9</v>
      </c>
      <c r="K326" s="13">
        <v>84.6</v>
      </c>
      <c r="L326" s="14"/>
      <c r="M326" s="15">
        <v>14.7</v>
      </c>
      <c r="N326" s="15">
        <v>49.8</v>
      </c>
      <c r="O326" s="15"/>
      <c r="P326" s="15">
        <v>60.7</v>
      </c>
      <c r="Q326" s="15">
        <v>60.8</v>
      </c>
      <c r="R326" s="15">
        <v>60.7</v>
      </c>
      <c r="S326" s="15">
        <v>61.2</v>
      </c>
      <c r="T326" s="15">
        <v>86.8</v>
      </c>
      <c r="U326" s="15">
        <v>86.8</v>
      </c>
      <c r="V326" s="15">
        <v>86.6</v>
      </c>
      <c r="W326" s="15">
        <v>60.4</v>
      </c>
      <c r="X326" s="15">
        <v>113.4</v>
      </c>
      <c r="Y326" s="15">
        <v>832</v>
      </c>
      <c r="Z326" s="15">
        <v>34</v>
      </c>
      <c r="AA326" s="16">
        <v>578</v>
      </c>
      <c r="AB326" s="266"/>
      <c r="AC326" s="17"/>
      <c r="AD326" s="18">
        <v>25.2</v>
      </c>
      <c r="AE326" s="17"/>
      <c r="AF326" s="18">
        <v>196</v>
      </c>
      <c r="AG326" s="19">
        <v>90.9</v>
      </c>
    </row>
    <row r="327" spans="1:33" ht="14.25" customHeight="1" x14ac:dyDescent="0.35">
      <c r="A327" s="267"/>
      <c r="B327" s="11">
        <v>25.9166666666667</v>
      </c>
      <c r="C327" s="267"/>
      <c r="D327" s="12">
        <v>49.8</v>
      </c>
      <c r="E327" s="12">
        <v>127.4</v>
      </c>
      <c r="F327" s="13">
        <v>12.9</v>
      </c>
      <c r="G327" s="267"/>
      <c r="H327" s="12">
        <v>32.200000000000003</v>
      </c>
      <c r="I327" s="12">
        <v>123.9</v>
      </c>
      <c r="J327" s="12">
        <v>87.1</v>
      </c>
      <c r="K327" s="13">
        <v>86.8</v>
      </c>
      <c r="L327" s="14"/>
      <c r="M327" s="15">
        <v>14</v>
      </c>
      <c r="N327" s="15">
        <v>49.5</v>
      </c>
      <c r="O327" s="15"/>
      <c r="P327" s="15">
        <v>61.5</v>
      </c>
      <c r="Q327" s="15">
        <v>61.8</v>
      </c>
      <c r="R327" s="15">
        <v>61.5</v>
      </c>
      <c r="S327" s="15">
        <v>62</v>
      </c>
      <c r="T327" s="15">
        <v>88.9</v>
      </c>
      <c r="U327" s="15">
        <v>88</v>
      </c>
      <c r="V327" s="15">
        <v>88.9</v>
      </c>
      <c r="W327" s="15">
        <v>61.4</v>
      </c>
      <c r="X327" s="15">
        <v>111.8</v>
      </c>
      <c r="Y327" s="15">
        <v>835</v>
      </c>
      <c r="Z327" s="15">
        <v>34</v>
      </c>
      <c r="AA327" s="16">
        <v>596</v>
      </c>
      <c r="AB327" s="267"/>
      <c r="AC327" s="17"/>
      <c r="AD327" s="18">
        <v>23.9</v>
      </c>
      <c r="AE327" s="17"/>
      <c r="AF327" s="18">
        <v>181</v>
      </c>
      <c r="AG327" s="19">
        <v>88.5</v>
      </c>
    </row>
    <row r="328" spans="1:33" ht="14.25" customHeight="1" x14ac:dyDescent="0.35">
      <c r="A328" s="268">
        <v>44589</v>
      </c>
      <c r="B328" s="11">
        <v>26</v>
      </c>
      <c r="C328" s="273"/>
      <c r="D328" s="12">
        <v>49.2</v>
      </c>
      <c r="E328" s="12">
        <v>119.2</v>
      </c>
      <c r="F328" s="13">
        <v>12.6</v>
      </c>
      <c r="G328" s="269"/>
      <c r="H328" s="12">
        <v>31.5</v>
      </c>
      <c r="I328" s="12">
        <v>113.6</v>
      </c>
      <c r="J328" s="12">
        <v>84.8</v>
      </c>
      <c r="K328" s="13">
        <v>84.5</v>
      </c>
      <c r="L328" s="14"/>
      <c r="M328" s="15">
        <v>13</v>
      </c>
      <c r="N328" s="15">
        <v>49</v>
      </c>
      <c r="O328" s="15"/>
      <c r="P328" s="15">
        <v>60.2</v>
      </c>
      <c r="Q328" s="15">
        <v>60.4</v>
      </c>
      <c r="R328" s="15">
        <v>60.1</v>
      </c>
      <c r="S328" s="15">
        <v>60.6</v>
      </c>
      <c r="T328" s="15">
        <v>86.6</v>
      </c>
      <c r="U328" s="15">
        <v>86.7</v>
      </c>
      <c r="V328" s="15">
        <v>86.5</v>
      </c>
      <c r="W328" s="15">
        <v>59.9</v>
      </c>
      <c r="X328" s="15">
        <v>111.1</v>
      </c>
      <c r="Y328" s="15">
        <v>835</v>
      </c>
      <c r="Z328" s="15">
        <v>34</v>
      </c>
      <c r="AA328" s="16">
        <v>580</v>
      </c>
      <c r="AB328" s="265"/>
      <c r="AC328" s="17"/>
      <c r="AD328" s="18">
        <v>23.9</v>
      </c>
      <c r="AE328" s="17"/>
      <c r="AF328" s="18">
        <v>117</v>
      </c>
      <c r="AG328" s="19">
        <v>93.6</v>
      </c>
    </row>
    <row r="329" spans="1:33" ht="14.25" customHeight="1" x14ac:dyDescent="0.35">
      <c r="A329" s="266"/>
      <c r="B329" s="11">
        <v>26.0833333333333</v>
      </c>
      <c r="C329" s="266"/>
      <c r="D329" s="12">
        <v>49.1</v>
      </c>
      <c r="E329" s="12">
        <v>124.7</v>
      </c>
      <c r="F329" s="13">
        <v>12.1</v>
      </c>
      <c r="G329" s="266"/>
      <c r="H329" s="12">
        <v>31</v>
      </c>
      <c r="I329" s="12">
        <v>118.7</v>
      </c>
      <c r="J329" s="12">
        <v>84.4</v>
      </c>
      <c r="K329" s="13">
        <v>84</v>
      </c>
      <c r="L329" s="14"/>
      <c r="M329" s="15">
        <v>13.3</v>
      </c>
      <c r="N329" s="15">
        <v>48.9</v>
      </c>
      <c r="O329" s="15"/>
      <c r="P329" s="15">
        <v>59.5</v>
      </c>
      <c r="Q329" s="15">
        <v>59.6</v>
      </c>
      <c r="R329" s="15">
        <v>59.4</v>
      </c>
      <c r="S329" s="15">
        <v>59.9</v>
      </c>
      <c r="T329" s="15">
        <v>86.2</v>
      </c>
      <c r="U329" s="15">
        <v>86.3</v>
      </c>
      <c r="V329" s="15">
        <v>86.1</v>
      </c>
      <c r="W329" s="15">
        <v>59.2</v>
      </c>
      <c r="X329" s="15">
        <v>111.4</v>
      </c>
      <c r="Y329" s="15">
        <v>834</v>
      </c>
      <c r="Z329" s="15">
        <v>34</v>
      </c>
      <c r="AA329" s="16">
        <v>577</v>
      </c>
      <c r="AB329" s="266"/>
      <c r="AC329" s="17"/>
      <c r="AD329" s="18">
        <v>24.5</v>
      </c>
      <c r="AE329" s="17"/>
      <c r="AF329" s="18">
        <v>117</v>
      </c>
      <c r="AG329" s="19">
        <v>91.3</v>
      </c>
    </row>
    <row r="330" spans="1:33" ht="14.25" customHeight="1" x14ac:dyDescent="0.35">
      <c r="A330" s="266"/>
      <c r="B330" s="11">
        <v>26.1666666666667</v>
      </c>
      <c r="C330" s="266"/>
      <c r="D330" s="12">
        <v>48.2</v>
      </c>
      <c r="E330" s="12">
        <v>123.7</v>
      </c>
      <c r="F330" s="13">
        <v>12</v>
      </c>
      <c r="G330" s="266"/>
      <c r="H330" s="12">
        <v>30</v>
      </c>
      <c r="I330" s="12">
        <v>115.6</v>
      </c>
      <c r="J330" s="12">
        <v>84.1</v>
      </c>
      <c r="K330" s="13">
        <v>83.7</v>
      </c>
      <c r="L330" s="14"/>
      <c r="M330" s="15">
        <v>13.1</v>
      </c>
      <c r="N330" s="15">
        <v>48</v>
      </c>
      <c r="O330" s="15"/>
      <c r="P330" s="15">
        <v>59.4</v>
      </c>
      <c r="Q330" s="15">
        <v>59.6</v>
      </c>
      <c r="R330" s="15">
        <v>59.4</v>
      </c>
      <c r="S330" s="15">
        <v>60.1</v>
      </c>
      <c r="T330" s="15">
        <v>85.8</v>
      </c>
      <c r="U330" s="15">
        <v>85.9</v>
      </c>
      <c r="V330" s="15">
        <v>85.7</v>
      </c>
      <c r="W330" s="15">
        <v>59.3</v>
      </c>
      <c r="X330" s="15">
        <v>108.7</v>
      </c>
      <c r="Y330" s="15">
        <v>834</v>
      </c>
      <c r="Z330" s="15">
        <v>34</v>
      </c>
      <c r="AA330" s="16">
        <v>574</v>
      </c>
      <c r="AB330" s="266"/>
      <c r="AC330" s="17"/>
      <c r="AD330" s="18">
        <v>23.4</v>
      </c>
      <c r="AE330" s="17"/>
      <c r="AF330" s="18">
        <v>174</v>
      </c>
      <c r="AG330" s="19">
        <v>88.3</v>
      </c>
    </row>
    <row r="331" spans="1:33" ht="14.25" customHeight="1" x14ac:dyDescent="0.35">
      <c r="A331" s="266"/>
      <c r="B331" s="11">
        <v>26.25</v>
      </c>
      <c r="C331" s="266"/>
      <c r="D331" s="12">
        <v>48.1</v>
      </c>
      <c r="E331" s="12">
        <v>121.5</v>
      </c>
      <c r="F331" s="13">
        <v>11.7</v>
      </c>
      <c r="G331" s="266"/>
      <c r="H331" s="12">
        <v>30.5</v>
      </c>
      <c r="I331" s="12">
        <v>115.2</v>
      </c>
      <c r="J331" s="12">
        <v>83.8</v>
      </c>
      <c r="K331" s="13">
        <v>83.4</v>
      </c>
      <c r="L331" s="14"/>
      <c r="M331" s="15">
        <v>12.9</v>
      </c>
      <c r="N331" s="15">
        <v>47.9</v>
      </c>
      <c r="O331" s="15"/>
      <c r="P331" s="15">
        <v>59.9</v>
      </c>
      <c r="Q331" s="15">
        <v>60</v>
      </c>
      <c r="R331" s="15">
        <v>59.7</v>
      </c>
      <c r="S331" s="15">
        <v>60.3</v>
      </c>
      <c r="T331" s="15">
        <v>85.5</v>
      </c>
      <c r="U331" s="15">
        <v>85.6</v>
      </c>
      <c r="V331" s="15">
        <v>85.5</v>
      </c>
      <c r="W331" s="15">
        <v>59.8</v>
      </c>
      <c r="X331" s="15">
        <v>108.4</v>
      </c>
      <c r="Y331" s="15">
        <v>834</v>
      </c>
      <c r="Z331" s="15">
        <v>34</v>
      </c>
      <c r="AA331" s="16">
        <v>573</v>
      </c>
      <c r="AB331" s="266"/>
      <c r="AC331" s="17"/>
      <c r="AD331" s="18">
        <v>24.6</v>
      </c>
      <c r="AE331" s="17"/>
      <c r="AF331" s="18">
        <v>186</v>
      </c>
      <c r="AG331" s="19">
        <v>90</v>
      </c>
    </row>
    <row r="332" spans="1:33" ht="14.25" customHeight="1" x14ac:dyDescent="0.35">
      <c r="A332" s="266"/>
      <c r="B332" s="11">
        <v>26.3333333333333</v>
      </c>
      <c r="C332" s="266"/>
      <c r="D332" s="12">
        <v>48.2</v>
      </c>
      <c r="E332" s="12">
        <v>120.4</v>
      </c>
      <c r="F332" s="13">
        <v>12.1</v>
      </c>
      <c r="G332" s="266"/>
      <c r="H332" s="12">
        <v>31.7</v>
      </c>
      <c r="I332" s="12">
        <v>113.6</v>
      </c>
      <c r="J332" s="12">
        <v>83.8</v>
      </c>
      <c r="K332" s="13">
        <v>83.4</v>
      </c>
      <c r="L332" s="14"/>
      <c r="M332" s="15">
        <v>13.4</v>
      </c>
      <c r="N332" s="15">
        <v>47.9</v>
      </c>
      <c r="O332" s="15"/>
      <c r="P332" s="15">
        <v>60.6</v>
      </c>
      <c r="Q332" s="15">
        <v>60.8</v>
      </c>
      <c r="R332" s="15">
        <v>60.5</v>
      </c>
      <c r="S332" s="15">
        <v>61.1</v>
      </c>
      <c r="T332" s="15">
        <v>85.5</v>
      </c>
      <c r="U332" s="15">
        <v>85.6</v>
      </c>
      <c r="V332" s="15">
        <v>85.4</v>
      </c>
      <c r="W332" s="15">
        <v>60.3</v>
      </c>
      <c r="X332" s="15">
        <v>108.4</v>
      </c>
      <c r="Y332" s="15">
        <v>836</v>
      </c>
      <c r="Z332" s="15">
        <v>34</v>
      </c>
      <c r="AA332" s="16">
        <v>572</v>
      </c>
      <c r="AB332" s="266"/>
      <c r="AC332" s="17"/>
      <c r="AD332" s="18">
        <v>26.1</v>
      </c>
      <c r="AE332" s="17"/>
      <c r="AF332" s="18">
        <v>175</v>
      </c>
      <c r="AG332" s="19">
        <v>92.7</v>
      </c>
    </row>
    <row r="333" spans="1:33" ht="14.25" customHeight="1" x14ac:dyDescent="0.35">
      <c r="A333" s="266"/>
      <c r="B333" s="11">
        <v>26.4166666666667</v>
      </c>
      <c r="C333" s="266"/>
      <c r="D333" s="12">
        <v>48.9</v>
      </c>
      <c r="E333" s="12">
        <v>109.2</v>
      </c>
      <c r="F333" s="13">
        <v>12.9</v>
      </c>
      <c r="G333" s="266"/>
      <c r="H333" s="12">
        <v>34.299999999999997</v>
      </c>
      <c r="I333" s="12">
        <v>99.6</v>
      </c>
      <c r="J333" s="12">
        <v>83.2</v>
      </c>
      <c r="K333" s="13">
        <v>82.9</v>
      </c>
      <c r="L333" s="14"/>
      <c r="M333" s="15">
        <v>14.2</v>
      </c>
      <c r="N333" s="15">
        <v>48.7</v>
      </c>
      <c r="O333" s="15"/>
      <c r="P333" s="15">
        <v>60.5</v>
      </c>
      <c r="Q333" s="15">
        <v>60.5</v>
      </c>
      <c r="R333" s="15">
        <v>60.2</v>
      </c>
      <c r="S333" s="15">
        <v>60.9</v>
      </c>
      <c r="T333" s="15">
        <v>85</v>
      </c>
      <c r="U333" s="15">
        <v>85</v>
      </c>
      <c r="V333" s="15">
        <v>84.9</v>
      </c>
      <c r="W333" s="15">
        <v>60.2</v>
      </c>
      <c r="X333" s="15">
        <v>109.4</v>
      </c>
      <c r="Y333" s="15">
        <v>825</v>
      </c>
      <c r="Z333" s="15">
        <v>30</v>
      </c>
      <c r="AA333" s="16">
        <v>560</v>
      </c>
      <c r="AB333" s="266"/>
      <c r="AC333" s="17"/>
      <c r="AD333" s="18">
        <v>23.1</v>
      </c>
      <c r="AE333" s="17"/>
      <c r="AF333" s="18">
        <v>173</v>
      </c>
      <c r="AG333" s="19">
        <v>81.599999999999994</v>
      </c>
    </row>
    <row r="334" spans="1:33" ht="14.25" customHeight="1" x14ac:dyDescent="0.35">
      <c r="A334" s="266"/>
      <c r="B334" s="11">
        <v>26.5</v>
      </c>
      <c r="C334" s="266"/>
      <c r="D334" s="12">
        <v>47.7</v>
      </c>
      <c r="E334" s="12">
        <v>105.2</v>
      </c>
      <c r="F334" s="13">
        <v>12.4</v>
      </c>
      <c r="G334" s="266"/>
      <c r="H334" s="12">
        <v>36.799999999999997</v>
      </c>
      <c r="I334" s="12">
        <v>115</v>
      </c>
      <c r="J334" s="12">
        <v>85.5</v>
      </c>
      <c r="K334" s="13">
        <v>85.1</v>
      </c>
      <c r="L334" s="14"/>
      <c r="M334" s="15">
        <v>13.8</v>
      </c>
      <c r="N334" s="15">
        <v>47.3</v>
      </c>
      <c r="O334" s="15"/>
      <c r="P334" s="15">
        <v>64.3</v>
      </c>
      <c r="Q334" s="15">
        <v>64.3</v>
      </c>
      <c r="R334" s="15">
        <v>64</v>
      </c>
      <c r="S334" s="15">
        <v>64.7</v>
      </c>
      <c r="T334" s="15">
        <v>87.4</v>
      </c>
      <c r="U334" s="15">
        <v>87.4</v>
      </c>
      <c r="V334" s="15">
        <v>87.3</v>
      </c>
      <c r="W334" s="15">
        <v>63.9</v>
      </c>
      <c r="X334" s="15">
        <v>114.1</v>
      </c>
      <c r="Y334" s="15">
        <v>906</v>
      </c>
      <c r="Z334" s="15">
        <v>0</v>
      </c>
      <c r="AA334" s="16">
        <v>661</v>
      </c>
      <c r="AB334" s="266"/>
      <c r="AC334" s="17"/>
      <c r="AD334" s="18">
        <v>28.8</v>
      </c>
      <c r="AE334" s="17"/>
      <c r="AF334" s="18">
        <v>141</v>
      </c>
      <c r="AG334" s="19">
        <v>90</v>
      </c>
    </row>
    <row r="335" spans="1:33" ht="14.25" customHeight="1" x14ac:dyDescent="0.35">
      <c r="A335" s="266"/>
      <c r="B335" s="11">
        <v>26.5833333333333</v>
      </c>
      <c r="C335" s="266"/>
      <c r="D335" s="12">
        <v>48.2</v>
      </c>
      <c r="E335" s="12">
        <v>108.6</v>
      </c>
      <c r="F335" s="13">
        <v>13.3</v>
      </c>
      <c r="G335" s="266"/>
      <c r="H335" s="12">
        <v>36.6</v>
      </c>
      <c r="I335" s="12">
        <v>104.2</v>
      </c>
      <c r="J335" s="12">
        <v>84.8</v>
      </c>
      <c r="K335" s="13">
        <v>84.5</v>
      </c>
      <c r="L335" s="14"/>
      <c r="M335" s="15">
        <v>14.6</v>
      </c>
      <c r="N335" s="15">
        <v>47.9</v>
      </c>
      <c r="O335" s="15"/>
      <c r="P335" s="15">
        <v>64</v>
      </c>
      <c r="Q335" s="15">
        <v>64.2</v>
      </c>
      <c r="R335" s="15">
        <v>64</v>
      </c>
      <c r="S335" s="15">
        <v>64.599999999999994</v>
      </c>
      <c r="T335" s="15">
        <v>86.7</v>
      </c>
      <c r="U335" s="15">
        <v>86.7</v>
      </c>
      <c r="V335" s="15">
        <v>86.6</v>
      </c>
      <c r="W335" s="15">
        <v>64</v>
      </c>
      <c r="X335" s="15">
        <v>112.3</v>
      </c>
      <c r="Y335" s="15">
        <v>888</v>
      </c>
      <c r="Z335" s="15">
        <v>12</v>
      </c>
      <c r="AA335" s="16">
        <v>639</v>
      </c>
      <c r="AB335" s="266"/>
      <c r="AC335" s="17"/>
      <c r="AD335" s="18">
        <v>28.2</v>
      </c>
      <c r="AE335" s="17"/>
      <c r="AF335" s="18">
        <v>136</v>
      </c>
      <c r="AG335" s="19">
        <v>86</v>
      </c>
    </row>
    <row r="336" spans="1:33" ht="14.25" customHeight="1" x14ac:dyDescent="0.35">
      <c r="A336" s="266"/>
      <c r="B336" s="11">
        <v>26.6666666666667</v>
      </c>
      <c r="C336" s="266"/>
      <c r="D336" s="12">
        <v>39.5</v>
      </c>
      <c r="E336" s="12">
        <v>0</v>
      </c>
      <c r="F336" s="13">
        <v>28.5</v>
      </c>
      <c r="G336" s="266"/>
      <c r="H336" s="12">
        <v>36.4</v>
      </c>
      <c r="I336" s="12">
        <v>0</v>
      </c>
      <c r="J336" s="12">
        <v>75.5</v>
      </c>
      <c r="K336" s="13">
        <v>75.400000000000006</v>
      </c>
      <c r="L336" s="14"/>
      <c r="M336" s="15">
        <v>26.5</v>
      </c>
      <c r="N336" s="15">
        <v>0</v>
      </c>
      <c r="O336" s="15"/>
      <c r="P336" s="15">
        <v>44.1</v>
      </c>
      <c r="Q336" s="15">
        <v>43.9</v>
      </c>
      <c r="R336" s="15">
        <v>44.4</v>
      </c>
      <c r="S336" s="15">
        <v>45.8</v>
      </c>
      <c r="T336" s="15">
        <v>0</v>
      </c>
      <c r="U336" s="15">
        <v>0</v>
      </c>
      <c r="V336" s="15">
        <v>0</v>
      </c>
      <c r="W336" s="15">
        <v>46.7</v>
      </c>
      <c r="X336" s="15">
        <v>0</v>
      </c>
      <c r="Y336" s="15">
        <v>0</v>
      </c>
      <c r="Z336" s="15">
        <v>100</v>
      </c>
      <c r="AA336" s="16">
        <v>36</v>
      </c>
      <c r="AB336" s="266"/>
      <c r="AC336" s="17"/>
      <c r="AD336" s="18">
        <v>31.2</v>
      </c>
      <c r="AE336" s="17"/>
      <c r="AF336" s="18">
        <v>80</v>
      </c>
      <c r="AG336" s="19">
        <v>76.5</v>
      </c>
    </row>
    <row r="337" spans="1:33" ht="14.25" customHeight="1" x14ac:dyDescent="0.35">
      <c r="A337" s="266"/>
      <c r="B337" s="11">
        <v>26.75</v>
      </c>
      <c r="C337" s="266"/>
      <c r="D337" s="12">
        <v>39.5</v>
      </c>
      <c r="E337" s="12">
        <v>0</v>
      </c>
      <c r="F337" s="13">
        <v>29.7</v>
      </c>
      <c r="G337" s="266"/>
      <c r="H337" s="12">
        <v>33.299999999999997</v>
      </c>
      <c r="I337" s="12">
        <v>0</v>
      </c>
      <c r="J337" s="12">
        <v>71.599999999999994</v>
      </c>
      <c r="K337" s="13">
        <v>71.599999999999994</v>
      </c>
      <c r="L337" s="14"/>
      <c r="M337" s="15">
        <v>28.9</v>
      </c>
      <c r="N337" s="15">
        <v>0</v>
      </c>
      <c r="O337" s="15"/>
      <c r="P337" s="15">
        <v>39.5</v>
      </c>
      <c r="Q337" s="15">
        <v>38.200000000000003</v>
      </c>
      <c r="R337" s="15">
        <v>39.1</v>
      </c>
      <c r="S337" s="15">
        <v>39.299999999999997</v>
      </c>
      <c r="T337" s="15">
        <v>0</v>
      </c>
      <c r="U337" s="15">
        <v>0</v>
      </c>
      <c r="V337" s="15">
        <v>0</v>
      </c>
      <c r="W337" s="15">
        <v>40.1</v>
      </c>
      <c r="X337" s="15">
        <v>0</v>
      </c>
      <c r="Y337" s="15">
        <v>0</v>
      </c>
      <c r="Z337" s="15">
        <v>100</v>
      </c>
      <c r="AA337" s="16">
        <v>35</v>
      </c>
      <c r="AB337" s="266"/>
      <c r="AC337" s="17"/>
      <c r="AD337" s="18">
        <v>26.8</v>
      </c>
      <c r="AE337" s="17"/>
      <c r="AF337" s="18">
        <v>81</v>
      </c>
      <c r="AG337" s="19">
        <v>78.400000000000006</v>
      </c>
    </row>
    <row r="338" spans="1:33" ht="14.25" customHeight="1" x14ac:dyDescent="0.35">
      <c r="A338" s="266"/>
      <c r="B338" s="11">
        <v>26.8333333333333</v>
      </c>
      <c r="C338" s="266"/>
      <c r="D338" s="12">
        <v>49.3</v>
      </c>
      <c r="E338" s="12">
        <v>20.9</v>
      </c>
      <c r="F338" s="13">
        <v>18.3</v>
      </c>
      <c r="G338" s="266"/>
      <c r="H338" s="12">
        <v>32</v>
      </c>
      <c r="I338" s="12">
        <v>20.5</v>
      </c>
      <c r="J338" s="12">
        <v>70</v>
      </c>
      <c r="K338" s="13">
        <v>70</v>
      </c>
      <c r="L338" s="14"/>
      <c r="M338" s="15">
        <v>21.2</v>
      </c>
      <c r="N338" s="15">
        <v>49.3</v>
      </c>
      <c r="O338" s="15"/>
      <c r="P338" s="15">
        <v>56.6</v>
      </c>
      <c r="Q338" s="15">
        <v>56.3</v>
      </c>
      <c r="R338" s="15">
        <v>56.3</v>
      </c>
      <c r="S338" s="15">
        <v>56.7</v>
      </c>
      <c r="T338" s="15">
        <v>71.8</v>
      </c>
      <c r="U338" s="15">
        <v>71.900000000000006</v>
      </c>
      <c r="V338" s="15">
        <v>71.8</v>
      </c>
      <c r="W338" s="15">
        <v>56.2</v>
      </c>
      <c r="X338" s="15">
        <v>108</v>
      </c>
      <c r="Y338" s="15">
        <v>803</v>
      </c>
      <c r="Z338" s="15">
        <v>80</v>
      </c>
      <c r="AA338" s="16">
        <v>445</v>
      </c>
      <c r="AB338" s="266"/>
      <c r="AC338" s="17"/>
      <c r="AD338" s="18">
        <v>25.2</v>
      </c>
      <c r="AE338" s="17"/>
      <c r="AF338" s="18">
        <v>103</v>
      </c>
      <c r="AG338" s="19">
        <v>87.7</v>
      </c>
    </row>
    <row r="339" spans="1:33" ht="14.25" customHeight="1" x14ac:dyDescent="0.35">
      <c r="A339" s="267"/>
      <c r="B339" s="11">
        <v>26.9166666666667</v>
      </c>
      <c r="C339" s="267"/>
      <c r="D339" s="12">
        <v>49.8</v>
      </c>
      <c r="E339" s="12">
        <v>91.7</v>
      </c>
      <c r="F339" s="13">
        <v>15.6</v>
      </c>
      <c r="G339" s="267"/>
      <c r="H339" s="12">
        <v>32.700000000000003</v>
      </c>
      <c r="I339" s="12">
        <v>92.6</v>
      </c>
      <c r="J339" s="12">
        <v>75.5</v>
      </c>
      <c r="K339" s="13">
        <v>75.2</v>
      </c>
      <c r="L339" s="14"/>
      <c r="M339" s="15">
        <v>16.8</v>
      </c>
      <c r="N339" s="15">
        <v>49.6</v>
      </c>
      <c r="O339" s="15"/>
      <c r="P339" s="15">
        <v>55.9</v>
      </c>
      <c r="Q339" s="15">
        <v>55.2</v>
      </c>
      <c r="R339" s="15">
        <v>55.2</v>
      </c>
      <c r="S339" s="15">
        <v>55.7</v>
      </c>
      <c r="T339" s="15">
        <v>77.400000000000006</v>
      </c>
      <c r="U339" s="15">
        <v>77.5</v>
      </c>
      <c r="V339" s="15">
        <v>77.3</v>
      </c>
      <c r="W339" s="15">
        <v>55.3</v>
      </c>
      <c r="X339" s="15">
        <v>111.3</v>
      </c>
      <c r="Y339" s="15">
        <v>805</v>
      </c>
      <c r="Z339" s="15">
        <v>20</v>
      </c>
      <c r="AA339" s="16">
        <v>490</v>
      </c>
      <c r="AB339" s="267"/>
      <c r="AC339" s="17"/>
      <c r="AD339" s="18">
        <v>23.9</v>
      </c>
      <c r="AE339" s="17"/>
      <c r="AF339" s="18">
        <v>107</v>
      </c>
      <c r="AG339" s="19">
        <v>87.2</v>
      </c>
    </row>
    <row r="340" spans="1:33" ht="14.25" customHeight="1" x14ac:dyDescent="0.35">
      <c r="A340" s="268">
        <v>44590</v>
      </c>
      <c r="B340" s="11">
        <v>27</v>
      </c>
      <c r="C340" s="273"/>
      <c r="D340" s="12">
        <v>49.6</v>
      </c>
      <c r="E340" s="12">
        <v>91.9</v>
      </c>
      <c r="F340" s="13">
        <v>14.4</v>
      </c>
      <c r="G340" s="269"/>
      <c r="H340" s="12">
        <v>30.7</v>
      </c>
      <c r="I340" s="12">
        <v>89.4</v>
      </c>
      <c r="J340" s="12">
        <v>79.099999999999994</v>
      </c>
      <c r="K340" s="13">
        <v>78.8</v>
      </c>
      <c r="L340" s="14"/>
      <c r="M340" s="15">
        <v>15.6</v>
      </c>
      <c r="N340" s="15">
        <v>49.4</v>
      </c>
      <c r="O340" s="15"/>
      <c r="P340" s="15">
        <v>56.5</v>
      </c>
      <c r="Q340" s="15">
        <v>56.5</v>
      </c>
      <c r="R340" s="15">
        <v>56.3</v>
      </c>
      <c r="S340" s="15">
        <v>56.9</v>
      </c>
      <c r="T340" s="15">
        <v>80.900000000000006</v>
      </c>
      <c r="U340" s="15">
        <v>81</v>
      </c>
      <c r="V340" s="15">
        <v>80.8</v>
      </c>
      <c r="W340" s="15">
        <v>56.2</v>
      </c>
      <c r="X340" s="15">
        <v>110.3</v>
      </c>
      <c r="Y340" s="15">
        <v>803</v>
      </c>
      <c r="Z340" s="15">
        <v>20</v>
      </c>
      <c r="AA340" s="16">
        <v>514</v>
      </c>
      <c r="AB340" s="265"/>
      <c r="AC340" s="17"/>
      <c r="AD340" s="18">
        <v>23</v>
      </c>
      <c r="AE340" s="17"/>
      <c r="AF340" s="18">
        <v>118</v>
      </c>
      <c r="AG340" s="19">
        <v>93.4</v>
      </c>
    </row>
    <row r="341" spans="1:33" ht="14.25" customHeight="1" x14ac:dyDescent="0.35">
      <c r="A341" s="266"/>
      <c r="B341" s="11">
        <v>27.0833333333333</v>
      </c>
      <c r="C341" s="266"/>
      <c r="D341" s="12">
        <v>49.5</v>
      </c>
      <c r="E341" s="12">
        <v>105.8</v>
      </c>
      <c r="F341" s="13">
        <v>13.6</v>
      </c>
      <c r="G341" s="266"/>
      <c r="H341" s="12">
        <v>31.2</v>
      </c>
      <c r="I341" s="12">
        <v>105.1</v>
      </c>
      <c r="J341" s="12">
        <v>81.8</v>
      </c>
      <c r="K341" s="13">
        <v>81.5</v>
      </c>
      <c r="L341" s="14"/>
      <c r="M341" s="15">
        <v>14.7</v>
      </c>
      <c r="N341" s="15">
        <v>49.2</v>
      </c>
      <c r="O341" s="15"/>
      <c r="P341" s="15">
        <v>58.3</v>
      </c>
      <c r="Q341" s="15">
        <v>57.9</v>
      </c>
      <c r="R341" s="15">
        <v>57.6</v>
      </c>
      <c r="S341" s="15">
        <v>58.3</v>
      </c>
      <c r="T341" s="15">
        <v>83.6</v>
      </c>
      <c r="U341" s="15">
        <v>83.7</v>
      </c>
      <c r="V341" s="15">
        <v>83.5</v>
      </c>
      <c r="W341" s="15">
        <v>57.6</v>
      </c>
      <c r="X341" s="15">
        <v>109.4</v>
      </c>
      <c r="Y341" s="15">
        <v>805</v>
      </c>
      <c r="Z341" s="15">
        <v>10</v>
      </c>
      <c r="AA341" s="16">
        <v>535</v>
      </c>
      <c r="AB341" s="266"/>
      <c r="AC341" s="17"/>
      <c r="AD341" s="18">
        <v>23</v>
      </c>
      <c r="AE341" s="17"/>
      <c r="AF341" s="18">
        <v>120</v>
      </c>
      <c r="AG341" s="19">
        <v>87</v>
      </c>
    </row>
    <row r="342" spans="1:33" ht="14.25" customHeight="1" x14ac:dyDescent="0.35">
      <c r="A342" s="266"/>
      <c r="B342" s="11">
        <v>27.1666666666667</v>
      </c>
      <c r="C342" s="266"/>
      <c r="D342" s="12">
        <v>49.4</v>
      </c>
      <c r="E342" s="12">
        <v>106.2</v>
      </c>
      <c r="F342" s="13">
        <v>12.9</v>
      </c>
      <c r="G342" s="266"/>
      <c r="H342" s="12">
        <v>31.8</v>
      </c>
      <c r="I342" s="12">
        <v>102.3</v>
      </c>
      <c r="J342" s="12">
        <v>83.9</v>
      </c>
      <c r="K342" s="13">
        <v>83.6</v>
      </c>
      <c r="L342" s="14"/>
      <c r="M342" s="15">
        <v>14</v>
      </c>
      <c r="N342" s="15">
        <v>49.1</v>
      </c>
      <c r="O342" s="15"/>
      <c r="P342" s="15">
        <v>59.1</v>
      </c>
      <c r="Q342" s="15">
        <v>59.1</v>
      </c>
      <c r="R342" s="15">
        <v>58.8</v>
      </c>
      <c r="S342" s="15">
        <v>59.5</v>
      </c>
      <c r="T342" s="15">
        <v>85.6</v>
      </c>
      <c r="U342" s="15">
        <v>85.7</v>
      </c>
      <c r="V342" s="15">
        <v>85.6</v>
      </c>
      <c r="W342" s="15">
        <v>58.8</v>
      </c>
      <c r="X342" s="15">
        <v>108</v>
      </c>
      <c r="Y342" s="15">
        <v>805</v>
      </c>
      <c r="Z342" s="15">
        <v>10</v>
      </c>
      <c r="AA342" s="16">
        <v>543</v>
      </c>
      <c r="AB342" s="266"/>
      <c r="AC342" s="17"/>
      <c r="AD342" s="18">
        <v>24.1</v>
      </c>
      <c r="AE342" s="17"/>
      <c r="AF342" s="18">
        <v>120</v>
      </c>
      <c r="AG342" s="19">
        <v>86.8</v>
      </c>
    </row>
    <row r="343" spans="1:33" ht="14.25" customHeight="1" x14ac:dyDescent="0.35">
      <c r="A343" s="266"/>
      <c r="B343" s="11">
        <v>27.25</v>
      </c>
      <c r="C343" s="266"/>
      <c r="D343" s="12">
        <v>49.5</v>
      </c>
      <c r="E343" s="12">
        <v>106.4</v>
      </c>
      <c r="F343" s="13">
        <v>13</v>
      </c>
      <c r="G343" s="266"/>
      <c r="H343" s="12">
        <v>31.5</v>
      </c>
      <c r="I343" s="12">
        <v>102.7</v>
      </c>
      <c r="J343" s="12">
        <v>83.2</v>
      </c>
      <c r="K343" s="13">
        <v>82.9</v>
      </c>
      <c r="L343" s="14"/>
      <c r="M343" s="15">
        <v>14.1</v>
      </c>
      <c r="N343" s="15">
        <v>49.2</v>
      </c>
      <c r="O343" s="15"/>
      <c r="P343" s="15">
        <v>58.7</v>
      </c>
      <c r="Q343" s="15">
        <v>58.4</v>
      </c>
      <c r="R343" s="15">
        <v>58.3</v>
      </c>
      <c r="S343" s="15">
        <v>58.9</v>
      </c>
      <c r="T343" s="15">
        <v>84.9</v>
      </c>
      <c r="U343" s="15">
        <v>85</v>
      </c>
      <c r="V343" s="15">
        <v>84.9</v>
      </c>
      <c r="W343" s="15">
        <v>58.1</v>
      </c>
      <c r="X343" s="15">
        <v>109.4</v>
      </c>
      <c r="Y343" s="15">
        <v>804</v>
      </c>
      <c r="Z343" s="15">
        <v>10</v>
      </c>
      <c r="AA343" s="16">
        <v>541</v>
      </c>
      <c r="AB343" s="266"/>
      <c r="AC343" s="17"/>
      <c r="AD343" s="18">
        <v>24.3</v>
      </c>
      <c r="AE343" s="17"/>
      <c r="AF343" s="18">
        <v>121</v>
      </c>
      <c r="AG343" s="19">
        <v>91.8</v>
      </c>
    </row>
    <row r="344" spans="1:33" ht="14.25" customHeight="1" x14ac:dyDescent="0.35">
      <c r="A344" s="266"/>
      <c r="B344" s="11">
        <v>27.3333333333333</v>
      </c>
      <c r="C344" s="266"/>
      <c r="D344" s="12">
        <v>49.5</v>
      </c>
      <c r="E344" s="12">
        <v>108.5</v>
      </c>
      <c r="F344" s="13">
        <v>13</v>
      </c>
      <c r="G344" s="266"/>
      <c r="H344" s="12">
        <v>31.3</v>
      </c>
      <c r="I344" s="12">
        <v>102.9</v>
      </c>
      <c r="J344" s="12">
        <v>83.2</v>
      </c>
      <c r="K344" s="13">
        <v>82.9</v>
      </c>
      <c r="L344" s="14"/>
      <c r="M344" s="15">
        <v>14.2</v>
      </c>
      <c r="N344" s="15">
        <v>49.2</v>
      </c>
      <c r="O344" s="15"/>
      <c r="P344" s="15">
        <v>58.8</v>
      </c>
      <c r="Q344" s="15">
        <v>58.6</v>
      </c>
      <c r="R344" s="15">
        <v>58.4</v>
      </c>
      <c r="S344" s="15">
        <v>59.1</v>
      </c>
      <c r="T344" s="15">
        <v>84.9</v>
      </c>
      <c r="U344" s="15">
        <v>85</v>
      </c>
      <c r="V344" s="15">
        <v>84.8</v>
      </c>
      <c r="W344" s="15">
        <v>58.3</v>
      </c>
      <c r="X344" s="15">
        <v>108.9</v>
      </c>
      <c r="Y344" s="15">
        <v>805</v>
      </c>
      <c r="Z344" s="15">
        <v>10</v>
      </c>
      <c r="AA344" s="16">
        <v>542</v>
      </c>
      <c r="AB344" s="266"/>
      <c r="AC344" s="17"/>
      <c r="AD344" s="18">
        <v>25.4</v>
      </c>
      <c r="AE344" s="17"/>
      <c r="AF344" s="18">
        <v>120</v>
      </c>
      <c r="AG344" s="19">
        <v>90.6</v>
      </c>
    </row>
    <row r="345" spans="1:33" ht="14.25" customHeight="1" x14ac:dyDescent="0.35">
      <c r="A345" s="266"/>
      <c r="B345" s="11">
        <v>27.4166666666667</v>
      </c>
      <c r="C345" s="266"/>
      <c r="D345" s="12">
        <v>49.3</v>
      </c>
      <c r="E345" s="12">
        <v>105.5</v>
      </c>
      <c r="F345" s="13">
        <v>13.7</v>
      </c>
      <c r="G345" s="266"/>
      <c r="H345" s="12">
        <v>34.5</v>
      </c>
      <c r="I345" s="12">
        <v>101.6</v>
      </c>
      <c r="J345" s="12">
        <v>83.4</v>
      </c>
      <c r="K345" s="13">
        <v>83.2</v>
      </c>
      <c r="L345" s="14"/>
      <c r="M345" s="15">
        <v>14.9</v>
      </c>
      <c r="N345" s="15">
        <v>49.1</v>
      </c>
      <c r="O345" s="15"/>
      <c r="P345" s="15">
        <v>59.9</v>
      </c>
      <c r="Q345" s="15">
        <v>60</v>
      </c>
      <c r="R345" s="15">
        <v>59.7</v>
      </c>
      <c r="S345" s="15">
        <v>60.3</v>
      </c>
      <c r="T345" s="15">
        <v>85.1</v>
      </c>
      <c r="U345" s="15">
        <v>85.2</v>
      </c>
      <c r="V345" s="15">
        <v>85.1</v>
      </c>
      <c r="W345" s="15">
        <v>59.7</v>
      </c>
      <c r="X345" s="15">
        <v>107.7</v>
      </c>
      <c r="Y345" s="15">
        <v>804</v>
      </c>
      <c r="Z345" s="15">
        <v>10</v>
      </c>
      <c r="AA345" s="16">
        <v>541</v>
      </c>
      <c r="AB345" s="266"/>
      <c r="AC345" s="17"/>
      <c r="AD345" s="18">
        <v>27.6</v>
      </c>
      <c r="AE345" s="17"/>
      <c r="AF345" s="18">
        <v>121</v>
      </c>
      <c r="AG345" s="19">
        <v>85.8</v>
      </c>
    </row>
    <row r="346" spans="1:33" ht="14.25" customHeight="1" x14ac:dyDescent="0.35">
      <c r="A346" s="266"/>
      <c r="B346" s="11">
        <v>27.5</v>
      </c>
      <c r="C346" s="266"/>
      <c r="D346" s="12">
        <v>49</v>
      </c>
      <c r="E346" s="12">
        <v>122.5</v>
      </c>
      <c r="F346" s="13">
        <v>13.5</v>
      </c>
      <c r="G346" s="266"/>
      <c r="H346" s="12">
        <v>36.6</v>
      </c>
      <c r="I346" s="12">
        <v>119.6</v>
      </c>
      <c r="J346" s="12">
        <v>85.2</v>
      </c>
      <c r="K346" s="13">
        <v>84.8</v>
      </c>
      <c r="L346" s="14"/>
      <c r="M346" s="15">
        <v>14.7</v>
      </c>
      <c r="N346" s="15">
        <v>48.6</v>
      </c>
      <c r="O346" s="15"/>
      <c r="P346" s="15">
        <v>63.1</v>
      </c>
      <c r="Q346" s="15">
        <v>62.9</v>
      </c>
      <c r="R346" s="15">
        <v>62.7</v>
      </c>
      <c r="S346" s="15">
        <v>63.4</v>
      </c>
      <c r="T346" s="15">
        <v>87.2</v>
      </c>
      <c r="U346" s="15">
        <v>87.3</v>
      </c>
      <c r="V346" s="15">
        <v>87.1</v>
      </c>
      <c r="W346" s="15">
        <v>62.6</v>
      </c>
      <c r="X346" s="15">
        <v>118.2</v>
      </c>
      <c r="Y346" s="15">
        <v>902</v>
      </c>
      <c r="Z346" s="15">
        <v>0</v>
      </c>
      <c r="AA346" s="16">
        <v>653</v>
      </c>
      <c r="AB346" s="266"/>
      <c r="AC346" s="17"/>
      <c r="AD346" s="18">
        <v>25.2</v>
      </c>
      <c r="AE346" s="17"/>
      <c r="AF346" s="18">
        <v>132</v>
      </c>
      <c r="AG346" s="19">
        <v>93.9</v>
      </c>
    </row>
    <row r="347" spans="1:33" ht="14.25" customHeight="1" x14ac:dyDescent="0.35">
      <c r="A347" s="266"/>
      <c r="B347" s="11">
        <v>27.5833333333333</v>
      </c>
      <c r="C347" s="266"/>
      <c r="D347" s="12">
        <v>49</v>
      </c>
      <c r="E347" s="12">
        <v>122</v>
      </c>
      <c r="F347" s="13">
        <v>13.5</v>
      </c>
      <c r="G347" s="266"/>
      <c r="H347" s="12">
        <v>37.6</v>
      </c>
      <c r="I347" s="12">
        <v>118.8</v>
      </c>
      <c r="J347" s="12">
        <v>86.3</v>
      </c>
      <c r="K347" s="13">
        <v>86</v>
      </c>
      <c r="L347" s="14"/>
      <c r="M347" s="15">
        <v>14.9</v>
      </c>
      <c r="N347" s="15">
        <v>48.7</v>
      </c>
      <c r="O347" s="15"/>
      <c r="P347" s="15">
        <v>63.9</v>
      </c>
      <c r="Q347" s="15">
        <v>64</v>
      </c>
      <c r="R347" s="15">
        <v>63.7</v>
      </c>
      <c r="S347" s="15">
        <v>64.400000000000006</v>
      </c>
      <c r="T347" s="15">
        <v>88.3</v>
      </c>
      <c r="U347" s="15">
        <v>88.4</v>
      </c>
      <c r="V347" s="15">
        <v>88.2</v>
      </c>
      <c r="W347" s="15">
        <v>63.8</v>
      </c>
      <c r="X347" s="15">
        <v>117.4</v>
      </c>
      <c r="Y347" s="15">
        <v>902</v>
      </c>
      <c r="Z347" s="15">
        <v>0</v>
      </c>
      <c r="AA347" s="16">
        <v>659</v>
      </c>
      <c r="AB347" s="266"/>
      <c r="AC347" s="17"/>
      <c r="AD347" s="18">
        <v>27.6</v>
      </c>
      <c r="AE347" s="17"/>
      <c r="AF347" s="18">
        <v>143</v>
      </c>
      <c r="AG347" s="19">
        <v>93.3</v>
      </c>
    </row>
    <row r="348" spans="1:33" ht="14.25" customHeight="1" x14ac:dyDescent="0.35">
      <c r="A348" s="266"/>
      <c r="B348" s="11">
        <v>27.6666666666667</v>
      </c>
      <c r="C348" s="266"/>
      <c r="D348" s="12">
        <v>49</v>
      </c>
      <c r="E348" s="12">
        <v>120.5</v>
      </c>
      <c r="F348" s="13">
        <v>13.6</v>
      </c>
      <c r="G348" s="266"/>
      <c r="H348" s="12">
        <v>37.4</v>
      </c>
      <c r="I348" s="12">
        <v>117.8</v>
      </c>
      <c r="J348" s="12">
        <v>86.5</v>
      </c>
      <c r="K348" s="13">
        <v>86.1</v>
      </c>
      <c r="L348" s="14"/>
      <c r="M348" s="15">
        <v>14.9</v>
      </c>
      <c r="N348" s="15">
        <v>48.6</v>
      </c>
      <c r="O348" s="15"/>
      <c r="P348" s="15">
        <v>64.599999999999994</v>
      </c>
      <c r="Q348" s="15">
        <v>64.400000000000006</v>
      </c>
      <c r="R348" s="15">
        <v>64.099999999999994</v>
      </c>
      <c r="S348" s="15">
        <v>64.8</v>
      </c>
      <c r="T348" s="15">
        <v>88.4</v>
      </c>
      <c r="U348" s="15">
        <v>88.5</v>
      </c>
      <c r="V348" s="15">
        <v>88.3</v>
      </c>
      <c r="W348" s="15">
        <v>64.2</v>
      </c>
      <c r="X348" s="15">
        <v>116.9</v>
      </c>
      <c r="Y348" s="15">
        <v>902</v>
      </c>
      <c r="Z348" s="15">
        <v>0</v>
      </c>
      <c r="AA348" s="16">
        <v>662</v>
      </c>
      <c r="AB348" s="266"/>
      <c r="AC348" s="17"/>
      <c r="AD348" s="18">
        <v>26.1</v>
      </c>
      <c r="AE348" s="17"/>
      <c r="AF348" s="18">
        <v>132</v>
      </c>
      <c r="AG348" s="19">
        <v>89.7</v>
      </c>
    </row>
    <row r="349" spans="1:33" ht="14.25" customHeight="1" x14ac:dyDescent="0.35">
      <c r="A349" s="266"/>
      <c r="B349" s="11">
        <v>27.75</v>
      </c>
      <c r="C349" s="266"/>
      <c r="D349" s="12">
        <v>48.9</v>
      </c>
      <c r="E349" s="12">
        <v>119.8</v>
      </c>
      <c r="F349" s="13">
        <v>13.3</v>
      </c>
      <c r="G349" s="266"/>
      <c r="H349" s="12">
        <v>36.200000000000003</v>
      </c>
      <c r="I349" s="12">
        <v>117.6</v>
      </c>
      <c r="J349" s="12">
        <v>85.9</v>
      </c>
      <c r="K349" s="13">
        <v>85.6</v>
      </c>
      <c r="L349" s="14"/>
      <c r="M349" s="15">
        <v>14.6</v>
      </c>
      <c r="N349" s="15">
        <v>48.6</v>
      </c>
      <c r="O349" s="15"/>
      <c r="P349" s="15">
        <v>63.7</v>
      </c>
      <c r="Q349" s="15">
        <v>63.7</v>
      </c>
      <c r="R349" s="15">
        <v>63.4</v>
      </c>
      <c r="S349" s="15">
        <v>64.099999999999994</v>
      </c>
      <c r="T349" s="15">
        <v>87.9</v>
      </c>
      <c r="U349" s="15">
        <v>88</v>
      </c>
      <c r="V349" s="15">
        <v>87.8</v>
      </c>
      <c r="W349" s="15">
        <v>63.3</v>
      </c>
      <c r="X349" s="15">
        <v>116.5</v>
      </c>
      <c r="Y349" s="15">
        <v>902</v>
      </c>
      <c r="Z349" s="15">
        <v>0</v>
      </c>
      <c r="AA349" s="16">
        <v>659</v>
      </c>
      <c r="AB349" s="266"/>
      <c r="AC349" s="17"/>
      <c r="AD349" s="18">
        <v>23.6</v>
      </c>
      <c r="AE349" s="17"/>
      <c r="AF349" s="18">
        <v>127</v>
      </c>
      <c r="AG349" s="19">
        <v>84.1</v>
      </c>
    </row>
    <row r="350" spans="1:33" ht="14.25" customHeight="1" x14ac:dyDescent="0.35">
      <c r="A350" s="266"/>
      <c r="B350" s="11">
        <v>27.8333333333333</v>
      </c>
      <c r="C350" s="266"/>
      <c r="D350" s="12">
        <v>47.5</v>
      </c>
      <c r="E350" s="12">
        <v>103.9</v>
      </c>
      <c r="F350" s="13">
        <v>12.7</v>
      </c>
      <c r="G350" s="266"/>
      <c r="H350" s="12">
        <v>34.4</v>
      </c>
      <c r="I350" s="12">
        <v>99.6</v>
      </c>
      <c r="J350" s="12">
        <v>85.2</v>
      </c>
      <c r="K350" s="13">
        <v>84.9</v>
      </c>
      <c r="L350" s="14"/>
      <c r="M350" s="15">
        <v>13.9</v>
      </c>
      <c r="N350" s="15">
        <v>47.2</v>
      </c>
      <c r="O350" s="15"/>
      <c r="P350" s="15">
        <v>63.2</v>
      </c>
      <c r="Q350" s="15">
        <v>63.3</v>
      </c>
      <c r="R350" s="15">
        <v>63</v>
      </c>
      <c r="S350" s="15">
        <v>63.7</v>
      </c>
      <c r="T350" s="15">
        <v>86.9</v>
      </c>
      <c r="U350" s="15">
        <v>86.8</v>
      </c>
      <c r="V350" s="15">
        <v>86.7</v>
      </c>
      <c r="W350" s="15">
        <v>63.3</v>
      </c>
      <c r="X350" s="15">
        <v>100.1</v>
      </c>
      <c r="Y350" s="15">
        <v>803</v>
      </c>
      <c r="Z350" s="15">
        <v>0</v>
      </c>
      <c r="AA350" s="16">
        <v>561</v>
      </c>
      <c r="AB350" s="266"/>
      <c r="AC350" s="17"/>
      <c r="AD350" s="18">
        <v>24.6</v>
      </c>
      <c r="AE350" s="17"/>
      <c r="AF350" s="18">
        <v>116</v>
      </c>
      <c r="AG350" s="19">
        <v>89.7</v>
      </c>
    </row>
    <row r="351" spans="1:33" ht="14.25" customHeight="1" x14ac:dyDescent="0.35">
      <c r="A351" s="267"/>
      <c r="B351" s="11">
        <v>27.9166666666667</v>
      </c>
      <c r="C351" s="267"/>
      <c r="D351" s="12">
        <v>48.1</v>
      </c>
      <c r="E351" s="12">
        <v>107.8</v>
      </c>
      <c r="F351" s="13">
        <v>12.8</v>
      </c>
      <c r="G351" s="267"/>
      <c r="H351" s="12">
        <v>33.799999999999997</v>
      </c>
      <c r="I351" s="12">
        <v>103.5</v>
      </c>
      <c r="J351" s="12">
        <v>84.1</v>
      </c>
      <c r="K351" s="13">
        <v>83.8</v>
      </c>
      <c r="L351" s="14"/>
      <c r="M351" s="15">
        <v>14.1</v>
      </c>
      <c r="N351" s="15">
        <v>47.9</v>
      </c>
      <c r="O351" s="15"/>
      <c r="P351" s="15">
        <v>61.5</v>
      </c>
      <c r="Q351" s="15">
        <v>61.5</v>
      </c>
      <c r="R351" s="15">
        <v>61.3</v>
      </c>
      <c r="S351" s="15">
        <v>61.8</v>
      </c>
      <c r="T351" s="15">
        <v>85.7</v>
      </c>
      <c r="U351" s="15">
        <v>85.8</v>
      </c>
      <c r="V351" s="15">
        <v>85.6</v>
      </c>
      <c r="W351" s="15">
        <v>61.2</v>
      </c>
      <c r="X351" s="15">
        <v>103.2</v>
      </c>
      <c r="Y351" s="15">
        <v>803</v>
      </c>
      <c r="Z351" s="15">
        <v>0</v>
      </c>
      <c r="AA351" s="16">
        <v>554</v>
      </c>
      <c r="AB351" s="267"/>
      <c r="AC351" s="17"/>
      <c r="AD351" s="18">
        <v>27.3</v>
      </c>
      <c r="AE351" s="17"/>
      <c r="AF351" s="18">
        <v>115</v>
      </c>
      <c r="AG351" s="19">
        <v>86</v>
      </c>
    </row>
    <row r="352" spans="1:33" ht="14.25" customHeight="1" x14ac:dyDescent="0.35">
      <c r="A352" s="268">
        <v>44591</v>
      </c>
      <c r="B352" s="11">
        <v>28</v>
      </c>
      <c r="C352" s="273"/>
      <c r="D352" s="12">
        <v>48.9</v>
      </c>
      <c r="E352" s="12">
        <v>104.8</v>
      </c>
      <c r="F352" s="13">
        <v>12.6</v>
      </c>
      <c r="G352" s="269"/>
      <c r="H352" s="12">
        <v>31.5</v>
      </c>
      <c r="I352" s="12">
        <v>100.1</v>
      </c>
      <c r="J352" s="12">
        <v>83.4</v>
      </c>
      <c r="K352" s="13">
        <v>83.1</v>
      </c>
      <c r="L352" s="14"/>
      <c r="M352" s="15">
        <v>13.8</v>
      </c>
      <c r="N352" s="15">
        <v>48.6</v>
      </c>
      <c r="O352" s="15"/>
      <c r="P352" s="15">
        <v>59.6</v>
      </c>
      <c r="Q352" s="15">
        <v>59.6</v>
      </c>
      <c r="R352" s="15">
        <v>59.3</v>
      </c>
      <c r="S352" s="15">
        <v>59.9</v>
      </c>
      <c r="T352" s="15">
        <v>85.1</v>
      </c>
      <c r="U352" s="15">
        <v>85.2</v>
      </c>
      <c r="V352" s="15">
        <v>85</v>
      </c>
      <c r="W352" s="15">
        <v>59.3</v>
      </c>
      <c r="X352" s="15">
        <v>105.9</v>
      </c>
      <c r="Y352" s="15">
        <v>805</v>
      </c>
      <c r="Z352" s="15">
        <v>10</v>
      </c>
      <c r="AA352" s="16">
        <v>547</v>
      </c>
      <c r="AB352" s="265"/>
      <c r="AC352" s="17"/>
      <c r="AD352" s="18">
        <v>26.6</v>
      </c>
      <c r="AE352" s="17"/>
      <c r="AF352" s="18">
        <v>116</v>
      </c>
      <c r="AG352" s="19">
        <v>88.4</v>
      </c>
    </row>
    <row r="353" spans="1:33" ht="14.25" customHeight="1" x14ac:dyDescent="0.35">
      <c r="A353" s="266"/>
      <c r="B353" s="11">
        <v>28.0833333333333</v>
      </c>
      <c r="C353" s="266"/>
      <c r="D353" s="12">
        <v>49.8</v>
      </c>
      <c r="E353" s="12">
        <v>100.5</v>
      </c>
      <c r="F353" s="13">
        <v>12.7</v>
      </c>
      <c r="G353" s="266"/>
      <c r="H353" s="12">
        <v>30.9</v>
      </c>
      <c r="I353" s="12">
        <v>95.6</v>
      </c>
      <c r="J353" s="12">
        <v>84</v>
      </c>
      <c r="K353" s="13">
        <v>83.8</v>
      </c>
      <c r="L353" s="14"/>
      <c r="M353" s="15">
        <v>13.9</v>
      </c>
      <c r="N353" s="15">
        <v>49.6</v>
      </c>
      <c r="O353" s="15"/>
      <c r="P353" s="15">
        <v>58.6</v>
      </c>
      <c r="Q353" s="15">
        <v>58.6</v>
      </c>
      <c r="R353" s="15">
        <v>58.5</v>
      </c>
      <c r="S353" s="15">
        <v>59.1</v>
      </c>
      <c r="T353" s="15">
        <v>85.8</v>
      </c>
      <c r="U353" s="15">
        <v>85.9</v>
      </c>
      <c r="V353" s="15">
        <v>85.7</v>
      </c>
      <c r="W353" s="15">
        <v>58.4</v>
      </c>
      <c r="X353" s="15">
        <v>108.8</v>
      </c>
      <c r="Y353" s="15">
        <v>804</v>
      </c>
      <c r="Z353" s="15">
        <v>15</v>
      </c>
      <c r="AA353" s="16">
        <v>550</v>
      </c>
      <c r="AB353" s="266"/>
      <c r="AC353" s="17"/>
      <c r="AD353" s="18">
        <v>24.9</v>
      </c>
      <c r="AE353" s="17"/>
      <c r="AF353" s="18">
        <v>115</v>
      </c>
      <c r="AG353" s="19">
        <v>93.7</v>
      </c>
    </row>
    <row r="354" spans="1:33" ht="14.25" customHeight="1" x14ac:dyDescent="0.35">
      <c r="A354" s="266"/>
      <c r="B354" s="11">
        <v>28.1666666666667</v>
      </c>
      <c r="C354" s="266"/>
      <c r="D354" s="12">
        <v>49.9</v>
      </c>
      <c r="E354" s="12">
        <v>102.4</v>
      </c>
      <c r="F354" s="13">
        <v>12.6</v>
      </c>
      <c r="G354" s="266"/>
      <c r="H354" s="12">
        <v>30.5</v>
      </c>
      <c r="I354" s="12">
        <v>95.5</v>
      </c>
      <c r="J354" s="12">
        <v>84.1</v>
      </c>
      <c r="K354" s="13">
        <v>83.8</v>
      </c>
      <c r="L354" s="14"/>
      <c r="M354" s="15">
        <v>13.8</v>
      </c>
      <c r="N354" s="15">
        <v>49.6</v>
      </c>
      <c r="O354" s="15"/>
      <c r="P354" s="15">
        <v>58.4</v>
      </c>
      <c r="Q354" s="15">
        <v>58.3</v>
      </c>
      <c r="R354" s="15">
        <v>58.2</v>
      </c>
      <c r="S354" s="15">
        <v>58.7</v>
      </c>
      <c r="T354" s="15">
        <v>85.7</v>
      </c>
      <c r="U354" s="15">
        <v>85.8</v>
      </c>
      <c r="V354" s="15">
        <v>85.7</v>
      </c>
      <c r="W354" s="15">
        <v>58.1</v>
      </c>
      <c r="X354" s="15">
        <v>109.6</v>
      </c>
      <c r="Y354" s="15">
        <v>804</v>
      </c>
      <c r="Z354" s="15">
        <v>15</v>
      </c>
      <c r="AA354" s="16">
        <v>547</v>
      </c>
      <c r="AB354" s="266"/>
      <c r="AC354" s="17"/>
      <c r="AD354" s="18">
        <v>23.9</v>
      </c>
      <c r="AE354" s="17"/>
      <c r="AF354" s="18">
        <v>115</v>
      </c>
      <c r="AG354" s="19">
        <v>87.6</v>
      </c>
    </row>
    <row r="355" spans="1:33" ht="14.25" customHeight="1" x14ac:dyDescent="0.35">
      <c r="A355" s="266"/>
      <c r="B355" s="11">
        <v>28.25</v>
      </c>
      <c r="C355" s="266"/>
      <c r="D355" s="12">
        <v>49.8</v>
      </c>
      <c r="E355" s="12">
        <v>106.3</v>
      </c>
      <c r="F355" s="13">
        <v>12.8</v>
      </c>
      <c r="G355" s="266"/>
      <c r="H355" s="12">
        <v>31.5</v>
      </c>
      <c r="I355" s="12">
        <v>103.4</v>
      </c>
      <c r="J355" s="12">
        <v>84.4</v>
      </c>
      <c r="K355" s="13">
        <v>84.1</v>
      </c>
      <c r="L355" s="14"/>
      <c r="M355" s="15">
        <v>14</v>
      </c>
      <c r="N355" s="15">
        <v>49.5</v>
      </c>
      <c r="O355" s="15"/>
      <c r="P355" s="15">
        <v>59.3</v>
      </c>
      <c r="Q355" s="15">
        <v>59.1</v>
      </c>
      <c r="R355" s="15">
        <v>58.9</v>
      </c>
      <c r="S355" s="15">
        <v>59.7</v>
      </c>
      <c r="T355" s="15">
        <v>86.1</v>
      </c>
      <c r="U355" s="15">
        <v>86.2</v>
      </c>
      <c r="V355" s="15">
        <v>86.1</v>
      </c>
      <c r="W355" s="15">
        <v>59</v>
      </c>
      <c r="X355" s="15">
        <v>108.4</v>
      </c>
      <c r="Y355" s="15">
        <v>804</v>
      </c>
      <c r="Z355" s="15">
        <v>10</v>
      </c>
      <c r="AA355" s="16">
        <v>549</v>
      </c>
      <c r="AB355" s="266"/>
      <c r="AC355" s="17"/>
      <c r="AD355" s="18">
        <v>24.8</v>
      </c>
      <c r="AE355" s="17"/>
      <c r="AF355" s="18">
        <v>116</v>
      </c>
      <c r="AG355" s="19">
        <v>89.9</v>
      </c>
    </row>
    <row r="356" spans="1:33" ht="14.25" customHeight="1" x14ac:dyDescent="0.35">
      <c r="A356" s="266"/>
      <c r="B356" s="11">
        <v>28.3333333333333</v>
      </c>
      <c r="C356" s="266"/>
      <c r="D356" s="12">
        <v>49.8</v>
      </c>
      <c r="E356" s="12">
        <v>105.7</v>
      </c>
      <c r="F356" s="13">
        <v>13</v>
      </c>
      <c r="G356" s="266"/>
      <c r="H356" s="12">
        <v>32.200000000000003</v>
      </c>
      <c r="I356" s="12">
        <v>102.7</v>
      </c>
      <c r="J356" s="12">
        <v>84.7</v>
      </c>
      <c r="K356" s="13">
        <v>84.4</v>
      </c>
      <c r="L356" s="14"/>
      <c r="M356" s="15">
        <v>14.2</v>
      </c>
      <c r="N356" s="15">
        <v>49.5</v>
      </c>
      <c r="O356" s="15"/>
      <c r="P356" s="15">
        <v>59.6</v>
      </c>
      <c r="Q356" s="15">
        <v>59.5</v>
      </c>
      <c r="R356" s="15">
        <v>59.4</v>
      </c>
      <c r="S356" s="15">
        <v>60</v>
      </c>
      <c r="T356" s="15">
        <v>86.4</v>
      </c>
      <c r="U356" s="15">
        <v>86.5</v>
      </c>
      <c r="V356" s="15">
        <v>86.3</v>
      </c>
      <c r="W356" s="15">
        <v>59.3</v>
      </c>
      <c r="X356" s="15">
        <v>108.9</v>
      </c>
      <c r="Y356" s="15">
        <v>804</v>
      </c>
      <c r="Z356" s="15">
        <v>10</v>
      </c>
      <c r="AA356" s="16">
        <v>550</v>
      </c>
      <c r="AB356" s="266"/>
      <c r="AC356" s="17"/>
      <c r="AD356" s="18">
        <v>25.9</v>
      </c>
      <c r="AE356" s="17"/>
      <c r="AF356" s="18">
        <v>117</v>
      </c>
      <c r="AG356" s="19">
        <v>91.9</v>
      </c>
    </row>
    <row r="357" spans="1:33" ht="14.25" customHeight="1" x14ac:dyDescent="0.35">
      <c r="A357" s="266"/>
      <c r="B357" s="11">
        <v>28.4166666666667</v>
      </c>
      <c r="C357" s="266"/>
      <c r="D357" s="12">
        <v>49.7</v>
      </c>
      <c r="E357" s="12">
        <v>101.7</v>
      </c>
      <c r="F357" s="13">
        <v>13.2</v>
      </c>
      <c r="G357" s="266"/>
      <c r="H357" s="12">
        <v>34.799999999999997</v>
      </c>
      <c r="I357" s="12">
        <v>103</v>
      </c>
      <c r="J357" s="12">
        <v>85.3</v>
      </c>
      <c r="K357" s="13">
        <v>85</v>
      </c>
      <c r="L357" s="14"/>
      <c r="M357" s="15">
        <v>14.5</v>
      </c>
      <c r="N357" s="15">
        <v>49.5</v>
      </c>
      <c r="O357" s="15"/>
      <c r="P357" s="15">
        <v>60.5</v>
      </c>
      <c r="Q357" s="15">
        <v>60.5</v>
      </c>
      <c r="R357" s="15">
        <v>60.2</v>
      </c>
      <c r="S357" s="15">
        <v>60.9</v>
      </c>
      <c r="T357" s="15">
        <v>86.9</v>
      </c>
      <c r="U357" s="15">
        <v>87</v>
      </c>
      <c r="V357" s="15">
        <v>86.8</v>
      </c>
      <c r="W357" s="15">
        <v>60.2</v>
      </c>
      <c r="X357" s="15">
        <v>108.1</v>
      </c>
      <c r="Y357" s="15">
        <v>804</v>
      </c>
      <c r="Z357" s="15">
        <v>10</v>
      </c>
      <c r="AA357" s="16">
        <v>555</v>
      </c>
      <c r="AB357" s="266"/>
      <c r="AC357" s="17"/>
      <c r="AD357" s="18">
        <v>27.9</v>
      </c>
      <c r="AE357" s="17"/>
      <c r="AF357" s="18">
        <v>115</v>
      </c>
      <c r="AG357" s="19">
        <v>85</v>
      </c>
    </row>
    <row r="358" spans="1:33" ht="14.25" customHeight="1" x14ac:dyDescent="0.35">
      <c r="A358" s="266"/>
      <c r="B358" s="11">
        <v>28.5</v>
      </c>
      <c r="C358" s="266"/>
      <c r="D358" s="12">
        <v>49.8</v>
      </c>
      <c r="E358" s="12">
        <v>104.5</v>
      </c>
      <c r="F358" s="13">
        <v>13.9</v>
      </c>
      <c r="G358" s="266"/>
      <c r="H358" s="12">
        <v>35.799999999999997</v>
      </c>
      <c r="I358" s="12">
        <v>103.5</v>
      </c>
      <c r="J358" s="12">
        <v>84.6</v>
      </c>
      <c r="K358" s="13">
        <v>84.4</v>
      </c>
      <c r="L358" s="14"/>
      <c r="M358" s="15">
        <v>15.3</v>
      </c>
      <c r="N358" s="15">
        <v>49.5</v>
      </c>
      <c r="O358" s="15"/>
      <c r="P358" s="15">
        <v>60.8</v>
      </c>
      <c r="Q358" s="15">
        <v>60.9</v>
      </c>
      <c r="R358" s="15">
        <v>60.7</v>
      </c>
      <c r="S358" s="15">
        <v>61.3</v>
      </c>
      <c r="T358" s="15">
        <v>86.4</v>
      </c>
      <c r="U358" s="15">
        <v>86.4</v>
      </c>
      <c r="V358" s="15">
        <v>86.3</v>
      </c>
      <c r="W358" s="15">
        <v>60.6</v>
      </c>
      <c r="X358" s="15">
        <v>108.5</v>
      </c>
      <c r="Y358" s="15">
        <v>805</v>
      </c>
      <c r="Z358" s="15">
        <v>10</v>
      </c>
      <c r="AA358" s="16">
        <v>553</v>
      </c>
      <c r="AB358" s="266"/>
      <c r="AC358" s="17"/>
      <c r="AD358" s="18">
        <v>29.5</v>
      </c>
      <c r="AE358" s="17"/>
      <c r="AF358" s="18">
        <v>114</v>
      </c>
      <c r="AG358" s="19">
        <v>91.6</v>
      </c>
    </row>
    <row r="359" spans="1:33" ht="14.25" customHeight="1" x14ac:dyDescent="0.35">
      <c r="A359" s="266"/>
      <c r="B359" s="11">
        <v>28.5833333333333</v>
      </c>
      <c r="C359" s="266"/>
      <c r="D359" s="12">
        <v>49.8</v>
      </c>
      <c r="E359" s="12">
        <v>104.6</v>
      </c>
      <c r="F359" s="13">
        <v>14.2</v>
      </c>
      <c r="G359" s="266"/>
      <c r="H359" s="12">
        <v>36</v>
      </c>
      <c r="I359" s="12">
        <v>102.5</v>
      </c>
      <c r="J359" s="12">
        <v>84.8</v>
      </c>
      <c r="K359" s="13">
        <v>84.5</v>
      </c>
      <c r="L359" s="14"/>
      <c r="M359" s="15">
        <v>15.7</v>
      </c>
      <c r="N359" s="15">
        <v>49.5</v>
      </c>
      <c r="O359" s="15"/>
      <c r="P359" s="15">
        <v>61.3</v>
      </c>
      <c r="Q359" s="15">
        <v>61.4</v>
      </c>
      <c r="R359" s="15">
        <v>61.2</v>
      </c>
      <c r="S359" s="15">
        <v>61.7</v>
      </c>
      <c r="T359" s="15">
        <v>86.5</v>
      </c>
      <c r="U359" s="15">
        <v>86.6</v>
      </c>
      <c r="V359" s="15">
        <v>86.4</v>
      </c>
      <c r="W359" s="15">
        <v>61</v>
      </c>
      <c r="X359" s="15">
        <v>107.9</v>
      </c>
      <c r="Y359" s="15">
        <v>803</v>
      </c>
      <c r="Z359" s="15">
        <v>10</v>
      </c>
      <c r="AA359" s="16">
        <v>552</v>
      </c>
      <c r="AB359" s="266"/>
      <c r="AC359" s="17"/>
      <c r="AD359" s="18">
        <v>30.3</v>
      </c>
      <c r="AE359" s="17"/>
      <c r="AF359" s="18">
        <v>121</v>
      </c>
      <c r="AG359" s="19">
        <v>93</v>
      </c>
    </row>
    <row r="360" spans="1:33" ht="14.25" customHeight="1" x14ac:dyDescent="0.35">
      <c r="A360" s="266"/>
      <c r="B360" s="11">
        <v>28.6666666666667</v>
      </c>
      <c r="C360" s="266"/>
      <c r="D360" s="12">
        <v>49.7</v>
      </c>
      <c r="E360" s="12">
        <v>103.8</v>
      </c>
      <c r="F360" s="13">
        <v>14.3</v>
      </c>
      <c r="G360" s="266"/>
      <c r="H360" s="12">
        <v>36.1</v>
      </c>
      <c r="I360" s="12">
        <v>102.5</v>
      </c>
      <c r="J360" s="12">
        <v>84.8</v>
      </c>
      <c r="K360" s="13">
        <v>84.4</v>
      </c>
      <c r="L360" s="14"/>
      <c r="M360" s="15">
        <v>15.7</v>
      </c>
      <c r="N360" s="15">
        <v>49.5</v>
      </c>
      <c r="O360" s="15"/>
      <c r="P360" s="15">
        <v>61.3</v>
      </c>
      <c r="Q360" s="15">
        <v>61.5</v>
      </c>
      <c r="R360" s="15">
        <v>61.2</v>
      </c>
      <c r="S360" s="15">
        <v>61.7</v>
      </c>
      <c r="T360" s="15">
        <v>86.5</v>
      </c>
      <c r="U360" s="15">
        <v>86.5</v>
      </c>
      <c r="V360" s="15">
        <v>86.4</v>
      </c>
      <c r="W360" s="15">
        <v>61.2</v>
      </c>
      <c r="X360" s="15">
        <v>107.9</v>
      </c>
      <c r="Y360" s="15">
        <v>804</v>
      </c>
      <c r="Z360" s="15">
        <v>10</v>
      </c>
      <c r="AA360" s="16">
        <v>551</v>
      </c>
      <c r="AB360" s="266"/>
      <c r="AC360" s="17"/>
      <c r="AD360" s="18">
        <v>28.1</v>
      </c>
      <c r="AE360" s="17"/>
      <c r="AF360" s="18">
        <v>117</v>
      </c>
      <c r="AG360" s="19">
        <v>86.6</v>
      </c>
    </row>
    <row r="361" spans="1:33" ht="14.25" customHeight="1" x14ac:dyDescent="0.35">
      <c r="A361" s="266"/>
      <c r="B361" s="11">
        <v>28.75</v>
      </c>
      <c r="C361" s="266"/>
      <c r="D361" s="12">
        <v>49.7</v>
      </c>
      <c r="E361" s="12">
        <v>105.9</v>
      </c>
      <c r="F361" s="13">
        <v>13.8</v>
      </c>
      <c r="G361" s="266"/>
      <c r="H361" s="12">
        <v>34.799999999999997</v>
      </c>
      <c r="I361" s="12">
        <v>105.7</v>
      </c>
      <c r="J361" s="12">
        <v>83.1</v>
      </c>
      <c r="K361" s="13">
        <v>82.7</v>
      </c>
      <c r="L361" s="14"/>
      <c r="M361" s="15">
        <v>15.1</v>
      </c>
      <c r="N361" s="15">
        <v>19.5</v>
      </c>
      <c r="O361" s="15"/>
      <c r="P361" s="15">
        <v>69.400000000000006</v>
      </c>
      <c r="Q361" s="15">
        <v>59.3</v>
      </c>
      <c r="R361" s="15">
        <v>59.1</v>
      </c>
      <c r="S361" s="15">
        <v>59.8</v>
      </c>
      <c r="T361" s="15">
        <v>84.8</v>
      </c>
      <c r="U361" s="15">
        <v>84.9</v>
      </c>
      <c r="V361" s="15">
        <v>84.7</v>
      </c>
      <c r="W361" s="15">
        <v>59</v>
      </c>
      <c r="X361" s="15">
        <v>109.8</v>
      </c>
      <c r="Y361" s="15">
        <v>812</v>
      </c>
      <c r="Z361" s="15">
        <v>10</v>
      </c>
      <c r="AA361" s="16">
        <v>551</v>
      </c>
      <c r="AB361" s="266"/>
      <c r="AC361" s="17"/>
      <c r="AD361" s="18">
        <v>25.4</v>
      </c>
      <c r="AE361" s="17"/>
      <c r="AF361" s="18">
        <v>116</v>
      </c>
      <c r="AG361" s="19">
        <v>90.8</v>
      </c>
    </row>
    <row r="362" spans="1:33" ht="14.25" customHeight="1" x14ac:dyDescent="0.35">
      <c r="A362" s="266"/>
      <c r="B362" s="11">
        <v>28.8333333333333</v>
      </c>
      <c r="C362" s="266"/>
      <c r="D362" s="12">
        <v>49.7</v>
      </c>
      <c r="E362" s="12">
        <v>108.7</v>
      </c>
      <c r="F362" s="13">
        <v>13.3</v>
      </c>
      <c r="G362" s="266"/>
      <c r="H362" s="12">
        <v>33.5</v>
      </c>
      <c r="I362" s="12">
        <v>105.2</v>
      </c>
      <c r="J362" s="12">
        <v>83.6</v>
      </c>
      <c r="K362" s="13">
        <v>83.3</v>
      </c>
      <c r="L362" s="14"/>
      <c r="M362" s="15">
        <v>14.4</v>
      </c>
      <c r="N362" s="15">
        <v>49.5</v>
      </c>
      <c r="O362" s="15"/>
      <c r="P362" s="15">
        <v>59</v>
      </c>
      <c r="Q362" s="15">
        <v>59</v>
      </c>
      <c r="R362" s="15">
        <v>58.8</v>
      </c>
      <c r="S362" s="15">
        <v>59.5</v>
      </c>
      <c r="T362" s="15">
        <v>85.3</v>
      </c>
      <c r="U362" s="15">
        <v>85.4</v>
      </c>
      <c r="V362" s="15">
        <v>85.3</v>
      </c>
      <c r="W362" s="15">
        <v>58.6</v>
      </c>
      <c r="X362" s="15">
        <v>110.8</v>
      </c>
      <c r="Y362" s="15">
        <v>815</v>
      </c>
      <c r="Z362" s="15">
        <v>10</v>
      </c>
      <c r="AA362" s="16">
        <v>553</v>
      </c>
      <c r="AB362" s="266"/>
      <c r="AC362" s="17"/>
      <c r="AD362" s="18">
        <v>23.9</v>
      </c>
      <c r="AE362" s="17"/>
      <c r="AF362" s="18">
        <v>116</v>
      </c>
      <c r="AG362" s="19">
        <v>91.7</v>
      </c>
    </row>
    <row r="363" spans="1:33" ht="14.25" customHeight="1" x14ac:dyDescent="0.35">
      <c r="A363" s="267"/>
      <c r="B363" s="11">
        <v>28.9166666666667</v>
      </c>
      <c r="C363" s="267"/>
      <c r="D363" s="12">
        <v>50.1</v>
      </c>
      <c r="E363" s="12">
        <v>110.8</v>
      </c>
      <c r="F363" s="13">
        <v>13.1</v>
      </c>
      <c r="G363" s="267"/>
      <c r="H363" s="12">
        <v>32.200000000000003</v>
      </c>
      <c r="I363" s="12">
        <v>105.4</v>
      </c>
      <c r="J363" s="12">
        <v>84.5</v>
      </c>
      <c r="K363" s="13">
        <v>84.2</v>
      </c>
      <c r="L363" s="14"/>
      <c r="M363" s="15">
        <v>14.3</v>
      </c>
      <c r="N363" s="15">
        <v>49.8</v>
      </c>
      <c r="O363" s="15"/>
      <c r="P363" s="15">
        <v>59.2</v>
      </c>
      <c r="Q363" s="15">
        <v>59.1</v>
      </c>
      <c r="R363" s="15">
        <v>59</v>
      </c>
      <c r="S363" s="15">
        <v>59.7</v>
      </c>
      <c r="T363" s="15">
        <v>86.3</v>
      </c>
      <c r="U363" s="15">
        <v>86.4</v>
      </c>
      <c r="V363" s="15">
        <v>86.2</v>
      </c>
      <c r="W363" s="15">
        <v>58.9</v>
      </c>
      <c r="X363" s="15">
        <v>111.4</v>
      </c>
      <c r="Y363" s="15">
        <v>816</v>
      </c>
      <c r="Z363" s="15">
        <v>10</v>
      </c>
      <c r="AA363" s="16">
        <v>561</v>
      </c>
      <c r="AB363" s="267"/>
      <c r="AC363" s="17"/>
      <c r="AD363" s="18">
        <v>24</v>
      </c>
      <c r="AE363" s="17"/>
      <c r="AF363" s="18">
        <v>118</v>
      </c>
      <c r="AG363" s="19">
        <v>86.6</v>
      </c>
    </row>
    <row r="364" spans="1:33" ht="14.25" customHeight="1" x14ac:dyDescent="0.35">
      <c r="A364" s="268">
        <v>44592</v>
      </c>
      <c r="B364" s="11">
        <v>29</v>
      </c>
      <c r="C364" s="273"/>
      <c r="D364" s="12">
        <v>49.3</v>
      </c>
      <c r="E364" s="12">
        <v>105.8</v>
      </c>
      <c r="F364" s="13">
        <v>13.6</v>
      </c>
      <c r="G364" s="269"/>
      <c r="H364" s="12">
        <v>33.9</v>
      </c>
      <c r="I364" s="12">
        <v>103.4</v>
      </c>
      <c r="J364" s="12">
        <v>84.6</v>
      </c>
      <c r="K364" s="13">
        <v>84.3</v>
      </c>
      <c r="L364" s="14"/>
      <c r="M364" s="15">
        <v>14.8</v>
      </c>
      <c r="N364" s="15">
        <v>49</v>
      </c>
      <c r="O364" s="15"/>
      <c r="P364" s="15">
        <v>61.1</v>
      </c>
      <c r="Q364" s="15">
        <v>60.9</v>
      </c>
      <c r="R364" s="15">
        <v>60.7</v>
      </c>
      <c r="S364" s="15">
        <v>61.3</v>
      </c>
      <c r="T364" s="15">
        <v>86.3</v>
      </c>
      <c r="U364" s="15">
        <v>86.3</v>
      </c>
      <c r="V364" s="15">
        <v>86.2</v>
      </c>
      <c r="W364" s="15">
        <v>60.5</v>
      </c>
      <c r="X364" s="15">
        <v>108.2</v>
      </c>
      <c r="Y364" s="15">
        <v>813</v>
      </c>
      <c r="Z364" s="15">
        <v>10</v>
      </c>
      <c r="AA364" s="16">
        <v>559</v>
      </c>
      <c r="AB364" s="265"/>
      <c r="AC364" s="17"/>
      <c r="AD364" s="18">
        <v>26.151</v>
      </c>
      <c r="AE364" s="17"/>
      <c r="AF364" s="18">
        <v>115</v>
      </c>
      <c r="AG364" s="19">
        <v>84.5</v>
      </c>
    </row>
    <row r="365" spans="1:33" ht="14.25" customHeight="1" x14ac:dyDescent="0.35">
      <c r="A365" s="266"/>
      <c r="B365" s="11">
        <v>29.0833333333333</v>
      </c>
      <c r="C365" s="266"/>
      <c r="D365" s="12">
        <v>49.3</v>
      </c>
      <c r="E365" s="12">
        <v>105.3</v>
      </c>
      <c r="F365" s="13">
        <v>13.5</v>
      </c>
      <c r="G365" s="266"/>
      <c r="H365" s="12">
        <v>31.3</v>
      </c>
      <c r="I365" s="12">
        <v>102.2</v>
      </c>
      <c r="J365" s="12">
        <v>84.9</v>
      </c>
      <c r="K365" s="13">
        <v>84.6</v>
      </c>
      <c r="L365" s="14"/>
      <c r="M365" s="15">
        <v>14.6</v>
      </c>
      <c r="N365" s="15">
        <v>49</v>
      </c>
      <c r="O365" s="15"/>
      <c r="P365" s="15">
        <v>60.6</v>
      </c>
      <c r="Q365" s="15">
        <v>60.7</v>
      </c>
      <c r="R365" s="15">
        <v>60.4</v>
      </c>
      <c r="S365" s="15">
        <v>61.1</v>
      </c>
      <c r="T365" s="15">
        <v>86.6</v>
      </c>
      <c r="U365" s="15">
        <v>86.7</v>
      </c>
      <c r="V365" s="15">
        <v>86.5</v>
      </c>
      <c r="W365" s="15">
        <v>60.3</v>
      </c>
      <c r="X365" s="15">
        <v>108.6</v>
      </c>
      <c r="Y365" s="15">
        <v>813</v>
      </c>
      <c r="Z365" s="15">
        <v>10</v>
      </c>
      <c r="AA365" s="16">
        <v>562</v>
      </c>
      <c r="AB365" s="266"/>
      <c r="AC365" s="17"/>
      <c r="AD365" s="18">
        <v>24</v>
      </c>
      <c r="AE365" s="17"/>
      <c r="AF365" s="18">
        <v>116</v>
      </c>
      <c r="AG365" s="19">
        <v>90.9</v>
      </c>
    </row>
    <row r="366" spans="1:33" ht="14.25" customHeight="1" x14ac:dyDescent="0.35">
      <c r="A366" s="266"/>
      <c r="B366" s="11">
        <v>29.1666666666667</v>
      </c>
      <c r="C366" s="266"/>
      <c r="D366" s="12">
        <v>49.3</v>
      </c>
      <c r="E366" s="12">
        <v>105.3</v>
      </c>
      <c r="F366" s="13">
        <v>13.5</v>
      </c>
      <c r="G366" s="266"/>
      <c r="H366" s="12">
        <v>30.7</v>
      </c>
      <c r="I366" s="12">
        <v>103.1</v>
      </c>
      <c r="J366" s="12">
        <v>86.5</v>
      </c>
      <c r="K366" s="13">
        <v>86.2</v>
      </c>
      <c r="L366" s="14"/>
      <c r="M366" s="15">
        <v>14.6</v>
      </c>
      <c r="N366" s="15">
        <v>49.5</v>
      </c>
      <c r="O366" s="15"/>
      <c r="P366" s="15">
        <v>61.5</v>
      </c>
      <c r="Q366" s="15">
        <v>61.3</v>
      </c>
      <c r="R366" s="15">
        <v>61</v>
      </c>
      <c r="S366" s="15">
        <v>61.7</v>
      </c>
      <c r="T366" s="15">
        <v>88.2</v>
      </c>
      <c r="U366" s="15">
        <v>88.3</v>
      </c>
      <c r="V366" s="15">
        <v>88.1</v>
      </c>
      <c r="W366" s="15">
        <v>61.1</v>
      </c>
      <c r="X366" s="15">
        <v>109.2</v>
      </c>
      <c r="Y366" s="15">
        <v>815</v>
      </c>
      <c r="Z366" s="15">
        <v>10</v>
      </c>
      <c r="AA366" s="16">
        <v>571</v>
      </c>
      <c r="AB366" s="266"/>
      <c r="AC366" s="17"/>
      <c r="AD366" s="18">
        <v>24.6</v>
      </c>
      <c r="AE366" s="17"/>
      <c r="AF366" s="18">
        <v>126</v>
      </c>
      <c r="AG366" s="19">
        <v>87.9</v>
      </c>
    </row>
    <row r="367" spans="1:33" ht="14.25" customHeight="1" x14ac:dyDescent="0.35">
      <c r="A367" s="266"/>
      <c r="B367" s="11">
        <v>29.25</v>
      </c>
      <c r="C367" s="266"/>
      <c r="D367" s="12">
        <v>49.8</v>
      </c>
      <c r="E367" s="12">
        <v>106.5</v>
      </c>
      <c r="F367" s="13">
        <v>13.4</v>
      </c>
      <c r="G367" s="266"/>
      <c r="H367" s="12">
        <v>30.8</v>
      </c>
      <c r="I367" s="12">
        <v>95.1</v>
      </c>
      <c r="J367" s="12">
        <v>87.5</v>
      </c>
      <c r="K367" s="13">
        <v>87.2</v>
      </c>
      <c r="L367" s="14"/>
      <c r="M367" s="15">
        <v>14.3</v>
      </c>
      <c r="N367" s="15">
        <v>49.9</v>
      </c>
      <c r="O367" s="15"/>
      <c r="P367" s="15">
        <v>61.2</v>
      </c>
      <c r="Q367" s="15">
        <v>61.1</v>
      </c>
      <c r="R367" s="15">
        <v>61</v>
      </c>
      <c r="S367" s="15">
        <v>61.5</v>
      </c>
      <c r="T367" s="15">
        <v>89.1</v>
      </c>
      <c r="U367" s="15">
        <v>89.2</v>
      </c>
      <c r="V367" s="15">
        <v>89</v>
      </c>
      <c r="W367" s="15">
        <v>61</v>
      </c>
      <c r="X367" s="15">
        <v>110.3</v>
      </c>
      <c r="Y367" s="15">
        <v>813</v>
      </c>
      <c r="Z367" s="15">
        <v>15</v>
      </c>
      <c r="AA367" s="16">
        <v>578</v>
      </c>
      <c r="AB367" s="266"/>
      <c r="AC367" s="17"/>
      <c r="AD367" s="18">
        <v>24.5</v>
      </c>
      <c r="AE367" s="17"/>
      <c r="AF367" s="18">
        <v>117</v>
      </c>
      <c r="AG367" s="19">
        <v>87.5</v>
      </c>
    </row>
    <row r="368" spans="1:33" ht="14.25" customHeight="1" x14ac:dyDescent="0.35">
      <c r="A368" s="266"/>
      <c r="B368" s="11">
        <v>29.3333333333333</v>
      </c>
      <c r="C368" s="266"/>
      <c r="D368" s="12">
        <v>50.2</v>
      </c>
      <c r="E368" s="12">
        <v>101.5</v>
      </c>
      <c r="F368" s="13">
        <v>13.2</v>
      </c>
      <c r="G368" s="266"/>
      <c r="H368" s="12">
        <v>31.7</v>
      </c>
      <c r="I368" s="12">
        <v>90.7</v>
      </c>
      <c r="J368" s="12">
        <v>84.4</v>
      </c>
      <c r="K368" s="13">
        <v>84.2</v>
      </c>
      <c r="L368" s="14"/>
      <c r="M368" s="15">
        <v>14.9</v>
      </c>
      <c r="N368" s="15">
        <v>50.1</v>
      </c>
      <c r="O368" s="15"/>
      <c r="P368" s="15">
        <v>59.4</v>
      </c>
      <c r="Q368" s="15">
        <v>59.3</v>
      </c>
      <c r="R368" s="15">
        <v>59.1</v>
      </c>
      <c r="S368" s="15">
        <v>59.7</v>
      </c>
      <c r="T368" s="15">
        <v>86.2</v>
      </c>
      <c r="U368" s="15">
        <v>86.3</v>
      </c>
      <c r="V368" s="15">
        <v>86.1</v>
      </c>
      <c r="W368" s="15">
        <v>59.2</v>
      </c>
      <c r="X368" s="15">
        <v>112.2</v>
      </c>
      <c r="Y368" s="15">
        <v>814</v>
      </c>
      <c r="Z368" s="15">
        <v>20</v>
      </c>
      <c r="AA368" s="16">
        <v>560</v>
      </c>
      <c r="AB368" s="266"/>
      <c r="AC368" s="17"/>
      <c r="AD368" s="18">
        <v>24.9</v>
      </c>
      <c r="AE368" s="17"/>
      <c r="AF368" s="18">
        <v>115</v>
      </c>
      <c r="AG368" s="19">
        <v>84.4</v>
      </c>
    </row>
    <row r="369" spans="1:33" ht="14.25" customHeight="1" x14ac:dyDescent="0.35">
      <c r="A369" s="266"/>
      <c r="B369" s="11">
        <v>29.4166666666667</v>
      </c>
      <c r="C369" s="266"/>
      <c r="D369" s="12">
        <v>50.3</v>
      </c>
      <c r="E369" s="12">
        <v>92.3</v>
      </c>
      <c r="F369" s="13">
        <v>13.7</v>
      </c>
      <c r="G369" s="266"/>
      <c r="H369" s="12">
        <v>35.5</v>
      </c>
      <c r="I369" s="12">
        <v>91.2</v>
      </c>
      <c r="J369" s="12">
        <v>83.3</v>
      </c>
      <c r="K369" s="13">
        <v>83.1</v>
      </c>
      <c r="L369" s="14"/>
      <c r="M369" s="15">
        <v>15.4</v>
      </c>
      <c r="N369" s="15">
        <v>50.1</v>
      </c>
      <c r="O369" s="15"/>
      <c r="P369" s="15">
        <v>59.7</v>
      </c>
      <c r="Q369" s="15">
        <v>59.7</v>
      </c>
      <c r="R369" s="15">
        <v>59.4</v>
      </c>
      <c r="S369" s="15">
        <v>60</v>
      </c>
      <c r="T369" s="15">
        <v>85.1</v>
      </c>
      <c r="U369" s="15">
        <v>85.2</v>
      </c>
      <c r="V369" s="15">
        <v>85.1</v>
      </c>
      <c r="W369" s="15">
        <v>59.4</v>
      </c>
      <c r="X369" s="15">
        <v>112</v>
      </c>
      <c r="Y369" s="15">
        <v>814</v>
      </c>
      <c r="Z369" s="15">
        <v>20</v>
      </c>
      <c r="AA369" s="16">
        <v>551</v>
      </c>
      <c r="AB369" s="266"/>
      <c r="AC369" s="17"/>
      <c r="AD369" s="18">
        <v>26</v>
      </c>
      <c r="AE369" s="17"/>
      <c r="AF369" s="18">
        <v>113</v>
      </c>
      <c r="AG369" s="19">
        <v>89.6</v>
      </c>
    </row>
    <row r="370" spans="1:33" ht="14.25" customHeight="1" x14ac:dyDescent="0.35">
      <c r="A370" s="266"/>
      <c r="B370" s="11">
        <v>29.5</v>
      </c>
      <c r="C370" s="266"/>
      <c r="D370" s="12">
        <v>50.3</v>
      </c>
      <c r="E370" s="12">
        <v>93.8</v>
      </c>
      <c r="F370" s="13">
        <v>14</v>
      </c>
      <c r="G370" s="266"/>
      <c r="H370" s="12">
        <v>35.700000000000003</v>
      </c>
      <c r="I370" s="12">
        <v>100.8</v>
      </c>
      <c r="J370" s="12">
        <v>81</v>
      </c>
      <c r="K370" s="13">
        <v>80.7</v>
      </c>
      <c r="L370" s="14"/>
      <c r="M370" s="15">
        <v>15.7</v>
      </c>
      <c r="N370" s="15">
        <v>49.9</v>
      </c>
      <c r="O370" s="15"/>
      <c r="P370" s="15">
        <v>58.2</v>
      </c>
      <c r="Q370" s="15">
        <v>58.3</v>
      </c>
      <c r="R370" s="15">
        <v>58.1</v>
      </c>
      <c r="S370" s="15">
        <v>58.7</v>
      </c>
      <c r="T370" s="15">
        <v>82.9</v>
      </c>
      <c r="U370" s="15">
        <v>83</v>
      </c>
      <c r="V370" s="15">
        <v>82.9</v>
      </c>
      <c r="W370" s="15">
        <v>58</v>
      </c>
      <c r="X370" s="15">
        <v>112.3</v>
      </c>
      <c r="Y370" s="15">
        <v>815</v>
      </c>
      <c r="Z370" s="15">
        <v>15</v>
      </c>
      <c r="AA370" s="16">
        <v>537</v>
      </c>
      <c r="AB370" s="266"/>
      <c r="AC370" s="17"/>
      <c r="AD370" s="18">
        <v>27.8</v>
      </c>
      <c r="AE370" s="17"/>
      <c r="AF370" s="18">
        <v>117</v>
      </c>
      <c r="AG370" s="19">
        <v>82.5</v>
      </c>
    </row>
    <row r="371" spans="1:33" ht="14.25" customHeight="1" x14ac:dyDescent="0.35">
      <c r="A371" s="266"/>
      <c r="B371" s="11">
        <v>29.5833333333333</v>
      </c>
      <c r="C371" s="266"/>
      <c r="D371" s="12">
        <v>50.1</v>
      </c>
      <c r="E371" s="12">
        <v>100.3</v>
      </c>
      <c r="F371" s="13">
        <v>14.2</v>
      </c>
      <c r="G371" s="266"/>
      <c r="H371" s="12">
        <v>35.9</v>
      </c>
      <c r="I371" s="12">
        <v>101.9</v>
      </c>
      <c r="J371" s="12">
        <v>80</v>
      </c>
      <c r="K371" s="13">
        <v>79.7</v>
      </c>
      <c r="L371" s="14"/>
      <c r="M371" s="15">
        <v>15.6</v>
      </c>
      <c r="N371" s="15">
        <v>49.9</v>
      </c>
      <c r="O371" s="15"/>
      <c r="P371" s="15">
        <v>57.2</v>
      </c>
      <c r="Q371" s="15">
        <v>57.2</v>
      </c>
      <c r="R371" s="15">
        <v>57</v>
      </c>
      <c r="S371" s="15">
        <v>57.7</v>
      </c>
      <c r="T371" s="15">
        <v>81.900000000000006</v>
      </c>
      <c r="U371" s="15">
        <v>82</v>
      </c>
      <c r="V371" s="15">
        <v>81.7</v>
      </c>
      <c r="W371" s="15">
        <v>56.9</v>
      </c>
      <c r="X371" s="15">
        <v>113.7</v>
      </c>
      <c r="Y371" s="15">
        <v>813</v>
      </c>
      <c r="Z371" s="15">
        <v>15</v>
      </c>
      <c r="AA371" s="16">
        <v>527</v>
      </c>
      <c r="AB371" s="266"/>
      <c r="AC371" s="17"/>
      <c r="AD371" s="18">
        <v>27.9</v>
      </c>
      <c r="AE371" s="17"/>
      <c r="AF371" s="18">
        <v>112</v>
      </c>
      <c r="AG371" s="19">
        <v>72.5</v>
      </c>
    </row>
    <row r="372" spans="1:33" ht="14.25" customHeight="1" x14ac:dyDescent="0.35">
      <c r="A372" s="266"/>
      <c r="B372" s="11">
        <v>29.6666666666667</v>
      </c>
      <c r="C372" s="266"/>
      <c r="D372" s="12">
        <v>50.2</v>
      </c>
      <c r="E372" s="12">
        <v>99.6</v>
      </c>
      <c r="F372" s="13">
        <v>14.2</v>
      </c>
      <c r="G372" s="266"/>
      <c r="H372" s="12">
        <v>35.799999999999997</v>
      </c>
      <c r="I372" s="12">
        <v>100.8</v>
      </c>
      <c r="J372" s="12">
        <v>81.599999999999994</v>
      </c>
      <c r="K372" s="13">
        <v>81.3</v>
      </c>
      <c r="L372" s="14"/>
      <c r="M372" s="15">
        <v>15.6</v>
      </c>
      <c r="N372" s="15">
        <v>49.9</v>
      </c>
      <c r="O372" s="15"/>
      <c r="P372" s="15">
        <v>58.2</v>
      </c>
      <c r="Q372" s="15">
        <v>58.3</v>
      </c>
      <c r="R372" s="15">
        <v>58.2</v>
      </c>
      <c r="S372" s="15">
        <v>58.9</v>
      </c>
      <c r="T372" s="15">
        <v>83.5</v>
      </c>
      <c r="U372" s="15">
        <v>83.5</v>
      </c>
      <c r="V372" s="15">
        <v>83.3</v>
      </c>
      <c r="W372" s="15">
        <v>57.9</v>
      </c>
      <c r="X372" s="15">
        <v>112.6</v>
      </c>
      <c r="Y372" s="15">
        <v>811</v>
      </c>
      <c r="Z372" s="15">
        <v>15</v>
      </c>
      <c r="AA372" s="16">
        <v>538</v>
      </c>
      <c r="AB372" s="266"/>
      <c r="AC372" s="17"/>
      <c r="AD372" s="18">
        <v>25.3</v>
      </c>
      <c r="AE372" s="17"/>
      <c r="AF372" s="18">
        <v>114</v>
      </c>
      <c r="AG372" s="19">
        <v>84</v>
      </c>
    </row>
    <row r="373" spans="1:33" ht="14.25" customHeight="1" x14ac:dyDescent="0.35">
      <c r="A373" s="266"/>
      <c r="B373" s="11">
        <v>29.75</v>
      </c>
      <c r="C373" s="266"/>
      <c r="D373" s="12">
        <v>50.1</v>
      </c>
      <c r="E373" s="12">
        <v>103.9</v>
      </c>
      <c r="F373" s="13">
        <v>13.9</v>
      </c>
      <c r="G373" s="266"/>
      <c r="H373" s="12">
        <v>34.4</v>
      </c>
      <c r="I373" s="12">
        <v>101.1</v>
      </c>
      <c r="J373" s="12">
        <v>80.5</v>
      </c>
      <c r="K373" s="13">
        <v>80.2</v>
      </c>
      <c r="L373" s="14"/>
      <c r="M373" s="15">
        <v>15.2</v>
      </c>
      <c r="N373" s="15">
        <v>49.9</v>
      </c>
      <c r="O373" s="15"/>
      <c r="P373" s="15">
        <v>57.1</v>
      </c>
      <c r="Q373" s="15">
        <v>57.1</v>
      </c>
      <c r="R373" s="15">
        <v>56.9</v>
      </c>
      <c r="S373" s="15">
        <v>57.6</v>
      </c>
      <c r="T373" s="15">
        <v>82.4</v>
      </c>
      <c r="U373" s="15">
        <v>82.4</v>
      </c>
      <c r="V373" s="15">
        <v>82.2</v>
      </c>
      <c r="W373" s="15">
        <v>56.8</v>
      </c>
      <c r="X373" s="15">
        <v>113.2</v>
      </c>
      <c r="Y373" s="15">
        <v>813</v>
      </c>
      <c r="Z373" s="15">
        <v>15</v>
      </c>
      <c r="AA373" s="16">
        <v>530</v>
      </c>
      <c r="AB373" s="266"/>
      <c r="AC373" s="17"/>
      <c r="AD373" s="18">
        <v>25.5</v>
      </c>
      <c r="AE373" s="17"/>
      <c r="AF373" s="18">
        <v>122</v>
      </c>
      <c r="AG373" s="19">
        <v>91.3</v>
      </c>
    </row>
    <row r="374" spans="1:33" ht="14.25" customHeight="1" x14ac:dyDescent="0.35">
      <c r="A374" s="266"/>
      <c r="B374" s="11">
        <v>29.8333333333333</v>
      </c>
      <c r="C374" s="266"/>
      <c r="D374" s="12">
        <v>50.2</v>
      </c>
      <c r="E374" s="12">
        <v>103.3</v>
      </c>
      <c r="F374" s="13">
        <v>13.7</v>
      </c>
      <c r="G374" s="266"/>
      <c r="H374" s="12">
        <v>33.299999999999997</v>
      </c>
      <c r="I374" s="12">
        <v>99.7</v>
      </c>
      <c r="J374" s="12">
        <v>83.1</v>
      </c>
      <c r="K374" s="13">
        <v>82.8</v>
      </c>
      <c r="L374" s="14"/>
      <c r="M374" s="15">
        <v>15</v>
      </c>
      <c r="N374" s="15">
        <v>50</v>
      </c>
      <c r="O374" s="15"/>
      <c r="P374" s="15">
        <v>58.8</v>
      </c>
      <c r="Q374" s="15">
        <v>58.6</v>
      </c>
      <c r="R374" s="15">
        <v>58.5</v>
      </c>
      <c r="S374" s="15">
        <v>59</v>
      </c>
      <c r="T374" s="15">
        <v>85</v>
      </c>
      <c r="U374" s="15">
        <v>85</v>
      </c>
      <c r="V374" s="15">
        <v>84.9</v>
      </c>
      <c r="W374" s="15">
        <v>58.2</v>
      </c>
      <c r="X374" s="15">
        <v>112.4</v>
      </c>
      <c r="Y374" s="15">
        <v>814</v>
      </c>
      <c r="Z374" s="15">
        <v>15</v>
      </c>
      <c r="AA374" s="16">
        <v>549</v>
      </c>
      <c r="AB374" s="266"/>
      <c r="AC374" s="17"/>
      <c r="AD374" s="18">
        <v>23.4</v>
      </c>
      <c r="AE374" s="17"/>
      <c r="AF374" s="18">
        <v>115</v>
      </c>
      <c r="AG374" s="19">
        <v>86.6</v>
      </c>
    </row>
    <row r="375" spans="1:33" ht="14.25" customHeight="1" x14ac:dyDescent="0.35">
      <c r="A375" s="274"/>
      <c r="B375" s="20">
        <v>29.9166666666667</v>
      </c>
      <c r="C375" s="266"/>
      <c r="D375" s="21">
        <v>50.2</v>
      </c>
      <c r="E375" s="21">
        <v>100.6</v>
      </c>
      <c r="F375" s="22">
        <v>13.5</v>
      </c>
      <c r="G375" s="266"/>
      <c r="H375" s="21">
        <v>32.299999999999997</v>
      </c>
      <c r="I375" s="21">
        <v>97.6</v>
      </c>
      <c r="J375" s="21">
        <v>85.2</v>
      </c>
      <c r="K375" s="22">
        <v>85</v>
      </c>
      <c r="L375" s="23"/>
      <c r="M375" s="24">
        <v>14.7</v>
      </c>
      <c r="N375" s="24">
        <v>49.9</v>
      </c>
      <c r="O375" s="24"/>
      <c r="P375" s="24">
        <v>60</v>
      </c>
      <c r="Q375" s="24">
        <v>59.9</v>
      </c>
      <c r="R375" s="24">
        <v>59.7</v>
      </c>
      <c r="S375" s="24">
        <v>60.3</v>
      </c>
      <c r="T375" s="24">
        <v>87</v>
      </c>
      <c r="U375" s="24">
        <v>87.1</v>
      </c>
      <c r="V375" s="24">
        <v>86.9</v>
      </c>
      <c r="W375" s="24">
        <v>59.7</v>
      </c>
      <c r="X375" s="24">
        <v>111.2</v>
      </c>
      <c r="Y375" s="24">
        <v>815</v>
      </c>
      <c r="Z375" s="15">
        <v>15</v>
      </c>
      <c r="AA375" s="25">
        <v>564</v>
      </c>
      <c r="AB375" s="274"/>
      <c r="AC375" s="26"/>
      <c r="AD375" s="27">
        <v>22.8</v>
      </c>
      <c r="AE375" s="26"/>
      <c r="AF375" s="27">
        <v>117</v>
      </c>
      <c r="AG375" s="28">
        <v>86.5</v>
      </c>
    </row>
    <row r="376" spans="1:33" ht="14.25" customHeight="1" x14ac:dyDescent="0.35">
      <c r="A376" s="29" t="s">
        <v>67</v>
      </c>
      <c r="B376" s="30"/>
      <c r="C376" s="31"/>
      <c r="D376" s="32">
        <f>AVERAGE(D4:D375)</f>
        <v>49.603225806451618</v>
      </c>
      <c r="E376" s="32">
        <f>AVERAGE(E4:E375)</f>
        <v>106.64758064516143</v>
      </c>
      <c r="F376" s="33">
        <f>AVERAGE(F4:F375)</f>
        <v>13.221236559139793</v>
      </c>
      <c r="G376" s="34"/>
      <c r="H376" s="32">
        <f t="shared" ref="H376:AA376" si="0">AVERAGE(H4:H375)</f>
        <v>33.642741935483869</v>
      </c>
      <c r="I376" s="32">
        <f t="shared" si="0"/>
        <v>102.57688172043002</v>
      </c>
      <c r="J376" s="32">
        <f t="shared" si="0"/>
        <v>83.794086021505336</v>
      </c>
      <c r="K376" s="33">
        <f t="shared" si="0"/>
        <v>83.360483870967741</v>
      </c>
      <c r="L376" s="34" t="e">
        <f t="shared" si="0"/>
        <v>#DIV/0!</v>
      </c>
      <c r="M376" s="35">
        <f t="shared" si="0"/>
        <v>15.648118279569889</v>
      </c>
      <c r="N376" s="35">
        <f t="shared" si="0"/>
        <v>47.347311827957022</v>
      </c>
      <c r="O376" s="35" t="e">
        <f t="shared" si="0"/>
        <v>#DIV/0!</v>
      </c>
      <c r="P376" s="35">
        <f t="shared" si="0"/>
        <v>55.709408602150539</v>
      </c>
      <c r="Q376" s="35">
        <f t="shared" si="0"/>
        <v>55.64892473118276</v>
      </c>
      <c r="R376" s="35">
        <f t="shared" si="0"/>
        <v>55.476612903225856</v>
      </c>
      <c r="S376" s="35">
        <f t="shared" si="0"/>
        <v>55.926344086021508</v>
      </c>
      <c r="T376" s="35">
        <f t="shared" si="0"/>
        <v>79.336290322580695</v>
      </c>
      <c r="U376" s="35">
        <f t="shared" si="0"/>
        <v>81.571236559139763</v>
      </c>
      <c r="V376" s="35">
        <f t="shared" si="0"/>
        <v>79.449462365591401</v>
      </c>
      <c r="W376" s="35">
        <f t="shared" si="0"/>
        <v>55.367204301075283</v>
      </c>
      <c r="X376" s="35">
        <f t="shared" si="0"/>
        <v>96.87123655913976</v>
      </c>
      <c r="Y376" s="35">
        <f t="shared" si="0"/>
        <v>719.6559139784946</v>
      </c>
      <c r="Z376" s="35">
        <f t="shared" si="0"/>
        <v>21.774193548387096</v>
      </c>
      <c r="AA376" s="36">
        <f t="shared" si="0"/>
        <v>505.3440860215054</v>
      </c>
      <c r="AB376" s="34"/>
      <c r="AC376" s="35" t="e">
        <f>AVERAGE(AC4:AC375)</f>
        <v>#DIV/0!</v>
      </c>
      <c r="AD376" s="32">
        <f>AVERAGE(AD4:AD375)</f>
        <v>24.787153225806421</v>
      </c>
      <c r="AE376" s="35" t="e">
        <f>AVERAGE(AE4:AE375)</f>
        <v>#DIV/0!</v>
      </c>
      <c r="AF376" s="32">
        <f>AVERAGE(AF4:AF375)</f>
        <v>122.4228494623656</v>
      </c>
      <c r="AG376" s="33">
        <f>AVERAGE(AG4:AG375)</f>
        <v>87.035215053763466</v>
      </c>
    </row>
    <row r="377" spans="1:33" ht="14.25" customHeight="1" x14ac:dyDescent="0.35">
      <c r="A377" s="37"/>
      <c r="B377" s="38"/>
      <c r="C377" s="38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7"/>
      <c r="AD377" s="37"/>
      <c r="AE377" s="37"/>
      <c r="AF377" s="37"/>
      <c r="AG377" s="37"/>
    </row>
    <row r="378" spans="1:33" ht="14.25" customHeight="1" x14ac:dyDescent="0.35">
      <c r="A378" s="37"/>
      <c r="B378" s="38"/>
      <c r="C378" s="38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7"/>
      <c r="AD378" s="37"/>
      <c r="AE378" s="37"/>
      <c r="AF378" s="37"/>
      <c r="AG378" s="37"/>
    </row>
    <row r="379" spans="1:33" ht="14.25" customHeight="1" x14ac:dyDescent="0.35">
      <c r="A379" s="37"/>
      <c r="B379" s="38"/>
      <c r="C379" s="38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7"/>
      <c r="AD379" s="37"/>
      <c r="AE379" s="37"/>
      <c r="AF379" s="37"/>
      <c r="AG379" s="37"/>
    </row>
    <row r="380" spans="1:33" ht="14.25" customHeight="1" x14ac:dyDescent="0.35">
      <c r="A380" s="37"/>
      <c r="B380" s="38"/>
      <c r="C380" s="38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7"/>
      <c r="AD380" s="37"/>
      <c r="AE380" s="37"/>
      <c r="AF380" s="37"/>
      <c r="AG380" s="37"/>
    </row>
    <row r="381" spans="1:33" ht="14.25" customHeight="1" x14ac:dyDescent="0.35">
      <c r="A381" s="37"/>
      <c r="B381" s="38"/>
      <c r="C381" s="38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7"/>
      <c r="AD381" s="37"/>
      <c r="AE381" s="37"/>
      <c r="AF381" s="37"/>
      <c r="AG381" s="37"/>
    </row>
    <row r="382" spans="1:33" ht="14.25" customHeight="1" x14ac:dyDescent="0.35">
      <c r="A382" s="37"/>
      <c r="B382" s="38"/>
      <c r="C382" s="38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7"/>
      <c r="AD382" s="37"/>
      <c r="AE382" s="37"/>
      <c r="AF382" s="37"/>
      <c r="AG382" s="37"/>
    </row>
    <row r="383" spans="1:33" ht="14.25" customHeight="1" x14ac:dyDescent="0.35">
      <c r="A383" s="37"/>
      <c r="B383" s="38"/>
      <c r="C383" s="38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7"/>
      <c r="AD383" s="37"/>
      <c r="AE383" s="37"/>
      <c r="AF383" s="37"/>
      <c r="AG383" s="37"/>
    </row>
    <row r="384" spans="1:33" ht="14.25" customHeight="1" x14ac:dyDescent="0.35">
      <c r="A384" s="37"/>
      <c r="B384" s="38"/>
      <c r="C384" s="38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7"/>
      <c r="AD384" s="37"/>
      <c r="AE384" s="37"/>
      <c r="AF384" s="37"/>
      <c r="AG384" s="37"/>
    </row>
    <row r="385" spans="1:33" ht="14.25" customHeight="1" x14ac:dyDescent="0.35">
      <c r="A385" s="37"/>
      <c r="B385" s="38"/>
      <c r="C385" s="38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7"/>
      <c r="AD385" s="37"/>
      <c r="AE385" s="37"/>
      <c r="AF385" s="37"/>
      <c r="AG385" s="37"/>
    </row>
    <row r="386" spans="1:33" ht="14.25" customHeight="1" x14ac:dyDescent="0.35">
      <c r="A386" s="37"/>
      <c r="B386" s="38"/>
      <c r="C386" s="38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7"/>
      <c r="AD386" s="37"/>
      <c r="AE386" s="37"/>
      <c r="AF386" s="37"/>
      <c r="AG386" s="37"/>
    </row>
    <row r="387" spans="1:33" ht="14.25" customHeight="1" x14ac:dyDescent="0.35">
      <c r="A387" s="37"/>
      <c r="B387" s="38"/>
      <c r="C387" s="38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7"/>
      <c r="AD387" s="37"/>
      <c r="AE387" s="37"/>
      <c r="AF387" s="37"/>
      <c r="AG387" s="37"/>
    </row>
    <row r="388" spans="1:33" ht="14.25" customHeight="1" x14ac:dyDescent="0.35">
      <c r="A388" s="37"/>
      <c r="B388" s="38"/>
      <c r="C388" s="38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7"/>
      <c r="AD388" s="37"/>
      <c r="AE388" s="37"/>
      <c r="AF388" s="37"/>
      <c r="AG388" s="37"/>
    </row>
    <row r="389" spans="1:33" ht="14.25" customHeight="1" x14ac:dyDescent="0.35">
      <c r="A389" s="37"/>
      <c r="B389" s="38"/>
      <c r="C389" s="38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7"/>
      <c r="AD389" s="37"/>
      <c r="AE389" s="37"/>
      <c r="AF389" s="37"/>
      <c r="AG389" s="37"/>
    </row>
    <row r="390" spans="1:33" ht="14.25" customHeight="1" x14ac:dyDescent="0.35">
      <c r="A390" s="37"/>
      <c r="B390" s="38"/>
      <c r="C390" s="38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7"/>
      <c r="AD390" s="37"/>
      <c r="AE390" s="37"/>
      <c r="AF390" s="37"/>
      <c r="AG390" s="37"/>
    </row>
    <row r="391" spans="1:33" ht="14.25" customHeight="1" x14ac:dyDescent="0.35">
      <c r="A391" s="37"/>
      <c r="B391" s="38"/>
      <c r="C391" s="38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7"/>
      <c r="AD391" s="37"/>
      <c r="AE391" s="37"/>
      <c r="AF391" s="37"/>
      <c r="AG391" s="37"/>
    </row>
    <row r="392" spans="1:33" ht="14.25" customHeight="1" x14ac:dyDescent="0.35">
      <c r="A392" s="37"/>
      <c r="B392" s="38"/>
      <c r="C392" s="38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7"/>
      <c r="AD392" s="37"/>
      <c r="AE392" s="37"/>
      <c r="AF392" s="37"/>
      <c r="AG392" s="37"/>
    </row>
    <row r="393" spans="1:33" ht="14.25" customHeight="1" x14ac:dyDescent="0.35">
      <c r="A393" s="37"/>
      <c r="B393" s="38"/>
      <c r="C393" s="38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7"/>
      <c r="AD393" s="37"/>
      <c r="AE393" s="37"/>
      <c r="AF393" s="37"/>
      <c r="AG393" s="37"/>
    </row>
    <row r="394" spans="1:33" ht="14.25" customHeight="1" x14ac:dyDescent="0.35">
      <c r="A394" s="37"/>
      <c r="B394" s="38"/>
      <c r="C394" s="38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7"/>
      <c r="AD394" s="37"/>
      <c r="AE394" s="37"/>
      <c r="AF394" s="37"/>
      <c r="AG394" s="37"/>
    </row>
    <row r="395" spans="1:33" ht="14.25" customHeight="1" x14ac:dyDescent="0.35">
      <c r="A395" s="37"/>
      <c r="B395" s="38"/>
      <c r="C395" s="38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7"/>
      <c r="AD395" s="37"/>
      <c r="AE395" s="37"/>
      <c r="AF395" s="37"/>
      <c r="AG395" s="37"/>
    </row>
    <row r="396" spans="1:33" ht="14.25" customHeight="1" x14ac:dyDescent="0.35">
      <c r="A396" s="37"/>
      <c r="B396" s="38"/>
      <c r="C396" s="38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7"/>
      <c r="AD396" s="37"/>
      <c r="AE396" s="37"/>
      <c r="AF396" s="37"/>
      <c r="AG396" s="37"/>
    </row>
    <row r="397" spans="1:33" ht="14.25" customHeight="1" x14ac:dyDescent="0.35">
      <c r="A397" s="37"/>
      <c r="B397" s="38"/>
      <c r="C397" s="38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7"/>
      <c r="AD397" s="37"/>
      <c r="AE397" s="37"/>
      <c r="AF397" s="37"/>
      <c r="AG397" s="37"/>
    </row>
    <row r="398" spans="1:33" ht="14.25" customHeight="1" x14ac:dyDescent="0.35">
      <c r="A398" s="37"/>
      <c r="B398" s="38"/>
      <c r="C398" s="38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7"/>
      <c r="AD398" s="37"/>
      <c r="AE398" s="37"/>
      <c r="AF398" s="37"/>
      <c r="AG398" s="37"/>
    </row>
    <row r="399" spans="1:33" ht="14.25" customHeight="1" x14ac:dyDescent="0.35">
      <c r="A399" s="37"/>
      <c r="B399" s="38"/>
      <c r="C399" s="38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7"/>
      <c r="AD399" s="37"/>
      <c r="AE399" s="37"/>
      <c r="AF399" s="37"/>
      <c r="AG399" s="37"/>
    </row>
    <row r="400" spans="1:33" ht="14.25" customHeight="1" x14ac:dyDescent="0.35">
      <c r="A400" s="37"/>
      <c r="B400" s="38"/>
      <c r="C400" s="38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7"/>
      <c r="AD400" s="37"/>
      <c r="AE400" s="37"/>
      <c r="AF400" s="37"/>
      <c r="AG400" s="37"/>
    </row>
    <row r="401" spans="1:33" ht="14.25" customHeight="1" x14ac:dyDescent="0.35">
      <c r="A401" s="37"/>
      <c r="B401" s="38"/>
      <c r="C401" s="38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7"/>
      <c r="AD401" s="37"/>
      <c r="AE401" s="37"/>
      <c r="AF401" s="37"/>
      <c r="AG401" s="37"/>
    </row>
    <row r="402" spans="1:33" ht="14.25" customHeight="1" x14ac:dyDescent="0.35">
      <c r="A402" s="37"/>
      <c r="B402" s="38"/>
      <c r="C402" s="38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7"/>
      <c r="AD402" s="37"/>
      <c r="AE402" s="37"/>
      <c r="AF402" s="37"/>
      <c r="AG402" s="37"/>
    </row>
    <row r="403" spans="1:33" ht="14.25" customHeight="1" x14ac:dyDescent="0.35">
      <c r="A403" s="37"/>
      <c r="B403" s="38"/>
      <c r="C403" s="38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7"/>
      <c r="AD403" s="37"/>
      <c r="AE403" s="37"/>
      <c r="AF403" s="37"/>
      <c r="AG403" s="37"/>
    </row>
    <row r="404" spans="1:33" ht="14.25" customHeight="1" x14ac:dyDescent="0.35">
      <c r="A404" s="37"/>
      <c r="B404" s="38"/>
      <c r="C404" s="38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7"/>
      <c r="AD404" s="37"/>
      <c r="AE404" s="37"/>
      <c r="AF404" s="37"/>
      <c r="AG404" s="37"/>
    </row>
    <row r="405" spans="1:33" ht="14.25" customHeight="1" x14ac:dyDescent="0.35">
      <c r="A405" s="37"/>
      <c r="B405" s="38"/>
      <c r="C405" s="38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7"/>
      <c r="AD405" s="37"/>
      <c r="AE405" s="37"/>
      <c r="AF405" s="37"/>
      <c r="AG405" s="37"/>
    </row>
    <row r="406" spans="1:33" ht="14.25" customHeight="1" x14ac:dyDescent="0.35">
      <c r="A406" s="37"/>
      <c r="B406" s="38"/>
      <c r="C406" s="38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7"/>
      <c r="AD406" s="37"/>
      <c r="AE406" s="37"/>
      <c r="AF406" s="37"/>
      <c r="AG406" s="37"/>
    </row>
    <row r="407" spans="1:33" ht="14.25" customHeight="1" x14ac:dyDescent="0.35">
      <c r="A407" s="37"/>
      <c r="B407" s="38"/>
      <c r="C407" s="38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7"/>
      <c r="AD407" s="37"/>
      <c r="AE407" s="37"/>
      <c r="AF407" s="37"/>
      <c r="AG407" s="37"/>
    </row>
    <row r="408" spans="1:33" ht="14.25" customHeight="1" x14ac:dyDescent="0.35">
      <c r="A408" s="37"/>
      <c r="B408" s="38"/>
      <c r="C408" s="38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7"/>
      <c r="AD408" s="37"/>
      <c r="AE408" s="37"/>
      <c r="AF408" s="37"/>
      <c r="AG408" s="37"/>
    </row>
    <row r="409" spans="1:33" ht="14.25" customHeight="1" x14ac:dyDescent="0.35">
      <c r="A409" s="37"/>
      <c r="B409" s="38"/>
      <c r="C409" s="38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7"/>
      <c r="AD409" s="37"/>
      <c r="AE409" s="37"/>
      <c r="AF409" s="37"/>
      <c r="AG409" s="37"/>
    </row>
    <row r="410" spans="1:33" ht="14.25" customHeight="1" x14ac:dyDescent="0.35">
      <c r="A410" s="37"/>
      <c r="B410" s="38"/>
      <c r="C410" s="38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7"/>
      <c r="AD410" s="37"/>
      <c r="AE410" s="37"/>
      <c r="AF410" s="37"/>
      <c r="AG410" s="37"/>
    </row>
    <row r="411" spans="1:33" ht="14.25" customHeight="1" x14ac:dyDescent="0.35">
      <c r="A411" s="37"/>
      <c r="B411" s="38"/>
      <c r="C411" s="38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7"/>
      <c r="AD411" s="37"/>
      <c r="AE411" s="37"/>
      <c r="AF411" s="37"/>
      <c r="AG411" s="37"/>
    </row>
    <row r="412" spans="1:33" ht="14.25" customHeight="1" x14ac:dyDescent="0.35">
      <c r="A412" s="37"/>
      <c r="B412" s="38"/>
      <c r="C412" s="38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7"/>
      <c r="AD412" s="37"/>
      <c r="AE412" s="37"/>
      <c r="AF412" s="37"/>
      <c r="AG412" s="37"/>
    </row>
    <row r="413" spans="1:33" ht="14.25" customHeight="1" x14ac:dyDescent="0.35">
      <c r="A413" s="37"/>
      <c r="B413" s="38"/>
      <c r="C413" s="38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7"/>
      <c r="AD413" s="37"/>
      <c r="AE413" s="37"/>
      <c r="AF413" s="37"/>
      <c r="AG413" s="37"/>
    </row>
    <row r="414" spans="1:33" ht="14.25" customHeight="1" x14ac:dyDescent="0.35">
      <c r="A414" s="37"/>
      <c r="B414" s="38"/>
      <c r="C414" s="38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7"/>
      <c r="AD414" s="37"/>
      <c r="AE414" s="37"/>
      <c r="AF414" s="37"/>
      <c r="AG414" s="37"/>
    </row>
    <row r="415" spans="1:33" ht="14.25" customHeight="1" x14ac:dyDescent="0.35">
      <c r="A415" s="37"/>
      <c r="B415" s="38"/>
      <c r="C415" s="38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7"/>
      <c r="AD415" s="37"/>
      <c r="AE415" s="37"/>
      <c r="AF415" s="37"/>
      <c r="AG415" s="37"/>
    </row>
    <row r="416" spans="1:33" ht="14.25" customHeight="1" x14ac:dyDescent="0.35">
      <c r="A416" s="37"/>
      <c r="B416" s="38"/>
      <c r="C416" s="38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7"/>
      <c r="AD416" s="37"/>
      <c r="AE416" s="37"/>
      <c r="AF416" s="37"/>
      <c r="AG416" s="37"/>
    </row>
    <row r="417" spans="1:33" ht="14.25" customHeight="1" x14ac:dyDescent="0.35">
      <c r="A417" s="37"/>
      <c r="B417" s="38"/>
      <c r="C417" s="38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7"/>
      <c r="AD417" s="37"/>
      <c r="AE417" s="37"/>
      <c r="AF417" s="37"/>
      <c r="AG417" s="37"/>
    </row>
    <row r="418" spans="1:33" ht="14.25" customHeight="1" x14ac:dyDescent="0.35">
      <c r="A418" s="37"/>
      <c r="B418" s="38"/>
      <c r="C418" s="38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7"/>
      <c r="AD418" s="37"/>
      <c r="AE418" s="37"/>
      <c r="AF418" s="37"/>
      <c r="AG418" s="37"/>
    </row>
    <row r="419" spans="1:33" ht="14.25" customHeight="1" x14ac:dyDescent="0.35">
      <c r="A419" s="37"/>
      <c r="B419" s="38"/>
      <c r="C419" s="38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7"/>
      <c r="AD419" s="37"/>
      <c r="AE419" s="37"/>
      <c r="AF419" s="37"/>
      <c r="AG419" s="37"/>
    </row>
    <row r="420" spans="1:33" ht="14.25" customHeight="1" x14ac:dyDescent="0.35">
      <c r="A420" s="37"/>
      <c r="B420" s="38"/>
      <c r="C420" s="38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7"/>
      <c r="AD420" s="37"/>
      <c r="AE420" s="37"/>
      <c r="AF420" s="37"/>
      <c r="AG420" s="37"/>
    </row>
    <row r="421" spans="1:33" ht="14.25" customHeight="1" x14ac:dyDescent="0.35">
      <c r="A421" s="37"/>
      <c r="B421" s="38"/>
      <c r="C421" s="38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7"/>
      <c r="AD421" s="37"/>
      <c r="AE421" s="37"/>
      <c r="AF421" s="37"/>
      <c r="AG421" s="37"/>
    </row>
    <row r="422" spans="1:33" ht="14.25" customHeight="1" x14ac:dyDescent="0.35">
      <c r="A422" s="37"/>
      <c r="B422" s="38"/>
      <c r="C422" s="38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7"/>
      <c r="AD422" s="37"/>
      <c r="AE422" s="37"/>
      <c r="AF422" s="37"/>
      <c r="AG422" s="37"/>
    </row>
    <row r="423" spans="1:33" ht="14.25" customHeight="1" x14ac:dyDescent="0.35">
      <c r="A423" s="37"/>
      <c r="B423" s="38"/>
      <c r="C423" s="38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7"/>
      <c r="AD423" s="37"/>
      <c r="AE423" s="37"/>
      <c r="AF423" s="37"/>
      <c r="AG423" s="37"/>
    </row>
    <row r="424" spans="1:33" ht="14.25" customHeight="1" x14ac:dyDescent="0.35">
      <c r="A424" s="37"/>
      <c r="B424" s="38"/>
      <c r="C424" s="38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7"/>
      <c r="AD424" s="37"/>
      <c r="AE424" s="37"/>
      <c r="AF424" s="37"/>
      <c r="AG424" s="37"/>
    </row>
    <row r="425" spans="1:33" ht="14.25" customHeight="1" x14ac:dyDescent="0.35">
      <c r="A425" s="37"/>
      <c r="B425" s="38"/>
      <c r="C425" s="38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7"/>
      <c r="AD425" s="37"/>
      <c r="AE425" s="37"/>
      <c r="AF425" s="37"/>
      <c r="AG425" s="37"/>
    </row>
    <row r="426" spans="1:33" ht="14.25" customHeight="1" x14ac:dyDescent="0.35">
      <c r="A426" s="37"/>
      <c r="B426" s="38"/>
      <c r="C426" s="38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7"/>
      <c r="AD426" s="37"/>
      <c r="AE426" s="37"/>
      <c r="AF426" s="37"/>
      <c r="AG426" s="37"/>
    </row>
    <row r="427" spans="1:33" ht="14.25" customHeight="1" x14ac:dyDescent="0.35">
      <c r="A427" s="37"/>
      <c r="B427" s="38"/>
      <c r="C427" s="38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7"/>
      <c r="AD427" s="37"/>
      <c r="AE427" s="37"/>
      <c r="AF427" s="37"/>
      <c r="AG427" s="37"/>
    </row>
    <row r="428" spans="1:33" ht="14.25" customHeight="1" x14ac:dyDescent="0.35">
      <c r="A428" s="37"/>
      <c r="B428" s="38"/>
      <c r="C428" s="38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7"/>
      <c r="AD428" s="37"/>
      <c r="AE428" s="37"/>
      <c r="AF428" s="37"/>
      <c r="AG428" s="37"/>
    </row>
    <row r="429" spans="1:33" ht="14.25" customHeight="1" x14ac:dyDescent="0.35">
      <c r="A429" s="37"/>
      <c r="B429" s="38"/>
      <c r="C429" s="38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7"/>
      <c r="AD429" s="37"/>
      <c r="AE429" s="37"/>
      <c r="AF429" s="37"/>
      <c r="AG429" s="37"/>
    </row>
    <row r="430" spans="1:33" ht="14.25" customHeight="1" x14ac:dyDescent="0.35">
      <c r="A430" s="37"/>
      <c r="B430" s="38"/>
      <c r="C430" s="38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7"/>
      <c r="AD430" s="37"/>
      <c r="AE430" s="37"/>
      <c r="AF430" s="37"/>
      <c r="AG430" s="37"/>
    </row>
    <row r="431" spans="1:33" ht="14.25" customHeight="1" x14ac:dyDescent="0.35">
      <c r="A431" s="37"/>
      <c r="B431" s="38"/>
      <c r="C431" s="38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7"/>
      <c r="AD431" s="37"/>
      <c r="AE431" s="37"/>
      <c r="AF431" s="37"/>
      <c r="AG431" s="37"/>
    </row>
    <row r="432" spans="1:33" ht="14.25" customHeight="1" x14ac:dyDescent="0.35">
      <c r="A432" s="37"/>
      <c r="B432" s="38"/>
      <c r="C432" s="38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7"/>
      <c r="AD432" s="37"/>
      <c r="AE432" s="37"/>
      <c r="AF432" s="37"/>
      <c r="AG432" s="37"/>
    </row>
    <row r="433" spans="1:33" ht="14.25" customHeight="1" x14ac:dyDescent="0.35">
      <c r="A433" s="37"/>
      <c r="B433" s="38"/>
      <c r="C433" s="38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7"/>
      <c r="AD433" s="37"/>
      <c r="AE433" s="37"/>
      <c r="AF433" s="37"/>
      <c r="AG433" s="37"/>
    </row>
    <row r="434" spans="1:33" ht="14.25" customHeight="1" x14ac:dyDescent="0.35">
      <c r="A434" s="37"/>
      <c r="B434" s="38"/>
      <c r="C434" s="38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7"/>
      <c r="AD434" s="37"/>
      <c r="AE434" s="37"/>
      <c r="AF434" s="37"/>
      <c r="AG434" s="37"/>
    </row>
    <row r="435" spans="1:33" ht="14.25" customHeight="1" x14ac:dyDescent="0.35">
      <c r="A435" s="37"/>
      <c r="B435" s="38"/>
      <c r="C435" s="38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7"/>
      <c r="AD435" s="37"/>
      <c r="AE435" s="37"/>
      <c r="AF435" s="37"/>
      <c r="AG435" s="37"/>
    </row>
    <row r="436" spans="1:33" ht="14.25" customHeight="1" x14ac:dyDescent="0.35">
      <c r="A436" s="37"/>
      <c r="B436" s="38"/>
      <c r="C436" s="38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7"/>
      <c r="AD436" s="37"/>
      <c r="AE436" s="37"/>
      <c r="AF436" s="37"/>
      <c r="AG436" s="37"/>
    </row>
    <row r="437" spans="1:33" ht="14.25" customHeight="1" x14ac:dyDescent="0.35">
      <c r="A437" s="37"/>
      <c r="B437" s="38"/>
      <c r="C437" s="38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7"/>
      <c r="AD437" s="37"/>
      <c r="AE437" s="37"/>
      <c r="AF437" s="37"/>
      <c r="AG437" s="37"/>
    </row>
    <row r="438" spans="1:33" ht="14.25" customHeight="1" x14ac:dyDescent="0.35">
      <c r="A438" s="37"/>
      <c r="B438" s="38"/>
      <c r="C438" s="38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7"/>
      <c r="AD438" s="37"/>
      <c r="AE438" s="37"/>
      <c r="AF438" s="37"/>
      <c r="AG438" s="37"/>
    </row>
    <row r="439" spans="1:33" ht="14.25" customHeight="1" x14ac:dyDescent="0.35">
      <c r="A439" s="37"/>
      <c r="B439" s="38"/>
      <c r="C439" s="38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7"/>
      <c r="AD439" s="37"/>
      <c r="AE439" s="37"/>
      <c r="AF439" s="37"/>
      <c r="AG439" s="37"/>
    </row>
    <row r="440" spans="1:33" ht="14.25" customHeight="1" x14ac:dyDescent="0.35">
      <c r="A440" s="37"/>
      <c r="B440" s="38"/>
      <c r="C440" s="38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7"/>
      <c r="AD440" s="37"/>
      <c r="AE440" s="37"/>
      <c r="AF440" s="37"/>
      <c r="AG440" s="37"/>
    </row>
    <row r="441" spans="1:33" ht="14.25" customHeight="1" x14ac:dyDescent="0.35">
      <c r="A441" s="37"/>
      <c r="B441" s="38"/>
      <c r="C441" s="38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7"/>
      <c r="AD441" s="37"/>
      <c r="AE441" s="37"/>
      <c r="AF441" s="37"/>
      <c r="AG441" s="37"/>
    </row>
    <row r="442" spans="1:33" ht="14.25" customHeight="1" x14ac:dyDescent="0.35">
      <c r="A442" s="37"/>
      <c r="B442" s="38"/>
      <c r="C442" s="38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7"/>
      <c r="AD442" s="37"/>
      <c r="AE442" s="37"/>
      <c r="AF442" s="37"/>
      <c r="AG442" s="37"/>
    </row>
    <row r="443" spans="1:33" ht="14.25" customHeight="1" x14ac:dyDescent="0.35">
      <c r="A443" s="37"/>
      <c r="B443" s="38"/>
      <c r="C443" s="38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7"/>
      <c r="AD443" s="37"/>
      <c r="AE443" s="37"/>
      <c r="AF443" s="37"/>
      <c r="AG443" s="37"/>
    </row>
    <row r="444" spans="1:33" ht="14.25" customHeight="1" x14ac:dyDescent="0.35">
      <c r="A444" s="37"/>
      <c r="B444" s="38"/>
      <c r="C444" s="38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7"/>
      <c r="AD444" s="37"/>
      <c r="AE444" s="37"/>
      <c r="AF444" s="37"/>
      <c r="AG444" s="37"/>
    </row>
    <row r="445" spans="1:33" ht="14.25" customHeight="1" x14ac:dyDescent="0.35">
      <c r="A445" s="37"/>
      <c r="B445" s="38"/>
      <c r="C445" s="38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7"/>
      <c r="AD445" s="37"/>
      <c r="AE445" s="37"/>
      <c r="AF445" s="37"/>
      <c r="AG445" s="37"/>
    </row>
    <row r="446" spans="1:33" ht="14.25" customHeight="1" x14ac:dyDescent="0.35">
      <c r="A446" s="37"/>
      <c r="B446" s="38"/>
      <c r="C446" s="38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7"/>
      <c r="AD446" s="37"/>
      <c r="AE446" s="37"/>
      <c r="AF446" s="37"/>
      <c r="AG446" s="37"/>
    </row>
    <row r="447" spans="1:33" ht="14.25" customHeight="1" x14ac:dyDescent="0.35">
      <c r="A447" s="37"/>
      <c r="B447" s="38"/>
      <c r="C447" s="38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7"/>
      <c r="AD447" s="37"/>
      <c r="AE447" s="37"/>
      <c r="AF447" s="37"/>
      <c r="AG447" s="37"/>
    </row>
    <row r="448" spans="1:33" ht="14.25" customHeight="1" x14ac:dyDescent="0.35">
      <c r="A448" s="37"/>
      <c r="B448" s="38"/>
      <c r="C448" s="38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7"/>
      <c r="AD448" s="37"/>
      <c r="AE448" s="37"/>
      <c r="AF448" s="37"/>
      <c r="AG448" s="37"/>
    </row>
    <row r="449" spans="1:33" ht="14.25" customHeight="1" x14ac:dyDescent="0.35">
      <c r="A449" s="37"/>
      <c r="B449" s="38"/>
      <c r="C449" s="38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7"/>
      <c r="AD449" s="37"/>
      <c r="AE449" s="37"/>
      <c r="AF449" s="37"/>
      <c r="AG449" s="37"/>
    </row>
    <row r="450" spans="1:33" ht="14.25" customHeight="1" x14ac:dyDescent="0.35">
      <c r="A450" s="37"/>
      <c r="B450" s="38"/>
      <c r="C450" s="38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7"/>
      <c r="AD450" s="37"/>
      <c r="AE450" s="37"/>
      <c r="AF450" s="37"/>
      <c r="AG450" s="37"/>
    </row>
    <row r="451" spans="1:33" ht="14.25" customHeight="1" x14ac:dyDescent="0.35">
      <c r="A451" s="37"/>
      <c r="B451" s="38"/>
      <c r="C451" s="38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7"/>
      <c r="AD451" s="37"/>
      <c r="AE451" s="37"/>
      <c r="AF451" s="37"/>
      <c r="AG451" s="37"/>
    </row>
    <row r="452" spans="1:33" ht="14.25" customHeight="1" x14ac:dyDescent="0.35">
      <c r="A452" s="37"/>
      <c r="B452" s="38"/>
      <c r="C452" s="38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7"/>
      <c r="AD452" s="37"/>
      <c r="AE452" s="37"/>
      <c r="AF452" s="37"/>
      <c r="AG452" s="37"/>
    </row>
    <row r="453" spans="1:33" ht="14.25" customHeight="1" x14ac:dyDescent="0.35">
      <c r="A453" s="37"/>
      <c r="B453" s="38"/>
      <c r="C453" s="38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7"/>
      <c r="AD453" s="37"/>
      <c r="AE453" s="37"/>
      <c r="AF453" s="37"/>
      <c r="AG453" s="37"/>
    </row>
    <row r="454" spans="1:33" ht="14.25" customHeight="1" x14ac:dyDescent="0.35">
      <c r="A454" s="37"/>
      <c r="B454" s="38"/>
      <c r="C454" s="38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7"/>
      <c r="AD454" s="37"/>
      <c r="AE454" s="37"/>
      <c r="AF454" s="37"/>
      <c r="AG454" s="37"/>
    </row>
    <row r="455" spans="1:33" ht="14.25" customHeight="1" x14ac:dyDescent="0.35">
      <c r="A455" s="37"/>
      <c r="B455" s="38"/>
      <c r="C455" s="38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7"/>
      <c r="AD455" s="37"/>
      <c r="AE455" s="37"/>
      <c r="AF455" s="37"/>
      <c r="AG455" s="37"/>
    </row>
    <row r="456" spans="1:33" ht="14.25" customHeight="1" x14ac:dyDescent="0.35">
      <c r="A456" s="37"/>
      <c r="B456" s="38"/>
      <c r="C456" s="38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7"/>
      <c r="AD456" s="37"/>
      <c r="AE456" s="37"/>
      <c r="AF456" s="37"/>
      <c r="AG456" s="37"/>
    </row>
    <row r="457" spans="1:33" ht="14.25" customHeight="1" x14ac:dyDescent="0.35">
      <c r="A457" s="37"/>
      <c r="B457" s="38"/>
      <c r="C457" s="38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7"/>
      <c r="AD457" s="37"/>
      <c r="AE457" s="37"/>
      <c r="AF457" s="37"/>
      <c r="AG457" s="37"/>
    </row>
    <row r="458" spans="1:33" ht="14.25" customHeight="1" x14ac:dyDescent="0.35">
      <c r="A458" s="37"/>
      <c r="B458" s="38"/>
      <c r="C458" s="38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7"/>
      <c r="AD458" s="37"/>
      <c r="AE458" s="37"/>
      <c r="AF458" s="37"/>
      <c r="AG458" s="37"/>
    </row>
    <row r="459" spans="1:33" ht="14.25" customHeight="1" x14ac:dyDescent="0.35">
      <c r="A459" s="37"/>
      <c r="B459" s="38"/>
      <c r="C459" s="38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7"/>
      <c r="AD459" s="37"/>
      <c r="AE459" s="37"/>
      <c r="AF459" s="37"/>
      <c r="AG459" s="37"/>
    </row>
    <row r="460" spans="1:33" ht="14.25" customHeight="1" x14ac:dyDescent="0.35">
      <c r="A460" s="37"/>
      <c r="B460" s="38"/>
      <c r="C460" s="38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7"/>
      <c r="AD460" s="37"/>
      <c r="AE460" s="37"/>
      <c r="AF460" s="37"/>
      <c r="AG460" s="37"/>
    </row>
    <row r="461" spans="1:33" ht="14.25" customHeight="1" x14ac:dyDescent="0.35">
      <c r="A461" s="37"/>
      <c r="B461" s="38"/>
      <c r="C461" s="38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7"/>
      <c r="AD461" s="37"/>
      <c r="AE461" s="37"/>
      <c r="AF461" s="37"/>
      <c r="AG461" s="37"/>
    </row>
    <row r="462" spans="1:33" ht="14.25" customHeight="1" x14ac:dyDescent="0.35">
      <c r="A462" s="37"/>
      <c r="B462" s="38"/>
      <c r="C462" s="38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7"/>
      <c r="AD462" s="37"/>
      <c r="AE462" s="37"/>
      <c r="AF462" s="37"/>
      <c r="AG462" s="37"/>
    </row>
    <row r="463" spans="1:33" ht="14.25" customHeight="1" x14ac:dyDescent="0.35">
      <c r="A463" s="37"/>
      <c r="B463" s="38"/>
      <c r="C463" s="38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7"/>
      <c r="AD463" s="37"/>
      <c r="AE463" s="37"/>
      <c r="AF463" s="37"/>
      <c r="AG463" s="37"/>
    </row>
    <row r="464" spans="1:33" ht="14.25" customHeight="1" x14ac:dyDescent="0.35">
      <c r="A464" s="37"/>
      <c r="B464" s="38"/>
      <c r="C464" s="38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7"/>
      <c r="AD464" s="37"/>
      <c r="AE464" s="37"/>
      <c r="AF464" s="37"/>
      <c r="AG464" s="37"/>
    </row>
    <row r="465" spans="1:33" ht="14.25" customHeight="1" x14ac:dyDescent="0.35">
      <c r="A465" s="37"/>
      <c r="B465" s="38"/>
      <c r="C465" s="38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7"/>
      <c r="AD465" s="37"/>
      <c r="AE465" s="37"/>
      <c r="AF465" s="37"/>
      <c r="AG465" s="37"/>
    </row>
    <row r="466" spans="1:33" ht="14.25" customHeight="1" x14ac:dyDescent="0.35">
      <c r="A466" s="37"/>
      <c r="B466" s="38"/>
      <c r="C466" s="38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7"/>
      <c r="AD466" s="37"/>
      <c r="AE466" s="37"/>
      <c r="AF466" s="37"/>
      <c r="AG466" s="37"/>
    </row>
    <row r="467" spans="1:33" ht="14.25" customHeight="1" x14ac:dyDescent="0.35">
      <c r="A467" s="37"/>
      <c r="B467" s="38"/>
      <c r="C467" s="38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7"/>
      <c r="AD467" s="37"/>
      <c r="AE467" s="37"/>
      <c r="AF467" s="37"/>
      <c r="AG467" s="37"/>
    </row>
    <row r="468" spans="1:33" ht="14.25" customHeight="1" x14ac:dyDescent="0.35">
      <c r="A468" s="37"/>
      <c r="B468" s="38"/>
      <c r="C468" s="38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7"/>
      <c r="AD468" s="37"/>
      <c r="AE468" s="37"/>
      <c r="AF468" s="37"/>
      <c r="AG468" s="37"/>
    </row>
    <row r="469" spans="1:33" ht="14.25" customHeight="1" x14ac:dyDescent="0.35">
      <c r="A469" s="37"/>
      <c r="B469" s="38"/>
      <c r="C469" s="38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7"/>
      <c r="AD469" s="37"/>
      <c r="AE469" s="37"/>
      <c r="AF469" s="37"/>
      <c r="AG469" s="37"/>
    </row>
    <row r="470" spans="1:33" ht="14.25" customHeight="1" x14ac:dyDescent="0.35">
      <c r="A470" s="37"/>
      <c r="B470" s="38"/>
      <c r="C470" s="38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7"/>
      <c r="AD470" s="37"/>
      <c r="AE470" s="37"/>
      <c r="AF470" s="37"/>
      <c r="AG470" s="37"/>
    </row>
    <row r="471" spans="1:33" ht="14.25" customHeight="1" x14ac:dyDescent="0.35">
      <c r="A471" s="37"/>
      <c r="B471" s="38"/>
      <c r="C471" s="38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7"/>
      <c r="AD471" s="37"/>
      <c r="AE471" s="37"/>
      <c r="AF471" s="37"/>
      <c r="AG471" s="37"/>
    </row>
    <row r="472" spans="1:33" ht="14.25" customHeight="1" x14ac:dyDescent="0.35">
      <c r="A472" s="37"/>
      <c r="B472" s="38"/>
      <c r="C472" s="38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7"/>
      <c r="AD472" s="37"/>
      <c r="AE472" s="37"/>
      <c r="AF472" s="37"/>
      <c r="AG472" s="37"/>
    </row>
    <row r="473" spans="1:33" ht="14.25" customHeight="1" x14ac:dyDescent="0.35">
      <c r="A473" s="37"/>
      <c r="B473" s="38"/>
      <c r="C473" s="38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7"/>
      <c r="AD473" s="37"/>
      <c r="AE473" s="37"/>
      <c r="AF473" s="37"/>
      <c r="AG473" s="37"/>
    </row>
    <row r="474" spans="1:33" ht="14.25" customHeight="1" x14ac:dyDescent="0.35">
      <c r="A474" s="37"/>
      <c r="B474" s="38"/>
      <c r="C474" s="38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7"/>
      <c r="AD474" s="37"/>
      <c r="AE474" s="37"/>
      <c r="AF474" s="37"/>
      <c r="AG474" s="37"/>
    </row>
    <row r="475" spans="1:33" ht="14.25" customHeight="1" x14ac:dyDescent="0.35">
      <c r="A475" s="37"/>
      <c r="B475" s="38"/>
      <c r="C475" s="38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7"/>
      <c r="AD475" s="37"/>
      <c r="AE475" s="37"/>
      <c r="AF475" s="37"/>
      <c r="AG475" s="37"/>
    </row>
    <row r="476" spans="1:33" ht="14.25" customHeight="1" x14ac:dyDescent="0.35">
      <c r="A476" s="37"/>
      <c r="B476" s="38"/>
      <c r="C476" s="38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7"/>
      <c r="AD476" s="37"/>
      <c r="AE476" s="37"/>
      <c r="AF476" s="37"/>
      <c r="AG476" s="37"/>
    </row>
    <row r="477" spans="1:33" ht="14.25" customHeight="1" x14ac:dyDescent="0.35">
      <c r="A477" s="37"/>
      <c r="B477" s="38"/>
      <c r="C477" s="38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7"/>
      <c r="AD477" s="37"/>
      <c r="AE477" s="37"/>
      <c r="AF477" s="37"/>
      <c r="AG477" s="37"/>
    </row>
    <row r="478" spans="1:33" ht="14.25" customHeight="1" x14ac:dyDescent="0.35">
      <c r="A478" s="37"/>
      <c r="B478" s="38"/>
      <c r="C478" s="38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7"/>
      <c r="AD478" s="37"/>
      <c r="AE478" s="37"/>
      <c r="AF478" s="37"/>
      <c r="AG478" s="37"/>
    </row>
    <row r="479" spans="1:33" ht="14.25" customHeight="1" x14ac:dyDescent="0.35">
      <c r="A479" s="37"/>
      <c r="B479" s="38"/>
      <c r="C479" s="38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7"/>
      <c r="AD479" s="37"/>
      <c r="AE479" s="37"/>
      <c r="AF479" s="37"/>
      <c r="AG479" s="37"/>
    </row>
    <row r="480" spans="1:33" ht="14.25" customHeight="1" x14ac:dyDescent="0.35">
      <c r="A480" s="37"/>
      <c r="B480" s="38"/>
      <c r="C480" s="38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7"/>
      <c r="AD480" s="37"/>
      <c r="AE480" s="37"/>
      <c r="AF480" s="37"/>
      <c r="AG480" s="37"/>
    </row>
    <row r="481" spans="1:33" ht="14.25" customHeight="1" x14ac:dyDescent="0.35">
      <c r="A481" s="37"/>
      <c r="B481" s="38"/>
      <c r="C481" s="38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7"/>
      <c r="AD481" s="37"/>
      <c r="AE481" s="37"/>
      <c r="AF481" s="37"/>
      <c r="AG481" s="37"/>
    </row>
    <row r="482" spans="1:33" ht="14.25" customHeight="1" x14ac:dyDescent="0.35">
      <c r="A482" s="37"/>
      <c r="B482" s="38"/>
      <c r="C482" s="38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7"/>
      <c r="AD482" s="37"/>
      <c r="AE482" s="37"/>
      <c r="AF482" s="37"/>
      <c r="AG482" s="37"/>
    </row>
    <row r="483" spans="1:33" ht="14.25" customHeight="1" x14ac:dyDescent="0.35">
      <c r="A483" s="37"/>
      <c r="B483" s="38"/>
      <c r="C483" s="38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7"/>
      <c r="AD483" s="37"/>
      <c r="AE483" s="37"/>
      <c r="AF483" s="37"/>
      <c r="AG483" s="37"/>
    </row>
    <row r="484" spans="1:33" ht="14.25" customHeight="1" x14ac:dyDescent="0.35">
      <c r="A484" s="37"/>
      <c r="B484" s="38"/>
      <c r="C484" s="38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7"/>
      <c r="AD484" s="37"/>
      <c r="AE484" s="37"/>
      <c r="AF484" s="37"/>
      <c r="AG484" s="37"/>
    </row>
    <row r="485" spans="1:33" ht="14.25" customHeight="1" x14ac:dyDescent="0.35">
      <c r="A485" s="37"/>
      <c r="B485" s="38"/>
      <c r="C485" s="38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7"/>
      <c r="AD485" s="37"/>
      <c r="AE485" s="37"/>
      <c r="AF485" s="37"/>
      <c r="AG485" s="37"/>
    </row>
    <row r="486" spans="1:33" ht="14.25" customHeight="1" x14ac:dyDescent="0.35">
      <c r="A486" s="37"/>
      <c r="B486" s="38"/>
      <c r="C486" s="38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7"/>
      <c r="AD486" s="37"/>
      <c r="AE486" s="37"/>
      <c r="AF486" s="37"/>
      <c r="AG486" s="37"/>
    </row>
    <row r="487" spans="1:33" ht="14.25" customHeight="1" x14ac:dyDescent="0.35">
      <c r="A487" s="37"/>
      <c r="B487" s="38"/>
      <c r="C487" s="38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7"/>
      <c r="AD487" s="37"/>
      <c r="AE487" s="37"/>
      <c r="AF487" s="37"/>
      <c r="AG487" s="37"/>
    </row>
    <row r="488" spans="1:33" ht="14.25" customHeight="1" x14ac:dyDescent="0.35">
      <c r="A488" s="40"/>
      <c r="B488" s="40"/>
      <c r="C488" s="40"/>
      <c r="AC488" s="40"/>
      <c r="AD488" s="40"/>
      <c r="AE488" s="40"/>
      <c r="AF488" s="40"/>
      <c r="AG488" s="40"/>
    </row>
    <row r="489" spans="1:33" ht="14.25" customHeight="1" x14ac:dyDescent="0.35">
      <c r="A489" s="40"/>
      <c r="B489" s="40"/>
      <c r="C489" s="40"/>
      <c r="AC489" s="40"/>
      <c r="AD489" s="40"/>
      <c r="AE489" s="40"/>
      <c r="AF489" s="40"/>
      <c r="AG489" s="40"/>
    </row>
    <row r="490" spans="1:33" ht="14.25" customHeight="1" x14ac:dyDescent="0.35">
      <c r="A490" s="40"/>
      <c r="B490" s="40"/>
      <c r="C490" s="40"/>
      <c r="AC490" s="40"/>
      <c r="AD490" s="40"/>
      <c r="AE490" s="40"/>
      <c r="AF490" s="40"/>
      <c r="AG490" s="40"/>
    </row>
    <row r="491" spans="1:33" ht="14.25" customHeight="1" x14ac:dyDescent="0.35">
      <c r="A491" s="40"/>
      <c r="B491" s="40"/>
      <c r="C491" s="40"/>
      <c r="AC491" s="40"/>
      <c r="AD491" s="40"/>
      <c r="AE491" s="40"/>
      <c r="AF491" s="40"/>
      <c r="AG491" s="40"/>
    </row>
    <row r="492" spans="1:33" ht="14.25" customHeight="1" x14ac:dyDescent="0.35">
      <c r="A492" s="40"/>
      <c r="B492" s="40"/>
      <c r="C492" s="40"/>
      <c r="AC492" s="40"/>
      <c r="AD492" s="40"/>
      <c r="AE492" s="40"/>
      <c r="AF492" s="40"/>
      <c r="AG492" s="40"/>
    </row>
    <row r="493" spans="1:33" ht="14.25" customHeight="1" x14ac:dyDescent="0.35">
      <c r="A493" s="40"/>
      <c r="B493" s="40"/>
      <c r="C493" s="40"/>
      <c r="AC493" s="40"/>
      <c r="AD493" s="40"/>
      <c r="AE493" s="40"/>
      <c r="AF493" s="40"/>
      <c r="AG493" s="40"/>
    </row>
    <row r="494" spans="1:33" ht="14.25" customHeight="1" x14ac:dyDescent="0.35">
      <c r="A494" s="40"/>
      <c r="B494" s="40"/>
      <c r="C494" s="40"/>
      <c r="AC494" s="40"/>
      <c r="AD494" s="40"/>
      <c r="AE494" s="40"/>
      <c r="AF494" s="40"/>
      <c r="AG494" s="40"/>
    </row>
    <row r="495" spans="1:33" ht="14.25" customHeight="1" x14ac:dyDescent="0.35">
      <c r="A495" s="40"/>
      <c r="B495" s="40"/>
      <c r="C495" s="40"/>
      <c r="AC495" s="40"/>
      <c r="AD495" s="40"/>
      <c r="AE495" s="40"/>
      <c r="AF495" s="40"/>
      <c r="AG495" s="40"/>
    </row>
    <row r="496" spans="1:33" ht="14.25" customHeight="1" x14ac:dyDescent="0.35">
      <c r="A496" s="40"/>
      <c r="B496" s="40"/>
      <c r="C496" s="40"/>
      <c r="AC496" s="40"/>
      <c r="AD496" s="40"/>
      <c r="AE496" s="40"/>
      <c r="AF496" s="40"/>
      <c r="AG496" s="40"/>
    </row>
    <row r="497" spans="1:33" ht="14.25" customHeight="1" x14ac:dyDescent="0.35">
      <c r="A497" s="40"/>
      <c r="B497" s="40"/>
      <c r="C497" s="40"/>
      <c r="AC497" s="40"/>
      <c r="AD497" s="40"/>
      <c r="AE497" s="40"/>
      <c r="AF497" s="40"/>
      <c r="AG497" s="40"/>
    </row>
    <row r="498" spans="1:33" ht="14.25" customHeight="1" x14ac:dyDescent="0.35">
      <c r="A498" s="40"/>
      <c r="B498" s="40"/>
      <c r="C498" s="40"/>
      <c r="AC498" s="40"/>
      <c r="AD498" s="40"/>
      <c r="AE498" s="40"/>
      <c r="AF498" s="40"/>
      <c r="AG498" s="40"/>
    </row>
    <row r="499" spans="1:33" ht="14.25" customHeight="1" x14ac:dyDescent="0.35">
      <c r="A499" s="40"/>
      <c r="B499" s="40"/>
      <c r="C499" s="40"/>
      <c r="AC499" s="40"/>
      <c r="AD499" s="40"/>
      <c r="AE499" s="40"/>
      <c r="AF499" s="40"/>
      <c r="AG499" s="40"/>
    </row>
    <row r="500" spans="1:33" ht="14.25" customHeight="1" x14ac:dyDescent="0.35">
      <c r="A500" s="40"/>
      <c r="B500" s="40"/>
      <c r="C500" s="40"/>
      <c r="AC500" s="40"/>
      <c r="AD500" s="40"/>
      <c r="AE500" s="40"/>
      <c r="AF500" s="40"/>
      <c r="AG500" s="40"/>
    </row>
    <row r="501" spans="1:33" ht="14.25" customHeight="1" x14ac:dyDescent="0.35">
      <c r="A501" s="40"/>
      <c r="B501" s="40"/>
      <c r="C501" s="40"/>
      <c r="AC501" s="40"/>
      <c r="AD501" s="40"/>
      <c r="AE501" s="40"/>
      <c r="AF501" s="40"/>
      <c r="AG501" s="40"/>
    </row>
    <row r="502" spans="1:33" ht="14.25" customHeight="1" x14ac:dyDescent="0.35">
      <c r="A502" s="40"/>
      <c r="B502" s="40"/>
      <c r="C502" s="40"/>
      <c r="AC502" s="40"/>
      <c r="AD502" s="40"/>
      <c r="AE502" s="40"/>
      <c r="AF502" s="40"/>
      <c r="AG502" s="40"/>
    </row>
    <row r="503" spans="1:33" ht="14.25" customHeight="1" x14ac:dyDescent="0.35">
      <c r="A503" s="40"/>
      <c r="B503" s="40"/>
      <c r="C503" s="40"/>
      <c r="AC503" s="40"/>
      <c r="AD503" s="40"/>
      <c r="AE503" s="40"/>
      <c r="AF503" s="40"/>
      <c r="AG503" s="40"/>
    </row>
    <row r="504" spans="1:33" ht="14.25" customHeight="1" x14ac:dyDescent="0.35">
      <c r="A504" s="40"/>
      <c r="B504" s="40"/>
      <c r="C504" s="40"/>
      <c r="AC504" s="40"/>
      <c r="AD504" s="40"/>
      <c r="AE504" s="40"/>
      <c r="AF504" s="40"/>
      <c r="AG504" s="40"/>
    </row>
    <row r="505" spans="1:33" ht="14.25" customHeight="1" x14ac:dyDescent="0.35">
      <c r="A505" s="40"/>
      <c r="B505" s="40"/>
      <c r="C505" s="40"/>
      <c r="AC505" s="40"/>
      <c r="AD505" s="40"/>
      <c r="AE505" s="40"/>
      <c r="AF505" s="40"/>
      <c r="AG505" s="40"/>
    </row>
    <row r="506" spans="1:33" ht="14.25" customHeight="1" x14ac:dyDescent="0.35">
      <c r="A506" s="40"/>
      <c r="B506" s="40"/>
      <c r="C506" s="40"/>
      <c r="AC506" s="40"/>
      <c r="AD506" s="40"/>
      <c r="AE506" s="40"/>
      <c r="AF506" s="40"/>
      <c r="AG506" s="40"/>
    </row>
    <row r="507" spans="1:33" ht="14.25" customHeight="1" x14ac:dyDescent="0.35">
      <c r="A507" s="40"/>
      <c r="B507" s="40"/>
      <c r="C507" s="40"/>
      <c r="AC507" s="40"/>
      <c r="AD507" s="40"/>
      <c r="AE507" s="40"/>
      <c r="AF507" s="40"/>
      <c r="AG507" s="40"/>
    </row>
    <row r="508" spans="1:33" ht="14.25" customHeight="1" x14ac:dyDescent="0.35">
      <c r="A508" s="40"/>
      <c r="B508" s="40"/>
      <c r="C508" s="40"/>
      <c r="AC508" s="40"/>
      <c r="AD508" s="40"/>
      <c r="AE508" s="40"/>
      <c r="AF508" s="40"/>
      <c r="AG508" s="40"/>
    </row>
    <row r="509" spans="1:33" ht="14.25" customHeight="1" x14ac:dyDescent="0.35">
      <c r="A509" s="40"/>
      <c r="B509" s="40"/>
      <c r="C509" s="40"/>
      <c r="AC509" s="40"/>
      <c r="AD509" s="40"/>
      <c r="AE509" s="40"/>
      <c r="AF509" s="40"/>
      <c r="AG509" s="40"/>
    </row>
    <row r="510" spans="1:33" ht="14.25" customHeight="1" x14ac:dyDescent="0.35">
      <c r="A510" s="40"/>
      <c r="B510" s="40"/>
      <c r="C510" s="40"/>
      <c r="AC510" s="40"/>
      <c r="AD510" s="40"/>
      <c r="AE510" s="40"/>
      <c r="AF510" s="40"/>
      <c r="AG510" s="40"/>
    </row>
    <row r="511" spans="1:33" ht="14.25" customHeight="1" x14ac:dyDescent="0.35">
      <c r="A511" s="40"/>
      <c r="B511" s="40"/>
      <c r="C511" s="40"/>
      <c r="AC511" s="40"/>
      <c r="AD511" s="40"/>
      <c r="AE511" s="40"/>
      <c r="AF511" s="40"/>
      <c r="AG511" s="40"/>
    </row>
    <row r="512" spans="1:33" ht="14.25" customHeight="1" x14ac:dyDescent="0.35">
      <c r="A512" s="40"/>
      <c r="B512" s="40"/>
      <c r="C512" s="40"/>
      <c r="AC512" s="40"/>
      <c r="AD512" s="40"/>
      <c r="AE512" s="40"/>
      <c r="AF512" s="40"/>
      <c r="AG512" s="40"/>
    </row>
    <row r="513" spans="1:33" ht="14.25" customHeight="1" x14ac:dyDescent="0.35">
      <c r="A513" s="40"/>
      <c r="B513" s="40"/>
      <c r="C513" s="40"/>
      <c r="AC513" s="40"/>
      <c r="AD513" s="40"/>
      <c r="AE513" s="40"/>
      <c r="AF513" s="40"/>
      <c r="AG513" s="40"/>
    </row>
    <row r="514" spans="1:33" ht="14.25" customHeight="1" x14ac:dyDescent="0.35">
      <c r="A514" s="40"/>
      <c r="B514" s="40"/>
      <c r="C514" s="40"/>
      <c r="AC514" s="40"/>
      <c r="AD514" s="40"/>
      <c r="AE514" s="40"/>
      <c r="AF514" s="40"/>
      <c r="AG514" s="40"/>
    </row>
    <row r="515" spans="1:33" ht="14.25" customHeight="1" x14ac:dyDescent="0.35">
      <c r="A515" s="40"/>
      <c r="B515" s="40"/>
      <c r="C515" s="40"/>
      <c r="AC515" s="40"/>
      <c r="AD515" s="40"/>
      <c r="AE515" s="40"/>
      <c r="AF515" s="40"/>
      <c r="AG515" s="40"/>
    </row>
    <row r="516" spans="1:33" ht="14.25" customHeight="1" x14ac:dyDescent="0.35">
      <c r="A516" s="40"/>
      <c r="B516" s="40"/>
      <c r="C516" s="40"/>
      <c r="AC516" s="40"/>
      <c r="AD516" s="40"/>
      <c r="AE516" s="40"/>
      <c r="AF516" s="40"/>
      <c r="AG516" s="40"/>
    </row>
    <row r="517" spans="1:33" ht="14.25" customHeight="1" x14ac:dyDescent="0.35">
      <c r="A517" s="40"/>
      <c r="B517" s="40"/>
      <c r="C517" s="40"/>
      <c r="AC517" s="40"/>
      <c r="AD517" s="40"/>
      <c r="AE517" s="40"/>
      <c r="AF517" s="40"/>
      <c r="AG517" s="40"/>
    </row>
    <row r="518" spans="1:33" ht="14.25" customHeight="1" x14ac:dyDescent="0.35">
      <c r="A518" s="40"/>
      <c r="B518" s="40"/>
      <c r="C518" s="40"/>
      <c r="AC518" s="40"/>
      <c r="AD518" s="40"/>
      <c r="AE518" s="40"/>
      <c r="AF518" s="40"/>
      <c r="AG518" s="40"/>
    </row>
    <row r="519" spans="1:33" ht="14.25" customHeight="1" x14ac:dyDescent="0.35">
      <c r="A519" s="40"/>
      <c r="B519" s="40"/>
      <c r="C519" s="40"/>
      <c r="AC519" s="40"/>
      <c r="AD519" s="40"/>
      <c r="AE519" s="40"/>
      <c r="AF519" s="40"/>
      <c r="AG519" s="40"/>
    </row>
    <row r="520" spans="1:33" ht="14.25" customHeight="1" x14ac:dyDescent="0.35">
      <c r="A520" s="40"/>
      <c r="B520" s="40"/>
      <c r="C520" s="40"/>
      <c r="AC520" s="40"/>
      <c r="AD520" s="40"/>
      <c r="AE520" s="40"/>
      <c r="AF520" s="40"/>
      <c r="AG520" s="40"/>
    </row>
    <row r="521" spans="1:33" ht="14.25" customHeight="1" x14ac:dyDescent="0.35">
      <c r="A521" s="40"/>
      <c r="B521" s="40"/>
      <c r="C521" s="40"/>
      <c r="AC521" s="40"/>
      <c r="AD521" s="40"/>
      <c r="AE521" s="40"/>
      <c r="AF521" s="40"/>
      <c r="AG521" s="40"/>
    </row>
    <row r="522" spans="1:33" ht="14.25" customHeight="1" x14ac:dyDescent="0.35">
      <c r="A522" s="40"/>
      <c r="B522" s="40"/>
      <c r="C522" s="40"/>
      <c r="AC522" s="40"/>
      <c r="AD522" s="40"/>
      <c r="AE522" s="40"/>
      <c r="AF522" s="40"/>
      <c r="AG522" s="40"/>
    </row>
    <row r="523" spans="1:33" ht="14.25" customHeight="1" x14ac:dyDescent="0.35">
      <c r="A523" s="40"/>
      <c r="B523" s="40"/>
      <c r="C523" s="40"/>
      <c r="AC523" s="40"/>
      <c r="AD523" s="40"/>
      <c r="AE523" s="40"/>
      <c r="AF523" s="40"/>
      <c r="AG523" s="40"/>
    </row>
    <row r="524" spans="1:33" ht="14.25" customHeight="1" x14ac:dyDescent="0.35">
      <c r="A524" s="40"/>
      <c r="B524" s="40"/>
      <c r="C524" s="40"/>
      <c r="AC524" s="40"/>
      <c r="AD524" s="40"/>
      <c r="AE524" s="40"/>
      <c r="AF524" s="40"/>
      <c r="AG524" s="40"/>
    </row>
    <row r="525" spans="1:33" ht="14.25" customHeight="1" x14ac:dyDescent="0.35">
      <c r="A525" s="40"/>
      <c r="B525" s="40"/>
      <c r="C525" s="40"/>
      <c r="AC525" s="40"/>
      <c r="AD525" s="40"/>
      <c r="AE525" s="40"/>
      <c r="AF525" s="40"/>
      <c r="AG525" s="40"/>
    </row>
    <row r="526" spans="1:33" ht="14.25" customHeight="1" x14ac:dyDescent="0.35">
      <c r="A526" s="40"/>
      <c r="B526" s="40"/>
      <c r="C526" s="40"/>
      <c r="AC526" s="40"/>
      <c r="AD526" s="40"/>
      <c r="AE526" s="40"/>
      <c r="AF526" s="40"/>
      <c r="AG526" s="40"/>
    </row>
    <row r="527" spans="1:33" ht="14.25" customHeight="1" x14ac:dyDescent="0.35">
      <c r="A527" s="40"/>
      <c r="B527" s="40"/>
      <c r="C527" s="40"/>
      <c r="AC527" s="40"/>
      <c r="AD527" s="40"/>
      <c r="AE527" s="40"/>
      <c r="AF527" s="40"/>
      <c r="AG527" s="40"/>
    </row>
    <row r="528" spans="1:33" ht="14.25" customHeight="1" x14ac:dyDescent="0.35">
      <c r="A528" s="40"/>
      <c r="B528" s="40"/>
      <c r="C528" s="40"/>
      <c r="AC528" s="40"/>
      <c r="AD528" s="40"/>
      <c r="AE528" s="40"/>
      <c r="AF528" s="40"/>
      <c r="AG528" s="40"/>
    </row>
    <row r="529" spans="1:33" ht="14.25" customHeight="1" x14ac:dyDescent="0.35">
      <c r="A529" s="40"/>
      <c r="B529" s="40"/>
      <c r="C529" s="40"/>
      <c r="AC529" s="40"/>
      <c r="AD529" s="40"/>
      <c r="AE529" s="40"/>
      <c r="AF529" s="40"/>
      <c r="AG529" s="40"/>
    </row>
    <row r="530" spans="1:33" ht="14.25" customHeight="1" x14ac:dyDescent="0.35">
      <c r="A530" s="40"/>
      <c r="B530" s="40"/>
      <c r="C530" s="40"/>
      <c r="AC530" s="40"/>
      <c r="AD530" s="40"/>
      <c r="AE530" s="40"/>
      <c r="AF530" s="40"/>
      <c r="AG530" s="40"/>
    </row>
    <row r="531" spans="1:33" ht="14.25" customHeight="1" x14ac:dyDescent="0.35">
      <c r="A531" s="40"/>
      <c r="B531" s="40"/>
      <c r="C531" s="40"/>
      <c r="AC531" s="40"/>
      <c r="AD531" s="40"/>
      <c r="AE531" s="40"/>
      <c r="AF531" s="40"/>
      <c r="AG531" s="40"/>
    </row>
    <row r="532" spans="1:33" ht="14.25" customHeight="1" x14ac:dyDescent="0.35">
      <c r="A532" s="40"/>
      <c r="B532" s="40"/>
      <c r="C532" s="40"/>
      <c r="AC532" s="40"/>
      <c r="AD532" s="40"/>
      <c r="AE532" s="40"/>
      <c r="AF532" s="40"/>
      <c r="AG532" s="40"/>
    </row>
    <row r="533" spans="1:33" ht="14.25" customHeight="1" x14ac:dyDescent="0.35">
      <c r="A533" s="40"/>
      <c r="B533" s="40"/>
      <c r="C533" s="40"/>
      <c r="AC533" s="40"/>
      <c r="AD533" s="40"/>
      <c r="AE533" s="40"/>
      <c r="AF533" s="40"/>
      <c r="AG533" s="40"/>
    </row>
    <row r="534" spans="1:33" ht="14.25" customHeight="1" x14ac:dyDescent="0.35">
      <c r="A534" s="40"/>
      <c r="B534" s="40"/>
      <c r="C534" s="40"/>
      <c r="AC534" s="40"/>
      <c r="AD534" s="40"/>
      <c r="AE534" s="40"/>
      <c r="AF534" s="40"/>
      <c r="AG534" s="40"/>
    </row>
    <row r="535" spans="1:33" ht="14.25" customHeight="1" x14ac:dyDescent="0.35">
      <c r="A535" s="40"/>
      <c r="B535" s="40"/>
      <c r="C535" s="40"/>
      <c r="AC535" s="40"/>
      <c r="AD535" s="40"/>
      <c r="AE535" s="40"/>
      <c r="AF535" s="40"/>
      <c r="AG535" s="40"/>
    </row>
    <row r="536" spans="1:33" ht="14.25" customHeight="1" x14ac:dyDescent="0.35">
      <c r="A536" s="40"/>
      <c r="B536" s="40"/>
      <c r="C536" s="40"/>
      <c r="AC536" s="40"/>
      <c r="AD536" s="40"/>
      <c r="AE536" s="40"/>
      <c r="AF536" s="40"/>
      <c r="AG536" s="40"/>
    </row>
    <row r="537" spans="1:33" ht="14.25" customHeight="1" x14ac:dyDescent="0.35">
      <c r="A537" s="40"/>
      <c r="B537" s="40"/>
      <c r="C537" s="40"/>
      <c r="AC537" s="40"/>
      <c r="AD537" s="40"/>
      <c r="AE537" s="40"/>
      <c r="AF537" s="40"/>
      <c r="AG537" s="40"/>
    </row>
    <row r="538" spans="1:33" ht="14.25" customHeight="1" x14ac:dyDescent="0.35">
      <c r="A538" s="40"/>
      <c r="B538" s="40"/>
      <c r="C538" s="40"/>
      <c r="AC538" s="40"/>
      <c r="AD538" s="40"/>
      <c r="AE538" s="40"/>
      <c r="AF538" s="40"/>
      <c r="AG538" s="40"/>
    </row>
    <row r="539" spans="1:33" ht="14.25" customHeight="1" x14ac:dyDescent="0.35">
      <c r="A539" s="40"/>
      <c r="B539" s="40"/>
      <c r="C539" s="40"/>
      <c r="AC539" s="40"/>
      <c r="AD539" s="40"/>
      <c r="AE539" s="40"/>
      <c r="AF539" s="40"/>
      <c r="AG539" s="40"/>
    </row>
    <row r="540" spans="1:33" ht="14.25" customHeight="1" x14ac:dyDescent="0.35">
      <c r="A540" s="40"/>
      <c r="B540" s="40"/>
      <c r="C540" s="40"/>
      <c r="AC540" s="40"/>
      <c r="AD540" s="40"/>
      <c r="AE540" s="40"/>
      <c r="AF540" s="40"/>
      <c r="AG540" s="40"/>
    </row>
    <row r="541" spans="1:33" ht="14.25" customHeight="1" x14ac:dyDescent="0.35">
      <c r="A541" s="40"/>
      <c r="B541" s="40"/>
      <c r="C541" s="40"/>
      <c r="AC541" s="40"/>
      <c r="AD541" s="40"/>
      <c r="AE541" s="40"/>
      <c r="AF541" s="40"/>
      <c r="AG541" s="40"/>
    </row>
    <row r="542" spans="1:33" ht="14.25" customHeight="1" x14ac:dyDescent="0.35">
      <c r="A542" s="40"/>
      <c r="B542" s="40"/>
      <c r="C542" s="40"/>
      <c r="AC542" s="40"/>
      <c r="AD542" s="40"/>
      <c r="AE542" s="40"/>
      <c r="AF542" s="40"/>
      <c r="AG542" s="40"/>
    </row>
    <row r="543" spans="1:33" ht="14.25" customHeight="1" x14ac:dyDescent="0.35">
      <c r="A543" s="40"/>
      <c r="B543" s="40"/>
      <c r="C543" s="40"/>
      <c r="AC543" s="40"/>
      <c r="AD543" s="40"/>
      <c r="AE543" s="40"/>
      <c r="AF543" s="40"/>
      <c r="AG543" s="40"/>
    </row>
    <row r="544" spans="1:33" ht="14.25" customHeight="1" x14ac:dyDescent="0.35">
      <c r="A544" s="40"/>
      <c r="B544" s="40"/>
      <c r="C544" s="40"/>
      <c r="AC544" s="40"/>
      <c r="AD544" s="40"/>
      <c r="AE544" s="40"/>
      <c r="AF544" s="40"/>
      <c r="AG544" s="40"/>
    </row>
    <row r="545" spans="1:33" ht="14.25" customHeight="1" x14ac:dyDescent="0.35">
      <c r="A545" s="40"/>
      <c r="B545" s="40"/>
      <c r="C545" s="40"/>
      <c r="AC545" s="40"/>
      <c r="AD545" s="40"/>
      <c r="AE545" s="40"/>
      <c r="AF545" s="40"/>
      <c r="AG545" s="40"/>
    </row>
    <row r="546" spans="1:33" ht="14.25" customHeight="1" x14ac:dyDescent="0.35">
      <c r="A546" s="40"/>
      <c r="B546" s="40"/>
      <c r="C546" s="40"/>
      <c r="AC546" s="40"/>
      <c r="AD546" s="40"/>
      <c r="AE546" s="40"/>
      <c r="AF546" s="40"/>
      <c r="AG546" s="40"/>
    </row>
    <row r="547" spans="1:33" ht="14.25" customHeight="1" x14ac:dyDescent="0.35">
      <c r="A547" s="40"/>
      <c r="B547" s="40"/>
      <c r="C547" s="40"/>
      <c r="AC547" s="40"/>
      <c r="AD547" s="40"/>
      <c r="AE547" s="40"/>
      <c r="AF547" s="40"/>
      <c r="AG547" s="40"/>
    </row>
    <row r="548" spans="1:33" ht="14.25" customHeight="1" x14ac:dyDescent="0.35">
      <c r="A548" s="40"/>
      <c r="B548" s="40"/>
      <c r="C548" s="40"/>
      <c r="AC548" s="40"/>
      <c r="AD548" s="40"/>
      <c r="AE548" s="40"/>
      <c r="AF548" s="40"/>
      <c r="AG548" s="40"/>
    </row>
    <row r="549" spans="1:33" ht="14.25" customHeight="1" x14ac:dyDescent="0.35">
      <c r="A549" s="40"/>
      <c r="B549" s="40"/>
      <c r="C549" s="40"/>
      <c r="AC549" s="40"/>
      <c r="AD549" s="40"/>
      <c r="AE549" s="40"/>
      <c r="AF549" s="40"/>
      <c r="AG549" s="40"/>
    </row>
    <row r="550" spans="1:33" ht="14.25" customHeight="1" x14ac:dyDescent="0.35">
      <c r="A550" s="40"/>
      <c r="B550" s="40"/>
      <c r="C550" s="40"/>
      <c r="AC550" s="40"/>
      <c r="AD550" s="40"/>
      <c r="AE550" s="40"/>
      <c r="AF550" s="40"/>
      <c r="AG550" s="40"/>
    </row>
    <row r="551" spans="1:33" ht="14.25" customHeight="1" x14ac:dyDescent="0.35">
      <c r="A551" s="40"/>
      <c r="B551" s="40"/>
      <c r="C551" s="40"/>
      <c r="AC551" s="40"/>
      <c r="AD551" s="40"/>
      <c r="AE551" s="40"/>
      <c r="AF551" s="40"/>
      <c r="AG551" s="40"/>
    </row>
    <row r="552" spans="1:33" ht="14.25" customHeight="1" x14ac:dyDescent="0.35">
      <c r="A552" s="40"/>
      <c r="B552" s="40"/>
      <c r="C552" s="40"/>
      <c r="AC552" s="40"/>
      <c r="AD552" s="40"/>
      <c r="AE552" s="40"/>
      <c r="AF552" s="40"/>
      <c r="AG552" s="40"/>
    </row>
    <row r="553" spans="1:33" ht="14.25" customHeight="1" x14ac:dyDescent="0.35">
      <c r="A553" s="40"/>
      <c r="B553" s="40"/>
      <c r="C553" s="40"/>
      <c r="AC553" s="40"/>
      <c r="AD553" s="40"/>
      <c r="AE553" s="40"/>
      <c r="AF553" s="40"/>
      <c r="AG553" s="40"/>
    </row>
    <row r="554" spans="1:33" ht="14.25" customHeight="1" x14ac:dyDescent="0.35">
      <c r="A554" s="40"/>
      <c r="B554" s="40"/>
      <c r="C554" s="40"/>
      <c r="AC554" s="40"/>
      <c r="AD554" s="40"/>
      <c r="AE554" s="40"/>
      <c r="AF554" s="40"/>
      <c r="AG554" s="40"/>
    </row>
    <row r="555" spans="1:33" ht="14.25" customHeight="1" x14ac:dyDescent="0.35">
      <c r="A555" s="40"/>
      <c r="B555" s="40"/>
      <c r="C555" s="40"/>
      <c r="AC555" s="40"/>
      <c r="AD555" s="40"/>
      <c r="AE555" s="40"/>
      <c r="AF555" s="40"/>
      <c r="AG555" s="40"/>
    </row>
    <row r="556" spans="1:33" ht="14.25" customHeight="1" x14ac:dyDescent="0.35">
      <c r="A556" s="40"/>
      <c r="B556" s="40"/>
      <c r="C556" s="40"/>
      <c r="AC556" s="40"/>
      <c r="AD556" s="40"/>
      <c r="AE556" s="40"/>
      <c r="AF556" s="40"/>
      <c r="AG556" s="40"/>
    </row>
    <row r="557" spans="1:33" ht="14.25" customHeight="1" x14ac:dyDescent="0.35">
      <c r="A557" s="40"/>
      <c r="B557" s="40"/>
      <c r="C557" s="40"/>
      <c r="AC557" s="40"/>
      <c r="AD557" s="40"/>
      <c r="AE557" s="40"/>
      <c r="AF557" s="40"/>
      <c r="AG557" s="40"/>
    </row>
    <row r="558" spans="1:33" ht="14.25" customHeight="1" x14ac:dyDescent="0.35">
      <c r="A558" s="40"/>
      <c r="B558" s="40"/>
      <c r="C558" s="40"/>
      <c r="AC558" s="40"/>
      <c r="AD558" s="40"/>
      <c r="AE558" s="40"/>
      <c r="AF558" s="40"/>
      <c r="AG558" s="40"/>
    </row>
    <row r="559" spans="1:33" ht="14.25" customHeight="1" x14ac:dyDescent="0.35">
      <c r="A559" s="40"/>
      <c r="B559" s="40"/>
      <c r="C559" s="40"/>
      <c r="AC559" s="40"/>
      <c r="AD559" s="40"/>
      <c r="AE559" s="40"/>
      <c r="AF559" s="40"/>
      <c r="AG559" s="40"/>
    </row>
    <row r="560" spans="1:33" ht="14.25" customHeight="1" x14ac:dyDescent="0.35">
      <c r="A560" s="40"/>
      <c r="B560" s="40"/>
      <c r="C560" s="40"/>
      <c r="AC560" s="40"/>
      <c r="AD560" s="40"/>
      <c r="AE560" s="40"/>
      <c r="AF560" s="40"/>
      <c r="AG560" s="40"/>
    </row>
    <row r="561" spans="1:33" ht="14.25" customHeight="1" x14ac:dyDescent="0.35">
      <c r="A561" s="40"/>
      <c r="B561" s="40"/>
      <c r="C561" s="40"/>
      <c r="AC561" s="40"/>
      <c r="AD561" s="40"/>
      <c r="AE561" s="40"/>
      <c r="AF561" s="40"/>
      <c r="AG561" s="40"/>
    </row>
    <row r="562" spans="1:33" ht="14.25" customHeight="1" x14ac:dyDescent="0.35">
      <c r="A562" s="40"/>
      <c r="B562" s="40"/>
      <c r="C562" s="40"/>
      <c r="AC562" s="40"/>
      <c r="AD562" s="40"/>
      <c r="AE562" s="40"/>
      <c r="AF562" s="40"/>
      <c r="AG562" s="40"/>
    </row>
    <row r="563" spans="1:33" ht="14.25" customHeight="1" x14ac:dyDescent="0.35">
      <c r="A563" s="40"/>
      <c r="B563" s="40"/>
      <c r="C563" s="40"/>
      <c r="AC563" s="40"/>
      <c r="AD563" s="40"/>
      <c r="AE563" s="40"/>
      <c r="AF563" s="40"/>
      <c r="AG563" s="40"/>
    </row>
    <row r="564" spans="1:33" ht="14.25" customHeight="1" x14ac:dyDescent="0.35">
      <c r="A564" s="40"/>
      <c r="B564" s="40"/>
      <c r="C564" s="40"/>
      <c r="AC564" s="40"/>
      <c r="AD564" s="40"/>
      <c r="AE564" s="40"/>
      <c r="AF564" s="40"/>
      <c r="AG564" s="40"/>
    </row>
    <row r="565" spans="1:33" ht="14.25" customHeight="1" x14ac:dyDescent="0.35">
      <c r="A565" s="40"/>
      <c r="B565" s="40"/>
      <c r="C565" s="40"/>
      <c r="AC565" s="40"/>
      <c r="AD565" s="40"/>
      <c r="AE565" s="40"/>
      <c r="AF565" s="40"/>
      <c r="AG565" s="40"/>
    </row>
    <row r="566" spans="1:33" ht="14.25" customHeight="1" x14ac:dyDescent="0.35">
      <c r="A566" s="40"/>
      <c r="B566" s="40"/>
      <c r="C566" s="40"/>
      <c r="AC566" s="40"/>
      <c r="AD566" s="40"/>
      <c r="AE566" s="40"/>
      <c r="AF566" s="40"/>
      <c r="AG566" s="40"/>
    </row>
    <row r="567" spans="1:33" ht="14.25" customHeight="1" x14ac:dyDescent="0.35">
      <c r="A567" s="40"/>
      <c r="B567" s="40"/>
      <c r="C567" s="40"/>
      <c r="AC567" s="40"/>
      <c r="AD567" s="40"/>
      <c r="AE567" s="40"/>
      <c r="AF567" s="40"/>
      <c r="AG567" s="40"/>
    </row>
    <row r="568" spans="1:33" ht="14.25" customHeight="1" x14ac:dyDescent="0.35">
      <c r="A568" s="40"/>
      <c r="B568" s="40"/>
      <c r="C568" s="40"/>
      <c r="AC568" s="40"/>
      <c r="AD568" s="40"/>
      <c r="AE568" s="40"/>
      <c r="AF568" s="40"/>
      <c r="AG568" s="40"/>
    </row>
    <row r="569" spans="1:33" ht="14.25" customHeight="1" x14ac:dyDescent="0.35">
      <c r="A569" s="40"/>
      <c r="B569" s="40"/>
      <c r="C569" s="40"/>
      <c r="AC569" s="40"/>
      <c r="AD569" s="40"/>
      <c r="AE569" s="40"/>
      <c r="AF569" s="40"/>
      <c r="AG569" s="40"/>
    </row>
    <row r="570" spans="1:33" ht="14.25" customHeight="1" x14ac:dyDescent="0.35">
      <c r="A570" s="40"/>
      <c r="B570" s="40"/>
      <c r="C570" s="40"/>
      <c r="AC570" s="40"/>
      <c r="AD570" s="40"/>
      <c r="AE570" s="40"/>
      <c r="AF570" s="40"/>
      <c r="AG570" s="40"/>
    </row>
    <row r="571" spans="1:33" ht="14.25" customHeight="1" x14ac:dyDescent="0.35">
      <c r="A571" s="40"/>
      <c r="B571" s="40"/>
      <c r="C571" s="40"/>
      <c r="AC571" s="40"/>
      <c r="AD571" s="40"/>
      <c r="AE571" s="40"/>
      <c r="AF571" s="40"/>
      <c r="AG571" s="40"/>
    </row>
    <row r="572" spans="1:33" ht="14.25" customHeight="1" x14ac:dyDescent="0.35">
      <c r="A572" s="40"/>
      <c r="B572" s="40"/>
      <c r="C572" s="40"/>
      <c r="AC572" s="40"/>
      <c r="AD572" s="40"/>
      <c r="AE572" s="40"/>
      <c r="AF572" s="40"/>
      <c r="AG572" s="40"/>
    </row>
    <row r="573" spans="1:33" ht="14.25" customHeight="1" x14ac:dyDescent="0.35">
      <c r="A573" s="40"/>
      <c r="B573" s="40"/>
      <c r="C573" s="40"/>
      <c r="AC573" s="40"/>
      <c r="AD573" s="40"/>
      <c r="AE573" s="40"/>
      <c r="AF573" s="40"/>
      <c r="AG573" s="40"/>
    </row>
    <row r="574" spans="1:33" ht="14.25" customHeight="1" x14ac:dyDescent="0.35">
      <c r="A574" s="40"/>
      <c r="B574" s="40"/>
      <c r="C574" s="40"/>
      <c r="AC574" s="40"/>
      <c r="AD574" s="40"/>
      <c r="AE574" s="40"/>
      <c r="AF574" s="40"/>
      <c r="AG574" s="40"/>
    </row>
    <row r="575" spans="1:33" ht="14.25" customHeight="1" x14ac:dyDescent="0.35">
      <c r="A575" s="40"/>
      <c r="B575" s="40"/>
      <c r="C575" s="40"/>
      <c r="AC575" s="40"/>
      <c r="AD575" s="40"/>
      <c r="AE575" s="40"/>
      <c r="AF575" s="40"/>
      <c r="AG575" s="40"/>
    </row>
    <row r="576" spans="1:33" ht="14.25" customHeight="1" x14ac:dyDescent="0.35">
      <c r="A576" s="40"/>
      <c r="B576" s="40"/>
      <c r="C576" s="40"/>
      <c r="AC576" s="40"/>
      <c r="AD576" s="40"/>
      <c r="AE576" s="40"/>
      <c r="AF576" s="40"/>
      <c r="AG576" s="40"/>
    </row>
    <row r="577" spans="1:33" ht="14.25" customHeight="1" x14ac:dyDescent="0.35">
      <c r="A577" s="40"/>
      <c r="B577" s="40"/>
      <c r="C577" s="40"/>
      <c r="AC577" s="40"/>
      <c r="AD577" s="40"/>
      <c r="AE577" s="40"/>
      <c r="AF577" s="40"/>
      <c r="AG577" s="40"/>
    </row>
    <row r="578" spans="1:33" ht="14.25" customHeight="1" x14ac:dyDescent="0.35">
      <c r="A578" s="40"/>
      <c r="B578" s="40"/>
      <c r="C578" s="40"/>
      <c r="AC578" s="40"/>
      <c r="AD578" s="40"/>
      <c r="AE578" s="40"/>
      <c r="AF578" s="40"/>
      <c r="AG578" s="40"/>
    </row>
    <row r="579" spans="1:33" ht="14.25" customHeight="1" x14ac:dyDescent="0.35">
      <c r="A579" s="40"/>
      <c r="B579" s="40"/>
      <c r="C579" s="40"/>
      <c r="AC579" s="40"/>
      <c r="AD579" s="40"/>
      <c r="AE579" s="40"/>
      <c r="AF579" s="40"/>
      <c r="AG579" s="40"/>
    </row>
    <row r="580" spans="1:33" ht="14.25" customHeight="1" x14ac:dyDescent="0.35">
      <c r="A580" s="40"/>
      <c r="B580" s="40"/>
      <c r="C580" s="40"/>
      <c r="AC580" s="40"/>
      <c r="AD580" s="40"/>
      <c r="AE580" s="40"/>
      <c r="AF580" s="40"/>
      <c r="AG580" s="40"/>
    </row>
    <row r="581" spans="1:33" ht="14.25" customHeight="1" x14ac:dyDescent="0.35">
      <c r="A581" s="40"/>
      <c r="B581" s="40"/>
      <c r="C581" s="40"/>
      <c r="AC581" s="40"/>
      <c r="AD581" s="40"/>
      <c r="AE581" s="40"/>
      <c r="AF581" s="40"/>
      <c r="AG581" s="40"/>
    </row>
    <row r="582" spans="1:33" ht="14.25" customHeight="1" x14ac:dyDescent="0.35">
      <c r="A582" s="40"/>
      <c r="B582" s="40"/>
      <c r="C582" s="40"/>
      <c r="AC582" s="40"/>
      <c r="AD582" s="40"/>
      <c r="AE582" s="40"/>
      <c r="AF582" s="40"/>
      <c r="AG582" s="40"/>
    </row>
    <row r="583" spans="1:33" ht="14.25" customHeight="1" x14ac:dyDescent="0.35">
      <c r="A583" s="40"/>
      <c r="B583" s="40"/>
      <c r="C583" s="40"/>
      <c r="AC583" s="40"/>
      <c r="AD583" s="40"/>
      <c r="AE583" s="40"/>
      <c r="AF583" s="40"/>
      <c r="AG583" s="40"/>
    </row>
    <row r="584" spans="1:33" ht="14.25" customHeight="1" x14ac:dyDescent="0.35">
      <c r="A584" s="40"/>
      <c r="B584" s="40"/>
      <c r="C584" s="40"/>
      <c r="AC584" s="40"/>
      <c r="AD584" s="40"/>
      <c r="AE584" s="40"/>
      <c r="AF584" s="40"/>
      <c r="AG584" s="40"/>
    </row>
    <row r="585" spans="1:33" ht="14.25" customHeight="1" x14ac:dyDescent="0.35">
      <c r="A585" s="40"/>
      <c r="B585" s="40"/>
      <c r="C585" s="40"/>
      <c r="AC585" s="40"/>
      <c r="AD585" s="40"/>
      <c r="AE585" s="40"/>
      <c r="AF585" s="40"/>
      <c r="AG585" s="40"/>
    </row>
    <row r="586" spans="1:33" ht="14.25" customHeight="1" x14ac:dyDescent="0.35">
      <c r="A586" s="40"/>
      <c r="B586" s="40"/>
      <c r="C586" s="40"/>
      <c r="AC586" s="40"/>
      <c r="AD586" s="40"/>
      <c r="AE586" s="40"/>
      <c r="AF586" s="40"/>
      <c r="AG586" s="40"/>
    </row>
    <row r="587" spans="1:33" ht="14.25" customHeight="1" x14ac:dyDescent="0.35">
      <c r="A587" s="40"/>
      <c r="B587" s="40"/>
      <c r="C587" s="40"/>
      <c r="AC587" s="40"/>
      <c r="AD587" s="40"/>
      <c r="AE587" s="40"/>
      <c r="AF587" s="40"/>
      <c r="AG587" s="40"/>
    </row>
    <row r="588" spans="1:33" ht="14.25" customHeight="1" x14ac:dyDescent="0.35">
      <c r="A588" s="40"/>
      <c r="B588" s="40"/>
      <c r="C588" s="40"/>
      <c r="AC588" s="40"/>
      <c r="AD588" s="40"/>
      <c r="AE588" s="40"/>
      <c r="AF588" s="40"/>
      <c r="AG588" s="40"/>
    </row>
    <row r="589" spans="1:33" ht="14.25" customHeight="1" x14ac:dyDescent="0.35">
      <c r="A589" s="40"/>
      <c r="B589" s="40"/>
      <c r="C589" s="40"/>
      <c r="AC589" s="40"/>
      <c r="AD589" s="40"/>
      <c r="AE589" s="40"/>
      <c r="AF589" s="40"/>
      <c r="AG589" s="40"/>
    </row>
    <row r="590" spans="1:33" ht="14.25" customHeight="1" x14ac:dyDescent="0.35">
      <c r="A590" s="40"/>
      <c r="B590" s="40"/>
      <c r="C590" s="40"/>
      <c r="AC590" s="40"/>
      <c r="AD590" s="40"/>
      <c r="AE590" s="40"/>
      <c r="AF590" s="40"/>
      <c r="AG590" s="40"/>
    </row>
    <row r="591" spans="1:33" ht="14.25" customHeight="1" x14ac:dyDescent="0.35">
      <c r="A591" s="40"/>
      <c r="B591" s="40"/>
      <c r="C591" s="40"/>
      <c r="AC591" s="40"/>
      <c r="AD591" s="40"/>
      <c r="AE591" s="40"/>
      <c r="AF591" s="40"/>
      <c r="AG591" s="40"/>
    </row>
    <row r="592" spans="1:33" ht="14.25" customHeight="1" x14ac:dyDescent="0.35">
      <c r="A592" s="40"/>
      <c r="B592" s="40"/>
      <c r="C592" s="40"/>
      <c r="AC592" s="40"/>
      <c r="AD592" s="40"/>
      <c r="AE592" s="40"/>
      <c r="AF592" s="40"/>
      <c r="AG592" s="40"/>
    </row>
    <row r="593" spans="1:33" ht="14.25" customHeight="1" x14ac:dyDescent="0.35">
      <c r="A593" s="40"/>
      <c r="B593" s="40"/>
      <c r="C593" s="40"/>
      <c r="AC593" s="40"/>
      <c r="AD593" s="40"/>
      <c r="AE593" s="40"/>
      <c r="AF593" s="40"/>
      <c r="AG593" s="40"/>
    </row>
    <row r="594" spans="1:33" ht="14.25" customHeight="1" x14ac:dyDescent="0.35">
      <c r="A594" s="40"/>
      <c r="B594" s="40"/>
      <c r="C594" s="40"/>
      <c r="AC594" s="40"/>
      <c r="AD594" s="40"/>
      <c r="AE594" s="40"/>
      <c r="AF594" s="40"/>
      <c r="AG594" s="40"/>
    </row>
    <row r="595" spans="1:33" ht="14.25" customHeight="1" x14ac:dyDescent="0.35">
      <c r="A595" s="40"/>
      <c r="B595" s="40"/>
      <c r="C595" s="40"/>
      <c r="AC595" s="40"/>
      <c r="AD595" s="40"/>
      <c r="AE595" s="40"/>
      <c r="AF595" s="40"/>
      <c r="AG595" s="40"/>
    </row>
    <row r="596" spans="1:33" ht="14.25" customHeight="1" x14ac:dyDescent="0.35">
      <c r="A596" s="40"/>
      <c r="B596" s="40"/>
      <c r="C596" s="40"/>
      <c r="AC596" s="40"/>
      <c r="AD596" s="40"/>
      <c r="AE596" s="40"/>
      <c r="AF596" s="40"/>
      <c r="AG596" s="40"/>
    </row>
    <row r="597" spans="1:33" ht="14.25" customHeight="1" x14ac:dyDescent="0.35">
      <c r="A597" s="40"/>
      <c r="B597" s="40"/>
      <c r="C597" s="40"/>
      <c r="AC597" s="40"/>
      <c r="AD597" s="40"/>
      <c r="AE597" s="40"/>
      <c r="AF597" s="40"/>
      <c r="AG597" s="40"/>
    </row>
    <row r="598" spans="1:33" ht="14.25" customHeight="1" x14ac:dyDescent="0.35">
      <c r="A598" s="40"/>
      <c r="B598" s="40"/>
      <c r="C598" s="40"/>
      <c r="AC598" s="40"/>
      <c r="AD598" s="40"/>
      <c r="AE598" s="40"/>
      <c r="AF598" s="40"/>
      <c r="AG598" s="40"/>
    </row>
    <row r="599" spans="1:33" ht="14.25" customHeight="1" x14ac:dyDescent="0.35">
      <c r="A599" s="40"/>
      <c r="B599" s="40"/>
      <c r="C599" s="40"/>
      <c r="AC599" s="40"/>
      <c r="AD599" s="40"/>
      <c r="AE599" s="40"/>
      <c r="AF599" s="40"/>
      <c r="AG599" s="40"/>
    </row>
    <row r="600" spans="1:33" ht="14.25" customHeight="1" x14ac:dyDescent="0.35">
      <c r="A600" s="40"/>
      <c r="B600" s="40"/>
      <c r="C600" s="40"/>
      <c r="AC600" s="40"/>
      <c r="AD600" s="40"/>
      <c r="AE600" s="40"/>
      <c r="AF600" s="40"/>
      <c r="AG600" s="40"/>
    </row>
    <row r="601" spans="1:33" ht="14.25" customHeight="1" x14ac:dyDescent="0.35">
      <c r="A601" s="40"/>
      <c r="B601" s="40"/>
      <c r="C601" s="40"/>
      <c r="AC601" s="40"/>
      <c r="AD601" s="40"/>
      <c r="AE601" s="40"/>
      <c r="AF601" s="40"/>
      <c r="AG601" s="40"/>
    </row>
    <row r="602" spans="1:33" ht="14.25" customHeight="1" x14ac:dyDescent="0.35">
      <c r="A602" s="40"/>
      <c r="B602" s="40"/>
      <c r="C602" s="40"/>
      <c r="AC602" s="40"/>
      <c r="AD602" s="40"/>
      <c r="AE602" s="40"/>
      <c r="AF602" s="40"/>
      <c r="AG602" s="40"/>
    </row>
    <row r="603" spans="1:33" ht="14.25" customHeight="1" x14ac:dyDescent="0.35">
      <c r="A603" s="40"/>
      <c r="B603" s="40"/>
      <c r="C603" s="40"/>
      <c r="AC603" s="40"/>
      <c r="AD603" s="40"/>
      <c r="AE603" s="40"/>
      <c r="AF603" s="40"/>
      <c r="AG603" s="40"/>
    </row>
    <row r="604" spans="1:33" ht="14.25" customHeight="1" x14ac:dyDescent="0.35">
      <c r="A604" s="40"/>
      <c r="B604" s="40"/>
      <c r="C604" s="40"/>
      <c r="AC604" s="40"/>
      <c r="AD604" s="40"/>
      <c r="AE604" s="40"/>
      <c r="AF604" s="40"/>
      <c r="AG604" s="40"/>
    </row>
    <row r="605" spans="1:33" ht="14.25" customHeight="1" x14ac:dyDescent="0.35">
      <c r="A605" s="40"/>
      <c r="B605" s="40"/>
      <c r="C605" s="40"/>
      <c r="AC605" s="40"/>
      <c r="AD605" s="40"/>
      <c r="AE605" s="40"/>
      <c r="AF605" s="40"/>
      <c r="AG605" s="40"/>
    </row>
    <row r="606" spans="1:33" ht="14.25" customHeight="1" x14ac:dyDescent="0.35">
      <c r="A606" s="40"/>
      <c r="B606" s="40"/>
      <c r="C606" s="40"/>
      <c r="AC606" s="40"/>
      <c r="AD606" s="40"/>
      <c r="AE606" s="40"/>
      <c r="AF606" s="40"/>
      <c r="AG606" s="40"/>
    </row>
    <row r="607" spans="1:33" ht="14.25" customHeight="1" x14ac:dyDescent="0.35">
      <c r="A607" s="40"/>
      <c r="B607" s="40"/>
      <c r="C607" s="40"/>
      <c r="AC607" s="40"/>
      <c r="AD607" s="40"/>
      <c r="AE607" s="40"/>
      <c r="AF607" s="40"/>
      <c r="AG607" s="40"/>
    </row>
    <row r="608" spans="1:33" ht="14.25" customHeight="1" x14ac:dyDescent="0.35">
      <c r="A608" s="40"/>
      <c r="B608" s="40"/>
      <c r="C608" s="40"/>
      <c r="AC608" s="40"/>
      <c r="AD608" s="40"/>
      <c r="AE608" s="40"/>
      <c r="AF608" s="40"/>
      <c r="AG608" s="40"/>
    </row>
    <row r="609" spans="1:33" ht="14.25" customHeight="1" x14ac:dyDescent="0.35">
      <c r="A609" s="40"/>
      <c r="B609" s="40"/>
      <c r="C609" s="40"/>
      <c r="AC609" s="40"/>
      <c r="AD609" s="40"/>
      <c r="AE609" s="40"/>
      <c r="AF609" s="40"/>
      <c r="AG609" s="40"/>
    </row>
    <row r="610" spans="1:33" ht="14.25" customHeight="1" x14ac:dyDescent="0.35">
      <c r="A610" s="40"/>
      <c r="B610" s="40"/>
      <c r="C610" s="40"/>
      <c r="AC610" s="40"/>
      <c r="AD610" s="40"/>
      <c r="AE610" s="40"/>
      <c r="AF610" s="40"/>
      <c r="AG610" s="40"/>
    </row>
    <row r="611" spans="1:33" ht="14.25" customHeight="1" x14ac:dyDescent="0.35">
      <c r="A611" s="40"/>
      <c r="B611" s="40"/>
      <c r="C611" s="40"/>
      <c r="AC611" s="40"/>
      <c r="AD611" s="40"/>
      <c r="AE611" s="40"/>
      <c r="AF611" s="40"/>
      <c r="AG611" s="40"/>
    </row>
    <row r="612" spans="1:33" ht="14.25" customHeight="1" x14ac:dyDescent="0.35">
      <c r="A612" s="40"/>
      <c r="B612" s="40"/>
      <c r="C612" s="40"/>
      <c r="AC612" s="40"/>
      <c r="AD612" s="40"/>
      <c r="AE612" s="40"/>
      <c r="AF612" s="40"/>
      <c r="AG612" s="40"/>
    </row>
    <row r="613" spans="1:33" ht="14.25" customHeight="1" x14ac:dyDescent="0.35">
      <c r="A613" s="40"/>
      <c r="B613" s="40"/>
      <c r="C613" s="40"/>
      <c r="AC613" s="40"/>
      <c r="AD613" s="40"/>
      <c r="AE613" s="40"/>
      <c r="AF613" s="40"/>
      <c r="AG613" s="40"/>
    </row>
    <row r="614" spans="1:33" ht="14.25" customHeight="1" x14ac:dyDescent="0.35">
      <c r="A614" s="40"/>
      <c r="B614" s="40"/>
      <c r="C614" s="40"/>
      <c r="AC614" s="40"/>
      <c r="AD614" s="40"/>
      <c r="AE614" s="40"/>
      <c r="AF614" s="40"/>
      <c r="AG614" s="40"/>
    </row>
    <row r="615" spans="1:33" ht="14.25" customHeight="1" x14ac:dyDescent="0.35">
      <c r="A615" s="40"/>
      <c r="B615" s="40"/>
      <c r="C615" s="40"/>
      <c r="AC615" s="40"/>
      <c r="AD615" s="40"/>
      <c r="AE615" s="40"/>
      <c r="AF615" s="40"/>
      <c r="AG615" s="40"/>
    </row>
    <row r="616" spans="1:33" ht="14.25" customHeight="1" x14ac:dyDescent="0.35">
      <c r="A616" s="40"/>
      <c r="B616" s="40"/>
      <c r="C616" s="40"/>
      <c r="AC616" s="40"/>
      <c r="AD616" s="40"/>
      <c r="AE616" s="40"/>
      <c r="AF616" s="40"/>
      <c r="AG616" s="40"/>
    </row>
    <row r="617" spans="1:33" ht="14.25" customHeight="1" x14ac:dyDescent="0.35">
      <c r="A617" s="40"/>
      <c r="B617" s="40"/>
      <c r="C617" s="40"/>
      <c r="AC617" s="40"/>
      <c r="AD617" s="40"/>
      <c r="AE617" s="40"/>
      <c r="AF617" s="40"/>
      <c r="AG617" s="40"/>
    </row>
    <row r="618" spans="1:33" ht="14.25" customHeight="1" x14ac:dyDescent="0.35">
      <c r="A618" s="40"/>
      <c r="B618" s="40"/>
      <c r="C618" s="40"/>
      <c r="AC618" s="40"/>
      <c r="AD618" s="40"/>
      <c r="AE618" s="40"/>
      <c r="AF618" s="40"/>
      <c r="AG618" s="40"/>
    </row>
    <row r="619" spans="1:33" ht="14.25" customHeight="1" x14ac:dyDescent="0.35">
      <c r="A619" s="40"/>
      <c r="B619" s="40"/>
      <c r="C619" s="40"/>
      <c r="AC619" s="40"/>
      <c r="AD619" s="40"/>
      <c r="AE619" s="40"/>
      <c r="AF619" s="40"/>
      <c r="AG619" s="40"/>
    </row>
    <row r="620" spans="1:33" ht="14.25" customHeight="1" x14ac:dyDescent="0.35">
      <c r="A620" s="40"/>
      <c r="B620" s="40"/>
      <c r="C620" s="40"/>
      <c r="AC620" s="40"/>
      <c r="AD620" s="40"/>
      <c r="AE620" s="40"/>
      <c r="AF620" s="40"/>
      <c r="AG620" s="40"/>
    </row>
    <row r="621" spans="1:33" ht="14.25" customHeight="1" x14ac:dyDescent="0.35">
      <c r="A621" s="40"/>
      <c r="B621" s="40"/>
      <c r="C621" s="40"/>
      <c r="AC621" s="40"/>
      <c r="AD621" s="40"/>
      <c r="AE621" s="40"/>
      <c r="AF621" s="40"/>
      <c r="AG621" s="40"/>
    </row>
    <row r="622" spans="1:33" ht="14.25" customHeight="1" x14ac:dyDescent="0.35">
      <c r="A622" s="40"/>
      <c r="B622" s="40"/>
      <c r="C622" s="40"/>
      <c r="AC622" s="40"/>
      <c r="AD622" s="40"/>
      <c r="AE622" s="40"/>
      <c r="AF622" s="40"/>
      <c r="AG622" s="40"/>
    </row>
    <row r="623" spans="1:33" ht="14.25" customHeight="1" x14ac:dyDescent="0.35">
      <c r="A623" s="40"/>
      <c r="B623" s="40"/>
      <c r="C623" s="40"/>
      <c r="AC623" s="40"/>
      <c r="AD623" s="40"/>
      <c r="AE623" s="40"/>
      <c r="AF623" s="40"/>
      <c r="AG623" s="40"/>
    </row>
    <row r="624" spans="1:33" ht="14.25" customHeight="1" x14ac:dyDescent="0.35">
      <c r="A624" s="40"/>
      <c r="B624" s="40"/>
      <c r="C624" s="40"/>
      <c r="AC624" s="40"/>
      <c r="AD624" s="40"/>
      <c r="AE624" s="40"/>
      <c r="AF624" s="40"/>
      <c r="AG624" s="40"/>
    </row>
    <row r="625" spans="1:33" ht="14.25" customHeight="1" x14ac:dyDescent="0.35">
      <c r="A625" s="40"/>
      <c r="B625" s="40"/>
      <c r="C625" s="40"/>
      <c r="AC625" s="40"/>
      <c r="AD625" s="40"/>
      <c r="AE625" s="40"/>
      <c r="AF625" s="40"/>
      <c r="AG625" s="40"/>
    </row>
    <row r="626" spans="1:33" ht="14.25" customHeight="1" x14ac:dyDescent="0.35">
      <c r="A626" s="40"/>
      <c r="B626" s="40"/>
      <c r="C626" s="40"/>
      <c r="AC626" s="40"/>
      <c r="AD626" s="40"/>
      <c r="AE626" s="40"/>
      <c r="AF626" s="40"/>
      <c r="AG626" s="40"/>
    </row>
    <row r="627" spans="1:33" ht="14.25" customHeight="1" x14ac:dyDescent="0.35">
      <c r="A627" s="40"/>
      <c r="B627" s="40"/>
      <c r="C627" s="40"/>
      <c r="AC627" s="40"/>
      <c r="AD627" s="40"/>
      <c r="AE627" s="40"/>
      <c r="AF627" s="40"/>
      <c r="AG627" s="40"/>
    </row>
    <row r="628" spans="1:33" ht="14.25" customHeight="1" x14ac:dyDescent="0.35">
      <c r="A628" s="40"/>
      <c r="B628" s="40"/>
      <c r="C628" s="40"/>
      <c r="AC628" s="40"/>
      <c r="AD628" s="40"/>
      <c r="AE628" s="40"/>
      <c r="AF628" s="40"/>
      <c r="AG628" s="40"/>
    </row>
    <row r="629" spans="1:33" ht="14.25" customHeight="1" x14ac:dyDescent="0.35">
      <c r="A629" s="40"/>
      <c r="B629" s="40"/>
      <c r="C629" s="40"/>
      <c r="AC629" s="40"/>
      <c r="AD629" s="40"/>
      <c r="AE629" s="40"/>
      <c r="AF629" s="40"/>
      <c r="AG629" s="40"/>
    </row>
    <row r="630" spans="1:33" ht="14.25" customHeight="1" x14ac:dyDescent="0.35">
      <c r="A630" s="40"/>
      <c r="B630" s="40"/>
      <c r="C630" s="40"/>
      <c r="AC630" s="40"/>
      <c r="AD630" s="40"/>
      <c r="AE630" s="40"/>
      <c r="AF630" s="40"/>
      <c r="AG630" s="40"/>
    </row>
    <row r="631" spans="1:33" ht="14.25" customHeight="1" x14ac:dyDescent="0.35">
      <c r="A631" s="40"/>
      <c r="B631" s="40"/>
      <c r="C631" s="40"/>
      <c r="AC631" s="40"/>
      <c r="AD631" s="40"/>
      <c r="AE631" s="40"/>
      <c r="AF631" s="40"/>
      <c r="AG631" s="40"/>
    </row>
    <row r="632" spans="1:33" ht="14.25" customHeight="1" x14ac:dyDescent="0.35">
      <c r="A632" s="40"/>
      <c r="B632" s="40"/>
      <c r="C632" s="40"/>
      <c r="AC632" s="40"/>
      <c r="AD632" s="40"/>
      <c r="AE632" s="40"/>
      <c r="AF632" s="40"/>
      <c r="AG632" s="40"/>
    </row>
    <row r="633" spans="1:33" ht="14.25" customHeight="1" x14ac:dyDescent="0.35">
      <c r="A633" s="40"/>
      <c r="B633" s="40"/>
      <c r="C633" s="40"/>
      <c r="AC633" s="40"/>
      <c r="AD633" s="40"/>
      <c r="AE633" s="40"/>
      <c r="AF633" s="40"/>
      <c r="AG633" s="40"/>
    </row>
    <row r="634" spans="1:33" ht="14.25" customHeight="1" x14ac:dyDescent="0.35">
      <c r="A634" s="40"/>
      <c r="B634" s="40"/>
      <c r="C634" s="40"/>
      <c r="AC634" s="40"/>
      <c r="AD634" s="40"/>
      <c r="AE634" s="40"/>
      <c r="AF634" s="40"/>
      <c r="AG634" s="40"/>
    </row>
    <row r="635" spans="1:33" ht="14.25" customHeight="1" x14ac:dyDescent="0.35">
      <c r="A635" s="40"/>
      <c r="B635" s="40"/>
      <c r="C635" s="40"/>
      <c r="AC635" s="40"/>
      <c r="AD635" s="40"/>
      <c r="AE635" s="40"/>
      <c r="AF635" s="40"/>
      <c r="AG635" s="40"/>
    </row>
    <row r="636" spans="1:33" ht="14.25" customHeight="1" x14ac:dyDescent="0.35">
      <c r="A636" s="40"/>
      <c r="B636" s="40"/>
      <c r="C636" s="40"/>
      <c r="AC636" s="40"/>
      <c r="AD636" s="40"/>
      <c r="AE636" s="40"/>
      <c r="AF636" s="40"/>
      <c r="AG636" s="40"/>
    </row>
    <row r="637" spans="1:33" ht="14.25" customHeight="1" x14ac:dyDescent="0.35">
      <c r="A637" s="40"/>
      <c r="B637" s="40"/>
      <c r="C637" s="40"/>
      <c r="AC637" s="40"/>
      <c r="AD637" s="40"/>
      <c r="AE637" s="40"/>
      <c r="AF637" s="40"/>
      <c r="AG637" s="40"/>
    </row>
    <row r="638" spans="1:33" ht="14.25" customHeight="1" x14ac:dyDescent="0.35">
      <c r="A638" s="40"/>
      <c r="B638" s="40"/>
      <c r="C638" s="40"/>
      <c r="AC638" s="40"/>
      <c r="AD638" s="40"/>
      <c r="AE638" s="40"/>
      <c r="AF638" s="40"/>
      <c r="AG638" s="40"/>
    </row>
    <row r="639" spans="1:33" ht="14.25" customHeight="1" x14ac:dyDescent="0.35">
      <c r="A639" s="40"/>
      <c r="B639" s="40"/>
      <c r="C639" s="40"/>
      <c r="AC639" s="40"/>
      <c r="AD639" s="40"/>
      <c r="AE639" s="40"/>
      <c r="AF639" s="40"/>
      <c r="AG639" s="40"/>
    </row>
    <row r="640" spans="1:33" ht="14.25" customHeight="1" x14ac:dyDescent="0.35">
      <c r="A640" s="40"/>
      <c r="B640" s="40"/>
      <c r="C640" s="40"/>
      <c r="AC640" s="40"/>
      <c r="AD640" s="40"/>
      <c r="AE640" s="40"/>
      <c r="AF640" s="40"/>
      <c r="AG640" s="40"/>
    </row>
    <row r="641" spans="1:33" ht="14.25" customHeight="1" x14ac:dyDescent="0.35">
      <c r="A641" s="40"/>
      <c r="B641" s="40"/>
      <c r="C641" s="40"/>
      <c r="AC641" s="40"/>
      <c r="AD641" s="40"/>
      <c r="AE641" s="40"/>
      <c r="AF641" s="40"/>
      <c r="AG641" s="40"/>
    </row>
    <row r="642" spans="1:33" ht="14.25" customHeight="1" x14ac:dyDescent="0.35">
      <c r="A642" s="40"/>
      <c r="B642" s="40"/>
      <c r="C642" s="40"/>
      <c r="AC642" s="40"/>
      <c r="AD642" s="40"/>
      <c r="AE642" s="40"/>
      <c r="AF642" s="40"/>
      <c r="AG642" s="40"/>
    </row>
    <row r="643" spans="1:33" ht="14.25" customHeight="1" x14ac:dyDescent="0.35">
      <c r="A643" s="40"/>
      <c r="B643" s="40"/>
      <c r="C643" s="40"/>
      <c r="AC643" s="40"/>
      <c r="AD643" s="40"/>
      <c r="AE643" s="40"/>
      <c r="AF643" s="40"/>
      <c r="AG643" s="40"/>
    </row>
    <row r="644" spans="1:33" ht="14.25" customHeight="1" x14ac:dyDescent="0.35">
      <c r="A644" s="40"/>
      <c r="B644" s="40"/>
      <c r="C644" s="40"/>
      <c r="AC644" s="40"/>
      <c r="AD644" s="40"/>
      <c r="AE644" s="40"/>
      <c r="AF644" s="40"/>
      <c r="AG644" s="40"/>
    </row>
    <row r="645" spans="1:33" ht="14.25" customHeight="1" x14ac:dyDescent="0.35">
      <c r="A645" s="40"/>
      <c r="B645" s="40"/>
      <c r="C645" s="40"/>
      <c r="AC645" s="40"/>
      <c r="AD645" s="40"/>
      <c r="AE645" s="40"/>
      <c r="AF645" s="40"/>
      <c r="AG645" s="40"/>
    </row>
    <row r="646" spans="1:33" ht="14.25" customHeight="1" x14ac:dyDescent="0.35">
      <c r="A646" s="40"/>
      <c r="B646" s="40"/>
      <c r="C646" s="40"/>
      <c r="AC646" s="40"/>
      <c r="AD646" s="40"/>
      <c r="AE646" s="40"/>
      <c r="AF646" s="40"/>
      <c r="AG646" s="40"/>
    </row>
    <row r="647" spans="1:33" ht="14.25" customHeight="1" x14ac:dyDescent="0.35">
      <c r="A647" s="40"/>
      <c r="B647" s="40"/>
      <c r="C647" s="40"/>
      <c r="AC647" s="40"/>
      <c r="AD647" s="40"/>
      <c r="AE647" s="40"/>
      <c r="AF647" s="40"/>
      <c r="AG647" s="40"/>
    </row>
    <row r="648" spans="1:33" ht="14.25" customHeight="1" x14ac:dyDescent="0.35">
      <c r="A648" s="40"/>
      <c r="B648" s="40"/>
      <c r="C648" s="40"/>
      <c r="AC648" s="40"/>
      <c r="AD648" s="40"/>
      <c r="AE648" s="40"/>
      <c r="AF648" s="40"/>
      <c r="AG648" s="40"/>
    </row>
    <row r="649" spans="1:33" ht="14.25" customHeight="1" x14ac:dyDescent="0.35">
      <c r="A649" s="40"/>
      <c r="B649" s="40"/>
      <c r="C649" s="40"/>
      <c r="AC649" s="40"/>
      <c r="AD649" s="40"/>
      <c r="AE649" s="40"/>
      <c r="AF649" s="40"/>
      <c r="AG649" s="40"/>
    </row>
    <row r="650" spans="1:33" ht="14.25" customHeight="1" x14ac:dyDescent="0.35">
      <c r="A650" s="40"/>
      <c r="B650" s="40"/>
      <c r="C650" s="40"/>
      <c r="AC650" s="40"/>
      <c r="AD650" s="40"/>
      <c r="AE650" s="40"/>
      <c r="AF650" s="40"/>
      <c r="AG650" s="40"/>
    </row>
    <row r="651" spans="1:33" ht="14.25" customHeight="1" x14ac:dyDescent="0.35">
      <c r="A651" s="40"/>
      <c r="B651" s="40"/>
      <c r="C651" s="40"/>
      <c r="AC651" s="40"/>
      <c r="AD651" s="40"/>
      <c r="AE651" s="40"/>
      <c r="AF651" s="40"/>
      <c r="AG651" s="40"/>
    </row>
    <row r="652" spans="1:33" ht="14.25" customHeight="1" x14ac:dyDescent="0.35">
      <c r="A652" s="40"/>
      <c r="B652" s="40"/>
      <c r="C652" s="40"/>
      <c r="AC652" s="40"/>
      <c r="AD652" s="40"/>
      <c r="AE652" s="40"/>
      <c r="AF652" s="40"/>
      <c r="AG652" s="40"/>
    </row>
    <row r="653" spans="1:33" ht="14.25" customHeight="1" x14ac:dyDescent="0.35">
      <c r="A653" s="40"/>
      <c r="B653" s="40"/>
      <c r="C653" s="40"/>
      <c r="AC653" s="40"/>
      <c r="AD653" s="40"/>
      <c r="AE653" s="40"/>
      <c r="AF653" s="40"/>
      <c r="AG653" s="40"/>
    </row>
    <row r="654" spans="1:33" ht="14.25" customHeight="1" x14ac:dyDescent="0.35">
      <c r="A654" s="40"/>
      <c r="B654" s="40"/>
      <c r="C654" s="40"/>
      <c r="AC654" s="40"/>
      <c r="AD654" s="40"/>
      <c r="AE654" s="40"/>
      <c r="AF654" s="40"/>
      <c r="AG654" s="40"/>
    </row>
    <row r="655" spans="1:33" ht="14.25" customHeight="1" x14ac:dyDescent="0.35">
      <c r="A655" s="40"/>
      <c r="B655" s="40"/>
      <c r="C655" s="40"/>
      <c r="AC655" s="40"/>
      <c r="AD655" s="40"/>
      <c r="AE655" s="40"/>
      <c r="AF655" s="40"/>
      <c r="AG655" s="40"/>
    </row>
    <row r="656" spans="1:33" ht="14.25" customHeight="1" x14ac:dyDescent="0.35">
      <c r="A656" s="40"/>
      <c r="B656" s="40"/>
      <c r="C656" s="40"/>
      <c r="AC656" s="40"/>
      <c r="AD656" s="40"/>
      <c r="AE656" s="40"/>
      <c r="AF656" s="40"/>
      <c r="AG656" s="40"/>
    </row>
    <row r="657" spans="1:33" ht="14.25" customHeight="1" x14ac:dyDescent="0.35">
      <c r="A657" s="40"/>
      <c r="B657" s="40"/>
      <c r="C657" s="40"/>
      <c r="AC657" s="40"/>
      <c r="AD657" s="40"/>
      <c r="AE657" s="40"/>
      <c r="AF657" s="40"/>
      <c r="AG657" s="40"/>
    </row>
    <row r="658" spans="1:33" ht="14.25" customHeight="1" x14ac:dyDescent="0.35">
      <c r="A658" s="40"/>
      <c r="B658" s="40"/>
      <c r="C658" s="40"/>
      <c r="AC658" s="40"/>
      <c r="AD658" s="40"/>
      <c r="AE658" s="40"/>
      <c r="AF658" s="40"/>
      <c r="AG658" s="40"/>
    </row>
    <row r="659" spans="1:33" ht="14.25" customHeight="1" x14ac:dyDescent="0.35">
      <c r="A659" s="40"/>
      <c r="B659" s="40"/>
      <c r="C659" s="40"/>
      <c r="AC659" s="40"/>
      <c r="AD659" s="40"/>
      <c r="AE659" s="40"/>
      <c r="AF659" s="40"/>
      <c r="AG659" s="40"/>
    </row>
    <row r="660" spans="1:33" ht="14.25" customHeight="1" x14ac:dyDescent="0.35">
      <c r="A660" s="40"/>
      <c r="B660" s="40"/>
      <c r="C660" s="40"/>
      <c r="AC660" s="40"/>
      <c r="AD660" s="40"/>
      <c r="AE660" s="40"/>
      <c r="AF660" s="40"/>
      <c r="AG660" s="40"/>
    </row>
    <row r="661" spans="1:33" ht="14.25" customHeight="1" x14ac:dyDescent="0.35">
      <c r="A661" s="40"/>
      <c r="B661" s="40"/>
      <c r="C661" s="40"/>
      <c r="AC661" s="40"/>
      <c r="AD661" s="40"/>
      <c r="AE661" s="40"/>
      <c r="AF661" s="40"/>
      <c r="AG661" s="40"/>
    </row>
    <row r="662" spans="1:33" ht="14.25" customHeight="1" x14ac:dyDescent="0.35">
      <c r="A662" s="40"/>
      <c r="B662" s="40"/>
      <c r="C662" s="40"/>
      <c r="AC662" s="40"/>
      <c r="AD662" s="40"/>
      <c r="AE662" s="40"/>
      <c r="AF662" s="40"/>
      <c r="AG662" s="40"/>
    </row>
    <row r="663" spans="1:33" ht="14.25" customHeight="1" x14ac:dyDescent="0.35">
      <c r="A663" s="40"/>
      <c r="B663" s="40"/>
      <c r="C663" s="40"/>
      <c r="AC663" s="40"/>
      <c r="AD663" s="40"/>
      <c r="AE663" s="40"/>
      <c r="AF663" s="40"/>
      <c r="AG663" s="40"/>
    </row>
    <row r="664" spans="1:33" ht="14.25" customHeight="1" x14ac:dyDescent="0.35">
      <c r="A664" s="40"/>
      <c r="B664" s="40"/>
      <c r="C664" s="40"/>
      <c r="AC664" s="40"/>
      <c r="AD664" s="40"/>
      <c r="AE664" s="40"/>
      <c r="AF664" s="40"/>
      <c r="AG664" s="40"/>
    </row>
    <row r="665" spans="1:33" ht="14.25" customHeight="1" x14ac:dyDescent="0.35">
      <c r="A665" s="40"/>
      <c r="B665" s="40"/>
      <c r="C665" s="40"/>
      <c r="AC665" s="40"/>
      <c r="AD665" s="40"/>
      <c r="AE665" s="40"/>
      <c r="AF665" s="40"/>
      <c r="AG665" s="40"/>
    </row>
    <row r="666" spans="1:33" ht="14.25" customHeight="1" x14ac:dyDescent="0.35">
      <c r="A666" s="40"/>
      <c r="B666" s="40"/>
      <c r="C666" s="40"/>
      <c r="AC666" s="40"/>
      <c r="AD666" s="40"/>
      <c r="AE666" s="40"/>
      <c r="AF666" s="40"/>
      <c r="AG666" s="40"/>
    </row>
    <row r="667" spans="1:33" ht="14.25" customHeight="1" x14ac:dyDescent="0.35">
      <c r="A667" s="40"/>
      <c r="B667" s="40"/>
      <c r="C667" s="40"/>
      <c r="AC667" s="40"/>
      <c r="AD667" s="40"/>
      <c r="AE667" s="40"/>
      <c r="AF667" s="40"/>
      <c r="AG667" s="40"/>
    </row>
    <row r="668" spans="1:33" ht="14.25" customHeight="1" x14ac:dyDescent="0.35">
      <c r="A668" s="40"/>
      <c r="B668" s="40"/>
      <c r="C668" s="40"/>
      <c r="AC668" s="40"/>
      <c r="AD668" s="40"/>
      <c r="AE668" s="40"/>
      <c r="AF668" s="40"/>
      <c r="AG668" s="40"/>
    </row>
    <row r="669" spans="1:33" ht="14.25" customHeight="1" x14ac:dyDescent="0.35">
      <c r="A669" s="40"/>
      <c r="B669" s="40"/>
      <c r="C669" s="40"/>
      <c r="AC669" s="40"/>
      <c r="AD669" s="40"/>
      <c r="AE669" s="40"/>
      <c r="AF669" s="40"/>
      <c r="AG669" s="40"/>
    </row>
    <row r="670" spans="1:33" ht="14.25" customHeight="1" x14ac:dyDescent="0.35">
      <c r="A670" s="40"/>
      <c r="B670" s="40"/>
      <c r="C670" s="40"/>
      <c r="AC670" s="40"/>
      <c r="AD670" s="40"/>
      <c r="AE670" s="40"/>
      <c r="AF670" s="40"/>
      <c r="AG670" s="40"/>
    </row>
    <row r="671" spans="1:33" ht="14.25" customHeight="1" x14ac:dyDescent="0.35">
      <c r="A671" s="40"/>
      <c r="B671" s="40"/>
      <c r="C671" s="40"/>
      <c r="AC671" s="40"/>
      <c r="AD671" s="40"/>
      <c r="AE671" s="40"/>
      <c r="AF671" s="40"/>
      <c r="AG671" s="40"/>
    </row>
    <row r="672" spans="1:33" ht="14.25" customHeight="1" x14ac:dyDescent="0.35">
      <c r="A672" s="40"/>
      <c r="B672" s="40"/>
      <c r="C672" s="40"/>
      <c r="AC672" s="40"/>
      <c r="AD672" s="40"/>
      <c r="AE672" s="40"/>
      <c r="AF672" s="40"/>
      <c r="AG672" s="40"/>
    </row>
    <row r="673" spans="1:33" ht="14.25" customHeight="1" x14ac:dyDescent="0.35">
      <c r="A673" s="40"/>
      <c r="B673" s="40"/>
      <c r="C673" s="40"/>
      <c r="AC673" s="40"/>
      <c r="AD673" s="40"/>
      <c r="AE673" s="40"/>
      <c r="AF673" s="40"/>
      <c r="AG673" s="40"/>
    </row>
    <row r="674" spans="1:33" ht="14.25" customHeight="1" x14ac:dyDescent="0.35">
      <c r="A674" s="40"/>
      <c r="B674" s="40"/>
      <c r="C674" s="40"/>
      <c r="AC674" s="40"/>
      <c r="AD674" s="40"/>
      <c r="AE674" s="40"/>
      <c r="AF674" s="40"/>
      <c r="AG674" s="40"/>
    </row>
    <row r="675" spans="1:33" ht="14.25" customHeight="1" x14ac:dyDescent="0.35">
      <c r="A675" s="40"/>
      <c r="B675" s="40"/>
      <c r="C675" s="40"/>
      <c r="AC675" s="40"/>
      <c r="AD675" s="40"/>
      <c r="AE675" s="40"/>
      <c r="AF675" s="40"/>
      <c r="AG675" s="40"/>
    </row>
    <row r="676" spans="1:33" ht="14.25" customHeight="1" x14ac:dyDescent="0.35">
      <c r="A676" s="40"/>
      <c r="B676" s="40"/>
      <c r="C676" s="40"/>
      <c r="AC676" s="40"/>
      <c r="AD676" s="40"/>
      <c r="AE676" s="40"/>
      <c r="AF676" s="40"/>
      <c r="AG676" s="40"/>
    </row>
    <row r="677" spans="1:33" ht="14.25" customHeight="1" x14ac:dyDescent="0.35">
      <c r="A677" s="40"/>
      <c r="B677" s="40"/>
      <c r="C677" s="40"/>
      <c r="AC677" s="40"/>
      <c r="AD677" s="40"/>
      <c r="AE677" s="40"/>
      <c r="AF677" s="40"/>
      <c r="AG677" s="40"/>
    </row>
    <row r="678" spans="1:33" ht="14.25" customHeight="1" x14ac:dyDescent="0.35">
      <c r="A678" s="40"/>
      <c r="B678" s="40"/>
      <c r="C678" s="40"/>
      <c r="AC678" s="40"/>
      <c r="AD678" s="40"/>
      <c r="AE678" s="40"/>
      <c r="AF678" s="40"/>
      <c r="AG678" s="40"/>
    </row>
    <row r="679" spans="1:33" ht="14.25" customHeight="1" x14ac:dyDescent="0.35">
      <c r="A679" s="40"/>
      <c r="B679" s="40"/>
      <c r="C679" s="40"/>
      <c r="AC679" s="40"/>
      <c r="AD679" s="40"/>
      <c r="AE679" s="40"/>
      <c r="AF679" s="40"/>
      <c r="AG679" s="40"/>
    </row>
    <row r="680" spans="1:33" ht="14.25" customHeight="1" x14ac:dyDescent="0.35">
      <c r="A680" s="40"/>
      <c r="B680" s="40"/>
      <c r="C680" s="40"/>
      <c r="AC680" s="40"/>
      <c r="AD680" s="40"/>
      <c r="AE680" s="40"/>
      <c r="AF680" s="40"/>
      <c r="AG680" s="40"/>
    </row>
    <row r="681" spans="1:33" ht="14.25" customHeight="1" x14ac:dyDescent="0.35">
      <c r="A681" s="40"/>
      <c r="B681" s="40"/>
      <c r="C681" s="40"/>
      <c r="AC681" s="40"/>
      <c r="AD681" s="40"/>
      <c r="AE681" s="40"/>
      <c r="AF681" s="40"/>
      <c r="AG681" s="40"/>
    </row>
    <row r="682" spans="1:33" ht="14.25" customHeight="1" x14ac:dyDescent="0.35">
      <c r="A682" s="40"/>
      <c r="B682" s="40"/>
      <c r="C682" s="40"/>
      <c r="AC682" s="40"/>
      <c r="AD682" s="40"/>
      <c r="AE682" s="40"/>
      <c r="AF682" s="40"/>
      <c r="AG682" s="40"/>
    </row>
    <row r="683" spans="1:33" ht="14.25" customHeight="1" x14ac:dyDescent="0.35">
      <c r="A683" s="40"/>
      <c r="B683" s="40"/>
      <c r="C683" s="40"/>
      <c r="AC683" s="40"/>
      <c r="AD683" s="40"/>
      <c r="AE683" s="40"/>
      <c r="AF683" s="40"/>
      <c r="AG683" s="40"/>
    </row>
    <row r="684" spans="1:33" ht="14.25" customHeight="1" x14ac:dyDescent="0.35">
      <c r="A684" s="40"/>
      <c r="B684" s="40"/>
      <c r="C684" s="40"/>
      <c r="AC684" s="40"/>
      <c r="AD684" s="40"/>
      <c r="AE684" s="40"/>
      <c r="AF684" s="40"/>
      <c r="AG684" s="40"/>
    </row>
    <row r="685" spans="1:33" ht="14.25" customHeight="1" x14ac:dyDescent="0.35">
      <c r="A685" s="40"/>
      <c r="B685" s="40"/>
      <c r="C685" s="40"/>
      <c r="AC685" s="40"/>
      <c r="AD685" s="40"/>
      <c r="AE685" s="40"/>
      <c r="AF685" s="40"/>
      <c r="AG685" s="40"/>
    </row>
    <row r="686" spans="1:33" ht="14.25" customHeight="1" x14ac:dyDescent="0.35">
      <c r="A686" s="40"/>
      <c r="B686" s="40"/>
      <c r="C686" s="40"/>
      <c r="AC686" s="40"/>
      <c r="AD686" s="40"/>
      <c r="AE686" s="40"/>
      <c r="AF686" s="40"/>
      <c r="AG686" s="40"/>
    </row>
    <row r="687" spans="1:33" ht="14.25" customHeight="1" x14ac:dyDescent="0.35">
      <c r="A687" s="40"/>
      <c r="B687" s="40"/>
      <c r="C687" s="40"/>
      <c r="AC687" s="40"/>
      <c r="AD687" s="40"/>
      <c r="AE687" s="40"/>
      <c r="AF687" s="40"/>
      <c r="AG687" s="40"/>
    </row>
    <row r="688" spans="1:33" ht="14.25" customHeight="1" x14ac:dyDescent="0.35">
      <c r="A688" s="40"/>
      <c r="B688" s="40"/>
      <c r="C688" s="40"/>
      <c r="AC688" s="40"/>
      <c r="AD688" s="40"/>
      <c r="AE688" s="40"/>
      <c r="AF688" s="40"/>
      <c r="AG688" s="40"/>
    </row>
    <row r="689" spans="1:33" ht="14.25" customHeight="1" x14ac:dyDescent="0.35">
      <c r="A689" s="40"/>
      <c r="B689" s="40"/>
      <c r="C689" s="40"/>
      <c r="AC689" s="40"/>
      <c r="AD689" s="40"/>
      <c r="AE689" s="40"/>
      <c r="AF689" s="40"/>
      <c r="AG689" s="40"/>
    </row>
    <row r="690" spans="1:33" ht="14.25" customHeight="1" x14ac:dyDescent="0.35">
      <c r="A690" s="40"/>
      <c r="B690" s="40"/>
      <c r="C690" s="40"/>
      <c r="AC690" s="40"/>
      <c r="AD690" s="40"/>
      <c r="AE690" s="40"/>
      <c r="AF690" s="40"/>
      <c r="AG690" s="40"/>
    </row>
    <row r="691" spans="1:33" ht="14.25" customHeight="1" x14ac:dyDescent="0.35">
      <c r="A691" s="40"/>
      <c r="B691" s="40"/>
      <c r="C691" s="40"/>
      <c r="AC691" s="40"/>
      <c r="AD691" s="40"/>
      <c r="AE691" s="40"/>
      <c r="AF691" s="40"/>
      <c r="AG691" s="40"/>
    </row>
    <row r="692" spans="1:33" ht="14.25" customHeight="1" x14ac:dyDescent="0.35">
      <c r="A692" s="40"/>
      <c r="B692" s="40"/>
      <c r="C692" s="40"/>
      <c r="AC692" s="40"/>
      <c r="AD692" s="40"/>
      <c r="AE692" s="40"/>
      <c r="AF692" s="40"/>
      <c r="AG692" s="40"/>
    </row>
    <row r="693" spans="1:33" ht="14.25" customHeight="1" x14ac:dyDescent="0.35">
      <c r="A693" s="40"/>
      <c r="B693" s="40"/>
      <c r="C693" s="40"/>
      <c r="AC693" s="40"/>
      <c r="AD693" s="40"/>
      <c r="AE693" s="40"/>
      <c r="AF693" s="40"/>
      <c r="AG693" s="40"/>
    </row>
    <row r="694" spans="1:33" ht="14.25" customHeight="1" x14ac:dyDescent="0.35">
      <c r="A694" s="40"/>
      <c r="B694" s="40"/>
      <c r="C694" s="40"/>
      <c r="AC694" s="40"/>
      <c r="AD694" s="40"/>
      <c r="AE694" s="40"/>
      <c r="AF694" s="40"/>
      <c r="AG694" s="40"/>
    </row>
    <row r="695" spans="1:33" ht="14.25" customHeight="1" x14ac:dyDescent="0.35">
      <c r="A695" s="40"/>
      <c r="B695" s="40"/>
      <c r="C695" s="40"/>
      <c r="AC695" s="40"/>
      <c r="AD695" s="40"/>
      <c r="AE695" s="40"/>
      <c r="AF695" s="40"/>
      <c r="AG695" s="40"/>
    </row>
    <row r="696" spans="1:33" ht="14.25" customHeight="1" x14ac:dyDescent="0.35">
      <c r="A696" s="40"/>
      <c r="B696" s="40"/>
      <c r="C696" s="40"/>
      <c r="AC696" s="40"/>
      <c r="AD696" s="40"/>
      <c r="AE696" s="40"/>
      <c r="AF696" s="40"/>
      <c r="AG696" s="40"/>
    </row>
    <row r="697" spans="1:33" ht="14.25" customHeight="1" x14ac:dyDescent="0.35">
      <c r="A697" s="40"/>
      <c r="B697" s="40"/>
      <c r="C697" s="40"/>
      <c r="AC697" s="40"/>
      <c r="AD697" s="40"/>
      <c r="AE697" s="40"/>
      <c r="AF697" s="40"/>
      <c r="AG697" s="40"/>
    </row>
    <row r="698" spans="1:33" ht="14.25" customHeight="1" x14ac:dyDescent="0.35">
      <c r="A698" s="40"/>
      <c r="B698" s="40"/>
      <c r="C698" s="40"/>
      <c r="AC698" s="40"/>
      <c r="AD698" s="40"/>
      <c r="AE698" s="40"/>
      <c r="AF698" s="40"/>
      <c r="AG698" s="40"/>
    </row>
    <row r="699" spans="1:33" ht="14.25" customHeight="1" x14ac:dyDescent="0.35">
      <c r="A699" s="40"/>
      <c r="B699" s="40"/>
      <c r="C699" s="40"/>
      <c r="AC699" s="40"/>
      <c r="AD699" s="40"/>
      <c r="AE699" s="40"/>
      <c r="AF699" s="40"/>
      <c r="AG699" s="40"/>
    </row>
    <row r="700" spans="1:33" ht="14.25" customHeight="1" x14ac:dyDescent="0.35">
      <c r="A700" s="40"/>
      <c r="B700" s="40"/>
      <c r="C700" s="40"/>
      <c r="AC700" s="40"/>
      <c r="AD700" s="40"/>
      <c r="AE700" s="40"/>
      <c r="AF700" s="40"/>
      <c r="AG700" s="40"/>
    </row>
    <row r="701" spans="1:33" ht="14.25" customHeight="1" x14ac:dyDescent="0.35">
      <c r="A701" s="40"/>
      <c r="B701" s="40"/>
      <c r="C701" s="40"/>
      <c r="AC701" s="40"/>
      <c r="AD701" s="40"/>
      <c r="AE701" s="40"/>
      <c r="AF701" s="40"/>
      <c r="AG701" s="40"/>
    </row>
    <row r="702" spans="1:33" ht="14.25" customHeight="1" x14ac:dyDescent="0.35">
      <c r="A702" s="40"/>
      <c r="B702" s="40"/>
      <c r="C702" s="40"/>
      <c r="AC702" s="40"/>
      <c r="AD702" s="40"/>
      <c r="AE702" s="40"/>
      <c r="AF702" s="40"/>
      <c r="AG702" s="40"/>
    </row>
    <row r="703" spans="1:33" ht="14.25" customHeight="1" x14ac:dyDescent="0.35">
      <c r="A703" s="40"/>
      <c r="B703" s="40"/>
      <c r="C703" s="40"/>
      <c r="AC703" s="40"/>
      <c r="AD703" s="40"/>
      <c r="AE703" s="40"/>
      <c r="AF703" s="40"/>
      <c r="AG703" s="40"/>
    </row>
    <row r="704" spans="1:33" ht="14.25" customHeight="1" x14ac:dyDescent="0.35">
      <c r="A704" s="40"/>
      <c r="B704" s="40"/>
      <c r="C704" s="40"/>
      <c r="AC704" s="40"/>
      <c r="AD704" s="40"/>
      <c r="AE704" s="40"/>
      <c r="AF704" s="40"/>
      <c r="AG704" s="40"/>
    </row>
    <row r="705" spans="1:33" ht="14.25" customHeight="1" x14ac:dyDescent="0.35">
      <c r="A705" s="40"/>
      <c r="B705" s="40"/>
      <c r="C705" s="40"/>
      <c r="AC705" s="40"/>
      <c r="AD705" s="40"/>
      <c r="AE705" s="40"/>
      <c r="AF705" s="40"/>
      <c r="AG705" s="40"/>
    </row>
    <row r="706" spans="1:33" ht="14.25" customHeight="1" x14ac:dyDescent="0.35">
      <c r="A706" s="40"/>
      <c r="B706" s="40"/>
      <c r="C706" s="40"/>
      <c r="AC706" s="40"/>
      <c r="AD706" s="40"/>
      <c r="AE706" s="40"/>
      <c r="AF706" s="40"/>
      <c r="AG706" s="40"/>
    </row>
    <row r="707" spans="1:33" ht="14.25" customHeight="1" x14ac:dyDescent="0.35">
      <c r="A707" s="40"/>
      <c r="B707" s="40"/>
      <c r="C707" s="40"/>
      <c r="AC707" s="40"/>
      <c r="AD707" s="40"/>
      <c r="AE707" s="40"/>
      <c r="AF707" s="40"/>
      <c r="AG707" s="40"/>
    </row>
    <row r="708" spans="1:33" ht="14.25" customHeight="1" x14ac:dyDescent="0.35">
      <c r="A708" s="40"/>
      <c r="B708" s="40"/>
      <c r="C708" s="40"/>
      <c r="AC708" s="40"/>
      <c r="AD708" s="40"/>
      <c r="AE708" s="40"/>
      <c r="AF708" s="40"/>
      <c r="AG708" s="40"/>
    </row>
    <row r="709" spans="1:33" ht="14.25" customHeight="1" x14ac:dyDescent="0.35">
      <c r="A709" s="40"/>
      <c r="B709" s="40"/>
      <c r="C709" s="40"/>
      <c r="AC709" s="40"/>
      <c r="AD709" s="40"/>
      <c r="AE709" s="40"/>
      <c r="AF709" s="40"/>
      <c r="AG709" s="40"/>
    </row>
    <row r="710" spans="1:33" ht="14.25" customHeight="1" x14ac:dyDescent="0.35">
      <c r="A710" s="40"/>
      <c r="B710" s="40"/>
      <c r="C710" s="40"/>
      <c r="AC710" s="40"/>
      <c r="AD710" s="40"/>
      <c r="AE710" s="40"/>
      <c r="AF710" s="40"/>
      <c r="AG710" s="40"/>
    </row>
    <row r="711" spans="1:33" ht="14.25" customHeight="1" x14ac:dyDescent="0.35">
      <c r="A711" s="40"/>
      <c r="B711" s="40"/>
      <c r="C711" s="40"/>
      <c r="AC711" s="40"/>
      <c r="AD711" s="40"/>
      <c r="AE711" s="40"/>
      <c r="AF711" s="40"/>
      <c r="AG711" s="40"/>
    </row>
    <row r="712" spans="1:33" ht="14.25" customHeight="1" x14ac:dyDescent="0.35">
      <c r="A712" s="40"/>
      <c r="B712" s="40"/>
      <c r="C712" s="40"/>
      <c r="AC712" s="40"/>
      <c r="AD712" s="40"/>
      <c r="AE712" s="40"/>
      <c r="AF712" s="40"/>
      <c r="AG712" s="40"/>
    </row>
    <row r="713" spans="1:33" ht="14.25" customHeight="1" x14ac:dyDescent="0.35">
      <c r="A713" s="40"/>
      <c r="B713" s="40"/>
      <c r="C713" s="40"/>
      <c r="AC713" s="40"/>
      <c r="AD713" s="40"/>
      <c r="AE713" s="40"/>
      <c r="AF713" s="40"/>
      <c r="AG713" s="40"/>
    </row>
    <row r="714" spans="1:33" ht="14.25" customHeight="1" x14ac:dyDescent="0.35">
      <c r="A714" s="40"/>
      <c r="B714" s="40"/>
      <c r="C714" s="40"/>
      <c r="AC714" s="40"/>
      <c r="AD714" s="40"/>
      <c r="AE714" s="40"/>
      <c r="AF714" s="40"/>
      <c r="AG714" s="40"/>
    </row>
    <row r="715" spans="1:33" ht="14.25" customHeight="1" x14ac:dyDescent="0.35">
      <c r="A715" s="40"/>
      <c r="B715" s="40"/>
      <c r="C715" s="40"/>
      <c r="AC715" s="40"/>
      <c r="AD715" s="40"/>
      <c r="AE715" s="40"/>
      <c r="AF715" s="40"/>
      <c r="AG715" s="40"/>
    </row>
    <row r="716" spans="1:33" ht="14.25" customHeight="1" x14ac:dyDescent="0.35">
      <c r="A716" s="40"/>
      <c r="B716" s="40"/>
      <c r="C716" s="40"/>
      <c r="AC716" s="40"/>
      <c r="AD716" s="40"/>
      <c r="AE716" s="40"/>
      <c r="AF716" s="40"/>
      <c r="AG716" s="40"/>
    </row>
    <row r="717" spans="1:33" ht="14.25" customHeight="1" x14ac:dyDescent="0.35">
      <c r="A717" s="40"/>
      <c r="B717" s="40"/>
      <c r="C717" s="40"/>
      <c r="AC717" s="40"/>
      <c r="AD717" s="40"/>
      <c r="AE717" s="40"/>
      <c r="AF717" s="40"/>
      <c r="AG717" s="40"/>
    </row>
    <row r="718" spans="1:33" ht="14.25" customHeight="1" x14ac:dyDescent="0.35">
      <c r="A718" s="40"/>
      <c r="B718" s="40"/>
      <c r="C718" s="40"/>
      <c r="AC718" s="40"/>
      <c r="AD718" s="40"/>
      <c r="AE718" s="40"/>
      <c r="AF718" s="40"/>
      <c r="AG718" s="40"/>
    </row>
    <row r="719" spans="1:33" ht="14.25" customHeight="1" x14ac:dyDescent="0.35">
      <c r="A719" s="40"/>
      <c r="B719" s="40"/>
      <c r="C719" s="40"/>
      <c r="AC719" s="40"/>
      <c r="AD719" s="40"/>
      <c r="AE719" s="40"/>
      <c r="AF719" s="40"/>
      <c r="AG719" s="40"/>
    </row>
    <row r="720" spans="1:33" ht="14.25" customHeight="1" x14ac:dyDescent="0.35">
      <c r="A720" s="40"/>
      <c r="B720" s="40"/>
      <c r="C720" s="40"/>
      <c r="AC720" s="40"/>
      <c r="AD720" s="40"/>
      <c r="AE720" s="40"/>
      <c r="AF720" s="40"/>
      <c r="AG720" s="40"/>
    </row>
    <row r="721" spans="1:33" ht="14.25" customHeight="1" x14ac:dyDescent="0.35">
      <c r="A721" s="40"/>
      <c r="B721" s="40"/>
      <c r="C721" s="40"/>
      <c r="AC721" s="40"/>
      <c r="AD721" s="40"/>
      <c r="AE721" s="40"/>
      <c r="AF721" s="40"/>
      <c r="AG721" s="40"/>
    </row>
    <row r="722" spans="1:33" ht="14.25" customHeight="1" x14ac:dyDescent="0.35">
      <c r="A722" s="40"/>
      <c r="B722" s="40"/>
      <c r="C722" s="40"/>
      <c r="AC722" s="40"/>
      <c r="AD722" s="40"/>
      <c r="AE722" s="40"/>
      <c r="AF722" s="40"/>
      <c r="AG722" s="40"/>
    </row>
    <row r="723" spans="1:33" ht="14.25" customHeight="1" x14ac:dyDescent="0.35">
      <c r="A723" s="40"/>
      <c r="B723" s="40"/>
      <c r="C723" s="40"/>
      <c r="AC723" s="40"/>
      <c r="AD723" s="40"/>
      <c r="AE723" s="40"/>
      <c r="AF723" s="40"/>
      <c r="AG723" s="40"/>
    </row>
    <row r="724" spans="1:33" ht="14.25" customHeight="1" x14ac:dyDescent="0.35">
      <c r="A724" s="40"/>
      <c r="B724" s="40"/>
      <c r="C724" s="40"/>
      <c r="AC724" s="40"/>
      <c r="AD724" s="40"/>
      <c r="AE724" s="40"/>
      <c r="AF724" s="40"/>
      <c r="AG724" s="40"/>
    </row>
    <row r="725" spans="1:33" ht="14.25" customHeight="1" x14ac:dyDescent="0.35">
      <c r="A725" s="40"/>
      <c r="B725" s="40"/>
      <c r="C725" s="40"/>
      <c r="AC725" s="40"/>
      <c r="AD725" s="40"/>
      <c r="AE725" s="40"/>
      <c r="AF725" s="40"/>
      <c r="AG725" s="40"/>
    </row>
    <row r="726" spans="1:33" ht="14.25" customHeight="1" x14ac:dyDescent="0.35">
      <c r="A726" s="40"/>
      <c r="B726" s="40"/>
      <c r="C726" s="40"/>
      <c r="AC726" s="40"/>
      <c r="AD726" s="40"/>
      <c r="AE726" s="40"/>
      <c r="AF726" s="40"/>
      <c r="AG726" s="40"/>
    </row>
    <row r="727" spans="1:33" ht="14.25" customHeight="1" x14ac:dyDescent="0.35">
      <c r="A727" s="40"/>
      <c r="B727" s="40"/>
      <c r="C727" s="40"/>
      <c r="AC727" s="40"/>
      <c r="AD727" s="40"/>
      <c r="AE727" s="40"/>
      <c r="AF727" s="40"/>
      <c r="AG727" s="40"/>
    </row>
    <row r="728" spans="1:33" ht="14.25" customHeight="1" x14ac:dyDescent="0.35">
      <c r="A728" s="40"/>
      <c r="B728" s="40"/>
      <c r="C728" s="40"/>
      <c r="AC728" s="40"/>
      <c r="AD728" s="40"/>
      <c r="AE728" s="40"/>
      <c r="AF728" s="40"/>
      <c r="AG728" s="40"/>
    </row>
    <row r="729" spans="1:33" ht="14.25" customHeight="1" x14ac:dyDescent="0.35">
      <c r="A729" s="40"/>
      <c r="B729" s="40"/>
      <c r="C729" s="40"/>
      <c r="AC729" s="40"/>
      <c r="AD729" s="40"/>
      <c r="AE729" s="40"/>
      <c r="AF729" s="40"/>
      <c r="AG729" s="40"/>
    </row>
    <row r="730" spans="1:33" ht="14.25" customHeight="1" x14ac:dyDescent="0.35">
      <c r="A730" s="40"/>
      <c r="B730" s="40"/>
      <c r="C730" s="40"/>
      <c r="AC730" s="40"/>
      <c r="AD730" s="40"/>
      <c r="AE730" s="40"/>
      <c r="AF730" s="40"/>
      <c r="AG730" s="40"/>
    </row>
    <row r="731" spans="1:33" ht="14.25" customHeight="1" x14ac:dyDescent="0.35">
      <c r="A731" s="40"/>
      <c r="B731" s="40"/>
      <c r="C731" s="40"/>
      <c r="AC731" s="40"/>
      <c r="AD731" s="40"/>
      <c r="AE731" s="40"/>
      <c r="AF731" s="40"/>
      <c r="AG731" s="40"/>
    </row>
    <row r="732" spans="1:33" ht="14.25" customHeight="1" x14ac:dyDescent="0.35">
      <c r="A732" s="40"/>
      <c r="B732" s="40"/>
      <c r="C732" s="40"/>
      <c r="AC732" s="40"/>
      <c r="AD732" s="40"/>
      <c r="AE732" s="40"/>
      <c r="AF732" s="40"/>
      <c r="AG732" s="40"/>
    </row>
    <row r="733" spans="1:33" ht="14.25" customHeight="1" x14ac:dyDescent="0.35">
      <c r="A733" s="40"/>
      <c r="B733" s="40"/>
      <c r="C733" s="40"/>
      <c r="AC733" s="40"/>
      <c r="AD733" s="40"/>
      <c r="AE733" s="40"/>
      <c r="AF733" s="40"/>
      <c r="AG733" s="40"/>
    </row>
    <row r="734" spans="1:33" ht="14.25" customHeight="1" x14ac:dyDescent="0.35">
      <c r="A734" s="40"/>
      <c r="B734" s="40"/>
      <c r="C734" s="40"/>
      <c r="AC734" s="40"/>
      <c r="AD734" s="40"/>
      <c r="AE734" s="40"/>
      <c r="AF734" s="40"/>
      <c r="AG734" s="40"/>
    </row>
    <row r="735" spans="1:33" ht="14.25" customHeight="1" x14ac:dyDescent="0.35">
      <c r="A735" s="40"/>
      <c r="B735" s="40"/>
      <c r="C735" s="40"/>
      <c r="AC735" s="40"/>
      <c r="AD735" s="40"/>
      <c r="AE735" s="40"/>
      <c r="AF735" s="40"/>
      <c r="AG735" s="40"/>
    </row>
    <row r="736" spans="1:33" ht="14.25" customHeight="1" x14ac:dyDescent="0.35">
      <c r="A736" s="40"/>
      <c r="B736" s="40"/>
      <c r="C736" s="40"/>
      <c r="AC736" s="40"/>
      <c r="AD736" s="40"/>
      <c r="AE736" s="40"/>
      <c r="AF736" s="40"/>
      <c r="AG736" s="40"/>
    </row>
    <row r="737" spans="1:33" ht="14.25" customHeight="1" x14ac:dyDescent="0.35">
      <c r="A737" s="40"/>
      <c r="B737" s="40"/>
      <c r="C737" s="40"/>
      <c r="AC737" s="40"/>
      <c r="AD737" s="40"/>
      <c r="AE737" s="40"/>
      <c r="AF737" s="40"/>
      <c r="AG737" s="40"/>
    </row>
    <row r="738" spans="1:33" ht="14.25" customHeight="1" x14ac:dyDescent="0.35">
      <c r="A738" s="40"/>
      <c r="B738" s="40"/>
      <c r="C738" s="40"/>
      <c r="AC738" s="40"/>
      <c r="AD738" s="40"/>
      <c r="AE738" s="40"/>
      <c r="AF738" s="40"/>
      <c r="AG738" s="40"/>
    </row>
    <row r="739" spans="1:33" ht="14.25" customHeight="1" x14ac:dyDescent="0.35">
      <c r="A739" s="40"/>
      <c r="B739" s="40"/>
      <c r="C739" s="40"/>
      <c r="AC739" s="40"/>
      <c r="AD739" s="40"/>
      <c r="AE739" s="40"/>
      <c r="AF739" s="40"/>
      <c r="AG739" s="40"/>
    </row>
    <row r="740" spans="1:33" ht="14.25" customHeight="1" x14ac:dyDescent="0.35">
      <c r="A740" s="40"/>
      <c r="B740" s="40"/>
      <c r="C740" s="40"/>
      <c r="AC740" s="40"/>
      <c r="AD740" s="40"/>
      <c r="AE740" s="40"/>
      <c r="AF740" s="40"/>
      <c r="AG740" s="40"/>
    </row>
    <row r="741" spans="1:33" ht="14.25" customHeight="1" x14ac:dyDescent="0.35">
      <c r="A741" s="40"/>
      <c r="B741" s="40"/>
      <c r="C741" s="40"/>
      <c r="AC741" s="40"/>
      <c r="AD741" s="40"/>
      <c r="AE741" s="40"/>
      <c r="AF741" s="40"/>
      <c r="AG741" s="40"/>
    </row>
    <row r="742" spans="1:33" ht="14.25" customHeight="1" x14ac:dyDescent="0.35">
      <c r="A742" s="40"/>
      <c r="B742" s="40"/>
      <c r="C742" s="40"/>
      <c r="AC742" s="40"/>
      <c r="AD742" s="40"/>
      <c r="AE742" s="40"/>
      <c r="AF742" s="40"/>
      <c r="AG742" s="40"/>
    </row>
    <row r="743" spans="1:33" ht="14.25" customHeight="1" x14ac:dyDescent="0.35">
      <c r="A743" s="40"/>
      <c r="B743" s="40"/>
      <c r="C743" s="40"/>
      <c r="AC743" s="40"/>
      <c r="AD743" s="40"/>
      <c r="AE743" s="40"/>
      <c r="AF743" s="40"/>
      <c r="AG743" s="40"/>
    </row>
    <row r="744" spans="1:33" ht="14.25" customHeight="1" x14ac:dyDescent="0.35">
      <c r="A744" s="40"/>
      <c r="B744" s="40"/>
      <c r="C744" s="40"/>
      <c r="AC744" s="40"/>
      <c r="AD744" s="40"/>
      <c r="AE744" s="40"/>
      <c r="AF744" s="40"/>
      <c r="AG744" s="40"/>
    </row>
    <row r="745" spans="1:33" ht="14.25" customHeight="1" x14ac:dyDescent="0.35">
      <c r="A745" s="40"/>
      <c r="B745" s="40"/>
      <c r="C745" s="40"/>
      <c r="AC745" s="40"/>
      <c r="AD745" s="40"/>
      <c r="AE745" s="40"/>
      <c r="AF745" s="40"/>
      <c r="AG745" s="40"/>
    </row>
    <row r="746" spans="1:33" ht="14.25" customHeight="1" x14ac:dyDescent="0.35">
      <c r="A746" s="40"/>
      <c r="B746" s="40"/>
      <c r="C746" s="40"/>
      <c r="AC746" s="40"/>
      <c r="AD746" s="40"/>
      <c r="AE746" s="40"/>
      <c r="AF746" s="40"/>
      <c r="AG746" s="40"/>
    </row>
    <row r="747" spans="1:33" ht="14.25" customHeight="1" x14ac:dyDescent="0.35">
      <c r="A747" s="40"/>
      <c r="B747" s="40"/>
      <c r="C747" s="40"/>
      <c r="AC747" s="40"/>
      <c r="AD747" s="40"/>
      <c r="AE747" s="40"/>
      <c r="AF747" s="40"/>
      <c r="AG747" s="40"/>
    </row>
    <row r="748" spans="1:33" ht="14.25" customHeight="1" x14ac:dyDescent="0.35">
      <c r="A748" s="40"/>
      <c r="B748" s="40"/>
      <c r="C748" s="40"/>
      <c r="AC748" s="40"/>
      <c r="AD748" s="40"/>
      <c r="AE748" s="40"/>
      <c r="AF748" s="40"/>
      <c r="AG748" s="40"/>
    </row>
    <row r="749" spans="1:33" ht="14.25" customHeight="1" x14ac:dyDescent="0.35">
      <c r="A749" s="40"/>
      <c r="B749" s="40"/>
      <c r="C749" s="40"/>
      <c r="AC749" s="40"/>
      <c r="AD749" s="40"/>
      <c r="AE749" s="40"/>
      <c r="AF749" s="40"/>
      <c r="AG749" s="40"/>
    </row>
    <row r="750" spans="1:33" ht="14.25" customHeight="1" x14ac:dyDescent="0.35">
      <c r="A750" s="40"/>
      <c r="B750" s="40"/>
      <c r="C750" s="40"/>
      <c r="AC750" s="40"/>
      <c r="AD750" s="40"/>
      <c r="AE750" s="40"/>
      <c r="AF750" s="40"/>
      <c r="AG750" s="40"/>
    </row>
    <row r="751" spans="1:33" ht="14.25" customHeight="1" x14ac:dyDescent="0.35">
      <c r="A751" s="40"/>
      <c r="B751" s="40"/>
      <c r="C751" s="40"/>
      <c r="AC751" s="40"/>
      <c r="AD751" s="40"/>
      <c r="AE751" s="40"/>
      <c r="AF751" s="40"/>
      <c r="AG751" s="40"/>
    </row>
    <row r="752" spans="1:33" ht="14.25" customHeight="1" x14ac:dyDescent="0.35">
      <c r="A752" s="40"/>
      <c r="B752" s="40"/>
      <c r="C752" s="40"/>
      <c r="AC752" s="40"/>
      <c r="AD752" s="40"/>
      <c r="AE752" s="40"/>
      <c r="AF752" s="40"/>
      <c r="AG752" s="40"/>
    </row>
    <row r="753" spans="1:33" ht="14.25" customHeight="1" x14ac:dyDescent="0.35">
      <c r="A753" s="40"/>
      <c r="B753" s="40"/>
      <c r="C753" s="40"/>
      <c r="AC753" s="40"/>
      <c r="AD753" s="40"/>
      <c r="AE753" s="40"/>
      <c r="AF753" s="40"/>
      <c r="AG753" s="40"/>
    </row>
    <row r="754" spans="1:33" ht="14.25" customHeight="1" x14ac:dyDescent="0.35">
      <c r="A754" s="40"/>
      <c r="B754" s="40"/>
      <c r="C754" s="40"/>
      <c r="AC754" s="40"/>
      <c r="AD754" s="40"/>
      <c r="AE754" s="40"/>
      <c r="AF754" s="40"/>
      <c r="AG754" s="40"/>
    </row>
    <row r="755" spans="1:33" ht="14.25" customHeight="1" x14ac:dyDescent="0.35">
      <c r="A755" s="40"/>
      <c r="B755" s="40"/>
      <c r="C755" s="40"/>
      <c r="AC755" s="40"/>
      <c r="AD755" s="40"/>
      <c r="AE755" s="40"/>
      <c r="AF755" s="40"/>
      <c r="AG755" s="40"/>
    </row>
    <row r="756" spans="1:33" ht="14.25" customHeight="1" x14ac:dyDescent="0.35">
      <c r="A756" s="40"/>
      <c r="B756" s="40"/>
      <c r="C756" s="40"/>
      <c r="AC756" s="40"/>
      <c r="AD756" s="40"/>
      <c r="AE756" s="40"/>
      <c r="AF756" s="40"/>
      <c r="AG756" s="40"/>
    </row>
    <row r="757" spans="1:33" ht="14.25" customHeight="1" x14ac:dyDescent="0.35">
      <c r="A757" s="40"/>
      <c r="B757" s="40"/>
      <c r="C757" s="40"/>
      <c r="AC757" s="40"/>
      <c r="AD757" s="40"/>
      <c r="AE757" s="40"/>
      <c r="AF757" s="40"/>
      <c r="AG757" s="40"/>
    </row>
    <row r="758" spans="1:33" ht="14.25" customHeight="1" x14ac:dyDescent="0.35">
      <c r="A758" s="40"/>
      <c r="B758" s="40"/>
      <c r="C758" s="40"/>
      <c r="AC758" s="40"/>
      <c r="AD758" s="40"/>
      <c r="AE758" s="40"/>
      <c r="AF758" s="40"/>
      <c r="AG758" s="40"/>
    </row>
    <row r="759" spans="1:33" ht="14.25" customHeight="1" x14ac:dyDescent="0.35">
      <c r="A759" s="40"/>
      <c r="B759" s="40"/>
      <c r="C759" s="40"/>
      <c r="AC759" s="40"/>
      <c r="AD759" s="40"/>
      <c r="AE759" s="40"/>
      <c r="AF759" s="40"/>
      <c r="AG759" s="40"/>
    </row>
    <row r="760" spans="1:33" ht="14.25" customHeight="1" x14ac:dyDescent="0.35">
      <c r="A760" s="40"/>
      <c r="B760" s="40"/>
      <c r="C760" s="40"/>
      <c r="AC760" s="40"/>
      <c r="AD760" s="40"/>
      <c r="AE760" s="40"/>
      <c r="AF760" s="40"/>
      <c r="AG760" s="40"/>
    </row>
    <row r="761" spans="1:33" ht="14.25" customHeight="1" x14ac:dyDescent="0.35">
      <c r="A761" s="40"/>
      <c r="B761" s="40"/>
      <c r="C761" s="40"/>
      <c r="AC761" s="40"/>
      <c r="AD761" s="40"/>
      <c r="AE761" s="40"/>
      <c r="AF761" s="40"/>
      <c r="AG761" s="40"/>
    </row>
    <row r="762" spans="1:33" ht="14.25" customHeight="1" x14ac:dyDescent="0.35">
      <c r="A762" s="40"/>
      <c r="B762" s="40"/>
      <c r="C762" s="40"/>
      <c r="AC762" s="40"/>
      <c r="AD762" s="40"/>
      <c r="AE762" s="40"/>
      <c r="AF762" s="40"/>
      <c r="AG762" s="40"/>
    </row>
    <row r="763" spans="1:33" ht="14.25" customHeight="1" x14ac:dyDescent="0.35">
      <c r="A763" s="40"/>
      <c r="B763" s="40"/>
      <c r="C763" s="40"/>
      <c r="AC763" s="40"/>
      <c r="AD763" s="40"/>
      <c r="AE763" s="40"/>
      <c r="AF763" s="40"/>
      <c r="AG763" s="40"/>
    </row>
    <row r="764" spans="1:33" ht="14.25" customHeight="1" x14ac:dyDescent="0.35">
      <c r="A764" s="40"/>
      <c r="B764" s="40"/>
      <c r="C764" s="40"/>
      <c r="AC764" s="40"/>
      <c r="AD764" s="40"/>
      <c r="AE764" s="40"/>
      <c r="AF764" s="40"/>
      <c r="AG764" s="40"/>
    </row>
    <row r="765" spans="1:33" ht="14.25" customHeight="1" x14ac:dyDescent="0.35">
      <c r="A765" s="40"/>
      <c r="B765" s="40"/>
      <c r="C765" s="40"/>
      <c r="AC765" s="40"/>
      <c r="AD765" s="40"/>
      <c r="AE765" s="40"/>
      <c r="AF765" s="40"/>
      <c r="AG765" s="40"/>
    </row>
    <row r="766" spans="1:33" ht="14.25" customHeight="1" x14ac:dyDescent="0.35">
      <c r="A766" s="40"/>
      <c r="B766" s="40"/>
      <c r="C766" s="40"/>
      <c r="AC766" s="40"/>
      <c r="AD766" s="40"/>
      <c r="AE766" s="40"/>
      <c r="AF766" s="40"/>
      <c r="AG766" s="40"/>
    </row>
    <row r="767" spans="1:33" ht="14.25" customHeight="1" x14ac:dyDescent="0.35">
      <c r="A767" s="40"/>
      <c r="B767" s="40"/>
      <c r="C767" s="40"/>
      <c r="AC767" s="40"/>
      <c r="AD767" s="40"/>
      <c r="AE767" s="40"/>
      <c r="AF767" s="40"/>
      <c r="AG767" s="40"/>
    </row>
    <row r="768" spans="1:33" ht="14.25" customHeight="1" x14ac:dyDescent="0.35">
      <c r="A768" s="40"/>
      <c r="B768" s="40"/>
      <c r="C768" s="40"/>
      <c r="AC768" s="40"/>
      <c r="AD768" s="40"/>
      <c r="AE768" s="40"/>
      <c r="AF768" s="40"/>
      <c r="AG768" s="40"/>
    </row>
    <row r="769" spans="1:33" ht="14.25" customHeight="1" x14ac:dyDescent="0.35">
      <c r="A769" s="40"/>
      <c r="B769" s="40"/>
      <c r="C769" s="40"/>
      <c r="AC769" s="40"/>
      <c r="AD769" s="40"/>
      <c r="AE769" s="40"/>
      <c r="AF769" s="40"/>
      <c r="AG769" s="40"/>
    </row>
    <row r="770" spans="1:33" ht="14.25" customHeight="1" x14ac:dyDescent="0.35">
      <c r="A770" s="40"/>
      <c r="B770" s="40"/>
      <c r="C770" s="40"/>
      <c r="AC770" s="40"/>
      <c r="AD770" s="40"/>
      <c r="AE770" s="40"/>
      <c r="AF770" s="40"/>
      <c r="AG770" s="40"/>
    </row>
    <row r="771" spans="1:33" ht="14.25" customHeight="1" x14ac:dyDescent="0.35">
      <c r="A771" s="40"/>
      <c r="B771" s="40"/>
      <c r="C771" s="40"/>
      <c r="AC771" s="40"/>
      <c r="AD771" s="40"/>
      <c r="AE771" s="40"/>
      <c r="AF771" s="40"/>
      <c r="AG771" s="40"/>
    </row>
    <row r="772" spans="1:33" ht="14.25" customHeight="1" x14ac:dyDescent="0.35">
      <c r="A772" s="40"/>
      <c r="B772" s="40"/>
      <c r="C772" s="40"/>
      <c r="AC772" s="40"/>
      <c r="AD772" s="40"/>
      <c r="AE772" s="40"/>
      <c r="AF772" s="40"/>
      <c r="AG772" s="40"/>
    </row>
    <row r="773" spans="1:33" ht="14.25" customHeight="1" x14ac:dyDescent="0.35">
      <c r="A773" s="40"/>
      <c r="B773" s="40"/>
      <c r="C773" s="40"/>
      <c r="AC773" s="40"/>
      <c r="AD773" s="40"/>
      <c r="AE773" s="40"/>
      <c r="AF773" s="40"/>
      <c r="AG773" s="40"/>
    </row>
    <row r="774" spans="1:33" ht="14.25" customHeight="1" x14ac:dyDescent="0.35">
      <c r="A774" s="40"/>
      <c r="B774" s="40"/>
      <c r="C774" s="40"/>
      <c r="AC774" s="40"/>
      <c r="AD774" s="40"/>
      <c r="AE774" s="40"/>
      <c r="AF774" s="40"/>
      <c r="AG774" s="40"/>
    </row>
    <row r="775" spans="1:33" ht="14.25" customHeight="1" x14ac:dyDescent="0.35">
      <c r="A775" s="40"/>
      <c r="B775" s="40"/>
      <c r="C775" s="40"/>
      <c r="AC775" s="40"/>
      <c r="AD775" s="40"/>
      <c r="AE775" s="40"/>
      <c r="AF775" s="40"/>
      <c r="AG775" s="40"/>
    </row>
    <row r="776" spans="1:33" ht="14.25" customHeight="1" x14ac:dyDescent="0.35">
      <c r="A776" s="40"/>
      <c r="B776" s="40"/>
      <c r="C776" s="40"/>
      <c r="AC776" s="40"/>
      <c r="AD776" s="40"/>
      <c r="AE776" s="40"/>
      <c r="AF776" s="40"/>
      <c r="AG776" s="40"/>
    </row>
    <row r="777" spans="1:33" ht="14.25" customHeight="1" x14ac:dyDescent="0.35">
      <c r="A777" s="40"/>
      <c r="B777" s="40"/>
      <c r="C777" s="40"/>
      <c r="AC777" s="40"/>
      <c r="AD777" s="40"/>
      <c r="AE777" s="40"/>
      <c r="AF777" s="40"/>
      <c r="AG777" s="40"/>
    </row>
    <row r="778" spans="1:33" ht="14.25" customHeight="1" x14ac:dyDescent="0.35">
      <c r="A778" s="40"/>
      <c r="B778" s="40"/>
      <c r="C778" s="40"/>
      <c r="AC778" s="40"/>
      <c r="AD778" s="40"/>
      <c r="AE778" s="40"/>
      <c r="AF778" s="40"/>
      <c r="AG778" s="40"/>
    </row>
    <row r="779" spans="1:33" ht="14.25" customHeight="1" x14ac:dyDescent="0.35">
      <c r="A779" s="40"/>
      <c r="B779" s="40"/>
      <c r="C779" s="40"/>
      <c r="AC779" s="40"/>
      <c r="AD779" s="40"/>
      <c r="AE779" s="40"/>
      <c r="AF779" s="40"/>
      <c r="AG779" s="40"/>
    </row>
    <row r="780" spans="1:33" ht="14.25" customHeight="1" x14ac:dyDescent="0.35">
      <c r="A780" s="40"/>
      <c r="B780" s="40"/>
      <c r="C780" s="40"/>
      <c r="AC780" s="40"/>
      <c r="AD780" s="40"/>
      <c r="AE780" s="40"/>
      <c r="AF780" s="40"/>
      <c r="AG780" s="40"/>
    </row>
    <row r="781" spans="1:33" ht="14.25" customHeight="1" x14ac:dyDescent="0.35">
      <c r="A781" s="40"/>
      <c r="B781" s="40"/>
      <c r="C781" s="40"/>
      <c r="AC781" s="40"/>
      <c r="AD781" s="40"/>
      <c r="AE781" s="40"/>
      <c r="AF781" s="40"/>
      <c r="AG781" s="40"/>
    </row>
    <row r="782" spans="1:33" ht="14.25" customHeight="1" x14ac:dyDescent="0.35">
      <c r="A782" s="40"/>
      <c r="B782" s="40"/>
      <c r="C782" s="40"/>
      <c r="AC782" s="40"/>
      <c r="AD782" s="40"/>
      <c r="AE782" s="40"/>
      <c r="AF782" s="40"/>
      <c r="AG782" s="40"/>
    </row>
    <row r="783" spans="1:33" ht="14.25" customHeight="1" x14ac:dyDescent="0.35">
      <c r="A783" s="40"/>
      <c r="B783" s="40"/>
      <c r="C783" s="40"/>
      <c r="AC783" s="40"/>
      <c r="AD783" s="40"/>
      <c r="AE783" s="40"/>
      <c r="AF783" s="40"/>
      <c r="AG783" s="40"/>
    </row>
    <row r="784" spans="1:33" ht="14.25" customHeight="1" x14ac:dyDescent="0.35">
      <c r="A784" s="40"/>
      <c r="B784" s="40"/>
      <c r="C784" s="40"/>
      <c r="AC784" s="40"/>
      <c r="AD784" s="40"/>
      <c r="AE784" s="40"/>
      <c r="AF784" s="40"/>
      <c r="AG784" s="40"/>
    </row>
    <row r="785" spans="1:33" ht="14.25" customHeight="1" x14ac:dyDescent="0.35">
      <c r="A785" s="40"/>
      <c r="B785" s="40"/>
      <c r="C785" s="40"/>
      <c r="AC785" s="40"/>
      <c r="AD785" s="40"/>
      <c r="AE785" s="40"/>
      <c r="AF785" s="40"/>
      <c r="AG785" s="40"/>
    </row>
    <row r="786" spans="1:33" ht="14.25" customHeight="1" x14ac:dyDescent="0.35">
      <c r="A786" s="40"/>
      <c r="B786" s="40"/>
      <c r="C786" s="40"/>
      <c r="AC786" s="40"/>
      <c r="AD786" s="40"/>
      <c r="AE786" s="40"/>
      <c r="AF786" s="40"/>
      <c r="AG786" s="40"/>
    </row>
    <row r="787" spans="1:33" ht="14.25" customHeight="1" x14ac:dyDescent="0.35">
      <c r="A787" s="40"/>
      <c r="B787" s="40"/>
      <c r="C787" s="40"/>
      <c r="AC787" s="40"/>
      <c r="AD787" s="40"/>
      <c r="AE787" s="40"/>
      <c r="AF787" s="40"/>
      <c r="AG787" s="40"/>
    </row>
    <row r="788" spans="1:33" ht="14.25" customHeight="1" x14ac:dyDescent="0.35">
      <c r="A788" s="40"/>
      <c r="B788" s="40"/>
      <c r="C788" s="40"/>
      <c r="AC788" s="40"/>
      <c r="AD788" s="40"/>
      <c r="AE788" s="40"/>
      <c r="AF788" s="40"/>
      <c r="AG788" s="40"/>
    </row>
    <row r="789" spans="1:33" ht="14.25" customHeight="1" x14ac:dyDescent="0.35">
      <c r="A789" s="40"/>
      <c r="B789" s="40"/>
      <c r="C789" s="40"/>
      <c r="AC789" s="40"/>
      <c r="AD789" s="40"/>
      <c r="AE789" s="40"/>
      <c r="AF789" s="40"/>
      <c r="AG789" s="40"/>
    </row>
    <row r="790" spans="1:33" ht="14.25" customHeight="1" x14ac:dyDescent="0.35">
      <c r="A790" s="40"/>
      <c r="B790" s="40"/>
      <c r="C790" s="40"/>
      <c r="AC790" s="40"/>
      <c r="AD790" s="40"/>
      <c r="AE790" s="40"/>
      <c r="AF790" s="40"/>
      <c r="AG790" s="40"/>
    </row>
    <row r="791" spans="1:33" ht="14.25" customHeight="1" x14ac:dyDescent="0.35">
      <c r="A791" s="40"/>
      <c r="B791" s="40"/>
      <c r="C791" s="40"/>
      <c r="AC791" s="40"/>
      <c r="AD791" s="40"/>
      <c r="AE791" s="40"/>
      <c r="AF791" s="40"/>
      <c r="AG791" s="40"/>
    </row>
    <row r="792" spans="1:33" ht="14.25" customHeight="1" x14ac:dyDescent="0.35">
      <c r="A792" s="40"/>
      <c r="B792" s="40"/>
      <c r="C792" s="40"/>
      <c r="AC792" s="40"/>
      <c r="AD792" s="40"/>
      <c r="AE792" s="40"/>
      <c r="AF792" s="40"/>
      <c r="AG792" s="40"/>
    </row>
    <row r="793" spans="1:33" ht="14.25" customHeight="1" x14ac:dyDescent="0.35">
      <c r="A793" s="40"/>
      <c r="B793" s="40"/>
      <c r="C793" s="40"/>
      <c r="AC793" s="40"/>
      <c r="AD793" s="40"/>
      <c r="AE793" s="40"/>
      <c r="AF793" s="40"/>
      <c r="AG793" s="40"/>
    </row>
    <row r="794" spans="1:33" ht="14.25" customHeight="1" x14ac:dyDescent="0.35">
      <c r="A794" s="40"/>
      <c r="B794" s="40"/>
      <c r="C794" s="40"/>
      <c r="AC794" s="40"/>
      <c r="AD794" s="40"/>
      <c r="AE794" s="40"/>
      <c r="AF794" s="40"/>
      <c r="AG794" s="40"/>
    </row>
    <row r="795" spans="1:33" ht="14.25" customHeight="1" x14ac:dyDescent="0.35">
      <c r="A795" s="40"/>
      <c r="B795" s="40"/>
      <c r="C795" s="40"/>
      <c r="AC795" s="40"/>
      <c r="AD795" s="40"/>
      <c r="AE795" s="40"/>
      <c r="AF795" s="40"/>
      <c r="AG795" s="40"/>
    </row>
    <row r="796" spans="1:33" ht="14.25" customHeight="1" x14ac:dyDescent="0.35">
      <c r="A796" s="40"/>
      <c r="B796" s="40"/>
      <c r="C796" s="40"/>
      <c r="AC796" s="40"/>
      <c r="AD796" s="40"/>
      <c r="AE796" s="40"/>
      <c r="AF796" s="40"/>
      <c r="AG796" s="40"/>
    </row>
    <row r="797" spans="1:33" ht="14.25" customHeight="1" x14ac:dyDescent="0.35">
      <c r="A797" s="40"/>
      <c r="B797" s="40"/>
      <c r="C797" s="40"/>
      <c r="AC797" s="40"/>
      <c r="AD797" s="40"/>
      <c r="AE797" s="40"/>
      <c r="AF797" s="40"/>
      <c r="AG797" s="40"/>
    </row>
    <row r="798" spans="1:33" ht="14.25" customHeight="1" x14ac:dyDescent="0.35">
      <c r="A798" s="40"/>
      <c r="B798" s="40"/>
      <c r="C798" s="40"/>
      <c r="AC798" s="40"/>
      <c r="AD798" s="40"/>
      <c r="AE798" s="40"/>
      <c r="AF798" s="40"/>
      <c r="AG798" s="40"/>
    </row>
    <row r="799" spans="1:33" ht="14.25" customHeight="1" x14ac:dyDescent="0.35">
      <c r="A799" s="40"/>
      <c r="B799" s="40"/>
      <c r="C799" s="40"/>
      <c r="AC799" s="40"/>
      <c r="AD799" s="40"/>
      <c r="AE799" s="40"/>
      <c r="AF799" s="40"/>
      <c r="AG799" s="40"/>
    </row>
    <row r="800" spans="1:33" ht="14.25" customHeight="1" x14ac:dyDescent="0.35">
      <c r="A800" s="40"/>
      <c r="B800" s="40"/>
      <c r="C800" s="40"/>
      <c r="AC800" s="40"/>
      <c r="AD800" s="40"/>
      <c r="AE800" s="40"/>
      <c r="AF800" s="40"/>
      <c r="AG800" s="40"/>
    </row>
    <row r="801" spans="1:33" ht="14.25" customHeight="1" x14ac:dyDescent="0.35">
      <c r="A801" s="40"/>
      <c r="B801" s="40"/>
      <c r="C801" s="40"/>
      <c r="AC801" s="40"/>
      <c r="AD801" s="40"/>
      <c r="AE801" s="40"/>
      <c r="AF801" s="40"/>
      <c r="AG801" s="40"/>
    </row>
    <row r="802" spans="1:33" ht="14.25" customHeight="1" x14ac:dyDescent="0.35">
      <c r="A802" s="40"/>
      <c r="B802" s="40"/>
      <c r="C802" s="40"/>
      <c r="AC802" s="40"/>
      <c r="AD802" s="40"/>
      <c r="AE802" s="40"/>
      <c r="AF802" s="40"/>
      <c r="AG802" s="40"/>
    </row>
    <row r="803" spans="1:33" ht="14.25" customHeight="1" x14ac:dyDescent="0.35">
      <c r="A803" s="40"/>
      <c r="B803" s="40"/>
      <c r="C803" s="40"/>
      <c r="AC803" s="40"/>
      <c r="AD803" s="40"/>
      <c r="AE803" s="40"/>
      <c r="AF803" s="40"/>
      <c r="AG803" s="40"/>
    </row>
    <row r="804" spans="1:33" ht="14.25" customHeight="1" x14ac:dyDescent="0.35">
      <c r="A804" s="40"/>
      <c r="B804" s="40"/>
      <c r="C804" s="40"/>
      <c r="AC804" s="40"/>
      <c r="AD804" s="40"/>
      <c r="AE804" s="40"/>
      <c r="AF804" s="40"/>
      <c r="AG804" s="40"/>
    </row>
    <row r="805" spans="1:33" ht="14.25" customHeight="1" x14ac:dyDescent="0.35">
      <c r="A805" s="40"/>
      <c r="B805" s="40"/>
      <c r="C805" s="40"/>
      <c r="AC805" s="40"/>
      <c r="AD805" s="40"/>
      <c r="AE805" s="40"/>
      <c r="AF805" s="40"/>
      <c r="AG805" s="40"/>
    </row>
    <row r="806" spans="1:33" ht="14.25" customHeight="1" x14ac:dyDescent="0.35">
      <c r="A806" s="40"/>
      <c r="B806" s="40"/>
      <c r="C806" s="40"/>
      <c r="AC806" s="40"/>
      <c r="AD806" s="40"/>
      <c r="AE806" s="40"/>
      <c r="AF806" s="40"/>
      <c r="AG806" s="40"/>
    </row>
    <row r="807" spans="1:33" ht="14.25" customHeight="1" x14ac:dyDescent="0.35">
      <c r="A807" s="40"/>
      <c r="B807" s="40"/>
      <c r="C807" s="40"/>
      <c r="AC807" s="40"/>
      <c r="AD807" s="40"/>
      <c r="AE807" s="40"/>
      <c r="AF807" s="40"/>
      <c r="AG807" s="40"/>
    </row>
    <row r="808" spans="1:33" ht="14.25" customHeight="1" x14ac:dyDescent="0.35">
      <c r="A808" s="40"/>
      <c r="B808" s="40"/>
      <c r="C808" s="40"/>
      <c r="AC808" s="40"/>
      <c r="AD808" s="40"/>
      <c r="AE808" s="40"/>
      <c r="AF808" s="40"/>
      <c r="AG808" s="40"/>
    </row>
    <row r="809" spans="1:33" ht="14.25" customHeight="1" x14ac:dyDescent="0.35">
      <c r="A809" s="40"/>
      <c r="B809" s="40"/>
      <c r="C809" s="40"/>
      <c r="AC809" s="40"/>
      <c r="AD809" s="40"/>
      <c r="AE809" s="40"/>
      <c r="AF809" s="40"/>
      <c r="AG809" s="40"/>
    </row>
    <row r="810" spans="1:33" ht="14.25" customHeight="1" x14ac:dyDescent="0.35">
      <c r="A810" s="40"/>
      <c r="B810" s="40"/>
      <c r="C810" s="40"/>
      <c r="AC810" s="40"/>
      <c r="AD810" s="40"/>
      <c r="AE810" s="40"/>
      <c r="AF810" s="40"/>
      <c r="AG810" s="40"/>
    </row>
    <row r="811" spans="1:33" ht="14.25" customHeight="1" x14ac:dyDescent="0.35">
      <c r="A811" s="40"/>
      <c r="B811" s="40"/>
      <c r="C811" s="40"/>
      <c r="AC811" s="40"/>
      <c r="AD811" s="40"/>
      <c r="AE811" s="40"/>
      <c r="AF811" s="40"/>
      <c r="AG811" s="40"/>
    </row>
    <row r="812" spans="1:33" ht="14.25" customHeight="1" x14ac:dyDescent="0.35">
      <c r="A812" s="40"/>
      <c r="B812" s="40"/>
      <c r="C812" s="40"/>
      <c r="AC812" s="40"/>
      <c r="AD812" s="40"/>
      <c r="AE812" s="40"/>
      <c r="AF812" s="40"/>
      <c r="AG812" s="40"/>
    </row>
    <row r="813" spans="1:33" ht="14.25" customHeight="1" x14ac:dyDescent="0.35">
      <c r="A813" s="40"/>
      <c r="B813" s="40"/>
      <c r="C813" s="40"/>
      <c r="AC813" s="40"/>
      <c r="AD813" s="40"/>
      <c r="AE813" s="40"/>
      <c r="AF813" s="40"/>
      <c r="AG813" s="40"/>
    </row>
    <row r="814" spans="1:33" ht="14.25" customHeight="1" x14ac:dyDescent="0.35">
      <c r="A814" s="40"/>
      <c r="B814" s="40"/>
      <c r="C814" s="40"/>
      <c r="AC814" s="40"/>
      <c r="AD814" s="40"/>
      <c r="AE814" s="40"/>
      <c r="AF814" s="40"/>
      <c r="AG814" s="40"/>
    </row>
    <row r="815" spans="1:33" ht="14.25" customHeight="1" x14ac:dyDescent="0.35">
      <c r="A815" s="40"/>
      <c r="B815" s="40"/>
      <c r="C815" s="40"/>
      <c r="AC815" s="40"/>
      <c r="AD815" s="40"/>
      <c r="AE815" s="40"/>
      <c r="AF815" s="40"/>
      <c r="AG815" s="40"/>
    </row>
    <row r="816" spans="1:33" ht="14.25" customHeight="1" x14ac:dyDescent="0.35">
      <c r="A816" s="40"/>
      <c r="B816" s="40"/>
      <c r="C816" s="40"/>
      <c r="AC816" s="40"/>
      <c r="AD816" s="40"/>
      <c r="AE816" s="40"/>
      <c r="AF816" s="40"/>
      <c r="AG816" s="40"/>
    </row>
    <row r="817" spans="1:33" ht="14.25" customHeight="1" x14ac:dyDescent="0.35">
      <c r="A817" s="40"/>
      <c r="B817" s="40"/>
      <c r="C817" s="40"/>
      <c r="AC817" s="40"/>
      <c r="AD817" s="40"/>
      <c r="AE817" s="40"/>
      <c r="AF817" s="40"/>
      <c r="AG817" s="40"/>
    </row>
    <row r="818" spans="1:33" ht="14.25" customHeight="1" x14ac:dyDescent="0.35">
      <c r="A818" s="40"/>
      <c r="B818" s="40"/>
      <c r="C818" s="40"/>
      <c r="AC818" s="40"/>
      <c r="AD818" s="40"/>
      <c r="AE818" s="40"/>
      <c r="AF818" s="40"/>
      <c r="AG818" s="40"/>
    </row>
    <row r="819" spans="1:33" ht="14.25" customHeight="1" x14ac:dyDescent="0.35">
      <c r="A819" s="40"/>
      <c r="B819" s="40"/>
      <c r="C819" s="40"/>
      <c r="AC819" s="40"/>
      <c r="AD819" s="40"/>
      <c r="AE819" s="40"/>
      <c r="AF819" s="40"/>
      <c r="AG819" s="40"/>
    </row>
    <row r="820" spans="1:33" ht="14.25" customHeight="1" x14ac:dyDescent="0.35">
      <c r="A820" s="40"/>
      <c r="B820" s="40"/>
      <c r="C820" s="40"/>
      <c r="AC820" s="40"/>
      <c r="AD820" s="40"/>
      <c r="AE820" s="40"/>
      <c r="AF820" s="40"/>
      <c r="AG820" s="40"/>
    </row>
    <row r="821" spans="1:33" ht="14.25" customHeight="1" x14ac:dyDescent="0.35">
      <c r="A821" s="40"/>
      <c r="B821" s="40"/>
      <c r="C821" s="40"/>
      <c r="AC821" s="40"/>
      <c r="AD821" s="40"/>
      <c r="AE821" s="40"/>
      <c r="AF821" s="40"/>
      <c r="AG821" s="40"/>
    </row>
    <row r="822" spans="1:33" ht="14.25" customHeight="1" x14ac:dyDescent="0.35">
      <c r="A822" s="40"/>
      <c r="B822" s="40"/>
      <c r="C822" s="40"/>
      <c r="AC822" s="40"/>
      <c r="AD822" s="40"/>
      <c r="AE822" s="40"/>
      <c r="AF822" s="40"/>
      <c r="AG822" s="40"/>
    </row>
    <row r="823" spans="1:33" ht="14.25" customHeight="1" x14ac:dyDescent="0.35">
      <c r="A823" s="40"/>
      <c r="B823" s="40"/>
      <c r="C823" s="40"/>
      <c r="AC823" s="40"/>
      <c r="AD823" s="40"/>
      <c r="AE823" s="40"/>
      <c r="AF823" s="40"/>
      <c r="AG823" s="40"/>
    </row>
    <row r="824" spans="1:33" ht="14.25" customHeight="1" x14ac:dyDescent="0.35">
      <c r="A824" s="40"/>
      <c r="B824" s="40"/>
      <c r="C824" s="40"/>
      <c r="AC824" s="40"/>
      <c r="AD824" s="40"/>
      <c r="AE824" s="40"/>
      <c r="AF824" s="40"/>
      <c r="AG824" s="40"/>
    </row>
    <row r="825" spans="1:33" ht="14.25" customHeight="1" x14ac:dyDescent="0.35">
      <c r="A825" s="40"/>
      <c r="B825" s="40"/>
      <c r="C825" s="40"/>
      <c r="AC825" s="40"/>
      <c r="AD825" s="40"/>
      <c r="AE825" s="40"/>
      <c r="AF825" s="40"/>
      <c r="AG825" s="40"/>
    </row>
    <row r="826" spans="1:33" ht="14.25" customHeight="1" x14ac:dyDescent="0.35">
      <c r="A826" s="40"/>
      <c r="B826" s="40"/>
      <c r="C826" s="40"/>
      <c r="AC826" s="40"/>
      <c r="AD826" s="40"/>
      <c r="AE826" s="40"/>
      <c r="AF826" s="40"/>
      <c r="AG826" s="40"/>
    </row>
    <row r="827" spans="1:33" ht="14.25" customHeight="1" x14ac:dyDescent="0.35">
      <c r="A827" s="40"/>
      <c r="B827" s="40"/>
      <c r="C827" s="40"/>
      <c r="AC827" s="40"/>
      <c r="AD827" s="40"/>
      <c r="AE827" s="40"/>
      <c r="AF827" s="40"/>
      <c r="AG827" s="40"/>
    </row>
    <row r="828" spans="1:33" ht="14.25" customHeight="1" x14ac:dyDescent="0.35">
      <c r="A828" s="40"/>
      <c r="B828" s="40"/>
      <c r="C828" s="40"/>
      <c r="AC828" s="40"/>
      <c r="AD828" s="40"/>
      <c r="AE828" s="40"/>
      <c r="AF828" s="40"/>
      <c r="AG828" s="40"/>
    </row>
    <row r="829" spans="1:33" ht="14.25" customHeight="1" x14ac:dyDescent="0.35">
      <c r="A829" s="40"/>
      <c r="B829" s="40"/>
      <c r="C829" s="40"/>
      <c r="AC829" s="40"/>
      <c r="AD829" s="40"/>
      <c r="AE829" s="40"/>
      <c r="AF829" s="40"/>
      <c r="AG829" s="40"/>
    </row>
    <row r="830" spans="1:33" ht="14.25" customHeight="1" x14ac:dyDescent="0.35">
      <c r="A830" s="40"/>
      <c r="B830" s="40"/>
      <c r="C830" s="40"/>
      <c r="AC830" s="40"/>
      <c r="AD830" s="40"/>
      <c r="AE830" s="40"/>
      <c r="AF830" s="40"/>
      <c r="AG830" s="40"/>
    </row>
    <row r="831" spans="1:33" ht="14.25" customHeight="1" x14ac:dyDescent="0.35">
      <c r="A831" s="40"/>
      <c r="B831" s="40"/>
      <c r="C831" s="40"/>
      <c r="AC831" s="40"/>
      <c r="AD831" s="40"/>
      <c r="AE831" s="40"/>
      <c r="AF831" s="40"/>
      <c r="AG831" s="40"/>
    </row>
    <row r="832" spans="1:33" ht="14.25" customHeight="1" x14ac:dyDescent="0.35">
      <c r="A832" s="40"/>
      <c r="B832" s="40"/>
      <c r="C832" s="40"/>
      <c r="AC832" s="40"/>
      <c r="AD832" s="40"/>
      <c r="AE832" s="40"/>
      <c r="AF832" s="40"/>
      <c r="AG832" s="40"/>
    </row>
    <row r="833" spans="1:33" ht="14.25" customHeight="1" x14ac:dyDescent="0.35">
      <c r="A833" s="40"/>
      <c r="B833" s="40"/>
      <c r="C833" s="40"/>
      <c r="AC833" s="40"/>
      <c r="AD833" s="40"/>
      <c r="AE833" s="40"/>
      <c r="AF833" s="40"/>
      <c r="AG833" s="40"/>
    </row>
    <row r="834" spans="1:33" ht="14.25" customHeight="1" x14ac:dyDescent="0.35">
      <c r="A834" s="40"/>
      <c r="B834" s="40"/>
      <c r="C834" s="40"/>
      <c r="AC834" s="40"/>
      <c r="AD834" s="40"/>
      <c r="AE834" s="40"/>
      <c r="AF834" s="40"/>
      <c r="AG834" s="40"/>
    </row>
    <row r="835" spans="1:33" ht="14.25" customHeight="1" x14ac:dyDescent="0.35">
      <c r="A835" s="40"/>
      <c r="B835" s="40"/>
      <c r="C835" s="40"/>
      <c r="AC835" s="40"/>
      <c r="AD835" s="40"/>
      <c r="AE835" s="40"/>
      <c r="AF835" s="40"/>
      <c r="AG835" s="40"/>
    </row>
    <row r="836" spans="1:33" ht="14.25" customHeight="1" x14ac:dyDescent="0.35">
      <c r="A836" s="40"/>
      <c r="B836" s="40"/>
      <c r="C836" s="40"/>
      <c r="AC836" s="40"/>
      <c r="AD836" s="40"/>
      <c r="AE836" s="40"/>
      <c r="AF836" s="40"/>
      <c r="AG836" s="40"/>
    </row>
    <row r="837" spans="1:33" ht="14.25" customHeight="1" x14ac:dyDescent="0.35">
      <c r="A837" s="40"/>
      <c r="B837" s="40"/>
      <c r="C837" s="40"/>
      <c r="AC837" s="40"/>
      <c r="AD837" s="40"/>
      <c r="AE837" s="40"/>
      <c r="AF837" s="40"/>
      <c r="AG837" s="40"/>
    </row>
    <row r="838" spans="1:33" ht="14.25" customHeight="1" x14ac:dyDescent="0.35">
      <c r="A838" s="40"/>
      <c r="B838" s="40"/>
      <c r="C838" s="40"/>
      <c r="AC838" s="40"/>
      <c r="AD838" s="40"/>
      <c r="AE838" s="40"/>
      <c r="AF838" s="40"/>
      <c r="AG838" s="40"/>
    </row>
    <row r="839" spans="1:33" ht="14.25" customHeight="1" x14ac:dyDescent="0.35">
      <c r="A839" s="40"/>
      <c r="B839" s="40"/>
      <c r="C839" s="40"/>
      <c r="AC839" s="40"/>
      <c r="AD839" s="40"/>
      <c r="AE839" s="40"/>
      <c r="AF839" s="40"/>
      <c r="AG839" s="40"/>
    </row>
    <row r="840" spans="1:33" ht="14.25" customHeight="1" x14ac:dyDescent="0.35">
      <c r="A840" s="40"/>
      <c r="B840" s="40"/>
      <c r="C840" s="40"/>
      <c r="AC840" s="40"/>
      <c r="AD840" s="40"/>
      <c r="AE840" s="40"/>
      <c r="AF840" s="40"/>
      <c r="AG840" s="40"/>
    </row>
    <row r="841" spans="1:33" ht="14.25" customHeight="1" x14ac:dyDescent="0.35">
      <c r="A841" s="40"/>
      <c r="B841" s="40"/>
      <c r="C841" s="40"/>
      <c r="AC841" s="40"/>
      <c r="AD841" s="40"/>
      <c r="AE841" s="40"/>
      <c r="AF841" s="40"/>
      <c r="AG841" s="40"/>
    </row>
    <row r="842" spans="1:33" ht="14.25" customHeight="1" x14ac:dyDescent="0.35">
      <c r="A842" s="40"/>
      <c r="B842" s="40"/>
      <c r="C842" s="40"/>
      <c r="AC842" s="40"/>
      <c r="AD842" s="40"/>
      <c r="AE842" s="40"/>
      <c r="AF842" s="40"/>
      <c r="AG842" s="40"/>
    </row>
    <row r="843" spans="1:33" ht="14.25" customHeight="1" x14ac:dyDescent="0.35">
      <c r="A843" s="40"/>
      <c r="B843" s="40"/>
      <c r="C843" s="40"/>
      <c r="AC843" s="40"/>
      <c r="AD843" s="40"/>
      <c r="AE843" s="40"/>
      <c r="AF843" s="40"/>
      <c r="AG843" s="40"/>
    </row>
    <row r="844" spans="1:33" ht="14.25" customHeight="1" x14ac:dyDescent="0.35">
      <c r="A844" s="40"/>
      <c r="B844" s="40"/>
      <c r="C844" s="40"/>
      <c r="AC844" s="40"/>
      <c r="AD844" s="40"/>
      <c r="AE844" s="40"/>
      <c r="AF844" s="40"/>
      <c r="AG844" s="40"/>
    </row>
    <row r="845" spans="1:33" ht="14.25" customHeight="1" x14ac:dyDescent="0.35">
      <c r="A845" s="40"/>
      <c r="B845" s="40"/>
      <c r="C845" s="40"/>
      <c r="AC845" s="40"/>
      <c r="AD845" s="40"/>
      <c r="AE845" s="40"/>
      <c r="AF845" s="40"/>
      <c r="AG845" s="40"/>
    </row>
    <row r="846" spans="1:33" ht="14.25" customHeight="1" x14ac:dyDescent="0.35">
      <c r="A846" s="40"/>
      <c r="B846" s="40"/>
      <c r="C846" s="40"/>
      <c r="AC846" s="40"/>
      <c r="AD846" s="40"/>
      <c r="AE846" s="40"/>
      <c r="AF846" s="40"/>
      <c r="AG846" s="40"/>
    </row>
    <row r="847" spans="1:33" ht="14.25" customHeight="1" x14ac:dyDescent="0.35">
      <c r="A847" s="40"/>
      <c r="B847" s="40"/>
      <c r="C847" s="40"/>
      <c r="AC847" s="40"/>
      <c r="AD847" s="40"/>
      <c r="AE847" s="40"/>
      <c r="AF847" s="40"/>
      <c r="AG847" s="40"/>
    </row>
    <row r="848" spans="1:33" ht="14.25" customHeight="1" x14ac:dyDescent="0.35">
      <c r="A848" s="40"/>
      <c r="B848" s="40"/>
      <c r="C848" s="40"/>
      <c r="AC848" s="40"/>
      <c r="AD848" s="40"/>
      <c r="AE848" s="40"/>
      <c r="AF848" s="40"/>
      <c r="AG848" s="40"/>
    </row>
    <row r="849" spans="1:33" ht="14.25" customHeight="1" x14ac:dyDescent="0.35">
      <c r="A849" s="40"/>
      <c r="B849" s="40"/>
      <c r="C849" s="40"/>
      <c r="AC849" s="40"/>
      <c r="AD849" s="40"/>
      <c r="AE849" s="40"/>
      <c r="AF849" s="40"/>
      <c r="AG849" s="40"/>
    </row>
    <row r="850" spans="1:33" ht="14.25" customHeight="1" x14ac:dyDescent="0.35">
      <c r="A850" s="40"/>
      <c r="B850" s="40"/>
      <c r="C850" s="40"/>
      <c r="AC850" s="40"/>
      <c r="AD850" s="40"/>
      <c r="AE850" s="40"/>
      <c r="AF850" s="40"/>
      <c r="AG850" s="40"/>
    </row>
    <row r="851" spans="1:33" ht="14.25" customHeight="1" x14ac:dyDescent="0.35">
      <c r="A851" s="40"/>
      <c r="B851" s="40"/>
      <c r="C851" s="40"/>
      <c r="AC851" s="40"/>
      <c r="AD851" s="40"/>
      <c r="AE851" s="40"/>
      <c r="AF851" s="40"/>
      <c r="AG851" s="40"/>
    </row>
    <row r="852" spans="1:33" ht="14.25" customHeight="1" x14ac:dyDescent="0.35">
      <c r="A852" s="40"/>
      <c r="B852" s="40"/>
      <c r="C852" s="40"/>
      <c r="AC852" s="40"/>
      <c r="AD852" s="40"/>
      <c r="AE852" s="40"/>
      <c r="AF852" s="40"/>
      <c r="AG852" s="40"/>
    </row>
    <row r="853" spans="1:33" ht="14.25" customHeight="1" x14ac:dyDescent="0.35">
      <c r="A853" s="40"/>
      <c r="B853" s="40"/>
      <c r="C853" s="40"/>
      <c r="AC853" s="40"/>
      <c r="AD853" s="40"/>
      <c r="AE853" s="40"/>
      <c r="AF853" s="40"/>
      <c r="AG853" s="40"/>
    </row>
    <row r="854" spans="1:33" ht="14.25" customHeight="1" x14ac:dyDescent="0.35">
      <c r="A854" s="40"/>
      <c r="B854" s="40"/>
      <c r="C854" s="40"/>
      <c r="AC854" s="40"/>
      <c r="AD854" s="40"/>
      <c r="AE854" s="40"/>
      <c r="AF854" s="40"/>
      <c r="AG854" s="40"/>
    </row>
    <row r="855" spans="1:33" ht="14.25" customHeight="1" x14ac:dyDescent="0.35">
      <c r="A855" s="40"/>
      <c r="B855" s="40"/>
      <c r="C855" s="40"/>
      <c r="AC855" s="40"/>
      <c r="AD855" s="40"/>
      <c r="AE855" s="40"/>
      <c r="AF855" s="40"/>
      <c r="AG855" s="40"/>
    </row>
    <row r="856" spans="1:33" ht="14.25" customHeight="1" x14ac:dyDescent="0.35">
      <c r="A856" s="40"/>
      <c r="B856" s="40"/>
      <c r="C856" s="40"/>
      <c r="AC856" s="40"/>
      <c r="AD856" s="40"/>
      <c r="AE856" s="40"/>
      <c r="AF856" s="40"/>
      <c r="AG856" s="40"/>
    </row>
    <row r="857" spans="1:33" ht="14.25" customHeight="1" x14ac:dyDescent="0.35">
      <c r="A857" s="40"/>
      <c r="B857" s="40"/>
      <c r="C857" s="40"/>
      <c r="AC857" s="40"/>
      <c r="AD857" s="40"/>
      <c r="AE857" s="40"/>
      <c r="AF857" s="40"/>
      <c r="AG857" s="40"/>
    </row>
    <row r="858" spans="1:33" ht="14.25" customHeight="1" x14ac:dyDescent="0.35">
      <c r="A858" s="40"/>
      <c r="B858" s="40"/>
      <c r="C858" s="40"/>
      <c r="AC858" s="40"/>
      <c r="AD858" s="40"/>
      <c r="AE858" s="40"/>
      <c r="AF858" s="40"/>
      <c r="AG858" s="40"/>
    </row>
    <row r="859" spans="1:33" ht="14.25" customHeight="1" x14ac:dyDescent="0.35">
      <c r="A859" s="40"/>
      <c r="B859" s="40"/>
      <c r="C859" s="40"/>
      <c r="AC859" s="40"/>
      <c r="AD859" s="40"/>
      <c r="AE859" s="40"/>
      <c r="AF859" s="40"/>
      <c r="AG859" s="40"/>
    </row>
    <row r="860" spans="1:33" ht="14.25" customHeight="1" x14ac:dyDescent="0.35">
      <c r="A860" s="40"/>
      <c r="B860" s="40"/>
      <c r="C860" s="40"/>
      <c r="AC860" s="40"/>
      <c r="AD860" s="40"/>
      <c r="AE860" s="40"/>
      <c r="AF860" s="40"/>
      <c r="AG860" s="40"/>
    </row>
    <row r="861" spans="1:33" ht="14.25" customHeight="1" x14ac:dyDescent="0.35">
      <c r="A861" s="40"/>
      <c r="B861" s="40"/>
      <c r="C861" s="40"/>
      <c r="AC861" s="40"/>
      <c r="AD861" s="40"/>
      <c r="AE861" s="40"/>
      <c r="AF861" s="40"/>
      <c r="AG861" s="40"/>
    </row>
    <row r="862" spans="1:33" ht="14.25" customHeight="1" x14ac:dyDescent="0.35">
      <c r="A862" s="40"/>
      <c r="B862" s="40"/>
      <c r="C862" s="40"/>
      <c r="AC862" s="40"/>
      <c r="AD862" s="40"/>
      <c r="AE862" s="40"/>
      <c r="AF862" s="40"/>
      <c r="AG862" s="40"/>
    </row>
    <row r="863" spans="1:33" ht="14.25" customHeight="1" x14ac:dyDescent="0.35">
      <c r="A863" s="40"/>
      <c r="B863" s="40"/>
      <c r="C863" s="40"/>
      <c r="AC863" s="40"/>
      <c r="AD863" s="40"/>
      <c r="AE863" s="40"/>
      <c r="AF863" s="40"/>
      <c r="AG863" s="40"/>
    </row>
    <row r="864" spans="1:33" ht="14.25" customHeight="1" x14ac:dyDescent="0.35">
      <c r="A864" s="40"/>
      <c r="B864" s="40"/>
      <c r="C864" s="40"/>
      <c r="AC864" s="40"/>
      <c r="AD864" s="40"/>
      <c r="AE864" s="40"/>
      <c r="AF864" s="40"/>
      <c r="AG864" s="40"/>
    </row>
    <row r="865" spans="1:33" ht="14.25" customHeight="1" x14ac:dyDescent="0.35">
      <c r="A865" s="40"/>
      <c r="B865" s="40"/>
      <c r="C865" s="40"/>
      <c r="AC865" s="40"/>
      <c r="AD865" s="40"/>
      <c r="AE865" s="40"/>
      <c r="AF865" s="40"/>
      <c r="AG865" s="40"/>
    </row>
    <row r="866" spans="1:33" ht="14.25" customHeight="1" x14ac:dyDescent="0.35">
      <c r="A866" s="40"/>
      <c r="B866" s="40"/>
      <c r="C866" s="40"/>
      <c r="AC866" s="40"/>
      <c r="AD866" s="40"/>
      <c r="AE866" s="40"/>
      <c r="AF866" s="40"/>
      <c r="AG866" s="40"/>
    </row>
    <row r="867" spans="1:33" ht="14.25" customHeight="1" x14ac:dyDescent="0.35">
      <c r="A867" s="40"/>
      <c r="B867" s="40"/>
      <c r="C867" s="40"/>
      <c r="AC867" s="40"/>
      <c r="AD867" s="40"/>
      <c r="AE867" s="40"/>
      <c r="AF867" s="40"/>
      <c r="AG867" s="40"/>
    </row>
    <row r="868" spans="1:33" ht="14.25" customHeight="1" x14ac:dyDescent="0.35">
      <c r="A868" s="40"/>
      <c r="B868" s="40"/>
      <c r="C868" s="40"/>
      <c r="AC868" s="40"/>
      <c r="AD868" s="40"/>
      <c r="AE868" s="40"/>
      <c r="AF868" s="40"/>
      <c r="AG868" s="40"/>
    </row>
    <row r="869" spans="1:33" ht="14.25" customHeight="1" x14ac:dyDescent="0.35">
      <c r="A869" s="40"/>
      <c r="B869" s="40"/>
      <c r="C869" s="40"/>
      <c r="AC869" s="40"/>
      <c r="AD869" s="40"/>
      <c r="AE869" s="40"/>
      <c r="AF869" s="40"/>
      <c r="AG869" s="40"/>
    </row>
    <row r="870" spans="1:33" ht="14.25" customHeight="1" x14ac:dyDescent="0.35">
      <c r="A870" s="40"/>
      <c r="B870" s="40"/>
      <c r="C870" s="40"/>
      <c r="AC870" s="40"/>
      <c r="AD870" s="40"/>
      <c r="AE870" s="40"/>
      <c r="AF870" s="40"/>
      <c r="AG870" s="40"/>
    </row>
    <row r="871" spans="1:33" ht="14.25" customHeight="1" x14ac:dyDescent="0.35">
      <c r="A871" s="40"/>
      <c r="B871" s="40"/>
      <c r="C871" s="40"/>
      <c r="AC871" s="40"/>
      <c r="AD871" s="40"/>
      <c r="AE871" s="40"/>
      <c r="AF871" s="40"/>
      <c r="AG871" s="40"/>
    </row>
    <row r="872" spans="1:33" ht="14.25" customHeight="1" x14ac:dyDescent="0.35">
      <c r="A872" s="40"/>
      <c r="B872" s="40"/>
      <c r="C872" s="40"/>
      <c r="AC872" s="40"/>
      <c r="AD872" s="40"/>
      <c r="AE872" s="40"/>
      <c r="AF872" s="40"/>
      <c r="AG872" s="40"/>
    </row>
    <row r="873" spans="1:33" ht="14.25" customHeight="1" x14ac:dyDescent="0.35">
      <c r="A873" s="40"/>
      <c r="B873" s="40"/>
      <c r="C873" s="40"/>
      <c r="AC873" s="40"/>
      <c r="AD873" s="40"/>
      <c r="AE873" s="40"/>
      <c r="AF873" s="40"/>
      <c r="AG873" s="40"/>
    </row>
    <row r="874" spans="1:33" ht="14.25" customHeight="1" x14ac:dyDescent="0.35">
      <c r="A874" s="40"/>
      <c r="B874" s="40"/>
      <c r="C874" s="40"/>
      <c r="AC874" s="40"/>
      <c r="AD874" s="40"/>
      <c r="AE874" s="40"/>
      <c r="AF874" s="40"/>
      <c r="AG874" s="40"/>
    </row>
    <row r="875" spans="1:33" ht="14.25" customHeight="1" x14ac:dyDescent="0.35">
      <c r="A875" s="40"/>
      <c r="B875" s="40"/>
      <c r="C875" s="40"/>
      <c r="AC875" s="40"/>
      <c r="AD875" s="40"/>
      <c r="AE875" s="40"/>
      <c r="AF875" s="40"/>
      <c r="AG875" s="40"/>
    </row>
    <row r="876" spans="1:33" ht="14.25" customHeight="1" x14ac:dyDescent="0.35">
      <c r="A876" s="40"/>
      <c r="B876" s="40"/>
      <c r="C876" s="40"/>
      <c r="AC876" s="40"/>
      <c r="AD876" s="40"/>
      <c r="AE876" s="40"/>
      <c r="AF876" s="40"/>
      <c r="AG876" s="40"/>
    </row>
    <row r="877" spans="1:33" ht="14.25" customHeight="1" x14ac:dyDescent="0.35">
      <c r="A877" s="40"/>
      <c r="B877" s="40"/>
      <c r="C877" s="40"/>
      <c r="AC877" s="40"/>
      <c r="AD877" s="40"/>
      <c r="AE877" s="40"/>
      <c r="AF877" s="40"/>
      <c r="AG877" s="40"/>
    </row>
    <row r="878" spans="1:33" ht="14.25" customHeight="1" x14ac:dyDescent="0.35">
      <c r="A878" s="40"/>
      <c r="B878" s="40"/>
      <c r="C878" s="40"/>
      <c r="AC878" s="40"/>
      <c r="AD878" s="40"/>
      <c r="AE878" s="40"/>
      <c r="AF878" s="40"/>
      <c r="AG878" s="40"/>
    </row>
    <row r="879" spans="1:33" ht="14.25" customHeight="1" x14ac:dyDescent="0.35">
      <c r="A879" s="40"/>
      <c r="B879" s="40"/>
      <c r="C879" s="40"/>
      <c r="AC879" s="40"/>
      <c r="AD879" s="40"/>
      <c r="AE879" s="40"/>
      <c r="AF879" s="40"/>
      <c r="AG879" s="40"/>
    </row>
    <row r="880" spans="1:33" ht="14.25" customHeight="1" x14ac:dyDescent="0.35">
      <c r="A880" s="40"/>
      <c r="B880" s="40"/>
      <c r="C880" s="40"/>
      <c r="AC880" s="40"/>
      <c r="AD880" s="40"/>
      <c r="AE880" s="40"/>
      <c r="AF880" s="40"/>
      <c r="AG880" s="40"/>
    </row>
    <row r="881" spans="1:33" ht="14.25" customHeight="1" x14ac:dyDescent="0.35">
      <c r="A881" s="40"/>
      <c r="B881" s="40"/>
      <c r="C881" s="40"/>
      <c r="AC881" s="40"/>
      <c r="AD881" s="40"/>
      <c r="AE881" s="40"/>
      <c r="AF881" s="40"/>
      <c r="AG881" s="40"/>
    </row>
    <row r="882" spans="1:33" ht="14.25" customHeight="1" x14ac:dyDescent="0.35">
      <c r="A882" s="40"/>
      <c r="B882" s="40"/>
      <c r="C882" s="40"/>
      <c r="AC882" s="40"/>
      <c r="AD882" s="40"/>
      <c r="AE882" s="40"/>
      <c r="AF882" s="40"/>
      <c r="AG882" s="40"/>
    </row>
    <row r="883" spans="1:33" ht="14.25" customHeight="1" x14ac:dyDescent="0.35">
      <c r="A883" s="40"/>
      <c r="B883" s="40"/>
      <c r="C883" s="40"/>
      <c r="AC883" s="40"/>
      <c r="AD883" s="40"/>
      <c r="AE883" s="40"/>
      <c r="AF883" s="40"/>
      <c r="AG883" s="40"/>
    </row>
    <row r="884" spans="1:33" ht="14.25" customHeight="1" x14ac:dyDescent="0.35">
      <c r="A884" s="40"/>
      <c r="B884" s="40"/>
      <c r="C884" s="40"/>
      <c r="AC884" s="40"/>
      <c r="AD884" s="40"/>
      <c r="AE884" s="40"/>
      <c r="AF884" s="40"/>
      <c r="AG884" s="40"/>
    </row>
    <row r="885" spans="1:33" ht="14.25" customHeight="1" x14ac:dyDescent="0.35">
      <c r="A885" s="40"/>
      <c r="B885" s="40"/>
      <c r="C885" s="40"/>
      <c r="AC885" s="40"/>
      <c r="AD885" s="40"/>
      <c r="AE885" s="40"/>
      <c r="AF885" s="40"/>
      <c r="AG885" s="40"/>
    </row>
    <row r="886" spans="1:33" ht="14.25" customHeight="1" x14ac:dyDescent="0.35">
      <c r="A886" s="40"/>
      <c r="B886" s="40"/>
      <c r="C886" s="40"/>
      <c r="AC886" s="40"/>
      <c r="AD886" s="40"/>
      <c r="AE886" s="40"/>
      <c r="AF886" s="40"/>
      <c r="AG886" s="40"/>
    </row>
    <row r="887" spans="1:33" ht="14.25" customHeight="1" x14ac:dyDescent="0.35">
      <c r="A887" s="40"/>
      <c r="B887" s="40"/>
      <c r="C887" s="40"/>
      <c r="AC887" s="40"/>
      <c r="AD887" s="40"/>
      <c r="AE887" s="40"/>
      <c r="AF887" s="40"/>
      <c r="AG887" s="40"/>
    </row>
    <row r="888" spans="1:33" ht="14.25" customHeight="1" x14ac:dyDescent="0.35">
      <c r="A888" s="40"/>
      <c r="B888" s="40"/>
      <c r="C888" s="40"/>
      <c r="AC888" s="40"/>
      <c r="AD888" s="40"/>
      <c r="AE888" s="40"/>
      <c r="AF888" s="40"/>
      <c r="AG888" s="40"/>
    </row>
    <row r="889" spans="1:33" ht="14.25" customHeight="1" x14ac:dyDescent="0.35">
      <c r="A889" s="40"/>
      <c r="B889" s="40"/>
      <c r="C889" s="40"/>
      <c r="AC889" s="40"/>
      <c r="AD889" s="40"/>
      <c r="AE889" s="40"/>
      <c r="AF889" s="40"/>
      <c r="AG889" s="40"/>
    </row>
    <row r="890" spans="1:33" ht="14.25" customHeight="1" x14ac:dyDescent="0.35">
      <c r="A890" s="40"/>
      <c r="B890" s="40"/>
      <c r="C890" s="40"/>
      <c r="AC890" s="40"/>
      <c r="AD890" s="40"/>
      <c r="AE890" s="40"/>
      <c r="AF890" s="40"/>
      <c r="AG890" s="40"/>
    </row>
    <row r="891" spans="1:33" ht="14.25" customHeight="1" x14ac:dyDescent="0.35">
      <c r="A891" s="40"/>
      <c r="B891" s="40"/>
      <c r="C891" s="40"/>
      <c r="AC891" s="40"/>
      <c r="AD891" s="40"/>
      <c r="AE891" s="40"/>
      <c r="AF891" s="40"/>
      <c r="AG891" s="40"/>
    </row>
    <row r="892" spans="1:33" ht="14.25" customHeight="1" x14ac:dyDescent="0.35">
      <c r="A892" s="40"/>
      <c r="B892" s="40"/>
      <c r="C892" s="40"/>
      <c r="AC892" s="40"/>
      <c r="AD892" s="40"/>
      <c r="AE892" s="40"/>
      <c r="AF892" s="40"/>
      <c r="AG892" s="40"/>
    </row>
    <row r="893" spans="1:33" ht="14.25" customHeight="1" x14ac:dyDescent="0.35">
      <c r="A893" s="40"/>
      <c r="B893" s="40"/>
      <c r="C893" s="40"/>
      <c r="AC893" s="40"/>
      <c r="AD893" s="40"/>
      <c r="AE893" s="40"/>
      <c r="AF893" s="40"/>
      <c r="AG893" s="40"/>
    </row>
    <row r="894" spans="1:33" ht="14.25" customHeight="1" x14ac:dyDescent="0.35">
      <c r="A894" s="40"/>
      <c r="B894" s="40"/>
      <c r="C894" s="40"/>
      <c r="AC894" s="40"/>
      <c r="AD894" s="40"/>
      <c r="AE894" s="40"/>
      <c r="AF894" s="40"/>
      <c r="AG894" s="40"/>
    </row>
    <row r="895" spans="1:33" ht="14.25" customHeight="1" x14ac:dyDescent="0.35">
      <c r="A895" s="40"/>
      <c r="B895" s="40"/>
      <c r="C895" s="40"/>
      <c r="AC895" s="40"/>
      <c r="AD895" s="40"/>
      <c r="AE895" s="40"/>
      <c r="AF895" s="40"/>
      <c r="AG895" s="40"/>
    </row>
    <row r="896" spans="1:33" ht="14.25" customHeight="1" x14ac:dyDescent="0.35">
      <c r="A896" s="40"/>
      <c r="B896" s="40"/>
      <c r="C896" s="40"/>
      <c r="AC896" s="40"/>
      <c r="AD896" s="40"/>
      <c r="AE896" s="40"/>
      <c r="AF896" s="40"/>
      <c r="AG896" s="40"/>
    </row>
    <row r="897" spans="1:33" ht="14.25" customHeight="1" x14ac:dyDescent="0.35">
      <c r="A897" s="40"/>
      <c r="B897" s="40"/>
      <c r="C897" s="40"/>
      <c r="AC897" s="40"/>
      <c r="AD897" s="40"/>
      <c r="AE897" s="40"/>
      <c r="AF897" s="40"/>
      <c r="AG897" s="40"/>
    </row>
    <row r="898" spans="1:33" ht="14.25" customHeight="1" x14ac:dyDescent="0.35">
      <c r="A898" s="40"/>
      <c r="B898" s="40"/>
      <c r="C898" s="40"/>
      <c r="AC898" s="40"/>
      <c r="AD898" s="40"/>
      <c r="AE898" s="40"/>
      <c r="AF898" s="40"/>
      <c r="AG898" s="40"/>
    </row>
    <row r="899" spans="1:33" ht="14.25" customHeight="1" x14ac:dyDescent="0.35">
      <c r="A899" s="40"/>
      <c r="B899" s="40"/>
      <c r="C899" s="40"/>
      <c r="AC899" s="40"/>
      <c r="AD899" s="40"/>
      <c r="AE899" s="40"/>
      <c r="AF899" s="40"/>
      <c r="AG899" s="40"/>
    </row>
    <row r="900" spans="1:33" ht="14.25" customHeight="1" x14ac:dyDescent="0.35">
      <c r="A900" s="40"/>
      <c r="B900" s="40"/>
      <c r="C900" s="40"/>
      <c r="AC900" s="40"/>
      <c r="AD900" s="40"/>
      <c r="AE900" s="40"/>
      <c r="AF900" s="40"/>
      <c r="AG900" s="40"/>
    </row>
    <row r="901" spans="1:33" ht="14.25" customHeight="1" x14ac:dyDescent="0.35">
      <c r="A901" s="40"/>
      <c r="B901" s="40"/>
      <c r="C901" s="40"/>
      <c r="AC901" s="40"/>
      <c r="AD901" s="40"/>
      <c r="AE901" s="40"/>
      <c r="AF901" s="40"/>
      <c r="AG901" s="40"/>
    </row>
    <row r="902" spans="1:33" ht="14.25" customHeight="1" x14ac:dyDescent="0.35">
      <c r="A902" s="40"/>
      <c r="B902" s="40"/>
      <c r="C902" s="40"/>
      <c r="AC902" s="40"/>
      <c r="AD902" s="40"/>
      <c r="AE902" s="40"/>
      <c r="AF902" s="40"/>
      <c r="AG902" s="40"/>
    </row>
    <row r="903" spans="1:33" ht="14.25" customHeight="1" x14ac:dyDescent="0.35">
      <c r="A903" s="40"/>
      <c r="B903" s="40"/>
      <c r="C903" s="40"/>
      <c r="AC903" s="40"/>
      <c r="AD903" s="40"/>
      <c r="AE903" s="40"/>
      <c r="AF903" s="40"/>
      <c r="AG903" s="40"/>
    </row>
    <row r="904" spans="1:33" ht="14.25" customHeight="1" x14ac:dyDescent="0.35">
      <c r="A904" s="40"/>
      <c r="B904" s="40"/>
      <c r="C904" s="40"/>
      <c r="AC904" s="40"/>
      <c r="AD904" s="40"/>
      <c r="AE904" s="40"/>
      <c r="AF904" s="40"/>
      <c r="AG904" s="40"/>
    </row>
    <row r="905" spans="1:33" ht="14.25" customHeight="1" x14ac:dyDescent="0.35">
      <c r="A905" s="40"/>
      <c r="B905" s="40"/>
      <c r="C905" s="40"/>
      <c r="AC905" s="40"/>
      <c r="AD905" s="40"/>
      <c r="AE905" s="40"/>
      <c r="AF905" s="40"/>
      <c r="AG905" s="40"/>
    </row>
    <row r="906" spans="1:33" ht="14.25" customHeight="1" x14ac:dyDescent="0.35">
      <c r="A906" s="40"/>
      <c r="B906" s="40"/>
      <c r="C906" s="40"/>
      <c r="AC906" s="40"/>
      <c r="AD906" s="40"/>
      <c r="AE906" s="40"/>
      <c r="AF906" s="40"/>
      <c r="AG906" s="40"/>
    </row>
    <row r="907" spans="1:33" ht="14.25" customHeight="1" x14ac:dyDescent="0.35">
      <c r="A907" s="40"/>
      <c r="B907" s="40"/>
      <c r="C907" s="40"/>
      <c r="AC907" s="40"/>
      <c r="AD907" s="40"/>
      <c r="AE907" s="40"/>
      <c r="AF907" s="40"/>
      <c r="AG907" s="40"/>
    </row>
    <row r="908" spans="1:33" ht="14.25" customHeight="1" x14ac:dyDescent="0.35">
      <c r="A908" s="40"/>
      <c r="B908" s="40"/>
      <c r="C908" s="40"/>
      <c r="AC908" s="40"/>
      <c r="AD908" s="40"/>
      <c r="AE908" s="40"/>
      <c r="AF908" s="40"/>
      <c r="AG908" s="40"/>
    </row>
    <row r="909" spans="1:33" ht="14.25" customHeight="1" x14ac:dyDescent="0.35">
      <c r="A909" s="40"/>
      <c r="B909" s="40"/>
      <c r="C909" s="40"/>
      <c r="AC909" s="40"/>
      <c r="AD909" s="40"/>
      <c r="AE909" s="40"/>
      <c r="AF909" s="40"/>
      <c r="AG909" s="40"/>
    </row>
    <row r="910" spans="1:33" ht="14.25" customHeight="1" x14ac:dyDescent="0.35">
      <c r="A910" s="40"/>
      <c r="B910" s="40"/>
      <c r="C910" s="40"/>
      <c r="AC910" s="40"/>
      <c r="AD910" s="40"/>
      <c r="AE910" s="40"/>
      <c r="AF910" s="40"/>
      <c r="AG910" s="40"/>
    </row>
    <row r="911" spans="1:33" ht="14.25" customHeight="1" x14ac:dyDescent="0.35">
      <c r="A911" s="40"/>
      <c r="B911" s="40"/>
      <c r="C911" s="40"/>
      <c r="AC911" s="40"/>
      <c r="AD911" s="40"/>
      <c r="AE911" s="40"/>
      <c r="AF911" s="40"/>
      <c r="AG911" s="40"/>
    </row>
    <row r="912" spans="1:33" ht="14.25" customHeight="1" x14ac:dyDescent="0.35">
      <c r="A912" s="40"/>
      <c r="B912" s="40"/>
      <c r="C912" s="40"/>
      <c r="AC912" s="40"/>
      <c r="AD912" s="40"/>
      <c r="AE912" s="40"/>
      <c r="AF912" s="40"/>
      <c r="AG912" s="40"/>
    </row>
    <row r="913" spans="1:33" ht="14.25" customHeight="1" x14ac:dyDescent="0.35">
      <c r="A913" s="40"/>
      <c r="B913" s="40"/>
      <c r="C913" s="40"/>
      <c r="AC913" s="40"/>
      <c r="AD913" s="40"/>
      <c r="AE913" s="40"/>
      <c r="AF913" s="40"/>
      <c r="AG913" s="40"/>
    </row>
    <row r="914" spans="1:33" ht="14.25" customHeight="1" x14ac:dyDescent="0.35">
      <c r="A914" s="40"/>
      <c r="B914" s="40"/>
      <c r="C914" s="40"/>
      <c r="AC914" s="40"/>
      <c r="AD914" s="40"/>
      <c r="AE914" s="40"/>
      <c r="AF914" s="40"/>
      <c r="AG914" s="40"/>
    </row>
    <row r="915" spans="1:33" ht="14.25" customHeight="1" x14ac:dyDescent="0.35">
      <c r="A915" s="40"/>
      <c r="B915" s="40"/>
      <c r="C915" s="40"/>
      <c r="AC915" s="40"/>
      <c r="AD915" s="40"/>
      <c r="AE915" s="40"/>
      <c r="AF915" s="40"/>
      <c r="AG915" s="40"/>
    </row>
    <row r="916" spans="1:33" ht="14.25" customHeight="1" x14ac:dyDescent="0.35">
      <c r="A916" s="40"/>
      <c r="B916" s="40"/>
      <c r="C916" s="40"/>
      <c r="AC916" s="40"/>
      <c r="AD916" s="40"/>
      <c r="AE916" s="40"/>
      <c r="AF916" s="40"/>
      <c r="AG916" s="40"/>
    </row>
    <row r="917" spans="1:33" ht="14.25" customHeight="1" x14ac:dyDescent="0.35">
      <c r="A917" s="40"/>
      <c r="B917" s="40"/>
      <c r="C917" s="40"/>
      <c r="AC917" s="40"/>
      <c r="AD917" s="40"/>
      <c r="AE917" s="40"/>
      <c r="AF917" s="40"/>
      <c r="AG917" s="40"/>
    </row>
    <row r="918" spans="1:33" ht="14.25" customHeight="1" x14ac:dyDescent="0.35">
      <c r="A918" s="40"/>
      <c r="B918" s="40"/>
      <c r="C918" s="40"/>
      <c r="AC918" s="40"/>
      <c r="AD918" s="40"/>
      <c r="AE918" s="40"/>
      <c r="AF918" s="40"/>
      <c r="AG918" s="40"/>
    </row>
    <row r="919" spans="1:33" ht="14.25" customHeight="1" x14ac:dyDescent="0.35">
      <c r="A919" s="40"/>
      <c r="B919" s="40"/>
      <c r="C919" s="40"/>
      <c r="AC919" s="40"/>
      <c r="AD919" s="40"/>
      <c r="AE919" s="40"/>
      <c r="AF919" s="40"/>
      <c r="AG919" s="40"/>
    </row>
    <row r="920" spans="1:33" ht="14.25" customHeight="1" x14ac:dyDescent="0.35">
      <c r="A920" s="40"/>
      <c r="B920" s="40"/>
      <c r="C920" s="40"/>
      <c r="AC920" s="40"/>
      <c r="AD920" s="40"/>
      <c r="AE920" s="40"/>
      <c r="AF920" s="40"/>
      <c r="AG920" s="40"/>
    </row>
    <row r="921" spans="1:33" ht="14.25" customHeight="1" x14ac:dyDescent="0.35">
      <c r="A921" s="40"/>
      <c r="B921" s="40"/>
      <c r="C921" s="40"/>
      <c r="AC921" s="40"/>
      <c r="AD921" s="40"/>
      <c r="AE921" s="40"/>
      <c r="AF921" s="40"/>
      <c r="AG921" s="40"/>
    </row>
    <row r="922" spans="1:33" ht="14.25" customHeight="1" x14ac:dyDescent="0.35">
      <c r="A922" s="40"/>
      <c r="B922" s="40"/>
      <c r="C922" s="40"/>
      <c r="AC922" s="40"/>
      <c r="AD922" s="40"/>
      <c r="AE922" s="40"/>
      <c r="AF922" s="40"/>
      <c r="AG922" s="40"/>
    </row>
    <row r="923" spans="1:33" ht="14.25" customHeight="1" x14ac:dyDescent="0.35">
      <c r="A923" s="40"/>
      <c r="B923" s="40"/>
      <c r="C923" s="40"/>
      <c r="AC923" s="40"/>
      <c r="AD923" s="40"/>
      <c r="AE923" s="40"/>
      <c r="AF923" s="40"/>
      <c r="AG923" s="40"/>
    </row>
    <row r="924" spans="1:33" ht="14.25" customHeight="1" x14ac:dyDescent="0.35">
      <c r="A924" s="40"/>
      <c r="B924" s="40"/>
      <c r="C924" s="40"/>
      <c r="AC924" s="40"/>
      <c r="AD924" s="40"/>
      <c r="AE924" s="40"/>
      <c r="AF924" s="40"/>
      <c r="AG924" s="40"/>
    </row>
    <row r="925" spans="1:33" ht="14.25" customHeight="1" x14ac:dyDescent="0.35">
      <c r="A925" s="40"/>
      <c r="B925" s="40"/>
      <c r="C925" s="40"/>
      <c r="AC925" s="40"/>
      <c r="AD925" s="40"/>
      <c r="AE925" s="40"/>
      <c r="AF925" s="40"/>
      <c r="AG925" s="40"/>
    </row>
    <row r="926" spans="1:33" ht="14.25" customHeight="1" x14ac:dyDescent="0.35">
      <c r="A926" s="40"/>
      <c r="B926" s="40"/>
      <c r="C926" s="40"/>
      <c r="AC926" s="40"/>
      <c r="AD926" s="40"/>
      <c r="AE926" s="40"/>
      <c r="AF926" s="40"/>
      <c r="AG926" s="40"/>
    </row>
    <row r="927" spans="1:33" ht="14.25" customHeight="1" x14ac:dyDescent="0.35">
      <c r="A927" s="40"/>
      <c r="B927" s="40"/>
      <c r="C927" s="40"/>
      <c r="AC927" s="40"/>
      <c r="AD927" s="40"/>
      <c r="AE927" s="40"/>
      <c r="AF927" s="40"/>
      <c r="AG927" s="40"/>
    </row>
    <row r="928" spans="1:33" ht="14.25" customHeight="1" x14ac:dyDescent="0.35">
      <c r="A928" s="40"/>
      <c r="B928" s="40"/>
      <c r="C928" s="40"/>
      <c r="AC928" s="40"/>
      <c r="AD928" s="40"/>
      <c r="AE928" s="40"/>
      <c r="AF928" s="40"/>
      <c r="AG928" s="40"/>
    </row>
    <row r="929" spans="1:33" ht="14.25" customHeight="1" x14ac:dyDescent="0.35">
      <c r="A929" s="40"/>
      <c r="B929" s="40"/>
      <c r="C929" s="40"/>
      <c r="AC929" s="40"/>
      <c r="AD929" s="40"/>
      <c r="AE929" s="40"/>
      <c r="AF929" s="40"/>
      <c r="AG929" s="40"/>
    </row>
    <row r="930" spans="1:33" ht="14.25" customHeight="1" x14ac:dyDescent="0.35">
      <c r="A930" s="40"/>
      <c r="B930" s="40"/>
      <c r="C930" s="40"/>
      <c r="AC930" s="40"/>
      <c r="AD930" s="40"/>
      <c r="AE930" s="40"/>
      <c r="AF930" s="40"/>
      <c r="AG930" s="40"/>
    </row>
    <row r="931" spans="1:33" ht="14.25" customHeight="1" x14ac:dyDescent="0.35">
      <c r="A931" s="40"/>
      <c r="B931" s="40"/>
      <c r="C931" s="40"/>
      <c r="AC931" s="40"/>
      <c r="AD931" s="40"/>
      <c r="AE931" s="40"/>
      <c r="AF931" s="40"/>
      <c r="AG931" s="40"/>
    </row>
    <row r="932" spans="1:33" ht="14.25" customHeight="1" x14ac:dyDescent="0.35">
      <c r="A932" s="40"/>
      <c r="B932" s="40"/>
      <c r="C932" s="40"/>
      <c r="AC932" s="40"/>
      <c r="AD932" s="40"/>
      <c r="AE932" s="40"/>
      <c r="AF932" s="40"/>
      <c r="AG932" s="40"/>
    </row>
    <row r="933" spans="1:33" ht="14.25" customHeight="1" x14ac:dyDescent="0.35">
      <c r="A933" s="40"/>
      <c r="B933" s="40"/>
      <c r="C933" s="40"/>
      <c r="AC933" s="40"/>
      <c r="AD933" s="40"/>
      <c r="AE933" s="40"/>
      <c r="AF933" s="40"/>
      <c r="AG933" s="40"/>
    </row>
    <row r="934" spans="1:33" ht="14.25" customHeight="1" x14ac:dyDescent="0.35">
      <c r="A934" s="40"/>
      <c r="B934" s="40"/>
      <c r="C934" s="40"/>
      <c r="AC934" s="40"/>
      <c r="AD934" s="40"/>
      <c r="AE934" s="40"/>
      <c r="AF934" s="40"/>
      <c r="AG934" s="40"/>
    </row>
    <row r="935" spans="1:33" ht="14.25" customHeight="1" x14ac:dyDescent="0.35">
      <c r="A935" s="40"/>
      <c r="B935" s="40"/>
      <c r="C935" s="40"/>
      <c r="AC935" s="40"/>
      <c r="AD935" s="40"/>
      <c r="AE935" s="40"/>
      <c r="AF935" s="40"/>
      <c r="AG935" s="40"/>
    </row>
    <row r="936" spans="1:33" ht="14.25" customHeight="1" x14ac:dyDescent="0.35">
      <c r="A936" s="40"/>
      <c r="B936" s="40"/>
      <c r="C936" s="40"/>
      <c r="AC936" s="40"/>
      <c r="AD936" s="40"/>
      <c r="AE936" s="40"/>
      <c r="AF936" s="40"/>
      <c r="AG936" s="40"/>
    </row>
    <row r="937" spans="1:33" ht="14.25" customHeight="1" x14ac:dyDescent="0.35">
      <c r="A937" s="40"/>
      <c r="B937" s="40"/>
      <c r="C937" s="40"/>
      <c r="AC937" s="40"/>
      <c r="AD937" s="40"/>
      <c r="AE937" s="40"/>
      <c r="AF937" s="40"/>
      <c r="AG937" s="40"/>
    </row>
    <row r="938" spans="1:33" ht="14.25" customHeight="1" x14ac:dyDescent="0.35">
      <c r="A938" s="40"/>
      <c r="B938" s="40"/>
      <c r="C938" s="40"/>
      <c r="AC938" s="40"/>
      <c r="AD938" s="40"/>
      <c r="AE938" s="40"/>
      <c r="AF938" s="40"/>
      <c r="AG938" s="40"/>
    </row>
    <row r="939" spans="1:33" ht="14.25" customHeight="1" x14ac:dyDescent="0.35">
      <c r="A939" s="40"/>
      <c r="B939" s="40"/>
      <c r="C939" s="40"/>
      <c r="AC939" s="40"/>
      <c r="AD939" s="40"/>
      <c r="AE939" s="40"/>
      <c r="AF939" s="40"/>
      <c r="AG939" s="40"/>
    </row>
    <row r="940" spans="1:33" ht="14.25" customHeight="1" x14ac:dyDescent="0.35">
      <c r="A940" s="40"/>
      <c r="B940" s="40"/>
      <c r="C940" s="40"/>
      <c r="AC940" s="40"/>
      <c r="AD940" s="40"/>
      <c r="AE940" s="40"/>
      <c r="AF940" s="40"/>
      <c r="AG940" s="40"/>
    </row>
    <row r="941" spans="1:33" ht="14.25" customHeight="1" x14ac:dyDescent="0.35">
      <c r="A941" s="40"/>
      <c r="B941" s="40"/>
      <c r="C941" s="40"/>
      <c r="AC941" s="40"/>
      <c r="AD941" s="40"/>
      <c r="AE941" s="40"/>
      <c r="AF941" s="40"/>
      <c r="AG941" s="40"/>
    </row>
    <row r="942" spans="1:33" ht="14.25" customHeight="1" x14ac:dyDescent="0.35">
      <c r="A942" s="40"/>
      <c r="B942" s="40"/>
      <c r="C942" s="40"/>
      <c r="AC942" s="40"/>
      <c r="AD942" s="40"/>
      <c r="AE942" s="40"/>
      <c r="AF942" s="40"/>
      <c r="AG942" s="40"/>
    </row>
    <row r="943" spans="1:33" ht="14.25" customHeight="1" x14ac:dyDescent="0.35">
      <c r="A943" s="40"/>
      <c r="B943" s="40"/>
      <c r="C943" s="40"/>
      <c r="AC943" s="40"/>
      <c r="AD943" s="40"/>
      <c r="AE943" s="40"/>
      <c r="AF943" s="40"/>
      <c r="AG943" s="40"/>
    </row>
    <row r="944" spans="1:33" ht="14.25" customHeight="1" x14ac:dyDescent="0.35">
      <c r="A944" s="40"/>
      <c r="B944" s="40"/>
      <c r="C944" s="40"/>
      <c r="AC944" s="40"/>
      <c r="AD944" s="40"/>
      <c r="AE944" s="40"/>
      <c r="AF944" s="40"/>
      <c r="AG944" s="40"/>
    </row>
    <row r="945" spans="1:33" ht="14.25" customHeight="1" x14ac:dyDescent="0.35">
      <c r="A945" s="40"/>
      <c r="B945" s="40"/>
      <c r="C945" s="40"/>
      <c r="AC945" s="40"/>
      <c r="AD945" s="40"/>
      <c r="AE945" s="40"/>
      <c r="AF945" s="40"/>
      <c r="AG945" s="40"/>
    </row>
    <row r="946" spans="1:33" ht="14.25" customHeight="1" x14ac:dyDescent="0.35">
      <c r="A946" s="40"/>
      <c r="B946" s="40"/>
      <c r="C946" s="40"/>
      <c r="AC946" s="40"/>
      <c r="AD946" s="40"/>
      <c r="AE946" s="40"/>
      <c r="AF946" s="40"/>
      <c r="AG946" s="40"/>
    </row>
    <row r="947" spans="1:33" ht="14.25" customHeight="1" x14ac:dyDescent="0.35">
      <c r="A947" s="40"/>
      <c r="B947" s="40"/>
      <c r="C947" s="40"/>
      <c r="AC947" s="40"/>
      <c r="AD947" s="40"/>
      <c r="AE947" s="40"/>
      <c r="AF947" s="40"/>
      <c r="AG947" s="40"/>
    </row>
    <row r="948" spans="1:33" ht="14.25" customHeight="1" x14ac:dyDescent="0.35">
      <c r="A948" s="40"/>
      <c r="B948" s="40"/>
      <c r="C948" s="40"/>
      <c r="AC948" s="40"/>
      <c r="AD948" s="40"/>
      <c r="AE948" s="40"/>
      <c r="AF948" s="40"/>
      <c r="AG948" s="40"/>
    </row>
    <row r="949" spans="1:33" ht="14.25" customHeight="1" x14ac:dyDescent="0.35">
      <c r="A949" s="40"/>
      <c r="B949" s="40"/>
      <c r="C949" s="40"/>
      <c r="AC949" s="40"/>
      <c r="AD949" s="40"/>
      <c r="AE949" s="40"/>
      <c r="AF949" s="40"/>
      <c r="AG949" s="40"/>
    </row>
    <row r="950" spans="1:33" ht="14.25" customHeight="1" x14ac:dyDescent="0.35">
      <c r="A950" s="40"/>
      <c r="B950" s="40"/>
      <c r="C950" s="40"/>
      <c r="AC950" s="40"/>
      <c r="AD950" s="40"/>
      <c r="AE950" s="40"/>
      <c r="AF950" s="40"/>
      <c r="AG950" s="40"/>
    </row>
    <row r="951" spans="1:33" ht="14.25" customHeight="1" x14ac:dyDescent="0.35">
      <c r="A951" s="40"/>
      <c r="B951" s="40"/>
      <c r="C951" s="40"/>
      <c r="AC951" s="40"/>
      <c r="AD951" s="40"/>
      <c r="AE951" s="40"/>
      <c r="AF951" s="40"/>
      <c r="AG951" s="40"/>
    </row>
    <row r="952" spans="1:33" ht="14.25" customHeight="1" x14ac:dyDescent="0.35">
      <c r="A952" s="40"/>
      <c r="B952" s="40"/>
      <c r="C952" s="40"/>
      <c r="AC952" s="40"/>
      <c r="AD952" s="40"/>
      <c r="AE952" s="40"/>
      <c r="AF952" s="40"/>
      <c r="AG952" s="40"/>
    </row>
    <row r="953" spans="1:33" ht="14.25" customHeight="1" x14ac:dyDescent="0.35">
      <c r="A953" s="40"/>
      <c r="B953" s="40"/>
      <c r="C953" s="40"/>
      <c r="AC953" s="40"/>
      <c r="AD953" s="40"/>
      <c r="AE953" s="40"/>
      <c r="AF953" s="40"/>
      <c r="AG953" s="40"/>
    </row>
    <row r="954" spans="1:33" ht="14.25" customHeight="1" x14ac:dyDescent="0.35">
      <c r="A954" s="40"/>
      <c r="B954" s="40"/>
      <c r="C954" s="40"/>
      <c r="AC954" s="40"/>
      <c r="AD954" s="40"/>
      <c r="AE954" s="40"/>
      <c r="AF954" s="40"/>
      <c r="AG954" s="40"/>
    </row>
    <row r="955" spans="1:33" ht="14.25" customHeight="1" x14ac:dyDescent="0.35">
      <c r="A955" s="40"/>
      <c r="B955" s="40"/>
      <c r="C955" s="40"/>
      <c r="AC955" s="40"/>
      <c r="AD955" s="40"/>
      <c r="AE955" s="40"/>
      <c r="AF955" s="40"/>
      <c r="AG955" s="40"/>
    </row>
    <row r="956" spans="1:33" ht="14.25" customHeight="1" x14ac:dyDescent="0.35">
      <c r="A956" s="40"/>
      <c r="B956" s="40"/>
      <c r="C956" s="40"/>
      <c r="AC956" s="40"/>
      <c r="AD956" s="40"/>
      <c r="AE956" s="40"/>
      <c r="AF956" s="40"/>
      <c r="AG956" s="40"/>
    </row>
    <row r="957" spans="1:33" ht="14.25" customHeight="1" x14ac:dyDescent="0.35">
      <c r="A957" s="40"/>
      <c r="B957" s="40"/>
      <c r="C957" s="40"/>
      <c r="AC957" s="40"/>
      <c r="AD957" s="40"/>
      <c r="AE957" s="40"/>
      <c r="AF957" s="40"/>
      <c r="AG957" s="40"/>
    </row>
    <row r="958" spans="1:33" ht="14.25" customHeight="1" x14ac:dyDescent="0.35">
      <c r="A958" s="40"/>
      <c r="B958" s="40"/>
      <c r="C958" s="40"/>
      <c r="AC958" s="40"/>
      <c r="AD958" s="40"/>
      <c r="AE958" s="40"/>
      <c r="AF958" s="40"/>
      <c r="AG958" s="40"/>
    </row>
    <row r="959" spans="1:33" ht="14.25" customHeight="1" x14ac:dyDescent="0.35">
      <c r="A959" s="40"/>
      <c r="B959" s="40"/>
      <c r="C959" s="40"/>
      <c r="AC959" s="40"/>
      <c r="AD959" s="40"/>
      <c r="AE959" s="40"/>
      <c r="AF959" s="40"/>
      <c r="AG959" s="40"/>
    </row>
    <row r="960" spans="1:33" ht="14.25" customHeight="1" x14ac:dyDescent="0.35">
      <c r="A960" s="40"/>
      <c r="B960" s="40"/>
      <c r="C960" s="40"/>
      <c r="AC960" s="40"/>
      <c r="AD960" s="40"/>
      <c r="AE960" s="40"/>
      <c r="AF960" s="40"/>
      <c r="AG960" s="40"/>
    </row>
    <row r="961" spans="1:33" ht="14.25" customHeight="1" x14ac:dyDescent="0.35">
      <c r="A961" s="40"/>
      <c r="B961" s="40"/>
      <c r="C961" s="40"/>
      <c r="AC961" s="40"/>
      <c r="AD961" s="40"/>
      <c r="AE961" s="40"/>
      <c r="AF961" s="40"/>
      <c r="AG961" s="40"/>
    </row>
    <row r="962" spans="1:33" ht="14.25" customHeight="1" x14ac:dyDescent="0.35">
      <c r="A962" s="40"/>
      <c r="B962" s="40"/>
      <c r="C962" s="40"/>
      <c r="AC962" s="40"/>
      <c r="AD962" s="40"/>
      <c r="AE962" s="40"/>
      <c r="AF962" s="40"/>
      <c r="AG962" s="40"/>
    </row>
    <row r="963" spans="1:33" ht="14.25" customHeight="1" x14ac:dyDescent="0.35">
      <c r="A963" s="40"/>
      <c r="B963" s="40"/>
      <c r="C963" s="40"/>
      <c r="AC963" s="40"/>
      <c r="AD963" s="40"/>
      <c r="AE963" s="40"/>
      <c r="AF963" s="40"/>
      <c r="AG963" s="40"/>
    </row>
    <row r="964" spans="1:33" ht="14.25" customHeight="1" x14ac:dyDescent="0.35">
      <c r="A964" s="40"/>
      <c r="B964" s="40"/>
      <c r="C964" s="40"/>
      <c r="AC964" s="40"/>
      <c r="AD964" s="40"/>
      <c r="AE964" s="40"/>
      <c r="AF964" s="40"/>
      <c r="AG964" s="40"/>
    </row>
    <row r="965" spans="1:33" ht="14.25" customHeight="1" x14ac:dyDescent="0.35">
      <c r="A965" s="40"/>
      <c r="B965" s="40"/>
      <c r="C965" s="40"/>
      <c r="AC965" s="40"/>
      <c r="AD965" s="40"/>
      <c r="AE965" s="40"/>
      <c r="AF965" s="40"/>
      <c r="AG965" s="40"/>
    </row>
    <row r="966" spans="1:33" ht="14.25" customHeight="1" x14ac:dyDescent="0.35">
      <c r="A966" s="40"/>
      <c r="B966" s="40"/>
      <c r="C966" s="40"/>
      <c r="AC966" s="40"/>
      <c r="AD966" s="40"/>
      <c r="AE966" s="40"/>
      <c r="AF966" s="40"/>
      <c r="AG966" s="40"/>
    </row>
    <row r="967" spans="1:33" ht="14.25" customHeight="1" x14ac:dyDescent="0.35">
      <c r="A967" s="40"/>
      <c r="B967" s="40"/>
      <c r="C967" s="40"/>
      <c r="AC967" s="40"/>
      <c r="AD967" s="40"/>
      <c r="AE967" s="40"/>
      <c r="AF967" s="40"/>
      <c r="AG967" s="40"/>
    </row>
    <row r="968" spans="1:33" ht="14.25" customHeight="1" x14ac:dyDescent="0.35">
      <c r="A968" s="40"/>
      <c r="B968" s="40"/>
      <c r="C968" s="40"/>
      <c r="AC968" s="40"/>
      <c r="AD968" s="40"/>
      <c r="AE968" s="40"/>
      <c r="AF968" s="40"/>
      <c r="AG968" s="40"/>
    </row>
    <row r="969" spans="1:33" ht="14.25" customHeight="1" x14ac:dyDescent="0.35">
      <c r="A969" s="40"/>
      <c r="B969" s="40"/>
      <c r="C969" s="40"/>
      <c r="AC969" s="40"/>
      <c r="AD969" s="40"/>
      <c r="AE969" s="40"/>
      <c r="AF969" s="40"/>
      <c r="AG969" s="40"/>
    </row>
    <row r="970" spans="1:33" ht="14.25" customHeight="1" x14ac:dyDescent="0.35">
      <c r="A970" s="40"/>
      <c r="B970" s="40"/>
      <c r="C970" s="40"/>
      <c r="AC970" s="40"/>
      <c r="AD970" s="40"/>
      <c r="AE970" s="40"/>
      <c r="AF970" s="40"/>
      <c r="AG970" s="40"/>
    </row>
    <row r="971" spans="1:33" ht="14.25" customHeight="1" x14ac:dyDescent="0.35">
      <c r="A971" s="40"/>
      <c r="B971" s="40"/>
      <c r="C971" s="40"/>
      <c r="AC971" s="40"/>
      <c r="AD971" s="40"/>
      <c r="AE971" s="40"/>
      <c r="AF971" s="40"/>
      <c r="AG971" s="40"/>
    </row>
    <row r="972" spans="1:33" ht="14.25" customHeight="1" x14ac:dyDescent="0.35">
      <c r="A972" s="40"/>
      <c r="B972" s="40"/>
      <c r="C972" s="40"/>
      <c r="AC972" s="40"/>
      <c r="AD972" s="40"/>
      <c r="AE972" s="40"/>
      <c r="AF972" s="40"/>
      <c r="AG972" s="40"/>
    </row>
    <row r="973" spans="1:33" ht="14.25" customHeight="1" x14ac:dyDescent="0.35">
      <c r="A973" s="40"/>
      <c r="B973" s="40"/>
      <c r="C973" s="40"/>
      <c r="AC973" s="40"/>
      <c r="AD973" s="40"/>
      <c r="AE973" s="40"/>
      <c r="AF973" s="40"/>
      <c r="AG973" s="40"/>
    </row>
    <row r="974" spans="1:33" ht="14.25" customHeight="1" x14ac:dyDescent="0.35">
      <c r="A974" s="40"/>
      <c r="B974" s="40"/>
      <c r="C974" s="40"/>
      <c r="AC974" s="40"/>
      <c r="AD974" s="40"/>
      <c r="AE974" s="40"/>
      <c r="AF974" s="40"/>
      <c r="AG974" s="40"/>
    </row>
    <row r="975" spans="1:33" ht="14.25" customHeight="1" x14ac:dyDescent="0.35">
      <c r="A975" s="40"/>
      <c r="B975" s="40"/>
      <c r="C975" s="40"/>
      <c r="AC975" s="40"/>
      <c r="AD975" s="40"/>
      <c r="AE975" s="40"/>
      <c r="AF975" s="40"/>
      <c r="AG975" s="40"/>
    </row>
    <row r="976" spans="1:33" ht="14.25" customHeight="1" x14ac:dyDescent="0.35">
      <c r="A976" s="40"/>
      <c r="B976" s="40"/>
      <c r="C976" s="40"/>
      <c r="AC976" s="40"/>
      <c r="AD976" s="40"/>
      <c r="AE976" s="40"/>
      <c r="AF976" s="40"/>
      <c r="AG976" s="40"/>
    </row>
    <row r="977" spans="1:33" ht="14.25" customHeight="1" x14ac:dyDescent="0.35">
      <c r="A977" s="40"/>
      <c r="B977" s="40"/>
      <c r="C977" s="40"/>
      <c r="AC977" s="40"/>
      <c r="AD977" s="40"/>
      <c r="AE977" s="40"/>
      <c r="AF977" s="40"/>
      <c r="AG977" s="40"/>
    </row>
    <row r="978" spans="1:33" ht="14.25" customHeight="1" x14ac:dyDescent="0.35">
      <c r="A978" s="40"/>
      <c r="B978" s="40"/>
      <c r="C978" s="40"/>
      <c r="AC978" s="40"/>
      <c r="AD978" s="40"/>
      <c r="AE978" s="40"/>
      <c r="AF978" s="40"/>
      <c r="AG978" s="40"/>
    </row>
    <row r="979" spans="1:33" ht="14.25" customHeight="1" x14ac:dyDescent="0.35">
      <c r="A979" s="40"/>
      <c r="B979" s="40"/>
      <c r="C979" s="40"/>
      <c r="AC979" s="40"/>
      <c r="AD979" s="40"/>
      <c r="AE979" s="40"/>
      <c r="AF979" s="40"/>
      <c r="AG979" s="40"/>
    </row>
    <row r="980" spans="1:33" ht="14.25" customHeight="1" x14ac:dyDescent="0.35">
      <c r="A980" s="40"/>
      <c r="B980" s="40"/>
      <c r="C980" s="40"/>
      <c r="AC980" s="40"/>
      <c r="AD980" s="40"/>
      <c r="AE980" s="40"/>
      <c r="AF980" s="40"/>
      <c r="AG980" s="40"/>
    </row>
    <row r="981" spans="1:33" ht="14.25" customHeight="1" x14ac:dyDescent="0.35">
      <c r="A981" s="40"/>
      <c r="B981" s="40"/>
      <c r="C981" s="40"/>
      <c r="AC981" s="40"/>
      <c r="AD981" s="40"/>
      <c r="AE981" s="40"/>
      <c r="AF981" s="40"/>
      <c r="AG981" s="40"/>
    </row>
    <row r="982" spans="1:33" ht="14.25" customHeight="1" x14ac:dyDescent="0.35">
      <c r="A982" s="40"/>
      <c r="B982" s="40"/>
      <c r="C982" s="40"/>
      <c r="AC982" s="40"/>
      <c r="AD982" s="40"/>
      <c r="AE982" s="40"/>
      <c r="AF982" s="40"/>
      <c r="AG982" s="40"/>
    </row>
    <row r="983" spans="1:33" ht="14.25" customHeight="1" x14ac:dyDescent="0.35">
      <c r="A983" s="40"/>
      <c r="B983" s="40"/>
      <c r="C983" s="40"/>
      <c r="AC983" s="40"/>
      <c r="AD983" s="40"/>
      <c r="AE983" s="40"/>
      <c r="AF983" s="40"/>
      <c r="AG983" s="40"/>
    </row>
    <row r="984" spans="1:33" ht="14.25" customHeight="1" x14ac:dyDescent="0.35">
      <c r="A984" s="40"/>
      <c r="B984" s="40"/>
      <c r="C984" s="40"/>
      <c r="AC984" s="40"/>
      <c r="AD984" s="40"/>
      <c r="AE984" s="40"/>
      <c r="AF984" s="40"/>
      <c r="AG984" s="40"/>
    </row>
    <row r="985" spans="1:33" ht="14.25" customHeight="1" x14ac:dyDescent="0.35">
      <c r="A985" s="40"/>
      <c r="B985" s="40"/>
      <c r="C985" s="40"/>
      <c r="AC985" s="40"/>
      <c r="AD985" s="40"/>
      <c r="AE985" s="40"/>
      <c r="AF985" s="40"/>
      <c r="AG985" s="40"/>
    </row>
    <row r="986" spans="1:33" ht="14.25" customHeight="1" x14ac:dyDescent="0.35">
      <c r="A986" s="40"/>
      <c r="B986" s="40"/>
      <c r="C986" s="40"/>
      <c r="AC986" s="40"/>
      <c r="AD986" s="40"/>
      <c r="AE986" s="40"/>
      <c r="AF986" s="40"/>
      <c r="AG986" s="40"/>
    </row>
    <row r="987" spans="1:33" ht="14.25" customHeight="1" x14ac:dyDescent="0.35">
      <c r="A987" s="40"/>
      <c r="B987" s="40"/>
      <c r="C987" s="40"/>
      <c r="AC987" s="40"/>
      <c r="AD987" s="40"/>
      <c r="AE987" s="40"/>
      <c r="AF987" s="40"/>
      <c r="AG987" s="40"/>
    </row>
    <row r="988" spans="1:33" ht="14.25" customHeight="1" x14ac:dyDescent="0.35">
      <c r="A988" s="40"/>
      <c r="B988" s="40"/>
      <c r="C988" s="40"/>
      <c r="AC988" s="40"/>
      <c r="AD988" s="40"/>
      <c r="AE988" s="40"/>
      <c r="AF988" s="40"/>
      <c r="AG988" s="40"/>
    </row>
    <row r="989" spans="1:33" ht="14.25" customHeight="1" x14ac:dyDescent="0.35">
      <c r="A989" s="40"/>
      <c r="B989" s="40"/>
      <c r="C989" s="40"/>
      <c r="AC989" s="40"/>
      <c r="AD989" s="40"/>
      <c r="AE989" s="40"/>
      <c r="AF989" s="40"/>
      <c r="AG989" s="40"/>
    </row>
    <row r="990" spans="1:33" ht="14.25" customHeight="1" x14ac:dyDescent="0.35">
      <c r="A990" s="40"/>
      <c r="B990" s="40"/>
      <c r="C990" s="40"/>
      <c r="AC990" s="40"/>
      <c r="AD990" s="40"/>
      <c r="AE990" s="40"/>
      <c r="AF990" s="40"/>
      <c r="AG990" s="40"/>
    </row>
    <row r="991" spans="1:33" ht="14.25" customHeight="1" x14ac:dyDescent="0.35">
      <c r="A991" s="40"/>
      <c r="B991" s="40"/>
      <c r="C991" s="40"/>
      <c r="AC991" s="40"/>
      <c r="AD991" s="40"/>
      <c r="AE991" s="40"/>
      <c r="AF991" s="40"/>
      <c r="AG991" s="40"/>
    </row>
    <row r="992" spans="1:33" ht="14.25" customHeight="1" x14ac:dyDescent="0.35">
      <c r="A992" s="40"/>
      <c r="B992" s="40"/>
      <c r="C992" s="40"/>
      <c r="AC992" s="40"/>
      <c r="AD992" s="40"/>
      <c r="AE992" s="40"/>
      <c r="AF992" s="40"/>
      <c r="AG992" s="40"/>
    </row>
    <row r="993" spans="1:33" ht="14.25" customHeight="1" x14ac:dyDescent="0.35">
      <c r="A993" s="40"/>
      <c r="B993" s="40"/>
      <c r="C993" s="40"/>
      <c r="AC993" s="40"/>
      <c r="AD993" s="40"/>
      <c r="AE993" s="40"/>
      <c r="AF993" s="40"/>
      <c r="AG993" s="40"/>
    </row>
    <row r="994" spans="1:33" ht="14.25" customHeight="1" x14ac:dyDescent="0.35">
      <c r="A994" s="40"/>
      <c r="B994" s="40"/>
      <c r="C994" s="40"/>
      <c r="AC994" s="40"/>
      <c r="AD994" s="40"/>
      <c r="AE994" s="40"/>
      <c r="AF994" s="40"/>
      <c r="AG994" s="40"/>
    </row>
    <row r="995" spans="1:33" ht="14.25" customHeight="1" x14ac:dyDescent="0.35">
      <c r="A995" s="40"/>
      <c r="B995" s="40"/>
      <c r="C995" s="40"/>
      <c r="AC995" s="40"/>
      <c r="AD995" s="40"/>
      <c r="AE995" s="40"/>
      <c r="AF995" s="40"/>
      <c r="AG995" s="40"/>
    </row>
    <row r="996" spans="1:33" ht="14.25" customHeight="1" x14ac:dyDescent="0.35">
      <c r="A996" s="40"/>
      <c r="B996" s="40"/>
      <c r="C996" s="40"/>
      <c r="AC996" s="40"/>
      <c r="AD996" s="40"/>
      <c r="AE996" s="40"/>
      <c r="AF996" s="40"/>
      <c r="AG996" s="40"/>
    </row>
    <row r="997" spans="1:33" ht="14.25" customHeight="1" x14ac:dyDescent="0.35">
      <c r="A997" s="40"/>
      <c r="B997" s="40"/>
      <c r="C997" s="40"/>
      <c r="AC997" s="40"/>
      <c r="AD997" s="40"/>
      <c r="AE997" s="40"/>
      <c r="AF997" s="40"/>
      <c r="AG997" s="40"/>
    </row>
    <row r="998" spans="1:33" ht="14.25" customHeight="1" x14ac:dyDescent="0.35">
      <c r="A998" s="40"/>
      <c r="B998" s="40"/>
      <c r="C998" s="40"/>
      <c r="AC998" s="40"/>
      <c r="AD998" s="40"/>
      <c r="AE998" s="40"/>
      <c r="AF998" s="40"/>
      <c r="AG998" s="40"/>
    </row>
    <row r="999" spans="1:33" ht="14.25" customHeight="1" x14ac:dyDescent="0.35">
      <c r="A999" s="40"/>
      <c r="B999" s="40"/>
      <c r="C999" s="40"/>
      <c r="AC999" s="40"/>
      <c r="AD999" s="40"/>
      <c r="AE999" s="40"/>
      <c r="AF999" s="40"/>
      <c r="AG999" s="40"/>
    </row>
    <row r="1000" spans="1:33" ht="14.25" customHeight="1" x14ac:dyDescent="0.35">
      <c r="A1000" s="40"/>
      <c r="B1000" s="40"/>
      <c r="C1000" s="40"/>
      <c r="AC1000" s="40"/>
      <c r="AD1000" s="40"/>
      <c r="AE1000" s="40"/>
      <c r="AF1000" s="40"/>
      <c r="AG1000" s="40"/>
    </row>
  </sheetData>
  <mergeCells count="128">
    <mergeCell ref="A100:A111"/>
    <mergeCell ref="A112:A123"/>
    <mergeCell ref="A124:A135"/>
    <mergeCell ref="A136:A147"/>
    <mergeCell ref="C136:C147"/>
    <mergeCell ref="C148:C159"/>
    <mergeCell ref="C160:C171"/>
    <mergeCell ref="C172:C183"/>
    <mergeCell ref="C184:C195"/>
    <mergeCell ref="A148:A159"/>
    <mergeCell ref="A160:A171"/>
    <mergeCell ref="A172:A183"/>
    <mergeCell ref="A184:A195"/>
    <mergeCell ref="A196:A207"/>
    <mergeCell ref="A208:A219"/>
    <mergeCell ref="A220:A231"/>
    <mergeCell ref="C280:C291"/>
    <mergeCell ref="C292:C303"/>
    <mergeCell ref="C304:C315"/>
    <mergeCell ref="C316:C327"/>
    <mergeCell ref="C328:C339"/>
    <mergeCell ref="C340:C351"/>
    <mergeCell ref="A316:A327"/>
    <mergeCell ref="A328:A339"/>
    <mergeCell ref="A340:A351"/>
    <mergeCell ref="AB136:AB147"/>
    <mergeCell ref="AB148:AB159"/>
    <mergeCell ref="AB160:AB171"/>
    <mergeCell ref="AB172:AB183"/>
    <mergeCell ref="AB292:AB303"/>
    <mergeCell ref="AB304:AB315"/>
    <mergeCell ref="A352:A363"/>
    <mergeCell ref="A364:A375"/>
    <mergeCell ref="A232:A243"/>
    <mergeCell ref="A244:A255"/>
    <mergeCell ref="A256:A267"/>
    <mergeCell ref="A268:A279"/>
    <mergeCell ref="A280:A291"/>
    <mergeCell ref="A292:A303"/>
    <mergeCell ref="A304:A315"/>
    <mergeCell ref="C352:C363"/>
    <mergeCell ref="C364:C375"/>
    <mergeCell ref="C196:C207"/>
    <mergeCell ref="C208:C219"/>
    <mergeCell ref="C220:C231"/>
    <mergeCell ref="C232:C243"/>
    <mergeCell ref="C244:C255"/>
    <mergeCell ref="C256:C267"/>
    <mergeCell ref="C268:C279"/>
    <mergeCell ref="G316:G327"/>
    <mergeCell ref="AB316:AB327"/>
    <mergeCell ref="AB328:AB339"/>
    <mergeCell ref="AB340:AB351"/>
    <mergeCell ref="AB352:AB363"/>
    <mergeCell ref="AB364:AB375"/>
    <mergeCell ref="AB184:AB195"/>
    <mergeCell ref="AB196:AB207"/>
    <mergeCell ref="AB232:AB243"/>
    <mergeCell ref="AB244:AB255"/>
    <mergeCell ref="AB256:AB267"/>
    <mergeCell ref="AB268:AB279"/>
    <mergeCell ref="AB280:AB291"/>
    <mergeCell ref="AB208:AB219"/>
    <mergeCell ref="AB220:AB231"/>
    <mergeCell ref="A4:A15"/>
    <mergeCell ref="A16:A27"/>
    <mergeCell ref="C16:C27"/>
    <mergeCell ref="G16:G27"/>
    <mergeCell ref="AB16:AB27"/>
    <mergeCell ref="G328:G339"/>
    <mergeCell ref="G340:G351"/>
    <mergeCell ref="G352:G363"/>
    <mergeCell ref="G364:G375"/>
    <mergeCell ref="G220:G231"/>
    <mergeCell ref="G232:G243"/>
    <mergeCell ref="G244:G255"/>
    <mergeCell ref="G256:G267"/>
    <mergeCell ref="G268:G279"/>
    <mergeCell ref="G280:G291"/>
    <mergeCell ref="G292:G303"/>
    <mergeCell ref="G136:G147"/>
    <mergeCell ref="G148:G159"/>
    <mergeCell ref="G160:G171"/>
    <mergeCell ref="G172:G183"/>
    <mergeCell ref="G184:G195"/>
    <mergeCell ref="G196:G207"/>
    <mergeCell ref="G208:G219"/>
    <mergeCell ref="G304:G315"/>
    <mergeCell ref="G100:G111"/>
    <mergeCell ref="G112:G123"/>
    <mergeCell ref="G124:G135"/>
    <mergeCell ref="C1:F1"/>
    <mergeCell ref="G1:K1"/>
    <mergeCell ref="L1:AA1"/>
    <mergeCell ref="AB1:AG1"/>
    <mergeCell ref="C4:C15"/>
    <mergeCell ref="G4:G15"/>
    <mergeCell ref="AB4:AB15"/>
    <mergeCell ref="AB100:AB111"/>
    <mergeCell ref="AB112:AB123"/>
    <mergeCell ref="AB124:AB135"/>
    <mergeCell ref="C112:C123"/>
    <mergeCell ref="C124:C135"/>
    <mergeCell ref="C28:C39"/>
    <mergeCell ref="C40:C51"/>
    <mergeCell ref="C52:C63"/>
    <mergeCell ref="C64:C75"/>
    <mergeCell ref="C76:C87"/>
    <mergeCell ref="C88:C99"/>
    <mergeCell ref="C100:C111"/>
    <mergeCell ref="AB28:AB39"/>
    <mergeCell ref="AB40:AB51"/>
    <mergeCell ref="AB52:AB63"/>
    <mergeCell ref="AB64:AB75"/>
    <mergeCell ref="AB76:AB87"/>
    <mergeCell ref="AB88:AB99"/>
    <mergeCell ref="A28:A39"/>
    <mergeCell ref="G28:G39"/>
    <mergeCell ref="G40:G51"/>
    <mergeCell ref="G52:G63"/>
    <mergeCell ref="G64:G75"/>
    <mergeCell ref="G76:G87"/>
    <mergeCell ref="G88:G99"/>
    <mergeCell ref="A40:A51"/>
    <mergeCell ref="A52:A63"/>
    <mergeCell ref="A64:A75"/>
    <mergeCell ref="A76:A87"/>
    <mergeCell ref="A88:A99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2" width="6" customWidth="1"/>
    <col min="3" max="3" width="7.453125" customWidth="1"/>
    <col min="4" max="4" width="7" customWidth="1"/>
    <col min="5" max="5" width="6.6328125" customWidth="1"/>
    <col min="6" max="6" width="6.453125" customWidth="1"/>
    <col min="7" max="7" width="7" customWidth="1"/>
    <col min="8" max="8" width="7.54296875" customWidth="1"/>
    <col min="9" max="10" width="7.453125" customWidth="1"/>
    <col min="11" max="11" width="5.6328125" customWidth="1"/>
    <col min="12" max="12" width="10.36328125" customWidth="1"/>
    <col min="13" max="13" width="8" customWidth="1"/>
    <col min="14" max="14" width="6.6328125" customWidth="1"/>
    <col min="15" max="15" width="6.54296875" customWidth="1"/>
    <col min="16" max="16" width="8.453125" customWidth="1"/>
    <col min="17" max="17" width="11.453125" customWidth="1"/>
    <col min="18" max="18" width="11" customWidth="1"/>
    <col min="19" max="19" width="10.54296875" customWidth="1"/>
    <col min="20" max="20" width="11.6328125" customWidth="1"/>
    <col min="21" max="21" width="7" customWidth="1"/>
    <col min="22" max="23" width="8" customWidth="1"/>
    <col min="24" max="24" width="7.453125" customWidth="1"/>
    <col min="25" max="25" width="8.453125" customWidth="1"/>
    <col min="26" max="26" width="6.6328125" customWidth="1"/>
    <col min="27" max="27" width="6.54296875" customWidth="1"/>
    <col min="28" max="28" width="5.54296875" customWidth="1"/>
    <col min="29" max="29" width="6.54296875" customWidth="1"/>
    <col min="30" max="30" width="6.453125" customWidth="1"/>
    <col min="31" max="31" width="7.453125" customWidth="1"/>
    <col min="32" max="32" width="8.6328125" customWidth="1"/>
    <col min="33" max="33" width="8.36328125" customWidth="1"/>
  </cols>
  <sheetData>
    <row r="1" spans="1:33" ht="14.25" customHeight="1" x14ac:dyDescent="0.35">
      <c r="A1" s="1"/>
      <c r="B1" s="2"/>
      <c r="C1" s="270" t="s">
        <v>0</v>
      </c>
      <c r="D1" s="271"/>
      <c r="E1" s="271"/>
      <c r="F1" s="272"/>
      <c r="G1" s="270" t="s">
        <v>1</v>
      </c>
      <c r="H1" s="271"/>
      <c r="I1" s="271"/>
      <c r="J1" s="271"/>
      <c r="K1" s="272"/>
      <c r="L1" s="270" t="s">
        <v>68</v>
      </c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2"/>
      <c r="AB1" s="270" t="s">
        <v>3</v>
      </c>
      <c r="AC1" s="271"/>
      <c r="AD1" s="271"/>
      <c r="AE1" s="271"/>
      <c r="AF1" s="271"/>
      <c r="AG1" s="272"/>
    </row>
    <row r="2" spans="1:33" ht="49.5" customHeight="1" x14ac:dyDescent="0.35">
      <c r="A2" s="3" t="s">
        <v>4</v>
      </c>
      <c r="B2" s="4" t="s">
        <v>5</v>
      </c>
      <c r="C2" s="3" t="s">
        <v>6</v>
      </c>
      <c r="D2" s="5" t="s">
        <v>7</v>
      </c>
      <c r="E2" s="5" t="s">
        <v>8</v>
      </c>
      <c r="F2" s="6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6" t="s">
        <v>14</v>
      </c>
      <c r="L2" s="3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6" t="s">
        <v>30</v>
      </c>
      <c r="AB2" s="3" t="s">
        <v>31</v>
      </c>
      <c r="AC2" s="5" t="s">
        <v>32</v>
      </c>
      <c r="AD2" s="5" t="s">
        <v>33</v>
      </c>
      <c r="AE2" s="5" t="s">
        <v>34</v>
      </c>
      <c r="AF2" s="5" t="s">
        <v>35</v>
      </c>
      <c r="AG2" s="6" t="s">
        <v>36</v>
      </c>
    </row>
    <row r="3" spans="1:33" ht="14.25" customHeight="1" x14ac:dyDescent="0.35">
      <c r="A3" s="7"/>
      <c r="B3" s="8"/>
      <c r="C3" s="7" t="s">
        <v>37</v>
      </c>
      <c r="D3" s="9" t="s">
        <v>38</v>
      </c>
      <c r="E3" s="9" t="s">
        <v>39</v>
      </c>
      <c r="F3" s="10" t="s">
        <v>40</v>
      </c>
      <c r="G3" s="7" t="s">
        <v>37</v>
      </c>
      <c r="H3" s="9" t="s">
        <v>41</v>
      </c>
      <c r="I3" s="9" t="s">
        <v>42</v>
      </c>
      <c r="J3" s="9" t="s">
        <v>43</v>
      </c>
      <c r="K3" s="10" t="s">
        <v>44</v>
      </c>
      <c r="L3" s="7" t="s">
        <v>45</v>
      </c>
      <c r="M3" s="9" t="s">
        <v>46</v>
      </c>
      <c r="N3" s="9" t="s">
        <v>47</v>
      </c>
      <c r="O3" s="9" t="s">
        <v>48</v>
      </c>
      <c r="P3" s="9" t="s">
        <v>49</v>
      </c>
      <c r="Q3" s="9" t="s">
        <v>50</v>
      </c>
      <c r="R3" s="9" t="s">
        <v>51</v>
      </c>
      <c r="S3" s="9" t="s">
        <v>52</v>
      </c>
      <c r="T3" s="9" t="s">
        <v>53</v>
      </c>
      <c r="U3" s="9" t="s">
        <v>54</v>
      </c>
      <c r="V3" s="9" t="s">
        <v>55</v>
      </c>
      <c r="W3" s="9" t="s">
        <v>56</v>
      </c>
      <c r="X3" s="9" t="s">
        <v>57</v>
      </c>
      <c r="Y3" s="9" t="s">
        <v>58</v>
      </c>
      <c r="Z3" s="9" t="s">
        <v>59</v>
      </c>
      <c r="AA3" s="10" t="s">
        <v>60</v>
      </c>
      <c r="AB3" s="7" t="s">
        <v>61</v>
      </c>
      <c r="AC3" s="9" t="s">
        <v>62</v>
      </c>
      <c r="AD3" s="9" t="s">
        <v>63</v>
      </c>
      <c r="AE3" s="9" t="s">
        <v>64</v>
      </c>
      <c r="AF3" s="9" t="s">
        <v>65</v>
      </c>
      <c r="AG3" s="10" t="s">
        <v>66</v>
      </c>
    </row>
    <row r="4" spans="1:33" ht="14.25" customHeight="1" x14ac:dyDescent="0.35">
      <c r="A4" s="268">
        <v>44593</v>
      </c>
      <c r="B4" s="11">
        <v>0</v>
      </c>
      <c r="C4" s="273"/>
      <c r="D4" s="15">
        <v>49.7</v>
      </c>
      <c r="E4" s="15">
        <v>113</v>
      </c>
      <c r="F4" s="16">
        <v>13.8</v>
      </c>
      <c r="G4" s="269"/>
      <c r="H4" s="15">
        <v>31.5</v>
      </c>
      <c r="I4" s="15">
        <v>97.9</v>
      </c>
      <c r="J4" s="15">
        <v>85.4</v>
      </c>
      <c r="K4" s="16">
        <v>85.1</v>
      </c>
      <c r="L4" s="14">
        <v>98.7</v>
      </c>
      <c r="M4" s="15">
        <v>14.4</v>
      </c>
      <c r="N4" s="15">
        <v>49.9</v>
      </c>
      <c r="O4" s="15">
        <v>49.8</v>
      </c>
      <c r="P4" s="15">
        <v>59.5</v>
      </c>
      <c r="Q4" s="15">
        <v>59.6</v>
      </c>
      <c r="R4" s="15">
        <v>59.5</v>
      </c>
      <c r="S4" s="15">
        <v>60</v>
      </c>
      <c r="T4" s="15">
        <v>87.1</v>
      </c>
      <c r="U4" s="15">
        <v>87.2</v>
      </c>
      <c r="V4" s="15">
        <v>87.1</v>
      </c>
      <c r="W4" s="15">
        <v>59.3</v>
      </c>
      <c r="X4" s="15">
        <v>111.5</v>
      </c>
      <c r="Y4" s="15">
        <v>813</v>
      </c>
      <c r="Z4" s="15">
        <v>15.1</v>
      </c>
      <c r="AA4" s="16">
        <v>562</v>
      </c>
      <c r="AB4" s="265"/>
      <c r="AC4" s="17"/>
      <c r="AD4" s="17">
        <v>23.2</v>
      </c>
      <c r="AE4" s="17"/>
      <c r="AF4" s="17">
        <v>124</v>
      </c>
      <c r="AG4" s="41">
        <v>86.1</v>
      </c>
    </row>
    <row r="5" spans="1:33" ht="14.25" customHeight="1" x14ac:dyDescent="0.35">
      <c r="A5" s="266"/>
      <c r="B5" s="11">
        <v>8.3333333333333329E-2</v>
      </c>
      <c r="C5" s="266"/>
      <c r="D5" s="15">
        <v>49.7</v>
      </c>
      <c r="E5" s="15">
        <v>112.3</v>
      </c>
      <c r="F5" s="16">
        <v>13.7</v>
      </c>
      <c r="G5" s="266"/>
      <c r="H5" s="15">
        <v>31</v>
      </c>
      <c r="I5" s="15">
        <v>97.6</v>
      </c>
      <c r="J5" s="15">
        <v>95.2</v>
      </c>
      <c r="K5" s="16">
        <v>84.9</v>
      </c>
      <c r="L5" s="14">
        <v>99.5</v>
      </c>
      <c r="M5" s="15">
        <v>14.3</v>
      </c>
      <c r="N5" s="15">
        <v>49.9</v>
      </c>
      <c r="O5" s="15">
        <v>49.9</v>
      </c>
      <c r="P5" s="15">
        <v>59.3</v>
      </c>
      <c r="Q5" s="15">
        <v>59.4</v>
      </c>
      <c r="R5" s="15">
        <v>59.2</v>
      </c>
      <c r="S5" s="15">
        <v>59.8</v>
      </c>
      <c r="T5" s="15">
        <v>86.9</v>
      </c>
      <c r="U5" s="15">
        <v>87</v>
      </c>
      <c r="V5" s="15">
        <v>86.8</v>
      </c>
      <c r="W5" s="15">
        <v>59.1</v>
      </c>
      <c r="X5" s="15">
        <v>112.3</v>
      </c>
      <c r="Y5" s="15">
        <v>813</v>
      </c>
      <c r="Z5" s="15">
        <v>14.9</v>
      </c>
      <c r="AA5" s="16">
        <v>563</v>
      </c>
      <c r="AB5" s="266"/>
      <c r="AC5" s="17"/>
      <c r="AD5" s="17">
        <v>23.5</v>
      </c>
      <c r="AE5" s="17"/>
      <c r="AF5" s="17">
        <v>124</v>
      </c>
      <c r="AG5" s="41">
        <v>85.9</v>
      </c>
    </row>
    <row r="6" spans="1:33" ht="14.25" customHeight="1" x14ac:dyDescent="0.35">
      <c r="A6" s="266"/>
      <c r="B6" s="11">
        <v>0.16666666666666699</v>
      </c>
      <c r="C6" s="266"/>
      <c r="D6" s="15">
        <v>49.8</v>
      </c>
      <c r="E6" s="15">
        <v>113.8</v>
      </c>
      <c r="F6" s="16">
        <v>13.7</v>
      </c>
      <c r="G6" s="266"/>
      <c r="H6" s="15">
        <v>30.9</v>
      </c>
      <c r="I6" s="15">
        <v>97.2</v>
      </c>
      <c r="J6" s="15">
        <v>86</v>
      </c>
      <c r="K6" s="16">
        <v>85.7</v>
      </c>
      <c r="L6" s="14">
        <v>98.1</v>
      </c>
      <c r="M6" s="15">
        <v>14.3</v>
      </c>
      <c r="N6" s="15">
        <v>49.9</v>
      </c>
      <c r="O6" s="15">
        <v>49.9</v>
      </c>
      <c r="P6" s="15">
        <v>60</v>
      </c>
      <c r="Q6" s="15">
        <v>59.9</v>
      </c>
      <c r="R6" s="15">
        <v>59.7</v>
      </c>
      <c r="S6" s="15">
        <v>60.3</v>
      </c>
      <c r="T6" s="15">
        <v>87.7</v>
      </c>
      <c r="U6" s="15">
        <v>87.8</v>
      </c>
      <c r="V6" s="15">
        <v>87.7</v>
      </c>
      <c r="W6" s="15">
        <v>59.7</v>
      </c>
      <c r="X6" s="15">
        <v>111.4</v>
      </c>
      <c r="Y6" s="15">
        <v>815</v>
      </c>
      <c r="Z6" s="15">
        <v>15.2</v>
      </c>
      <c r="AA6" s="16">
        <v>567</v>
      </c>
      <c r="AB6" s="266"/>
      <c r="AC6" s="17"/>
      <c r="AD6" s="17">
        <v>24</v>
      </c>
      <c r="AE6" s="17"/>
      <c r="AF6" s="17">
        <v>118</v>
      </c>
      <c r="AG6" s="41">
        <v>85.8</v>
      </c>
    </row>
    <row r="7" spans="1:33" ht="14.25" customHeight="1" x14ac:dyDescent="0.35">
      <c r="A7" s="266"/>
      <c r="B7" s="11">
        <v>0.25</v>
      </c>
      <c r="C7" s="266"/>
      <c r="D7" s="15">
        <v>49.8</v>
      </c>
      <c r="E7" s="15">
        <v>114.2</v>
      </c>
      <c r="F7" s="16">
        <v>13.4</v>
      </c>
      <c r="G7" s="266"/>
      <c r="H7" s="15">
        <v>32.1</v>
      </c>
      <c r="I7" s="15">
        <v>96.5</v>
      </c>
      <c r="J7" s="15">
        <v>86.1</v>
      </c>
      <c r="K7" s="16">
        <v>85.8</v>
      </c>
      <c r="L7" s="14">
        <v>97.3</v>
      </c>
      <c r="M7" s="15">
        <v>14.5</v>
      </c>
      <c r="N7" s="15">
        <v>49.7</v>
      </c>
      <c r="O7" s="15">
        <v>49.7</v>
      </c>
      <c r="P7" s="15">
        <v>60.7</v>
      </c>
      <c r="Q7" s="15">
        <v>60.6</v>
      </c>
      <c r="R7" s="15">
        <v>60.4</v>
      </c>
      <c r="S7" s="15">
        <v>61.1</v>
      </c>
      <c r="T7" s="15">
        <v>87.8</v>
      </c>
      <c r="U7" s="15">
        <v>87.9</v>
      </c>
      <c r="V7" s="15">
        <v>87.7</v>
      </c>
      <c r="W7" s="15">
        <v>60.5</v>
      </c>
      <c r="X7" s="15">
        <v>110.9</v>
      </c>
      <c r="Y7" s="15">
        <v>815</v>
      </c>
      <c r="Z7" s="15">
        <v>15</v>
      </c>
      <c r="AA7" s="16">
        <v>568</v>
      </c>
      <c r="AB7" s="266"/>
      <c r="AC7" s="17"/>
      <c r="AD7" s="17">
        <v>24</v>
      </c>
      <c r="AE7" s="17"/>
      <c r="AF7" s="17">
        <v>118</v>
      </c>
      <c r="AG7" s="41">
        <v>86.4</v>
      </c>
    </row>
    <row r="8" spans="1:33" ht="14.25" customHeight="1" x14ac:dyDescent="0.35">
      <c r="A8" s="266"/>
      <c r="B8" s="11">
        <v>0.33333333333333298</v>
      </c>
      <c r="C8" s="266"/>
      <c r="D8" s="15">
        <v>49.8</v>
      </c>
      <c r="E8" s="15">
        <v>113.2</v>
      </c>
      <c r="F8" s="16">
        <v>13.2</v>
      </c>
      <c r="G8" s="266"/>
      <c r="H8" s="15">
        <v>32.200000000000003</v>
      </c>
      <c r="I8" s="15">
        <v>88.9</v>
      </c>
      <c r="J8" s="15">
        <v>85</v>
      </c>
      <c r="K8" s="16">
        <v>84.7</v>
      </c>
      <c r="L8" s="14">
        <v>90.1</v>
      </c>
      <c r="M8" s="15">
        <v>15</v>
      </c>
      <c r="N8" s="15">
        <v>49.9</v>
      </c>
      <c r="O8" s="15">
        <v>49.9</v>
      </c>
      <c r="P8" s="15">
        <v>60.1</v>
      </c>
      <c r="Q8" s="15">
        <v>60.2</v>
      </c>
      <c r="R8" s="15">
        <v>59.9</v>
      </c>
      <c r="S8" s="15">
        <v>60.6</v>
      </c>
      <c r="T8" s="15">
        <v>86.8</v>
      </c>
      <c r="U8" s="15">
        <v>86.8</v>
      </c>
      <c r="V8" s="15">
        <v>86.7</v>
      </c>
      <c r="W8" s="15">
        <v>60</v>
      </c>
      <c r="X8" s="15">
        <v>111</v>
      </c>
      <c r="Y8" s="15">
        <v>815</v>
      </c>
      <c r="Z8" s="15">
        <v>20.3</v>
      </c>
      <c r="AA8" s="16">
        <v>559</v>
      </c>
      <c r="AB8" s="266"/>
      <c r="AC8" s="17"/>
      <c r="AD8" s="17">
        <v>25.4</v>
      </c>
      <c r="AE8" s="17"/>
      <c r="AF8" s="17">
        <v>116</v>
      </c>
      <c r="AG8" s="41">
        <v>87.4</v>
      </c>
    </row>
    <row r="9" spans="1:33" ht="14.25" customHeight="1" x14ac:dyDescent="0.35">
      <c r="A9" s="266"/>
      <c r="B9" s="11">
        <v>0.41666666666666702</v>
      </c>
      <c r="C9" s="266"/>
      <c r="D9" s="15">
        <v>49.8</v>
      </c>
      <c r="E9" s="15">
        <v>0</v>
      </c>
      <c r="F9" s="16">
        <v>18.8</v>
      </c>
      <c r="G9" s="266"/>
      <c r="H9" s="15">
        <v>35.4</v>
      </c>
      <c r="I9" s="15">
        <v>110.4</v>
      </c>
      <c r="J9" s="15">
        <v>86.5</v>
      </c>
      <c r="K9" s="16">
        <v>86.2</v>
      </c>
      <c r="L9" s="14">
        <v>111.1</v>
      </c>
      <c r="M9" s="15">
        <v>14.9</v>
      </c>
      <c r="N9" s="15">
        <v>49.4</v>
      </c>
      <c r="O9" s="15">
        <v>49.4</v>
      </c>
      <c r="P9" s="15">
        <v>62.3</v>
      </c>
      <c r="Q9" s="15">
        <v>62.1</v>
      </c>
      <c r="R9" s="15">
        <v>61.9</v>
      </c>
      <c r="S9" s="15">
        <v>62.6</v>
      </c>
      <c r="T9" s="15">
        <v>88.3</v>
      </c>
      <c r="U9" s="15">
        <v>88.3</v>
      </c>
      <c r="V9" s="15">
        <v>88.1</v>
      </c>
      <c r="W9" s="15">
        <v>62</v>
      </c>
      <c r="X9" s="15">
        <v>110.3</v>
      </c>
      <c r="Y9" s="15">
        <v>824</v>
      </c>
      <c r="Z9" s="15">
        <v>0</v>
      </c>
      <c r="AA9" s="16">
        <v>581</v>
      </c>
      <c r="AB9" s="266"/>
      <c r="AC9" s="17"/>
      <c r="AD9" s="17">
        <v>27.4</v>
      </c>
      <c r="AE9" s="17"/>
      <c r="AF9" s="17">
        <v>118</v>
      </c>
      <c r="AG9" s="41">
        <v>87.7</v>
      </c>
    </row>
    <row r="10" spans="1:33" ht="14.25" customHeight="1" x14ac:dyDescent="0.35">
      <c r="A10" s="266"/>
      <c r="B10" s="11">
        <v>0.5</v>
      </c>
      <c r="C10" s="266"/>
      <c r="D10" s="15">
        <v>49.8</v>
      </c>
      <c r="E10" s="15">
        <v>23.2</v>
      </c>
      <c r="F10" s="16">
        <v>49.8</v>
      </c>
      <c r="G10" s="266"/>
      <c r="H10" s="15">
        <v>36.799999999999997</v>
      </c>
      <c r="I10" s="15">
        <v>109.9</v>
      </c>
      <c r="J10" s="15">
        <v>86.2</v>
      </c>
      <c r="K10" s="16">
        <v>85.9</v>
      </c>
      <c r="L10" s="14">
        <v>110</v>
      </c>
      <c r="M10" s="15">
        <v>15.8</v>
      </c>
      <c r="N10" s="15">
        <v>49.4</v>
      </c>
      <c r="O10" s="15">
        <v>49.5</v>
      </c>
      <c r="P10" s="15">
        <v>63.1</v>
      </c>
      <c r="Q10" s="15">
        <v>62.8</v>
      </c>
      <c r="R10" s="15">
        <v>62.6</v>
      </c>
      <c r="S10" s="15">
        <v>63.2</v>
      </c>
      <c r="T10" s="15">
        <v>88</v>
      </c>
      <c r="U10" s="15">
        <v>88.1</v>
      </c>
      <c r="V10" s="15">
        <v>87.9</v>
      </c>
      <c r="W10" s="15">
        <v>62.7</v>
      </c>
      <c r="X10" s="15">
        <v>109</v>
      </c>
      <c r="Y10" s="15">
        <v>825</v>
      </c>
      <c r="Z10" s="15">
        <v>0.1</v>
      </c>
      <c r="AA10" s="16">
        <v>578</v>
      </c>
      <c r="AB10" s="266"/>
      <c r="AC10" s="17"/>
      <c r="AD10" s="17">
        <v>27.6</v>
      </c>
      <c r="AE10" s="17"/>
      <c r="AF10" s="17">
        <v>117</v>
      </c>
      <c r="AG10" s="41">
        <v>85.6</v>
      </c>
    </row>
    <row r="11" spans="1:33" ht="14.25" customHeight="1" x14ac:dyDescent="0.35">
      <c r="A11" s="266"/>
      <c r="B11" s="11">
        <v>0.58333333333333304</v>
      </c>
      <c r="C11" s="266"/>
      <c r="D11" s="15">
        <v>49.8</v>
      </c>
      <c r="E11" s="15">
        <v>53.8</v>
      </c>
      <c r="F11" s="16">
        <v>16.600000000000001</v>
      </c>
      <c r="G11" s="266"/>
      <c r="H11" s="15">
        <v>37</v>
      </c>
      <c r="I11" s="15">
        <v>110.8</v>
      </c>
      <c r="J11" s="15">
        <v>86.2</v>
      </c>
      <c r="K11" s="16">
        <v>85.9</v>
      </c>
      <c r="L11" s="14">
        <v>110</v>
      </c>
      <c r="M11" s="15">
        <v>16.7</v>
      </c>
      <c r="N11" s="15">
        <v>49.5</v>
      </c>
      <c r="O11" s="15">
        <v>49.5</v>
      </c>
      <c r="P11" s="15">
        <v>63.4</v>
      </c>
      <c r="Q11" s="15">
        <v>63.5</v>
      </c>
      <c r="R11" s="15">
        <v>63.3</v>
      </c>
      <c r="S11" s="15">
        <v>64</v>
      </c>
      <c r="T11" s="15">
        <v>87.9</v>
      </c>
      <c r="U11" s="15">
        <v>88</v>
      </c>
      <c r="V11" s="15">
        <v>87.8</v>
      </c>
      <c r="W11" s="15">
        <v>63.3</v>
      </c>
      <c r="X11" s="15">
        <v>110.6</v>
      </c>
      <c r="Y11" s="15">
        <v>824</v>
      </c>
      <c r="Z11" s="15">
        <v>0.1</v>
      </c>
      <c r="AA11" s="16">
        <v>576</v>
      </c>
      <c r="AB11" s="266"/>
      <c r="AC11" s="17"/>
      <c r="AD11" s="17">
        <v>27.5</v>
      </c>
      <c r="AE11" s="17"/>
      <c r="AF11" s="17">
        <v>117</v>
      </c>
      <c r="AG11" s="41">
        <v>89.9</v>
      </c>
    </row>
    <row r="12" spans="1:33" ht="14.25" customHeight="1" x14ac:dyDescent="0.35">
      <c r="A12" s="266"/>
      <c r="B12" s="11">
        <v>0.66666666666666696</v>
      </c>
      <c r="C12" s="266"/>
      <c r="D12" s="15">
        <v>49.8</v>
      </c>
      <c r="E12" s="15">
        <v>52</v>
      </c>
      <c r="F12" s="16">
        <v>16.8</v>
      </c>
      <c r="G12" s="266"/>
      <c r="H12" s="15">
        <v>36.9</v>
      </c>
      <c r="I12" s="15">
        <v>111.2</v>
      </c>
      <c r="J12" s="15">
        <v>86.2</v>
      </c>
      <c r="K12" s="16">
        <v>85.9</v>
      </c>
      <c r="L12" s="14">
        <v>110.5</v>
      </c>
      <c r="M12" s="15">
        <v>16.600000000000001</v>
      </c>
      <c r="N12" s="15">
        <v>49.5</v>
      </c>
      <c r="O12" s="15">
        <v>49.5</v>
      </c>
      <c r="P12" s="15">
        <v>63.4</v>
      </c>
      <c r="Q12" s="15">
        <v>63.4</v>
      </c>
      <c r="R12" s="15">
        <v>63.2</v>
      </c>
      <c r="S12" s="15">
        <v>63.8</v>
      </c>
      <c r="T12" s="15">
        <v>88</v>
      </c>
      <c r="U12" s="15">
        <v>88.1</v>
      </c>
      <c r="V12" s="15">
        <v>88</v>
      </c>
      <c r="W12" s="15">
        <v>63.1</v>
      </c>
      <c r="X12" s="15">
        <v>110</v>
      </c>
      <c r="Y12" s="15">
        <v>825</v>
      </c>
      <c r="Z12" s="15">
        <v>0.1</v>
      </c>
      <c r="AA12" s="16">
        <v>578</v>
      </c>
      <c r="AB12" s="266"/>
      <c r="AC12" s="17"/>
      <c r="AD12" s="17">
        <v>25.7</v>
      </c>
      <c r="AE12" s="17"/>
      <c r="AF12" s="17">
        <v>119</v>
      </c>
      <c r="AG12" s="41">
        <v>85.5</v>
      </c>
    </row>
    <row r="13" spans="1:33" ht="14.25" customHeight="1" x14ac:dyDescent="0.35">
      <c r="A13" s="266"/>
      <c r="B13" s="11">
        <v>0.75</v>
      </c>
      <c r="C13" s="266"/>
      <c r="D13" s="15">
        <v>49.8</v>
      </c>
      <c r="E13" s="15">
        <v>98.4</v>
      </c>
      <c r="F13" s="16">
        <v>15.6</v>
      </c>
      <c r="G13" s="266"/>
      <c r="H13" s="15">
        <v>35.5</v>
      </c>
      <c r="I13" s="15">
        <v>110.4</v>
      </c>
      <c r="J13" s="15">
        <v>86.2</v>
      </c>
      <c r="K13" s="16">
        <v>85.9</v>
      </c>
      <c r="L13" s="14">
        <v>110.8</v>
      </c>
      <c r="M13" s="15">
        <v>16.2</v>
      </c>
      <c r="N13" s="15">
        <v>49.5</v>
      </c>
      <c r="O13" s="15">
        <v>49.5</v>
      </c>
      <c r="P13" s="15">
        <v>63</v>
      </c>
      <c r="Q13" s="15">
        <v>63.1</v>
      </c>
      <c r="R13" s="15">
        <v>62.8</v>
      </c>
      <c r="S13" s="15">
        <v>63.5</v>
      </c>
      <c r="T13" s="15">
        <v>87.9</v>
      </c>
      <c r="U13" s="15">
        <v>88</v>
      </c>
      <c r="V13" s="15">
        <v>87.8</v>
      </c>
      <c r="W13" s="15">
        <v>62.8</v>
      </c>
      <c r="X13" s="15">
        <v>109.5</v>
      </c>
      <c r="Y13" s="15">
        <v>824</v>
      </c>
      <c r="Z13" s="15">
        <v>0</v>
      </c>
      <c r="AA13" s="16">
        <v>580</v>
      </c>
      <c r="AB13" s="266"/>
      <c r="AC13" s="17"/>
      <c r="AD13" s="17">
        <v>25.4</v>
      </c>
      <c r="AE13" s="17"/>
      <c r="AF13" s="17">
        <v>119</v>
      </c>
      <c r="AG13" s="41">
        <v>86.4</v>
      </c>
    </row>
    <row r="14" spans="1:33" ht="14.25" customHeight="1" x14ac:dyDescent="0.35">
      <c r="A14" s="266"/>
      <c r="B14" s="11">
        <v>0.83333333333333304</v>
      </c>
      <c r="C14" s="266"/>
      <c r="D14" s="15">
        <v>49.8</v>
      </c>
      <c r="E14" s="15">
        <v>101.1</v>
      </c>
      <c r="F14" s="16">
        <v>15.1</v>
      </c>
      <c r="G14" s="266"/>
      <c r="H14" s="15">
        <v>35.1</v>
      </c>
      <c r="I14" s="15">
        <v>110.6</v>
      </c>
      <c r="J14" s="15">
        <v>85.8</v>
      </c>
      <c r="K14" s="16">
        <v>85.5</v>
      </c>
      <c r="L14" s="14">
        <v>110.4</v>
      </c>
      <c r="M14" s="15">
        <v>16</v>
      </c>
      <c r="N14" s="15">
        <v>49.4</v>
      </c>
      <c r="O14" s="15">
        <v>49.4</v>
      </c>
      <c r="P14" s="15">
        <v>62.9</v>
      </c>
      <c r="Q14" s="15">
        <v>62.7</v>
      </c>
      <c r="R14" s="15">
        <v>62.4</v>
      </c>
      <c r="S14" s="15">
        <v>63</v>
      </c>
      <c r="T14" s="15">
        <v>87.6</v>
      </c>
      <c r="U14" s="15">
        <v>87.6</v>
      </c>
      <c r="V14" s="15">
        <v>87.5</v>
      </c>
      <c r="W14" s="15">
        <v>62.5</v>
      </c>
      <c r="X14" s="15">
        <v>109.5</v>
      </c>
      <c r="Y14" s="15">
        <v>824</v>
      </c>
      <c r="Z14" s="15">
        <v>0.1</v>
      </c>
      <c r="AA14" s="16">
        <v>575</v>
      </c>
      <c r="AB14" s="266"/>
      <c r="AC14" s="17"/>
      <c r="AD14" s="17">
        <v>24.4</v>
      </c>
      <c r="AE14" s="17"/>
      <c r="AF14" s="17">
        <v>127</v>
      </c>
      <c r="AG14" s="41">
        <v>91.2</v>
      </c>
    </row>
    <row r="15" spans="1:33" ht="14.25" customHeight="1" x14ac:dyDescent="0.35">
      <c r="A15" s="267"/>
      <c r="B15" s="11">
        <v>0.91666666666666696</v>
      </c>
      <c r="C15" s="267"/>
      <c r="D15" s="15">
        <v>49.8</v>
      </c>
      <c r="E15" s="15">
        <v>99.6</v>
      </c>
      <c r="F15" s="16">
        <v>15</v>
      </c>
      <c r="G15" s="267"/>
      <c r="H15" s="15">
        <v>34.700000000000003</v>
      </c>
      <c r="I15" s="15">
        <v>110.7</v>
      </c>
      <c r="J15" s="15">
        <v>85.2</v>
      </c>
      <c r="K15" s="16">
        <v>84.9</v>
      </c>
      <c r="L15" s="14">
        <v>111.3</v>
      </c>
      <c r="M15" s="15">
        <v>15.3</v>
      </c>
      <c r="N15" s="15">
        <v>49.4</v>
      </c>
      <c r="O15" s="15">
        <v>49.4</v>
      </c>
      <c r="P15" s="15">
        <v>61.2</v>
      </c>
      <c r="Q15" s="15">
        <v>61.3</v>
      </c>
      <c r="R15" s="15">
        <v>61.1</v>
      </c>
      <c r="S15" s="15">
        <v>61.7</v>
      </c>
      <c r="T15" s="15">
        <v>87.1</v>
      </c>
      <c r="U15" s="15">
        <v>87</v>
      </c>
      <c r="V15" s="15">
        <v>86.9</v>
      </c>
      <c r="W15" s="15">
        <v>61.1</v>
      </c>
      <c r="X15" s="15">
        <v>110.6</v>
      </c>
      <c r="Y15" s="15">
        <v>825</v>
      </c>
      <c r="Z15" s="15">
        <v>0.1</v>
      </c>
      <c r="AA15" s="16">
        <v>572</v>
      </c>
      <c r="AB15" s="267"/>
      <c r="AC15" s="17"/>
      <c r="AD15" s="17">
        <v>24.5</v>
      </c>
      <c r="AE15" s="17"/>
      <c r="AF15" s="17">
        <v>118</v>
      </c>
      <c r="AG15" s="41">
        <v>90.4</v>
      </c>
    </row>
    <row r="16" spans="1:33" ht="14.25" customHeight="1" x14ac:dyDescent="0.35">
      <c r="A16" s="268">
        <v>44594</v>
      </c>
      <c r="B16" s="11">
        <v>0</v>
      </c>
      <c r="C16" s="273"/>
      <c r="D16" s="15">
        <v>49.8</v>
      </c>
      <c r="E16" s="15">
        <v>99.3</v>
      </c>
      <c r="F16" s="16">
        <v>14.9</v>
      </c>
      <c r="G16" s="269"/>
      <c r="H16" s="15">
        <v>34.5</v>
      </c>
      <c r="I16" s="15">
        <v>112.4</v>
      </c>
      <c r="J16" s="15">
        <v>84.8</v>
      </c>
      <c r="K16" s="16">
        <v>84.4</v>
      </c>
      <c r="L16" s="14">
        <v>111.4</v>
      </c>
      <c r="M16" s="15">
        <v>15</v>
      </c>
      <c r="N16" s="15">
        <v>49.4</v>
      </c>
      <c r="O16" s="15">
        <v>49.4</v>
      </c>
      <c r="P16" s="15">
        <v>60.8</v>
      </c>
      <c r="Q16" s="15">
        <v>60.8</v>
      </c>
      <c r="R16" s="15">
        <v>60.6</v>
      </c>
      <c r="S16" s="15">
        <v>61</v>
      </c>
      <c r="T16" s="15">
        <v>86.5</v>
      </c>
      <c r="U16" s="15">
        <v>86.6</v>
      </c>
      <c r="V16" s="15">
        <v>86.4</v>
      </c>
      <c r="W16" s="15">
        <v>60.3</v>
      </c>
      <c r="X16" s="15">
        <v>111.2</v>
      </c>
      <c r="Y16" s="15">
        <v>824</v>
      </c>
      <c r="Z16" s="15">
        <v>0</v>
      </c>
      <c r="AA16" s="16">
        <v>569</v>
      </c>
      <c r="AB16" s="265"/>
      <c r="AC16" s="17"/>
      <c r="AD16" s="17">
        <v>24</v>
      </c>
      <c r="AE16" s="17"/>
      <c r="AF16" s="17">
        <v>125</v>
      </c>
      <c r="AG16" s="41">
        <v>90</v>
      </c>
    </row>
    <row r="17" spans="1:33" ht="14.25" customHeight="1" x14ac:dyDescent="0.35">
      <c r="A17" s="266"/>
      <c r="B17" s="11">
        <v>8.3333333333333329E-2</v>
      </c>
      <c r="C17" s="266"/>
      <c r="D17" s="15">
        <v>49.8</v>
      </c>
      <c r="E17" s="15">
        <v>99.7</v>
      </c>
      <c r="F17" s="16">
        <v>14.9</v>
      </c>
      <c r="G17" s="266"/>
      <c r="H17" s="15">
        <v>34.299999999999997</v>
      </c>
      <c r="I17" s="15">
        <v>111.8</v>
      </c>
      <c r="J17" s="15">
        <v>84.4</v>
      </c>
      <c r="K17" s="16">
        <v>84.1</v>
      </c>
      <c r="L17" s="14">
        <v>111.9</v>
      </c>
      <c r="M17" s="15">
        <v>15</v>
      </c>
      <c r="N17" s="15">
        <v>49.4</v>
      </c>
      <c r="O17" s="15">
        <v>49.4</v>
      </c>
      <c r="P17" s="15">
        <v>60.4</v>
      </c>
      <c r="Q17" s="15">
        <v>60.3</v>
      </c>
      <c r="R17" s="15">
        <v>60.1</v>
      </c>
      <c r="S17" s="15">
        <v>60.6</v>
      </c>
      <c r="T17" s="15">
        <v>86.2</v>
      </c>
      <c r="U17" s="15">
        <v>86.3</v>
      </c>
      <c r="V17" s="15">
        <v>86.1</v>
      </c>
      <c r="W17" s="15">
        <v>59.9</v>
      </c>
      <c r="X17" s="15">
        <v>111</v>
      </c>
      <c r="Y17" s="15">
        <v>823</v>
      </c>
      <c r="Z17" s="15">
        <v>0</v>
      </c>
      <c r="AA17" s="16">
        <v>567</v>
      </c>
      <c r="AB17" s="266"/>
      <c r="AC17" s="17"/>
      <c r="AD17" s="17">
        <v>24</v>
      </c>
      <c r="AE17" s="17"/>
      <c r="AF17" s="17">
        <v>117</v>
      </c>
      <c r="AG17" s="41">
        <v>90.7</v>
      </c>
    </row>
    <row r="18" spans="1:33" ht="14.25" customHeight="1" x14ac:dyDescent="0.35">
      <c r="A18" s="266"/>
      <c r="B18" s="11">
        <v>0.16666666666666699</v>
      </c>
      <c r="C18" s="266"/>
      <c r="D18" s="15">
        <v>49.8</v>
      </c>
      <c r="E18" s="15">
        <v>96.2</v>
      </c>
      <c r="F18" s="16">
        <v>14.3</v>
      </c>
      <c r="G18" s="266"/>
      <c r="H18" s="15">
        <v>34.1</v>
      </c>
      <c r="I18" s="15">
        <v>112.4</v>
      </c>
      <c r="J18" s="15">
        <v>84.6</v>
      </c>
      <c r="K18" s="16">
        <v>84.3</v>
      </c>
      <c r="L18" s="14">
        <v>111.5</v>
      </c>
      <c r="M18" s="15">
        <v>14.9</v>
      </c>
      <c r="N18" s="15">
        <v>49.5</v>
      </c>
      <c r="O18" s="15">
        <v>49.5</v>
      </c>
      <c r="P18" s="15">
        <v>60.3</v>
      </c>
      <c r="Q18" s="15">
        <v>60.4</v>
      </c>
      <c r="R18" s="15">
        <v>60.3</v>
      </c>
      <c r="S18" s="15">
        <v>60.8</v>
      </c>
      <c r="T18" s="15">
        <v>86.4</v>
      </c>
      <c r="U18" s="15">
        <v>86.5</v>
      </c>
      <c r="V18" s="15">
        <v>86.4</v>
      </c>
      <c r="W18" s="15">
        <v>60.2</v>
      </c>
      <c r="X18" s="15">
        <v>111.5</v>
      </c>
      <c r="Y18" s="15">
        <v>824</v>
      </c>
      <c r="Z18" s="15">
        <v>0.1</v>
      </c>
      <c r="AA18" s="16">
        <v>570</v>
      </c>
      <c r="AB18" s="266"/>
      <c r="AC18" s="17"/>
      <c r="AD18" s="17">
        <v>23.8</v>
      </c>
      <c r="AE18" s="17"/>
      <c r="AF18" s="17">
        <v>121</v>
      </c>
      <c r="AG18" s="41">
        <v>86.1</v>
      </c>
    </row>
    <row r="19" spans="1:33" ht="14.25" customHeight="1" x14ac:dyDescent="0.35">
      <c r="A19" s="266"/>
      <c r="B19" s="11">
        <v>0.25</v>
      </c>
      <c r="C19" s="266"/>
      <c r="D19" s="15">
        <v>49.8</v>
      </c>
      <c r="E19" s="15">
        <v>97.4</v>
      </c>
      <c r="F19" s="16">
        <v>14.4</v>
      </c>
      <c r="G19" s="266"/>
      <c r="H19" s="15">
        <v>31.7</v>
      </c>
      <c r="I19" s="15">
        <v>111.2</v>
      </c>
      <c r="J19" s="15">
        <v>84.9</v>
      </c>
      <c r="K19" s="16">
        <v>84.6</v>
      </c>
      <c r="L19" s="14">
        <v>112</v>
      </c>
      <c r="M19" s="15">
        <v>14.5</v>
      </c>
      <c r="N19" s="15">
        <v>49.4</v>
      </c>
      <c r="O19" s="15">
        <v>49.4</v>
      </c>
      <c r="P19" s="15">
        <v>60.3</v>
      </c>
      <c r="Q19" s="15">
        <v>60.3</v>
      </c>
      <c r="R19" s="15">
        <v>60</v>
      </c>
      <c r="S19" s="15">
        <v>60.7</v>
      </c>
      <c r="T19" s="15">
        <v>86.7</v>
      </c>
      <c r="U19" s="15">
        <v>86.8</v>
      </c>
      <c r="V19" s="15">
        <v>86.6</v>
      </c>
      <c r="W19" s="15">
        <v>59.9</v>
      </c>
      <c r="X19" s="15">
        <v>111.4</v>
      </c>
      <c r="Y19" s="15">
        <v>824</v>
      </c>
      <c r="Z19" s="15">
        <v>0</v>
      </c>
      <c r="AA19" s="16">
        <v>571</v>
      </c>
      <c r="AB19" s="266"/>
      <c r="AC19" s="17"/>
      <c r="AD19" s="17">
        <v>22.2</v>
      </c>
      <c r="AE19" s="17"/>
      <c r="AF19" s="17">
        <v>118</v>
      </c>
      <c r="AG19" s="41">
        <v>86.6</v>
      </c>
    </row>
    <row r="20" spans="1:33" ht="14.25" customHeight="1" x14ac:dyDescent="0.35">
      <c r="A20" s="266"/>
      <c r="B20" s="11">
        <v>0.33333333333333298</v>
      </c>
      <c r="C20" s="266"/>
      <c r="D20" s="15">
        <v>49.8</v>
      </c>
      <c r="E20" s="15">
        <v>98.8</v>
      </c>
      <c r="F20" s="16">
        <v>13.9</v>
      </c>
      <c r="G20" s="266"/>
      <c r="H20" s="15">
        <v>32.9</v>
      </c>
      <c r="I20" s="15">
        <v>111.4</v>
      </c>
      <c r="J20" s="15">
        <v>85.3</v>
      </c>
      <c r="K20" s="16">
        <v>85</v>
      </c>
      <c r="L20" s="14">
        <v>111.6</v>
      </c>
      <c r="M20" s="15">
        <v>14.5</v>
      </c>
      <c r="N20" s="15">
        <v>49.4</v>
      </c>
      <c r="O20" s="15">
        <v>49.4</v>
      </c>
      <c r="P20" s="15">
        <v>60.4</v>
      </c>
      <c r="Q20" s="15">
        <v>60.6</v>
      </c>
      <c r="R20" s="15">
        <v>60.3</v>
      </c>
      <c r="S20" s="15">
        <v>61</v>
      </c>
      <c r="T20" s="15">
        <v>87.1</v>
      </c>
      <c r="U20" s="15">
        <v>87.1</v>
      </c>
      <c r="V20" s="15">
        <v>87</v>
      </c>
      <c r="W20" s="15">
        <v>60.2</v>
      </c>
      <c r="X20" s="15">
        <v>111.3</v>
      </c>
      <c r="Y20" s="15">
        <v>826</v>
      </c>
      <c r="Z20" s="15">
        <v>0</v>
      </c>
      <c r="AA20" s="16">
        <v>575</v>
      </c>
      <c r="AB20" s="266"/>
      <c r="AC20" s="17"/>
      <c r="AD20" s="17">
        <v>23.2</v>
      </c>
      <c r="AE20" s="17"/>
      <c r="AF20" s="17">
        <v>117</v>
      </c>
      <c r="AG20" s="41">
        <v>92.1</v>
      </c>
    </row>
    <row r="21" spans="1:33" ht="14.25" customHeight="1" x14ac:dyDescent="0.35">
      <c r="A21" s="266"/>
      <c r="B21" s="11">
        <v>0.41666666666666702</v>
      </c>
      <c r="C21" s="266"/>
      <c r="D21" s="15">
        <v>49.8</v>
      </c>
      <c r="E21" s="15">
        <v>100.4</v>
      </c>
      <c r="F21" s="16">
        <v>14.1</v>
      </c>
      <c r="G21" s="266"/>
      <c r="H21" s="15">
        <v>34.799999999999997</v>
      </c>
      <c r="I21" s="15">
        <v>0</v>
      </c>
      <c r="J21" s="15">
        <v>80.8</v>
      </c>
      <c r="K21" s="16">
        <v>80.8</v>
      </c>
      <c r="L21" s="14">
        <v>0</v>
      </c>
      <c r="M21" s="15">
        <v>15.9</v>
      </c>
      <c r="N21" s="15">
        <v>24.2</v>
      </c>
      <c r="O21" s="15">
        <v>24.2</v>
      </c>
      <c r="P21" s="15">
        <v>48.1</v>
      </c>
      <c r="Q21" s="15">
        <v>48.4</v>
      </c>
      <c r="R21" s="15">
        <v>48.4</v>
      </c>
      <c r="S21" s="15">
        <v>49.3</v>
      </c>
      <c r="T21" s="15">
        <v>24.1</v>
      </c>
      <c r="U21" s="15">
        <v>24.2</v>
      </c>
      <c r="V21" s="15">
        <v>24.1</v>
      </c>
      <c r="W21" s="15">
        <v>49.2</v>
      </c>
      <c r="X21" s="15">
        <v>1.9</v>
      </c>
      <c r="Y21" s="15">
        <v>0</v>
      </c>
      <c r="Z21" s="15">
        <v>99.7</v>
      </c>
      <c r="AA21" s="16">
        <v>26</v>
      </c>
      <c r="AB21" s="266"/>
      <c r="AC21" s="17"/>
      <c r="AD21" s="17">
        <v>29.2</v>
      </c>
      <c r="AE21" s="17"/>
      <c r="AF21" s="17">
        <v>82</v>
      </c>
      <c r="AG21" s="41">
        <v>0</v>
      </c>
    </row>
    <row r="22" spans="1:33" ht="14.25" customHeight="1" x14ac:dyDescent="0.35">
      <c r="A22" s="266"/>
      <c r="B22" s="11">
        <v>0.5</v>
      </c>
      <c r="C22" s="266"/>
      <c r="D22" s="15">
        <v>49.8</v>
      </c>
      <c r="E22" s="15">
        <v>97.5</v>
      </c>
      <c r="F22" s="16">
        <v>14.7</v>
      </c>
      <c r="G22" s="266"/>
      <c r="H22" s="15">
        <v>35.4</v>
      </c>
      <c r="I22" s="15">
        <v>21</v>
      </c>
      <c r="J22" s="15">
        <v>96.9</v>
      </c>
      <c r="K22" s="16">
        <v>76.900000000000006</v>
      </c>
      <c r="L22" s="14">
        <v>0</v>
      </c>
      <c r="M22" s="15">
        <v>19.8</v>
      </c>
      <c r="N22" s="15">
        <v>49.8</v>
      </c>
      <c r="O22" s="15">
        <v>49.7</v>
      </c>
      <c r="P22" s="15">
        <v>60.8</v>
      </c>
      <c r="Q22" s="15">
        <v>60.8</v>
      </c>
      <c r="R22" s="15">
        <v>60.5</v>
      </c>
      <c r="S22" s="15">
        <v>61.1</v>
      </c>
      <c r="T22" s="15">
        <v>78.7</v>
      </c>
      <c r="U22" s="15">
        <v>78.8</v>
      </c>
      <c r="V22" s="15">
        <v>78.599999999999994</v>
      </c>
      <c r="W22" s="15">
        <v>60.2</v>
      </c>
      <c r="X22" s="15">
        <v>110.5</v>
      </c>
      <c r="Y22" s="15">
        <v>804</v>
      </c>
      <c r="Z22" s="15">
        <v>70.3</v>
      </c>
      <c r="AA22" s="16">
        <v>491</v>
      </c>
      <c r="AB22" s="266"/>
      <c r="AC22" s="17"/>
      <c r="AD22" s="17">
        <v>23.5</v>
      </c>
      <c r="AE22" s="17"/>
      <c r="AF22" s="17">
        <v>109</v>
      </c>
      <c r="AG22" s="41">
        <v>86.4</v>
      </c>
    </row>
    <row r="23" spans="1:33" ht="14.25" customHeight="1" x14ac:dyDescent="0.35">
      <c r="A23" s="266"/>
      <c r="B23" s="11">
        <v>0.58333333333333304</v>
      </c>
      <c r="C23" s="266"/>
      <c r="D23" s="15">
        <v>49.8</v>
      </c>
      <c r="E23" s="15">
        <v>28.7</v>
      </c>
      <c r="F23" s="16">
        <v>18.7</v>
      </c>
      <c r="G23" s="266"/>
      <c r="H23" s="15">
        <v>35.9</v>
      </c>
      <c r="I23" s="15">
        <v>52.1</v>
      </c>
      <c r="J23" s="15">
        <v>77.900000000000006</v>
      </c>
      <c r="K23" s="16">
        <v>77.8</v>
      </c>
      <c r="L23" s="14">
        <v>56.6</v>
      </c>
      <c r="M23" s="15">
        <v>18.399999999999999</v>
      </c>
      <c r="N23" s="15">
        <v>49.6</v>
      </c>
      <c r="O23" s="15">
        <v>49.6</v>
      </c>
      <c r="P23" s="15">
        <v>60.7</v>
      </c>
      <c r="Q23" s="15">
        <v>60.5</v>
      </c>
      <c r="R23" s="15">
        <v>60.2</v>
      </c>
      <c r="S23" s="15">
        <v>60.9</v>
      </c>
      <c r="T23" s="15">
        <v>79.7</v>
      </c>
      <c r="U23" s="15">
        <v>79.7</v>
      </c>
      <c r="V23" s="15">
        <v>79.599999999999994</v>
      </c>
      <c r="W23" s="15">
        <v>60.1</v>
      </c>
      <c r="X23" s="15">
        <v>108.6</v>
      </c>
      <c r="Y23" s="15">
        <v>804</v>
      </c>
      <c r="Z23" s="15">
        <v>45.1</v>
      </c>
      <c r="AA23" s="16">
        <v>504</v>
      </c>
      <c r="AB23" s="266"/>
      <c r="AC23" s="17"/>
      <c r="AD23" s="17">
        <v>25.4</v>
      </c>
      <c r="AE23" s="17"/>
      <c r="AF23" s="17">
        <v>111</v>
      </c>
      <c r="AG23" s="41">
        <v>87.2</v>
      </c>
    </row>
    <row r="24" spans="1:33" ht="14.25" customHeight="1" x14ac:dyDescent="0.35">
      <c r="A24" s="266"/>
      <c r="B24" s="11">
        <v>0.66666666666666696</v>
      </c>
      <c r="C24" s="266"/>
      <c r="D24" s="15">
        <v>49.8</v>
      </c>
      <c r="E24" s="15">
        <v>0</v>
      </c>
      <c r="F24" s="16">
        <v>22.8</v>
      </c>
      <c r="G24" s="266"/>
      <c r="H24" s="15">
        <v>35.4</v>
      </c>
      <c r="I24" s="15">
        <v>52.4</v>
      </c>
      <c r="J24" s="15">
        <v>78.7</v>
      </c>
      <c r="K24" s="16">
        <v>78.5</v>
      </c>
      <c r="L24" s="14">
        <v>56.3</v>
      </c>
      <c r="M24" s="15">
        <v>18.5</v>
      </c>
      <c r="N24" s="15">
        <v>49.6</v>
      </c>
      <c r="O24" s="15">
        <v>49.6</v>
      </c>
      <c r="P24" s="15">
        <v>60.4</v>
      </c>
      <c r="Q24" s="15">
        <v>60.5</v>
      </c>
      <c r="R24" s="15">
        <v>60.2</v>
      </c>
      <c r="S24" s="15">
        <v>60.9</v>
      </c>
      <c r="T24" s="15">
        <v>80.400000000000006</v>
      </c>
      <c r="U24" s="15">
        <v>80.5</v>
      </c>
      <c r="V24" s="15">
        <v>80.3</v>
      </c>
      <c r="W24" s="15">
        <v>60.2</v>
      </c>
      <c r="X24" s="15">
        <v>109.3</v>
      </c>
      <c r="Y24" s="15">
        <v>803</v>
      </c>
      <c r="Z24" s="15">
        <v>45.3</v>
      </c>
      <c r="AA24" s="16">
        <v>504</v>
      </c>
      <c r="AB24" s="266"/>
      <c r="AC24" s="17"/>
      <c r="AD24" s="17">
        <v>23.8</v>
      </c>
      <c r="AE24" s="17"/>
      <c r="AF24" s="17">
        <v>116</v>
      </c>
      <c r="AG24" s="41">
        <v>84.7</v>
      </c>
    </row>
    <row r="25" spans="1:33" ht="14.25" customHeight="1" x14ac:dyDescent="0.35">
      <c r="A25" s="266"/>
      <c r="B25" s="11">
        <v>0.75</v>
      </c>
      <c r="C25" s="266"/>
      <c r="D25" s="15">
        <v>49.3</v>
      </c>
      <c r="E25" s="15">
        <v>21.6</v>
      </c>
      <c r="F25" s="16">
        <v>17.899999999999999</v>
      </c>
      <c r="G25" s="266"/>
      <c r="H25" s="15">
        <v>34.799999999999997</v>
      </c>
      <c r="I25" s="15">
        <v>100.8</v>
      </c>
      <c r="J25" s="15">
        <v>84</v>
      </c>
      <c r="K25" s="16">
        <v>83.7</v>
      </c>
      <c r="L25" s="14">
        <v>101</v>
      </c>
      <c r="M25" s="15">
        <v>16.899999999999999</v>
      </c>
      <c r="N25" s="15">
        <v>49</v>
      </c>
      <c r="O25" s="15">
        <v>48.9</v>
      </c>
      <c r="P25" s="15">
        <v>62.6</v>
      </c>
      <c r="Q25" s="15">
        <v>62.6</v>
      </c>
      <c r="R25" s="15">
        <v>62.2</v>
      </c>
      <c r="S25" s="15">
        <v>62.9</v>
      </c>
      <c r="T25" s="15">
        <v>85.7</v>
      </c>
      <c r="U25" s="15">
        <v>85.7</v>
      </c>
      <c r="V25" s="15">
        <v>85.5</v>
      </c>
      <c r="W25" s="15">
        <v>62.1</v>
      </c>
      <c r="X25" s="15">
        <v>106.1</v>
      </c>
      <c r="Y25" s="15">
        <v>802</v>
      </c>
      <c r="Z25" s="15">
        <v>10</v>
      </c>
      <c r="AA25" s="16">
        <v>548</v>
      </c>
      <c r="AB25" s="266"/>
      <c r="AC25" s="17"/>
      <c r="AD25" s="17">
        <v>22.5</v>
      </c>
      <c r="AE25" s="17"/>
      <c r="AF25" s="17">
        <v>122</v>
      </c>
      <c r="AG25" s="41">
        <v>84.1</v>
      </c>
    </row>
    <row r="26" spans="1:33" ht="14.25" customHeight="1" x14ac:dyDescent="0.35">
      <c r="A26" s="266"/>
      <c r="B26" s="11">
        <v>0.83333333333333304</v>
      </c>
      <c r="C26" s="266"/>
      <c r="D26" s="15">
        <v>49.5</v>
      </c>
      <c r="E26" s="15">
        <v>0</v>
      </c>
      <c r="F26" s="16">
        <v>23</v>
      </c>
      <c r="G26" s="266"/>
      <c r="H26" s="15">
        <v>34.299999999999997</v>
      </c>
      <c r="I26" s="15">
        <v>99.6</v>
      </c>
      <c r="J26" s="15">
        <v>85.5</v>
      </c>
      <c r="K26" s="16">
        <v>85.2</v>
      </c>
      <c r="L26" s="14">
        <v>100.5</v>
      </c>
      <c r="M26" s="15">
        <v>16.3</v>
      </c>
      <c r="N26" s="15">
        <v>49</v>
      </c>
      <c r="O26" s="15">
        <v>49</v>
      </c>
      <c r="P26" s="15">
        <v>63.1</v>
      </c>
      <c r="Q26" s="15">
        <v>63.2</v>
      </c>
      <c r="R26" s="15">
        <v>62.8</v>
      </c>
      <c r="S26" s="15">
        <v>63.6</v>
      </c>
      <c r="T26" s="15">
        <v>87.1</v>
      </c>
      <c r="U26" s="15">
        <v>87.2</v>
      </c>
      <c r="V26" s="15">
        <v>87</v>
      </c>
      <c r="W26" s="15">
        <v>62.9</v>
      </c>
      <c r="X26" s="15">
        <v>105.6</v>
      </c>
      <c r="Y26" s="15">
        <v>802</v>
      </c>
      <c r="Z26" s="15">
        <v>10.1</v>
      </c>
      <c r="AA26" s="16">
        <v>555</v>
      </c>
      <c r="AB26" s="266"/>
      <c r="AC26" s="17"/>
      <c r="AD26" s="17">
        <v>23.4</v>
      </c>
      <c r="AE26" s="17"/>
      <c r="AF26" s="17">
        <v>124</v>
      </c>
      <c r="AG26" s="41">
        <v>85.2</v>
      </c>
    </row>
    <row r="27" spans="1:33" ht="14.25" customHeight="1" x14ac:dyDescent="0.35">
      <c r="A27" s="267"/>
      <c r="B27" s="11">
        <v>0.91666666666666696</v>
      </c>
      <c r="C27" s="267"/>
      <c r="D27" s="15">
        <v>50.2</v>
      </c>
      <c r="E27" s="15">
        <v>41.8</v>
      </c>
      <c r="F27" s="16">
        <v>17.399999999999999</v>
      </c>
      <c r="G27" s="267"/>
      <c r="H27" s="15">
        <v>34.200000000000003</v>
      </c>
      <c r="I27" s="15">
        <v>100.6</v>
      </c>
      <c r="J27" s="15">
        <v>85.9</v>
      </c>
      <c r="K27" s="16">
        <v>85.6</v>
      </c>
      <c r="L27" s="14">
        <v>100.8</v>
      </c>
      <c r="M27" s="15">
        <v>16.2</v>
      </c>
      <c r="N27" s="15">
        <v>49</v>
      </c>
      <c r="O27" s="15">
        <v>49</v>
      </c>
      <c r="P27" s="15">
        <v>63</v>
      </c>
      <c r="Q27" s="15">
        <v>63.1</v>
      </c>
      <c r="R27" s="15">
        <v>62.7</v>
      </c>
      <c r="S27" s="15">
        <v>63.4</v>
      </c>
      <c r="T27" s="15">
        <v>87.7</v>
      </c>
      <c r="U27" s="15">
        <v>87.7</v>
      </c>
      <c r="V27" s="15">
        <v>87.4</v>
      </c>
      <c r="W27" s="15">
        <v>62.9</v>
      </c>
      <c r="X27" s="15">
        <v>106.1</v>
      </c>
      <c r="Y27" s="15">
        <v>804</v>
      </c>
      <c r="Z27" s="15">
        <v>10.1</v>
      </c>
      <c r="AA27" s="16">
        <v>559</v>
      </c>
      <c r="AB27" s="267"/>
      <c r="AC27" s="17"/>
      <c r="AD27" s="17">
        <v>22.7</v>
      </c>
      <c r="AE27" s="17"/>
      <c r="AF27" s="17">
        <v>116</v>
      </c>
      <c r="AG27" s="41">
        <v>88.3</v>
      </c>
    </row>
    <row r="28" spans="1:33" ht="14.25" customHeight="1" x14ac:dyDescent="0.35">
      <c r="A28" s="268">
        <v>44595</v>
      </c>
      <c r="B28" s="11">
        <v>1</v>
      </c>
      <c r="C28" s="273"/>
      <c r="D28" s="15">
        <v>49.8</v>
      </c>
      <c r="E28" s="15">
        <v>60.7</v>
      </c>
      <c r="F28" s="16">
        <v>17</v>
      </c>
      <c r="G28" s="269"/>
      <c r="H28" s="15">
        <v>33.200000000000003</v>
      </c>
      <c r="I28" s="15">
        <v>99.7</v>
      </c>
      <c r="J28" s="15">
        <v>86.3</v>
      </c>
      <c r="K28" s="16">
        <v>86.1</v>
      </c>
      <c r="L28" s="14">
        <v>101.6</v>
      </c>
      <c r="M28" s="15">
        <v>16.2</v>
      </c>
      <c r="N28" s="15">
        <v>49.3</v>
      </c>
      <c r="O28" s="15">
        <v>49.3</v>
      </c>
      <c r="P28" s="15">
        <v>63.4</v>
      </c>
      <c r="Q28" s="15">
        <v>63.3</v>
      </c>
      <c r="R28" s="15">
        <v>63</v>
      </c>
      <c r="S28" s="15">
        <v>63.7</v>
      </c>
      <c r="T28" s="15">
        <v>88</v>
      </c>
      <c r="U28" s="15">
        <v>88</v>
      </c>
      <c r="V28" s="15">
        <v>87.9</v>
      </c>
      <c r="W28" s="15">
        <v>63.1</v>
      </c>
      <c r="X28" s="15">
        <v>106.4</v>
      </c>
      <c r="Y28" s="15">
        <v>804</v>
      </c>
      <c r="Z28" s="15">
        <v>10.1</v>
      </c>
      <c r="AA28" s="16">
        <v>563</v>
      </c>
      <c r="AB28" s="265"/>
      <c r="AC28" s="17"/>
      <c r="AD28" s="17">
        <v>21.6</v>
      </c>
      <c r="AE28" s="17"/>
      <c r="AF28" s="17">
        <v>125</v>
      </c>
      <c r="AG28" s="41">
        <v>87.5</v>
      </c>
    </row>
    <row r="29" spans="1:33" ht="14.25" customHeight="1" x14ac:dyDescent="0.35">
      <c r="A29" s="266"/>
      <c r="B29" s="11">
        <v>1.0833333333333299</v>
      </c>
      <c r="C29" s="266"/>
      <c r="D29" s="15">
        <v>45.9</v>
      </c>
      <c r="E29" s="15">
        <v>49.9</v>
      </c>
      <c r="F29" s="16">
        <v>15.9</v>
      </c>
      <c r="G29" s="266"/>
      <c r="H29" s="15">
        <v>32.299999999999997</v>
      </c>
      <c r="I29" s="15">
        <v>98.9</v>
      </c>
      <c r="J29" s="15">
        <v>87.1</v>
      </c>
      <c r="K29" s="16">
        <v>86.8</v>
      </c>
      <c r="L29" s="14">
        <v>100</v>
      </c>
      <c r="M29" s="15">
        <v>16.100000000000001</v>
      </c>
      <c r="N29" s="15">
        <v>50</v>
      </c>
      <c r="O29" s="15">
        <v>49.9</v>
      </c>
      <c r="P29" s="15">
        <v>62.2</v>
      </c>
      <c r="Q29" s="15">
        <v>62.6</v>
      </c>
      <c r="R29" s="15">
        <v>62.3</v>
      </c>
      <c r="S29" s="15">
        <v>63.1</v>
      </c>
      <c r="T29" s="15">
        <v>88.7</v>
      </c>
      <c r="U29" s="15">
        <v>88</v>
      </c>
      <c r="V29" s="15">
        <v>88.6</v>
      </c>
      <c r="W29" s="15">
        <v>62.2</v>
      </c>
      <c r="X29" s="15">
        <v>105.6</v>
      </c>
      <c r="Y29" s="15">
        <v>785</v>
      </c>
      <c r="Z29" s="15">
        <v>10.1</v>
      </c>
      <c r="AA29" s="16">
        <v>548</v>
      </c>
      <c r="AB29" s="266"/>
      <c r="AC29" s="17"/>
      <c r="AD29" s="17">
        <v>23.5</v>
      </c>
      <c r="AE29" s="17"/>
      <c r="AF29" s="17">
        <v>123</v>
      </c>
      <c r="AG29" s="41">
        <v>87.7</v>
      </c>
    </row>
    <row r="30" spans="1:33" ht="14.25" customHeight="1" x14ac:dyDescent="0.35">
      <c r="A30" s="266"/>
      <c r="B30" s="11">
        <v>1.1666666666666701</v>
      </c>
      <c r="C30" s="266"/>
      <c r="D30" s="15">
        <v>49.6</v>
      </c>
      <c r="E30" s="15">
        <v>91</v>
      </c>
      <c r="F30" s="16">
        <v>16.5</v>
      </c>
      <c r="G30" s="266"/>
      <c r="H30" s="15">
        <v>32.5</v>
      </c>
      <c r="I30" s="15">
        <v>93.6</v>
      </c>
      <c r="J30" s="15">
        <v>87.2</v>
      </c>
      <c r="K30" s="16">
        <v>87</v>
      </c>
      <c r="L30" s="14">
        <v>94.6</v>
      </c>
      <c r="M30" s="15">
        <v>15.4</v>
      </c>
      <c r="N30" s="15">
        <v>48.3</v>
      </c>
      <c r="O30" s="15">
        <v>48.2</v>
      </c>
      <c r="P30" s="15">
        <v>64.3</v>
      </c>
      <c r="Q30" s="15">
        <v>64.3</v>
      </c>
      <c r="R30" s="15">
        <v>64.099999999999994</v>
      </c>
      <c r="S30" s="15">
        <v>64.8</v>
      </c>
      <c r="T30" s="15">
        <v>88.7</v>
      </c>
      <c r="U30" s="15">
        <v>88.8</v>
      </c>
      <c r="V30" s="15">
        <v>88.6</v>
      </c>
      <c r="W30" s="15">
        <v>64.2</v>
      </c>
      <c r="X30" s="15">
        <v>100.3</v>
      </c>
      <c r="Y30" s="15">
        <v>781</v>
      </c>
      <c r="Z30" s="15">
        <v>10.1</v>
      </c>
      <c r="AA30" s="16">
        <v>545</v>
      </c>
      <c r="AB30" s="266"/>
      <c r="AC30" s="17"/>
      <c r="AD30" s="17">
        <v>23.3</v>
      </c>
      <c r="AE30" s="17"/>
      <c r="AF30" s="17">
        <v>117</v>
      </c>
      <c r="AG30" s="41">
        <v>92.7</v>
      </c>
    </row>
    <row r="31" spans="1:33" ht="14.25" customHeight="1" x14ac:dyDescent="0.35">
      <c r="A31" s="266"/>
      <c r="B31" s="11">
        <v>1.25</v>
      </c>
      <c r="C31" s="266"/>
      <c r="D31" s="15">
        <v>49.6</v>
      </c>
      <c r="E31" s="15">
        <v>93.4</v>
      </c>
      <c r="F31" s="16">
        <v>15.4</v>
      </c>
      <c r="G31" s="266"/>
      <c r="H31" s="15">
        <v>31.9</v>
      </c>
      <c r="I31" s="15">
        <v>96.3</v>
      </c>
      <c r="J31" s="15">
        <v>87.5</v>
      </c>
      <c r="K31" s="16">
        <v>87.2</v>
      </c>
      <c r="L31" s="14">
        <v>97.1</v>
      </c>
      <c r="M31" s="15">
        <v>15.6</v>
      </c>
      <c r="N31" s="15">
        <v>49.1</v>
      </c>
      <c r="O31" s="15">
        <v>49.1</v>
      </c>
      <c r="P31" s="15">
        <v>63.7</v>
      </c>
      <c r="Q31" s="15">
        <v>63.4</v>
      </c>
      <c r="R31" s="15">
        <v>63.2</v>
      </c>
      <c r="S31" s="15">
        <v>63.7</v>
      </c>
      <c r="T31" s="15">
        <v>88.7</v>
      </c>
      <c r="U31" s="15">
        <v>88.8</v>
      </c>
      <c r="V31" s="15">
        <v>89</v>
      </c>
      <c r="W31" s="15">
        <v>63.3</v>
      </c>
      <c r="X31" s="15">
        <v>102.6</v>
      </c>
      <c r="Y31" s="15">
        <v>785</v>
      </c>
      <c r="Z31" s="15">
        <v>10.1</v>
      </c>
      <c r="AA31" s="16">
        <v>551</v>
      </c>
      <c r="AB31" s="266"/>
      <c r="AC31" s="17"/>
      <c r="AD31" s="17">
        <v>23.6</v>
      </c>
      <c r="AE31" s="17"/>
      <c r="AF31" s="17">
        <v>115</v>
      </c>
      <c r="AG31" s="41">
        <v>90.5</v>
      </c>
    </row>
    <row r="32" spans="1:33" ht="14.25" customHeight="1" x14ac:dyDescent="0.35">
      <c r="A32" s="266"/>
      <c r="B32" s="11">
        <v>1.3333333333333299</v>
      </c>
      <c r="C32" s="266"/>
      <c r="D32" s="15">
        <v>49.5</v>
      </c>
      <c r="E32" s="15">
        <v>94</v>
      </c>
      <c r="F32" s="16">
        <v>15.2</v>
      </c>
      <c r="G32" s="266"/>
      <c r="H32" s="15">
        <v>33.5</v>
      </c>
      <c r="I32" s="15">
        <v>96.4</v>
      </c>
      <c r="J32" s="15">
        <v>87.1</v>
      </c>
      <c r="K32" s="16">
        <v>86.9</v>
      </c>
      <c r="L32" s="14">
        <v>97.6</v>
      </c>
      <c r="M32" s="15">
        <v>15.2</v>
      </c>
      <c r="N32" s="15">
        <v>49.2</v>
      </c>
      <c r="O32" s="15">
        <v>49.1</v>
      </c>
      <c r="P32" s="15">
        <v>63.1</v>
      </c>
      <c r="Q32" s="15">
        <v>62.9</v>
      </c>
      <c r="R32" s="15">
        <v>62.6</v>
      </c>
      <c r="S32" s="15">
        <v>63.3</v>
      </c>
      <c r="T32" s="15">
        <v>88.7</v>
      </c>
      <c r="U32" s="15">
        <v>88.8</v>
      </c>
      <c r="V32" s="15">
        <v>88.6</v>
      </c>
      <c r="W32" s="15">
        <v>62.6</v>
      </c>
      <c r="X32" s="15">
        <v>103.2</v>
      </c>
      <c r="Y32" s="15">
        <v>783</v>
      </c>
      <c r="Z32" s="15">
        <v>10.1</v>
      </c>
      <c r="AA32" s="16">
        <v>548</v>
      </c>
      <c r="AB32" s="266"/>
      <c r="AC32" s="17"/>
      <c r="AD32" s="17">
        <v>24.7</v>
      </c>
      <c r="AE32" s="17"/>
      <c r="AF32" s="17">
        <v>114</v>
      </c>
      <c r="AG32" s="41">
        <v>89.4</v>
      </c>
    </row>
    <row r="33" spans="1:33" ht="14.25" customHeight="1" x14ac:dyDescent="0.35">
      <c r="A33" s="266"/>
      <c r="B33" s="11">
        <v>1.4166666666666701</v>
      </c>
      <c r="C33" s="266"/>
      <c r="D33" s="15">
        <v>49.6</v>
      </c>
      <c r="E33" s="15">
        <v>87.1</v>
      </c>
      <c r="F33" s="16">
        <v>15.2</v>
      </c>
      <c r="G33" s="266"/>
      <c r="H33" s="15">
        <v>35.799999999999997</v>
      </c>
      <c r="I33" s="15">
        <v>98.3</v>
      </c>
      <c r="J33" s="15">
        <v>85.4</v>
      </c>
      <c r="K33" s="16">
        <v>85.1</v>
      </c>
      <c r="L33" s="14">
        <v>98.6</v>
      </c>
      <c r="M33" s="15">
        <v>15.4</v>
      </c>
      <c r="N33" s="15">
        <v>49.1</v>
      </c>
      <c r="O33" s="15">
        <v>49</v>
      </c>
      <c r="P33" s="15">
        <v>62.2</v>
      </c>
      <c r="Q33" s="15">
        <v>61.9</v>
      </c>
      <c r="R33" s="15">
        <v>61.7</v>
      </c>
      <c r="S33" s="15">
        <v>62.2</v>
      </c>
      <c r="T33" s="15">
        <v>87</v>
      </c>
      <c r="U33" s="15">
        <v>87.1</v>
      </c>
      <c r="V33" s="15">
        <v>86.9</v>
      </c>
      <c r="W33" s="15">
        <v>61.6</v>
      </c>
      <c r="X33" s="15">
        <v>103.8</v>
      </c>
      <c r="Y33" s="15">
        <v>783</v>
      </c>
      <c r="Z33" s="15">
        <v>10.1</v>
      </c>
      <c r="AA33" s="16">
        <v>537</v>
      </c>
      <c r="AB33" s="266"/>
      <c r="AC33" s="17"/>
      <c r="AD33" s="17">
        <v>26.5</v>
      </c>
      <c r="AE33" s="17"/>
      <c r="AF33" s="17">
        <v>112</v>
      </c>
      <c r="AG33" s="41">
        <v>88.3</v>
      </c>
    </row>
    <row r="34" spans="1:33" ht="14.25" customHeight="1" x14ac:dyDescent="0.35">
      <c r="A34" s="266"/>
      <c r="B34" s="11">
        <v>1.5</v>
      </c>
      <c r="C34" s="266"/>
      <c r="D34" s="15">
        <v>49.6</v>
      </c>
      <c r="E34" s="15">
        <v>89.1</v>
      </c>
      <c r="F34" s="16">
        <v>15.6</v>
      </c>
      <c r="G34" s="266"/>
      <c r="H34" s="15">
        <v>37.299999999999997</v>
      </c>
      <c r="I34" s="15">
        <v>97.4</v>
      </c>
      <c r="J34" s="15">
        <v>85.6</v>
      </c>
      <c r="K34" s="16">
        <v>85.4</v>
      </c>
      <c r="L34" s="14">
        <v>97.7</v>
      </c>
      <c r="M34" s="15">
        <v>16.2</v>
      </c>
      <c r="N34" s="15">
        <v>49.1</v>
      </c>
      <c r="O34" s="15">
        <v>49</v>
      </c>
      <c r="P34" s="15">
        <v>63.3</v>
      </c>
      <c r="Q34" s="15">
        <v>63.2</v>
      </c>
      <c r="R34" s="15">
        <v>63</v>
      </c>
      <c r="S34" s="15">
        <v>63.7</v>
      </c>
      <c r="T34" s="15">
        <v>87.2</v>
      </c>
      <c r="U34" s="15">
        <v>87.3</v>
      </c>
      <c r="V34" s="15">
        <v>87.2</v>
      </c>
      <c r="W34" s="15">
        <v>63</v>
      </c>
      <c r="X34" s="15">
        <v>103.5</v>
      </c>
      <c r="Y34" s="15">
        <v>784</v>
      </c>
      <c r="Z34" s="15">
        <v>10.1</v>
      </c>
      <c r="AA34" s="16">
        <v>536</v>
      </c>
      <c r="AB34" s="266"/>
      <c r="AC34" s="17"/>
      <c r="AD34" s="17">
        <v>29.1</v>
      </c>
      <c r="AE34" s="17"/>
      <c r="AF34" s="17">
        <v>115</v>
      </c>
      <c r="AG34" s="41">
        <v>90.1</v>
      </c>
    </row>
    <row r="35" spans="1:33" ht="14.25" customHeight="1" x14ac:dyDescent="0.35">
      <c r="A35" s="266"/>
      <c r="B35" s="11">
        <v>1.5833333333333299</v>
      </c>
      <c r="C35" s="266"/>
      <c r="D35" s="15">
        <v>49.6</v>
      </c>
      <c r="E35" s="15">
        <v>89.2</v>
      </c>
      <c r="F35" s="16">
        <v>16.100000000000001</v>
      </c>
      <c r="G35" s="266"/>
      <c r="H35" s="15">
        <v>37.1</v>
      </c>
      <c r="I35" s="15">
        <v>25.9</v>
      </c>
      <c r="J35" s="15">
        <v>79.8</v>
      </c>
      <c r="K35" s="16">
        <v>79.8</v>
      </c>
      <c r="L35" s="14">
        <v>29.2</v>
      </c>
      <c r="M35" s="15">
        <v>21.8</v>
      </c>
      <c r="N35" s="15">
        <v>48.1</v>
      </c>
      <c r="O35" s="15">
        <v>48.6</v>
      </c>
      <c r="P35" s="15">
        <v>65.400000000000006</v>
      </c>
      <c r="Q35" s="15">
        <v>65.5</v>
      </c>
      <c r="R35" s="15">
        <v>65.3</v>
      </c>
      <c r="S35" s="15">
        <v>65.900000000000006</v>
      </c>
      <c r="T35" s="15">
        <v>81.5</v>
      </c>
      <c r="U35" s="15">
        <v>81.5</v>
      </c>
      <c r="V35" s="15">
        <v>81.3</v>
      </c>
      <c r="W35" s="15">
        <v>66.5</v>
      </c>
      <c r="X35" s="15">
        <v>102.3</v>
      </c>
      <c r="Y35" s="15">
        <v>804</v>
      </c>
      <c r="Z35" s="15">
        <v>60.3</v>
      </c>
      <c r="AA35" s="16">
        <v>517</v>
      </c>
      <c r="AB35" s="266"/>
      <c r="AC35" s="17"/>
      <c r="AD35" s="17">
        <v>24.8</v>
      </c>
      <c r="AE35" s="17"/>
      <c r="AF35" s="17">
        <v>111</v>
      </c>
      <c r="AG35" s="41">
        <v>93.6</v>
      </c>
    </row>
    <row r="36" spans="1:33" ht="14.25" customHeight="1" x14ac:dyDescent="0.35">
      <c r="A36" s="266"/>
      <c r="B36" s="11">
        <v>1.6666666666666701</v>
      </c>
      <c r="C36" s="266"/>
      <c r="D36" s="15">
        <v>49.6</v>
      </c>
      <c r="E36" s="15">
        <v>88.9</v>
      </c>
      <c r="F36" s="16">
        <v>16.3</v>
      </c>
      <c r="G36" s="266"/>
      <c r="H36" s="15">
        <v>37.4</v>
      </c>
      <c r="I36" s="15">
        <v>0</v>
      </c>
      <c r="J36" s="15">
        <v>77.900000000000006</v>
      </c>
      <c r="K36" s="16">
        <v>77.900000000000006</v>
      </c>
      <c r="L36" s="14">
        <v>0</v>
      </c>
      <c r="M36" s="15">
        <v>21.3</v>
      </c>
      <c r="N36" s="15">
        <v>24</v>
      </c>
      <c r="O36" s="15">
        <v>24</v>
      </c>
      <c r="P36" s="15">
        <v>47</v>
      </c>
      <c r="Q36" s="15">
        <v>47.4</v>
      </c>
      <c r="R36" s="15">
        <v>47.5</v>
      </c>
      <c r="S36" s="15">
        <v>49.2</v>
      </c>
      <c r="T36" s="15">
        <v>23.9</v>
      </c>
      <c r="U36" s="15">
        <v>24</v>
      </c>
      <c r="V36" s="15">
        <v>23.9</v>
      </c>
      <c r="W36" s="15">
        <v>49.3</v>
      </c>
      <c r="X36" s="15">
        <v>1.9</v>
      </c>
      <c r="Y36" s="15">
        <v>0</v>
      </c>
      <c r="Z36" s="15">
        <v>99.7</v>
      </c>
      <c r="AA36" s="16">
        <v>36</v>
      </c>
      <c r="AB36" s="266"/>
      <c r="AC36" s="17"/>
      <c r="AD36" s="17">
        <v>32.1</v>
      </c>
      <c r="AE36" s="17"/>
      <c r="AF36" s="17">
        <v>81</v>
      </c>
      <c r="AG36" s="41">
        <v>0</v>
      </c>
    </row>
    <row r="37" spans="1:33" ht="14.25" customHeight="1" x14ac:dyDescent="0.35">
      <c r="A37" s="266"/>
      <c r="B37" s="11">
        <v>1.75</v>
      </c>
      <c r="C37" s="266"/>
      <c r="D37" s="15">
        <v>49.6</v>
      </c>
      <c r="E37" s="15">
        <v>89.2</v>
      </c>
      <c r="F37" s="16">
        <v>16.2</v>
      </c>
      <c r="G37" s="266"/>
      <c r="H37" s="15">
        <v>34.9</v>
      </c>
      <c r="I37" s="15">
        <v>20.3</v>
      </c>
      <c r="J37" s="15">
        <v>73.8</v>
      </c>
      <c r="K37" s="16">
        <v>73.7</v>
      </c>
      <c r="L37" s="14">
        <v>25.7</v>
      </c>
      <c r="M37" s="15">
        <v>20.7</v>
      </c>
      <c r="N37" s="15">
        <v>49.2</v>
      </c>
      <c r="O37" s="15">
        <v>49.1</v>
      </c>
      <c r="P37" s="15">
        <v>59.8</v>
      </c>
      <c r="Q37" s="15">
        <v>59.6</v>
      </c>
      <c r="R37" s="15">
        <v>59.5</v>
      </c>
      <c r="S37" s="15">
        <v>60</v>
      </c>
      <c r="T37" s="15">
        <v>75.599999999999994</v>
      </c>
      <c r="U37" s="15">
        <v>75.7</v>
      </c>
      <c r="V37" s="15">
        <v>75.5</v>
      </c>
      <c r="W37" s="15">
        <v>59.3</v>
      </c>
      <c r="X37" s="15">
        <v>109.7</v>
      </c>
      <c r="Y37" s="15">
        <v>804</v>
      </c>
      <c r="Z37" s="15">
        <v>75.400000000000006</v>
      </c>
      <c r="AA37" s="16">
        <v>466</v>
      </c>
      <c r="AB37" s="266"/>
      <c r="AC37" s="17"/>
      <c r="AD37" s="17">
        <v>23.2</v>
      </c>
      <c r="AE37" s="17"/>
      <c r="AF37" s="17">
        <v>109</v>
      </c>
      <c r="AG37" s="41">
        <v>85.9</v>
      </c>
    </row>
    <row r="38" spans="1:33" ht="14.25" customHeight="1" x14ac:dyDescent="0.35">
      <c r="A38" s="266"/>
      <c r="B38" s="11">
        <v>1.8333333333333299</v>
      </c>
      <c r="C38" s="266"/>
      <c r="D38" s="15">
        <v>49.6</v>
      </c>
      <c r="E38" s="15">
        <v>90.5</v>
      </c>
      <c r="F38" s="16">
        <v>15.8</v>
      </c>
      <c r="G38" s="266"/>
      <c r="H38" s="15">
        <v>32.1</v>
      </c>
      <c r="I38" s="15">
        <v>0</v>
      </c>
      <c r="J38" s="15">
        <v>71.7</v>
      </c>
      <c r="K38" s="15">
        <v>71.7</v>
      </c>
      <c r="L38" s="14">
        <v>7.4</v>
      </c>
      <c r="M38" s="15">
        <v>30.4</v>
      </c>
      <c r="N38" s="15">
        <v>49.4</v>
      </c>
      <c r="O38" s="15">
        <v>49.4</v>
      </c>
      <c r="P38" s="15">
        <v>40.5</v>
      </c>
      <c r="Q38" s="15">
        <v>40.4</v>
      </c>
      <c r="R38" s="15">
        <v>40.6</v>
      </c>
      <c r="S38" s="15">
        <v>41</v>
      </c>
      <c r="T38" s="15">
        <v>52.5</v>
      </c>
      <c r="U38" s="15">
        <v>52.5</v>
      </c>
      <c r="V38" s="15">
        <v>52.3</v>
      </c>
      <c r="W38" s="15">
        <v>40.1</v>
      </c>
      <c r="X38" s="15">
        <v>111.6</v>
      </c>
      <c r="Y38" s="15">
        <v>754</v>
      </c>
      <c r="Z38" s="15">
        <v>99.8</v>
      </c>
      <c r="AA38" s="16">
        <v>200</v>
      </c>
      <c r="AB38" s="266"/>
      <c r="AC38" s="17"/>
      <c r="AD38" s="17">
        <v>21.1</v>
      </c>
      <c r="AE38" s="17"/>
      <c r="AF38" s="17">
        <v>87</v>
      </c>
      <c r="AG38" s="41">
        <v>70.3</v>
      </c>
    </row>
    <row r="39" spans="1:33" ht="14.25" customHeight="1" x14ac:dyDescent="0.35">
      <c r="A39" s="267"/>
      <c r="B39" s="11">
        <v>1.9166666666666701</v>
      </c>
      <c r="C39" s="267"/>
      <c r="D39" s="15">
        <v>49.5</v>
      </c>
      <c r="E39" s="15">
        <v>97</v>
      </c>
      <c r="F39" s="16">
        <v>15.5</v>
      </c>
      <c r="G39" s="267"/>
      <c r="H39" s="15">
        <v>34.1</v>
      </c>
      <c r="I39" s="15">
        <v>41.2</v>
      </c>
      <c r="J39" s="15">
        <v>72.8</v>
      </c>
      <c r="K39" s="16">
        <v>72.7</v>
      </c>
      <c r="L39" s="14">
        <v>44.8</v>
      </c>
      <c r="M39" s="15">
        <v>18.899999999999999</v>
      </c>
      <c r="N39" s="15">
        <v>50.1</v>
      </c>
      <c r="O39" s="15">
        <v>50</v>
      </c>
      <c r="P39" s="15">
        <v>56.6</v>
      </c>
      <c r="Q39" s="15">
        <v>56.5</v>
      </c>
      <c r="R39" s="15">
        <v>56.6</v>
      </c>
      <c r="S39" s="15">
        <v>57.1</v>
      </c>
      <c r="T39" s="15">
        <v>74.7</v>
      </c>
      <c r="U39" s="15">
        <v>74.7</v>
      </c>
      <c r="V39" s="15">
        <v>74.599999999999994</v>
      </c>
      <c r="W39" s="15">
        <v>56.3</v>
      </c>
      <c r="X39" s="15">
        <v>109.8</v>
      </c>
      <c r="Y39" s="15">
        <v>794</v>
      </c>
      <c r="Z39" s="15">
        <v>60.3</v>
      </c>
      <c r="AA39" s="16">
        <v>453</v>
      </c>
      <c r="AB39" s="267"/>
      <c r="AC39" s="17"/>
      <c r="AD39" s="17">
        <v>21.7</v>
      </c>
      <c r="AE39" s="17"/>
      <c r="AF39" s="17">
        <v>105</v>
      </c>
      <c r="AG39" s="41">
        <v>70.400000000000006</v>
      </c>
    </row>
    <row r="40" spans="1:33" ht="14.25" customHeight="1" x14ac:dyDescent="0.35">
      <c r="A40" s="268">
        <v>44596</v>
      </c>
      <c r="B40" s="11">
        <v>2</v>
      </c>
      <c r="C40" s="273"/>
      <c r="D40" s="15">
        <v>49.2</v>
      </c>
      <c r="E40" s="15">
        <v>111.1</v>
      </c>
      <c r="F40" s="16">
        <v>14.8</v>
      </c>
      <c r="G40" s="269"/>
      <c r="H40" s="15">
        <v>34.5</v>
      </c>
      <c r="I40" s="15">
        <v>61.5</v>
      </c>
      <c r="J40" s="15">
        <v>73.8</v>
      </c>
      <c r="K40" s="16">
        <v>73.7</v>
      </c>
      <c r="L40" s="14">
        <v>64.8</v>
      </c>
      <c r="M40" s="15">
        <v>18.5</v>
      </c>
      <c r="N40" s="15">
        <v>49.7</v>
      </c>
      <c r="O40" s="15">
        <v>49.7</v>
      </c>
      <c r="P40" s="15">
        <v>56.2</v>
      </c>
      <c r="Q40" s="15">
        <v>56.3</v>
      </c>
      <c r="R40" s="15">
        <v>56.2</v>
      </c>
      <c r="S40" s="15">
        <v>56.8</v>
      </c>
      <c r="T40" s="15">
        <v>75.8</v>
      </c>
      <c r="U40" s="15">
        <v>75.900000000000006</v>
      </c>
      <c r="V40" s="15">
        <v>75.7</v>
      </c>
      <c r="W40" s="15">
        <v>56</v>
      </c>
      <c r="X40" s="15">
        <v>113.1</v>
      </c>
      <c r="Y40" s="15">
        <v>802</v>
      </c>
      <c r="Z40" s="15">
        <v>45.1</v>
      </c>
      <c r="AA40" s="16">
        <v>468</v>
      </c>
      <c r="AB40" s="265"/>
      <c r="AC40" s="17"/>
      <c r="AD40" s="17">
        <v>21.7</v>
      </c>
      <c r="AE40" s="17"/>
      <c r="AF40" s="17">
        <v>106</v>
      </c>
      <c r="AG40" s="41">
        <v>90.9</v>
      </c>
    </row>
    <row r="41" spans="1:33" ht="14.25" customHeight="1" x14ac:dyDescent="0.35">
      <c r="A41" s="266"/>
      <c r="B41" s="11">
        <v>2.0833333333333299</v>
      </c>
      <c r="C41" s="266"/>
      <c r="D41" s="15">
        <v>49.2</v>
      </c>
      <c r="E41" s="15">
        <v>110.5</v>
      </c>
      <c r="F41" s="16">
        <v>14.3</v>
      </c>
      <c r="G41" s="266"/>
      <c r="H41" s="15">
        <v>34.1</v>
      </c>
      <c r="I41" s="15">
        <v>48.4</v>
      </c>
      <c r="J41" s="15">
        <v>76.2</v>
      </c>
      <c r="K41" s="16">
        <v>76.099999999999994</v>
      </c>
      <c r="L41" s="14">
        <v>52.6</v>
      </c>
      <c r="M41" s="15">
        <v>17.399999999999999</v>
      </c>
      <c r="N41" s="15">
        <v>45.8</v>
      </c>
      <c r="O41" s="15">
        <v>45.8</v>
      </c>
      <c r="P41" s="15">
        <v>62.2</v>
      </c>
      <c r="Q41" s="15">
        <v>62.3</v>
      </c>
      <c r="R41" s="15">
        <v>62.1</v>
      </c>
      <c r="S41" s="15">
        <v>62.8</v>
      </c>
      <c r="T41" s="15">
        <v>77.7</v>
      </c>
      <c r="U41" s="15">
        <v>77.8</v>
      </c>
      <c r="V41" s="15">
        <v>77.599999999999994</v>
      </c>
      <c r="W41" s="15">
        <v>62</v>
      </c>
      <c r="X41" s="15">
        <v>98.2</v>
      </c>
      <c r="Y41" s="15">
        <v>803</v>
      </c>
      <c r="Z41" s="15">
        <v>40.200000000000003</v>
      </c>
      <c r="AA41" s="16">
        <v>502</v>
      </c>
      <c r="AB41" s="266"/>
      <c r="AC41" s="17"/>
      <c r="AD41" s="17">
        <v>23.9</v>
      </c>
      <c r="AE41" s="17"/>
      <c r="AF41" s="17">
        <v>110</v>
      </c>
      <c r="AG41" s="41">
        <v>89.3</v>
      </c>
    </row>
    <row r="42" spans="1:33" ht="14.25" customHeight="1" x14ac:dyDescent="0.35">
      <c r="A42" s="266"/>
      <c r="B42" s="11">
        <v>2.1666666666666701</v>
      </c>
      <c r="C42" s="266"/>
      <c r="D42" s="15">
        <v>49.2</v>
      </c>
      <c r="E42" s="15">
        <v>110.7</v>
      </c>
      <c r="F42" s="16">
        <v>14.1</v>
      </c>
      <c r="G42" s="266"/>
      <c r="H42" s="15">
        <v>34.4</v>
      </c>
      <c r="I42" s="15">
        <v>94.2</v>
      </c>
      <c r="J42" s="15">
        <v>78.5</v>
      </c>
      <c r="K42" s="16">
        <v>78.3</v>
      </c>
      <c r="L42" s="14">
        <v>95.1</v>
      </c>
      <c r="M42" s="15">
        <v>17.7</v>
      </c>
      <c r="N42" s="15">
        <v>49.4</v>
      </c>
      <c r="O42" s="15">
        <v>49.3</v>
      </c>
      <c r="P42" s="15">
        <v>58.6</v>
      </c>
      <c r="Q42" s="15">
        <v>58.7</v>
      </c>
      <c r="R42" s="15">
        <v>58.5</v>
      </c>
      <c r="S42" s="15">
        <v>59.1</v>
      </c>
      <c r="T42" s="15">
        <v>80.400000000000006</v>
      </c>
      <c r="U42" s="15">
        <v>80.5</v>
      </c>
      <c r="V42" s="15">
        <v>80.2</v>
      </c>
      <c r="W42" s="15">
        <v>58.3</v>
      </c>
      <c r="X42" s="15">
        <v>109.4</v>
      </c>
      <c r="Y42" s="15">
        <v>806</v>
      </c>
      <c r="Z42" s="15">
        <v>17</v>
      </c>
      <c r="AA42" s="16">
        <v>508</v>
      </c>
      <c r="AB42" s="266"/>
      <c r="AC42" s="17"/>
      <c r="AD42" s="17">
        <v>22.2</v>
      </c>
      <c r="AE42" s="17"/>
      <c r="AF42" s="17">
        <v>111</v>
      </c>
      <c r="AG42" s="41">
        <v>90.3</v>
      </c>
    </row>
    <row r="43" spans="1:33" ht="14.25" customHeight="1" x14ac:dyDescent="0.35">
      <c r="A43" s="266"/>
      <c r="B43" s="11">
        <v>2.25</v>
      </c>
      <c r="C43" s="266"/>
      <c r="D43" s="15">
        <v>49.3</v>
      </c>
      <c r="E43" s="15">
        <v>111.3</v>
      </c>
      <c r="F43" s="16">
        <v>14.1</v>
      </c>
      <c r="G43" s="266"/>
      <c r="H43" s="15">
        <v>31.6</v>
      </c>
      <c r="I43" s="15">
        <v>92.4</v>
      </c>
      <c r="J43" s="15">
        <v>81.2</v>
      </c>
      <c r="K43" s="16">
        <v>80.900000000000006</v>
      </c>
      <c r="L43" s="14">
        <v>93.3</v>
      </c>
      <c r="M43" s="15">
        <v>16.5</v>
      </c>
      <c r="N43" s="15">
        <v>49.4</v>
      </c>
      <c r="O43" s="15">
        <v>49.4</v>
      </c>
      <c r="P43" s="15">
        <v>56.3</v>
      </c>
      <c r="Q43" s="15">
        <v>59.3</v>
      </c>
      <c r="R43" s="15">
        <v>59</v>
      </c>
      <c r="S43" s="15">
        <v>59.7</v>
      </c>
      <c r="T43" s="15">
        <v>83</v>
      </c>
      <c r="U43" s="15">
        <v>83.1</v>
      </c>
      <c r="V43" s="15">
        <v>82.9</v>
      </c>
      <c r="W43" s="15">
        <v>58.9</v>
      </c>
      <c r="X43" s="15">
        <v>108.2</v>
      </c>
      <c r="Y43" s="15">
        <v>803</v>
      </c>
      <c r="Z43" s="15">
        <v>17</v>
      </c>
      <c r="AA43" s="16">
        <v>528</v>
      </c>
      <c r="AB43" s="266"/>
      <c r="AC43" s="17"/>
      <c r="AD43" s="17">
        <v>22.8</v>
      </c>
      <c r="AE43" s="17"/>
      <c r="AF43" s="17">
        <v>118</v>
      </c>
      <c r="AG43" s="41">
        <v>88.7</v>
      </c>
    </row>
    <row r="44" spans="1:33" ht="14.25" customHeight="1" x14ac:dyDescent="0.35">
      <c r="A44" s="266"/>
      <c r="B44" s="11">
        <v>2.3333333333333299</v>
      </c>
      <c r="C44" s="266"/>
      <c r="D44" s="15">
        <v>49.1</v>
      </c>
      <c r="E44" s="15">
        <v>111.9</v>
      </c>
      <c r="F44" s="16">
        <v>14</v>
      </c>
      <c r="G44" s="266"/>
      <c r="H44" s="15">
        <v>32.5</v>
      </c>
      <c r="I44" s="15">
        <v>90.3</v>
      </c>
      <c r="J44" s="15">
        <v>82.4</v>
      </c>
      <c r="K44" s="16">
        <v>82.2</v>
      </c>
      <c r="L44" s="14">
        <v>91.8</v>
      </c>
      <c r="M44" s="15">
        <v>16.399999999999999</v>
      </c>
      <c r="N44" s="15">
        <v>49.3</v>
      </c>
      <c r="O44" s="15">
        <v>49.3</v>
      </c>
      <c r="P44" s="15">
        <v>60.5</v>
      </c>
      <c r="Q44" s="15">
        <v>60.3</v>
      </c>
      <c r="R44" s="15">
        <v>60.2</v>
      </c>
      <c r="S44" s="15">
        <v>60.7</v>
      </c>
      <c r="T44" s="15">
        <v>84.1</v>
      </c>
      <c r="U44" s="15">
        <v>84.2</v>
      </c>
      <c r="V44" s="15">
        <v>58.1</v>
      </c>
      <c r="W44" s="15">
        <v>60</v>
      </c>
      <c r="X44" s="15">
        <v>107.5</v>
      </c>
      <c r="Y44" s="15">
        <v>804</v>
      </c>
      <c r="Z44" s="15">
        <v>17.2</v>
      </c>
      <c r="AA44" s="16">
        <v>538</v>
      </c>
      <c r="AB44" s="266"/>
      <c r="AC44" s="17"/>
      <c r="AD44" s="17">
        <v>22.2</v>
      </c>
      <c r="AE44" s="17"/>
      <c r="AF44" s="17">
        <v>120</v>
      </c>
      <c r="AG44" s="41">
        <v>88.4</v>
      </c>
    </row>
    <row r="45" spans="1:33" ht="14.25" customHeight="1" x14ac:dyDescent="0.35">
      <c r="A45" s="266"/>
      <c r="B45" s="11">
        <v>2.4166666666666701</v>
      </c>
      <c r="C45" s="266"/>
      <c r="D45" s="15">
        <v>51.9</v>
      </c>
      <c r="E45" s="15">
        <v>0</v>
      </c>
      <c r="F45" s="16">
        <v>20.6</v>
      </c>
      <c r="G45" s="266"/>
      <c r="H45" s="15">
        <v>36.200000000000003</v>
      </c>
      <c r="I45" s="15">
        <v>87.6</v>
      </c>
      <c r="J45" s="15">
        <v>84.8</v>
      </c>
      <c r="K45" s="16">
        <v>84.6</v>
      </c>
      <c r="L45" s="14">
        <v>88.7</v>
      </c>
      <c r="M45" s="15">
        <v>16.5</v>
      </c>
      <c r="N45" s="15">
        <v>49.4</v>
      </c>
      <c r="O45" s="15">
        <v>49.3</v>
      </c>
      <c r="P45" s="15">
        <v>63.4</v>
      </c>
      <c r="Q45" s="15">
        <v>63.6</v>
      </c>
      <c r="R45" s="15">
        <v>63.2</v>
      </c>
      <c r="S45" s="15">
        <v>63.9</v>
      </c>
      <c r="T45" s="15">
        <v>86.5</v>
      </c>
      <c r="U45" s="15">
        <v>86.5</v>
      </c>
      <c r="V45" s="15">
        <v>86.4</v>
      </c>
      <c r="W45" s="15">
        <v>63.3</v>
      </c>
      <c r="X45" s="15">
        <v>105</v>
      </c>
      <c r="Y45" s="15">
        <v>803</v>
      </c>
      <c r="Z45" s="15">
        <v>17.3</v>
      </c>
      <c r="AA45" s="16">
        <v>561</v>
      </c>
      <c r="AB45" s="266"/>
      <c r="AC45" s="17"/>
      <c r="AD45" s="17">
        <v>27.8</v>
      </c>
      <c r="AE45" s="17"/>
      <c r="AF45" s="17">
        <v>116</v>
      </c>
      <c r="AG45" s="41">
        <v>91.5</v>
      </c>
    </row>
    <row r="46" spans="1:33" ht="14.25" customHeight="1" x14ac:dyDescent="0.35">
      <c r="A46" s="266"/>
      <c r="B46" s="11">
        <v>2.5</v>
      </c>
      <c r="C46" s="266"/>
      <c r="D46" s="15">
        <v>49.2</v>
      </c>
      <c r="E46" s="15">
        <v>44.2</v>
      </c>
      <c r="F46" s="16">
        <v>17</v>
      </c>
      <c r="G46" s="266"/>
      <c r="H46" s="15">
        <v>37.6</v>
      </c>
      <c r="I46" s="15">
        <v>88.3</v>
      </c>
      <c r="J46" s="15">
        <v>85.8</v>
      </c>
      <c r="K46" s="16">
        <v>85.6</v>
      </c>
      <c r="L46" s="14">
        <v>90.5</v>
      </c>
      <c r="M46" s="15">
        <v>17</v>
      </c>
      <c r="N46" s="15">
        <v>49.4</v>
      </c>
      <c r="O46" s="15">
        <v>49.3</v>
      </c>
      <c r="P46" s="15">
        <v>64.2</v>
      </c>
      <c r="Q46" s="15">
        <v>64.3</v>
      </c>
      <c r="R46" s="15">
        <v>63.9</v>
      </c>
      <c r="S46" s="15">
        <v>64.7</v>
      </c>
      <c r="T46" s="15">
        <v>87.5</v>
      </c>
      <c r="U46" s="15">
        <v>87.5</v>
      </c>
      <c r="V46" s="15">
        <v>87.3</v>
      </c>
      <c r="W46" s="15">
        <v>63.9</v>
      </c>
      <c r="X46" s="15">
        <v>105.9</v>
      </c>
      <c r="Y46" s="15">
        <v>805</v>
      </c>
      <c r="Z46" s="15">
        <v>17</v>
      </c>
      <c r="AA46" s="16">
        <v>557</v>
      </c>
      <c r="AB46" s="266"/>
      <c r="AC46" s="17"/>
      <c r="AD46" s="17">
        <v>28.6</v>
      </c>
      <c r="AE46" s="17"/>
      <c r="AF46" s="17">
        <v>124</v>
      </c>
      <c r="AG46" s="41">
        <v>88.8</v>
      </c>
    </row>
    <row r="47" spans="1:33" ht="14.25" customHeight="1" x14ac:dyDescent="0.35">
      <c r="A47" s="266"/>
      <c r="B47" s="11">
        <v>2.5833333333333299</v>
      </c>
      <c r="C47" s="266"/>
      <c r="D47" s="15">
        <v>49.7</v>
      </c>
      <c r="E47" s="15">
        <v>65.3</v>
      </c>
      <c r="F47" s="16">
        <v>16.8</v>
      </c>
      <c r="G47" s="266"/>
      <c r="H47" s="15">
        <v>38.200000000000003</v>
      </c>
      <c r="I47" s="15">
        <v>89.7</v>
      </c>
      <c r="J47" s="15">
        <v>85.7</v>
      </c>
      <c r="K47" s="16">
        <v>85.5</v>
      </c>
      <c r="L47" s="14">
        <v>90.7</v>
      </c>
      <c r="M47" s="15">
        <v>17.600000000000001</v>
      </c>
      <c r="N47" s="15">
        <v>49.4</v>
      </c>
      <c r="O47" s="15">
        <v>49.3</v>
      </c>
      <c r="P47" s="15">
        <v>64.599999999999994</v>
      </c>
      <c r="Q47" s="15">
        <v>64.599999999999994</v>
      </c>
      <c r="R47" s="15">
        <v>64.3</v>
      </c>
      <c r="S47" s="15">
        <v>65</v>
      </c>
      <c r="T47" s="15">
        <v>87.5</v>
      </c>
      <c r="U47" s="15">
        <v>87.4</v>
      </c>
      <c r="V47" s="15">
        <v>87.3</v>
      </c>
      <c r="W47" s="15">
        <v>64.5</v>
      </c>
      <c r="X47" s="15">
        <v>106.9</v>
      </c>
      <c r="Y47" s="15">
        <v>805</v>
      </c>
      <c r="Z47" s="15">
        <v>17</v>
      </c>
      <c r="AA47" s="16">
        <v>554</v>
      </c>
      <c r="AB47" s="266"/>
      <c r="AC47" s="17"/>
      <c r="AD47" s="17">
        <v>28.8</v>
      </c>
      <c r="AE47" s="17"/>
      <c r="AF47" s="17">
        <v>120</v>
      </c>
      <c r="AG47" s="41">
        <v>89.6</v>
      </c>
    </row>
    <row r="48" spans="1:33" ht="14.25" customHeight="1" x14ac:dyDescent="0.35">
      <c r="A48" s="266"/>
      <c r="B48" s="11">
        <v>2.6666666666666701</v>
      </c>
      <c r="C48" s="266"/>
      <c r="D48" s="15">
        <v>49.5</v>
      </c>
      <c r="E48" s="15">
        <v>89</v>
      </c>
      <c r="F48" s="16">
        <v>16.100000000000001</v>
      </c>
      <c r="G48" s="266"/>
      <c r="H48" s="15">
        <v>37.9</v>
      </c>
      <c r="I48" s="15">
        <v>89.3</v>
      </c>
      <c r="J48" s="15">
        <v>85.5</v>
      </c>
      <c r="K48" s="16">
        <v>85.2</v>
      </c>
      <c r="L48" s="14">
        <v>91</v>
      </c>
      <c r="M48" s="15">
        <v>17.8</v>
      </c>
      <c r="N48" s="15">
        <v>49.4</v>
      </c>
      <c r="O48" s="15">
        <v>49.3</v>
      </c>
      <c r="P48" s="15">
        <v>64.400000000000006</v>
      </c>
      <c r="Q48" s="15">
        <v>64.599999999999994</v>
      </c>
      <c r="R48" s="15">
        <v>64.2</v>
      </c>
      <c r="S48" s="15">
        <v>64.900000000000006</v>
      </c>
      <c r="T48" s="15">
        <v>87.1</v>
      </c>
      <c r="U48" s="15">
        <v>87.2</v>
      </c>
      <c r="V48" s="15">
        <v>87</v>
      </c>
      <c r="W48" s="15">
        <v>64.2</v>
      </c>
      <c r="X48" s="15">
        <v>106.5</v>
      </c>
      <c r="Y48" s="15">
        <v>804</v>
      </c>
      <c r="Z48" s="15">
        <v>17.2</v>
      </c>
      <c r="AA48" s="16">
        <v>552</v>
      </c>
      <c r="AB48" s="266"/>
      <c r="AC48" s="17"/>
      <c r="AD48" s="17">
        <v>27.5</v>
      </c>
      <c r="AE48" s="17"/>
      <c r="AF48" s="17">
        <v>115</v>
      </c>
      <c r="AG48" s="41">
        <v>84.8</v>
      </c>
    </row>
    <row r="49" spans="1:33" ht="14.25" customHeight="1" x14ac:dyDescent="0.35">
      <c r="A49" s="266"/>
      <c r="B49" s="11">
        <v>2.75</v>
      </c>
      <c r="C49" s="266"/>
      <c r="D49" s="15">
        <v>49.3</v>
      </c>
      <c r="E49" s="15">
        <v>103</v>
      </c>
      <c r="F49" s="16">
        <v>14.8</v>
      </c>
      <c r="G49" s="266"/>
      <c r="H49" s="15">
        <v>34</v>
      </c>
      <c r="I49" s="15">
        <v>88.8</v>
      </c>
      <c r="J49" s="15">
        <v>84.8</v>
      </c>
      <c r="K49" s="16">
        <v>84.6</v>
      </c>
      <c r="L49" s="14">
        <v>90.5</v>
      </c>
      <c r="M49" s="15">
        <v>17.399999999999999</v>
      </c>
      <c r="N49" s="15">
        <v>49.4</v>
      </c>
      <c r="O49" s="15">
        <v>49.3</v>
      </c>
      <c r="P49" s="15">
        <v>63.3</v>
      </c>
      <c r="Q49" s="15">
        <v>63.3</v>
      </c>
      <c r="R49" s="15">
        <v>63.2</v>
      </c>
      <c r="S49" s="15">
        <v>63.8</v>
      </c>
      <c r="T49" s="15">
        <v>86.6</v>
      </c>
      <c r="U49" s="15">
        <v>86.5</v>
      </c>
      <c r="V49" s="15">
        <v>86.4</v>
      </c>
      <c r="W49" s="15">
        <v>63</v>
      </c>
      <c r="X49" s="15">
        <v>106.1</v>
      </c>
      <c r="Y49" s="15">
        <v>803</v>
      </c>
      <c r="Z49" s="15">
        <v>17.2</v>
      </c>
      <c r="AA49" s="16">
        <v>553</v>
      </c>
      <c r="AB49" s="266"/>
      <c r="AC49" s="17"/>
      <c r="AD49" s="17">
        <v>24.4</v>
      </c>
      <c r="AE49" s="17"/>
      <c r="AF49" s="17">
        <v>116</v>
      </c>
      <c r="AG49" s="41">
        <v>86.9</v>
      </c>
    </row>
    <row r="50" spans="1:33" ht="14.25" customHeight="1" x14ac:dyDescent="0.35">
      <c r="A50" s="266"/>
      <c r="B50" s="11">
        <v>2.8333333333333299</v>
      </c>
      <c r="C50" s="266"/>
      <c r="D50" s="15">
        <v>49.3</v>
      </c>
      <c r="E50" s="15">
        <v>105.1</v>
      </c>
      <c r="F50" s="16">
        <v>14.4</v>
      </c>
      <c r="G50" s="266"/>
      <c r="H50" s="15">
        <v>33.299999999999997</v>
      </c>
      <c r="I50" s="15">
        <v>89.9</v>
      </c>
      <c r="J50" s="15">
        <v>84.6</v>
      </c>
      <c r="K50" s="16">
        <v>84.3</v>
      </c>
      <c r="L50" s="14">
        <v>91.1</v>
      </c>
      <c r="M50" s="15">
        <v>17</v>
      </c>
      <c r="N50" s="15">
        <v>49.3</v>
      </c>
      <c r="O50" s="15">
        <v>49.3</v>
      </c>
      <c r="P50" s="15">
        <v>62.4</v>
      </c>
      <c r="Q50" s="15">
        <v>62.4</v>
      </c>
      <c r="R50" s="15">
        <v>62.2</v>
      </c>
      <c r="S50" s="15">
        <v>62.9</v>
      </c>
      <c r="T50" s="15">
        <v>86.2</v>
      </c>
      <c r="U50" s="15">
        <v>86.3</v>
      </c>
      <c r="V50" s="15">
        <v>86.2</v>
      </c>
      <c r="W50" s="15">
        <v>62.3</v>
      </c>
      <c r="X50" s="15">
        <v>106.8</v>
      </c>
      <c r="Y50" s="15">
        <v>805</v>
      </c>
      <c r="Z50" s="15">
        <v>17</v>
      </c>
      <c r="AA50" s="16">
        <v>550</v>
      </c>
      <c r="AB50" s="266"/>
      <c r="AC50" s="17"/>
      <c r="AD50" s="17">
        <v>24.8</v>
      </c>
      <c r="AE50" s="17"/>
      <c r="AF50" s="17">
        <v>115</v>
      </c>
      <c r="AG50" s="41">
        <v>88.2</v>
      </c>
    </row>
    <row r="51" spans="1:33" ht="14.25" customHeight="1" x14ac:dyDescent="0.35">
      <c r="A51" s="267"/>
      <c r="B51" s="11">
        <v>2.9166666666666701</v>
      </c>
      <c r="C51" s="267"/>
      <c r="D51" s="15">
        <v>49.3</v>
      </c>
      <c r="E51" s="15">
        <v>103.6</v>
      </c>
      <c r="F51" s="16">
        <v>1402</v>
      </c>
      <c r="G51" s="267"/>
      <c r="H51" s="15">
        <v>32.5</v>
      </c>
      <c r="I51" s="15">
        <v>89.5</v>
      </c>
      <c r="J51" s="15">
        <v>84.6</v>
      </c>
      <c r="K51" s="16">
        <v>84.3</v>
      </c>
      <c r="L51" s="14">
        <v>91.4</v>
      </c>
      <c r="M51" s="15">
        <v>16.7</v>
      </c>
      <c r="N51" s="15">
        <v>49.3</v>
      </c>
      <c r="O51" s="15">
        <v>49.2</v>
      </c>
      <c r="P51" s="15">
        <v>61.9</v>
      </c>
      <c r="Q51" s="15">
        <v>62</v>
      </c>
      <c r="R51" s="15">
        <v>61.7</v>
      </c>
      <c r="S51" s="15">
        <v>62.5</v>
      </c>
      <c r="T51" s="15">
        <v>86.2</v>
      </c>
      <c r="U51" s="15">
        <v>86.3</v>
      </c>
      <c r="V51" s="15">
        <v>86.1</v>
      </c>
      <c r="W51" s="15">
        <v>61.8</v>
      </c>
      <c r="X51" s="15">
        <v>107.6</v>
      </c>
      <c r="Y51" s="15">
        <v>806</v>
      </c>
      <c r="Z51" s="15">
        <v>17.3</v>
      </c>
      <c r="AA51" s="16">
        <v>550</v>
      </c>
      <c r="AB51" s="267"/>
      <c r="AC51" s="17"/>
      <c r="AD51" s="17">
        <v>24.4</v>
      </c>
      <c r="AE51" s="17"/>
      <c r="AF51" s="17">
        <v>120</v>
      </c>
      <c r="AG51" s="41">
        <v>88.6</v>
      </c>
    </row>
    <row r="52" spans="1:33" ht="14.25" customHeight="1" x14ac:dyDescent="0.35">
      <c r="A52" s="268">
        <v>44597</v>
      </c>
      <c r="B52" s="11">
        <v>3</v>
      </c>
      <c r="C52" s="273"/>
      <c r="D52" s="15">
        <v>49.3</v>
      </c>
      <c r="E52" s="15">
        <v>103.3</v>
      </c>
      <c r="F52" s="16">
        <v>14.1</v>
      </c>
      <c r="G52" s="269"/>
      <c r="H52" s="15">
        <v>32</v>
      </c>
      <c r="I52" s="15">
        <v>109.2</v>
      </c>
      <c r="J52" s="15">
        <v>84.4</v>
      </c>
      <c r="K52" s="16">
        <v>84.1</v>
      </c>
      <c r="L52" s="14">
        <v>109.7</v>
      </c>
      <c r="M52" s="15">
        <v>15.9</v>
      </c>
      <c r="N52" s="15">
        <v>48.9</v>
      </c>
      <c r="O52" s="15">
        <v>48.9</v>
      </c>
      <c r="P52" s="15">
        <v>61.8</v>
      </c>
      <c r="Q52" s="15">
        <v>61.8</v>
      </c>
      <c r="R52" s="15">
        <v>61.6</v>
      </c>
      <c r="S52" s="15">
        <v>62.2</v>
      </c>
      <c r="T52" s="15">
        <v>86.2</v>
      </c>
      <c r="U52" s="15">
        <v>86.2</v>
      </c>
      <c r="V52" s="15">
        <v>86.1</v>
      </c>
      <c r="W52" s="15">
        <v>61.6</v>
      </c>
      <c r="X52" s="15">
        <v>109.1</v>
      </c>
      <c r="Y52" s="15">
        <v>819</v>
      </c>
      <c r="Z52" s="15">
        <v>0</v>
      </c>
      <c r="AA52" s="16">
        <v>563</v>
      </c>
      <c r="AB52" s="265"/>
      <c r="AC52" s="17"/>
      <c r="AD52" s="17">
        <v>24.2</v>
      </c>
      <c r="AE52" s="17"/>
      <c r="AF52" s="17">
        <v>119</v>
      </c>
      <c r="AG52" s="41">
        <v>95.5</v>
      </c>
    </row>
    <row r="53" spans="1:33" ht="14.25" customHeight="1" x14ac:dyDescent="0.35">
      <c r="A53" s="266"/>
      <c r="B53" s="11">
        <v>3.0833333333333299</v>
      </c>
      <c r="C53" s="266"/>
      <c r="D53" s="15">
        <v>49.3</v>
      </c>
      <c r="E53" s="15">
        <v>100.6</v>
      </c>
      <c r="F53" s="16">
        <v>14.1</v>
      </c>
      <c r="G53" s="266"/>
      <c r="H53" s="15">
        <v>32</v>
      </c>
      <c r="I53" s="15">
        <v>107.9</v>
      </c>
      <c r="J53" s="15">
        <v>85.9</v>
      </c>
      <c r="K53" s="16">
        <v>85.6</v>
      </c>
      <c r="L53" s="14">
        <v>108.6</v>
      </c>
      <c r="M53" s="15">
        <v>15.3</v>
      </c>
      <c r="N53" s="15">
        <v>48.9</v>
      </c>
      <c r="O53" s="15">
        <v>48.8</v>
      </c>
      <c r="P53" s="15">
        <v>62.5</v>
      </c>
      <c r="Q53" s="15">
        <v>62.5</v>
      </c>
      <c r="R53" s="15">
        <v>62.2</v>
      </c>
      <c r="S53" s="15">
        <v>62.9</v>
      </c>
      <c r="T53" s="15">
        <v>87.6</v>
      </c>
      <c r="U53" s="15">
        <v>87.7</v>
      </c>
      <c r="V53" s="15">
        <v>87.5</v>
      </c>
      <c r="W53" s="15">
        <v>62.3</v>
      </c>
      <c r="X53" s="15">
        <v>108</v>
      </c>
      <c r="Y53" s="15">
        <v>820</v>
      </c>
      <c r="Z53" s="15">
        <v>0</v>
      </c>
      <c r="AA53" s="16">
        <v>570</v>
      </c>
      <c r="AB53" s="266"/>
      <c r="AC53" s="17"/>
      <c r="AD53" s="17">
        <v>24.1</v>
      </c>
      <c r="AE53" s="17"/>
      <c r="AF53" s="17">
        <v>119</v>
      </c>
      <c r="AG53" s="41">
        <v>88.5</v>
      </c>
    </row>
    <row r="54" spans="1:33" ht="14.25" customHeight="1" x14ac:dyDescent="0.35">
      <c r="A54" s="266"/>
      <c r="B54" s="11">
        <v>3.1666666666666701</v>
      </c>
      <c r="C54" s="266"/>
      <c r="D54" s="15">
        <v>49.8</v>
      </c>
      <c r="E54" s="15">
        <v>104.8</v>
      </c>
      <c r="F54" s="16">
        <v>14.5</v>
      </c>
      <c r="G54" s="266"/>
      <c r="H54" s="15">
        <v>31.7</v>
      </c>
      <c r="I54" s="15">
        <v>106.9</v>
      </c>
      <c r="J54" s="15">
        <v>86.6</v>
      </c>
      <c r="K54" s="16">
        <v>86.3</v>
      </c>
      <c r="L54" s="14">
        <v>108.8</v>
      </c>
      <c r="M54" s="15">
        <v>15.2</v>
      </c>
      <c r="N54" s="15">
        <v>48.9</v>
      </c>
      <c r="O54" s="15">
        <v>48.9</v>
      </c>
      <c r="P54" s="15">
        <v>62.9</v>
      </c>
      <c r="Q54" s="15">
        <v>62.9</v>
      </c>
      <c r="R54" s="15">
        <v>62.6</v>
      </c>
      <c r="S54" s="15">
        <v>63.2</v>
      </c>
      <c r="T54" s="15">
        <v>88.3</v>
      </c>
      <c r="U54" s="15">
        <v>88.4</v>
      </c>
      <c r="V54" s="15">
        <v>88.2</v>
      </c>
      <c r="W54" s="15">
        <v>62.5</v>
      </c>
      <c r="X54" s="15">
        <v>107.6</v>
      </c>
      <c r="Y54" s="15">
        <v>819</v>
      </c>
      <c r="Z54" s="15">
        <v>0</v>
      </c>
      <c r="AA54" s="16">
        <v>576</v>
      </c>
      <c r="AB54" s="266"/>
      <c r="AC54" s="17"/>
      <c r="AD54" s="17">
        <v>24.4</v>
      </c>
      <c r="AE54" s="17"/>
      <c r="AF54" s="17">
        <v>118</v>
      </c>
      <c r="AG54" s="41">
        <v>88.9</v>
      </c>
    </row>
    <row r="55" spans="1:33" ht="14.25" customHeight="1" x14ac:dyDescent="0.35">
      <c r="A55" s="266"/>
      <c r="B55" s="11">
        <v>3.25</v>
      </c>
      <c r="C55" s="266"/>
      <c r="D55" s="15">
        <v>49.5</v>
      </c>
      <c r="E55" s="15">
        <v>104.2</v>
      </c>
      <c r="F55" s="16">
        <v>13.9</v>
      </c>
      <c r="G55" s="266"/>
      <c r="H55" s="15">
        <v>31.5</v>
      </c>
      <c r="I55" s="15">
        <v>109.1</v>
      </c>
      <c r="J55" s="15">
        <v>84.9</v>
      </c>
      <c r="K55" s="16">
        <v>84.6</v>
      </c>
      <c r="L55" s="14">
        <v>109.7</v>
      </c>
      <c r="M55" s="15">
        <v>15.1</v>
      </c>
      <c r="N55" s="15">
        <v>49</v>
      </c>
      <c r="O55" s="15">
        <v>48.9</v>
      </c>
      <c r="P55" s="15">
        <v>61.5</v>
      </c>
      <c r="Q55" s="15">
        <v>61.3</v>
      </c>
      <c r="R55" s="15">
        <v>61.2</v>
      </c>
      <c r="S55" s="15">
        <v>61.7</v>
      </c>
      <c r="T55" s="15">
        <v>86.7</v>
      </c>
      <c r="U55" s="15">
        <v>86.8</v>
      </c>
      <c r="V55" s="15">
        <v>86.7</v>
      </c>
      <c r="W55" s="15">
        <v>61</v>
      </c>
      <c r="X55" s="15">
        <v>108.8</v>
      </c>
      <c r="Y55" s="15">
        <v>819</v>
      </c>
      <c r="Z55" s="15">
        <v>0</v>
      </c>
      <c r="AA55" s="16">
        <v>564</v>
      </c>
      <c r="AB55" s="266"/>
      <c r="AC55" s="17"/>
      <c r="AD55" s="17">
        <v>24.4</v>
      </c>
      <c r="AE55" s="17"/>
      <c r="AF55" s="17">
        <v>117</v>
      </c>
      <c r="AG55" s="41">
        <v>87.2</v>
      </c>
    </row>
    <row r="56" spans="1:33" ht="14.25" customHeight="1" x14ac:dyDescent="0.35">
      <c r="A56" s="266"/>
      <c r="B56" s="11">
        <v>3.3333333333333299</v>
      </c>
      <c r="C56" s="266"/>
      <c r="D56" s="15">
        <v>49.5</v>
      </c>
      <c r="E56" s="15">
        <v>101.5</v>
      </c>
      <c r="F56" s="16">
        <v>13.9</v>
      </c>
      <c r="G56" s="266"/>
      <c r="H56" s="15">
        <v>32.799999999999997</v>
      </c>
      <c r="I56" s="15">
        <v>109</v>
      </c>
      <c r="J56" s="15">
        <v>85.2</v>
      </c>
      <c r="K56" s="16">
        <v>84.9</v>
      </c>
      <c r="L56" s="14">
        <v>109.2</v>
      </c>
      <c r="M56" s="15">
        <v>15.1</v>
      </c>
      <c r="N56" s="15">
        <v>48.9</v>
      </c>
      <c r="O56" s="15">
        <v>48.8</v>
      </c>
      <c r="P56" s="15">
        <v>61.8</v>
      </c>
      <c r="Q56" s="15">
        <v>61.8</v>
      </c>
      <c r="R56" s="15">
        <v>61.6</v>
      </c>
      <c r="S56" s="15">
        <v>62.1</v>
      </c>
      <c r="T56" s="15">
        <v>86.9</v>
      </c>
      <c r="U56" s="15">
        <v>87</v>
      </c>
      <c r="V56" s="15">
        <v>86.8</v>
      </c>
      <c r="W56" s="15">
        <v>61.5</v>
      </c>
      <c r="X56" s="15">
        <v>108.4</v>
      </c>
      <c r="Y56" s="15">
        <v>818</v>
      </c>
      <c r="Z56" s="15">
        <v>0</v>
      </c>
      <c r="AA56" s="16">
        <v>566</v>
      </c>
      <c r="AB56" s="266"/>
      <c r="AC56" s="17"/>
      <c r="AD56" s="17">
        <v>25.2</v>
      </c>
      <c r="AE56" s="17"/>
      <c r="AF56" s="17">
        <v>123</v>
      </c>
      <c r="AG56" s="41">
        <v>93.3</v>
      </c>
    </row>
    <row r="57" spans="1:33" ht="14.25" customHeight="1" x14ac:dyDescent="0.35">
      <c r="A57" s="266"/>
      <c r="B57" s="11">
        <v>3.4166666666666701</v>
      </c>
      <c r="C57" s="266"/>
      <c r="D57" s="15">
        <v>49.3</v>
      </c>
      <c r="E57" s="15">
        <v>101.6</v>
      </c>
      <c r="F57" s="16">
        <v>14.5</v>
      </c>
      <c r="G57" s="266"/>
      <c r="H57" s="15">
        <v>35.5</v>
      </c>
      <c r="I57" s="15">
        <v>0</v>
      </c>
      <c r="J57" s="15">
        <v>77.5</v>
      </c>
      <c r="K57" s="16">
        <v>77.5</v>
      </c>
      <c r="L57" s="14">
        <v>0</v>
      </c>
      <c r="M57" s="15">
        <v>18.7</v>
      </c>
      <c r="N57" s="15">
        <v>26.9</v>
      </c>
      <c r="O57" s="15">
        <v>26.8</v>
      </c>
      <c r="P57" s="15">
        <v>51.3</v>
      </c>
      <c r="Q57" s="15">
        <v>50.9</v>
      </c>
      <c r="R57" s="15">
        <v>51.1</v>
      </c>
      <c r="S57" s="15">
        <v>51.1</v>
      </c>
      <c r="T57" s="15">
        <v>26.8</v>
      </c>
      <c r="U57" s="15">
        <v>26.9</v>
      </c>
      <c r="V57" s="15">
        <v>26.8</v>
      </c>
      <c r="W57" s="15">
        <v>52.1</v>
      </c>
      <c r="X57" s="15">
        <v>2</v>
      </c>
      <c r="Y57" s="15">
        <v>0</v>
      </c>
      <c r="Z57" s="15">
        <v>99.7</v>
      </c>
      <c r="AA57" s="16">
        <v>38</v>
      </c>
      <c r="AB57" s="266"/>
      <c r="AC57" s="17"/>
      <c r="AD57" s="17">
        <v>29.7</v>
      </c>
      <c r="AE57" s="17"/>
      <c r="AF57" s="17">
        <v>80</v>
      </c>
      <c r="AG57" s="41">
        <v>42.2</v>
      </c>
    </row>
    <row r="58" spans="1:33" ht="14.25" customHeight="1" x14ac:dyDescent="0.35">
      <c r="A58" s="266"/>
      <c r="B58" s="11">
        <v>3.5</v>
      </c>
      <c r="C58" s="266"/>
      <c r="D58" s="15">
        <v>49.4</v>
      </c>
      <c r="E58" s="15">
        <v>102.5</v>
      </c>
      <c r="F58" s="16">
        <v>14.9</v>
      </c>
      <c r="G58" s="266"/>
      <c r="H58" s="15">
        <v>36.6</v>
      </c>
      <c r="I58" s="15">
        <v>42.2</v>
      </c>
      <c r="J58" s="15">
        <v>78.599999999999994</v>
      </c>
      <c r="K58" s="16">
        <v>78.5</v>
      </c>
      <c r="L58" s="14">
        <v>46.6</v>
      </c>
      <c r="M58" s="15">
        <v>19</v>
      </c>
      <c r="N58" s="15">
        <v>49.2</v>
      </c>
      <c r="O58" s="15">
        <v>49.1</v>
      </c>
      <c r="P58" s="15">
        <v>62.4</v>
      </c>
      <c r="Q58" s="15">
        <v>62.4</v>
      </c>
      <c r="R58" s="15">
        <v>62.3</v>
      </c>
      <c r="S58" s="15">
        <v>62.8</v>
      </c>
      <c r="T58" s="15">
        <v>80.3</v>
      </c>
      <c r="U58" s="15">
        <v>80.400000000000006</v>
      </c>
      <c r="V58" s="15">
        <v>80.2</v>
      </c>
      <c r="W58" s="15">
        <v>62.1</v>
      </c>
      <c r="X58" s="15">
        <v>106.9</v>
      </c>
      <c r="Y58" s="15">
        <v>804</v>
      </c>
      <c r="Z58" s="15">
        <v>50.3</v>
      </c>
      <c r="AA58" s="16">
        <v>510</v>
      </c>
      <c r="AB58" s="266"/>
      <c r="AC58" s="17"/>
      <c r="AD58" s="17">
        <v>28.5</v>
      </c>
      <c r="AE58" s="17"/>
      <c r="AF58" s="17">
        <v>110</v>
      </c>
      <c r="AG58" s="41">
        <v>92.1</v>
      </c>
    </row>
    <row r="59" spans="1:33" ht="14.25" customHeight="1" x14ac:dyDescent="0.35">
      <c r="A59" s="266"/>
      <c r="B59" s="11">
        <v>3.5833333333333299</v>
      </c>
      <c r="C59" s="266"/>
      <c r="D59" s="15">
        <v>49.5</v>
      </c>
      <c r="E59" s="15">
        <v>102.9</v>
      </c>
      <c r="F59" s="16">
        <v>14.8</v>
      </c>
      <c r="G59" s="266"/>
      <c r="H59" s="15">
        <v>37.299999999999997</v>
      </c>
      <c r="I59" s="15">
        <v>67</v>
      </c>
      <c r="J59" s="15">
        <v>82.1</v>
      </c>
      <c r="K59" s="16">
        <v>81.900000000000006</v>
      </c>
      <c r="L59" s="14">
        <v>70.099999999999994</v>
      </c>
      <c r="M59" s="15">
        <v>18.399999999999999</v>
      </c>
      <c r="N59" s="15">
        <v>49.6</v>
      </c>
      <c r="O59" s="15">
        <v>49.5</v>
      </c>
      <c r="P59" s="15">
        <v>62.9</v>
      </c>
      <c r="Q59" s="15">
        <v>62.8</v>
      </c>
      <c r="R59" s="15">
        <v>62.6</v>
      </c>
      <c r="S59" s="15">
        <v>63.3</v>
      </c>
      <c r="T59" s="15">
        <v>83.8</v>
      </c>
      <c r="U59" s="15">
        <v>83.9</v>
      </c>
      <c r="V59" s="15">
        <v>83.7</v>
      </c>
      <c r="W59" s="15">
        <v>62.5</v>
      </c>
      <c r="X59" s="15">
        <v>108.6</v>
      </c>
      <c r="Y59" s="15">
        <v>806</v>
      </c>
      <c r="Z59" s="15">
        <v>33.200000000000003</v>
      </c>
      <c r="AA59" s="16">
        <v>528</v>
      </c>
      <c r="AB59" s="266"/>
      <c r="AC59" s="17"/>
      <c r="AD59" s="17">
        <v>26.9</v>
      </c>
      <c r="AE59" s="17"/>
      <c r="AF59" s="17">
        <v>120</v>
      </c>
      <c r="AG59" s="41">
        <v>88.6</v>
      </c>
    </row>
    <row r="60" spans="1:33" ht="14.25" customHeight="1" x14ac:dyDescent="0.35">
      <c r="A60" s="266"/>
      <c r="B60" s="11">
        <v>3.6666666666666701</v>
      </c>
      <c r="C60" s="266"/>
      <c r="D60" s="15">
        <v>49.4</v>
      </c>
      <c r="E60" s="15">
        <v>101.4</v>
      </c>
      <c r="F60" s="16">
        <v>14.9</v>
      </c>
      <c r="G60" s="266"/>
      <c r="H60" s="15">
        <v>32.5</v>
      </c>
      <c r="I60" s="15">
        <v>89.4</v>
      </c>
      <c r="J60" s="15">
        <v>83.6</v>
      </c>
      <c r="K60" s="16">
        <v>83.4</v>
      </c>
      <c r="L60" s="14">
        <v>90.8</v>
      </c>
      <c r="M60" s="15">
        <v>17.2</v>
      </c>
      <c r="N60" s="15">
        <v>49.3</v>
      </c>
      <c r="O60" s="15">
        <v>49.2</v>
      </c>
      <c r="P60" s="15">
        <v>62.3</v>
      </c>
      <c r="Q60" s="15">
        <v>62.2</v>
      </c>
      <c r="R60" s="15">
        <v>62</v>
      </c>
      <c r="S60" s="15">
        <v>62.7</v>
      </c>
      <c r="T60" s="15">
        <v>85.2</v>
      </c>
      <c r="U60" s="15">
        <v>85.3</v>
      </c>
      <c r="V60" s="15">
        <v>85.2</v>
      </c>
      <c r="W60" s="15">
        <v>62.1</v>
      </c>
      <c r="X60" s="15">
        <v>107</v>
      </c>
      <c r="Y60" s="15">
        <v>803</v>
      </c>
      <c r="Z60" s="15">
        <v>17.2</v>
      </c>
      <c r="AA60" s="16">
        <v>552</v>
      </c>
      <c r="AB60" s="266"/>
      <c r="AC60" s="17"/>
      <c r="AD60" s="17">
        <v>24.6</v>
      </c>
      <c r="AE60" s="17"/>
      <c r="AF60" s="17">
        <v>119</v>
      </c>
      <c r="AG60" s="41">
        <v>89.7</v>
      </c>
    </row>
    <row r="61" spans="1:33" ht="14.25" customHeight="1" x14ac:dyDescent="0.35">
      <c r="A61" s="266"/>
      <c r="B61" s="11">
        <v>3.75</v>
      </c>
      <c r="C61" s="266"/>
      <c r="D61" s="15">
        <v>49.5</v>
      </c>
      <c r="E61" s="15">
        <v>102</v>
      </c>
      <c r="F61" s="16">
        <v>15</v>
      </c>
      <c r="G61" s="266"/>
      <c r="H61" s="15">
        <v>32.9</v>
      </c>
      <c r="I61" s="15">
        <v>101.8</v>
      </c>
      <c r="J61" s="15">
        <v>84.9</v>
      </c>
      <c r="K61" s="16">
        <v>84.6</v>
      </c>
      <c r="L61" s="14">
        <v>102.7</v>
      </c>
      <c r="M61" s="15">
        <v>15.9</v>
      </c>
      <c r="N61" s="15">
        <v>49</v>
      </c>
      <c r="O61" s="15">
        <v>48.9</v>
      </c>
      <c r="P61" s="15">
        <v>62</v>
      </c>
      <c r="Q61" s="15">
        <v>62</v>
      </c>
      <c r="R61" s="15">
        <v>61.7</v>
      </c>
      <c r="S61" s="15">
        <v>62.2</v>
      </c>
      <c r="T61" s="15">
        <v>86.6</v>
      </c>
      <c r="U61" s="15">
        <v>86.6</v>
      </c>
      <c r="V61" s="15">
        <v>86.5</v>
      </c>
      <c r="W61" s="15">
        <v>61.8</v>
      </c>
      <c r="X61" s="15">
        <v>107.2</v>
      </c>
      <c r="Y61" s="15">
        <v>803</v>
      </c>
      <c r="Z61" s="15">
        <v>9.1999999999999993</v>
      </c>
      <c r="AA61" s="16">
        <v>549</v>
      </c>
      <c r="AB61" s="266"/>
      <c r="AC61" s="17"/>
      <c r="AD61" s="17">
        <v>24.2</v>
      </c>
      <c r="AE61" s="17"/>
      <c r="AF61" s="17">
        <v>121</v>
      </c>
      <c r="AG61" s="41">
        <v>87.2</v>
      </c>
    </row>
    <row r="62" spans="1:33" ht="14.25" customHeight="1" x14ac:dyDescent="0.35">
      <c r="A62" s="266"/>
      <c r="B62" s="11">
        <v>3.8333333333333299</v>
      </c>
      <c r="C62" s="266"/>
      <c r="D62" s="15">
        <v>49.4</v>
      </c>
      <c r="E62" s="15">
        <v>99.6</v>
      </c>
      <c r="F62" s="16">
        <v>14.8</v>
      </c>
      <c r="G62" s="266"/>
      <c r="H62" s="15">
        <v>32</v>
      </c>
      <c r="I62" s="15">
        <v>102.7</v>
      </c>
      <c r="J62" s="15">
        <v>84.3</v>
      </c>
      <c r="K62" s="16">
        <v>84</v>
      </c>
      <c r="L62" s="14">
        <v>103.8</v>
      </c>
      <c r="M62" s="15">
        <v>15.5</v>
      </c>
      <c r="N62" s="15">
        <v>49</v>
      </c>
      <c r="O62" s="15">
        <v>48.9</v>
      </c>
      <c r="P62" s="15">
        <v>61.1</v>
      </c>
      <c r="Q62" s="15">
        <v>60.9</v>
      </c>
      <c r="R62" s="15">
        <v>60.8</v>
      </c>
      <c r="S62" s="15">
        <v>61.3</v>
      </c>
      <c r="T62" s="15">
        <v>86</v>
      </c>
      <c r="U62" s="15">
        <v>86.1</v>
      </c>
      <c r="V62" s="15">
        <v>85.9</v>
      </c>
      <c r="W62" s="15">
        <v>60.6</v>
      </c>
      <c r="X62" s="15">
        <v>107.8</v>
      </c>
      <c r="Y62" s="15">
        <v>804</v>
      </c>
      <c r="Z62" s="15">
        <v>9.1999999999999993</v>
      </c>
      <c r="AA62" s="16">
        <v>545</v>
      </c>
      <c r="AB62" s="266"/>
      <c r="AC62" s="17"/>
      <c r="AD62" s="17">
        <v>24.5</v>
      </c>
      <c r="AE62" s="17"/>
      <c r="AF62" s="17">
        <v>114</v>
      </c>
      <c r="AG62" s="41">
        <v>87.1</v>
      </c>
    </row>
    <row r="63" spans="1:33" ht="14.25" customHeight="1" x14ac:dyDescent="0.35">
      <c r="A63" s="267"/>
      <c r="B63" s="11">
        <v>3.9166666666666701</v>
      </c>
      <c r="C63" s="267"/>
      <c r="D63" s="15">
        <v>49.4</v>
      </c>
      <c r="E63" s="15">
        <v>103.8</v>
      </c>
      <c r="F63" s="16">
        <v>14.9</v>
      </c>
      <c r="G63" s="267"/>
      <c r="H63" s="15">
        <v>31.7</v>
      </c>
      <c r="I63" s="15">
        <v>101.9</v>
      </c>
      <c r="J63" s="15">
        <v>85</v>
      </c>
      <c r="K63" s="16">
        <v>84.7</v>
      </c>
      <c r="L63" s="14">
        <v>103.4</v>
      </c>
      <c r="M63" s="15">
        <v>15.4</v>
      </c>
      <c r="N63" s="15">
        <v>49</v>
      </c>
      <c r="O63" s="15">
        <v>48.9</v>
      </c>
      <c r="P63" s="15">
        <v>61.3</v>
      </c>
      <c r="Q63" s="15">
        <v>61.4</v>
      </c>
      <c r="R63" s="15">
        <v>61.1</v>
      </c>
      <c r="S63" s="15">
        <v>61.7</v>
      </c>
      <c r="T63" s="15">
        <v>86.7</v>
      </c>
      <c r="U63" s="15">
        <v>86.7</v>
      </c>
      <c r="V63" s="15">
        <v>86.6</v>
      </c>
      <c r="W63" s="15">
        <v>61</v>
      </c>
      <c r="X63" s="15">
        <v>107.1</v>
      </c>
      <c r="Y63" s="15">
        <v>805</v>
      </c>
      <c r="Z63" s="15">
        <v>9.1999999999999993</v>
      </c>
      <c r="AA63" s="16">
        <v>552</v>
      </c>
      <c r="AB63" s="267"/>
      <c r="AC63" s="17"/>
      <c r="AD63" s="17">
        <v>24.3</v>
      </c>
      <c r="AE63" s="17"/>
      <c r="AF63" s="17">
        <v>116</v>
      </c>
      <c r="AG63" s="41">
        <v>90.4</v>
      </c>
    </row>
    <row r="64" spans="1:33" ht="14.25" customHeight="1" x14ac:dyDescent="0.35">
      <c r="A64" s="268">
        <v>44598</v>
      </c>
      <c r="B64" s="11">
        <v>4</v>
      </c>
      <c r="C64" s="273"/>
      <c r="D64" s="15">
        <v>49.3</v>
      </c>
      <c r="E64" s="15">
        <v>103.3</v>
      </c>
      <c r="F64" s="16">
        <v>14.1</v>
      </c>
      <c r="G64" s="269"/>
      <c r="H64" s="15">
        <v>31.4</v>
      </c>
      <c r="I64" s="15">
        <v>102.2</v>
      </c>
      <c r="J64" s="15">
        <v>85.2</v>
      </c>
      <c r="K64" s="16">
        <v>85</v>
      </c>
      <c r="L64" s="14">
        <v>103.5</v>
      </c>
      <c r="M64" s="15">
        <v>15.1</v>
      </c>
      <c r="N64" s="15">
        <v>49</v>
      </c>
      <c r="O64" s="15">
        <v>49</v>
      </c>
      <c r="P64" s="15">
        <v>61.4</v>
      </c>
      <c r="Q64" s="15">
        <v>61.3</v>
      </c>
      <c r="R64" s="15">
        <v>61.1</v>
      </c>
      <c r="S64" s="15">
        <v>61.8</v>
      </c>
      <c r="T64" s="15">
        <v>86.9</v>
      </c>
      <c r="U64" s="15">
        <v>87</v>
      </c>
      <c r="V64" s="15">
        <v>86.8</v>
      </c>
      <c r="W64" s="15">
        <v>60.9</v>
      </c>
      <c r="X64" s="15">
        <v>107.3</v>
      </c>
      <c r="Y64" s="15">
        <v>803</v>
      </c>
      <c r="Z64" s="15">
        <v>9</v>
      </c>
      <c r="AA64" s="16">
        <v>553</v>
      </c>
      <c r="AB64" s="265"/>
      <c r="AC64" s="17"/>
      <c r="AD64" s="17">
        <v>24.3</v>
      </c>
      <c r="AE64" s="17"/>
      <c r="AF64" s="17">
        <v>115</v>
      </c>
      <c r="AG64" s="41">
        <v>89.4</v>
      </c>
    </row>
    <row r="65" spans="1:33" ht="14.25" customHeight="1" x14ac:dyDescent="0.35">
      <c r="A65" s="266"/>
      <c r="B65" s="11">
        <v>4.0833333333333304</v>
      </c>
      <c r="C65" s="266"/>
      <c r="D65" s="15">
        <v>49.3</v>
      </c>
      <c r="E65" s="15">
        <v>100.6</v>
      </c>
      <c r="F65" s="16">
        <v>14.1</v>
      </c>
      <c r="G65" s="266"/>
      <c r="H65" s="15">
        <v>31.5</v>
      </c>
      <c r="I65" s="15">
        <v>101.9</v>
      </c>
      <c r="J65" s="15">
        <v>85.5</v>
      </c>
      <c r="K65" s="16">
        <v>85.2</v>
      </c>
      <c r="L65" s="14">
        <v>103.1</v>
      </c>
      <c r="M65" s="15">
        <v>15.1</v>
      </c>
      <c r="N65" s="15">
        <v>49.1</v>
      </c>
      <c r="O65" s="15">
        <v>49</v>
      </c>
      <c r="P65" s="15">
        <v>61.6</v>
      </c>
      <c r="Q65" s="15">
        <v>61.6</v>
      </c>
      <c r="R65" s="15">
        <v>61.4</v>
      </c>
      <c r="S65" s="15">
        <v>61.9</v>
      </c>
      <c r="T65" s="15">
        <v>87.1</v>
      </c>
      <c r="U65" s="15">
        <v>87.2</v>
      </c>
      <c r="V65" s="15">
        <v>87.1</v>
      </c>
      <c r="W65" s="15">
        <v>61.3</v>
      </c>
      <c r="X65" s="15">
        <v>106.9</v>
      </c>
      <c r="Y65" s="15">
        <v>804</v>
      </c>
      <c r="Z65" s="15">
        <v>9</v>
      </c>
      <c r="AA65" s="16">
        <v>553</v>
      </c>
      <c r="AB65" s="266"/>
      <c r="AC65" s="17"/>
      <c r="AD65" s="17">
        <v>24.4</v>
      </c>
      <c r="AE65" s="17"/>
      <c r="AF65" s="17">
        <v>115</v>
      </c>
      <c r="AG65" s="41">
        <v>87.4</v>
      </c>
    </row>
    <row r="66" spans="1:33" ht="14.25" customHeight="1" x14ac:dyDescent="0.35">
      <c r="A66" s="266"/>
      <c r="B66" s="11">
        <v>4.1666666666666696</v>
      </c>
      <c r="C66" s="266"/>
      <c r="D66" s="15">
        <v>49.8</v>
      </c>
      <c r="E66" s="15">
        <v>104.8</v>
      </c>
      <c r="F66" s="16">
        <v>14.5</v>
      </c>
      <c r="G66" s="266"/>
      <c r="H66" s="15">
        <v>31.8</v>
      </c>
      <c r="I66" s="15">
        <v>102.9</v>
      </c>
      <c r="J66" s="15">
        <v>85.8</v>
      </c>
      <c r="K66" s="16">
        <v>85.5</v>
      </c>
      <c r="L66" s="14">
        <v>103.5</v>
      </c>
      <c r="M66" s="15">
        <v>15.6</v>
      </c>
      <c r="N66" s="15">
        <v>49.5</v>
      </c>
      <c r="O66" s="15">
        <v>49.5</v>
      </c>
      <c r="P66" s="15">
        <v>61.7</v>
      </c>
      <c r="Q66" s="15">
        <v>61.8</v>
      </c>
      <c r="R66" s="15">
        <v>61.5</v>
      </c>
      <c r="S66" s="15">
        <v>62.3</v>
      </c>
      <c r="T66" s="15">
        <v>87.4</v>
      </c>
      <c r="U66" s="15">
        <v>87.5</v>
      </c>
      <c r="V66" s="15">
        <v>87.4</v>
      </c>
      <c r="W66" s="15">
        <v>61.7</v>
      </c>
      <c r="X66" s="15">
        <v>107.5</v>
      </c>
      <c r="Y66" s="15">
        <v>802</v>
      </c>
      <c r="Z66" s="15">
        <v>9.1999999999999993</v>
      </c>
      <c r="AA66" s="16">
        <v>556</v>
      </c>
      <c r="AB66" s="266"/>
      <c r="AC66" s="17"/>
      <c r="AD66" s="17">
        <v>24.4</v>
      </c>
      <c r="AE66" s="17"/>
      <c r="AF66" s="17">
        <v>117</v>
      </c>
      <c r="AG66" s="41">
        <v>91.6</v>
      </c>
    </row>
    <row r="67" spans="1:33" ht="14.25" customHeight="1" x14ac:dyDescent="0.35">
      <c r="A67" s="266"/>
      <c r="B67" s="11">
        <v>4.25</v>
      </c>
      <c r="C67" s="266"/>
      <c r="D67" s="15">
        <v>49.5</v>
      </c>
      <c r="E67" s="15">
        <v>104.9</v>
      </c>
      <c r="F67" s="16">
        <v>13.9</v>
      </c>
      <c r="G67" s="266"/>
      <c r="H67" s="15">
        <v>32.1</v>
      </c>
      <c r="I67" s="15">
        <v>102</v>
      </c>
      <c r="J67" s="15">
        <v>85.6</v>
      </c>
      <c r="K67" s="16">
        <v>85.3</v>
      </c>
      <c r="L67" s="14">
        <v>102.9</v>
      </c>
      <c r="M67" s="15">
        <v>15</v>
      </c>
      <c r="N67" s="15">
        <v>49.2</v>
      </c>
      <c r="O67" s="15">
        <v>49.1</v>
      </c>
      <c r="P67" s="15">
        <v>61.6</v>
      </c>
      <c r="Q67" s="15">
        <v>61.5</v>
      </c>
      <c r="R67" s="15">
        <v>61.3</v>
      </c>
      <c r="S67" s="15">
        <v>61.9</v>
      </c>
      <c r="T67" s="15">
        <v>87.2</v>
      </c>
      <c r="U67" s="15">
        <v>87.3</v>
      </c>
      <c r="V67" s="15">
        <v>87.1</v>
      </c>
      <c r="W67" s="15">
        <v>61.3</v>
      </c>
      <c r="X67" s="15">
        <v>106.8</v>
      </c>
      <c r="Y67" s="15">
        <v>804</v>
      </c>
      <c r="Z67" s="15">
        <v>9</v>
      </c>
      <c r="AA67" s="16">
        <v>557</v>
      </c>
      <c r="AB67" s="266"/>
      <c r="AC67" s="17"/>
      <c r="AD67" s="17">
        <v>24.7</v>
      </c>
      <c r="AE67" s="17"/>
      <c r="AF67" s="17">
        <v>118</v>
      </c>
      <c r="AG67" s="41">
        <v>90.5</v>
      </c>
    </row>
    <row r="68" spans="1:33" ht="14.25" customHeight="1" x14ac:dyDescent="0.35">
      <c r="A68" s="266"/>
      <c r="B68" s="11">
        <v>4.3333333333333304</v>
      </c>
      <c r="C68" s="266"/>
      <c r="D68" s="15">
        <v>49.4</v>
      </c>
      <c r="E68" s="15">
        <v>105.7</v>
      </c>
      <c r="F68" s="16">
        <v>13.9</v>
      </c>
      <c r="G68" s="266"/>
      <c r="H68" s="15">
        <v>32.6</v>
      </c>
      <c r="I68" s="15">
        <v>101.7</v>
      </c>
      <c r="J68" s="15">
        <v>85.8</v>
      </c>
      <c r="K68" s="16">
        <v>85.6</v>
      </c>
      <c r="L68" s="14">
        <v>102.3</v>
      </c>
      <c r="M68" s="15">
        <v>15</v>
      </c>
      <c r="N68" s="15">
        <v>49.2</v>
      </c>
      <c r="O68" s="15">
        <v>49.1</v>
      </c>
      <c r="P68" s="15">
        <v>61.8</v>
      </c>
      <c r="Q68" s="15">
        <v>61.9</v>
      </c>
      <c r="R68" s="15">
        <v>61.6</v>
      </c>
      <c r="S68" s="15">
        <v>62.3</v>
      </c>
      <c r="T68" s="15">
        <v>87.5</v>
      </c>
      <c r="U68" s="15">
        <v>87.5</v>
      </c>
      <c r="V68" s="15">
        <v>87.4</v>
      </c>
      <c r="W68" s="15">
        <v>61.6</v>
      </c>
      <c r="X68" s="15">
        <v>106.2</v>
      </c>
      <c r="Y68" s="15">
        <v>804</v>
      </c>
      <c r="Z68" s="15">
        <v>9</v>
      </c>
      <c r="AA68" s="16">
        <v>559</v>
      </c>
      <c r="AB68" s="266"/>
      <c r="AC68" s="17"/>
      <c r="AD68" s="17">
        <v>25.8</v>
      </c>
      <c r="AE68" s="17"/>
      <c r="AF68" s="17">
        <v>123</v>
      </c>
      <c r="AG68" s="41">
        <v>95.2</v>
      </c>
    </row>
    <row r="69" spans="1:33" ht="14.25" customHeight="1" x14ac:dyDescent="0.35">
      <c r="A69" s="266"/>
      <c r="B69" s="11">
        <v>4.4166666666666696</v>
      </c>
      <c r="C69" s="266"/>
      <c r="D69" s="15">
        <v>49.3</v>
      </c>
      <c r="E69" s="15">
        <v>101.6</v>
      </c>
      <c r="F69" s="16">
        <v>14.5</v>
      </c>
      <c r="G69" s="266"/>
      <c r="H69" s="15">
        <v>35.799999999999997</v>
      </c>
      <c r="I69" s="15">
        <v>102.3</v>
      </c>
      <c r="J69" s="15">
        <v>85.8</v>
      </c>
      <c r="K69" s="16">
        <v>85.5</v>
      </c>
      <c r="L69" s="14">
        <v>102.6</v>
      </c>
      <c r="M69" s="15">
        <v>15.8</v>
      </c>
      <c r="N69" s="15">
        <v>49.1</v>
      </c>
      <c r="O69" s="15">
        <v>49</v>
      </c>
      <c r="P69" s="15">
        <v>62.6</v>
      </c>
      <c r="Q69" s="15">
        <v>62.6</v>
      </c>
      <c r="R69" s="15">
        <v>62.4</v>
      </c>
      <c r="S69" s="15">
        <v>63</v>
      </c>
      <c r="T69" s="15">
        <v>87.5</v>
      </c>
      <c r="U69" s="15">
        <v>87.5</v>
      </c>
      <c r="V69" s="15">
        <v>87.4</v>
      </c>
      <c r="W69" s="15">
        <v>62.2</v>
      </c>
      <c r="X69" s="15">
        <v>106.5</v>
      </c>
      <c r="Y69" s="15">
        <v>804</v>
      </c>
      <c r="Z69" s="15">
        <v>9.3000000000000007</v>
      </c>
      <c r="AA69" s="16">
        <v>557</v>
      </c>
      <c r="AB69" s="266"/>
      <c r="AC69" s="17"/>
      <c r="AD69" s="17">
        <v>26.3</v>
      </c>
      <c r="AE69" s="17"/>
      <c r="AF69" s="17">
        <v>123</v>
      </c>
      <c r="AG69" s="41">
        <v>89.9</v>
      </c>
    </row>
    <row r="70" spans="1:33" ht="14.25" customHeight="1" x14ac:dyDescent="0.35">
      <c r="A70" s="266"/>
      <c r="B70" s="11">
        <v>4.5</v>
      </c>
      <c r="C70" s="266"/>
      <c r="D70" s="15">
        <v>49.4</v>
      </c>
      <c r="E70" s="15">
        <v>102.5</v>
      </c>
      <c r="F70" s="16">
        <v>14.9</v>
      </c>
      <c r="G70" s="266"/>
      <c r="H70" s="15">
        <v>34.799999999999997</v>
      </c>
      <c r="I70" s="15">
        <v>102.8</v>
      </c>
      <c r="J70" s="15">
        <v>85.2</v>
      </c>
      <c r="K70" s="16">
        <v>84.9</v>
      </c>
      <c r="L70" s="14">
        <v>102.6</v>
      </c>
      <c r="M70" s="15">
        <v>16.2</v>
      </c>
      <c r="N70" s="15">
        <v>49.1</v>
      </c>
      <c r="O70" s="15">
        <v>49</v>
      </c>
      <c r="P70" s="15">
        <v>62.5</v>
      </c>
      <c r="Q70" s="15">
        <v>62.5</v>
      </c>
      <c r="R70" s="15">
        <v>62.3</v>
      </c>
      <c r="S70" s="15">
        <v>62.8</v>
      </c>
      <c r="T70" s="15">
        <v>86.9</v>
      </c>
      <c r="U70" s="15">
        <v>86.9</v>
      </c>
      <c r="V70" s="15">
        <v>86.8</v>
      </c>
      <c r="W70" s="15">
        <v>62</v>
      </c>
      <c r="X70" s="15">
        <v>106.5</v>
      </c>
      <c r="Y70" s="15">
        <v>803</v>
      </c>
      <c r="Z70" s="15">
        <v>9.1999999999999993</v>
      </c>
      <c r="AA70" s="16">
        <v>553</v>
      </c>
      <c r="AB70" s="266"/>
      <c r="AC70" s="17"/>
      <c r="AD70" s="17">
        <v>25.1</v>
      </c>
      <c r="AE70" s="17"/>
      <c r="AF70" s="17">
        <v>117</v>
      </c>
      <c r="AG70" s="41">
        <v>90.9</v>
      </c>
    </row>
    <row r="71" spans="1:33" ht="14.25" customHeight="1" x14ac:dyDescent="0.35">
      <c r="A71" s="266"/>
      <c r="B71" s="11">
        <v>4.5833333333333304</v>
      </c>
      <c r="C71" s="266"/>
      <c r="D71" s="15">
        <v>49.5</v>
      </c>
      <c r="E71" s="15">
        <v>102.9</v>
      </c>
      <c r="F71" s="16">
        <v>14.8</v>
      </c>
      <c r="G71" s="266"/>
      <c r="H71" s="15">
        <v>33.9</v>
      </c>
      <c r="I71" s="15">
        <v>102.7</v>
      </c>
      <c r="J71" s="15">
        <v>84.5</v>
      </c>
      <c r="K71" s="16">
        <v>84.2</v>
      </c>
      <c r="L71" s="14">
        <v>104.4</v>
      </c>
      <c r="M71" s="15">
        <v>16</v>
      </c>
      <c r="N71" s="15">
        <v>49.2</v>
      </c>
      <c r="O71" s="15">
        <v>49</v>
      </c>
      <c r="P71" s="15">
        <v>61.4</v>
      </c>
      <c r="Q71" s="15">
        <v>61.5</v>
      </c>
      <c r="R71" s="15">
        <v>61.3</v>
      </c>
      <c r="S71" s="15">
        <v>62</v>
      </c>
      <c r="T71" s="15">
        <v>86.2</v>
      </c>
      <c r="U71" s="15">
        <v>86.3</v>
      </c>
      <c r="V71" s="15">
        <v>86.1</v>
      </c>
      <c r="W71" s="15">
        <v>61.4</v>
      </c>
      <c r="X71" s="15">
        <v>107.5</v>
      </c>
      <c r="Y71" s="15">
        <v>805</v>
      </c>
      <c r="Z71" s="15">
        <v>9</v>
      </c>
      <c r="AA71" s="16">
        <v>549</v>
      </c>
      <c r="AB71" s="266"/>
      <c r="AC71" s="17"/>
      <c r="AD71" s="17">
        <v>25.4</v>
      </c>
      <c r="AE71" s="17"/>
      <c r="AF71" s="17">
        <v>114</v>
      </c>
      <c r="AG71" s="41">
        <v>88.1</v>
      </c>
    </row>
    <row r="72" spans="1:33" ht="14.25" customHeight="1" x14ac:dyDescent="0.35">
      <c r="A72" s="266"/>
      <c r="B72" s="11">
        <v>4.6666666666666696</v>
      </c>
      <c r="C72" s="266"/>
      <c r="D72" s="15">
        <v>49.4</v>
      </c>
      <c r="E72" s="15">
        <v>101.4</v>
      </c>
      <c r="F72" s="16">
        <v>14.9</v>
      </c>
      <c r="G72" s="266"/>
      <c r="H72" s="15">
        <v>34.799999999999997</v>
      </c>
      <c r="I72" s="15">
        <v>103</v>
      </c>
      <c r="J72" s="15">
        <v>84.6</v>
      </c>
      <c r="K72" s="16">
        <v>84.3</v>
      </c>
      <c r="L72" s="14">
        <v>102.8</v>
      </c>
      <c r="M72" s="15">
        <v>16</v>
      </c>
      <c r="N72" s="15">
        <v>49.1</v>
      </c>
      <c r="O72" s="15">
        <v>49</v>
      </c>
      <c r="P72" s="15">
        <v>61.8</v>
      </c>
      <c r="Q72" s="15">
        <v>62</v>
      </c>
      <c r="R72" s="15">
        <v>61.8</v>
      </c>
      <c r="S72" s="15">
        <v>62.3</v>
      </c>
      <c r="T72" s="15">
        <v>86.3</v>
      </c>
      <c r="U72" s="15">
        <v>86.4</v>
      </c>
      <c r="V72" s="15">
        <v>86.2</v>
      </c>
      <c r="W72" s="15">
        <v>61.5</v>
      </c>
      <c r="X72" s="15">
        <v>106.7</v>
      </c>
      <c r="Y72" s="15">
        <v>804</v>
      </c>
      <c r="Z72" s="15">
        <v>9.3000000000000007</v>
      </c>
      <c r="AA72" s="16">
        <v>549</v>
      </c>
      <c r="AB72" s="266"/>
      <c r="AC72" s="17"/>
      <c r="AD72" s="17">
        <v>26</v>
      </c>
      <c r="AE72" s="17"/>
      <c r="AF72" s="17">
        <v>115</v>
      </c>
      <c r="AG72" s="41">
        <v>87.7</v>
      </c>
    </row>
    <row r="73" spans="1:33" ht="14.25" customHeight="1" x14ac:dyDescent="0.35">
      <c r="A73" s="266"/>
      <c r="B73" s="11">
        <v>4.75</v>
      </c>
      <c r="C73" s="266"/>
      <c r="D73" s="15">
        <v>49.5</v>
      </c>
      <c r="E73" s="15">
        <v>102</v>
      </c>
      <c r="F73" s="16">
        <v>15</v>
      </c>
      <c r="G73" s="266"/>
      <c r="H73" s="15">
        <v>34.6</v>
      </c>
      <c r="I73" s="15">
        <v>102.1</v>
      </c>
      <c r="J73" s="15">
        <v>84.8</v>
      </c>
      <c r="K73" s="16">
        <v>84.5</v>
      </c>
      <c r="L73" s="14">
        <v>102.6</v>
      </c>
      <c r="M73" s="15">
        <v>16.2</v>
      </c>
      <c r="N73" s="15">
        <v>49.2</v>
      </c>
      <c r="O73" s="15">
        <v>49.1</v>
      </c>
      <c r="P73" s="15">
        <v>62</v>
      </c>
      <c r="Q73" s="15">
        <v>62</v>
      </c>
      <c r="R73" s="15">
        <v>61.8</v>
      </c>
      <c r="S73" s="15">
        <v>62.5</v>
      </c>
      <c r="T73" s="15">
        <v>86.5</v>
      </c>
      <c r="U73" s="15">
        <v>86.5</v>
      </c>
      <c r="V73" s="15">
        <v>86.4</v>
      </c>
      <c r="W73" s="15">
        <v>61.9</v>
      </c>
      <c r="X73" s="15">
        <v>107.1</v>
      </c>
      <c r="Y73" s="15">
        <v>803</v>
      </c>
      <c r="Z73" s="15">
        <v>9.1999999999999993</v>
      </c>
      <c r="AA73" s="16">
        <v>548</v>
      </c>
      <c r="AB73" s="266"/>
      <c r="AC73" s="17"/>
      <c r="AD73" s="17">
        <v>25.7</v>
      </c>
      <c r="AE73" s="17"/>
      <c r="AF73" s="17">
        <v>115</v>
      </c>
      <c r="AG73" s="41">
        <v>88.1</v>
      </c>
    </row>
    <row r="74" spans="1:33" ht="14.25" customHeight="1" x14ac:dyDescent="0.35">
      <c r="A74" s="266"/>
      <c r="B74" s="11">
        <v>4.8333333333333304</v>
      </c>
      <c r="C74" s="266"/>
      <c r="D74" s="15">
        <v>49.4</v>
      </c>
      <c r="E74" s="15">
        <v>99.6</v>
      </c>
      <c r="F74" s="16">
        <v>14.8</v>
      </c>
      <c r="G74" s="266"/>
      <c r="H74" s="15">
        <v>34.6</v>
      </c>
      <c r="I74" s="15">
        <v>102.4</v>
      </c>
      <c r="J74" s="15">
        <v>84.6</v>
      </c>
      <c r="K74" s="16">
        <v>84.3</v>
      </c>
      <c r="L74" s="14">
        <v>103</v>
      </c>
      <c r="M74" s="15">
        <v>16</v>
      </c>
      <c r="N74" s="15">
        <v>49.1</v>
      </c>
      <c r="O74" s="15">
        <v>49.1</v>
      </c>
      <c r="P74" s="15">
        <v>61.8</v>
      </c>
      <c r="Q74" s="15">
        <v>61.9</v>
      </c>
      <c r="R74" s="15">
        <v>61.7</v>
      </c>
      <c r="S74" s="15">
        <v>62.3</v>
      </c>
      <c r="T74" s="15">
        <v>86.2</v>
      </c>
      <c r="U74" s="15">
        <v>86.3</v>
      </c>
      <c r="V74" s="15">
        <v>86.2</v>
      </c>
      <c r="W74" s="15">
        <v>61.6</v>
      </c>
      <c r="X74" s="15">
        <v>106.9</v>
      </c>
      <c r="Y74" s="15">
        <v>805</v>
      </c>
      <c r="Z74" s="15">
        <v>9.1</v>
      </c>
      <c r="AA74" s="16">
        <v>549</v>
      </c>
      <c r="AB74" s="266"/>
      <c r="AC74" s="17"/>
      <c r="AD74" s="17">
        <v>25.7</v>
      </c>
      <c r="AE74" s="17"/>
      <c r="AF74" s="17">
        <v>117</v>
      </c>
      <c r="AG74" s="41">
        <v>94.6</v>
      </c>
    </row>
    <row r="75" spans="1:33" ht="14.25" customHeight="1" x14ac:dyDescent="0.35">
      <c r="A75" s="267"/>
      <c r="B75" s="11">
        <v>4.9166666666666696</v>
      </c>
      <c r="C75" s="267"/>
      <c r="D75" s="15">
        <v>49.4</v>
      </c>
      <c r="E75" s="15">
        <v>103.8</v>
      </c>
      <c r="F75" s="16">
        <v>14.9</v>
      </c>
      <c r="G75" s="267"/>
      <c r="H75" s="15">
        <v>34.4</v>
      </c>
      <c r="I75" s="15">
        <v>104.8</v>
      </c>
      <c r="J75" s="15">
        <v>83.4</v>
      </c>
      <c r="K75" s="16">
        <v>83.1</v>
      </c>
      <c r="L75" s="14">
        <v>104.4</v>
      </c>
      <c r="M75" s="15">
        <v>16</v>
      </c>
      <c r="N75" s="15">
        <v>49.2</v>
      </c>
      <c r="O75" s="15">
        <v>49.1</v>
      </c>
      <c r="P75" s="15">
        <v>60.5</v>
      </c>
      <c r="Q75" s="15">
        <v>60.6</v>
      </c>
      <c r="R75" s="15">
        <v>60.3</v>
      </c>
      <c r="S75" s="15">
        <v>61.1</v>
      </c>
      <c r="T75" s="15">
        <v>85.1</v>
      </c>
      <c r="U75" s="15">
        <v>85.2</v>
      </c>
      <c r="V75" s="15">
        <v>85</v>
      </c>
      <c r="W75" s="15">
        <v>60.3</v>
      </c>
      <c r="X75" s="15">
        <v>108</v>
      </c>
      <c r="Y75" s="15">
        <v>805</v>
      </c>
      <c r="Z75" s="15">
        <v>9</v>
      </c>
      <c r="AA75" s="16">
        <v>541</v>
      </c>
      <c r="AB75" s="267"/>
      <c r="AC75" s="17"/>
      <c r="AD75" s="17">
        <v>25.4</v>
      </c>
      <c r="AE75" s="17"/>
      <c r="AF75" s="17">
        <v>114</v>
      </c>
      <c r="AG75" s="41">
        <v>88.2</v>
      </c>
    </row>
    <row r="76" spans="1:33" ht="14.25" customHeight="1" x14ac:dyDescent="0.35">
      <c r="A76" s="268">
        <v>44599</v>
      </c>
      <c r="B76" s="11">
        <v>5</v>
      </c>
      <c r="C76" s="273"/>
      <c r="D76" s="15">
        <v>49.4</v>
      </c>
      <c r="E76" s="15">
        <v>106</v>
      </c>
      <c r="F76" s="16">
        <v>14.6</v>
      </c>
      <c r="G76" s="269"/>
      <c r="H76" s="15">
        <v>31.9</v>
      </c>
      <c r="I76" s="15">
        <v>104.3</v>
      </c>
      <c r="J76" s="15">
        <v>82.4</v>
      </c>
      <c r="K76" s="16">
        <v>82.1</v>
      </c>
      <c r="L76" s="14">
        <v>105.5</v>
      </c>
      <c r="M76" s="15">
        <v>15.6</v>
      </c>
      <c r="N76" s="15">
        <v>49.1</v>
      </c>
      <c r="O76" s="15">
        <v>49.1</v>
      </c>
      <c r="P76" s="15">
        <v>59.7</v>
      </c>
      <c r="Q76" s="15">
        <v>59.5</v>
      </c>
      <c r="R76" s="15">
        <v>59.2</v>
      </c>
      <c r="S76" s="15">
        <v>60</v>
      </c>
      <c r="T76" s="15">
        <v>84.2</v>
      </c>
      <c r="U76" s="15">
        <v>84.3</v>
      </c>
      <c r="V76" s="15">
        <v>84.1</v>
      </c>
      <c r="W76" s="15">
        <v>59.4</v>
      </c>
      <c r="X76" s="15">
        <v>108.6</v>
      </c>
      <c r="Y76" s="15">
        <v>807</v>
      </c>
      <c r="Z76" s="15">
        <v>9.1</v>
      </c>
      <c r="AA76" s="16">
        <v>536</v>
      </c>
      <c r="AB76" s="265"/>
      <c r="AC76" s="17"/>
      <c r="AD76" s="17">
        <v>24.4</v>
      </c>
      <c r="AE76" s="17"/>
      <c r="AF76" s="17">
        <v>115</v>
      </c>
      <c r="AG76" s="41">
        <v>92.2</v>
      </c>
    </row>
    <row r="77" spans="1:33" ht="14.25" customHeight="1" x14ac:dyDescent="0.35">
      <c r="A77" s="266"/>
      <c r="B77" s="11">
        <v>5.0833333333333304</v>
      </c>
      <c r="C77" s="266"/>
      <c r="D77" s="15">
        <v>49.5</v>
      </c>
      <c r="E77" s="15">
        <v>105</v>
      </c>
      <c r="F77" s="16">
        <v>14.8</v>
      </c>
      <c r="G77" s="266"/>
      <c r="H77" s="15">
        <v>34.1</v>
      </c>
      <c r="I77" s="15">
        <v>104.8</v>
      </c>
      <c r="J77" s="15">
        <v>82.3</v>
      </c>
      <c r="K77" s="16">
        <v>82</v>
      </c>
      <c r="L77" s="14">
        <v>104.6</v>
      </c>
      <c r="M77" s="15">
        <v>16</v>
      </c>
      <c r="N77" s="15">
        <v>49.2</v>
      </c>
      <c r="O77" s="15">
        <v>49.1</v>
      </c>
      <c r="P77" s="15">
        <v>59.6</v>
      </c>
      <c r="Q77" s="15">
        <v>59.7</v>
      </c>
      <c r="R77" s="15">
        <v>59.5</v>
      </c>
      <c r="S77" s="15">
        <v>60.1</v>
      </c>
      <c r="T77" s="15">
        <v>84.1</v>
      </c>
      <c r="U77" s="15">
        <v>84.2</v>
      </c>
      <c r="V77" s="15">
        <v>84</v>
      </c>
      <c r="W77" s="15">
        <v>59.4</v>
      </c>
      <c r="X77" s="15">
        <v>108.6</v>
      </c>
      <c r="Y77" s="15">
        <v>803</v>
      </c>
      <c r="Z77" s="15">
        <v>9.1999999999999993</v>
      </c>
      <c r="AA77" s="16">
        <v>532</v>
      </c>
      <c r="AB77" s="266"/>
      <c r="AC77" s="17"/>
      <c r="AD77" s="17">
        <v>25.2</v>
      </c>
      <c r="AE77" s="17"/>
      <c r="AF77" s="17">
        <v>113</v>
      </c>
      <c r="AG77" s="41">
        <v>87.8</v>
      </c>
    </row>
    <row r="78" spans="1:33" ht="14.25" customHeight="1" x14ac:dyDescent="0.35">
      <c r="A78" s="266"/>
      <c r="B78" s="11">
        <v>5.1666666666666696</v>
      </c>
      <c r="C78" s="266"/>
      <c r="D78" s="15">
        <v>52.1</v>
      </c>
      <c r="E78" s="15">
        <v>0</v>
      </c>
      <c r="F78" s="16">
        <v>18.8</v>
      </c>
      <c r="G78" s="266"/>
      <c r="H78" s="15">
        <v>30.2</v>
      </c>
      <c r="I78" s="15">
        <v>0</v>
      </c>
      <c r="J78" s="15">
        <v>78.7</v>
      </c>
      <c r="K78" s="16">
        <v>78.7</v>
      </c>
      <c r="L78" s="14">
        <v>1.3</v>
      </c>
      <c r="M78" s="15">
        <v>6.8</v>
      </c>
      <c r="N78" s="15">
        <v>17</v>
      </c>
      <c r="O78" s="15">
        <v>17</v>
      </c>
      <c r="P78" s="15">
        <v>43</v>
      </c>
      <c r="Q78" s="15">
        <v>42.6</v>
      </c>
      <c r="R78" s="15">
        <v>43.7</v>
      </c>
      <c r="S78" s="15">
        <v>44.2</v>
      </c>
      <c r="T78" s="15">
        <v>16.899999999999999</v>
      </c>
      <c r="U78" s="15">
        <v>17</v>
      </c>
      <c r="V78" s="15">
        <v>16.899999999999999</v>
      </c>
      <c r="W78" s="15">
        <v>47.9</v>
      </c>
      <c r="X78" s="15">
        <v>1.7</v>
      </c>
      <c r="Y78" s="15">
        <v>0</v>
      </c>
      <c r="Z78" s="15">
        <v>99.8</v>
      </c>
      <c r="AA78" s="16">
        <v>36</v>
      </c>
      <c r="AB78" s="266"/>
      <c r="AC78" s="17"/>
      <c r="AD78" s="17">
        <v>24.3</v>
      </c>
      <c r="AE78" s="17"/>
      <c r="AF78" s="17">
        <v>82</v>
      </c>
      <c r="AG78" s="41">
        <v>45.4</v>
      </c>
    </row>
    <row r="79" spans="1:33" ht="14.25" customHeight="1" x14ac:dyDescent="0.35">
      <c r="A79" s="266"/>
      <c r="B79" s="11">
        <v>5.25</v>
      </c>
      <c r="C79" s="266"/>
      <c r="D79" s="15">
        <v>50.1</v>
      </c>
      <c r="E79" s="15">
        <v>35.6</v>
      </c>
      <c r="F79" s="16">
        <v>16.5</v>
      </c>
      <c r="G79" s="266"/>
      <c r="H79" s="15">
        <v>30.8</v>
      </c>
      <c r="I79" s="15">
        <v>33.6</v>
      </c>
      <c r="J79" s="15">
        <v>80.5</v>
      </c>
      <c r="K79" s="16">
        <v>80.400000000000006</v>
      </c>
      <c r="L79" s="14">
        <v>38.200000000000003</v>
      </c>
      <c r="M79" s="15">
        <v>17.899999999999999</v>
      </c>
      <c r="N79" s="15">
        <v>50</v>
      </c>
      <c r="O79" s="15">
        <v>50</v>
      </c>
      <c r="P79" s="15">
        <v>59.2</v>
      </c>
      <c r="Q79" s="15">
        <v>59</v>
      </c>
      <c r="R79" s="15">
        <v>58.9</v>
      </c>
      <c r="S79" s="15">
        <v>59.5</v>
      </c>
      <c r="T79" s="15">
        <v>82.2</v>
      </c>
      <c r="U79" s="15">
        <v>82.2</v>
      </c>
      <c r="V79" s="15">
        <v>82.1</v>
      </c>
      <c r="W79" s="15">
        <v>59</v>
      </c>
      <c r="X79" s="15">
        <v>108.5</v>
      </c>
      <c r="Y79" s="15">
        <v>804</v>
      </c>
      <c r="Z79" s="15">
        <v>55.3</v>
      </c>
      <c r="AA79" s="16">
        <v>525</v>
      </c>
      <c r="AB79" s="266"/>
      <c r="AC79" s="17"/>
      <c r="AD79" s="17">
        <v>24.3</v>
      </c>
      <c r="AE79" s="17"/>
      <c r="AF79" s="17">
        <v>112</v>
      </c>
      <c r="AG79" s="41">
        <v>75.8</v>
      </c>
    </row>
    <row r="80" spans="1:33" ht="14.25" customHeight="1" x14ac:dyDescent="0.35">
      <c r="A80" s="266"/>
      <c r="B80" s="11">
        <v>5.3333333333333304</v>
      </c>
      <c r="C80" s="266"/>
      <c r="D80" s="15">
        <v>52.4</v>
      </c>
      <c r="E80" s="15">
        <v>0</v>
      </c>
      <c r="F80" s="16">
        <v>22.1</v>
      </c>
      <c r="G80" s="266"/>
      <c r="H80" s="15">
        <v>28.9</v>
      </c>
      <c r="I80" s="15">
        <v>0</v>
      </c>
      <c r="J80" s="15">
        <v>79.2</v>
      </c>
      <c r="K80" s="16">
        <v>79.2</v>
      </c>
      <c r="L80" s="14">
        <v>1.5</v>
      </c>
      <c r="M80" s="15">
        <v>22.7</v>
      </c>
      <c r="N80" s="15">
        <v>26.6</v>
      </c>
      <c r="O80" s="15">
        <v>26.6</v>
      </c>
      <c r="P80" s="15">
        <v>43</v>
      </c>
      <c r="Q80" s="15">
        <v>43.3</v>
      </c>
      <c r="R80" s="15">
        <v>43.2</v>
      </c>
      <c r="S80" s="15">
        <v>43.7</v>
      </c>
      <c r="T80" s="15">
        <v>26.6</v>
      </c>
      <c r="U80" s="15">
        <v>26.6</v>
      </c>
      <c r="V80" s="15">
        <v>26.6</v>
      </c>
      <c r="W80" s="15">
        <v>46.2</v>
      </c>
      <c r="X80" s="15">
        <v>2</v>
      </c>
      <c r="Y80" s="15">
        <v>0</v>
      </c>
      <c r="Z80" s="15">
        <v>99.7</v>
      </c>
      <c r="AA80" s="16">
        <v>40</v>
      </c>
      <c r="AB80" s="266"/>
      <c r="AC80" s="17"/>
      <c r="AD80" s="17">
        <v>25</v>
      </c>
      <c r="AE80" s="17"/>
      <c r="AF80" s="17">
        <v>80</v>
      </c>
      <c r="AG80" s="41">
        <v>0</v>
      </c>
    </row>
    <row r="81" spans="1:33" ht="14.25" customHeight="1" x14ac:dyDescent="0.35">
      <c r="A81" s="266"/>
      <c r="B81" s="11">
        <v>5.4166666666666696</v>
      </c>
      <c r="C81" s="266"/>
      <c r="D81" s="15">
        <v>52.4</v>
      </c>
      <c r="E81" s="15">
        <v>0</v>
      </c>
      <c r="F81" s="16">
        <v>30.2</v>
      </c>
      <c r="G81" s="266"/>
      <c r="H81" s="15">
        <v>32.4</v>
      </c>
      <c r="I81" s="15">
        <v>0</v>
      </c>
      <c r="J81" s="15">
        <v>78.099999999999994</v>
      </c>
      <c r="K81" s="16">
        <v>78.099999999999994</v>
      </c>
      <c r="L81" s="14">
        <v>0</v>
      </c>
      <c r="M81" s="15">
        <v>28.2</v>
      </c>
      <c r="N81" s="15">
        <v>27.2</v>
      </c>
      <c r="O81" s="15">
        <v>28.2</v>
      </c>
      <c r="P81" s="15">
        <v>38.4</v>
      </c>
      <c r="Q81" s="15">
        <v>38.1</v>
      </c>
      <c r="R81" s="15">
        <v>38.5</v>
      </c>
      <c r="S81" s="15">
        <v>38.200000000000003</v>
      </c>
      <c r="T81" s="15">
        <v>28.2</v>
      </c>
      <c r="U81" s="15">
        <v>28.2</v>
      </c>
      <c r="V81" s="15">
        <v>28.2</v>
      </c>
      <c r="W81" s="15">
        <v>39.5</v>
      </c>
      <c r="X81" s="15">
        <v>2</v>
      </c>
      <c r="Y81" s="15">
        <v>0</v>
      </c>
      <c r="Z81" s="15">
        <v>99.7</v>
      </c>
      <c r="AA81" s="16">
        <v>39</v>
      </c>
      <c r="AB81" s="266"/>
      <c r="AC81" s="17"/>
      <c r="AD81" s="17">
        <v>29</v>
      </c>
      <c r="AE81" s="17"/>
      <c r="AF81" s="17">
        <v>81</v>
      </c>
      <c r="AG81" s="41">
        <v>67.5</v>
      </c>
    </row>
    <row r="82" spans="1:33" ht="14.25" customHeight="1" x14ac:dyDescent="0.35">
      <c r="A82" s="266"/>
      <c r="B82" s="11">
        <v>5.5</v>
      </c>
      <c r="C82" s="266"/>
      <c r="D82" s="15">
        <v>48.5</v>
      </c>
      <c r="E82" s="15">
        <v>52.7</v>
      </c>
      <c r="F82" s="16">
        <v>18.100000000000001</v>
      </c>
      <c r="G82" s="266"/>
      <c r="H82" s="15">
        <v>36.4</v>
      </c>
      <c r="I82" s="15">
        <v>52.9</v>
      </c>
      <c r="J82" s="15">
        <v>81</v>
      </c>
      <c r="K82" s="16">
        <v>80.900000000000006</v>
      </c>
      <c r="L82" s="14">
        <v>0</v>
      </c>
      <c r="M82" s="15">
        <v>30.4</v>
      </c>
      <c r="N82" s="15">
        <v>29.6</v>
      </c>
      <c r="O82" s="15">
        <v>29.5</v>
      </c>
      <c r="P82" s="15">
        <v>38</v>
      </c>
      <c r="Q82" s="15">
        <v>36.1</v>
      </c>
      <c r="R82" s="15">
        <v>37.200000000000003</v>
      </c>
      <c r="S82" s="15">
        <v>36.299999999999997</v>
      </c>
      <c r="T82" s="15">
        <v>29.5</v>
      </c>
      <c r="U82" s="15">
        <v>29.6</v>
      </c>
      <c r="V82" s="15">
        <v>29.5</v>
      </c>
      <c r="W82" s="15">
        <v>37</v>
      </c>
      <c r="X82" s="15">
        <v>2</v>
      </c>
      <c r="Y82" s="15">
        <v>0</v>
      </c>
      <c r="Z82" s="15">
        <v>99.8</v>
      </c>
      <c r="AA82" s="16">
        <v>39</v>
      </c>
      <c r="AB82" s="266"/>
      <c r="AC82" s="17"/>
      <c r="AD82" s="17">
        <v>23.6</v>
      </c>
      <c r="AE82" s="17"/>
      <c r="AF82" s="17">
        <v>95</v>
      </c>
      <c r="AG82" s="41">
        <v>88.9</v>
      </c>
    </row>
    <row r="83" spans="1:33" ht="14.25" customHeight="1" x14ac:dyDescent="0.35">
      <c r="A83" s="266"/>
      <c r="B83" s="11">
        <v>5.5833333333333304</v>
      </c>
      <c r="C83" s="266"/>
      <c r="D83" s="15">
        <v>49.9</v>
      </c>
      <c r="E83" s="15">
        <v>100.8</v>
      </c>
      <c r="F83" s="16">
        <v>17.5</v>
      </c>
      <c r="G83" s="266"/>
      <c r="H83" s="15">
        <v>34.700000000000003</v>
      </c>
      <c r="I83" s="15">
        <v>104.8</v>
      </c>
      <c r="J83" s="15">
        <v>85</v>
      </c>
      <c r="K83" s="16">
        <v>84.7</v>
      </c>
      <c r="L83" s="14">
        <v>104.2</v>
      </c>
      <c r="M83" s="15">
        <v>18.899999999999999</v>
      </c>
      <c r="N83" s="15">
        <v>49.7</v>
      </c>
      <c r="O83" s="15">
        <v>49.6</v>
      </c>
      <c r="P83" s="15">
        <v>64.8</v>
      </c>
      <c r="Q83" s="15">
        <v>64.7</v>
      </c>
      <c r="R83" s="15">
        <v>64.5</v>
      </c>
      <c r="S83" s="15">
        <v>65.099999999999994</v>
      </c>
      <c r="T83" s="15">
        <v>86.6</v>
      </c>
      <c r="U83" s="15">
        <v>86.7</v>
      </c>
      <c r="V83" s="15">
        <v>86.6</v>
      </c>
      <c r="W83" s="15">
        <v>64.5</v>
      </c>
      <c r="X83" s="15">
        <v>105.2</v>
      </c>
      <c r="Y83" s="15">
        <v>806</v>
      </c>
      <c r="Z83" s="15">
        <v>5.0999999999999996</v>
      </c>
      <c r="AA83" s="16">
        <v>554</v>
      </c>
      <c r="AB83" s="266"/>
      <c r="AC83" s="17"/>
      <c r="AD83" s="17">
        <v>26.6</v>
      </c>
      <c r="AE83" s="17"/>
      <c r="AF83" s="17">
        <v>114</v>
      </c>
      <c r="AG83" s="41">
        <v>79.3</v>
      </c>
    </row>
    <row r="84" spans="1:33" ht="14.25" customHeight="1" x14ac:dyDescent="0.35">
      <c r="A84" s="266"/>
      <c r="B84" s="11">
        <v>5.6666666666666696</v>
      </c>
      <c r="C84" s="266"/>
      <c r="D84" s="15">
        <v>49.7</v>
      </c>
      <c r="E84" s="15">
        <v>0</v>
      </c>
      <c r="F84" s="16">
        <v>20.3</v>
      </c>
      <c r="G84" s="266"/>
      <c r="H84" s="15">
        <v>35.9</v>
      </c>
      <c r="I84" s="15">
        <v>13.6</v>
      </c>
      <c r="J84" s="15">
        <v>80</v>
      </c>
      <c r="K84" s="16">
        <v>80</v>
      </c>
      <c r="L84" s="14">
        <v>11.5</v>
      </c>
      <c r="M84" s="15">
        <v>23.1</v>
      </c>
      <c r="N84" s="15">
        <v>49.7</v>
      </c>
      <c r="O84" s="15">
        <v>49.6</v>
      </c>
      <c r="P84" s="15">
        <v>64.7</v>
      </c>
      <c r="Q84" s="15">
        <v>64.3</v>
      </c>
      <c r="R84" s="15">
        <v>64.2</v>
      </c>
      <c r="S84" s="15">
        <v>64.8</v>
      </c>
      <c r="T84" s="15">
        <v>81.7</v>
      </c>
      <c r="U84" s="15">
        <v>81.8</v>
      </c>
      <c r="V84" s="15">
        <v>81.599999999999994</v>
      </c>
      <c r="W84" s="15">
        <v>64.099999999999994</v>
      </c>
      <c r="X84" s="15">
        <v>108.1</v>
      </c>
      <c r="Y84" s="15">
        <v>806</v>
      </c>
      <c r="Z84" s="15">
        <v>70.3</v>
      </c>
      <c r="AA84" s="16">
        <v>512</v>
      </c>
      <c r="AB84" s="266"/>
      <c r="AC84" s="17"/>
      <c r="AD84" s="17">
        <v>22.9</v>
      </c>
      <c r="AE84" s="17"/>
      <c r="AF84" s="17">
        <v>109</v>
      </c>
      <c r="AG84" s="41">
        <v>86.1</v>
      </c>
    </row>
    <row r="85" spans="1:33" ht="14.25" customHeight="1" x14ac:dyDescent="0.35">
      <c r="A85" s="266"/>
      <c r="B85" s="11">
        <v>5.75</v>
      </c>
      <c r="C85" s="266"/>
      <c r="D85" s="15">
        <v>48.1</v>
      </c>
      <c r="E85" s="15">
        <v>40.700000000000003</v>
      </c>
      <c r="F85" s="16">
        <v>18.8</v>
      </c>
      <c r="G85" s="266"/>
      <c r="H85" s="15">
        <v>35.299999999999997</v>
      </c>
      <c r="I85" s="15">
        <v>40</v>
      </c>
      <c r="J85" s="15">
        <v>79.7</v>
      </c>
      <c r="K85" s="16">
        <v>79.599999999999994</v>
      </c>
      <c r="L85" s="14">
        <v>44.7</v>
      </c>
      <c r="M85" s="15">
        <v>20.399999999999999</v>
      </c>
      <c r="N85" s="15">
        <v>48</v>
      </c>
      <c r="O85" s="15">
        <v>47.9</v>
      </c>
      <c r="P85" s="15">
        <v>64.599999999999994</v>
      </c>
      <c r="Q85" s="15">
        <v>64.599999999999994</v>
      </c>
      <c r="R85" s="15">
        <v>64.3</v>
      </c>
      <c r="S85" s="15">
        <v>64.900000000000006</v>
      </c>
      <c r="T85" s="15">
        <v>81.3</v>
      </c>
      <c r="U85" s="15">
        <v>81.400000000000006</v>
      </c>
      <c r="V85" s="15">
        <v>81.2</v>
      </c>
      <c r="W85" s="15">
        <v>64.2</v>
      </c>
      <c r="X85" s="15">
        <v>102.4</v>
      </c>
      <c r="Y85" s="15">
        <v>802</v>
      </c>
      <c r="Z85" s="15">
        <v>47.3</v>
      </c>
      <c r="AA85" s="16">
        <v>518</v>
      </c>
      <c r="AB85" s="266"/>
      <c r="AC85" s="17"/>
      <c r="AD85" s="17">
        <v>23.5</v>
      </c>
      <c r="AE85" s="17"/>
      <c r="AF85" s="17">
        <v>111</v>
      </c>
      <c r="AG85" s="41">
        <v>91.7</v>
      </c>
    </row>
    <row r="86" spans="1:33" ht="14.25" customHeight="1" x14ac:dyDescent="0.35">
      <c r="A86" s="266"/>
      <c r="B86" s="11">
        <v>5.8333333333333304</v>
      </c>
      <c r="C86" s="266"/>
      <c r="D86" s="15">
        <v>50.3</v>
      </c>
      <c r="E86" s="15">
        <v>78.900000000000006</v>
      </c>
      <c r="F86" s="16">
        <v>16</v>
      </c>
      <c r="G86" s="266"/>
      <c r="H86" s="15">
        <v>35.5</v>
      </c>
      <c r="I86" s="15">
        <v>80.2</v>
      </c>
      <c r="J86" s="15">
        <v>83.9</v>
      </c>
      <c r="K86" s="16">
        <v>83.7</v>
      </c>
      <c r="L86" s="14">
        <v>82.1</v>
      </c>
      <c r="M86" s="15">
        <v>17.399999999999999</v>
      </c>
      <c r="N86" s="15">
        <v>50.1</v>
      </c>
      <c r="O86" s="15">
        <v>50.1</v>
      </c>
      <c r="P86" s="15">
        <v>61.6</v>
      </c>
      <c r="Q86" s="15">
        <v>61.7</v>
      </c>
      <c r="R86" s="15">
        <v>61.6</v>
      </c>
      <c r="S86" s="15">
        <v>62.1</v>
      </c>
      <c r="T86" s="15">
        <v>85.6</v>
      </c>
      <c r="U86" s="15">
        <v>85.6</v>
      </c>
      <c r="V86" s="15">
        <v>85.5</v>
      </c>
      <c r="W86" s="15">
        <v>61.4</v>
      </c>
      <c r="X86" s="15">
        <v>109.3</v>
      </c>
      <c r="Y86" s="15">
        <v>805</v>
      </c>
      <c r="Z86" s="15">
        <v>25.3</v>
      </c>
      <c r="AA86" s="16">
        <v>539</v>
      </c>
      <c r="AB86" s="266"/>
      <c r="AC86" s="17"/>
      <c r="AD86" s="17">
        <v>24.4</v>
      </c>
      <c r="AE86" s="17"/>
      <c r="AF86" s="17">
        <v>113</v>
      </c>
      <c r="AG86" s="41">
        <v>88.2</v>
      </c>
    </row>
    <row r="87" spans="1:33" ht="14.25" customHeight="1" x14ac:dyDescent="0.35">
      <c r="A87" s="267"/>
      <c r="B87" s="11">
        <v>5.9166666666666696</v>
      </c>
      <c r="C87" s="267"/>
      <c r="D87" s="15">
        <v>50.8</v>
      </c>
      <c r="E87" s="15">
        <v>51.2</v>
      </c>
      <c r="F87" s="16">
        <v>17.2</v>
      </c>
      <c r="G87" s="267"/>
      <c r="H87" s="15">
        <v>35</v>
      </c>
      <c r="I87" s="15">
        <v>51.3</v>
      </c>
      <c r="J87" s="15">
        <v>81.099999999999994</v>
      </c>
      <c r="K87" s="16">
        <v>81</v>
      </c>
      <c r="L87" s="14">
        <v>55</v>
      </c>
      <c r="M87" s="15">
        <v>18.600000000000001</v>
      </c>
      <c r="N87" s="15">
        <v>50.8</v>
      </c>
      <c r="O87" s="15">
        <v>50.7</v>
      </c>
      <c r="P87" s="15">
        <v>61.2</v>
      </c>
      <c r="Q87" s="15">
        <v>61.3</v>
      </c>
      <c r="R87" s="15">
        <v>61.1</v>
      </c>
      <c r="S87" s="15">
        <v>61.7</v>
      </c>
      <c r="T87" s="15">
        <v>82.9</v>
      </c>
      <c r="U87" s="15">
        <v>83</v>
      </c>
      <c r="V87" s="15">
        <v>82.8</v>
      </c>
      <c r="W87" s="15">
        <v>60.9</v>
      </c>
      <c r="X87" s="15">
        <v>110.4</v>
      </c>
      <c r="Y87" s="15">
        <v>804</v>
      </c>
      <c r="Z87" s="15">
        <v>45.1</v>
      </c>
      <c r="AA87" s="16">
        <v>522</v>
      </c>
      <c r="AB87" s="267"/>
      <c r="AC87" s="17"/>
      <c r="AD87" s="17">
        <v>24.5</v>
      </c>
      <c r="AE87" s="17"/>
      <c r="AF87" s="17">
        <v>119</v>
      </c>
      <c r="AG87" s="41">
        <v>88.3</v>
      </c>
    </row>
    <row r="88" spans="1:33" ht="14.25" customHeight="1" x14ac:dyDescent="0.35">
      <c r="A88" s="268">
        <v>44600</v>
      </c>
      <c r="B88" s="11">
        <v>6</v>
      </c>
      <c r="C88" s="273"/>
      <c r="D88" s="15">
        <v>49.2</v>
      </c>
      <c r="E88" s="15">
        <v>42.8</v>
      </c>
      <c r="F88" s="16">
        <v>19.2</v>
      </c>
      <c r="G88" s="269"/>
      <c r="H88" s="15">
        <v>32.5</v>
      </c>
      <c r="I88" s="15">
        <v>42.9</v>
      </c>
      <c r="J88" s="15">
        <v>77.3</v>
      </c>
      <c r="K88" s="16">
        <v>77.2</v>
      </c>
      <c r="L88" s="14">
        <v>48.8</v>
      </c>
      <c r="M88" s="15">
        <v>22</v>
      </c>
      <c r="N88" s="15">
        <v>49.1</v>
      </c>
      <c r="O88" s="15">
        <v>50.9</v>
      </c>
      <c r="P88" s="15">
        <v>66.2</v>
      </c>
      <c r="Q88" s="15">
        <v>62</v>
      </c>
      <c r="R88" s="15">
        <v>61.9</v>
      </c>
      <c r="S88" s="15">
        <v>62.6</v>
      </c>
      <c r="T88" s="15">
        <v>78.900000000000006</v>
      </c>
      <c r="U88" s="15">
        <v>79</v>
      </c>
      <c r="V88" s="15">
        <v>78.8</v>
      </c>
      <c r="W88" s="15">
        <v>61.5</v>
      </c>
      <c r="X88" s="15">
        <v>106.6</v>
      </c>
      <c r="Y88" s="15">
        <v>800</v>
      </c>
      <c r="Z88" s="15">
        <v>50.4</v>
      </c>
      <c r="AA88" s="16">
        <v>504</v>
      </c>
      <c r="AB88" s="265"/>
      <c r="AC88" s="17"/>
      <c r="AD88" s="17">
        <v>25.4</v>
      </c>
      <c r="AE88" s="17"/>
      <c r="AF88" s="17">
        <v>115</v>
      </c>
      <c r="AG88" s="41">
        <v>91.9</v>
      </c>
    </row>
    <row r="89" spans="1:33" ht="14.25" customHeight="1" x14ac:dyDescent="0.35">
      <c r="A89" s="266"/>
      <c r="B89" s="11">
        <v>6.0833333333333304</v>
      </c>
      <c r="C89" s="266"/>
      <c r="D89" s="15">
        <v>50.1</v>
      </c>
      <c r="E89" s="15">
        <v>103.4</v>
      </c>
      <c r="F89" s="16">
        <v>15.6</v>
      </c>
      <c r="G89" s="266"/>
      <c r="H89" s="15">
        <v>33</v>
      </c>
      <c r="I89" s="15">
        <v>103.9</v>
      </c>
      <c r="J89" s="15">
        <v>84.6</v>
      </c>
      <c r="K89" s="16">
        <v>84.2</v>
      </c>
      <c r="L89" s="14">
        <v>105.3</v>
      </c>
      <c r="M89" s="15">
        <v>16.7</v>
      </c>
      <c r="N89" s="15">
        <v>49.8</v>
      </c>
      <c r="O89" s="15">
        <v>49.7</v>
      </c>
      <c r="P89" s="15">
        <v>61.1</v>
      </c>
      <c r="Q89" s="15">
        <v>61.2</v>
      </c>
      <c r="R89" s="15">
        <v>60.9</v>
      </c>
      <c r="S89" s="15">
        <v>61.7</v>
      </c>
      <c r="T89" s="15">
        <v>86.3</v>
      </c>
      <c r="U89" s="15">
        <v>86.4</v>
      </c>
      <c r="V89" s="15">
        <v>86.2</v>
      </c>
      <c r="W89" s="15">
        <v>60.9</v>
      </c>
      <c r="X89" s="15">
        <v>109.9</v>
      </c>
      <c r="Y89" s="15">
        <v>804</v>
      </c>
      <c r="Z89" s="15">
        <v>10</v>
      </c>
      <c r="AA89" s="16">
        <v>544</v>
      </c>
      <c r="AB89" s="266"/>
      <c r="AC89" s="17"/>
      <c r="AD89" s="17">
        <v>23.7</v>
      </c>
      <c r="AE89" s="17"/>
      <c r="AF89" s="17">
        <v>119</v>
      </c>
      <c r="AG89" s="41">
        <v>94.5</v>
      </c>
    </row>
    <row r="90" spans="1:33" ht="14.25" customHeight="1" x14ac:dyDescent="0.35">
      <c r="A90" s="266"/>
      <c r="B90" s="11">
        <v>6.1666666666666696</v>
      </c>
      <c r="C90" s="266"/>
      <c r="D90" s="15">
        <v>50.1</v>
      </c>
      <c r="E90" s="15">
        <v>102.3</v>
      </c>
      <c r="F90" s="16">
        <v>14.7</v>
      </c>
      <c r="G90" s="266"/>
      <c r="H90" s="15">
        <v>33.299999999999997</v>
      </c>
      <c r="I90" s="15">
        <v>103.4</v>
      </c>
      <c r="J90" s="15">
        <v>85.2</v>
      </c>
      <c r="K90" s="16">
        <v>84.9</v>
      </c>
      <c r="L90" s="14">
        <v>104</v>
      </c>
      <c r="M90" s="15">
        <v>15.7</v>
      </c>
      <c r="N90" s="15">
        <v>49.8</v>
      </c>
      <c r="O90" s="15">
        <v>49.7</v>
      </c>
      <c r="P90" s="15">
        <v>61.2</v>
      </c>
      <c r="Q90" s="15">
        <v>61.2</v>
      </c>
      <c r="R90" s="15">
        <v>60.9</v>
      </c>
      <c r="S90" s="15">
        <v>61.4</v>
      </c>
      <c r="T90" s="15">
        <v>87</v>
      </c>
      <c r="U90" s="15">
        <v>87.1</v>
      </c>
      <c r="V90" s="15">
        <v>86.8</v>
      </c>
      <c r="W90" s="15">
        <v>61</v>
      </c>
      <c r="X90" s="15">
        <v>109.2</v>
      </c>
      <c r="Y90" s="15">
        <v>803</v>
      </c>
      <c r="Z90" s="15">
        <v>10.3</v>
      </c>
      <c r="AA90" s="16">
        <v>556</v>
      </c>
      <c r="AB90" s="266"/>
      <c r="AC90" s="17"/>
      <c r="AD90" s="17">
        <v>23.5</v>
      </c>
      <c r="AE90" s="17"/>
      <c r="AF90" s="17">
        <v>124</v>
      </c>
      <c r="AG90" s="41">
        <v>90.7</v>
      </c>
    </row>
    <row r="91" spans="1:33" ht="14.25" customHeight="1" x14ac:dyDescent="0.35">
      <c r="A91" s="266"/>
      <c r="B91" s="11">
        <v>6.25</v>
      </c>
      <c r="C91" s="266"/>
      <c r="D91" s="15">
        <v>50.1</v>
      </c>
      <c r="E91" s="15">
        <v>105</v>
      </c>
      <c r="F91" s="16">
        <v>14.2</v>
      </c>
      <c r="G91" s="266"/>
      <c r="H91" s="15">
        <v>32.200000000000003</v>
      </c>
      <c r="I91" s="15">
        <v>103.5</v>
      </c>
      <c r="J91" s="15">
        <v>85.1</v>
      </c>
      <c r="K91" s="16">
        <v>84.8</v>
      </c>
      <c r="L91" s="14">
        <v>103.4</v>
      </c>
      <c r="M91" s="15">
        <v>15.3</v>
      </c>
      <c r="N91" s="15">
        <v>49.9</v>
      </c>
      <c r="O91" s="15">
        <v>49.8</v>
      </c>
      <c r="P91" s="15">
        <v>60.6</v>
      </c>
      <c r="Q91" s="15">
        <v>60.3</v>
      </c>
      <c r="R91" s="15">
        <v>60.2</v>
      </c>
      <c r="S91" s="15">
        <v>60.7</v>
      </c>
      <c r="T91" s="15">
        <v>86.8</v>
      </c>
      <c r="U91" s="15">
        <v>86.9</v>
      </c>
      <c r="V91" s="15">
        <v>86.7</v>
      </c>
      <c r="W91" s="15">
        <v>60.3</v>
      </c>
      <c r="X91" s="15">
        <v>109.2</v>
      </c>
      <c r="Y91" s="15">
        <v>806</v>
      </c>
      <c r="Z91" s="15">
        <v>10</v>
      </c>
      <c r="AA91" s="16">
        <v>550</v>
      </c>
      <c r="AB91" s="266"/>
      <c r="AC91" s="17"/>
      <c r="AD91" s="17">
        <v>23.7</v>
      </c>
      <c r="AE91" s="17"/>
      <c r="AF91" s="17">
        <v>122</v>
      </c>
      <c r="AG91" s="41">
        <v>87.6</v>
      </c>
    </row>
    <row r="92" spans="1:33" ht="14.25" customHeight="1" x14ac:dyDescent="0.35">
      <c r="A92" s="266"/>
      <c r="B92" s="11">
        <v>6.3333333333333304</v>
      </c>
      <c r="C92" s="266"/>
      <c r="D92" s="15">
        <v>50.1</v>
      </c>
      <c r="E92" s="15">
        <v>105.4</v>
      </c>
      <c r="F92" s="16">
        <v>14.1</v>
      </c>
      <c r="G92" s="266"/>
      <c r="H92" s="15">
        <v>33.9</v>
      </c>
      <c r="I92" s="15">
        <v>104</v>
      </c>
      <c r="J92" s="15">
        <v>85</v>
      </c>
      <c r="K92" s="16">
        <v>84.7</v>
      </c>
      <c r="L92" s="14">
        <v>104.5</v>
      </c>
      <c r="M92" s="15">
        <v>15.2</v>
      </c>
      <c r="N92" s="15">
        <v>49.9</v>
      </c>
      <c r="O92" s="15">
        <v>49.8</v>
      </c>
      <c r="P92" s="15">
        <v>60.2</v>
      </c>
      <c r="Q92" s="15">
        <v>60.4</v>
      </c>
      <c r="R92" s="15">
        <v>60.3</v>
      </c>
      <c r="S92" s="15">
        <v>60.8</v>
      </c>
      <c r="T92" s="15">
        <v>86.7</v>
      </c>
      <c r="U92" s="15">
        <v>86.8</v>
      </c>
      <c r="V92" s="15">
        <v>86.6</v>
      </c>
      <c r="W92" s="15">
        <v>60.2</v>
      </c>
      <c r="X92" s="15">
        <v>109.5</v>
      </c>
      <c r="Y92" s="15">
        <v>805</v>
      </c>
      <c r="Z92" s="15">
        <v>10.3</v>
      </c>
      <c r="AA92" s="16">
        <v>553</v>
      </c>
      <c r="AB92" s="266"/>
      <c r="AC92" s="17"/>
      <c r="AD92" s="17">
        <v>26.7</v>
      </c>
      <c r="AE92" s="17"/>
      <c r="AF92" s="17">
        <v>115</v>
      </c>
      <c r="AG92" s="41">
        <v>88.7</v>
      </c>
    </row>
    <row r="93" spans="1:33" ht="14.25" customHeight="1" x14ac:dyDescent="0.35">
      <c r="A93" s="266"/>
      <c r="B93" s="11">
        <v>6.4166666666666696</v>
      </c>
      <c r="C93" s="266"/>
      <c r="D93" s="15">
        <v>49.5</v>
      </c>
      <c r="E93" s="15">
        <v>102.9</v>
      </c>
      <c r="F93" s="16">
        <v>14.3</v>
      </c>
      <c r="G93" s="266"/>
      <c r="H93" s="15">
        <v>35</v>
      </c>
      <c r="I93" s="15">
        <v>101.6</v>
      </c>
      <c r="J93" s="15">
        <v>84.8</v>
      </c>
      <c r="K93" s="16">
        <v>84.5</v>
      </c>
      <c r="L93" s="14">
        <v>102.1</v>
      </c>
      <c r="M93" s="15">
        <v>15.5</v>
      </c>
      <c r="N93" s="15">
        <v>49.2</v>
      </c>
      <c r="O93" s="15">
        <v>49.1</v>
      </c>
      <c r="P93" s="15">
        <v>61.6</v>
      </c>
      <c r="Q93" s="15">
        <v>61.6</v>
      </c>
      <c r="R93" s="15">
        <v>61.4</v>
      </c>
      <c r="S93" s="15">
        <v>62</v>
      </c>
      <c r="T93" s="15">
        <v>86.5</v>
      </c>
      <c r="U93" s="15">
        <v>86.5</v>
      </c>
      <c r="V93" s="15">
        <v>86.4</v>
      </c>
      <c r="W93" s="15">
        <v>61.4</v>
      </c>
      <c r="X93" s="15">
        <v>106.7</v>
      </c>
      <c r="Y93" s="15">
        <v>804</v>
      </c>
      <c r="Z93" s="15">
        <v>10</v>
      </c>
      <c r="AA93" s="16">
        <v>553</v>
      </c>
      <c r="AB93" s="266"/>
      <c r="AC93" s="17"/>
      <c r="AD93" s="17">
        <v>25.1</v>
      </c>
      <c r="AE93" s="17"/>
      <c r="AF93" s="17">
        <v>116</v>
      </c>
      <c r="AG93" s="41">
        <v>96</v>
      </c>
    </row>
    <row r="94" spans="1:33" ht="14.25" customHeight="1" x14ac:dyDescent="0.35">
      <c r="A94" s="266"/>
      <c r="B94" s="11">
        <v>6.5</v>
      </c>
      <c r="C94" s="266"/>
      <c r="D94" s="15">
        <v>49.5</v>
      </c>
      <c r="E94" s="15">
        <v>104.3</v>
      </c>
      <c r="F94" s="16">
        <v>14.6</v>
      </c>
      <c r="G94" s="266"/>
      <c r="H94" s="15">
        <v>37</v>
      </c>
      <c r="I94" s="15">
        <v>102.5</v>
      </c>
      <c r="J94" s="15">
        <v>84.8</v>
      </c>
      <c r="K94" s="16">
        <v>84.5</v>
      </c>
      <c r="L94" s="14">
        <v>101.3</v>
      </c>
      <c r="M94" s="15">
        <v>16.100000000000001</v>
      </c>
      <c r="N94" s="15">
        <v>49.3</v>
      </c>
      <c r="O94" s="15">
        <v>49.2</v>
      </c>
      <c r="P94" s="15">
        <v>61.9</v>
      </c>
      <c r="Q94" s="15">
        <v>62.1</v>
      </c>
      <c r="R94" s="15">
        <v>61.9</v>
      </c>
      <c r="S94" s="15">
        <v>62.6</v>
      </c>
      <c r="T94" s="15">
        <v>86.5</v>
      </c>
      <c r="U94" s="15">
        <v>86.5</v>
      </c>
      <c r="V94" s="15">
        <v>86.4</v>
      </c>
      <c r="W94" s="15">
        <v>61.8</v>
      </c>
      <c r="X94" s="15">
        <v>106.9</v>
      </c>
      <c r="Y94" s="15">
        <v>803</v>
      </c>
      <c r="Z94" s="15">
        <v>10</v>
      </c>
      <c r="AA94" s="16">
        <v>554</v>
      </c>
      <c r="AB94" s="266"/>
      <c r="AC94" s="17"/>
      <c r="AD94" s="17">
        <v>27.9</v>
      </c>
      <c r="AE94" s="17"/>
      <c r="AF94" s="17">
        <v>115</v>
      </c>
      <c r="AG94" s="41">
        <v>87.2</v>
      </c>
    </row>
    <row r="95" spans="1:33" ht="14.25" customHeight="1" x14ac:dyDescent="0.35">
      <c r="A95" s="266"/>
      <c r="B95" s="11">
        <v>6.5833333333333304</v>
      </c>
      <c r="C95" s="266"/>
      <c r="D95" s="15">
        <v>49.4</v>
      </c>
      <c r="E95" s="15">
        <v>106.7</v>
      </c>
      <c r="F95" s="16">
        <v>14.8</v>
      </c>
      <c r="G95" s="266"/>
      <c r="H95" s="15">
        <v>37.200000000000003</v>
      </c>
      <c r="I95" s="15">
        <v>105.6</v>
      </c>
      <c r="J95" s="15">
        <v>84.9</v>
      </c>
      <c r="K95" s="16">
        <v>84.6</v>
      </c>
      <c r="L95" s="14">
        <v>105.5</v>
      </c>
      <c r="M95" s="15">
        <v>16.3</v>
      </c>
      <c r="N95" s="15">
        <v>49.1</v>
      </c>
      <c r="O95" s="15">
        <v>49</v>
      </c>
      <c r="P95" s="15">
        <v>62.4</v>
      </c>
      <c r="Q95" s="15">
        <v>62.5</v>
      </c>
      <c r="R95" s="15">
        <v>62.3</v>
      </c>
      <c r="S95" s="15">
        <v>62.8</v>
      </c>
      <c r="T95" s="15">
        <v>86.6</v>
      </c>
      <c r="U95" s="15">
        <v>86.7</v>
      </c>
      <c r="V95" s="15">
        <v>86.4</v>
      </c>
      <c r="W95" s="15">
        <v>62.2</v>
      </c>
      <c r="X95" s="15">
        <v>106.3</v>
      </c>
      <c r="Y95" s="15">
        <v>803</v>
      </c>
      <c r="Z95" s="15">
        <v>4</v>
      </c>
      <c r="AA95" s="16">
        <v>553</v>
      </c>
      <c r="AB95" s="266"/>
      <c r="AC95" s="17"/>
      <c r="AD95" s="17">
        <v>27.4</v>
      </c>
      <c r="AE95" s="17"/>
      <c r="AF95" s="17">
        <v>124</v>
      </c>
      <c r="AG95" s="41">
        <v>95.4</v>
      </c>
    </row>
    <row r="96" spans="1:33" ht="14.25" customHeight="1" x14ac:dyDescent="0.35">
      <c r="A96" s="266"/>
      <c r="B96" s="11">
        <v>6.6666666666666696</v>
      </c>
      <c r="C96" s="266"/>
      <c r="D96" s="15">
        <v>49.4</v>
      </c>
      <c r="E96" s="15">
        <v>112.2</v>
      </c>
      <c r="F96" s="16">
        <v>14.5</v>
      </c>
      <c r="G96" s="266"/>
      <c r="H96" s="15">
        <v>37</v>
      </c>
      <c r="I96" s="15">
        <v>109.7</v>
      </c>
      <c r="J96" s="15">
        <v>85.7</v>
      </c>
      <c r="K96" s="16">
        <v>85.4</v>
      </c>
      <c r="L96" s="14">
        <v>109.8</v>
      </c>
      <c r="M96" s="15">
        <v>15.9</v>
      </c>
      <c r="N96" s="15">
        <v>49.2</v>
      </c>
      <c r="O96" s="15">
        <v>49.1</v>
      </c>
      <c r="P96" s="15">
        <v>62.8</v>
      </c>
      <c r="Q96" s="15">
        <v>63</v>
      </c>
      <c r="R96" s="15">
        <v>62.8</v>
      </c>
      <c r="S96" s="15">
        <v>63.3</v>
      </c>
      <c r="T96" s="15">
        <v>87.5</v>
      </c>
      <c r="U96" s="15">
        <v>87.6</v>
      </c>
      <c r="V96" s="15">
        <v>87.4</v>
      </c>
      <c r="W96" s="15">
        <v>62.7</v>
      </c>
      <c r="X96" s="15">
        <v>108.7</v>
      </c>
      <c r="Y96" s="15">
        <v>826</v>
      </c>
      <c r="Z96" s="15">
        <v>0.1</v>
      </c>
      <c r="AA96" s="16">
        <v>580</v>
      </c>
      <c r="AB96" s="266"/>
      <c r="AC96" s="17"/>
      <c r="AD96" s="17">
        <v>24</v>
      </c>
      <c r="AE96" s="17"/>
      <c r="AF96" s="17">
        <v>127</v>
      </c>
      <c r="AG96" s="41">
        <v>89</v>
      </c>
    </row>
    <row r="97" spans="1:33" ht="14.25" customHeight="1" x14ac:dyDescent="0.35">
      <c r="A97" s="266"/>
      <c r="B97" s="11">
        <v>6.75</v>
      </c>
      <c r="C97" s="266"/>
      <c r="D97" s="15">
        <v>49.4</v>
      </c>
      <c r="E97" s="15">
        <v>112.1</v>
      </c>
      <c r="F97" s="16">
        <v>14.1</v>
      </c>
      <c r="G97" s="266"/>
      <c r="H97" s="15">
        <v>36.200000000000003</v>
      </c>
      <c r="I97" s="15">
        <v>109.7</v>
      </c>
      <c r="J97" s="15">
        <v>86</v>
      </c>
      <c r="K97" s="16">
        <v>85.7</v>
      </c>
      <c r="L97" s="14">
        <v>110.3</v>
      </c>
      <c r="M97" s="15">
        <v>15.2</v>
      </c>
      <c r="N97" s="15">
        <v>49.1</v>
      </c>
      <c r="O97" s="15">
        <v>49.1</v>
      </c>
      <c r="P97" s="15">
        <v>62.6</v>
      </c>
      <c r="Q97" s="15">
        <v>62.8</v>
      </c>
      <c r="R97" s="15">
        <v>62.5</v>
      </c>
      <c r="S97" s="15">
        <v>63</v>
      </c>
      <c r="T97" s="15">
        <v>87.8</v>
      </c>
      <c r="U97" s="15">
        <v>87.9</v>
      </c>
      <c r="V97" s="15">
        <v>87.7</v>
      </c>
      <c r="W97" s="15">
        <v>62.4</v>
      </c>
      <c r="X97" s="15">
        <v>109</v>
      </c>
      <c r="Y97" s="15">
        <v>827</v>
      </c>
      <c r="Z97" s="15">
        <v>0.1</v>
      </c>
      <c r="AA97" s="16">
        <v>582</v>
      </c>
      <c r="AB97" s="266"/>
      <c r="AC97" s="17"/>
      <c r="AD97" s="17">
        <v>24.4</v>
      </c>
      <c r="AE97" s="17"/>
      <c r="AF97" s="17">
        <v>120</v>
      </c>
      <c r="AG97" s="41">
        <v>89.9</v>
      </c>
    </row>
    <row r="98" spans="1:33" ht="14.25" customHeight="1" x14ac:dyDescent="0.35">
      <c r="A98" s="266"/>
      <c r="B98" s="11">
        <v>6.8333333333333304</v>
      </c>
      <c r="C98" s="266"/>
      <c r="D98" s="15">
        <v>49.3</v>
      </c>
      <c r="E98" s="15">
        <v>109.8</v>
      </c>
      <c r="F98" s="16">
        <v>13.8</v>
      </c>
      <c r="G98" s="266"/>
      <c r="H98" s="15">
        <v>36.1</v>
      </c>
      <c r="I98" s="15">
        <v>109.3</v>
      </c>
      <c r="J98" s="15">
        <v>85.7</v>
      </c>
      <c r="K98" s="16">
        <v>85.4</v>
      </c>
      <c r="L98" s="14">
        <v>109.4</v>
      </c>
      <c r="M98" s="15">
        <v>15.1</v>
      </c>
      <c r="N98" s="15">
        <v>49</v>
      </c>
      <c r="O98" s="15">
        <v>49</v>
      </c>
      <c r="P98" s="15">
        <v>62.1</v>
      </c>
      <c r="Q98" s="15">
        <v>62.3</v>
      </c>
      <c r="R98" s="15">
        <v>61.9</v>
      </c>
      <c r="S98" s="15">
        <v>62.5</v>
      </c>
      <c r="T98" s="15">
        <v>87.5</v>
      </c>
      <c r="U98" s="15">
        <v>87.6</v>
      </c>
      <c r="V98" s="15">
        <v>87.4</v>
      </c>
      <c r="W98" s="15">
        <v>62.1</v>
      </c>
      <c r="X98" s="15">
        <v>108.7</v>
      </c>
      <c r="Y98" s="15">
        <v>827</v>
      </c>
      <c r="Z98" s="15">
        <v>0.1</v>
      </c>
      <c r="AA98" s="16">
        <v>581</v>
      </c>
      <c r="AB98" s="266"/>
      <c r="AC98" s="17"/>
      <c r="AD98" s="17">
        <v>25.2</v>
      </c>
      <c r="AE98" s="17"/>
      <c r="AF98" s="17">
        <v>120</v>
      </c>
      <c r="AG98" s="41">
        <v>89.6</v>
      </c>
    </row>
    <row r="99" spans="1:33" ht="14.25" customHeight="1" x14ac:dyDescent="0.35">
      <c r="A99" s="267"/>
      <c r="B99" s="11">
        <v>6.9166666666666696</v>
      </c>
      <c r="C99" s="267"/>
      <c r="D99" s="15">
        <v>49.4</v>
      </c>
      <c r="E99" s="15">
        <v>110.7</v>
      </c>
      <c r="F99" s="16">
        <v>13.8</v>
      </c>
      <c r="G99" s="267"/>
      <c r="H99" s="15">
        <v>35.799999999999997</v>
      </c>
      <c r="I99" s="15">
        <v>110.5</v>
      </c>
      <c r="J99" s="15">
        <v>85.3</v>
      </c>
      <c r="K99" s="16">
        <v>85</v>
      </c>
      <c r="L99" s="14">
        <v>109.8</v>
      </c>
      <c r="M99" s="15">
        <v>15.1</v>
      </c>
      <c r="N99" s="15">
        <v>49.1</v>
      </c>
      <c r="O99" s="15">
        <v>49</v>
      </c>
      <c r="P99" s="15">
        <v>61.7</v>
      </c>
      <c r="Q99" s="15">
        <v>61.8</v>
      </c>
      <c r="R99" s="15">
        <v>61.6</v>
      </c>
      <c r="S99" s="15">
        <v>62.2</v>
      </c>
      <c r="T99" s="15">
        <v>87.1</v>
      </c>
      <c r="U99" s="15">
        <v>87.2</v>
      </c>
      <c r="V99" s="15">
        <v>86.9</v>
      </c>
      <c r="W99" s="15">
        <v>61.5</v>
      </c>
      <c r="X99" s="15">
        <v>109.3</v>
      </c>
      <c r="Y99" s="15">
        <v>825</v>
      </c>
      <c r="Z99" s="15">
        <v>0.1</v>
      </c>
      <c r="AA99" s="16">
        <v>577</v>
      </c>
      <c r="AB99" s="267"/>
      <c r="AC99" s="17"/>
      <c r="AD99" s="17">
        <v>25.6</v>
      </c>
      <c r="AE99" s="17"/>
      <c r="AF99" s="17">
        <v>119</v>
      </c>
      <c r="AG99" s="41">
        <v>88.6</v>
      </c>
    </row>
    <row r="100" spans="1:33" ht="14.25" customHeight="1" x14ac:dyDescent="0.35">
      <c r="A100" s="268">
        <v>44601</v>
      </c>
      <c r="B100" s="11">
        <v>7</v>
      </c>
      <c r="C100" s="273"/>
      <c r="D100" s="15">
        <v>49.4</v>
      </c>
      <c r="E100" s="15">
        <v>112.6</v>
      </c>
      <c r="F100" s="16">
        <v>13.8</v>
      </c>
      <c r="G100" s="269"/>
      <c r="H100" s="15">
        <v>35.700000000000003</v>
      </c>
      <c r="I100" s="15">
        <v>110.2</v>
      </c>
      <c r="J100" s="15">
        <v>85.1</v>
      </c>
      <c r="K100" s="16">
        <v>84.8</v>
      </c>
      <c r="L100" s="14">
        <v>110.1</v>
      </c>
      <c r="M100" s="15">
        <v>15</v>
      </c>
      <c r="N100" s="15">
        <v>49.1</v>
      </c>
      <c r="O100" s="15">
        <v>49</v>
      </c>
      <c r="P100" s="15">
        <v>61.7</v>
      </c>
      <c r="Q100" s="15">
        <v>61.6</v>
      </c>
      <c r="R100" s="15">
        <v>61.4</v>
      </c>
      <c r="S100" s="15">
        <v>62</v>
      </c>
      <c r="T100" s="15">
        <v>86.9</v>
      </c>
      <c r="U100" s="15">
        <v>87</v>
      </c>
      <c r="V100" s="15">
        <v>86.8</v>
      </c>
      <c r="W100" s="15">
        <v>61.2</v>
      </c>
      <c r="X100" s="15">
        <v>109.3</v>
      </c>
      <c r="Y100" s="15">
        <v>825</v>
      </c>
      <c r="Z100" s="15">
        <v>0.1</v>
      </c>
      <c r="AA100" s="16">
        <v>575</v>
      </c>
      <c r="AB100" s="265"/>
      <c r="AC100" s="17"/>
      <c r="AD100" s="17">
        <v>25.5</v>
      </c>
      <c r="AE100" s="17"/>
      <c r="AF100" s="17">
        <v>119</v>
      </c>
      <c r="AG100" s="41">
        <v>96.3</v>
      </c>
    </row>
    <row r="101" spans="1:33" ht="14.25" customHeight="1" x14ac:dyDescent="0.35">
      <c r="A101" s="266"/>
      <c r="B101" s="11">
        <v>7.0833333333333304</v>
      </c>
      <c r="C101" s="266"/>
      <c r="D101" s="15">
        <v>49.4</v>
      </c>
      <c r="E101" s="15">
        <v>111.3</v>
      </c>
      <c r="F101" s="16">
        <v>13.7</v>
      </c>
      <c r="G101" s="266"/>
      <c r="H101" s="15">
        <v>35.5</v>
      </c>
      <c r="I101" s="15">
        <v>111.1</v>
      </c>
      <c r="J101" s="15">
        <v>85</v>
      </c>
      <c r="K101" s="16">
        <v>84.6</v>
      </c>
      <c r="L101" s="14">
        <v>109.9</v>
      </c>
      <c r="M101" s="15">
        <v>15</v>
      </c>
      <c r="N101" s="15">
        <v>49.1</v>
      </c>
      <c r="O101" s="15">
        <v>49</v>
      </c>
      <c r="P101" s="15">
        <v>61.5</v>
      </c>
      <c r="Q101" s="15">
        <v>61.3</v>
      </c>
      <c r="R101" s="15">
        <v>61.1</v>
      </c>
      <c r="S101" s="15">
        <v>61.8</v>
      </c>
      <c r="T101" s="15">
        <v>86.7</v>
      </c>
      <c r="U101" s="15">
        <v>86.8</v>
      </c>
      <c r="V101" s="15">
        <v>86.6</v>
      </c>
      <c r="W101" s="15">
        <v>60.9</v>
      </c>
      <c r="X101" s="15">
        <v>109.6</v>
      </c>
      <c r="Y101" s="15">
        <v>827</v>
      </c>
      <c r="Z101" s="15">
        <v>0.1</v>
      </c>
      <c r="AA101" s="16">
        <v>574</v>
      </c>
      <c r="AB101" s="266"/>
      <c r="AC101" s="17"/>
      <c r="AD101" s="17">
        <v>25.6</v>
      </c>
      <c r="AE101" s="17"/>
      <c r="AF101" s="17">
        <v>120</v>
      </c>
      <c r="AG101" s="41">
        <v>94.4</v>
      </c>
    </row>
    <row r="102" spans="1:33" ht="14.25" customHeight="1" x14ac:dyDescent="0.35">
      <c r="A102" s="266"/>
      <c r="B102" s="11">
        <v>7.1666666666666696</v>
      </c>
      <c r="C102" s="266"/>
      <c r="D102" s="15">
        <v>49.4</v>
      </c>
      <c r="E102" s="15">
        <v>113.9</v>
      </c>
      <c r="F102" s="16">
        <v>13.8</v>
      </c>
      <c r="G102" s="266"/>
      <c r="H102" s="15">
        <v>35.299999999999997</v>
      </c>
      <c r="I102" s="15">
        <v>110.7</v>
      </c>
      <c r="J102" s="15">
        <v>84.8</v>
      </c>
      <c r="K102" s="16">
        <v>84.5</v>
      </c>
      <c r="L102" s="14">
        <v>110</v>
      </c>
      <c r="M102" s="15">
        <v>14.9</v>
      </c>
      <c r="N102" s="15">
        <v>49.1</v>
      </c>
      <c r="O102" s="15">
        <v>49</v>
      </c>
      <c r="P102" s="15">
        <v>61.4</v>
      </c>
      <c r="Q102" s="15">
        <v>61.4</v>
      </c>
      <c r="R102" s="15">
        <v>61.2</v>
      </c>
      <c r="S102" s="15">
        <v>61.8</v>
      </c>
      <c r="T102" s="15">
        <v>86.6</v>
      </c>
      <c r="U102" s="15">
        <v>86.7</v>
      </c>
      <c r="V102" s="15">
        <v>86.5</v>
      </c>
      <c r="W102" s="15">
        <v>61.1</v>
      </c>
      <c r="X102" s="15">
        <v>109.2</v>
      </c>
      <c r="Y102" s="15">
        <v>827</v>
      </c>
      <c r="Z102" s="15">
        <v>0.1</v>
      </c>
      <c r="AA102" s="16">
        <v>574</v>
      </c>
      <c r="AB102" s="266"/>
      <c r="AC102" s="17"/>
      <c r="AD102" s="17">
        <v>25.9</v>
      </c>
      <c r="AE102" s="17"/>
      <c r="AF102" s="17">
        <v>118</v>
      </c>
      <c r="AG102" s="41">
        <v>88</v>
      </c>
    </row>
    <row r="103" spans="1:33" ht="14.25" customHeight="1" x14ac:dyDescent="0.35">
      <c r="A103" s="266"/>
      <c r="B103" s="11">
        <v>7.25</v>
      </c>
      <c r="C103" s="266"/>
      <c r="D103" s="15">
        <v>49.4</v>
      </c>
      <c r="E103" s="15">
        <v>115</v>
      </c>
      <c r="F103" s="16">
        <v>13.5</v>
      </c>
      <c r="G103" s="266"/>
      <c r="H103" s="15">
        <v>33.4</v>
      </c>
      <c r="I103" s="15">
        <v>110.6</v>
      </c>
      <c r="J103" s="15">
        <v>84.7</v>
      </c>
      <c r="K103" s="16">
        <v>84.4</v>
      </c>
      <c r="L103" s="14">
        <v>111.2</v>
      </c>
      <c r="M103" s="15">
        <v>14.5</v>
      </c>
      <c r="N103" s="15">
        <v>49.1</v>
      </c>
      <c r="O103" s="15">
        <v>49</v>
      </c>
      <c r="P103" s="15">
        <v>60.7</v>
      </c>
      <c r="Q103" s="15">
        <v>60.7</v>
      </c>
      <c r="R103" s="15">
        <v>60.5</v>
      </c>
      <c r="S103" s="15">
        <v>61.1</v>
      </c>
      <c r="T103" s="15">
        <v>86.7</v>
      </c>
      <c r="U103" s="15">
        <v>86.6</v>
      </c>
      <c r="V103" s="15">
        <v>86.4</v>
      </c>
      <c r="W103" s="15">
        <v>60.6</v>
      </c>
      <c r="X103" s="15">
        <v>110.2</v>
      </c>
      <c r="Y103" s="15">
        <v>826</v>
      </c>
      <c r="Z103" s="15">
        <v>0</v>
      </c>
      <c r="AA103" s="16">
        <v>574</v>
      </c>
      <c r="AB103" s="266"/>
      <c r="AC103" s="17"/>
      <c r="AD103" s="17">
        <v>25.2</v>
      </c>
      <c r="AE103" s="17"/>
      <c r="AF103" s="17">
        <v>118</v>
      </c>
      <c r="AG103" s="41">
        <v>90.6</v>
      </c>
    </row>
    <row r="104" spans="1:33" ht="14.25" customHeight="1" x14ac:dyDescent="0.35">
      <c r="A104" s="266"/>
      <c r="B104" s="11">
        <v>7.3333333333333304</v>
      </c>
      <c r="C104" s="266"/>
      <c r="D104" s="15">
        <v>49.4</v>
      </c>
      <c r="E104" s="15">
        <v>114.6</v>
      </c>
      <c r="F104" s="16">
        <v>13.2</v>
      </c>
      <c r="G104" s="266"/>
      <c r="H104" s="15">
        <v>33.799999999999997</v>
      </c>
      <c r="I104" s="15">
        <v>110.7</v>
      </c>
      <c r="J104" s="15">
        <v>84.6</v>
      </c>
      <c r="K104" s="16">
        <v>84.3</v>
      </c>
      <c r="L104" s="14">
        <v>110.3</v>
      </c>
      <c r="M104" s="15">
        <v>14.4</v>
      </c>
      <c r="N104" s="15">
        <v>49.1</v>
      </c>
      <c r="O104" s="15">
        <v>49</v>
      </c>
      <c r="P104" s="15">
        <v>60.7</v>
      </c>
      <c r="Q104" s="15">
        <v>60.6</v>
      </c>
      <c r="R104" s="15">
        <v>60.4</v>
      </c>
      <c r="S104" s="15">
        <v>60.9</v>
      </c>
      <c r="T104" s="15">
        <v>86.4</v>
      </c>
      <c r="U104" s="15">
        <v>86.5</v>
      </c>
      <c r="V104" s="15">
        <v>86.4</v>
      </c>
      <c r="W104" s="15">
        <v>60.2</v>
      </c>
      <c r="X104" s="15">
        <v>110.2</v>
      </c>
      <c r="Y104" s="15">
        <v>828</v>
      </c>
      <c r="Z104" s="15">
        <v>0</v>
      </c>
      <c r="AA104" s="16">
        <v>574</v>
      </c>
      <c r="AB104" s="266"/>
      <c r="AC104" s="17"/>
      <c r="AD104" s="17">
        <v>25.8</v>
      </c>
      <c r="AE104" s="17"/>
      <c r="AF104" s="17">
        <v>126</v>
      </c>
      <c r="AG104" s="41">
        <v>95.5</v>
      </c>
    </row>
    <row r="105" spans="1:33" ht="14.25" customHeight="1" x14ac:dyDescent="0.35">
      <c r="A105" s="266"/>
      <c r="B105" s="11">
        <v>7.4166666666666696</v>
      </c>
      <c r="C105" s="266"/>
      <c r="D105" s="15">
        <v>49.4</v>
      </c>
      <c r="E105" s="15">
        <v>111.2</v>
      </c>
      <c r="F105" s="16">
        <v>13.8</v>
      </c>
      <c r="G105" s="266"/>
      <c r="H105" s="15">
        <v>36.5</v>
      </c>
      <c r="I105" s="15">
        <v>111.3</v>
      </c>
      <c r="J105" s="15">
        <v>84.5</v>
      </c>
      <c r="K105" s="16">
        <v>84.2</v>
      </c>
      <c r="L105" s="14">
        <v>111.2</v>
      </c>
      <c r="M105" s="15">
        <v>15</v>
      </c>
      <c r="N105" s="15">
        <v>49.1</v>
      </c>
      <c r="O105" s="15">
        <v>49</v>
      </c>
      <c r="P105" s="15">
        <v>61.3</v>
      </c>
      <c r="Q105" s="15">
        <v>61.1</v>
      </c>
      <c r="R105" s="15">
        <v>60.9</v>
      </c>
      <c r="S105" s="15">
        <v>61.6</v>
      </c>
      <c r="T105" s="15">
        <v>86.3</v>
      </c>
      <c r="U105" s="15">
        <v>86.3</v>
      </c>
      <c r="V105" s="15">
        <v>86.2</v>
      </c>
      <c r="W105" s="15">
        <v>60.8</v>
      </c>
      <c r="X105" s="15">
        <v>109.9</v>
      </c>
      <c r="Y105" s="15">
        <v>827</v>
      </c>
      <c r="Z105" s="15">
        <v>0</v>
      </c>
      <c r="AA105" s="16">
        <v>569</v>
      </c>
      <c r="AB105" s="266"/>
      <c r="AC105" s="17"/>
      <c r="AD105" s="17">
        <v>28.3</v>
      </c>
      <c r="AE105" s="17"/>
      <c r="AF105" s="17">
        <v>115</v>
      </c>
      <c r="AG105" s="41">
        <v>89.9</v>
      </c>
    </row>
    <row r="106" spans="1:33" ht="14.25" customHeight="1" x14ac:dyDescent="0.35">
      <c r="A106" s="266"/>
      <c r="B106" s="11">
        <v>7.5</v>
      </c>
      <c r="C106" s="266"/>
      <c r="D106" s="15">
        <v>49.2</v>
      </c>
      <c r="E106" s="15">
        <v>119.3</v>
      </c>
      <c r="F106" s="16">
        <v>13.9</v>
      </c>
      <c r="G106" s="266"/>
      <c r="H106" s="15">
        <v>38.5</v>
      </c>
      <c r="I106" s="15">
        <v>118.5</v>
      </c>
      <c r="J106" s="15">
        <v>84.6</v>
      </c>
      <c r="K106" s="16">
        <v>84.2</v>
      </c>
      <c r="L106" s="14">
        <v>118.6</v>
      </c>
      <c r="M106" s="15">
        <v>15.2</v>
      </c>
      <c r="N106" s="15">
        <v>48.9</v>
      </c>
      <c r="O106" s="15">
        <v>48.8</v>
      </c>
      <c r="P106" s="15">
        <v>62.6</v>
      </c>
      <c r="Q106" s="15">
        <v>62.7</v>
      </c>
      <c r="R106" s="15">
        <v>62.5</v>
      </c>
      <c r="S106" s="15">
        <v>63.1</v>
      </c>
      <c r="T106" s="15">
        <v>86.6</v>
      </c>
      <c r="U106" s="15">
        <v>86.7</v>
      </c>
      <c r="V106" s="15">
        <v>86.5</v>
      </c>
      <c r="W106" s="15">
        <v>62.4</v>
      </c>
      <c r="X106" s="15">
        <v>117.2</v>
      </c>
      <c r="Y106" s="15">
        <v>891</v>
      </c>
      <c r="Z106" s="15">
        <v>0.1</v>
      </c>
      <c r="AA106" s="16">
        <v>640</v>
      </c>
      <c r="AB106" s="266"/>
      <c r="AC106" s="17"/>
      <c r="AD106" s="17">
        <v>27.5</v>
      </c>
      <c r="AE106" s="17"/>
      <c r="AF106" s="17">
        <v>129</v>
      </c>
      <c r="AG106" s="41">
        <v>83.8</v>
      </c>
    </row>
    <row r="107" spans="1:33" ht="14.25" customHeight="1" x14ac:dyDescent="0.35">
      <c r="A107" s="266"/>
      <c r="B107" s="11">
        <v>7.5833333333333304</v>
      </c>
      <c r="C107" s="266"/>
      <c r="D107" s="15">
        <v>49.2</v>
      </c>
      <c r="E107" s="15">
        <v>119.3</v>
      </c>
      <c r="F107" s="16">
        <v>14</v>
      </c>
      <c r="G107" s="266"/>
      <c r="H107" s="15">
        <v>38.5</v>
      </c>
      <c r="I107" s="15">
        <v>118.7</v>
      </c>
      <c r="J107" s="15">
        <v>84.6</v>
      </c>
      <c r="K107" s="16">
        <v>84.2</v>
      </c>
      <c r="L107" s="14">
        <v>118.1</v>
      </c>
      <c r="M107" s="15">
        <v>15.3</v>
      </c>
      <c r="N107" s="15">
        <v>48.9</v>
      </c>
      <c r="O107" s="15">
        <v>48.8</v>
      </c>
      <c r="P107" s="15">
        <v>62.6</v>
      </c>
      <c r="Q107" s="15">
        <v>62.8</v>
      </c>
      <c r="R107" s="15">
        <v>62.6</v>
      </c>
      <c r="S107" s="15">
        <v>63.3</v>
      </c>
      <c r="T107" s="15">
        <v>86.6</v>
      </c>
      <c r="U107" s="15">
        <v>86.7</v>
      </c>
      <c r="V107" s="15">
        <v>86.4</v>
      </c>
      <c r="W107" s="15">
        <v>62.3</v>
      </c>
      <c r="X107" s="15">
        <v>117</v>
      </c>
      <c r="Y107" s="15">
        <v>890</v>
      </c>
      <c r="Z107" s="15">
        <v>0.1</v>
      </c>
      <c r="AA107" s="16">
        <v>640</v>
      </c>
      <c r="AB107" s="266"/>
      <c r="AC107" s="17"/>
      <c r="AD107" s="17">
        <v>27.6</v>
      </c>
      <c r="AE107" s="17"/>
      <c r="AF107" s="17">
        <v>127</v>
      </c>
      <c r="AG107" s="41">
        <v>87.1</v>
      </c>
    </row>
    <row r="108" spans="1:33" ht="14.25" customHeight="1" x14ac:dyDescent="0.35">
      <c r="A108" s="266"/>
      <c r="B108" s="11">
        <v>7.6666666666666696</v>
      </c>
      <c r="C108" s="266"/>
      <c r="D108" s="15">
        <v>49.3</v>
      </c>
      <c r="E108" s="15">
        <v>118.7</v>
      </c>
      <c r="F108" s="16">
        <v>14.1</v>
      </c>
      <c r="G108" s="266"/>
      <c r="H108" s="15">
        <v>38.200000000000003</v>
      </c>
      <c r="I108" s="15">
        <v>119.7</v>
      </c>
      <c r="J108" s="15">
        <v>84.7</v>
      </c>
      <c r="K108" s="16">
        <v>84.3</v>
      </c>
      <c r="L108" s="14">
        <v>119.2</v>
      </c>
      <c r="M108" s="15">
        <v>15.4</v>
      </c>
      <c r="N108" s="15">
        <v>49</v>
      </c>
      <c r="O108" s="15">
        <v>48.9</v>
      </c>
      <c r="P108" s="15">
        <v>62.6</v>
      </c>
      <c r="Q108" s="15">
        <v>62.7</v>
      </c>
      <c r="R108" s="15">
        <v>62.5</v>
      </c>
      <c r="S108" s="15">
        <v>63.2</v>
      </c>
      <c r="T108" s="15">
        <v>86.7</v>
      </c>
      <c r="U108" s="15">
        <v>86.8</v>
      </c>
      <c r="V108" s="15">
        <v>86.6</v>
      </c>
      <c r="W108" s="15">
        <v>62.6</v>
      </c>
      <c r="X108" s="15">
        <v>117.6</v>
      </c>
      <c r="Y108" s="15">
        <v>892</v>
      </c>
      <c r="Z108" s="15">
        <v>0.1</v>
      </c>
      <c r="AA108" s="16">
        <v>639</v>
      </c>
      <c r="AB108" s="266"/>
      <c r="AC108" s="17"/>
      <c r="AD108" s="17">
        <v>25.2</v>
      </c>
      <c r="AE108" s="17"/>
      <c r="AF108" s="17">
        <v>127</v>
      </c>
      <c r="AG108" s="41">
        <v>86.9</v>
      </c>
    </row>
    <row r="109" spans="1:33" ht="14.25" customHeight="1" x14ac:dyDescent="0.35">
      <c r="A109" s="266"/>
      <c r="B109" s="11">
        <v>7.75</v>
      </c>
      <c r="C109" s="266"/>
      <c r="D109" s="15">
        <v>49.2</v>
      </c>
      <c r="E109" s="15">
        <v>121.7</v>
      </c>
      <c r="F109" s="16">
        <v>13.8</v>
      </c>
      <c r="G109" s="266"/>
      <c r="H109" s="15">
        <v>37.299999999999997</v>
      </c>
      <c r="I109" s="15">
        <v>119.6</v>
      </c>
      <c r="J109" s="15">
        <v>84.8</v>
      </c>
      <c r="K109" s="16">
        <v>84.4</v>
      </c>
      <c r="L109" s="14">
        <v>117.9</v>
      </c>
      <c r="M109" s="15">
        <v>15</v>
      </c>
      <c r="N109" s="15">
        <v>48.9</v>
      </c>
      <c r="O109" s="15">
        <v>48.8</v>
      </c>
      <c r="P109" s="15">
        <v>62.3</v>
      </c>
      <c r="Q109" s="15">
        <v>62.5</v>
      </c>
      <c r="R109" s="15">
        <v>62.3</v>
      </c>
      <c r="S109" s="15">
        <v>63.1</v>
      </c>
      <c r="T109" s="15">
        <v>86.8</v>
      </c>
      <c r="U109" s="15">
        <v>86.9</v>
      </c>
      <c r="V109" s="15">
        <v>86.7</v>
      </c>
      <c r="W109" s="15">
        <v>62.2</v>
      </c>
      <c r="X109" s="15">
        <v>117.1</v>
      </c>
      <c r="Y109" s="15">
        <v>891</v>
      </c>
      <c r="Z109" s="15">
        <v>0.1</v>
      </c>
      <c r="AA109" s="16">
        <v>639</v>
      </c>
      <c r="AB109" s="266"/>
      <c r="AC109" s="17"/>
      <c r="AD109" s="17">
        <v>24.3</v>
      </c>
      <c r="AE109" s="17"/>
      <c r="AF109" s="17">
        <v>137</v>
      </c>
      <c r="AG109" s="41">
        <v>88.9</v>
      </c>
    </row>
    <row r="110" spans="1:33" ht="14.25" customHeight="1" x14ac:dyDescent="0.35">
      <c r="A110" s="266"/>
      <c r="B110" s="11">
        <v>7.8333333333333304</v>
      </c>
      <c r="C110" s="266"/>
      <c r="D110" s="15">
        <v>49.2</v>
      </c>
      <c r="E110" s="15">
        <v>125.5</v>
      </c>
      <c r="F110" s="16">
        <v>13.5</v>
      </c>
      <c r="G110" s="266"/>
      <c r="H110" s="15">
        <v>37.200000000000003</v>
      </c>
      <c r="I110" s="15">
        <v>122.3</v>
      </c>
      <c r="J110" s="15">
        <v>85.1</v>
      </c>
      <c r="K110" s="16">
        <v>84.7</v>
      </c>
      <c r="L110" s="14">
        <v>120.8</v>
      </c>
      <c r="M110" s="15">
        <v>14.7</v>
      </c>
      <c r="N110" s="15">
        <v>48.9</v>
      </c>
      <c r="O110" s="15">
        <v>48.8</v>
      </c>
      <c r="P110" s="15">
        <v>62.7</v>
      </c>
      <c r="Q110" s="15">
        <v>62.6</v>
      </c>
      <c r="R110" s="15">
        <v>62.3</v>
      </c>
      <c r="S110" s="15">
        <v>63.1</v>
      </c>
      <c r="T110" s="15">
        <v>87.2</v>
      </c>
      <c r="U110" s="15">
        <v>87.3</v>
      </c>
      <c r="V110" s="15">
        <v>87.1</v>
      </c>
      <c r="W110" s="15">
        <v>62.3</v>
      </c>
      <c r="X110" s="15">
        <v>121</v>
      </c>
      <c r="Y110" s="15">
        <v>911</v>
      </c>
      <c r="Z110" s="15">
        <v>0.1</v>
      </c>
      <c r="AA110" s="16">
        <v>665</v>
      </c>
      <c r="AB110" s="266"/>
      <c r="AC110" s="17"/>
      <c r="AD110" s="17">
        <v>24.4</v>
      </c>
      <c r="AE110" s="17"/>
      <c r="AF110" s="17">
        <v>131</v>
      </c>
      <c r="AG110" s="41">
        <v>88.7</v>
      </c>
    </row>
    <row r="111" spans="1:33" ht="14.25" customHeight="1" x14ac:dyDescent="0.35">
      <c r="A111" s="267"/>
      <c r="B111" s="11">
        <v>7.9166666666666696</v>
      </c>
      <c r="C111" s="267"/>
      <c r="D111" s="15">
        <v>49.2</v>
      </c>
      <c r="E111" s="15">
        <v>122.8</v>
      </c>
      <c r="F111" s="16">
        <v>13.4</v>
      </c>
      <c r="G111" s="267"/>
      <c r="H111" s="15">
        <v>37.200000000000003</v>
      </c>
      <c r="I111" s="15">
        <v>122.6</v>
      </c>
      <c r="J111" s="15">
        <v>85.2</v>
      </c>
      <c r="K111" s="16">
        <v>84.8</v>
      </c>
      <c r="L111" s="14">
        <v>120.7</v>
      </c>
      <c r="M111" s="15">
        <v>14.6</v>
      </c>
      <c r="N111" s="15">
        <v>48.8</v>
      </c>
      <c r="O111" s="15">
        <v>48.7</v>
      </c>
      <c r="P111" s="15">
        <v>62.5</v>
      </c>
      <c r="Q111" s="15">
        <v>62.6</v>
      </c>
      <c r="R111" s="15">
        <v>62.4</v>
      </c>
      <c r="S111" s="15">
        <v>63</v>
      </c>
      <c r="T111" s="15">
        <v>87.3</v>
      </c>
      <c r="U111" s="15">
        <v>87.4</v>
      </c>
      <c r="V111" s="15">
        <v>87.2</v>
      </c>
      <c r="W111" s="15">
        <v>62.3</v>
      </c>
      <c r="X111" s="15">
        <v>120.2</v>
      </c>
      <c r="Y111" s="15">
        <v>911</v>
      </c>
      <c r="Z111" s="15">
        <v>0</v>
      </c>
      <c r="AA111" s="16">
        <v>665</v>
      </c>
      <c r="AB111" s="267"/>
      <c r="AC111" s="17"/>
      <c r="AD111" s="17">
        <v>25.6</v>
      </c>
      <c r="AE111" s="17"/>
      <c r="AF111" s="17">
        <v>130</v>
      </c>
      <c r="AG111" s="41">
        <v>88</v>
      </c>
    </row>
    <row r="112" spans="1:33" ht="14.25" customHeight="1" x14ac:dyDescent="0.35">
      <c r="A112" s="268">
        <v>44602</v>
      </c>
      <c r="B112" s="11">
        <v>8</v>
      </c>
      <c r="C112" s="273"/>
      <c r="D112" s="15">
        <v>49.2</v>
      </c>
      <c r="E112" s="15">
        <v>125.6</v>
      </c>
      <c r="F112" s="16">
        <v>13.2</v>
      </c>
      <c r="G112" s="269"/>
      <c r="H112" s="15">
        <v>36.799999999999997</v>
      </c>
      <c r="I112" s="15">
        <v>121.6</v>
      </c>
      <c r="J112" s="15">
        <v>84.3</v>
      </c>
      <c r="K112" s="16">
        <v>84.9</v>
      </c>
      <c r="L112" s="14">
        <v>120.7</v>
      </c>
      <c r="M112" s="15">
        <v>14.4</v>
      </c>
      <c r="N112" s="15">
        <v>48.9</v>
      </c>
      <c r="O112" s="15">
        <v>48.8</v>
      </c>
      <c r="P112" s="15">
        <v>62.6</v>
      </c>
      <c r="Q112" s="15">
        <v>62.6</v>
      </c>
      <c r="R112" s="15">
        <v>62.5</v>
      </c>
      <c r="S112" s="15">
        <v>63</v>
      </c>
      <c r="T112" s="15">
        <v>87.4</v>
      </c>
      <c r="U112" s="15">
        <v>87.5</v>
      </c>
      <c r="V112" s="15">
        <v>87.3</v>
      </c>
      <c r="W112" s="15">
        <v>62.4</v>
      </c>
      <c r="X112" s="15">
        <v>119.3</v>
      </c>
      <c r="Y112" s="15">
        <v>911</v>
      </c>
      <c r="Z112" s="15">
        <v>0</v>
      </c>
      <c r="AA112" s="16">
        <v>664</v>
      </c>
      <c r="AB112" s="265"/>
      <c r="AC112" s="17"/>
      <c r="AD112" s="17">
        <v>25.9</v>
      </c>
      <c r="AE112" s="17"/>
      <c r="AF112" s="17">
        <v>132</v>
      </c>
      <c r="AG112" s="41">
        <v>89</v>
      </c>
    </row>
    <row r="113" spans="1:33" ht="14.25" customHeight="1" x14ac:dyDescent="0.35">
      <c r="A113" s="266"/>
      <c r="B113" s="11">
        <v>8.0833333333333304</v>
      </c>
      <c r="C113" s="266"/>
      <c r="D113" s="15">
        <v>49.2</v>
      </c>
      <c r="E113" s="15">
        <v>125.4</v>
      </c>
      <c r="F113" s="16">
        <v>13.1</v>
      </c>
      <c r="G113" s="266"/>
      <c r="H113" s="15">
        <v>36.6</v>
      </c>
      <c r="I113" s="15">
        <v>121.7</v>
      </c>
      <c r="J113" s="15">
        <v>85.4</v>
      </c>
      <c r="K113" s="16">
        <v>85</v>
      </c>
      <c r="L113" s="14">
        <v>121</v>
      </c>
      <c r="M113" s="15">
        <v>14.3</v>
      </c>
      <c r="N113" s="15">
        <v>48.8</v>
      </c>
      <c r="O113" s="15">
        <v>48.8</v>
      </c>
      <c r="P113" s="15">
        <v>62.5</v>
      </c>
      <c r="Q113" s="15">
        <v>62.6</v>
      </c>
      <c r="R113" s="15">
        <v>62.4</v>
      </c>
      <c r="S113" s="15">
        <v>63.1</v>
      </c>
      <c r="T113" s="15">
        <v>87.5</v>
      </c>
      <c r="U113" s="15">
        <v>87.6</v>
      </c>
      <c r="V113" s="15">
        <v>87.4</v>
      </c>
      <c r="W113" s="15">
        <v>62.3</v>
      </c>
      <c r="X113" s="15">
        <v>119.9</v>
      </c>
      <c r="Y113" s="15">
        <v>911</v>
      </c>
      <c r="Z113" s="15">
        <v>0</v>
      </c>
      <c r="AA113" s="16">
        <v>667</v>
      </c>
      <c r="AB113" s="266"/>
      <c r="AC113" s="17"/>
      <c r="AD113" s="17">
        <v>26.5</v>
      </c>
      <c r="AE113" s="17"/>
      <c r="AF113" s="17">
        <v>132</v>
      </c>
      <c r="AG113" s="41">
        <v>87.1</v>
      </c>
    </row>
    <row r="114" spans="1:33" ht="14.25" customHeight="1" x14ac:dyDescent="0.35">
      <c r="A114" s="266"/>
      <c r="B114" s="11">
        <v>8.1666666666666696</v>
      </c>
      <c r="C114" s="266"/>
      <c r="D114" s="15">
        <v>49.1</v>
      </c>
      <c r="E114" s="15">
        <v>126</v>
      </c>
      <c r="F114" s="16">
        <v>12.7</v>
      </c>
      <c r="G114" s="266"/>
      <c r="H114" s="15">
        <v>34.5</v>
      </c>
      <c r="I114" s="15">
        <v>120.9</v>
      </c>
      <c r="J114" s="15">
        <v>85.5</v>
      </c>
      <c r="K114" s="16">
        <v>85.1</v>
      </c>
      <c r="L114" s="14">
        <v>120.4</v>
      </c>
      <c r="M114" s="15">
        <v>13.8</v>
      </c>
      <c r="N114" s="15">
        <v>48.8</v>
      </c>
      <c r="O114" s="15">
        <v>48.7</v>
      </c>
      <c r="P114" s="15">
        <v>62.1</v>
      </c>
      <c r="Q114" s="15">
        <v>62.2</v>
      </c>
      <c r="R114" s="15">
        <v>61.9</v>
      </c>
      <c r="S114" s="15">
        <v>62.8</v>
      </c>
      <c r="T114" s="15">
        <v>87.5</v>
      </c>
      <c r="U114" s="15">
        <v>87.6</v>
      </c>
      <c r="V114" s="15">
        <v>87.4</v>
      </c>
      <c r="W114" s="15">
        <v>62.1</v>
      </c>
      <c r="X114" s="15">
        <v>120.2</v>
      </c>
      <c r="Y114" s="15">
        <v>912</v>
      </c>
      <c r="Z114" s="15">
        <v>0.1</v>
      </c>
      <c r="AA114" s="16">
        <v>666</v>
      </c>
      <c r="AB114" s="266"/>
      <c r="AC114" s="17"/>
      <c r="AD114" s="17">
        <v>25.8</v>
      </c>
      <c r="AE114" s="17"/>
      <c r="AF114" s="17">
        <v>131</v>
      </c>
      <c r="AG114" s="41">
        <v>88.8</v>
      </c>
    </row>
    <row r="115" spans="1:33" ht="14.25" customHeight="1" x14ac:dyDescent="0.35">
      <c r="A115" s="266"/>
      <c r="B115" s="11">
        <v>8.25</v>
      </c>
      <c r="C115" s="266"/>
      <c r="D115" s="15">
        <v>49.2</v>
      </c>
      <c r="E115" s="15">
        <v>128.80000000000001</v>
      </c>
      <c r="F115" s="16">
        <v>12.4</v>
      </c>
      <c r="G115" s="266"/>
      <c r="H115" s="15">
        <v>33.9</v>
      </c>
      <c r="I115" s="15">
        <v>123</v>
      </c>
      <c r="J115" s="15">
        <v>85.4</v>
      </c>
      <c r="K115" s="16">
        <v>85.1</v>
      </c>
      <c r="L115" s="14">
        <v>121.7</v>
      </c>
      <c r="M115" s="15">
        <v>13.5</v>
      </c>
      <c r="N115" s="15">
        <v>48.9</v>
      </c>
      <c r="O115" s="15">
        <v>48.8</v>
      </c>
      <c r="P115" s="15">
        <v>61.5</v>
      </c>
      <c r="Q115" s="15">
        <v>61.5</v>
      </c>
      <c r="R115" s="15">
        <v>61.4</v>
      </c>
      <c r="S115" s="15">
        <v>62</v>
      </c>
      <c r="T115" s="15">
        <v>87.5</v>
      </c>
      <c r="U115" s="15">
        <v>87.6</v>
      </c>
      <c r="V115" s="15">
        <v>87.4</v>
      </c>
      <c r="W115" s="15">
        <v>61.4</v>
      </c>
      <c r="X115" s="15">
        <v>120.7</v>
      </c>
      <c r="Y115" s="15">
        <v>911</v>
      </c>
      <c r="Z115" s="15">
        <v>0</v>
      </c>
      <c r="AA115" s="16">
        <v>669</v>
      </c>
      <c r="AB115" s="266"/>
      <c r="AC115" s="17"/>
      <c r="AD115" s="17">
        <v>25.1</v>
      </c>
      <c r="AE115" s="17"/>
      <c r="AF115" s="17">
        <v>140</v>
      </c>
      <c r="AG115" s="41">
        <v>95.7</v>
      </c>
    </row>
    <row r="116" spans="1:33" ht="14.25" customHeight="1" x14ac:dyDescent="0.35">
      <c r="A116" s="266"/>
      <c r="B116" s="11">
        <v>8.3333333333333304</v>
      </c>
      <c r="C116" s="266"/>
      <c r="D116" s="15">
        <v>49.1</v>
      </c>
      <c r="E116" s="15">
        <v>123.7</v>
      </c>
      <c r="F116" s="16">
        <v>12.2</v>
      </c>
      <c r="G116" s="266"/>
      <c r="H116" s="15">
        <v>35</v>
      </c>
      <c r="I116" s="15">
        <v>121.4</v>
      </c>
      <c r="J116" s="15">
        <v>85.7</v>
      </c>
      <c r="K116" s="16">
        <v>85.3</v>
      </c>
      <c r="L116" s="14">
        <v>120.3</v>
      </c>
      <c r="M116" s="15">
        <v>13.4</v>
      </c>
      <c r="N116" s="15">
        <v>48.7</v>
      </c>
      <c r="O116" s="15">
        <v>48.7</v>
      </c>
      <c r="P116" s="15">
        <v>61.8</v>
      </c>
      <c r="Q116" s="15">
        <v>62</v>
      </c>
      <c r="R116" s="15">
        <v>61.8</v>
      </c>
      <c r="S116" s="15">
        <v>62.4</v>
      </c>
      <c r="T116" s="15">
        <v>87.7</v>
      </c>
      <c r="U116" s="15">
        <v>87.8</v>
      </c>
      <c r="V116" s="15">
        <v>87.6</v>
      </c>
      <c r="W116" s="15">
        <v>61.6</v>
      </c>
      <c r="X116" s="15">
        <v>120</v>
      </c>
      <c r="Y116" s="15">
        <v>912</v>
      </c>
      <c r="Z116" s="15">
        <v>0</v>
      </c>
      <c r="AA116" s="16">
        <v>669</v>
      </c>
      <c r="AB116" s="266"/>
      <c r="AC116" s="17"/>
      <c r="AD116" s="17">
        <v>26.9</v>
      </c>
      <c r="AE116" s="17"/>
      <c r="AF116" s="17">
        <v>132</v>
      </c>
      <c r="AG116" s="41">
        <v>92.1</v>
      </c>
    </row>
    <row r="117" spans="1:33" ht="14.25" customHeight="1" x14ac:dyDescent="0.35">
      <c r="A117" s="266"/>
      <c r="B117" s="11">
        <v>8.4166666666666696</v>
      </c>
      <c r="C117" s="266"/>
      <c r="D117" s="15">
        <v>49.1</v>
      </c>
      <c r="E117" s="15">
        <v>123.6</v>
      </c>
      <c r="F117" s="16">
        <v>12.4</v>
      </c>
      <c r="G117" s="266"/>
      <c r="H117" s="15">
        <v>37.6</v>
      </c>
      <c r="I117" s="15">
        <v>121.3</v>
      </c>
      <c r="J117" s="15">
        <v>86.5</v>
      </c>
      <c r="K117" s="16">
        <v>86.1</v>
      </c>
      <c r="L117" s="14">
        <v>119.5</v>
      </c>
      <c r="M117" s="15">
        <v>13.7</v>
      </c>
      <c r="N117" s="15">
        <v>48.8</v>
      </c>
      <c r="O117" s="15">
        <v>48.7</v>
      </c>
      <c r="P117" s="15">
        <v>62.9</v>
      </c>
      <c r="Q117" s="15">
        <v>63.1</v>
      </c>
      <c r="R117" s="15">
        <v>62.8</v>
      </c>
      <c r="S117" s="15">
        <v>63.5</v>
      </c>
      <c r="T117" s="15">
        <v>88.6</v>
      </c>
      <c r="U117" s="15">
        <v>88.6</v>
      </c>
      <c r="V117" s="15">
        <v>88.4</v>
      </c>
      <c r="W117" s="15">
        <v>62.7</v>
      </c>
      <c r="X117" s="15">
        <v>119.2</v>
      </c>
      <c r="Y117" s="15">
        <v>912</v>
      </c>
      <c r="Z117" s="15">
        <v>0</v>
      </c>
      <c r="AA117" s="16">
        <v>675</v>
      </c>
      <c r="AB117" s="266"/>
      <c r="AC117" s="17"/>
      <c r="AD117" s="17">
        <v>30.1</v>
      </c>
      <c r="AE117" s="17"/>
      <c r="AF117" s="17">
        <v>131</v>
      </c>
      <c r="AG117" s="41">
        <v>91</v>
      </c>
    </row>
    <row r="118" spans="1:33" ht="14.25" customHeight="1" x14ac:dyDescent="0.35">
      <c r="A118" s="266"/>
      <c r="B118" s="11">
        <v>8.5</v>
      </c>
      <c r="C118" s="266"/>
      <c r="D118" s="15">
        <v>49.2</v>
      </c>
      <c r="E118" s="15">
        <v>125.2</v>
      </c>
      <c r="F118" s="16">
        <v>12.8</v>
      </c>
      <c r="G118" s="266"/>
      <c r="H118" s="15">
        <v>38.799999999999997</v>
      </c>
      <c r="I118" s="15">
        <v>121.1</v>
      </c>
      <c r="J118" s="15">
        <v>87.2</v>
      </c>
      <c r="K118" s="16">
        <v>86.8</v>
      </c>
      <c r="L118" s="14">
        <v>118.9</v>
      </c>
      <c r="M118" s="15">
        <v>14.3</v>
      </c>
      <c r="N118" s="15">
        <v>48.8</v>
      </c>
      <c r="O118" s="15">
        <v>48.8</v>
      </c>
      <c r="P118" s="15">
        <v>63.8</v>
      </c>
      <c r="Q118" s="15">
        <v>64</v>
      </c>
      <c r="R118" s="15">
        <v>63.7</v>
      </c>
      <c r="S118" s="15">
        <v>64.5</v>
      </c>
      <c r="T118" s="15">
        <v>89.2</v>
      </c>
      <c r="U118" s="15">
        <v>89.3</v>
      </c>
      <c r="V118" s="15">
        <v>89.1</v>
      </c>
      <c r="W118" s="15">
        <v>63.7</v>
      </c>
      <c r="X118" s="15">
        <v>118.4</v>
      </c>
      <c r="Y118" s="15">
        <v>912</v>
      </c>
      <c r="Z118" s="15">
        <v>0.1</v>
      </c>
      <c r="AA118" s="16">
        <v>679</v>
      </c>
      <c r="AB118" s="266"/>
      <c r="AC118" s="17"/>
      <c r="AD118" s="17">
        <v>28.9</v>
      </c>
      <c r="AE118" s="17"/>
      <c r="AF118" s="17">
        <v>145</v>
      </c>
      <c r="AG118" s="41">
        <v>88.9</v>
      </c>
    </row>
    <row r="119" spans="1:33" ht="14.25" customHeight="1" x14ac:dyDescent="0.35">
      <c r="A119" s="266"/>
      <c r="B119" s="11">
        <v>8.5833333333333304</v>
      </c>
      <c r="C119" s="266"/>
      <c r="D119" s="15">
        <v>49.1</v>
      </c>
      <c r="E119" s="15">
        <v>123.2</v>
      </c>
      <c r="F119" s="16">
        <v>13</v>
      </c>
      <c r="G119" s="266"/>
      <c r="H119" s="15">
        <v>39.200000000000003</v>
      </c>
      <c r="I119" s="15">
        <v>120.5</v>
      </c>
      <c r="J119" s="15">
        <v>87.7</v>
      </c>
      <c r="K119" s="16">
        <v>87.3</v>
      </c>
      <c r="L119" s="14">
        <v>119.3</v>
      </c>
      <c r="M119" s="15">
        <v>14.4</v>
      </c>
      <c r="N119" s="15">
        <v>48.8</v>
      </c>
      <c r="O119" s="15">
        <v>48.7</v>
      </c>
      <c r="P119" s="15">
        <v>64.400000000000006</v>
      </c>
      <c r="Q119" s="15">
        <v>64.7</v>
      </c>
      <c r="R119" s="15">
        <v>64.5</v>
      </c>
      <c r="S119" s="15">
        <v>65.2</v>
      </c>
      <c r="T119" s="15">
        <v>89.7</v>
      </c>
      <c r="U119" s="15">
        <v>89.8</v>
      </c>
      <c r="V119" s="15">
        <v>89.5</v>
      </c>
      <c r="W119" s="15">
        <v>64.400000000000006</v>
      </c>
      <c r="X119" s="15">
        <v>118.8</v>
      </c>
      <c r="Y119" s="15">
        <v>911</v>
      </c>
      <c r="Z119" s="15">
        <v>0.1</v>
      </c>
      <c r="AA119" s="16">
        <v>682</v>
      </c>
      <c r="AB119" s="266"/>
      <c r="AC119" s="17"/>
      <c r="AD119" s="17">
        <v>29.2</v>
      </c>
      <c r="AE119" s="17"/>
      <c r="AF119" s="17">
        <v>134</v>
      </c>
      <c r="AG119" s="41">
        <v>89.2</v>
      </c>
    </row>
    <row r="120" spans="1:33" ht="14.25" customHeight="1" x14ac:dyDescent="0.35">
      <c r="A120" s="266"/>
      <c r="B120" s="11">
        <v>8.6666666666666696</v>
      </c>
      <c r="C120" s="266"/>
      <c r="D120" s="15">
        <v>49.2</v>
      </c>
      <c r="E120" s="15">
        <v>122.1</v>
      </c>
      <c r="F120" s="16">
        <v>13</v>
      </c>
      <c r="G120" s="266"/>
      <c r="H120" s="15">
        <v>39</v>
      </c>
      <c r="I120" s="15">
        <v>119.3</v>
      </c>
      <c r="J120" s="15">
        <v>88.2</v>
      </c>
      <c r="K120" s="16">
        <v>87.8</v>
      </c>
      <c r="L120" s="14">
        <v>118.5</v>
      </c>
      <c r="M120" s="15">
        <v>14.4</v>
      </c>
      <c r="N120" s="15">
        <v>48.8</v>
      </c>
      <c r="O120" s="15">
        <v>48.7</v>
      </c>
      <c r="P120" s="15">
        <v>65.2</v>
      </c>
      <c r="Q120" s="15">
        <v>65.099999999999994</v>
      </c>
      <c r="R120" s="15">
        <v>64.900000000000006</v>
      </c>
      <c r="S120" s="15">
        <v>65.5</v>
      </c>
      <c r="T120" s="15">
        <v>90.1</v>
      </c>
      <c r="U120" s="15">
        <v>90.1</v>
      </c>
      <c r="V120" s="15">
        <v>90</v>
      </c>
      <c r="W120" s="15">
        <v>64.8</v>
      </c>
      <c r="X120" s="15">
        <v>117.8</v>
      </c>
      <c r="Y120" s="15">
        <v>912</v>
      </c>
      <c r="Z120" s="15">
        <v>0.1</v>
      </c>
      <c r="AA120" s="16">
        <v>626</v>
      </c>
      <c r="AB120" s="266"/>
      <c r="AC120" s="17"/>
      <c r="AD120" s="17">
        <v>26.9</v>
      </c>
      <c r="AE120" s="17"/>
      <c r="AF120" s="17">
        <v>139</v>
      </c>
      <c r="AG120" s="41">
        <v>87.6</v>
      </c>
    </row>
    <row r="121" spans="1:33" ht="14.25" customHeight="1" x14ac:dyDescent="0.35">
      <c r="A121" s="266"/>
      <c r="B121" s="11">
        <v>8.75</v>
      </c>
      <c r="C121" s="266"/>
      <c r="D121" s="15">
        <v>45.9</v>
      </c>
      <c r="E121" s="15">
        <v>101.5</v>
      </c>
      <c r="F121" s="16">
        <v>11.9</v>
      </c>
      <c r="G121" s="266"/>
      <c r="H121" s="15">
        <v>36.700000000000003</v>
      </c>
      <c r="I121" s="15">
        <v>100.5</v>
      </c>
      <c r="J121" s="15">
        <v>87.7</v>
      </c>
      <c r="K121" s="16">
        <v>87.5</v>
      </c>
      <c r="L121" s="14">
        <v>98.7</v>
      </c>
      <c r="M121" s="15">
        <v>13.4</v>
      </c>
      <c r="N121" s="15">
        <v>46</v>
      </c>
      <c r="O121" s="15">
        <v>45.5</v>
      </c>
      <c r="P121" s="15">
        <v>66</v>
      </c>
      <c r="Q121" s="15">
        <v>66.2</v>
      </c>
      <c r="R121" s="15">
        <v>65.900000000000006</v>
      </c>
      <c r="S121" s="15">
        <v>66.5</v>
      </c>
      <c r="T121" s="15">
        <v>89.2</v>
      </c>
      <c r="U121" s="15">
        <v>89.2</v>
      </c>
      <c r="V121" s="15">
        <v>89.2</v>
      </c>
      <c r="W121" s="15">
        <v>65.8</v>
      </c>
      <c r="X121" s="15">
        <v>98.5</v>
      </c>
      <c r="Y121" s="15">
        <v>834</v>
      </c>
      <c r="Z121" s="15">
        <v>0.1</v>
      </c>
      <c r="AA121" s="16">
        <v>599</v>
      </c>
      <c r="AB121" s="266"/>
      <c r="AC121" s="17"/>
      <c r="AD121" s="17">
        <v>14.2</v>
      </c>
      <c r="AE121" s="17"/>
      <c r="AF121" s="17">
        <v>119</v>
      </c>
      <c r="AG121" s="41">
        <v>107.8</v>
      </c>
    </row>
    <row r="122" spans="1:33" ht="14.25" customHeight="1" x14ac:dyDescent="0.35">
      <c r="A122" s="266"/>
      <c r="B122" s="11">
        <v>8.8333333333333304</v>
      </c>
      <c r="C122" s="266"/>
      <c r="D122" s="15">
        <v>51</v>
      </c>
      <c r="E122" s="15">
        <v>0</v>
      </c>
      <c r="F122" s="16">
        <v>25.1</v>
      </c>
      <c r="G122" s="266"/>
      <c r="H122" s="15">
        <v>31.7</v>
      </c>
      <c r="I122" s="15">
        <v>0</v>
      </c>
      <c r="J122" s="15">
        <v>78.8</v>
      </c>
      <c r="K122" s="16">
        <v>78.7</v>
      </c>
      <c r="L122" s="14">
        <v>1.1000000000000001</v>
      </c>
      <c r="M122" s="15">
        <v>24.8</v>
      </c>
      <c r="N122" s="15">
        <v>13.6</v>
      </c>
      <c r="O122" s="15">
        <v>13.5</v>
      </c>
      <c r="P122" s="15">
        <v>45.5</v>
      </c>
      <c r="Q122" s="15">
        <v>43</v>
      </c>
      <c r="R122" s="15">
        <v>46.1</v>
      </c>
      <c r="S122" s="15">
        <v>44.3</v>
      </c>
      <c r="T122" s="15">
        <v>13.5</v>
      </c>
      <c r="U122" s="15">
        <v>13.6</v>
      </c>
      <c r="V122" s="15">
        <v>13.5</v>
      </c>
      <c r="W122" s="15">
        <v>52.3</v>
      </c>
      <c r="X122" s="15">
        <v>1.5</v>
      </c>
      <c r="Y122" s="15">
        <v>0</v>
      </c>
      <c r="Z122" s="15">
        <v>99.8</v>
      </c>
      <c r="AA122" s="16">
        <v>36</v>
      </c>
      <c r="AB122" s="266"/>
      <c r="AC122" s="17"/>
      <c r="AD122" s="17">
        <v>24.4</v>
      </c>
      <c r="AE122" s="17"/>
      <c r="AF122" s="17">
        <v>81</v>
      </c>
      <c r="AG122" s="41">
        <v>97.4</v>
      </c>
    </row>
    <row r="123" spans="1:33" ht="14.25" customHeight="1" x14ac:dyDescent="0.35">
      <c r="A123" s="267"/>
      <c r="B123" s="11">
        <v>8.9166666666666696</v>
      </c>
      <c r="C123" s="267"/>
      <c r="D123" s="15">
        <v>47.8</v>
      </c>
      <c r="E123" s="15">
        <v>94.9</v>
      </c>
      <c r="F123" s="16">
        <v>14.3</v>
      </c>
      <c r="G123" s="267"/>
      <c r="H123" s="15">
        <v>34.6</v>
      </c>
      <c r="I123" s="15">
        <v>94.1</v>
      </c>
      <c r="J123" s="15">
        <v>81.400000000000006</v>
      </c>
      <c r="K123" s="16">
        <v>81.2</v>
      </c>
      <c r="L123" s="14">
        <v>95.8</v>
      </c>
      <c r="M123" s="15">
        <v>15.9</v>
      </c>
      <c r="N123" s="15">
        <v>47.5</v>
      </c>
      <c r="O123" s="15">
        <v>47.4</v>
      </c>
      <c r="P123" s="15">
        <v>61.7</v>
      </c>
      <c r="Q123" s="15">
        <v>62.2</v>
      </c>
      <c r="R123" s="15">
        <v>61.9</v>
      </c>
      <c r="S123" s="15">
        <v>62.7</v>
      </c>
      <c r="T123" s="15">
        <v>83</v>
      </c>
      <c r="U123" s="15">
        <v>83.1</v>
      </c>
      <c r="V123" s="15">
        <v>82.9</v>
      </c>
      <c r="W123" s="15">
        <v>62.1</v>
      </c>
      <c r="X123" s="15">
        <v>100.3</v>
      </c>
      <c r="Y123" s="15">
        <v>805</v>
      </c>
      <c r="Z123" s="15">
        <v>10.1</v>
      </c>
      <c r="AA123" s="16">
        <v>538</v>
      </c>
      <c r="AB123" s="267"/>
      <c r="AC123" s="17"/>
      <c r="AD123" s="17">
        <v>20.5</v>
      </c>
      <c r="AE123" s="17"/>
      <c r="AF123" s="17">
        <v>113</v>
      </c>
      <c r="AG123" s="41">
        <v>87.9</v>
      </c>
    </row>
    <row r="124" spans="1:33" ht="14.25" customHeight="1" x14ac:dyDescent="0.35">
      <c r="A124" s="268">
        <v>44603</v>
      </c>
      <c r="B124" s="11">
        <v>9</v>
      </c>
      <c r="C124" s="273"/>
      <c r="D124" s="15">
        <v>49.3</v>
      </c>
      <c r="E124" s="15">
        <v>110</v>
      </c>
      <c r="F124" s="16">
        <v>13.8</v>
      </c>
      <c r="G124" s="269"/>
      <c r="H124" s="15">
        <v>35.6</v>
      </c>
      <c r="I124" s="15">
        <v>107</v>
      </c>
      <c r="J124" s="15">
        <v>85.3</v>
      </c>
      <c r="K124" s="16">
        <v>85</v>
      </c>
      <c r="L124" s="14">
        <v>107.4</v>
      </c>
      <c r="M124" s="15">
        <v>15</v>
      </c>
      <c r="N124" s="15">
        <v>49</v>
      </c>
      <c r="O124" s="15">
        <v>48.9</v>
      </c>
      <c r="P124" s="15">
        <v>61.9</v>
      </c>
      <c r="Q124" s="15">
        <v>61.7</v>
      </c>
      <c r="R124" s="15">
        <v>61.6</v>
      </c>
      <c r="S124" s="15">
        <v>62.3</v>
      </c>
      <c r="T124" s="15">
        <v>87</v>
      </c>
      <c r="U124" s="15">
        <v>87.1</v>
      </c>
      <c r="V124" s="15">
        <v>86.9</v>
      </c>
      <c r="W124" s="15">
        <v>61.7</v>
      </c>
      <c r="X124" s="15">
        <v>106.2</v>
      </c>
      <c r="Y124" s="15">
        <v>804</v>
      </c>
      <c r="Z124" s="15">
        <v>0</v>
      </c>
      <c r="AA124" s="16">
        <v>556</v>
      </c>
      <c r="AB124" s="265"/>
      <c r="AC124" s="17"/>
      <c r="AD124" s="17">
        <v>25</v>
      </c>
      <c r="AE124" s="17"/>
      <c r="AF124" s="17">
        <v>123</v>
      </c>
      <c r="AG124" s="41">
        <v>89.2</v>
      </c>
    </row>
    <row r="125" spans="1:33" ht="14.25" customHeight="1" x14ac:dyDescent="0.35">
      <c r="A125" s="266"/>
      <c r="B125" s="11">
        <v>9.0833333333333304</v>
      </c>
      <c r="C125" s="266"/>
      <c r="D125" s="15">
        <v>49.3</v>
      </c>
      <c r="E125" s="15">
        <v>109.2</v>
      </c>
      <c r="F125" s="16">
        <v>13.6</v>
      </c>
      <c r="G125" s="266"/>
      <c r="H125" s="15">
        <v>35.4</v>
      </c>
      <c r="I125" s="15">
        <v>108.5</v>
      </c>
      <c r="J125" s="15">
        <v>85.2</v>
      </c>
      <c r="K125" s="16">
        <v>84.9</v>
      </c>
      <c r="L125" s="14">
        <v>108.5</v>
      </c>
      <c r="M125" s="15">
        <v>14.8</v>
      </c>
      <c r="N125" s="15">
        <v>49</v>
      </c>
      <c r="O125" s="15">
        <v>49</v>
      </c>
      <c r="P125" s="15">
        <v>60.9</v>
      </c>
      <c r="Q125" s="15">
        <v>61</v>
      </c>
      <c r="R125" s="15">
        <v>60.9</v>
      </c>
      <c r="S125" s="15">
        <v>61.4</v>
      </c>
      <c r="T125" s="15">
        <v>87</v>
      </c>
      <c r="U125" s="15">
        <v>87.1</v>
      </c>
      <c r="V125" s="15">
        <v>86.9</v>
      </c>
      <c r="W125" s="15">
        <v>60.6</v>
      </c>
      <c r="X125" s="15">
        <v>107.7</v>
      </c>
      <c r="Y125" s="15">
        <v>803</v>
      </c>
      <c r="Z125" s="15">
        <v>0</v>
      </c>
      <c r="AA125" s="16">
        <v>555</v>
      </c>
      <c r="AB125" s="266"/>
      <c r="AC125" s="17"/>
      <c r="AD125" s="17">
        <v>25.8</v>
      </c>
      <c r="AE125" s="17"/>
      <c r="AF125" s="17">
        <v>123</v>
      </c>
      <c r="AG125" s="41">
        <v>86.7</v>
      </c>
    </row>
    <row r="126" spans="1:33" ht="14.25" customHeight="1" x14ac:dyDescent="0.35">
      <c r="A126" s="266"/>
      <c r="B126" s="11">
        <v>9.1666666666666696</v>
      </c>
      <c r="C126" s="266"/>
      <c r="D126" s="15">
        <v>49.3</v>
      </c>
      <c r="E126" s="15">
        <v>108.3</v>
      </c>
      <c r="F126" s="16">
        <v>13.9</v>
      </c>
      <c r="G126" s="266"/>
      <c r="H126" s="15">
        <v>35.5</v>
      </c>
      <c r="I126" s="15">
        <v>106.9</v>
      </c>
      <c r="J126" s="15">
        <v>85.3</v>
      </c>
      <c r="K126" s="16">
        <v>85</v>
      </c>
      <c r="L126" s="14">
        <v>108.5</v>
      </c>
      <c r="M126" s="15">
        <v>15.1</v>
      </c>
      <c r="N126" s="15">
        <v>49</v>
      </c>
      <c r="O126" s="15">
        <v>49</v>
      </c>
      <c r="P126" s="15">
        <v>61.4</v>
      </c>
      <c r="Q126" s="15">
        <v>61.4</v>
      </c>
      <c r="R126" s="15">
        <v>61.2</v>
      </c>
      <c r="S126" s="15">
        <v>61.8</v>
      </c>
      <c r="T126" s="15">
        <v>87</v>
      </c>
      <c r="U126" s="15">
        <v>87</v>
      </c>
      <c r="V126" s="15">
        <v>86.9</v>
      </c>
      <c r="W126" s="15">
        <v>61.2</v>
      </c>
      <c r="X126" s="15">
        <v>106.9</v>
      </c>
      <c r="Y126" s="15">
        <v>804</v>
      </c>
      <c r="Z126" s="15">
        <v>0.1</v>
      </c>
      <c r="AA126" s="16">
        <v>552</v>
      </c>
      <c r="AB126" s="266"/>
      <c r="AC126" s="17"/>
      <c r="AD126" s="17">
        <v>26</v>
      </c>
      <c r="AE126" s="17"/>
      <c r="AF126" s="17">
        <v>123</v>
      </c>
      <c r="AG126" s="41">
        <v>88.3</v>
      </c>
    </row>
    <row r="127" spans="1:33" ht="14.25" customHeight="1" x14ac:dyDescent="0.35">
      <c r="A127" s="266"/>
      <c r="B127" s="11">
        <v>9.25</v>
      </c>
      <c r="C127" s="266"/>
      <c r="D127" s="15">
        <v>49.3</v>
      </c>
      <c r="E127" s="15">
        <v>110.9</v>
      </c>
      <c r="F127" s="16">
        <v>14</v>
      </c>
      <c r="G127" s="266"/>
      <c r="H127" s="15">
        <v>35.4</v>
      </c>
      <c r="I127" s="15">
        <v>107.6</v>
      </c>
      <c r="J127" s="15">
        <v>85.3</v>
      </c>
      <c r="K127" s="16">
        <v>85</v>
      </c>
      <c r="L127" s="14">
        <v>107.7</v>
      </c>
      <c r="M127" s="15">
        <v>15.3</v>
      </c>
      <c r="N127" s="15">
        <v>49</v>
      </c>
      <c r="O127" s="15">
        <v>49</v>
      </c>
      <c r="P127" s="15">
        <v>61.5</v>
      </c>
      <c r="Q127" s="15">
        <v>61.6</v>
      </c>
      <c r="R127" s="15">
        <v>61.4</v>
      </c>
      <c r="S127" s="15">
        <v>62.1</v>
      </c>
      <c r="T127" s="15">
        <v>87</v>
      </c>
      <c r="U127" s="15">
        <v>87.1</v>
      </c>
      <c r="V127" s="15">
        <v>86.9</v>
      </c>
      <c r="W127" s="15">
        <v>61.3</v>
      </c>
      <c r="X127" s="15">
        <v>107.4</v>
      </c>
      <c r="Y127" s="15">
        <v>803</v>
      </c>
      <c r="Z127" s="15">
        <v>0</v>
      </c>
      <c r="AA127" s="16">
        <v>552</v>
      </c>
      <c r="AB127" s="266"/>
      <c r="AC127" s="17"/>
      <c r="AD127" s="17">
        <v>25.7</v>
      </c>
      <c r="AE127" s="17"/>
      <c r="AF127" s="17">
        <v>122</v>
      </c>
      <c r="AG127" s="41">
        <v>93</v>
      </c>
    </row>
    <row r="128" spans="1:33" ht="14.25" customHeight="1" x14ac:dyDescent="0.35">
      <c r="A128" s="266"/>
      <c r="B128" s="11">
        <v>9.3333333333333304</v>
      </c>
      <c r="C128" s="266"/>
      <c r="D128" s="15">
        <v>49.1</v>
      </c>
      <c r="E128" s="15">
        <v>122</v>
      </c>
      <c r="F128" s="16">
        <v>13.6</v>
      </c>
      <c r="G128" s="266"/>
      <c r="H128" s="15">
        <v>36.1</v>
      </c>
      <c r="I128" s="15">
        <v>120.3</v>
      </c>
      <c r="J128" s="15">
        <v>86.4</v>
      </c>
      <c r="K128" s="16">
        <v>86</v>
      </c>
      <c r="L128" s="14">
        <v>118.8</v>
      </c>
      <c r="M128" s="15">
        <v>14.8</v>
      </c>
      <c r="N128" s="15">
        <v>48.8</v>
      </c>
      <c r="O128" s="15">
        <v>48.7</v>
      </c>
      <c r="P128" s="15">
        <v>63.8</v>
      </c>
      <c r="Q128" s="15">
        <v>63.9</v>
      </c>
      <c r="R128" s="15">
        <v>63.7</v>
      </c>
      <c r="S128" s="15">
        <v>64.3</v>
      </c>
      <c r="T128" s="15">
        <v>88.4</v>
      </c>
      <c r="U128" s="15">
        <v>88.4</v>
      </c>
      <c r="V128" s="15">
        <v>88.3</v>
      </c>
      <c r="W128" s="15">
        <v>63.7</v>
      </c>
      <c r="X128" s="15">
        <v>118.1</v>
      </c>
      <c r="Y128" s="15">
        <v>908</v>
      </c>
      <c r="Z128" s="15">
        <v>0</v>
      </c>
      <c r="AA128" s="16">
        <v>666</v>
      </c>
      <c r="AB128" s="266"/>
      <c r="AC128" s="17"/>
      <c r="AD128" s="17">
        <v>24.3</v>
      </c>
      <c r="AE128" s="17"/>
      <c r="AF128" s="17">
        <v>141</v>
      </c>
      <c r="AG128" s="41">
        <v>91.2</v>
      </c>
    </row>
    <row r="129" spans="1:33" ht="14.25" customHeight="1" x14ac:dyDescent="0.35">
      <c r="A129" s="266"/>
      <c r="B129" s="11">
        <v>9.4166666666666696</v>
      </c>
      <c r="C129" s="266"/>
      <c r="D129" s="15">
        <v>49.3</v>
      </c>
      <c r="E129" s="15">
        <v>124.6</v>
      </c>
      <c r="F129" s="16">
        <v>13.4</v>
      </c>
      <c r="G129" s="266"/>
      <c r="H129" s="15">
        <v>38.6</v>
      </c>
      <c r="I129" s="15">
        <v>120.6</v>
      </c>
      <c r="J129" s="15">
        <v>86.5</v>
      </c>
      <c r="K129" s="16">
        <v>86.1</v>
      </c>
      <c r="L129" s="14">
        <v>120.1</v>
      </c>
      <c r="M129" s="15">
        <v>14.7</v>
      </c>
      <c r="N129" s="15">
        <v>49</v>
      </c>
      <c r="O129" s="15">
        <v>48.9</v>
      </c>
      <c r="P129" s="15">
        <v>63.6</v>
      </c>
      <c r="Q129" s="15">
        <v>63.6</v>
      </c>
      <c r="R129" s="15">
        <v>63.5</v>
      </c>
      <c r="S129" s="15">
        <v>64.2</v>
      </c>
      <c r="T129" s="15">
        <v>88.5</v>
      </c>
      <c r="U129" s="15">
        <v>88.6</v>
      </c>
      <c r="V129" s="15">
        <v>88.4</v>
      </c>
      <c r="W129" s="15">
        <v>63.5</v>
      </c>
      <c r="X129" s="15">
        <v>119.4</v>
      </c>
      <c r="Y129" s="15">
        <v>907</v>
      </c>
      <c r="Z129" s="15">
        <v>0.1</v>
      </c>
      <c r="AA129" s="16">
        <v>665</v>
      </c>
      <c r="AB129" s="266"/>
      <c r="AC129" s="17"/>
      <c r="AD129" s="17">
        <v>28.2</v>
      </c>
      <c r="AE129" s="17"/>
      <c r="AF129" s="17">
        <v>136</v>
      </c>
      <c r="AG129" s="41">
        <v>95.2</v>
      </c>
    </row>
    <row r="130" spans="1:33" ht="14.25" customHeight="1" x14ac:dyDescent="0.35">
      <c r="A130" s="266"/>
      <c r="B130" s="11">
        <v>9.5</v>
      </c>
      <c r="C130" s="266"/>
      <c r="D130" s="15">
        <v>49.3</v>
      </c>
      <c r="E130" s="15">
        <v>122.7</v>
      </c>
      <c r="F130" s="16">
        <v>13.8</v>
      </c>
      <c r="G130" s="266"/>
      <c r="H130" s="15">
        <v>39.299999999999997</v>
      </c>
      <c r="I130" s="15">
        <v>120.9</v>
      </c>
      <c r="J130" s="15">
        <v>86.2</v>
      </c>
      <c r="K130" s="16">
        <v>85.8</v>
      </c>
      <c r="L130" s="14">
        <v>120.1</v>
      </c>
      <c r="M130" s="15">
        <v>15.2</v>
      </c>
      <c r="N130" s="15">
        <v>49</v>
      </c>
      <c r="O130" s="15">
        <v>48.9</v>
      </c>
      <c r="P130" s="15">
        <v>64</v>
      </c>
      <c r="Q130" s="15">
        <v>64</v>
      </c>
      <c r="R130" s="15">
        <v>63.8</v>
      </c>
      <c r="S130" s="15">
        <v>64.400000000000006</v>
      </c>
      <c r="T130" s="15">
        <v>88.2</v>
      </c>
      <c r="U130" s="15">
        <v>88.3</v>
      </c>
      <c r="V130" s="15">
        <v>88.1</v>
      </c>
      <c r="W130" s="15">
        <v>63.7</v>
      </c>
      <c r="X130" s="15">
        <v>119.1</v>
      </c>
      <c r="Y130" s="15">
        <v>907</v>
      </c>
      <c r="Z130" s="15">
        <v>0.1</v>
      </c>
      <c r="AA130" s="16">
        <v>666</v>
      </c>
      <c r="AB130" s="266"/>
      <c r="AC130" s="17"/>
      <c r="AD130" s="17">
        <v>27.5</v>
      </c>
      <c r="AE130" s="17"/>
      <c r="AF130" s="17">
        <v>132</v>
      </c>
      <c r="AG130" s="41">
        <v>87.8</v>
      </c>
    </row>
    <row r="131" spans="1:33" ht="14.25" customHeight="1" x14ac:dyDescent="0.35">
      <c r="A131" s="266"/>
      <c r="B131" s="11">
        <v>9.5833333333333304</v>
      </c>
      <c r="C131" s="266"/>
      <c r="D131" s="15">
        <v>49.3</v>
      </c>
      <c r="E131" s="15">
        <v>121.6</v>
      </c>
      <c r="F131" s="16">
        <v>13.9</v>
      </c>
      <c r="G131" s="266"/>
      <c r="H131" s="15">
        <v>39.200000000000003</v>
      </c>
      <c r="I131" s="15">
        <v>120.6</v>
      </c>
      <c r="J131" s="15">
        <v>86.4</v>
      </c>
      <c r="K131" s="16">
        <v>86</v>
      </c>
      <c r="L131" s="14">
        <v>119.8</v>
      </c>
      <c r="M131" s="15">
        <v>15.3</v>
      </c>
      <c r="N131" s="15">
        <v>49</v>
      </c>
      <c r="O131" s="15">
        <v>48.9</v>
      </c>
      <c r="P131" s="15">
        <v>64.3</v>
      </c>
      <c r="Q131" s="15">
        <v>64.3</v>
      </c>
      <c r="R131" s="15">
        <v>64.099999999999994</v>
      </c>
      <c r="S131" s="15">
        <v>64.7</v>
      </c>
      <c r="T131" s="15">
        <v>88.3</v>
      </c>
      <c r="U131" s="15">
        <v>88.4</v>
      </c>
      <c r="V131" s="15">
        <v>88.3</v>
      </c>
      <c r="W131" s="15">
        <v>64</v>
      </c>
      <c r="X131" s="15">
        <v>118.1</v>
      </c>
      <c r="Y131" s="15">
        <v>906</v>
      </c>
      <c r="Z131" s="15">
        <v>0.1</v>
      </c>
      <c r="AA131" s="16">
        <v>667</v>
      </c>
      <c r="AB131" s="266"/>
      <c r="AC131" s="17"/>
      <c r="AD131" s="17">
        <v>27.4</v>
      </c>
      <c r="AE131" s="17"/>
      <c r="AF131" s="17">
        <v>131</v>
      </c>
      <c r="AG131" s="41">
        <v>86.2</v>
      </c>
    </row>
    <row r="132" spans="1:33" ht="14.25" customHeight="1" x14ac:dyDescent="0.35">
      <c r="A132" s="266"/>
      <c r="B132" s="11">
        <v>9.6666666666666696</v>
      </c>
      <c r="C132" s="266"/>
      <c r="D132" s="15">
        <v>49.4</v>
      </c>
      <c r="E132" s="15">
        <v>107.3</v>
      </c>
      <c r="F132" s="16">
        <v>15.5</v>
      </c>
      <c r="G132" s="266"/>
      <c r="H132" s="15">
        <v>39.1</v>
      </c>
      <c r="I132" s="15">
        <v>116.1</v>
      </c>
      <c r="J132" s="15">
        <v>82.9</v>
      </c>
      <c r="K132" s="16">
        <v>82.5</v>
      </c>
      <c r="L132" s="14">
        <v>102.5</v>
      </c>
      <c r="M132" s="15">
        <v>17.7</v>
      </c>
      <c r="N132" s="15">
        <v>49.6</v>
      </c>
      <c r="O132" s="15">
        <v>49</v>
      </c>
      <c r="P132" s="15">
        <v>65.900000000000006</v>
      </c>
      <c r="Q132" s="15">
        <v>66.099999999999994</v>
      </c>
      <c r="R132" s="15">
        <v>65.900000000000006</v>
      </c>
      <c r="S132" s="15">
        <v>66.7</v>
      </c>
      <c r="T132" s="15">
        <v>84.9</v>
      </c>
      <c r="U132" s="15">
        <v>85</v>
      </c>
      <c r="V132" s="15">
        <v>84.3</v>
      </c>
      <c r="W132" s="15">
        <v>65.900000000000006</v>
      </c>
      <c r="X132" s="15">
        <v>118.1</v>
      </c>
      <c r="Y132" s="15">
        <v>909</v>
      </c>
      <c r="Z132" s="15">
        <v>30.1</v>
      </c>
      <c r="AA132" s="16">
        <v>640</v>
      </c>
      <c r="AB132" s="266"/>
      <c r="AC132" s="17"/>
      <c r="AD132" s="17">
        <v>26.8</v>
      </c>
      <c r="AE132" s="17"/>
      <c r="AF132" s="17">
        <v>129</v>
      </c>
      <c r="AG132" s="41">
        <v>89.2</v>
      </c>
    </row>
    <row r="133" spans="1:33" ht="14.25" customHeight="1" x14ac:dyDescent="0.35">
      <c r="A133" s="266"/>
      <c r="B133" s="11">
        <v>9.75</v>
      </c>
      <c r="C133" s="266"/>
      <c r="D133" s="15">
        <v>49.4</v>
      </c>
      <c r="E133" s="15">
        <v>120.1</v>
      </c>
      <c r="F133" s="16">
        <v>13.5</v>
      </c>
      <c r="G133" s="266"/>
      <c r="H133" s="15">
        <v>37.799999999999997</v>
      </c>
      <c r="I133" s="15">
        <v>119.3</v>
      </c>
      <c r="J133" s="15">
        <v>87.4</v>
      </c>
      <c r="K133" s="16">
        <v>87</v>
      </c>
      <c r="L133" s="14">
        <v>118.8</v>
      </c>
      <c r="M133" s="15">
        <v>14.7</v>
      </c>
      <c r="N133" s="15">
        <v>49</v>
      </c>
      <c r="O133" s="15">
        <v>48.9</v>
      </c>
      <c r="P133" s="15">
        <v>64.599999999999994</v>
      </c>
      <c r="Q133" s="15">
        <v>64.7</v>
      </c>
      <c r="R133" s="15">
        <v>64.5</v>
      </c>
      <c r="S133" s="15">
        <v>65.099999999999994</v>
      </c>
      <c r="T133" s="15">
        <v>89.4</v>
      </c>
      <c r="U133" s="15">
        <v>89.5</v>
      </c>
      <c r="V133" s="15">
        <v>89.3</v>
      </c>
      <c r="W133" s="15">
        <v>64.5</v>
      </c>
      <c r="X133" s="15">
        <v>117.6</v>
      </c>
      <c r="Y133" s="15">
        <v>905</v>
      </c>
      <c r="Z133" s="15">
        <v>0.1</v>
      </c>
      <c r="AA133" s="16">
        <v>680</v>
      </c>
      <c r="AB133" s="266"/>
      <c r="AC133" s="17"/>
      <c r="AD133" s="17">
        <v>26.1</v>
      </c>
      <c r="AE133" s="17"/>
      <c r="AF133" s="17">
        <v>134</v>
      </c>
      <c r="AG133" s="41">
        <v>94.7</v>
      </c>
    </row>
    <row r="134" spans="1:33" ht="14.25" customHeight="1" x14ac:dyDescent="0.35">
      <c r="A134" s="266"/>
      <c r="B134" s="11">
        <v>9.8333333333333304</v>
      </c>
      <c r="C134" s="266"/>
      <c r="D134" s="15">
        <v>47.3</v>
      </c>
      <c r="E134" s="15">
        <v>92.8</v>
      </c>
      <c r="F134" s="16">
        <v>13.9</v>
      </c>
      <c r="G134" s="266"/>
      <c r="H134" s="15">
        <v>36.299999999999997</v>
      </c>
      <c r="I134" s="15">
        <v>89.6</v>
      </c>
      <c r="J134" s="15">
        <v>84.5</v>
      </c>
      <c r="K134" s="16">
        <v>84.2</v>
      </c>
      <c r="L134" s="14">
        <v>90.3</v>
      </c>
      <c r="M134" s="15">
        <v>15.3</v>
      </c>
      <c r="N134" s="15">
        <v>47.1</v>
      </c>
      <c r="O134" s="15">
        <v>47</v>
      </c>
      <c r="P134" s="15">
        <v>64.3</v>
      </c>
      <c r="Q134" s="15">
        <v>64.400000000000006</v>
      </c>
      <c r="R134" s="15">
        <v>64.400000000000006</v>
      </c>
      <c r="S134" s="15">
        <v>64.900000000000006</v>
      </c>
      <c r="T134" s="15">
        <v>86.1</v>
      </c>
      <c r="U134" s="15">
        <v>86.1</v>
      </c>
      <c r="V134" s="15">
        <v>86</v>
      </c>
      <c r="W134" s="15">
        <v>64.2</v>
      </c>
      <c r="X134" s="15">
        <v>103.4</v>
      </c>
      <c r="Y134" s="15">
        <v>824</v>
      </c>
      <c r="Z134" s="15">
        <v>15.2</v>
      </c>
      <c r="AA134" s="16">
        <v>567</v>
      </c>
      <c r="AB134" s="266"/>
      <c r="AC134" s="17"/>
      <c r="AD134" s="17">
        <v>26.7</v>
      </c>
      <c r="AE134" s="17"/>
      <c r="AF134" s="17">
        <v>122</v>
      </c>
      <c r="AG134" s="41">
        <v>93.9</v>
      </c>
    </row>
    <row r="135" spans="1:33" ht="14.25" customHeight="1" x14ac:dyDescent="0.35">
      <c r="A135" s="267"/>
      <c r="B135" s="11">
        <v>9.9166666666666696</v>
      </c>
      <c r="C135" s="267"/>
      <c r="D135" s="15">
        <v>49.6</v>
      </c>
      <c r="E135" s="15">
        <v>113.1</v>
      </c>
      <c r="F135" s="16">
        <v>13.9</v>
      </c>
      <c r="G135" s="267"/>
      <c r="H135" s="15">
        <v>36.1</v>
      </c>
      <c r="I135" s="15">
        <v>109.2</v>
      </c>
      <c r="J135" s="15">
        <v>85.5</v>
      </c>
      <c r="K135" s="16">
        <v>85.2</v>
      </c>
      <c r="L135" s="14">
        <v>110.3</v>
      </c>
      <c r="M135" s="15">
        <v>15.1</v>
      </c>
      <c r="N135" s="15">
        <v>49.3</v>
      </c>
      <c r="O135" s="15">
        <v>49.2</v>
      </c>
      <c r="P135" s="15">
        <v>61.5</v>
      </c>
      <c r="Q135" s="15">
        <v>61.4</v>
      </c>
      <c r="R135" s="15">
        <v>61.4</v>
      </c>
      <c r="S135" s="15">
        <v>61.9</v>
      </c>
      <c r="T135" s="15">
        <v>87.3</v>
      </c>
      <c r="U135" s="15">
        <v>87.4</v>
      </c>
      <c r="V135" s="15">
        <v>87.2</v>
      </c>
      <c r="W135" s="15">
        <v>61.2</v>
      </c>
      <c r="X135" s="15">
        <v>110.3</v>
      </c>
      <c r="Y135" s="15">
        <v>825</v>
      </c>
      <c r="Z135" s="15">
        <v>5.0999999999999996</v>
      </c>
      <c r="AA135" s="16">
        <v>574</v>
      </c>
      <c r="AB135" s="267"/>
      <c r="AC135" s="17"/>
      <c r="AD135" s="17">
        <v>26</v>
      </c>
      <c r="AE135" s="17"/>
      <c r="AF135" s="17">
        <v>119</v>
      </c>
      <c r="AG135" s="41">
        <v>93.8</v>
      </c>
    </row>
    <row r="136" spans="1:33" ht="14.25" customHeight="1" x14ac:dyDescent="0.35">
      <c r="A136" s="268">
        <v>44604</v>
      </c>
      <c r="B136" s="11">
        <v>10</v>
      </c>
      <c r="C136" s="273"/>
      <c r="D136" s="15">
        <v>49.6</v>
      </c>
      <c r="E136" s="15">
        <v>112.9</v>
      </c>
      <c r="F136" s="16">
        <v>13.4</v>
      </c>
      <c r="G136" s="269"/>
      <c r="H136" s="15">
        <v>35</v>
      </c>
      <c r="I136" s="15">
        <v>108.8</v>
      </c>
      <c r="J136" s="15">
        <v>85.9</v>
      </c>
      <c r="K136" s="16">
        <v>85.5</v>
      </c>
      <c r="L136" s="14">
        <v>109.3</v>
      </c>
      <c r="M136" s="15">
        <v>14.6</v>
      </c>
      <c r="N136" s="15">
        <v>49.3</v>
      </c>
      <c r="O136" s="15">
        <v>49.2</v>
      </c>
      <c r="P136" s="15">
        <v>61.4</v>
      </c>
      <c r="Q136" s="15">
        <v>61.2</v>
      </c>
      <c r="R136" s="15">
        <v>61.2</v>
      </c>
      <c r="S136" s="15">
        <v>61.7</v>
      </c>
      <c r="T136" s="15">
        <v>87.6</v>
      </c>
      <c r="U136" s="15">
        <v>87.7</v>
      </c>
      <c r="V136" s="15">
        <v>87.6</v>
      </c>
      <c r="W136" s="15">
        <v>61.1</v>
      </c>
      <c r="X136" s="15">
        <v>110.4</v>
      </c>
      <c r="Y136" s="15">
        <v>824</v>
      </c>
      <c r="Z136" s="15">
        <v>5.2</v>
      </c>
      <c r="AA136" s="16">
        <v>579</v>
      </c>
      <c r="AB136" s="265"/>
      <c r="AC136" s="17"/>
      <c r="AD136" s="17">
        <v>25.3</v>
      </c>
      <c r="AE136" s="17"/>
      <c r="AF136" s="17">
        <v>119</v>
      </c>
      <c r="AG136" s="41">
        <v>87.2</v>
      </c>
    </row>
    <row r="137" spans="1:33" ht="14.25" customHeight="1" x14ac:dyDescent="0.35">
      <c r="A137" s="266"/>
      <c r="B137" s="11">
        <v>10.0833333333333</v>
      </c>
      <c r="C137" s="266"/>
      <c r="D137" s="15">
        <v>49.6</v>
      </c>
      <c r="E137" s="15">
        <v>113.2</v>
      </c>
      <c r="F137" s="16">
        <v>13.2</v>
      </c>
      <c r="G137" s="266"/>
      <c r="H137" s="15">
        <v>33.6</v>
      </c>
      <c r="I137" s="15">
        <v>108.4</v>
      </c>
      <c r="J137" s="15">
        <v>86.2</v>
      </c>
      <c r="K137" s="16">
        <v>85.9</v>
      </c>
      <c r="L137" s="14">
        <v>109</v>
      </c>
      <c r="M137" s="15">
        <v>14.3</v>
      </c>
      <c r="N137" s="15">
        <v>49.3</v>
      </c>
      <c r="O137" s="15">
        <v>49.2</v>
      </c>
      <c r="P137" s="15">
        <v>61.2</v>
      </c>
      <c r="Q137" s="15">
        <v>61.4</v>
      </c>
      <c r="R137" s="15">
        <v>61.2</v>
      </c>
      <c r="S137" s="15">
        <v>61.9</v>
      </c>
      <c r="T137" s="15">
        <v>87.9</v>
      </c>
      <c r="U137" s="15">
        <v>88</v>
      </c>
      <c r="V137" s="15">
        <v>87.8</v>
      </c>
      <c r="W137" s="15">
        <v>61.2</v>
      </c>
      <c r="X137" s="15">
        <v>109.9</v>
      </c>
      <c r="Y137" s="15">
        <v>826</v>
      </c>
      <c r="Z137" s="15">
        <v>5</v>
      </c>
      <c r="AA137" s="16">
        <v>578</v>
      </c>
      <c r="AB137" s="266"/>
      <c r="AC137" s="17"/>
      <c r="AD137" s="17">
        <v>25.1</v>
      </c>
      <c r="AE137" s="17"/>
      <c r="AF137" s="17">
        <v>119</v>
      </c>
      <c r="AG137" s="41">
        <v>93.7</v>
      </c>
    </row>
    <row r="138" spans="1:33" ht="14.25" customHeight="1" x14ac:dyDescent="0.35">
      <c r="A138" s="266"/>
      <c r="B138" s="11">
        <v>10.1666666666667</v>
      </c>
      <c r="C138" s="266"/>
      <c r="D138" s="15">
        <v>49.5</v>
      </c>
      <c r="E138" s="15">
        <v>107.8</v>
      </c>
      <c r="F138" s="16">
        <v>13.4</v>
      </c>
      <c r="G138" s="266"/>
      <c r="H138" s="15">
        <v>35.5</v>
      </c>
      <c r="I138" s="15">
        <v>107.8</v>
      </c>
      <c r="J138" s="15">
        <v>86.4</v>
      </c>
      <c r="K138" s="16">
        <v>86.1</v>
      </c>
      <c r="L138" s="14">
        <v>107.1</v>
      </c>
      <c r="M138" s="15">
        <v>14.6</v>
      </c>
      <c r="N138" s="15">
        <v>49.2</v>
      </c>
      <c r="O138" s="15">
        <v>49.2</v>
      </c>
      <c r="P138" s="15">
        <v>62.1</v>
      </c>
      <c r="Q138" s="15">
        <v>61.9</v>
      </c>
      <c r="R138" s="15">
        <v>61.9</v>
      </c>
      <c r="S138" s="15">
        <v>62.5</v>
      </c>
      <c r="T138" s="15">
        <v>88.1</v>
      </c>
      <c r="U138" s="15">
        <v>88.2</v>
      </c>
      <c r="V138" s="15">
        <v>88.1</v>
      </c>
      <c r="W138" s="15">
        <v>61.8</v>
      </c>
      <c r="X138" s="15">
        <v>108.7</v>
      </c>
      <c r="Y138" s="15">
        <v>825</v>
      </c>
      <c r="Z138" s="15">
        <v>5.0999999999999996</v>
      </c>
      <c r="AA138" s="16">
        <v>576</v>
      </c>
      <c r="AB138" s="266"/>
      <c r="AC138" s="17"/>
      <c r="AD138" s="17">
        <v>24.7</v>
      </c>
      <c r="AE138" s="17"/>
      <c r="AF138" s="17">
        <v>118</v>
      </c>
      <c r="AG138" s="41">
        <v>89.6</v>
      </c>
    </row>
    <row r="139" spans="1:33" ht="14.25" customHeight="1" x14ac:dyDescent="0.35">
      <c r="A139" s="266"/>
      <c r="B139" s="11">
        <v>10.25</v>
      </c>
      <c r="C139" s="266"/>
      <c r="D139" s="15">
        <v>49.6</v>
      </c>
      <c r="E139" s="15">
        <v>111.3</v>
      </c>
      <c r="F139" s="16">
        <v>12.4</v>
      </c>
      <c r="G139" s="266"/>
      <c r="H139" s="15">
        <v>35.4</v>
      </c>
      <c r="I139" s="15">
        <v>108.3</v>
      </c>
      <c r="J139" s="15">
        <v>86.7</v>
      </c>
      <c r="K139" s="16">
        <v>86.4</v>
      </c>
      <c r="L139" s="14">
        <v>107.3</v>
      </c>
      <c r="M139" s="15">
        <v>13.7</v>
      </c>
      <c r="N139" s="15">
        <v>49.3</v>
      </c>
      <c r="O139" s="15">
        <v>49.2</v>
      </c>
      <c r="P139" s="15">
        <v>61.7</v>
      </c>
      <c r="Q139" s="15">
        <v>61.7</v>
      </c>
      <c r="R139" s="15">
        <v>61.7</v>
      </c>
      <c r="S139" s="15">
        <v>62.2</v>
      </c>
      <c r="T139" s="15">
        <v>88.4</v>
      </c>
      <c r="U139" s="15">
        <v>88.5</v>
      </c>
      <c r="V139" s="15">
        <v>88.3</v>
      </c>
      <c r="W139" s="15">
        <v>61.5</v>
      </c>
      <c r="X139" s="15">
        <v>108.9</v>
      </c>
      <c r="Y139" s="15">
        <v>826</v>
      </c>
      <c r="Z139" s="15">
        <v>5.0999999999999996</v>
      </c>
      <c r="AA139" s="16">
        <v>589</v>
      </c>
      <c r="AB139" s="266"/>
      <c r="AC139" s="17"/>
      <c r="AD139" s="17">
        <v>26</v>
      </c>
      <c r="AE139" s="17"/>
      <c r="AF139" s="17">
        <v>129</v>
      </c>
      <c r="AG139" s="41">
        <v>89.8</v>
      </c>
    </row>
    <row r="140" spans="1:33" ht="14.25" customHeight="1" x14ac:dyDescent="0.35">
      <c r="A140" s="266"/>
      <c r="B140" s="11">
        <v>10.3333333333333</v>
      </c>
      <c r="C140" s="266"/>
      <c r="D140" s="15">
        <v>49.5</v>
      </c>
      <c r="E140" s="15">
        <v>108.8</v>
      </c>
      <c r="F140" s="16">
        <v>13</v>
      </c>
      <c r="G140" s="266"/>
      <c r="H140" s="15">
        <v>36</v>
      </c>
      <c r="I140" s="15">
        <v>108.5</v>
      </c>
      <c r="J140" s="15">
        <v>87.2</v>
      </c>
      <c r="K140" s="16">
        <v>86.9</v>
      </c>
      <c r="L140" s="14">
        <v>108.3</v>
      </c>
      <c r="M140" s="15">
        <v>14.3</v>
      </c>
      <c r="N140" s="15">
        <v>49.2</v>
      </c>
      <c r="O140" s="15">
        <v>49.2</v>
      </c>
      <c r="P140" s="15">
        <v>62.5</v>
      </c>
      <c r="Q140" s="15">
        <v>62.3</v>
      </c>
      <c r="R140" s="15">
        <v>62.2</v>
      </c>
      <c r="S140" s="15">
        <v>62.7</v>
      </c>
      <c r="T140" s="15">
        <v>88.9</v>
      </c>
      <c r="U140" s="15">
        <v>88.9</v>
      </c>
      <c r="V140" s="15">
        <v>88.8</v>
      </c>
      <c r="W140" s="15">
        <v>62.1</v>
      </c>
      <c r="X140" s="15">
        <v>109.4</v>
      </c>
      <c r="Y140" s="15">
        <v>824</v>
      </c>
      <c r="Z140" s="15">
        <v>5.2</v>
      </c>
      <c r="AA140" s="16">
        <v>587</v>
      </c>
      <c r="AB140" s="266"/>
      <c r="AC140" s="17"/>
      <c r="AD140" s="17">
        <v>26.1</v>
      </c>
      <c r="AE140" s="17"/>
      <c r="AF140" s="17">
        <v>119</v>
      </c>
      <c r="AG140" s="41">
        <v>87.4</v>
      </c>
    </row>
    <row r="141" spans="1:33" ht="14.25" customHeight="1" x14ac:dyDescent="0.35">
      <c r="A141" s="266"/>
      <c r="B141" s="11">
        <v>10.4166666666667</v>
      </c>
      <c r="C141" s="266"/>
      <c r="D141" s="15">
        <v>48.7</v>
      </c>
      <c r="E141" s="15">
        <v>90.8</v>
      </c>
      <c r="F141" s="16">
        <v>13.9</v>
      </c>
      <c r="G141" s="266"/>
      <c r="H141" s="15">
        <v>37.1</v>
      </c>
      <c r="I141" s="15">
        <v>89.6</v>
      </c>
      <c r="J141" s="15">
        <v>84.6</v>
      </c>
      <c r="K141" s="16">
        <v>84.3</v>
      </c>
      <c r="L141" s="14">
        <v>90.4</v>
      </c>
      <c r="M141" s="15">
        <v>15.6</v>
      </c>
      <c r="N141" s="15">
        <v>48.5</v>
      </c>
      <c r="O141" s="15">
        <v>48.4</v>
      </c>
      <c r="P141" s="15">
        <v>64.400000000000006</v>
      </c>
      <c r="Q141" s="15">
        <v>64.400000000000006</v>
      </c>
      <c r="R141" s="15">
        <v>64.3</v>
      </c>
      <c r="S141" s="15">
        <v>64.900000000000006</v>
      </c>
      <c r="T141" s="15">
        <v>86.3</v>
      </c>
      <c r="U141" s="15">
        <v>86.3</v>
      </c>
      <c r="V141" s="15">
        <v>86.2</v>
      </c>
      <c r="W141" s="15">
        <v>64.3</v>
      </c>
      <c r="X141" s="15">
        <v>107.1</v>
      </c>
      <c r="Y141" s="15">
        <v>842</v>
      </c>
      <c r="Z141" s="15">
        <v>15.1</v>
      </c>
      <c r="AA141" s="16">
        <v>595</v>
      </c>
      <c r="AB141" s="266"/>
      <c r="AC141" s="17"/>
      <c r="AD141" s="17">
        <v>27.9</v>
      </c>
      <c r="AE141" s="17"/>
      <c r="AF141" s="17">
        <v>121</v>
      </c>
      <c r="AG141" s="41">
        <v>92</v>
      </c>
    </row>
    <row r="142" spans="1:33" ht="14.25" customHeight="1" x14ac:dyDescent="0.35">
      <c r="A142" s="266"/>
      <c r="B142" s="11">
        <v>10.5</v>
      </c>
      <c r="C142" s="266"/>
      <c r="D142" s="15">
        <v>49.2</v>
      </c>
      <c r="E142" s="15">
        <v>114.5</v>
      </c>
      <c r="F142" s="16">
        <v>14.2</v>
      </c>
      <c r="G142" s="266"/>
      <c r="H142" s="15">
        <v>37.799999999999997</v>
      </c>
      <c r="I142" s="15">
        <v>110.9</v>
      </c>
      <c r="J142" s="15">
        <v>84.4</v>
      </c>
      <c r="K142" s="16">
        <v>84.1</v>
      </c>
      <c r="L142" s="14">
        <v>110.7</v>
      </c>
      <c r="M142" s="15">
        <v>15.6</v>
      </c>
      <c r="N142" s="15">
        <v>48.9</v>
      </c>
      <c r="O142" s="15">
        <v>48.8</v>
      </c>
      <c r="P142" s="15">
        <v>62.2</v>
      </c>
      <c r="Q142" s="15">
        <v>62.1</v>
      </c>
      <c r="R142" s="15">
        <v>62</v>
      </c>
      <c r="S142" s="15">
        <v>62.6</v>
      </c>
      <c r="T142" s="15">
        <v>86.1</v>
      </c>
      <c r="U142" s="15">
        <v>86.2</v>
      </c>
      <c r="V142" s="15">
        <v>86.1</v>
      </c>
      <c r="W142" s="15">
        <v>61.8</v>
      </c>
      <c r="X142" s="15">
        <v>110.4</v>
      </c>
      <c r="Y142" s="15">
        <v>835</v>
      </c>
      <c r="Z142" s="15">
        <v>0.1</v>
      </c>
      <c r="AA142" s="16">
        <v>528</v>
      </c>
      <c r="AB142" s="266"/>
      <c r="AC142" s="17"/>
      <c r="AD142" s="17">
        <v>28.9</v>
      </c>
      <c r="AE142" s="17"/>
      <c r="AF142" s="17">
        <v>125</v>
      </c>
      <c r="AG142" s="41">
        <v>91.5</v>
      </c>
    </row>
    <row r="143" spans="1:33" ht="14.25" customHeight="1" x14ac:dyDescent="0.35">
      <c r="A143" s="266"/>
      <c r="B143" s="11">
        <v>10.5833333333333</v>
      </c>
      <c r="C143" s="266"/>
      <c r="D143" s="15">
        <v>49.2</v>
      </c>
      <c r="E143" s="15">
        <v>116.3</v>
      </c>
      <c r="F143" s="16">
        <v>14.7</v>
      </c>
      <c r="G143" s="266"/>
      <c r="H143" s="15">
        <v>38.6</v>
      </c>
      <c r="I143" s="15">
        <v>115.8</v>
      </c>
      <c r="J143" s="15">
        <v>84.3</v>
      </c>
      <c r="K143" s="16">
        <v>83.9</v>
      </c>
      <c r="L143" s="14">
        <v>115.4</v>
      </c>
      <c r="M143" s="15">
        <v>16.100000000000001</v>
      </c>
      <c r="N143" s="15">
        <v>48.8</v>
      </c>
      <c r="O143" s="15">
        <v>48.7</v>
      </c>
      <c r="P143" s="15">
        <v>63</v>
      </c>
      <c r="Q143" s="15">
        <v>63.1</v>
      </c>
      <c r="R143" s="15">
        <v>63</v>
      </c>
      <c r="S143" s="15">
        <v>63.5</v>
      </c>
      <c r="T143" s="15">
        <v>86.2</v>
      </c>
      <c r="U143" s="15">
        <v>86.3</v>
      </c>
      <c r="V143" s="15">
        <v>86.1</v>
      </c>
      <c r="W143" s="15">
        <v>62.7</v>
      </c>
      <c r="X143" s="15">
        <v>113.9</v>
      </c>
      <c r="Y143" s="15">
        <v>871</v>
      </c>
      <c r="Z143" s="15">
        <v>0.1</v>
      </c>
      <c r="AA143" s="16">
        <v>614</v>
      </c>
      <c r="AB143" s="266"/>
      <c r="AC143" s="17"/>
      <c r="AD143" s="17">
        <v>26.8</v>
      </c>
      <c r="AE143" s="17"/>
      <c r="AF143" s="17">
        <v>123</v>
      </c>
      <c r="AG143" s="41">
        <v>85.7</v>
      </c>
    </row>
    <row r="144" spans="1:33" ht="14.25" customHeight="1" x14ac:dyDescent="0.35">
      <c r="A144" s="266"/>
      <c r="B144" s="11">
        <v>10.6666666666667</v>
      </c>
      <c r="C144" s="266"/>
      <c r="D144" s="15">
        <v>49.2</v>
      </c>
      <c r="E144" s="15">
        <v>116.7</v>
      </c>
      <c r="F144" s="16">
        <v>14.9</v>
      </c>
      <c r="G144" s="266"/>
      <c r="H144" s="15">
        <v>38.1</v>
      </c>
      <c r="I144" s="15">
        <v>116.2</v>
      </c>
      <c r="J144" s="15">
        <v>84.4</v>
      </c>
      <c r="K144" s="16">
        <v>84.1</v>
      </c>
      <c r="L144" s="14">
        <v>114.4</v>
      </c>
      <c r="M144" s="15">
        <v>16.2</v>
      </c>
      <c r="N144" s="15">
        <v>48.8</v>
      </c>
      <c r="O144" s="15">
        <v>48.8</v>
      </c>
      <c r="P144" s="15">
        <v>63.3</v>
      </c>
      <c r="Q144" s="15">
        <v>63.4</v>
      </c>
      <c r="R144" s="15">
        <v>63.3</v>
      </c>
      <c r="S144" s="15">
        <v>63.8</v>
      </c>
      <c r="T144" s="15">
        <v>86.4</v>
      </c>
      <c r="U144" s="15">
        <v>86.5</v>
      </c>
      <c r="V144" s="15">
        <v>86.3</v>
      </c>
      <c r="W144" s="15">
        <v>63.2</v>
      </c>
      <c r="X144" s="15">
        <v>114.7</v>
      </c>
      <c r="Y144" s="15">
        <v>869</v>
      </c>
      <c r="Z144" s="15">
        <v>0.1</v>
      </c>
      <c r="AA144" s="16">
        <v>614</v>
      </c>
      <c r="AB144" s="266"/>
      <c r="AC144" s="17"/>
      <c r="AD144" s="17">
        <v>25.8</v>
      </c>
      <c r="AE144" s="17"/>
      <c r="AF144" s="17">
        <v>123</v>
      </c>
      <c r="AG144" s="41">
        <v>85</v>
      </c>
    </row>
    <row r="145" spans="1:33" ht="14.25" customHeight="1" x14ac:dyDescent="0.35">
      <c r="A145" s="266"/>
      <c r="B145" s="11">
        <v>10.75</v>
      </c>
      <c r="C145" s="266"/>
      <c r="D145" s="15">
        <v>49.2</v>
      </c>
      <c r="E145" s="15">
        <v>115.4</v>
      </c>
      <c r="F145" s="16">
        <v>14.6</v>
      </c>
      <c r="G145" s="266"/>
      <c r="H145" s="15">
        <v>37.200000000000003</v>
      </c>
      <c r="I145" s="15">
        <v>114.6</v>
      </c>
      <c r="J145" s="15">
        <v>86.2</v>
      </c>
      <c r="K145" s="16">
        <v>85.8</v>
      </c>
      <c r="L145" s="14">
        <v>115.2</v>
      </c>
      <c r="M145" s="15">
        <v>15.9</v>
      </c>
      <c r="N145" s="15">
        <v>48.9</v>
      </c>
      <c r="O145" s="15">
        <v>48.8</v>
      </c>
      <c r="P145" s="15">
        <v>64.099999999999994</v>
      </c>
      <c r="Q145" s="15">
        <v>64.2</v>
      </c>
      <c r="R145" s="15">
        <v>64.2</v>
      </c>
      <c r="S145" s="15">
        <v>64.599999999999994</v>
      </c>
      <c r="T145" s="15">
        <v>88</v>
      </c>
      <c r="U145" s="15">
        <v>88.1</v>
      </c>
      <c r="V145" s="15">
        <v>87.9</v>
      </c>
      <c r="W145" s="15">
        <v>64</v>
      </c>
      <c r="X145" s="15">
        <v>113.9</v>
      </c>
      <c r="Y145" s="15">
        <v>871</v>
      </c>
      <c r="Z145" s="15">
        <v>0.1</v>
      </c>
      <c r="AA145" s="16">
        <v>626</v>
      </c>
      <c r="AB145" s="266"/>
      <c r="AC145" s="17"/>
      <c r="AD145" s="17">
        <v>25.6</v>
      </c>
      <c r="AE145" s="17"/>
      <c r="AF145" s="17">
        <v>124</v>
      </c>
      <c r="AG145" s="41">
        <v>87.4</v>
      </c>
    </row>
    <row r="146" spans="1:33" ht="14.25" customHeight="1" x14ac:dyDescent="0.35">
      <c r="A146" s="266"/>
      <c r="B146" s="11">
        <v>10.8333333333333</v>
      </c>
      <c r="C146" s="266"/>
      <c r="D146" s="15">
        <v>49.2</v>
      </c>
      <c r="E146" s="15">
        <v>115.1</v>
      </c>
      <c r="F146" s="16">
        <v>13.9</v>
      </c>
      <c r="G146" s="266"/>
      <c r="H146" s="15">
        <v>35.6</v>
      </c>
      <c r="I146" s="15">
        <v>114.8</v>
      </c>
      <c r="J146" s="15">
        <v>87</v>
      </c>
      <c r="K146" s="16">
        <v>86.6</v>
      </c>
      <c r="L146" s="14">
        <v>115</v>
      </c>
      <c r="M146" s="15">
        <v>15</v>
      </c>
      <c r="N146" s="15">
        <v>48.8</v>
      </c>
      <c r="O146" s="15">
        <v>48.7</v>
      </c>
      <c r="P146" s="15">
        <v>64</v>
      </c>
      <c r="Q146" s="15">
        <v>64</v>
      </c>
      <c r="R146" s="15">
        <v>63.8</v>
      </c>
      <c r="S146" s="15">
        <v>64.3</v>
      </c>
      <c r="T146" s="15">
        <v>88.8</v>
      </c>
      <c r="U146" s="15">
        <v>88.9</v>
      </c>
      <c r="V146" s="15">
        <v>88.7</v>
      </c>
      <c r="W146" s="15">
        <v>63.6</v>
      </c>
      <c r="X146" s="15">
        <v>113.8</v>
      </c>
      <c r="Y146" s="15">
        <v>871</v>
      </c>
      <c r="Z146" s="15">
        <v>0.1</v>
      </c>
      <c r="AA146" s="16">
        <v>631</v>
      </c>
      <c r="AB146" s="266"/>
      <c r="AC146" s="17"/>
      <c r="AD146" s="17">
        <v>25.9</v>
      </c>
      <c r="AE146" s="17"/>
      <c r="AF146" s="17">
        <v>126</v>
      </c>
      <c r="AG146" s="41">
        <v>89.7</v>
      </c>
    </row>
    <row r="147" spans="1:33" ht="14.25" customHeight="1" x14ac:dyDescent="0.35">
      <c r="A147" s="267"/>
      <c r="B147" s="11">
        <v>10.9166666666667</v>
      </c>
      <c r="C147" s="267"/>
      <c r="D147" s="15">
        <v>49.3</v>
      </c>
      <c r="E147" s="15">
        <v>117.4</v>
      </c>
      <c r="F147" s="16">
        <v>13.8</v>
      </c>
      <c r="G147" s="267"/>
      <c r="H147" s="15">
        <v>35.9</v>
      </c>
      <c r="I147" s="15">
        <v>115.4</v>
      </c>
      <c r="J147" s="15">
        <v>87</v>
      </c>
      <c r="K147" s="16">
        <v>86.7</v>
      </c>
      <c r="L147" s="14">
        <v>115</v>
      </c>
      <c r="M147" s="15">
        <v>15</v>
      </c>
      <c r="N147" s="15">
        <v>49</v>
      </c>
      <c r="O147" s="15">
        <v>48.9</v>
      </c>
      <c r="P147" s="15">
        <v>63.6</v>
      </c>
      <c r="Q147" s="15">
        <v>63.7</v>
      </c>
      <c r="R147" s="15">
        <v>63.6</v>
      </c>
      <c r="S147" s="15">
        <v>64</v>
      </c>
      <c r="T147" s="15">
        <v>88.9</v>
      </c>
      <c r="U147" s="15">
        <v>89</v>
      </c>
      <c r="V147" s="15">
        <v>88.8</v>
      </c>
      <c r="W147" s="15">
        <v>63.5</v>
      </c>
      <c r="X147" s="15">
        <v>114.2</v>
      </c>
      <c r="Y147" s="15">
        <v>870</v>
      </c>
      <c r="Z147" s="15">
        <v>0.1</v>
      </c>
      <c r="AA147" s="16">
        <v>629</v>
      </c>
      <c r="AB147" s="267"/>
      <c r="AC147" s="17"/>
      <c r="AD147" s="17">
        <v>25.2</v>
      </c>
      <c r="AE147" s="17"/>
      <c r="AF147" s="17">
        <v>135</v>
      </c>
      <c r="AG147" s="41">
        <v>89.2</v>
      </c>
    </row>
    <row r="148" spans="1:33" ht="14.25" customHeight="1" x14ac:dyDescent="0.35">
      <c r="A148" s="268">
        <v>44605</v>
      </c>
      <c r="B148" s="11">
        <v>11</v>
      </c>
      <c r="C148" s="273"/>
      <c r="D148" s="15">
        <v>49.4</v>
      </c>
      <c r="E148" s="15">
        <v>119.4</v>
      </c>
      <c r="F148" s="16">
        <v>13.6</v>
      </c>
      <c r="G148" s="269"/>
      <c r="H148" s="15">
        <v>35.700000000000003</v>
      </c>
      <c r="I148" s="15">
        <v>116.2</v>
      </c>
      <c r="J148" s="15">
        <v>87</v>
      </c>
      <c r="K148" s="16">
        <v>86.6</v>
      </c>
      <c r="L148" s="14">
        <v>116</v>
      </c>
      <c r="M148" s="15">
        <v>14.7</v>
      </c>
      <c r="N148" s="15">
        <v>49.1</v>
      </c>
      <c r="O148" s="15">
        <v>49</v>
      </c>
      <c r="P148" s="15">
        <v>63.4</v>
      </c>
      <c r="Q148" s="15">
        <v>63.2</v>
      </c>
      <c r="R148" s="15">
        <v>63.2</v>
      </c>
      <c r="S148" s="15">
        <v>63.6</v>
      </c>
      <c r="T148" s="15">
        <v>88.9</v>
      </c>
      <c r="U148" s="15">
        <v>88.9</v>
      </c>
      <c r="V148" s="15">
        <v>88.8</v>
      </c>
      <c r="W148" s="15">
        <v>63.1</v>
      </c>
      <c r="X148" s="15">
        <v>114.9</v>
      </c>
      <c r="Y148" s="15">
        <v>873</v>
      </c>
      <c r="Z148" s="15">
        <v>0</v>
      </c>
      <c r="AA148" s="16">
        <v>630</v>
      </c>
      <c r="AB148" s="265"/>
      <c r="AC148" s="17"/>
      <c r="AD148" s="17">
        <v>25.7</v>
      </c>
      <c r="AE148" s="17"/>
      <c r="AF148" s="17">
        <v>126</v>
      </c>
      <c r="AG148" s="41">
        <v>90.4</v>
      </c>
    </row>
    <row r="149" spans="1:33" ht="14.25" customHeight="1" x14ac:dyDescent="0.35">
      <c r="A149" s="266"/>
      <c r="B149" s="11">
        <v>11.0833333333333</v>
      </c>
      <c r="C149" s="266"/>
      <c r="D149" s="15">
        <v>49.6</v>
      </c>
      <c r="E149" s="15">
        <v>110.6</v>
      </c>
      <c r="F149" s="16">
        <v>13.5</v>
      </c>
      <c r="G149" s="266"/>
      <c r="H149" s="15">
        <v>35.9</v>
      </c>
      <c r="I149" s="15">
        <v>107.2</v>
      </c>
      <c r="J149" s="15">
        <v>86.6</v>
      </c>
      <c r="K149" s="16">
        <v>86.9</v>
      </c>
      <c r="L149" s="14">
        <v>107.3</v>
      </c>
      <c r="M149" s="15">
        <v>14.7</v>
      </c>
      <c r="N149" s="15">
        <v>49.3</v>
      </c>
      <c r="O149" s="15">
        <v>49.2</v>
      </c>
      <c r="P149" s="15">
        <v>62.8</v>
      </c>
      <c r="Q149" s="15">
        <v>62.8</v>
      </c>
      <c r="R149" s="15">
        <v>62.7</v>
      </c>
      <c r="S149" s="15">
        <v>63.2</v>
      </c>
      <c r="T149" s="15">
        <v>88.4</v>
      </c>
      <c r="U149" s="15">
        <v>88.5</v>
      </c>
      <c r="V149" s="15">
        <v>88.3</v>
      </c>
      <c r="W149" s="15">
        <v>62.6</v>
      </c>
      <c r="X149" s="15">
        <v>112.1</v>
      </c>
      <c r="Y149" s="15">
        <v>849</v>
      </c>
      <c r="Z149" s="15">
        <v>10.1</v>
      </c>
      <c r="AA149" s="16">
        <v>609</v>
      </c>
      <c r="AB149" s="266"/>
      <c r="AC149" s="17"/>
      <c r="AD149" s="17">
        <v>26.5</v>
      </c>
      <c r="AE149" s="17"/>
      <c r="AF149" s="17">
        <v>122</v>
      </c>
      <c r="AG149" s="41">
        <v>88.1</v>
      </c>
    </row>
    <row r="150" spans="1:33" ht="14.25" customHeight="1" x14ac:dyDescent="0.35">
      <c r="A150" s="266"/>
      <c r="B150" s="11">
        <v>11.1666666666667</v>
      </c>
      <c r="C150" s="266"/>
      <c r="D150" s="15">
        <v>49.6</v>
      </c>
      <c r="E150" s="15">
        <v>110.2</v>
      </c>
      <c r="F150" s="16">
        <v>13.5</v>
      </c>
      <c r="G150" s="266"/>
      <c r="H150" s="15">
        <v>35.700000000000003</v>
      </c>
      <c r="I150" s="15">
        <v>108.5</v>
      </c>
      <c r="J150" s="15">
        <v>86.2</v>
      </c>
      <c r="K150" s="16">
        <v>85.9</v>
      </c>
      <c r="L150" s="14">
        <v>108.1</v>
      </c>
      <c r="M150" s="15">
        <v>14.7</v>
      </c>
      <c r="N150" s="15">
        <v>49.3</v>
      </c>
      <c r="O150" s="15">
        <v>49.2</v>
      </c>
      <c r="P150" s="15">
        <v>62.2</v>
      </c>
      <c r="Q150" s="15">
        <v>62</v>
      </c>
      <c r="R150" s="15">
        <v>62</v>
      </c>
      <c r="S150" s="15">
        <v>62.5</v>
      </c>
      <c r="T150" s="15">
        <v>88</v>
      </c>
      <c r="U150" s="15">
        <v>88.1</v>
      </c>
      <c r="V150" s="15">
        <v>88</v>
      </c>
      <c r="W150" s="15">
        <v>61.9</v>
      </c>
      <c r="X150" s="15">
        <v>113.4</v>
      </c>
      <c r="Y150" s="15">
        <v>848</v>
      </c>
      <c r="Z150" s="15">
        <v>10.1</v>
      </c>
      <c r="AA150" s="16">
        <v>605</v>
      </c>
      <c r="AB150" s="266"/>
      <c r="AC150" s="17"/>
      <c r="AD150" s="17">
        <v>24.1</v>
      </c>
      <c r="AE150" s="17"/>
      <c r="AF150" s="17">
        <v>123</v>
      </c>
      <c r="AG150" s="41">
        <v>92.1</v>
      </c>
    </row>
    <row r="151" spans="1:33" ht="14.25" customHeight="1" x14ac:dyDescent="0.35">
      <c r="A151" s="266"/>
      <c r="B151" s="11">
        <v>11.25</v>
      </c>
      <c r="C151" s="266"/>
      <c r="D151" s="15">
        <v>49.6</v>
      </c>
      <c r="E151" s="15">
        <v>112.5</v>
      </c>
      <c r="F151" s="16">
        <v>13</v>
      </c>
      <c r="G151" s="266"/>
      <c r="H151" s="15">
        <v>33.1</v>
      </c>
      <c r="I151" s="15">
        <v>108.2</v>
      </c>
      <c r="J151" s="15">
        <v>86</v>
      </c>
      <c r="K151" s="16">
        <v>85.7</v>
      </c>
      <c r="L151" s="14">
        <v>108.5</v>
      </c>
      <c r="M151" s="15">
        <v>14.1</v>
      </c>
      <c r="N151" s="15">
        <v>49.3</v>
      </c>
      <c r="O151" s="15">
        <v>49.2</v>
      </c>
      <c r="P151" s="15">
        <v>61.3</v>
      </c>
      <c r="Q151" s="15">
        <v>61.4</v>
      </c>
      <c r="R151" s="15">
        <v>61.3</v>
      </c>
      <c r="S151" s="15">
        <v>61.7</v>
      </c>
      <c r="T151" s="15">
        <v>87.9</v>
      </c>
      <c r="U151" s="15">
        <v>88</v>
      </c>
      <c r="V151" s="15">
        <v>87.8</v>
      </c>
      <c r="W151" s="15">
        <v>61.2</v>
      </c>
      <c r="X151" s="15">
        <v>113.6</v>
      </c>
      <c r="Y151" s="15">
        <v>851</v>
      </c>
      <c r="Z151" s="15">
        <v>10.1</v>
      </c>
      <c r="AA151" s="16">
        <v>603</v>
      </c>
      <c r="AB151" s="266"/>
      <c r="AC151" s="17"/>
      <c r="AD151" s="17">
        <v>23.5</v>
      </c>
      <c r="AE151" s="17"/>
      <c r="AF151" s="17">
        <v>122</v>
      </c>
      <c r="AG151" s="41">
        <v>87.9</v>
      </c>
    </row>
    <row r="152" spans="1:33" ht="14.25" customHeight="1" x14ac:dyDescent="0.35">
      <c r="A152" s="266"/>
      <c r="B152" s="11">
        <v>11.3333333333333</v>
      </c>
      <c r="C152" s="266"/>
      <c r="D152" s="15">
        <v>49.7</v>
      </c>
      <c r="E152" s="15">
        <v>111.1</v>
      </c>
      <c r="F152" s="16">
        <v>13.1</v>
      </c>
      <c r="G152" s="266"/>
      <c r="H152" s="15">
        <v>34.6</v>
      </c>
      <c r="I152" s="15">
        <v>108.4</v>
      </c>
      <c r="J152" s="15">
        <v>86.1</v>
      </c>
      <c r="K152" s="16">
        <v>85.8</v>
      </c>
      <c r="L152" s="14">
        <v>108.7</v>
      </c>
      <c r="M152" s="15">
        <v>14.2</v>
      </c>
      <c r="N152" s="15">
        <v>49.4</v>
      </c>
      <c r="O152" s="15">
        <v>49.3</v>
      </c>
      <c r="P152" s="15">
        <v>61.6</v>
      </c>
      <c r="Q152" s="15">
        <v>61.3</v>
      </c>
      <c r="R152" s="15">
        <v>61.2</v>
      </c>
      <c r="S152" s="15">
        <v>61.8</v>
      </c>
      <c r="T152" s="15">
        <v>88</v>
      </c>
      <c r="U152" s="15">
        <v>88.1</v>
      </c>
      <c r="V152" s="15">
        <v>87.9</v>
      </c>
      <c r="W152" s="15">
        <v>61</v>
      </c>
      <c r="X152" s="15">
        <v>113.9</v>
      </c>
      <c r="Y152" s="15">
        <v>850</v>
      </c>
      <c r="Z152" s="15">
        <v>10.199999999999999</v>
      </c>
      <c r="AA152" s="16">
        <v>602</v>
      </c>
      <c r="AB152" s="266"/>
      <c r="AC152" s="17"/>
      <c r="AD152" s="17">
        <v>24.8</v>
      </c>
      <c r="AE152" s="17"/>
      <c r="AF152" s="17">
        <v>130</v>
      </c>
      <c r="AG152" s="41">
        <v>91.4</v>
      </c>
    </row>
    <row r="153" spans="1:33" ht="14.25" customHeight="1" x14ac:dyDescent="0.35">
      <c r="A153" s="266"/>
      <c r="B153" s="11">
        <v>11.4166666666667</v>
      </c>
      <c r="C153" s="266"/>
      <c r="D153" s="15">
        <v>53.8</v>
      </c>
      <c r="E153" s="15">
        <v>0</v>
      </c>
      <c r="F153" s="16">
        <v>16.7</v>
      </c>
      <c r="G153" s="266"/>
      <c r="H153" s="15">
        <v>34.5</v>
      </c>
      <c r="I153" s="15">
        <v>0</v>
      </c>
      <c r="J153" s="15">
        <v>82.7</v>
      </c>
      <c r="K153" s="16">
        <v>82.7</v>
      </c>
      <c r="L153" s="14">
        <v>0</v>
      </c>
      <c r="M153" s="15">
        <v>14.1</v>
      </c>
      <c r="N153" s="15">
        <v>26.9</v>
      </c>
      <c r="O153" s="15">
        <v>26.8</v>
      </c>
      <c r="P153" s="15">
        <v>48.9</v>
      </c>
      <c r="Q153" s="15">
        <v>48.4</v>
      </c>
      <c r="R153" s="15">
        <v>49.3</v>
      </c>
      <c r="S153" s="15">
        <v>50.6</v>
      </c>
      <c r="T153" s="15">
        <v>26.8</v>
      </c>
      <c r="U153" s="15">
        <v>26.9</v>
      </c>
      <c r="V153" s="15">
        <v>26.8</v>
      </c>
      <c r="W153" s="15">
        <v>50</v>
      </c>
      <c r="X153" s="15">
        <v>2</v>
      </c>
      <c r="Y153" s="15">
        <v>0</v>
      </c>
      <c r="Z153" s="15">
        <v>99.8</v>
      </c>
      <c r="AA153" s="16">
        <v>39</v>
      </c>
      <c r="AB153" s="266"/>
      <c r="AC153" s="17"/>
      <c r="AD153" s="17">
        <v>27.1</v>
      </c>
      <c r="AE153" s="17"/>
      <c r="AF153" s="17">
        <v>79</v>
      </c>
      <c r="AG153" s="41">
        <v>63.7</v>
      </c>
    </row>
    <row r="154" spans="1:33" ht="14.25" customHeight="1" x14ac:dyDescent="0.35">
      <c r="A154" s="266"/>
      <c r="B154" s="11">
        <v>11.5</v>
      </c>
      <c r="C154" s="266"/>
      <c r="D154" s="15">
        <v>48.6</v>
      </c>
      <c r="E154" s="15">
        <v>21.1</v>
      </c>
      <c r="F154" s="16">
        <v>17.899999999999999</v>
      </c>
      <c r="G154" s="266"/>
      <c r="H154" s="15">
        <v>36.4</v>
      </c>
      <c r="I154" s="15">
        <v>17.899999999999999</v>
      </c>
      <c r="J154" s="15">
        <v>78.5</v>
      </c>
      <c r="K154" s="16">
        <v>78.5</v>
      </c>
      <c r="L154" s="14">
        <v>0</v>
      </c>
      <c r="M154" s="15">
        <v>17.899999999999999</v>
      </c>
      <c r="N154" s="15">
        <v>20.2</v>
      </c>
      <c r="O154" s="15">
        <v>20.100000000000001</v>
      </c>
      <c r="P154" s="15">
        <v>44.3</v>
      </c>
      <c r="Q154" s="15">
        <v>46</v>
      </c>
      <c r="R154" s="15">
        <v>45.3</v>
      </c>
      <c r="S154" s="15">
        <v>47.1</v>
      </c>
      <c r="T154" s="15">
        <v>20.100000000000001</v>
      </c>
      <c r="U154" s="15">
        <v>20.2</v>
      </c>
      <c r="V154" s="15">
        <v>20.100000000000001</v>
      </c>
      <c r="W154" s="15">
        <v>48.6</v>
      </c>
      <c r="X154" s="15">
        <v>1.8</v>
      </c>
      <c r="Y154" s="15">
        <v>0</v>
      </c>
      <c r="Z154" s="15">
        <v>100</v>
      </c>
      <c r="AA154" s="16">
        <v>36</v>
      </c>
      <c r="AB154" s="266"/>
      <c r="AC154" s="17"/>
      <c r="AD154" s="17">
        <v>27.7</v>
      </c>
      <c r="AE154" s="17"/>
      <c r="AF154" s="17">
        <v>91</v>
      </c>
      <c r="AG154" s="41">
        <v>71.099999999999994</v>
      </c>
    </row>
    <row r="155" spans="1:33" ht="14.25" customHeight="1" x14ac:dyDescent="0.35">
      <c r="A155" s="266"/>
      <c r="B155" s="11">
        <v>11.5833333333333</v>
      </c>
      <c r="C155" s="266"/>
      <c r="D155" s="15">
        <v>50.3</v>
      </c>
      <c r="E155" s="15">
        <v>63</v>
      </c>
      <c r="F155" s="16">
        <v>16.3</v>
      </c>
      <c r="G155" s="266"/>
      <c r="H155" s="15">
        <v>36.799999999999997</v>
      </c>
      <c r="I155" s="15">
        <v>65</v>
      </c>
      <c r="J155" s="15">
        <v>81.099999999999994</v>
      </c>
      <c r="K155" s="16">
        <v>80.900000000000006</v>
      </c>
      <c r="L155" s="14">
        <v>0</v>
      </c>
      <c r="M155" s="15">
        <v>29.6</v>
      </c>
      <c r="N155" s="15">
        <v>24</v>
      </c>
      <c r="O155" s="15">
        <v>24</v>
      </c>
      <c r="P155" s="15">
        <v>39.9</v>
      </c>
      <c r="Q155" s="15">
        <v>41.1</v>
      </c>
      <c r="R155" s="15">
        <v>39.299999999999997</v>
      </c>
      <c r="S155" s="15">
        <v>41.8</v>
      </c>
      <c r="T155" s="15">
        <v>24</v>
      </c>
      <c r="U155" s="15">
        <v>24.1</v>
      </c>
      <c r="V155" s="15">
        <v>24</v>
      </c>
      <c r="W155" s="15">
        <v>41.6</v>
      </c>
      <c r="X155" s="15">
        <v>1.9</v>
      </c>
      <c r="Y155" s="15">
        <v>0</v>
      </c>
      <c r="Z155" s="15">
        <v>100</v>
      </c>
      <c r="AA155" s="16">
        <v>35</v>
      </c>
      <c r="AB155" s="266"/>
      <c r="AC155" s="17"/>
      <c r="AD155" s="17">
        <v>28.9</v>
      </c>
      <c r="AE155" s="17"/>
      <c r="AF155" s="17">
        <v>92</v>
      </c>
      <c r="AG155" s="41">
        <v>74.3</v>
      </c>
    </row>
    <row r="156" spans="1:33" ht="14.25" customHeight="1" x14ac:dyDescent="0.35">
      <c r="A156" s="266"/>
      <c r="B156" s="11">
        <v>11.6666666666667</v>
      </c>
      <c r="C156" s="266"/>
      <c r="D156" s="15">
        <v>50.2</v>
      </c>
      <c r="E156" s="15">
        <v>65.099999999999994</v>
      </c>
      <c r="F156" s="16">
        <v>16.5</v>
      </c>
      <c r="G156" s="266"/>
      <c r="H156" s="15">
        <v>37</v>
      </c>
      <c r="I156" s="15">
        <v>65</v>
      </c>
      <c r="J156" s="15">
        <v>82.3</v>
      </c>
      <c r="K156" s="16">
        <v>82.2</v>
      </c>
      <c r="L156" s="14">
        <v>0</v>
      </c>
      <c r="M156" s="15">
        <v>30.5</v>
      </c>
      <c r="N156" s="15">
        <v>17.5</v>
      </c>
      <c r="O156" s="15">
        <v>17.5</v>
      </c>
      <c r="P156" s="15">
        <v>36.799999999999997</v>
      </c>
      <c r="Q156" s="15">
        <v>38.1</v>
      </c>
      <c r="R156" s="15">
        <v>36</v>
      </c>
      <c r="S156" s="15">
        <v>38.799999999999997</v>
      </c>
      <c r="T156" s="15">
        <v>17.399999999999999</v>
      </c>
      <c r="U156" s="15">
        <v>17.600000000000001</v>
      </c>
      <c r="V156" s="15">
        <v>17.5</v>
      </c>
      <c r="W156" s="15">
        <v>36.9</v>
      </c>
      <c r="X156" s="15">
        <v>1.7</v>
      </c>
      <c r="Y156" s="15">
        <v>0</v>
      </c>
      <c r="Z156" s="15">
        <v>99.9</v>
      </c>
      <c r="AA156" s="16">
        <v>37</v>
      </c>
      <c r="AB156" s="266"/>
      <c r="AC156" s="17"/>
      <c r="AD156" s="17">
        <v>25.8</v>
      </c>
      <c r="AE156" s="17"/>
      <c r="AF156" s="17">
        <v>93</v>
      </c>
      <c r="AG156" s="41">
        <v>73.099999999999994</v>
      </c>
    </row>
    <row r="157" spans="1:33" ht="14.25" customHeight="1" x14ac:dyDescent="0.35">
      <c r="A157" s="266"/>
      <c r="B157" s="11">
        <v>11.75</v>
      </c>
      <c r="C157" s="266"/>
      <c r="D157" s="15">
        <v>47.5</v>
      </c>
      <c r="E157" s="15">
        <v>84</v>
      </c>
      <c r="F157" s="16">
        <v>15.3</v>
      </c>
      <c r="G157" s="266"/>
      <c r="H157" s="15">
        <v>34.9</v>
      </c>
      <c r="I157" s="15">
        <v>82.9</v>
      </c>
      <c r="J157" s="15">
        <v>83.5</v>
      </c>
      <c r="K157" s="16">
        <v>83.2</v>
      </c>
      <c r="L157" s="14">
        <v>31.8</v>
      </c>
      <c r="M157" s="15">
        <v>17</v>
      </c>
      <c r="N157" s="15">
        <v>47.4</v>
      </c>
      <c r="O157" s="15">
        <v>47.3</v>
      </c>
      <c r="P157" s="15">
        <v>66.900000000000006</v>
      </c>
      <c r="Q157" s="15">
        <v>66.900000000000006</v>
      </c>
      <c r="R157" s="15">
        <v>66.7</v>
      </c>
      <c r="S157" s="15">
        <v>67.5</v>
      </c>
      <c r="T157" s="15">
        <v>85.1</v>
      </c>
      <c r="U157" s="15">
        <v>85.2</v>
      </c>
      <c r="V157" s="15">
        <v>85</v>
      </c>
      <c r="W157" s="15">
        <v>66.8</v>
      </c>
      <c r="X157" s="15">
        <v>105.8</v>
      </c>
      <c r="Y157" s="15">
        <v>855</v>
      </c>
      <c r="Z157" s="15">
        <v>55.3</v>
      </c>
      <c r="AA157" s="16">
        <v>594</v>
      </c>
      <c r="AB157" s="266"/>
      <c r="AC157" s="17"/>
      <c r="AD157" s="17">
        <v>23.9</v>
      </c>
      <c r="AE157" s="17"/>
      <c r="AF157" s="17">
        <v>176</v>
      </c>
      <c r="AG157" s="41">
        <v>88.2</v>
      </c>
    </row>
    <row r="158" spans="1:33" ht="14.25" customHeight="1" x14ac:dyDescent="0.35">
      <c r="A158" s="266"/>
      <c r="B158" s="11">
        <v>11.8333333333333</v>
      </c>
      <c r="C158" s="266"/>
      <c r="D158" s="15">
        <v>49.5</v>
      </c>
      <c r="E158" s="15">
        <v>96.9</v>
      </c>
      <c r="F158" s="16">
        <v>14.7</v>
      </c>
      <c r="G158" s="266"/>
      <c r="H158" s="15">
        <v>34.5</v>
      </c>
      <c r="I158" s="15">
        <v>95.8</v>
      </c>
      <c r="J158" s="15">
        <v>84.9</v>
      </c>
      <c r="K158" s="16">
        <v>84.6</v>
      </c>
      <c r="L158" s="14">
        <v>39.6</v>
      </c>
      <c r="M158" s="15">
        <v>16.100000000000001</v>
      </c>
      <c r="N158" s="15">
        <v>49.4</v>
      </c>
      <c r="O158" s="15">
        <v>49.3</v>
      </c>
      <c r="P158" s="15">
        <v>64.2</v>
      </c>
      <c r="Q158" s="15">
        <v>64.3</v>
      </c>
      <c r="R158" s="15">
        <v>64.2</v>
      </c>
      <c r="S158" s="15">
        <v>64.900000000000006</v>
      </c>
      <c r="T158" s="15">
        <v>86.8</v>
      </c>
      <c r="U158" s="15">
        <v>86.9</v>
      </c>
      <c r="V158" s="15">
        <v>86.7</v>
      </c>
      <c r="W158" s="15">
        <v>64.099999999999994</v>
      </c>
      <c r="X158" s="15">
        <v>113.5</v>
      </c>
      <c r="Y158" s="15">
        <v>856</v>
      </c>
      <c r="Z158" s="15">
        <v>55.3</v>
      </c>
      <c r="AA158" s="16">
        <v>598</v>
      </c>
      <c r="AB158" s="266"/>
      <c r="AC158" s="17"/>
      <c r="AD158" s="17">
        <v>24</v>
      </c>
      <c r="AE158" s="17"/>
      <c r="AF158" s="17">
        <v>179</v>
      </c>
      <c r="AG158" s="41">
        <v>8939</v>
      </c>
    </row>
    <row r="159" spans="1:33" ht="14.25" customHeight="1" x14ac:dyDescent="0.35">
      <c r="A159" s="267"/>
      <c r="B159" s="11">
        <v>11.9166666666667</v>
      </c>
      <c r="C159" s="267"/>
      <c r="D159" s="15">
        <v>49.3</v>
      </c>
      <c r="E159" s="15">
        <v>106.2</v>
      </c>
      <c r="F159" s="16">
        <v>14.2</v>
      </c>
      <c r="G159" s="267"/>
      <c r="H159" s="15">
        <v>33.6</v>
      </c>
      <c r="I159" s="15">
        <v>105.4</v>
      </c>
      <c r="J159" s="15">
        <v>86.2</v>
      </c>
      <c r="K159" s="16">
        <v>85.9</v>
      </c>
      <c r="L159" s="14">
        <v>106.1</v>
      </c>
      <c r="M159" s="15">
        <v>15.4</v>
      </c>
      <c r="N159" s="15">
        <v>49</v>
      </c>
      <c r="O159" s="15">
        <v>49</v>
      </c>
      <c r="P159" s="15">
        <v>62.3</v>
      </c>
      <c r="Q159" s="15">
        <v>62.3</v>
      </c>
      <c r="R159" s="15">
        <v>62</v>
      </c>
      <c r="S159" s="15">
        <v>62.7</v>
      </c>
      <c r="T159" s="15">
        <v>87.9</v>
      </c>
      <c r="U159" s="15">
        <v>87.9</v>
      </c>
      <c r="V159" s="15">
        <v>87.7</v>
      </c>
      <c r="W159" s="15">
        <v>61.9</v>
      </c>
      <c r="X159" s="15">
        <v>106.9</v>
      </c>
      <c r="Y159" s="15">
        <v>804</v>
      </c>
      <c r="Z159" s="15">
        <v>5.2</v>
      </c>
      <c r="AA159" s="16">
        <v>556</v>
      </c>
      <c r="AB159" s="267"/>
      <c r="AC159" s="17"/>
      <c r="AD159" s="17">
        <v>21.2</v>
      </c>
      <c r="AE159" s="17"/>
      <c r="AF159" s="17">
        <v>122</v>
      </c>
      <c r="AG159" s="41">
        <v>82.4</v>
      </c>
    </row>
    <row r="160" spans="1:33" ht="14.25" customHeight="1" x14ac:dyDescent="0.35">
      <c r="A160" s="268">
        <v>44606</v>
      </c>
      <c r="B160" s="11">
        <v>12</v>
      </c>
      <c r="C160" s="276">
        <v>108.5</v>
      </c>
      <c r="D160" s="15">
        <v>49.3</v>
      </c>
      <c r="E160" s="15">
        <v>108.8</v>
      </c>
      <c r="F160" s="16">
        <v>13.9</v>
      </c>
      <c r="G160" s="269"/>
      <c r="H160" s="15">
        <v>32.200000000000003</v>
      </c>
      <c r="I160" s="15">
        <v>106.9</v>
      </c>
      <c r="J160" s="15">
        <v>85.3</v>
      </c>
      <c r="K160" s="16">
        <v>85</v>
      </c>
      <c r="L160" s="14">
        <v>107.5</v>
      </c>
      <c r="M160" s="15">
        <v>15</v>
      </c>
      <c r="N160" s="15">
        <v>49</v>
      </c>
      <c r="O160" s="15">
        <v>48.9</v>
      </c>
      <c r="P160" s="15">
        <v>61.3</v>
      </c>
      <c r="Q160" s="15">
        <v>61.3</v>
      </c>
      <c r="R160" s="15">
        <v>61.1</v>
      </c>
      <c r="S160" s="15">
        <v>61.8</v>
      </c>
      <c r="T160" s="15">
        <v>87</v>
      </c>
      <c r="U160" s="15">
        <v>87.1</v>
      </c>
      <c r="V160" s="15">
        <v>87</v>
      </c>
      <c r="W160" s="15">
        <v>60.9</v>
      </c>
      <c r="X160" s="15">
        <v>108.7</v>
      </c>
      <c r="Y160" s="15">
        <v>815</v>
      </c>
      <c r="Z160" s="15">
        <v>5.2</v>
      </c>
      <c r="AA160" s="16">
        <v>559</v>
      </c>
      <c r="AB160" s="265"/>
      <c r="AC160" s="17"/>
      <c r="AD160" s="17">
        <v>22.6</v>
      </c>
      <c r="AE160" s="17"/>
      <c r="AF160" s="17">
        <v>123</v>
      </c>
      <c r="AG160" s="41">
        <v>86.2</v>
      </c>
    </row>
    <row r="161" spans="1:33" ht="14.25" customHeight="1" x14ac:dyDescent="0.35">
      <c r="A161" s="266"/>
      <c r="B161" s="11">
        <v>12.0833333333333</v>
      </c>
      <c r="C161" s="266"/>
      <c r="D161" s="15">
        <v>49.3</v>
      </c>
      <c r="E161" s="15">
        <v>109.1</v>
      </c>
      <c r="F161" s="16">
        <v>13.7</v>
      </c>
      <c r="G161" s="266"/>
      <c r="H161" s="15">
        <v>31.7</v>
      </c>
      <c r="I161" s="15">
        <v>107</v>
      </c>
      <c r="J161" s="15">
        <v>85.2</v>
      </c>
      <c r="K161" s="16">
        <v>84.9</v>
      </c>
      <c r="L161" s="14">
        <v>108.1</v>
      </c>
      <c r="M161" s="15">
        <v>14.8</v>
      </c>
      <c r="N161" s="15">
        <v>49</v>
      </c>
      <c r="O161" s="15">
        <v>48.9</v>
      </c>
      <c r="P161" s="15">
        <v>61.3</v>
      </c>
      <c r="Q161" s="15">
        <v>61.2</v>
      </c>
      <c r="R161" s="15">
        <v>60.9</v>
      </c>
      <c r="S161" s="15">
        <v>61.7</v>
      </c>
      <c r="T161" s="15">
        <v>86.9</v>
      </c>
      <c r="U161" s="15">
        <v>87</v>
      </c>
      <c r="V161" s="15">
        <v>86.9</v>
      </c>
      <c r="W161" s="15">
        <v>61.1</v>
      </c>
      <c r="X161" s="15">
        <v>109.2</v>
      </c>
      <c r="Y161" s="15">
        <v>813</v>
      </c>
      <c r="Z161" s="15">
        <v>5.0999999999999996</v>
      </c>
      <c r="AA161" s="16">
        <v>562</v>
      </c>
      <c r="AB161" s="266"/>
      <c r="AC161" s="17"/>
      <c r="AD161" s="17">
        <v>23.7</v>
      </c>
      <c r="AE161" s="17"/>
      <c r="AF161" s="17">
        <v>116</v>
      </c>
      <c r="AG161" s="41">
        <v>85.5</v>
      </c>
    </row>
    <row r="162" spans="1:33" ht="14.25" customHeight="1" x14ac:dyDescent="0.35">
      <c r="A162" s="266"/>
      <c r="B162" s="11">
        <v>12.1666666666667</v>
      </c>
      <c r="C162" s="266"/>
      <c r="D162" s="15">
        <v>49.2</v>
      </c>
      <c r="E162" s="15">
        <v>109.8</v>
      </c>
      <c r="F162" s="16">
        <v>13.6</v>
      </c>
      <c r="G162" s="266"/>
      <c r="H162" s="15">
        <v>31.8</v>
      </c>
      <c r="I162" s="15">
        <v>106.4</v>
      </c>
      <c r="J162" s="15">
        <v>85.3</v>
      </c>
      <c r="K162" s="16">
        <v>85</v>
      </c>
      <c r="L162" s="14">
        <v>107.7</v>
      </c>
      <c r="M162" s="15">
        <v>14.7</v>
      </c>
      <c r="N162" s="15">
        <v>49</v>
      </c>
      <c r="O162" s="15">
        <v>48.9</v>
      </c>
      <c r="P162" s="15">
        <v>61.3</v>
      </c>
      <c r="Q162" s="15">
        <v>61.1</v>
      </c>
      <c r="R162" s="15">
        <v>61</v>
      </c>
      <c r="S162" s="15">
        <v>61.7</v>
      </c>
      <c r="T162" s="15">
        <v>87.1</v>
      </c>
      <c r="U162" s="15">
        <v>87.1</v>
      </c>
      <c r="V162" s="15">
        <v>86.9</v>
      </c>
      <c r="W162" s="15">
        <v>61.1</v>
      </c>
      <c r="X162" s="15">
        <v>108.3</v>
      </c>
      <c r="Y162" s="15">
        <v>814</v>
      </c>
      <c r="Z162" s="15">
        <v>5</v>
      </c>
      <c r="AA162" s="16">
        <v>561</v>
      </c>
      <c r="AB162" s="266"/>
      <c r="AC162" s="17"/>
      <c r="AD162" s="17">
        <v>23.9</v>
      </c>
      <c r="AE162" s="17"/>
      <c r="AF162" s="17">
        <v>127</v>
      </c>
      <c r="AG162" s="41">
        <v>88.8</v>
      </c>
    </row>
    <row r="163" spans="1:33" ht="14.25" customHeight="1" x14ac:dyDescent="0.35">
      <c r="A163" s="266"/>
      <c r="B163" s="11">
        <v>12.25</v>
      </c>
      <c r="C163" s="266"/>
      <c r="D163" s="15">
        <v>49.3</v>
      </c>
      <c r="E163" s="15">
        <v>110.2</v>
      </c>
      <c r="F163" s="16">
        <v>13.5</v>
      </c>
      <c r="G163" s="266"/>
      <c r="H163" s="15">
        <v>32</v>
      </c>
      <c r="I163" s="15">
        <v>107.4</v>
      </c>
      <c r="J163" s="15">
        <v>85.5</v>
      </c>
      <c r="K163" s="16">
        <v>85.2</v>
      </c>
      <c r="L163" s="14">
        <v>107.7</v>
      </c>
      <c r="M163" s="15">
        <v>14.5</v>
      </c>
      <c r="N163" s="15">
        <v>49</v>
      </c>
      <c r="O163" s="15">
        <v>48.9</v>
      </c>
      <c r="P163" s="15">
        <v>60.8</v>
      </c>
      <c r="Q163" s="15">
        <v>60.9</v>
      </c>
      <c r="R163" s="15">
        <v>60.7</v>
      </c>
      <c r="S163" s="15">
        <v>61.3</v>
      </c>
      <c r="T163" s="15">
        <v>87.2</v>
      </c>
      <c r="U163" s="15">
        <v>87.3</v>
      </c>
      <c r="V163" s="15">
        <v>87.1</v>
      </c>
      <c r="W163" s="15">
        <v>60.7</v>
      </c>
      <c r="X163" s="15">
        <v>109</v>
      </c>
      <c r="Y163" s="15">
        <v>817</v>
      </c>
      <c r="Z163" s="15">
        <v>5.2</v>
      </c>
      <c r="AA163" s="16">
        <v>562</v>
      </c>
      <c r="AB163" s="266"/>
      <c r="AC163" s="17"/>
      <c r="AD163" s="17">
        <v>24</v>
      </c>
      <c r="AE163" s="17"/>
      <c r="AF163" s="17">
        <v>124</v>
      </c>
      <c r="AG163" s="41">
        <v>85.9</v>
      </c>
    </row>
    <row r="164" spans="1:33" ht="14.25" customHeight="1" x14ac:dyDescent="0.35">
      <c r="A164" s="266"/>
      <c r="B164" s="11">
        <v>12.3333333333333</v>
      </c>
      <c r="C164" s="266"/>
      <c r="D164" s="15">
        <v>49.2</v>
      </c>
      <c r="E164" s="15">
        <v>115.6</v>
      </c>
      <c r="F164" s="16">
        <v>13.4</v>
      </c>
      <c r="G164" s="266"/>
      <c r="H164" s="15">
        <v>34.200000000000003</v>
      </c>
      <c r="I164" s="15">
        <v>113.1</v>
      </c>
      <c r="J164" s="15">
        <v>86.2</v>
      </c>
      <c r="K164" s="16">
        <v>85.8</v>
      </c>
      <c r="L164" s="14">
        <v>113.2</v>
      </c>
      <c r="M164" s="15">
        <v>14.6</v>
      </c>
      <c r="N164" s="15">
        <v>48.9</v>
      </c>
      <c r="O164" s="15">
        <v>48.8</v>
      </c>
      <c r="P164" s="15">
        <v>62.3</v>
      </c>
      <c r="Q164" s="15">
        <v>62.5</v>
      </c>
      <c r="R164" s="15">
        <v>62.3</v>
      </c>
      <c r="S164" s="15">
        <v>63</v>
      </c>
      <c r="T164" s="15">
        <v>87.9</v>
      </c>
      <c r="U164" s="15">
        <v>88</v>
      </c>
      <c r="V164" s="15">
        <v>87.9</v>
      </c>
      <c r="W164" s="15">
        <v>62.3</v>
      </c>
      <c r="X164" s="15">
        <v>112.2</v>
      </c>
      <c r="Y164" s="15">
        <v>856</v>
      </c>
      <c r="Z164" s="15">
        <v>0.1</v>
      </c>
      <c r="AA164" s="16">
        <v>607</v>
      </c>
      <c r="AB164" s="266"/>
      <c r="AC164" s="17"/>
      <c r="AD164" s="17">
        <v>24</v>
      </c>
      <c r="AE164" s="17"/>
      <c r="AF164" s="17">
        <v>132</v>
      </c>
      <c r="AG164" s="41">
        <v>85.8</v>
      </c>
    </row>
    <row r="165" spans="1:33" ht="14.25" customHeight="1" x14ac:dyDescent="0.35">
      <c r="A165" s="266"/>
      <c r="B165" s="11">
        <v>12.4166666666667</v>
      </c>
      <c r="C165" s="266"/>
      <c r="D165" s="15">
        <v>49.4</v>
      </c>
      <c r="E165" s="15">
        <v>109.6</v>
      </c>
      <c r="F165" s="16">
        <v>13.4</v>
      </c>
      <c r="G165" s="266"/>
      <c r="H165" s="15">
        <v>36.200000000000003</v>
      </c>
      <c r="I165" s="15">
        <v>108</v>
      </c>
      <c r="J165" s="15">
        <v>85.8</v>
      </c>
      <c r="K165" s="16">
        <v>85.5</v>
      </c>
      <c r="L165" s="14">
        <v>106.8</v>
      </c>
      <c r="M165" s="15">
        <v>14.8</v>
      </c>
      <c r="N165" s="15">
        <v>49.1</v>
      </c>
      <c r="O165" s="15">
        <v>49.1</v>
      </c>
      <c r="P165" s="15">
        <v>61.7</v>
      </c>
      <c r="Q165" s="15">
        <v>61.6</v>
      </c>
      <c r="R165" s="15">
        <v>61.4</v>
      </c>
      <c r="S165" s="15">
        <v>62.1</v>
      </c>
      <c r="T165" s="15">
        <v>87.4</v>
      </c>
      <c r="U165" s="15">
        <v>87.5</v>
      </c>
      <c r="V165" s="15">
        <v>87.4</v>
      </c>
      <c r="W165" s="15">
        <v>61.4</v>
      </c>
      <c r="X165" s="15">
        <v>106.2</v>
      </c>
      <c r="Y165" s="15">
        <v>805</v>
      </c>
      <c r="Z165" s="15">
        <v>0.1</v>
      </c>
      <c r="AA165" s="16">
        <v>555</v>
      </c>
      <c r="AB165" s="266"/>
      <c r="AC165" s="17"/>
      <c r="AD165" s="17">
        <v>25.4</v>
      </c>
      <c r="AE165" s="17"/>
      <c r="AF165" s="17">
        <v>123</v>
      </c>
      <c r="AG165" s="41">
        <v>86.8</v>
      </c>
    </row>
    <row r="166" spans="1:33" ht="14.25" customHeight="1" x14ac:dyDescent="0.35">
      <c r="A166" s="266"/>
      <c r="B166" s="11">
        <v>12.5</v>
      </c>
      <c r="C166" s="266"/>
      <c r="D166" s="15">
        <v>49</v>
      </c>
      <c r="E166" s="15">
        <v>109.4</v>
      </c>
      <c r="F166" s="16">
        <v>13.4</v>
      </c>
      <c r="G166" s="266"/>
      <c r="H166" s="15">
        <v>37.200000000000003</v>
      </c>
      <c r="I166" s="15">
        <v>107</v>
      </c>
      <c r="J166" s="15">
        <v>85.6</v>
      </c>
      <c r="K166" s="16">
        <v>85.3</v>
      </c>
      <c r="L166" s="14">
        <v>107.8</v>
      </c>
      <c r="M166" s="15">
        <v>15</v>
      </c>
      <c r="N166" s="15">
        <v>49.1</v>
      </c>
      <c r="O166" s="15">
        <v>48.6</v>
      </c>
      <c r="P166" s="15">
        <v>61.4</v>
      </c>
      <c r="Q166" s="15">
        <v>61.8</v>
      </c>
      <c r="R166" s="15">
        <v>61.5</v>
      </c>
      <c r="S166" s="15">
        <v>62.4</v>
      </c>
      <c r="T166" s="15">
        <v>87.3</v>
      </c>
      <c r="U166" s="15">
        <v>87.3</v>
      </c>
      <c r="V166" s="15">
        <v>87.2</v>
      </c>
      <c r="W166" s="15">
        <v>61.2</v>
      </c>
      <c r="X166" s="15">
        <v>107.3</v>
      </c>
      <c r="Y166" s="15">
        <v>803</v>
      </c>
      <c r="Z166" s="15">
        <v>0</v>
      </c>
      <c r="AA166" s="16">
        <v>557</v>
      </c>
      <c r="AB166" s="266"/>
      <c r="AC166" s="17"/>
      <c r="AD166" s="17">
        <v>31.1</v>
      </c>
      <c r="AE166" s="17"/>
      <c r="AF166" s="17">
        <v>118</v>
      </c>
      <c r="AG166" s="41">
        <v>83.9</v>
      </c>
    </row>
    <row r="167" spans="1:33" ht="14.25" customHeight="1" x14ac:dyDescent="0.35">
      <c r="A167" s="266"/>
      <c r="B167" s="11">
        <v>12.5833333333333</v>
      </c>
      <c r="C167" s="266"/>
      <c r="D167" s="15">
        <v>49.5</v>
      </c>
      <c r="E167" s="15">
        <v>108.2</v>
      </c>
      <c r="F167" s="16">
        <v>13.6</v>
      </c>
      <c r="G167" s="266"/>
      <c r="H167" s="15">
        <v>37.4</v>
      </c>
      <c r="I167" s="15">
        <v>106.1</v>
      </c>
      <c r="J167" s="15">
        <v>85.7</v>
      </c>
      <c r="K167" s="16">
        <v>85.4</v>
      </c>
      <c r="L167" s="14">
        <v>106</v>
      </c>
      <c r="M167" s="15">
        <v>15.1</v>
      </c>
      <c r="N167" s="15">
        <v>49.2</v>
      </c>
      <c r="O167" s="15">
        <v>49.1</v>
      </c>
      <c r="P167" s="15">
        <v>62.3</v>
      </c>
      <c r="Q167" s="15">
        <v>62.2</v>
      </c>
      <c r="R167" s="15">
        <v>62</v>
      </c>
      <c r="S167" s="15">
        <v>62.6</v>
      </c>
      <c r="T167" s="15">
        <v>87.3</v>
      </c>
      <c r="U167" s="15">
        <v>87.4</v>
      </c>
      <c r="V167" s="15">
        <v>87.3</v>
      </c>
      <c r="W167" s="15">
        <v>61.9</v>
      </c>
      <c r="X167" s="15">
        <v>105.6</v>
      </c>
      <c r="Y167" s="15">
        <v>804</v>
      </c>
      <c r="Z167" s="15">
        <v>0</v>
      </c>
      <c r="AA167" s="16">
        <v>563</v>
      </c>
      <c r="AB167" s="266"/>
      <c r="AC167" s="17"/>
      <c r="AD167" s="17">
        <v>29.2</v>
      </c>
      <c r="AE167" s="17"/>
      <c r="AF167" s="17">
        <v>124</v>
      </c>
      <c r="AG167" s="41">
        <v>90.9</v>
      </c>
    </row>
    <row r="168" spans="1:33" ht="14.25" customHeight="1" x14ac:dyDescent="0.35">
      <c r="A168" s="266"/>
      <c r="B168" s="11">
        <v>12.6666666666667</v>
      </c>
      <c r="C168" s="266"/>
      <c r="D168" s="15">
        <v>49.8</v>
      </c>
      <c r="E168" s="15">
        <v>93</v>
      </c>
      <c r="F168" s="16">
        <v>13.7</v>
      </c>
      <c r="G168" s="266"/>
      <c r="H168" s="15">
        <v>37.4</v>
      </c>
      <c r="I168" s="15">
        <v>91</v>
      </c>
      <c r="J168" s="15">
        <v>84.2</v>
      </c>
      <c r="K168" s="16">
        <v>83.9</v>
      </c>
      <c r="L168" s="14">
        <v>91.5</v>
      </c>
      <c r="M168" s="15">
        <v>15.1</v>
      </c>
      <c r="N168" s="15">
        <v>49.6</v>
      </c>
      <c r="O168" s="15">
        <v>49.5</v>
      </c>
      <c r="P168" s="15">
        <v>61.2</v>
      </c>
      <c r="Q168" s="15">
        <v>61.1</v>
      </c>
      <c r="R168" s="15">
        <v>60.9</v>
      </c>
      <c r="S168" s="15">
        <v>61.7</v>
      </c>
      <c r="T168" s="15">
        <v>85.9</v>
      </c>
      <c r="U168" s="15">
        <v>86</v>
      </c>
      <c r="V168" s="15">
        <v>85.8</v>
      </c>
      <c r="W168" s="15">
        <v>60.9</v>
      </c>
      <c r="X168" s="15">
        <v>108.3</v>
      </c>
      <c r="Y168" s="15">
        <v>804</v>
      </c>
      <c r="Z168" s="15">
        <v>18.100000000000001</v>
      </c>
      <c r="AA168" s="16">
        <v>546</v>
      </c>
      <c r="AB168" s="266"/>
      <c r="AC168" s="17"/>
      <c r="AD168" s="17">
        <v>27.3</v>
      </c>
      <c r="AE168" s="17"/>
      <c r="AF168" s="17">
        <v>116</v>
      </c>
      <c r="AG168" s="41">
        <v>85</v>
      </c>
    </row>
    <row r="169" spans="1:33" ht="14.25" customHeight="1" x14ac:dyDescent="0.35">
      <c r="A169" s="266"/>
      <c r="B169" s="11">
        <v>12.75</v>
      </c>
      <c r="C169" s="266"/>
      <c r="D169" s="15">
        <v>49.6</v>
      </c>
      <c r="E169" s="15">
        <v>110.8</v>
      </c>
      <c r="F169" s="16">
        <v>13.6</v>
      </c>
      <c r="G169" s="266"/>
      <c r="H169" s="15">
        <v>36.1</v>
      </c>
      <c r="I169" s="15">
        <v>107.2</v>
      </c>
      <c r="J169" s="15">
        <v>85.1</v>
      </c>
      <c r="K169" s="16">
        <v>84.8</v>
      </c>
      <c r="L169" s="14">
        <v>106</v>
      </c>
      <c r="M169" s="15">
        <v>14.9</v>
      </c>
      <c r="N169" s="15">
        <v>49.3</v>
      </c>
      <c r="O169" s="15">
        <v>49.2</v>
      </c>
      <c r="P169" s="15">
        <v>60.9</v>
      </c>
      <c r="Q169" s="15">
        <v>61</v>
      </c>
      <c r="R169" s="15">
        <v>60.8</v>
      </c>
      <c r="S169" s="15">
        <v>61.4</v>
      </c>
      <c r="T169" s="15">
        <v>86.8</v>
      </c>
      <c r="U169" s="15">
        <v>86.9</v>
      </c>
      <c r="V169" s="15">
        <v>86.7</v>
      </c>
      <c r="W169" s="15">
        <v>60.6</v>
      </c>
      <c r="X169" s="15">
        <v>107.5</v>
      </c>
      <c r="Y169" s="15">
        <v>805</v>
      </c>
      <c r="Z169" s="15">
        <v>5.0999999999999996</v>
      </c>
      <c r="AA169" s="16">
        <v>553</v>
      </c>
      <c r="AB169" s="266"/>
      <c r="AC169" s="17"/>
      <c r="AD169" s="17">
        <v>25.5</v>
      </c>
      <c r="AE169" s="17"/>
      <c r="AF169" s="17">
        <v>114</v>
      </c>
      <c r="AG169" s="41">
        <v>83.9</v>
      </c>
    </row>
    <row r="170" spans="1:33" ht="14.25" customHeight="1" x14ac:dyDescent="0.35">
      <c r="A170" s="266"/>
      <c r="B170" s="11">
        <v>12.8333333333333</v>
      </c>
      <c r="C170" s="266"/>
      <c r="D170" s="15">
        <v>49.7</v>
      </c>
      <c r="E170" s="15">
        <v>107.7</v>
      </c>
      <c r="F170" s="16">
        <v>13.4</v>
      </c>
      <c r="G170" s="266"/>
      <c r="H170" s="15">
        <v>35.200000000000003</v>
      </c>
      <c r="I170" s="15">
        <v>106.8</v>
      </c>
      <c r="J170" s="15">
        <v>85.5</v>
      </c>
      <c r="K170" s="16">
        <v>85.2</v>
      </c>
      <c r="L170" s="14">
        <v>106.6</v>
      </c>
      <c r="M170" s="15">
        <v>14.7</v>
      </c>
      <c r="N170" s="15">
        <v>49.4</v>
      </c>
      <c r="O170" s="15">
        <v>49.3</v>
      </c>
      <c r="P170" s="15">
        <v>61</v>
      </c>
      <c r="Q170" s="15">
        <v>60.9</v>
      </c>
      <c r="R170" s="15">
        <v>60.9</v>
      </c>
      <c r="S170" s="15">
        <v>61.5</v>
      </c>
      <c r="T170" s="15">
        <v>87.2</v>
      </c>
      <c r="U170" s="15">
        <v>87.3</v>
      </c>
      <c r="V170" s="15">
        <v>87.1</v>
      </c>
      <c r="W170" s="15">
        <v>60.8</v>
      </c>
      <c r="X170" s="15">
        <v>107.8</v>
      </c>
      <c r="Y170" s="15">
        <v>805</v>
      </c>
      <c r="Z170" s="15">
        <v>5.2</v>
      </c>
      <c r="AA170" s="16">
        <v>555</v>
      </c>
      <c r="AB170" s="266"/>
      <c r="AC170" s="17"/>
      <c r="AD170" s="17">
        <v>25.4</v>
      </c>
      <c r="AE170" s="17"/>
      <c r="AF170" s="17">
        <v>123</v>
      </c>
      <c r="AG170" s="41">
        <v>88.3</v>
      </c>
    </row>
    <row r="171" spans="1:33" ht="14.25" customHeight="1" x14ac:dyDescent="0.35">
      <c r="A171" s="267"/>
      <c r="B171" s="11">
        <v>12.9166666666667</v>
      </c>
      <c r="C171" s="267"/>
      <c r="D171" s="15">
        <v>49.6</v>
      </c>
      <c r="E171" s="15">
        <v>108.7</v>
      </c>
      <c r="F171" s="16">
        <v>12.9</v>
      </c>
      <c r="G171" s="267"/>
      <c r="H171" s="15">
        <v>33.700000000000003</v>
      </c>
      <c r="I171" s="15">
        <v>106.7</v>
      </c>
      <c r="J171" s="15">
        <v>85.8</v>
      </c>
      <c r="K171" s="16">
        <v>85.5</v>
      </c>
      <c r="L171" s="14">
        <v>106.9</v>
      </c>
      <c r="M171" s="15">
        <v>14.1</v>
      </c>
      <c r="N171" s="15">
        <v>49.3</v>
      </c>
      <c r="O171" s="15">
        <v>49.2</v>
      </c>
      <c r="P171" s="15">
        <v>60.6</v>
      </c>
      <c r="Q171" s="15">
        <v>60.5</v>
      </c>
      <c r="R171" s="15">
        <v>60.4</v>
      </c>
      <c r="S171" s="15">
        <v>61</v>
      </c>
      <c r="T171" s="15">
        <v>87.5</v>
      </c>
      <c r="U171" s="15">
        <v>87.6</v>
      </c>
      <c r="V171" s="15">
        <v>87.4</v>
      </c>
      <c r="W171" s="15">
        <v>60.3</v>
      </c>
      <c r="X171" s="15">
        <v>108.1</v>
      </c>
      <c r="Y171" s="15">
        <v>804</v>
      </c>
      <c r="Z171" s="15">
        <v>5.2</v>
      </c>
      <c r="AA171" s="16">
        <v>560</v>
      </c>
      <c r="AB171" s="267"/>
      <c r="AC171" s="17"/>
      <c r="AD171" s="17">
        <v>24.1</v>
      </c>
      <c r="AE171" s="17"/>
      <c r="AF171" s="17">
        <v>117</v>
      </c>
      <c r="AG171" s="41">
        <v>89.6</v>
      </c>
    </row>
    <row r="172" spans="1:33" ht="14.25" customHeight="1" x14ac:dyDescent="0.35">
      <c r="A172" s="268">
        <v>44607</v>
      </c>
      <c r="B172" s="11">
        <v>13</v>
      </c>
      <c r="C172" s="275">
        <v>109.9</v>
      </c>
      <c r="D172" s="15">
        <v>49.7</v>
      </c>
      <c r="E172" s="15">
        <v>113.1</v>
      </c>
      <c r="F172" s="16">
        <v>12.5</v>
      </c>
      <c r="G172" s="269"/>
      <c r="H172" s="15">
        <v>33.200000000000003</v>
      </c>
      <c r="I172" s="15">
        <v>107</v>
      </c>
      <c r="J172" s="15">
        <v>86.1</v>
      </c>
      <c r="K172" s="16">
        <v>85.8</v>
      </c>
      <c r="L172" s="14">
        <v>107.3</v>
      </c>
      <c r="M172" s="15">
        <v>13.7</v>
      </c>
      <c r="N172" s="15">
        <v>49.4</v>
      </c>
      <c r="O172" s="15">
        <v>49.3</v>
      </c>
      <c r="P172" s="15">
        <v>60.2</v>
      </c>
      <c r="Q172" s="15">
        <v>60.1</v>
      </c>
      <c r="R172" s="15">
        <v>60</v>
      </c>
      <c r="S172" s="15">
        <v>60.6</v>
      </c>
      <c r="T172" s="15">
        <v>87.8</v>
      </c>
      <c r="U172" s="15">
        <v>87.9</v>
      </c>
      <c r="V172" s="15">
        <v>87.7</v>
      </c>
      <c r="W172" s="15">
        <v>59.9</v>
      </c>
      <c r="X172" s="15">
        <v>108.2</v>
      </c>
      <c r="Y172" s="15">
        <v>804</v>
      </c>
      <c r="Z172" s="15">
        <v>5.2</v>
      </c>
      <c r="AA172" s="16">
        <v>559</v>
      </c>
      <c r="AB172" s="265"/>
      <c r="AC172" s="17"/>
      <c r="AD172" s="17">
        <v>23.8</v>
      </c>
      <c r="AE172" s="17"/>
      <c r="AF172" s="17">
        <v>117</v>
      </c>
      <c r="AG172" s="41">
        <v>89</v>
      </c>
    </row>
    <row r="173" spans="1:33" ht="14.25" customHeight="1" x14ac:dyDescent="0.35">
      <c r="A173" s="266"/>
      <c r="B173" s="11">
        <v>13.0833333333333</v>
      </c>
      <c r="C173" s="266"/>
      <c r="D173" s="15">
        <v>49.7</v>
      </c>
      <c r="E173" s="15">
        <v>110.7</v>
      </c>
      <c r="F173" s="16">
        <v>12.1</v>
      </c>
      <c r="G173" s="266"/>
      <c r="H173" s="15">
        <v>32.799999999999997</v>
      </c>
      <c r="I173" s="15">
        <v>106.3</v>
      </c>
      <c r="J173" s="15">
        <v>86.8</v>
      </c>
      <c r="K173" s="16">
        <v>86.5</v>
      </c>
      <c r="L173" s="14">
        <v>107</v>
      </c>
      <c r="M173" s="15">
        <v>13.3</v>
      </c>
      <c r="N173" s="15">
        <v>49.4</v>
      </c>
      <c r="O173" s="15">
        <v>49.4</v>
      </c>
      <c r="P173" s="15">
        <v>60.3</v>
      </c>
      <c r="Q173" s="15">
        <v>60.3</v>
      </c>
      <c r="R173" s="15">
        <v>60.1</v>
      </c>
      <c r="S173" s="15">
        <v>60.7</v>
      </c>
      <c r="T173" s="15">
        <v>88.5</v>
      </c>
      <c r="U173" s="15">
        <v>88.6</v>
      </c>
      <c r="V173" s="15">
        <v>88.4</v>
      </c>
      <c r="W173" s="15">
        <v>60</v>
      </c>
      <c r="X173" s="15">
        <v>108</v>
      </c>
      <c r="Y173" s="15">
        <v>804</v>
      </c>
      <c r="Z173" s="15">
        <v>5.2</v>
      </c>
      <c r="AA173" s="16">
        <v>565</v>
      </c>
      <c r="AB173" s="266"/>
      <c r="AC173" s="17"/>
      <c r="AD173" s="17">
        <v>24.2</v>
      </c>
      <c r="AE173" s="17"/>
      <c r="AF173" s="17">
        <v>124</v>
      </c>
      <c r="AG173" s="41">
        <v>86.1</v>
      </c>
    </row>
    <row r="174" spans="1:33" ht="14.25" customHeight="1" x14ac:dyDescent="0.35">
      <c r="A174" s="266"/>
      <c r="B174" s="11">
        <v>13.1666666666667</v>
      </c>
      <c r="C174" s="266"/>
      <c r="D174" s="15">
        <v>49.8</v>
      </c>
      <c r="E174" s="15">
        <v>106.1</v>
      </c>
      <c r="F174" s="16">
        <v>12.2</v>
      </c>
      <c r="G174" s="266"/>
      <c r="H174" s="15">
        <v>32.4</v>
      </c>
      <c r="I174" s="15">
        <v>102.6</v>
      </c>
      <c r="J174" s="15">
        <v>87</v>
      </c>
      <c r="K174" s="16">
        <v>86.7</v>
      </c>
      <c r="L174" s="14">
        <v>102.8</v>
      </c>
      <c r="M174" s="15">
        <v>13.3</v>
      </c>
      <c r="N174" s="15">
        <v>49.5</v>
      </c>
      <c r="O174" s="15">
        <v>49.4</v>
      </c>
      <c r="P174" s="15">
        <v>60.5</v>
      </c>
      <c r="Q174" s="15">
        <v>60.4</v>
      </c>
      <c r="R174" s="15">
        <v>60.1</v>
      </c>
      <c r="S174" s="15">
        <v>60.8</v>
      </c>
      <c r="T174" s="15">
        <v>88.7</v>
      </c>
      <c r="U174" s="15">
        <v>88.8</v>
      </c>
      <c r="V174" s="15">
        <v>88.6</v>
      </c>
      <c r="W174" s="15">
        <v>60</v>
      </c>
      <c r="X174" s="15">
        <v>108.2</v>
      </c>
      <c r="Y174" s="15">
        <v>803</v>
      </c>
      <c r="Z174" s="15">
        <v>10</v>
      </c>
      <c r="AA174" s="16">
        <v>564</v>
      </c>
      <c r="AB174" s="266"/>
      <c r="AC174" s="17"/>
      <c r="AD174" s="17">
        <v>24.5</v>
      </c>
      <c r="AE174" s="17"/>
      <c r="AF174" s="17">
        <v>117</v>
      </c>
      <c r="AG174" s="41">
        <v>85.6</v>
      </c>
    </row>
    <row r="175" spans="1:33" ht="14.25" customHeight="1" x14ac:dyDescent="0.35">
      <c r="A175" s="266"/>
      <c r="B175" s="11">
        <v>13.25</v>
      </c>
      <c r="C175" s="266"/>
      <c r="D175" s="15">
        <v>49.8</v>
      </c>
      <c r="E175" s="15">
        <v>108.4</v>
      </c>
      <c r="F175" s="16">
        <v>12</v>
      </c>
      <c r="G175" s="266"/>
      <c r="H175" s="15">
        <v>32.200000000000003</v>
      </c>
      <c r="I175" s="15">
        <v>101.9</v>
      </c>
      <c r="J175" s="15">
        <v>87</v>
      </c>
      <c r="K175" s="16">
        <v>86.8</v>
      </c>
      <c r="L175" s="14">
        <v>103.8</v>
      </c>
      <c r="M175" s="15">
        <v>13.1</v>
      </c>
      <c r="N175" s="15">
        <v>49.5</v>
      </c>
      <c r="O175" s="15">
        <v>49.5</v>
      </c>
      <c r="P175" s="15">
        <v>60.2</v>
      </c>
      <c r="Q175" s="15">
        <v>60.2</v>
      </c>
      <c r="R175" s="15">
        <v>60</v>
      </c>
      <c r="S175" s="15">
        <v>60.6</v>
      </c>
      <c r="T175" s="15">
        <v>88.7</v>
      </c>
      <c r="U175" s="15">
        <v>88.8</v>
      </c>
      <c r="V175" s="15">
        <v>88.6</v>
      </c>
      <c r="W175" s="15">
        <v>59.9</v>
      </c>
      <c r="X175" s="15">
        <v>108.2</v>
      </c>
      <c r="Y175" s="15">
        <v>804</v>
      </c>
      <c r="Z175" s="15">
        <v>10</v>
      </c>
      <c r="AA175" s="16">
        <v>565</v>
      </c>
      <c r="AB175" s="266"/>
      <c r="AC175" s="17"/>
      <c r="AD175" s="17">
        <v>25</v>
      </c>
      <c r="AE175" s="17"/>
      <c r="AF175" s="17">
        <v>124</v>
      </c>
      <c r="AG175" s="41">
        <v>87.7</v>
      </c>
    </row>
    <row r="176" spans="1:33" ht="14.25" customHeight="1" x14ac:dyDescent="0.35">
      <c r="A176" s="266"/>
      <c r="B176" s="11">
        <v>13.3333333333333</v>
      </c>
      <c r="C176" s="266"/>
      <c r="D176" s="15">
        <v>49.7</v>
      </c>
      <c r="E176" s="15">
        <v>107.4</v>
      </c>
      <c r="F176" s="16">
        <v>12.2</v>
      </c>
      <c r="G176" s="266"/>
      <c r="H176" s="15">
        <v>34.1</v>
      </c>
      <c r="I176" s="15">
        <v>102</v>
      </c>
      <c r="J176" s="15">
        <v>87.7</v>
      </c>
      <c r="K176" s="16">
        <v>87.4</v>
      </c>
      <c r="L176" s="14">
        <v>103</v>
      </c>
      <c r="M176" s="15">
        <v>13.5</v>
      </c>
      <c r="N176" s="15">
        <v>49.5</v>
      </c>
      <c r="O176" s="15">
        <v>49.4</v>
      </c>
      <c r="P176" s="15">
        <v>61.1</v>
      </c>
      <c r="Q176" s="15">
        <v>61.2</v>
      </c>
      <c r="R176" s="15">
        <v>61.1</v>
      </c>
      <c r="S176" s="15">
        <v>61.8</v>
      </c>
      <c r="T176" s="15">
        <v>89.4</v>
      </c>
      <c r="U176" s="15">
        <v>89.4</v>
      </c>
      <c r="V176" s="15">
        <v>89.3</v>
      </c>
      <c r="W176" s="15">
        <v>60.9</v>
      </c>
      <c r="X176" s="15">
        <v>108</v>
      </c>
      <c r="Y176" s="15">
        <v>803</v>
      </c>
      <c r="Z176" s="15">
        <v>10</v>
      </c>
      <c r="AA176" s="16">
        <v>570</v>
      </c>
      <c r="AB176" s="266"/>
      <c r="AC176" s="17"/>
      <c r="AD176" s="17">
        <v>26.3</v>
      </c>
      <c r="AE176" s="17"/>
      <c r="AF176" s="17">
        <v>116</v>
      </c>
      <c r="AG176" s="41">
        <v>87.2</v>
      </c>
    </row>
    <row r="177" spans="1:33" ht="14.25" customHeight="1" x14ac:dyDescent="0.35">
      <c r="A177" s="266"/>
      <c r="B177" s="11">
        <v>13.4166666666667</v>
      </c>
      <c r="C177" s="266"/>
      <c r="D177" s="15">
        <v>49.7</v>
      </c>
      <c r="E177" s="15">
        <v>106.2</v>
      </c>
      <c r="F177" s="16">
        <v>13</v>
      </c>
      <c r="G177" s="266"/>
      <c r="H177" s="15">
        <v>36.799999999999997</v>
      </c>
      <c r="I177" s="15">
        <v>102.7</v>
      </c>
      <c r="J177" s="15">
        <v>86.5</v>
      </c>
      <c r="K177" s="16">
        <v>86.2</v>
      </c>
      <c r="L177" s="14">
        <v>102.9</v>
      </c>
      <c r="M177" s="15">
        <v>14.5</v>
      </c>
      <c r="N177" s="15">
        <v>49.4</v>
      </c>
      <c r="O177" s="15">
        <v>49.3</v>
      </c>
      <c r="P177" s="15">
        <v>61.5</v>
      </c>
      <c r="Q177" s="15">
        <v>61.5</v>
      </c>
      <c r="R177" s="15">
        <v>61.4</v>
      </c>
      <c r="S177" s="15">
        <v>61.9</v>
      </c>
      <c r="T177" s="15">
        <v>88.1</v>
      </c>
      <c r="U177" s="15">
        <v>88.2</v>
      </c>
      <c r="V177" s="15">
        <v>88</v>
      </c>
      <c r="W177" s="15">
        <v>61.4</v>
      </c>
      <c r="X177" s="15">
        <v>108.5</v>
      </c>
      <c r="Y177" s="15">
        <v>805</v>
      </c>
      <c r="Z177" s="15">
        <v>10.199999999999999</v>
      </c>
      <c r="AA177" s="16">
        <v>562</v>
      </c>
      <c r="AB177" s="266"/>
      <c r="AC177" s="17"/>
      <c r="AD177" s="17">
        <v>30.2</v>
      </c>
      <c r="AE177" s="17"/>
      <c r="AF177" s="17">
        <v>115</v>
      </c>
      <c r="AG177" s="41">
        <v>88.2</v>
      </c>
    </row>
    <row r="178" spans="1:33" ht="14.25" customHeight="1" x14ac:dyDescent="0.35">
      <c r="A178" s="266"/>
      <c r="B178" s="11">
        <v>13.5</v>
      </c>
      <c r="C178" s="266"/>
      <c r="D178" s="15">
        <v>49.8</v>
      </c>
      <c r="E178" s="15">
        <v>103.9</v>
      </c>
      <c r="F178" s="16">
        <v>13.7</v>
      </c>
      <c r="G178" s="266"/>
      <c r="H178" s="15">
        <v>37.700000000000003</v>
      </c>
      <c r="I178" s="15">
        <v>103.3</v>
      </c>
      <c r="J178" s="15">
        <v>85.6</v>
      </c>
      <c r="K178" s="16">
        <v>85.3</v>
      </c>
      <c r="L178" s="14">
        <v>103.4</v>
      </c>
      <c r="M178" s="15">
        <v>15.1</v>
      </c>
      <c r="N178" s="15">
        <v>49.5</v>
      </c>
      <c r="O178" s="15">
        <v>49.4</v>
      </c>
      <c r="P178" s="15">
        <v>61.7</v>
      </c>
      <c r="Q178" s="15">
        <v>61.4</v>
      </c>
      <c r="R178" s="15">
        <v>61.2</v>
      </c>
      <c r="S178" s="15">
        <v>61.9</v>
      </c>
      <c r="T178" s="15">
        <v>87.2</v>
      </c>
      <c r="U178" s="15">
        <v>87.3</v>
      </c>
      <c r="V178" s="15">
        <v>87.1</v>
      </c>
      <c r="W178" s="15">
        <v>61.2</v>
      </c>
      <c r="X178" s="15">
        <v>108.4</v>
      </c>
      <c r="Y178" s="15">
        <v>804</v>
      </c>
      <c r="Z178" s="15">
        <v>10</v>
      </c>
      <c r="AA178" s="16">
        <v>557</v>
      </c>
      <c r="AB178" s="266"/>
      <c r="AC178" s="17"/>
      <c r="AD178" s="17">
        <v>29.7</v>
      </c>
      <c r="AE178" s="17"/>
      <c r="AF178" s="17">
        <v>122</v>
      </c>
      <c r="AG178" s="41">
        <v>87.2</v>
      </c>
    </row>
    <row r="179" spans="1:33" ht="14.25" customHeight="1" x14ac:dyDescent="0.35">
      <c r="A179" s="266"/>
      <c r="B179" s="11">
        <v>13.5833333333333</v>
      </c>
      <c r="C179" s="266"/>
      <c r="D179" s="15">
        <v>49.7</v>
      </c>
      <c r="E179" s="15">
        <v>111.7</v>
      </c>
      <c r="F179" s="16">
        <v>13.9</v>
      </c>
      <c r="G179" s="266"/>
      <c r="H179" s="15">
        <v>37.6</v>
      </c>
      <c r="I179" s="15">
        <v>110.4</v>
      </c>
      <c r="J179" s="15">
        <v>85.7</v>
      </c>
      <c r="K179" s="16">
        <v>85.4</v>
      </c>
      <c r="L179" s="14">
        <v>109.3</v>
      </c>
      <c r="M179" s="15">
        <v>15.5</v>
      </c>
      <c r="N179" s="15">
        <v>49.4</v>
      </c>
      <c r="O179" s="15">
        <v>49.3</v>
      </c>
      <c r="P179" s="15">
        <v>62</v>
      </c>
      <c r="Q179" s="15">
        <v>62</v>
      </c>
      <c r="R179" s="15">
        <v>61.7</v>
      </c>
      <c r="S179" s="15">
        <v>62.5</v>
      </c>
      <c r="T179" s="15">
        <v>87.5</v>
      </c>
      <c r="U179" s="15">
        <v>87.5</v>
      </c>
      <c r="V179" s="15">
        <v>87.4</v>
      </c>
      <c r="W179" s="15">
        <v>61.6</v>
      </c>
      <c r="X179" s="15">
        <v>109.3</v>
      </c>
      <c r="Y179" s="15">
        <v>815</v>
      </c>
      <c r="Z179" s="15">
        <v>0.1</v>
      </c>
      <c r="AA179" s="16">
        <v>566</v>
      </c>
      <c r="AB179" s="266"/>
      <c r="AC179" s="17"/>
      <c r="AD179" s="17">
        <v>29</v>
      </c>
      <c r="AE179" s="17"/>
      <c r="AF179" s="17">
        <v>116</v>
      </c>
      <c r="AG179" s="41">
        <v>86.9</v>
      </c>
    </row>
    <row r="180" spans="1:33" ht="14.25" customHeight="1" x14ac:dyDescent="0.35">
      <c r="A180" s="266"/>
      <c r="B180" s="11">
        <v>13.6666666666667</v>
      </c>
      <c r="C180" s="266"/>
      <c r="D180" s="15">
        <v>49.5</v>
      </c>
      <c r="E180" s="15">
        <v>115.8</v>
      </c>
      <c r="F180" s="16">
        <v>13.8</v>
      </c>
      <c r="G180" s="266"/>
      <c r="H180" s="15">
        <v>37.4</v>
      </c>
      <c r="I180" s="15">
        <v>116.1</v>
      </c>
      <c r="J180" s="15">
        <v>85.9</v>
      </c>
      <c r="K180" s="16">
        <v>85.6</v>
      </c>
      <c r="L180" s="14">
        <v>114.2</v>
      </c>
      <c r="M180" s="15">
        <v>15.1</v>
      </c>
      <c r="N180" s="15">
        <v>49.2</v>
      </c>
      <c r="O180" s="15">
        <v>49.1</v>
      </c>
      <c r="P180" s="15">
        <v>62.8</v>
      </c>
      <c r="Q180" s="15">
        <v>62.6</v>
      </c>
      <c r="R180" s="15">
        <v>62.5</v>
      </c>
      <c r="S180" s="15">
        <v>63.2</v>
      </c>
      <c r="T180" s="15">
        <v>87.8</v>
      </c>
      <c r="U180" s="15">
        <v>87.9</v>
      </c>
      <c r="V180" s="15">
        <v>87.7</v>
      </c>
      <c r="W180" s="15">
        <v>62.3</v>
      </c>
      <c r="X180" s="15">
        <v>113.5</v>
      </c>
      <c r="Y180" s="15">
        <v>854</v>
      </c>
      <c r="Z180" s="15">
        <v>0.1</v>
      </c>
      <c r="AA180" s="16">
        <v>610</v>
      </c>
      <c r="AB180" s="266"/>
      <c r="AC180" s="17"/>
      <c r="AD180" s="17">
        <v>25.2</v>
      </c>
      <c r="AE180" s="17"/>
      <c r="AF180" s="17">
        <v>122</v>
      </c>
      <c r="AG180" s="41">
        <v>89.4</v>
      </c>
    </row>
    <row r="181" spans="1:33" ht="14.25" customHeight="1" x14ac:dyDescent="0.35">
      <c r="A181" s="266"/>
      <c r="B181" s="11">
        <v>13.75</v>
      </c>
      <c r="C181" s="266"/>
      <c r="D181" s="15">
        <v>49.4</v>
      </c>
      <c r="E181" s="15">
        <v>107.9</v>
      </c>
      <c r="F181" s="16">
        <v>13.2</v>
      </c>
      <c r="G181" s="266"/>
      <c r="H181" s="15">
        <v>36.299999999999997</v>
      </c>
      <c r="I181" s="15">
        <v>106.4</v>
      </c>
      <c r="J181" s="15">
        <v>87.9</v>
      </c>
      <c r="K181" s="16">
        <v>87.7</v>
      </c>
      <c r="L181" s="14">
        <v>106</v>
      </c>
      <c r="M181" s="15">
        <v>14.5</v>
      </c>
      <c r="N181" s="15">
        <v>49</v>
      </c>
      <c r="O181" s="15">
        <v>49</v>
      </c>
      <c r="P181" s="15">
        <v>63.1</v>
      </c>
      <c r="Q181" s="15">
        <v>63.3</v>
      </c>
      <c r="R181" s="15">
        <v>62.9</v>
      </c>
      <c r="S181" s="15">
        <v>63.7</v>
      </c>
      <c r="T181" s="15">
        <v>89.6</v>
      </c>
      <c r="U181" s="15">
        <v>89.6</v>
      </c>
      <c r="V181" s="15">
        <v>89.5</v>
      </c>
      <c r="W181" s="15">
        <v>63</v>
      </c>
      <c r="X181" s="15">
        <v>105.4</v>
      </c>
      <c r="Y181" s="15">
        <v>804</v>
      </c>
      <c r="Z181" s="15">
        <v>0</v>
      </c>
      <c r="AA181" s="16">
        <v>575</v>
      </c>
      <c r="AB181" s="266"/>
      <c r="AC181" s="17"/>
      <c r="AD181" s="17">
        <v>25.7</v>
      </c>
      <c r="AE181" s="17"/>
      <c r="AF181" s="17">
        <v>118</v>
      </c>
      <c r="AG181" s="41">
        <v>94.5</v>
      </c>
    </row>
    <row r="182" spans="1:33" ht="14.25" customHeight="1" x14ac:dyDescent="0.35">
      <c r="A182" s="266"/>
      <c r="B182" s="11">
        <v>13.8333333333333</v>
      </c>
      <c r="C182" s="266"/>
      <c r="D182" s="15">
        <v>49.6</v>
      </c>
      <c r="E182" s="15">
        <v>107.4</v>
      </c>
      <c r="F182" s="16">
        <v>13.4</v>
      </c>
      <c r="G182" s="266"/>
      <c r="H182" s="15">
        <v>35.799999999999997</v>
      </c>
      <c r="I182" s="15">
        <v>107.9</v>
      </c>
      <c r="J182" s="15">
        <v>87.5</v>
      </c>
      <c r="K182" s="16">
        <v>87.1</v>
      </c>
      <c r="L182" s="14">
        <v>107.4</v>
      </c>
      <c r="M182" s="15">
        <v>14.6</v>
      </c>
      <c r="N182" s="15">
        <v>49.3</v>
      </c>
      <c r="O182" s="15">
        <v>49.2</v>
      </c>
      <c r="P182" s="15">
        <v>62.8</v>
      </c>
      <c r="Q182" s="15">
        <v>62.6</v>
      </c>
      <c r="R182" s="15">
        <v>62.4</v>
      </c>
      <c r="S182" s="15">
        <v>63</v>
      </c>
      <c r="T182" s="15">
        <v>89.1</v>
      </c>
      <c r="U182" s="15">
        <v>89.2</v>
      </c>
      <c r="V182" s="15">
        <v>89</v>
      </c>
      <c r="W182" s="15">
        <v>62.4</v>
      </c>
      <c r="X182" s="15">
        <v>106.6</v>
      </c>
      <c r="Y182" s="15">
        <v>806</v>
      </c>
      <c r="Z182" s="15">
        <v>0</v>
      </c>
      <c r="AA182" s="16">
        <v>568</v>
      </c>
      <c r="AB182" s="266"/>
      <c r="AC182" s="17"/>
      <c r="AD182" s="17">
        <v>25.9</v>
      </c>
      <c r="AE182" s="17"/>
      <c r="AF182" s="17">
        <v>117</v>
      </c>
      <c r="AG182" s="41">
        <v>88.8</v>
      </c>
    </row>
    <row r="183" spans="1:33" ht="14.25" customHeight="1" x14ac:dyDescent="0.35">
      <c r="A183" s="267"/>
      <c r="B183" s="11">
        <v>13.9166666666667</v>
      </c>
      <c r="C183" s="267"/>
      <c r="D183" s="15">
        <v>49.5</v>
      </c>
      <c r="E183" s="15">
        <v>111.2</v>
      </c>
      <c r="F183" s="16">
        <v>13.1</v>
      </c>
      <c r="G183" s="267"/>
      <c r="H183" s="15">
        <v>35.200000000000003</v>
      </c>
      <c r="I183" s="15">
        <v>108.2</v>
      </c>
      <c r="J183" s="15">
        <v>86.5</v>
      </c>
      <c r="K183" s="16">
        <v>86.2</v>
      </c>
      <c r="L183" s="14">
        <v>107.8</v>
      </c>
      <c r="M183" s="15">
        <v>14.3</v>
      </c>
      <c r="N183" s="15">
        <v>49.1</v>
      </c>
      <c r="O183" s="15">
        <v>49</v>
      </c>
      <c r="P183" s="15">
        <v>61.6</v>
      </c>
      <c r="Q183" s="15">
        <v>61.5</v>
      </c>
      <c r="R183" s="15">
        <v>61.5</v>
      </c>
      <c r="S183" s="15">
        <v>62.1</v>
      </c>
      <c r="T183" s="15">
        <v>88.2</v>
      </c>
      <c r="U183" s="15">
        <v>88.3</v>
      </c>
      <c r="V183" s="15">
        <v>88.1</v>
      </c>
      <c r="W183" s="15">
        <v>61.4</v>
      </c>
      <c r="X183" s="15">
        <v>106.8</v>
      </c>
      <c r="Y183" s="15">
        <v>804</v>
      </c>
      <c r="Z183" s="15">
        <v>0</v>
      </c>
      <c r="AA183" s="16">
        <v>560</v>
      </c>
      <c r="AB183" s="267"/>
      <c r="AC183" s="17"/>
      <c r="AD183" s="17">
        <v>25.5</v>
      </c>
      <c r="AE183" s="17"/>
      <c r="AF183" s="17">
        <v>119</v>
      </c>
      <c r="AG183" s="41">
        <v>95.6</v>
      </c>
    </row>
    <row r="184" spans="1:33" ht="14.25" customHeight="1" x14ac:dyDescent="0.35">
      <c r="A184" s="268">
        <v>44608</v>
      </c>
      <c r="B184" s="11">
        <v>14</v>
      </c>
      <c r="C184" s="275">
        <v>108.5</v>
      </c>
      <c r="D184" s="15">
        <v>49.3</v>
      </c>
      <c r="E184" s="15">
        <v>112.3</v>
      </c>
      <c r="F184" s="16">
        <v>12.9</v>
      </c>
      <c r="G184" s="269"/>
      <c r="H184" s="15">
        <v>35</v>
      </c>
      <c r="I184" s="15">
        <v>107.8</v>
      </c>
      <c r="J184" s="15">
        <v>86.2</v>
      </c>
      <c r="K184" s="16">
        <v>85.9</v>
      </c>
      <c r="L184" s="14">
        <v>107.3</v>
      </c>
      <c r="M184" s="15">
        <v>14.2</v>
      </c>
      <c r="N184" s="15">
        <v>49</v>
      </c>
      <c r="O184" s="15">
        <v>49</v>
      </c>
      <c r="P184" s="15">
        <v>61.5</v>
      </c>
      <c r="Q184" s="15">
        <v>61</v>
      </c>
      <c r="R184" s="15">
        <v>60.9</v>
      </c>
      <c r="S184" s="15">
        <v>61.4</v>
      </c>
      <c r="T184" s="15">
        <v>87.9</v>
      </c>
      <c r="U184" s="15">
        <v>87.9</v>
      </c>
      <c r="V184" s="15">
        <v>87.8</v>
      </c>
      <c r="W184" s="15">
        <v>61</v>
      </c>
      <c r="X184" s="15">
        <v>106.7</v>
      </c>
      <c r="Y184" s="15">
        <v>804</v>
      </c>
      <c r="Z184" s="15">
        <v>0</v>
      </c>
      <c r="AA184" s="16">
        <v>559</v>
      </c>
      <c r="AB184" s="265"/>
      <c r="AC184" s="17"/>
      <c r="AD184" s="17">
        <v>25.5</v>
      </c>
      <c r="AE184" s="17"/>
      <c r="AF184" s="17">
        <v>124</v>
      </c>
      <c r="AG184" s="41">
        <v>88.1</v>
      </c>
    </row>
    <row r="185" spans="1:33" ht="14.25" customHeight="1" x14ac:dyDescent="0.35">
      <c r="A185" s="266"/>
      <c r="B185" s="11">
        <v>14.0833333333333</v>
      </c>
      <c r="C185" s="266"/>
      <c r="D185" s="15">
        <v>49.4</v>
      </c>
      <c r="E185" s="15">
        <v>113.7</v>
      </c>
      <c r="F185" s="16">
        <v>12.1</v>
      </c>
      <c r="G185" s="266"/>
      <c r="H185" s="15">
        <v>34.9</v>
      </c>
      <c r="I185" s="15">
        <v>107.9</v>
      </c>
      <c r="J185" s="15">
        <v>86.1</v>
      </c>
      <c r="K185" s="16">
        <v>85.8</v>
      </c>
      <c r="L185" s="14">
        <v>108</v>
      </c>
      <c r="M185" s="15">
        <v>13.3</v>
      </c>
      <c r="N185" s="15">
        <v>49.1</v>
      </c>
      <c r="O185" s="15">
        <v>49</v>
      </c>
      <c r="P185" s="15">
        <v>60.4</v>
      </c>
      <c r="Q185" s="15">
        <v>60.3</v>
      </c>
      <c r="R185" s="15">
        <v>60.2</v>
      </c>
      <c r="S185" s="15">
        <v>60.7</v>
      </c>
      <c r="T185" s="15">
        <v>87.8</v>
      </c>
      <c r="U185" s="15">
        <v>87.8</v>
      </c>
      <c r="V185" s="15">
        <v>87.7</v>
      </c>
      <c r="W185" s="15">
        <v>60</v>
      </c>
      <c r="X185" s="15">
        <v>107.4</v>
      </c>
      <c r="Y185" s="15">
        <v>805</v>
      </c>
      <c r="Z185" s="15">
        <v>0</v>
      </c>
      <c r="AA185" s="16">
        <v>560</v>
      </c>
      <c r="AB185" s="266"/>
      <c r="AC185" s="17"/>
      <c r="AD185" s="17">
        <v>25.1</v>
      </c>
      <c r="AE185" s="17"/>
      <c r="AF185" s="17">
        <v>121</v>
      </c>
      <c r="AG185" s="41">
        <v>91.1</v>
      </c>
    </row>
    <row r="186" spans="1:33" ht="14.25" customHeight="1" x14ac:dyDescent="0.35">
      <c r="A186" s="266"/>
      <c r="B186" s="11">
        <v>14.1666666666667</v>
      </c>
      <c r="C186" s="266"/>
      <c r="D186" s="15">
        <v>49.3</v>
      </c>
      <c r="E186" s="15">
        <v>113.5</v>
      </c>
      <c r="F186" s="16">
        <v>12</v>
      </c>
      <c r="G186" s="266"/>
      <c r="H186" s="15">
        <v>32.6</v>
      </c>
      <c r="I186" s="15">
        <v>107.7</v>
      </c>
      <c r="J186" s="15">
        <v>86</v>
      </c>
      <c r="K186" s="16">
        <v>85.7</v>
      </c>
      <c r="L186" s="14">
        <v>108.1</v>
      </c>
      <c r="M186" s="15">
        <v>13.2</v>
      </c>
      <c r="N186" s="15">
        <v>49.1</v>
      </c>
      <c r="O186" s="15">
        <v>49</v>
      </c>
      <c r="P186" s="15">
        <v>60</v>
      </c>
      <c r="Q186" s="15">
        <v>60</v>
      </c>
      <c r="R186" s="15">
        <v>59.9</v>
      </c>
      <c r="S186" s="15">
        <v>60.5</v>
      </c>
      <c r="T186" s="15">
        <v>87.8</v>
      </c>
      <c r="U186" s="15">
        <v>87.8</v>
      </c>
      <c r="V186" s="15">
        <v>87.6</v>
      </c>
      <c r="W186" s="15">
        <v>59.7</v>
      </c>
      <c r="X186" s="15">
        <v>107.2</v>
      </c>
      <c r="Y186" s="15">
        <v>803</v>
      </c>
      <c r="Z186" s="15">
        <v>0</v>
      </c>
      <c r="AA186" s="16">
        <v>563</v>
      </c>
      <c r="AB186" s="266"/>
      <c r="AC186" s="17"/>
      <c r="AD186" s="17">
        <v>24.7</v>
      </c>
      <c r="AE186" s="17"/>
      <c r="AF186" s="17">
        <v>116</v>
      </c>
      <c r="AG186" s="41">
        <v>89.8</v>
      </c>
    </row>
    <row r="187" spans="1:33" ht="14.25" customHeight="1" x14ac:dyDescent="0.35">
      <c r="A187" s="266"/>
      <c r="B187" s="11">
        <v>14.25</v>
      </c>
      <c r="C187" s="266"/>
      <c r="D187" s="15">
        <v>49.4</v>
      </c>
      <c r="E187" s="15">
        <v>113.9</v>
      </c>
      <c r="F187" s="16">
        <v>11.1</v>
      </c>
      <c r="G187" s="266"/>
      <c r="H187" s="15">
        <v>32.299999999999997</v>
      </c>
      <c r="I187" s="15">
        <v>107.8</v>
      </c>
      <c r="J187" s="15">
        <v>86</v>
      </c>
      <c r="K187" s="16">
        <v>85.7</v>
      </c>
      <c r="L187" s="14">
        <v>108.9</v>
      </c>
      <c r="M187" s="15">
        <v>12.3</v>
      </c>
      <c r="N187" s="15">
        <v>49.1</v>
      </c>
      <c r="O187" s="15">
        <v>49</v>
      </c>
      <c r="P187" s="15">
        <v>59</v>
      </c>
      <c r="Q187" s="15">
        <v>59</v>
      </c>
      <c r="R187" s="15">
        <v>58.9</v>
      </c>
      <c r="S187" s="15">
        <v>59.6</v>
      </c>
      <c r="T187" s="15">
        <v>87.7</v>
      </c>
      <c r="U187" s="15">
        <v>87.8</v>
      </c>
      <c r="V187" s="15">
        <v>87.6</v>
      </c>
      <c r="W187" s="15">
        <v>59</v>
      </c>
      <c r="X187" s="15">
        <v>108.3</v>
      </c>
      <c r="Y187" s="15">
        <v>803</v>
      </c>
      <c r="Z187" s="15">
        <v>0</v>
      </c>
      <c r="AA187" s="16">
        <v>560</v>
      </c>
      <c r="AB187" s="266"/>
      <c r="AC187" s="17"/>
      <c r="AD187" s="17">
        <v>24.2</v>
      </c>
      <c r="AE187" s="17"/>
      <c r="AF187" s="17">
        <v>115</v>
      </c>
      <c r="AG187" s="41">
        <v>94.8</v>
      </c>
    </row>
    <row r="188" spans="1:33" ht="14.25" customHeight="1" x14ac:dyDescent="0.35">
      <c r="A188" s="266"/>
      <c r="B188" s="11">
        <v>14.3333333333333</v>
      </c>
      <c r="C188" s="266"/>
      <c r="D188" s="15">
        <v>49.5</v>
      </c>
      <c r="E188" s="15">
        <v>119.3</v>
      </c>
      <c r="F188" s="16">
        <v>10.6</v>
      </c>
      <c r="G188" s="266"/>
      <c r="H188" s="15">
        <v>34.9</v>
      </c>
      <c r="I188" s="15">
        <v>109.3</v>
      </c>
      <c r="J188" s="15">
        <v>86.2</v>
      </c>
      <c r="K188" s="16">
        <v>85.9</v>
      </c>
      <c r="L188" s="14">
        <v>109.1</v>
      </c>
      <c r="M188" s="15">
        <v>11.9</v>
      </c>
      <c r="N188" s="15">
        <v>49.2</v>
      </c>
      <c r="O188" s="15">
        <v>49.1</v>
      </c>
      <c r="P188" s="15">
        <v>58.9</v>
      </c>
      <c r="Q188" s="15">
        <v>58.6</v>
      </c>
      <c r="R188" s="15">
        <v>58.5</v>
      </c>
      <c r="S188" s="15">
        <v>59.1</v>
      </c>
      <c r="T188" s="15">
        <v>87.9</v>
      </c>
      <c r="U188" s="15">
        <v>88</v>
      </c>
      <c r="V188" s="15">
        <v>87.8</v>
      </c>
      <c r="W188" s="15">
        <v>58.4</v>
      </c>
      <c r="X188" s="15">
        <v>108.7</v>
      </c>
      <c r="Y188" s="15">
        <v>803</v>
      </c>
      <c r="Z188" s="15">
        <v>0</v>
      </c>
      <c r="AA188" s="16">
        <v>563</v>
      </c>
      <c r="AB188" s="266"/>
      <c r="AC188" s="17"/>
      <c r="AD188" s="17">
        <v>26.4</v>
      </c>
      <c r="AE188" s="17"/>
      <c r="AF188" s="17">
        <v>116</v>
      </c>
      <c r="AG188" s="41">
        <v>95.6</v>
      </c>
    </row>
    <row r="189" spans="1:33" ht="14.25" customHeight="1" x14ac:dyDescent="0.35">
      <c r="A189" s="266"/>
      <c r="B189" s="11">
        <v>14.4166666666667</v>
      </c>
      <c r="C189" s="266"/>
      <c r="D189" s="15">
        <v>49.5</v>
      </c>
      <c r="E189" s="15">
        <v>114.3</v>
      </c>
      <c r="F189" s="16">
        <v>12.2</v>
      </c>
      <c r="G189" s="266"/>
      <c r="H189" s="15">
        <v>36.299999999999997</v>
      </c>
      <c r="I189" s="15">
        <v>108.8</v>
      </c>
      <c r="J189" s="15">
        <v>86.2</v>
      </c>
      <c r="K189" s="16">
        <v>85.8</v>
      </c>
      <c r="L189" s="14">
        <v>108.5</v>
      </c>
      <c r="M189" s="15">
        <v>13.6</v>
      </c>
      <c r="N189" s="15">
        <v>49.2</v>
      </c>
      <c r="O189" s="15">
        <v>49.2</v>
      </c>
      <c r="P189" s="15">
        <v>60.5</v>
      </c>
      <c r="Q189" s="15">
        <v>60.5</v>
      </c>
      <c r="R189" s="15">
        <v>60.2</v>
      </c>
      <c r="S189" s="15">
        <v>61</v>
      </c>
      <c r="T189" s="15">
        <v>87.9</v>
      </c>
      <c r="U189" s="15">
        <v>87.9</v>
      </c>
      <c r="V189" s="15">
        <v>87.7</v>
      </c>
      <c r="W189" s="15">
        <v>60.1</v>
      </c>
      <c r="X189" s="15">
        <v>107.6</v>
      </c>
      <c r="Y189" s="15">
        <v>803</v>
      </c>
      <c r="Z189" s="15">
        <v>0.1</v>
      </c>
      <c r="AA189" s="16">
        <v>563</v>
      </c>
      <c r="AB189" s="266"/>
      <c r="AC189" s="17"/>
      <c r="AD189" s="17">
        <v>27.3</v>
      </c>
      <c r="AE189" s="17"/>
      <c r="AF189" s="17">
        <v>118</v>
      </c>
      <c r="AG189" s="41">
        <v>97.4</v>
      </c>
    </row>
    <row r="190" spans="1:33" ht="14.25" customHeight="1" x14ac:dyDescent="0.35">
      <c r="A190" s="266"/>
      <c r="B190" s="11">
        <v>14.5</v>
      </c>
      <c r="C190" s="266"/>
      <c r="D190" s="15">
        <v>49.6</v>
      </c>
      <c r="E190" s="15">
        <v>108.2</v>
      </c>
      <c r="F190" s="16">
        <v>13.2</v>
      </c>
      <c r="G190" s="266"/>
      <c r="H190" s="15">
        <v>37.4</v>
      </c>
      <c r="I190" s="15">
        <v>103</v>
      </c>
      <c r="J190" s="15">
        <v>85.8</v>
      </c>
      <c r="K190" s="16">
        <v>85.5</v>
      </c>
      <c r="L190" s="14">
        <v>102.4</v>
      </c>
      <c r="M190" s="15">
        <v>14.7</v>
      </c>
      <c r="N190" s="15">
        <v>49.3</v>
      </c>
      <c r="O190" s="15">
        <v>49.2</v>
      </c>
      <c r="P190" s="15">
        <v>61.3</v>
      </c>
      <c r="Q190" s="15">
        <v>61.4</v>
      </c>
      <c r="R190" s="15">
        <v>61.1</v>
      </c>
      <c r="S190" s="15">
        <v>61.8</v>
      </c>
      <c r="T190" s="15">
        <v>87.5</v>
      </c>
      <c r="U190" s="15">
        <v>87.6</v>
      </c>
      <c r="V190" s="15">
        <v>87.4</v>
      </c>
      <c r="W190" s="15">
        <v>61.1</v>
      </c>
      <c r="X190" s="15">
        <v>107.6</v>
      </c>
      <c r="Y190" s="15">
        <v>805</v>
      </c>
      <c r="Z190" s="15">
        <v>10.3</v>
      </c>
      <c r="AA190" s="16">
        <v>559</v>
      </c>
      <c r="AB190" s="266"/>
      <c r="AC190" s="17"/>
      <c r="AD190" s="17">
        <v>31.2</v>
      </c>
      <c r="AE190" s="17"/>
      <c r="AF190" s="17">
        <v>125</v>
      </c>
      <c r="AG190" s="41">
        <v>90.8</v>
      </c>
    </row>
    <row r="191" spans="1:33" ht="14.25" customHeight="1" x14ac:dyDescent="0.35">
      <c r="A191" s="266"/>
      <c r="B191" s="11">
        <v>14.5833333333333</v>
      </c>
      <c r="C191" s="266"/>
      <c r="D191" s="15">
        <v>49.6</v>
      </c>
      <c r="E191" s="15">
        <v>103.7</v>
      </c>
      <c r="F191" s="16">
        <v>13.8</v>
      </c>
      <c r="G191" s="266"/>
      <c r="H191" s="15">
        <v>37.4</v>
      </c>
      <c r="I191" s="15">
        <v>100.8</v>
      </c>
      <c r="J191" s="15">
        <v>86.6</v>
      </c>
      <c r="K191" s="16">
        <v>86.3</v>
      </c>
      <c r="L191" s="14">
        <v>101.7</v>
      </c>
      <c r="M191" s="15">
        <v>15.3</v>
      </c>
      <c r="N191" s="15">
        <v>49.4</v>
      </c>
      <c r="O191" s="15">
        <v>49.3</v>
      </c>
      <c r="P191" s="15">
        <v>62.9</v>
      </c>
      <c r="Q191" s="15">
        <v>63</v>
      </c>
      <c r="R191" s="15">
        <v>62.7</v>
      </c>
      <c r="S191" s="15">
        <v>63.4</v>
      </c>
      <c r="T191" s="15">
        <v>88.2</v>
      </c>
      <c r="U191" s="15">
        <v>88.3</v>
      </c>
      <c r="V191" s="15">
        <v>88.2</v>
      </c>
      <c r="W191" s="15">
        <v>62.8</v>
      </c>
      <c r="X191" s="15">
        <v>106.7</v>
      </c>
      <c r="Y191" s="15">
        <v>803</v>
      </c>
      <c r="Z191" s="15">
        <v>10.3</v>
      </c>
      <c r="AA191" s="16">
        <v>562</v>
      </c>
      <c r="AB191" s="266"/>
      <c r="AC191" s="17"/>
      <c r="AD191" s="17">
        <v>30.8</v>
      </c>
      <c r="AE191" s="17"/>
      <c r="AF191" s="17">
        <v>119</v>
      </c>
      <c r="AG191" s="41">
        <v>89.7</v>
      </c>
    </row>
    <row r="192" spans="1:33" ht="14.25" customHeight="1" x14ac:dyDescent="0.35">
      <c r="A192" s="266"/>
      <c r="B192" s="11">
        <v>14.6666666666667</v>
      </c>
      <c r="C192" s="266"/>
      <c r="D192" s="15">
        <v>49.6</v>
      </c>
      <c r="E192" s="15">
        <v>102.3</v>
      </c>
      <c r="F192" s="16">
        <v>13.7</v>
      </c>
      <c r="G192" s="266"/>
      <c r="H192" s="15">
        <v>37.6</v>
      </c>
      <c r="I192" s="15">
        <v>100.6</v>
      </c>
      <c r="J192" s="15">
        <v>87</v>
      </c>
      <c r="K192" s="16">
        <v>86.7</v>
      </c>
      <c r="L192" s="14">
        <v>101.1</v>
      </c>
      <c r="M192" s="15">
        <v>15.2</v>
      </c>
      <c r="N192" s="15">
        <v>49.4</v>
      </c>
      <c r="O192" s="15">
        <v>49.3</v>
      </c>
      <c r="P192" s="15">
        <v>63.1</v>
      </c>
      <c r="Q192" s="15">
        <v>63.1</v>
      </c>
      <c r="R192" s="15">
        <v>62.9</v>
      </c>
      <c r="S192" s="15">
        <v>63.7</v>
      </c>
      <c r="T192" s="15">
        <v>88.6</v>
      </c>
      <c r="U192" s="15">
        <v>88.7</v>
      </c>
      <c r="V192" s="15">
        <v>88.6</v>
      </c>
      <c r="W192" s="15">
        <v>62.8</v>
      </c>
      <c r="X192" s="15">
        <v>106.4</v>
      </c>
      <c r="Y192" s="15">
        <v>803</v>
      </c>
      <c r="Z192" s="15">
        <v>10</v>
      </c>
      <c r="AA192" s="16">
        <v>566</v>
      </c>
      <c r="AB192" s="266"/>
      <c r="AC192" s="17"/>
      <c r="AD192" s="17">
        <v>28.3</v>
      </c>
      <c r="AE192" s="17"/>
      <c r="AF192" s="17">
        <v>116</v>
      </c>
      <c r="AG192" s="41">
        <v>87.1</v>
      </c>
    </row>
    <row r="193" spans="1:33" ht="14.25" customHeight="1" x14ac:dyDescent="0.35">
      <c r="A193" s="266"/>
      <c r="B193" s="11">
        <v>14.75</v>
      </c>
      <c r="C193" s="266"/>
      <c r="D193" s="15">
        <v>49.6</v>
      </c>
      <c r="E193" s="15">
        <v>103.1</v>
      </c>
      <c r="F193" s="16">
        <v>13.3</v>
      </c>
      <c r="G193" s="266"/>
      <c r="H193" s="15">
        <v>36.299999999999997</v>
      </c>
      <c r="I193" s="15">
        <v>101.2</v>
      </c>
      <c r="J193" s="15">
        <v>87.1</v>
      </c>
      <c r="K193" s="16">
        <v>86.9</v>
      </c>
      <c r="L193" s="14">
        <v>101.4</v>
      </c>
      <c r="M193" s="15">
        <v>14.6</v>
      </c>
      <c r="N193" s="15">
        <v>49.3</v>
      </c>
      <c r="O193" s="15">
        <v>49.2</v>
      </c>
      <c r="P193" s="15">
        <v>62.6</v>
      </c>
      <c r="Q193" s="15">
        <v>62.6</v>
      </c>
      <c r="R193" s="15">
        <v>62.4</v>
      </c>
      <c r="S193" s="15">
        <v>63.1</v>
      </c>
      <c r="T193" s="15">
        <v>88.8</v>
      </c>
      <c r="U193" s="15">
        <v>88.9</v>
      </c>
      <c r="V193" s="15">
        <v>88.8</v>
      </c>
      <c r="W193" s="15">
        <v>62.4</v>
      </c>
      <c r="X193" s="15">
        <v>106.4</v>
      </c>
      <c r="Y193" s="15">
        <v>805</v>
      </c>
      <c r="Z193" s="15">
        <v>10.199999999999999</v>
      </c>
      <c r="AA193" s="16">
        <v>568</v>
      </c>
      <c r="AB193" s="266"/>
      <c r="AC193" s="17"/>
      <c r="AD193" s="17">
        <v>26.2</v>
      </c>
      <c r="AE193" s="17"/>
      <c r="AF193" s="17">
        <v>116</v>
      </c>
      <c r="AG193" s="41">
        <v>90.6</v>
      </c>
    </row>
    <row r="194" spans="1:33" ht="14.25" customHeight="1" x14ac:dyDescent="0.35">
      <c r="A194" s="266"/>
      <c r="B194" s="11">
        <v>14.8333333333333</v>
      </c>
      <c r="C194" s="266"/>
      <c r="D194" s="15">
        <v>49.7</v>
      </c>
      <c r="E194" s="15">
        <v>106.1</v>
      </c>
      <c r="F194" s="16">
        <v>13</v>
      </c>
      <c r="G194" s="266"/>
      <c r="H194" s="15">
        <v>35.799999999999997</v>
      </c>
      <c r="I194" s="15">
        <v>102.1</v>
      </c>
      <c r="J194" s="15">
        <v>87</v>
      </c>
      <c r="K194" s="16">
        <v>86.7</v>
      </c>
      <c r="L194" s="14">
        <v>102.3</v>
      </c>
      <c r="M194" s="15">
        <v>14.3</v>
      </c>
      <c r="N194" s="15">
        <v>49.4</v>
      </c>
      <c r="O194" s="15">
        <v>49.3</v>
      </c>
      <c r="P194" s="15">
        <v>62</v>
      </c>
      <c r="Q194" s="15">
        <v>61.8</v>
      </c>
      <c r="R194" s="15">
        <v>61.6</v>
      </c>
      <c r="S194" s="15">
        <v>62.2</v>
      </c>
      <c r="T194" s="15">
        <v>88.7</v>
      </c>
      <c r="U194" s="15">
        <v>88.8</v>
      </c>
      <c r="V194" s="15">
        <v>88.6</v>
      </c>
      <c r="W194" s="15">
        <v>61.6</v>
      </c>
      <c r="X194" s="15">
        <v>107.7</v>
      </c>
      <c r="Y194" s="15">
        <v>805</v>
      </c>
      <c r="Z194" s="15">
        <v>10</v>
      </c>
      <c r="AA194" s="16">
        <v>567</v>
      </c>
      <c r="AB194" s="266"/>
      <c r="AC194" s="17"/>
      <c r="AD194" s="17">
        <v>25.6</v>
      </c>
      <c r="AE194" s="17"/>
      <c r="AF194" s="17">
        <v>117</v>
      </c>
      <c r="AG194" s="41">
        <v>89.1</v>
      </c>
    </row>
    <row r="195" spans="1:33" ht="14.25" customHeight="1" x14ac:dyDescent="0.35">
      <c r="A195" s="267"/>
      <c r="B195" s="11">
        <v>14.9166666666667</v>
      </c>
      <c r="C195" s="267"/>
      <c r="D195" s="15">
        <v>49.5</v>
      </c>
      <c r="E195" s="15">
        <v>104.4</v>
      </c>
      <c r="F195" s="16">
        <v>12.9</v>
      </c>
      <c r="G195" s="267"/>
      <c r="H195" s="15">
        <v>35.4</v>
      </c>
      <c r="I195" s="15">
        <v>102.2</v>
      </c>
      <c r="J195" s="15">
        <v>87.1</v>
      </c>
      <c r="K195" s="16">
        <v>86.8</v>
      </c>
      <c r="L195" s="14">
        <v>102.6</v>
      </c>
      <c r="M195" s="15">
        <v>14.3</v>
      </c>
      <c r="N195" s="15">
        <v>49.3</v>
      </c>
      <c r="O195" s="15">
        <v>49.2</v>
      </c>
      <c r="P195" s="15">
        <v>61.7</v>
      </c>
      <c r="Q195" s="15">
        <v>61.7</v>
      </c>
      <c r="R195" s="15">
        <v>61.5</v>
      </c>
      <c r="S195" s="15">
        <v>62.3</v>
      </c>
      <c r="T195" s="15">
        <v>88.7</v>
      </c>
      <c r="U195" s="15">
        <v>88.8</v>
      </c>
      <c r="V195" s="15">
        <v>88.7</v>
      </c>
      <c r="W195" s="15">
        <v>61.4</v>
      </c>
      <c r="X195" s="15">
        <v>107.5</v>
      </c>
      <c r="Y195" s="15">
        <v>804</v>
      </c>
      <c r="Z195" s="15">
        <v>10.1</v>
      </c>
      <c r="AA195" s="16">
        <v>566</v>
      </c>
      <c r="AB195" s="267"/>
      <c r="AC195" s="17"/>
      <c r="AD195" s="17">
        <v>25.8</v>
      </c>
      <c r="AE195" s="17"/>
      <c r="AF195" s="17">
        <v>125</v>
      </c>
      <c r="AG195" s="41">
        <v>91.3</v>
      </c>
    </row>
    <row r="196" spans="1:33" ht="14.25" customHeight="1" x14ac:dyDescent="0.35">
      <c r="A196" s="268">
        <v>44609</v>
      </c>
      <c r="B196" s="11">
        <v>15</v>
      </c>
      <c r="C196" s="275">
        <v>109.2</v>
      </c>
      <c r="D196" s="15">
        <v>49.6</v>
      </c>
      <c r="E196" s="15">
        <v>105</v>
      </c>
      <c r="F196" s="16">
        <v>12.9</v>
      </c>
      <c r="G196" s="269"/>
      <c r="H196" s="15">
        <v>35.200000000000003</v>
      </c>
      <c r="I196" s="15">
        <v>101.7</v>
      </c>
      <c r="J196" s="15">
        <v>87.1</v>
      </c>
      <c r="K196" s="16">
        <v>86.9</v>
      </c>
      <c r="L196" s="14">
        <v>101.9</v>
      </c>
      <c r="M196" s="15">
        <v>14.2</v>
      </c>
      <c r="N196" s="15">
        <v>49.3</v>
      </c>
      <c r="O196" s="15">
        <v>49.2</v>
      </c>
      <c r="P196" s="15">
        <v>61.9</v>
      </c>
      <c r="Q196" s="15">
        <v>61.8</v>
      </c>
      <c r="R196" s="15">
        <v>61.6</v>
      </c>
      <c r="S196" s="15">
        <v>62.2</v>
      </c>
      <c r="T196" s="15">
        <v>88.8</v>
      </c>
      <c r="U196" s="15">
        <v>88.9</v>
      </c>
      <c r="V196" s="15">
        <v>88.7</v>
      </c>
      <c r="W196" s="15">
        <v>61.5</v>
      </c>
      <c r="X196" s="15">
        <v>107.2</v>
      </c>
      <c r="Y196" s="15">
        <v>805</v>
      </c>
      <c r="Z196" s="15">
        <v>10.199999999999999</v>
      </c>
      <c r="AA196" s="16">
        <v>565</v>
      </c>
      <c r="AB196" s="265"/>
      <c r="AC196" s="17"/>
      <c r="AD196" s="17">
        <v>25.9</v>
      </c>
      <c r="AE196" s="17"/>
      <c r="AF196" s="17">
        <v>117</v>
      </c>
      <c r="AG196" s="41">
        <v>94.3</v>
      </c>
    </row>
    <row r="197" spans="1:33" ht="14.25" customHeight="1" x14ac:dyDescent="0.35">
      <c r="A197" s="266"/>
      <c r="B197" s="11">
        <v>15.0833333333333</v>
      </c>
      <c r="C197" s="266"/>
      <c r="D197" s="15">
        <v>49.6</v>
      </c>
      <c r="E197" s="15">
        <v>107.6</v>
      </c>
      <c r="F197" s="16">
        <v>12.8</v>
      </c>
      <c r="G197" s="266"/>
      <c r="H197" s="15">
        <v>35.299999999999997</v>
      </c>
      <c r="I197" s="15">
        <v>102.5</v>
      </c>
      <c r="J197" s="15">
        <v>87</v>
      </c>
      <c r="K197" s="16">
        <v>86.7</v>
      </c>
      <c r="L197" s="14">
        <v>103</v>
      </c>
      <c r="M197" s="15">
        <v>14.1</v>
      </c>
      <c r="N197" s="15">
        <v>49.4</v>
      </c>
      <c r="O197" s="15">
        <v>49.3</v>
      </c>
      <c r="P197" s="15">
        <v>61.8</v>
      </c>
      <c r="Q197" s="15">
        <v>61.5</v>
      </c>
      <c r="R197" s="15">
        <v>61.2</v>
      </c>
      <c r="S197" s="15">
        <v>61.8</v>
      </c>
      <c r="T197" s="15">
        <v>88.6</v>
      </c>
      <c r="U197" s="15">
        <v>88.7</v>
      </c>
      <c r="V197" s="15">
        <v>88.6</v>
      </c>
      <c r="W197" s="15">
        <v>61.3</v>
      </c>
      <c r="X197" s="15">
        <v>108</v>
      </c>
      <c r="Y197" s="15">
        <v>803</v>
      </c>
      <c r="Z197" s="15">
        <v>10</v>
      </c>
      <c r="AA197" s="16">
        <v>565</v>
      </c>
      <c r="AB197" s="266"/>
      <c r="AC197" s="17"/>
      <c r="AD197" s="17">
        <v>25.9</v>
      </c>
      <c r="AE197" s="17"/>
      <c r="AF197" s="17">
        <v>117</v>
      </c>
      <c r="AG197" s="41">
        <v>87.8</v>
      </c>
    </row>
    <row r="198" spans="1:33" ht="14.25" customHeight="1" x14ac:dyDescent="0.35">
      <c r="A198" s="266"/>
      <c r="B198" s="11">
        <v>15.1666666666667</v>
      </c>
      <c r="C198" s="266"/>
      <c r="D198" s="15">
        <v>49.6</v>
      </c>
      <c r="E198" s="15">
        <v>103.4</v>
      </c>
      <c r="F198" s="16">
        <v>12.8</v>
      </c>
      <c r="G198" s="266"/>
      <c r="H198" s="15">
        <v>35.299999999999997</v>
      </c>
      <c r="I198" s="15">
        <v>103.2</v>
      </c>
      <c r="J198" s="15">
        <v>86.2</v>
      </c>
      <c r="K198" s="16">
        <v>86</v>
      </c>
      <c r="L198" s="14">
        <v>102.3</v>
      </c>
      <c r="M198" s="15">
        <v>14</v>
      </c>
      <c r="N198" s="15">
        <v>49.3</v>
      </c>
      <c r="O198" s="15">
        <v>49.2</v>
      </c>
      <c r="P198" s="15">
        <v>60.9</v>
      </c>
      <c r="Q198" s="15">
        <v>61.1</v>
      </c>
      <c r="R198" s="15">
        <v>60.8</v>
      </c>
      <c r="S198" s="15">
        <v>61.4</v>
      </c>
      <c r="T198" s="15">
        <v>87.9</v>
      </c>
      <c r="U198" s="15">
        <v>88</v>
      </c>
      <c r="V198" s="15">
        <v>87.8</v>
      </c>
      <c r="W198" s="15">
        <v>60.9</v>
      </c>
      <c r="X198" s="15">
        <v>108</v>
      </c>
      <c r="Y198" s="15">
        <v>802</v>
      </c>
      <c r="Z198" s="15">
        <v>10.3</v>
      </c>
      <c r="AA198" s="16">
        <v>560</v>
      </c>
      <c r="AB198" s="266"/>
      <c r="AC198" s="17"/>
      <c r="AD198" s="17">
        <v>25.7</v>
      </c>
      <c r="AE198" s="17"/>
      <c r="AF198" s="17">
        <v>118</v>
      </c>
      <c r="AG198" s="41">
        <v>90</v>
      </c>
    </row>
    <row r="199" spans="1:33" ht="14.25" customHeight="1" x14ac:dyDescent="0.35">
      <c r="A199" s="266"/>
      <c r="B199" s="11">
        <v>15.25</v>
      </c>
      <c r="C199" s="266"/>
      <c r="D199" s="15">
        <v>49.6</v>
      </c>
      <c r="E199" s="15">
        <v>105.8</v>
      </c>
      <c r="F199" s="16">
        <v>12.8</v>
      </c>
      <c r="G199" s="266"/>
      <c r="H199" s="15">
        <v>35.200000000000003</v>
      </c>
      <c r="I199" s="15">
        <v>102.6</v>
      </c>
      <c r="J199" s="15">
        <v>86</v>
      </c>
      <c r="K199" s="16">
        <v>85.7</v>
      </c>
      <c r="L199" s="14">
        <v>103.1</v>
      </c>
      <c r="M199" s="15">
        <v>14</v>
      </c>
      <c r="N199" s="15">
        <v>49.3</v>
      </c>
      <c r="O199" s="15">
        <v>49.2</v>
      </c>
      <c r="P199" s="15">
        <v>60.7</v>
      </c>
      <c r="Q199" s="15">
        <v>60.8</v>
      </c>
      <c r="R199" s="15">
        <v>60.6</v>
      </c>
      <c r="S199" s="15">
        <v>61.3</v>
      </c>
      <c r="T199" s="15">
        <v>87.7</v>
      </c>
      <c r="U199" s="15">
        <v>87.8</v>
      </c>
      <c r="V199" s="15">
        <v>87.6</v>
      </c>
      <c r="W199" s="15">
        <v>60.7</v>
      </c>
      <c r="X199" s="15">
        <v>107.9</v>
      </c>
      <c r="Y199" s="15">
        <v>803</v>
      </c>
      <c r="Z199" s="15">
        <v>10.3</v>
      </c>
      <c r="AA199" s="16">
        <v>559</v>
      </c>
      <c r="AB199" s="266"/>
      <c r="AC199" s="17"/>
      <c r="AD199" s="17">
        <v>25.6</v>
      </c>
      <c r="AE199" s="17"/>
      <c r="AF199" s="17">
        <v>118</v>
      </c>
      <c r="AG199" s="41">
        <v>89.1</v>
      </c>
    </row>
    <row r="200" spans="1:33" ht="14.25" customHeight="1" x14ac:dyDescent="0.35">
      <c r="A200" s="266"/>
      <c r="B200" s="11">
        <v>15.3333333333333</v>
      </c>
      <c r="C200" s="266"/>
      <c r="D200" s="15">
        <v>49.5</v>
      </c>
      <c r="E200" s="15">
        <v>112</v>
      </c>
      <c r="F200" s="16">
        <v>12.7</v>
      </c>
      <c r="G200" s="266"/>
      <c r="H200" s="15">
        <v>35.6</v>
      </c>
      <c r="I200" s="15">
        <v>107.9</v>
      </c>
      <c r="J200" s="15">
        <v>86.4</v>
      </c>
      <c r="K200" s="16">
        <v>86.1</v>
      </c>
      <c r="L200" s="14">
        <v>108</v>
      </c>
      <c r="M200" s="15">
        <v>14</v>
      </c>
      <c r="N200" s="15">
        <v>49.2</v>
      </c>
      <c r="O200" s="15">
        <v>49.1</v>
      </c>
      <c r="P200" s="15">
        <v>60.8</v>
      </c>
      <c r="Q200" s="15">
        <v>60.9</v>
      </c>
      <c r="R200" s="15">
        <v>60.7</v>
      </c>
      <c r="S200" s="15">
        <v>61.4</v>
      </c>
      <c r="T200" s="15">
        <v>88.1</v>
      </c>
      <c r="U200" s="15">
        <v>88.2</v>
      </c>
      <c r="V200" s="15">
        <v>88</v>
      </c>
      <c r="W200" s="15">
        <v>60.7</v>
      </c>
      <c r="X200" s="15">
        <v>107.3</v>
      </c>
      <c r="Y200" s="15">
        <v>804</v>
      </c>
      <c r="Z200" s="15">
        <v>0.1</v>
      </c>
      <c r="AA200" s="16">
        <v>561</v>
      </c>
      <c r="AB200" s="266"/>
      <c r="AC200" s="17"/>
      <c r="AD200" s="17">
        <v>26.5</v>
      </c>
      <c r="AE200" s="17"/>
      <c r="AF200" s="17">
        <v>121</v>
      </c>
      <c r="AG200" s="41">
        <v>90.2</v>
      </c>
    </row>
    <row r="201" spans="1:33" ht="14.25" customHeight="1" x14ac:dyDescent="0.35">
      <c r="A201" s="266"/>
      <c r="B201" s="11">
        <v>15.4166666666667</v>
      </c>
      <c r="C201" s="266"/>
      <c r="D201" s="15">
        <v>49.5</v>
      </c>
      <c r="E201" s="15">
        <v>113.6</v>
      </c>
      <c r="F201" s="16">
        <v>13.1</v>
      </c>
      <c r="G201" s="266"/>
      <c r="H201" s="15">
        <v>36.700000000000003</v>
      </c>
      <c r="I201" s="15">
        <v>108.6</v>
      </c>
      <c r="J201" s="15">
        <v>86.4</v>
      </c>
      <c r="K201" s="16">
        <v>86.1</v>
      </c>
      <c r="L201" s="14">
        <v>108.3</v>
      </c>
      <c r="M201" s="15">
        <v>14.4</v>
      </c>
      <c r="N201" s="15">
        <v>49.2</v>
      </c>
      <c r="O201" s="15">
        <v>49.1</v>
      </c>
      <c r="P201" s="15">
        <v>61.6</v>
      </c>
      <c r="Q201" s="15">
        <v>61.7</v>
      </c>
      <c r="R201" s="15">
        <v>61.4</v>
      </c>
      <c r="S201" s="15">
        <v>62.1</v>
      </c>
      <c r="T201" s="15">
        <v>88.1</v>
      </c>
      <c r="U201" s="15">
        <v>88.2</v>
      </c>
      <c r="V201" s="15">
        <v>88</v>
      </c>
      <c r="W201" s="15">
        <v>61.4</v>
      </c>
      <c r="X201" s="15">
        <v>106.9</v>
      </c>
      <c r="Y201" s="15">
        <v>804</v>
      </c>
      <c r="Z201" s="15">
        <v>0.1</v>
      </c>
      <c r="AA201" s="16">
        <v>562</v>
      </c>
      <c r="AB201" s="266"/>
      <c r="AC201" s="17"/>
      <c r="AD201" s="17">
        <v>29.9</v>
      </c>
      <c r="AE201" s="17"/>
      <c r="AF201" s="17">
        <v>116</v>
      </c>
      <c r="AG201" s="41">
        <v>91.9</v>
      </c>
    </row>
    <row r="202" spans="1:33" ht="14.25" customHeight="1" x14ac:dyDescent="0.35">
      <c r="A202" s="266"/>
      <c r="B202" s="11">
        <v>15.5</v>
      </c>
      <c r="C202" s="266"/>
      <c r="D202" s="15">
        <v>49.5</v>
      </c>
      <c r="E202" s="15">
        <v>109</v>
      </c>
      <c r="F202" s="16">
        <v>13.5</v>
      </c>
      <c r="G202" s="266"/>
      <c r="H202" s="15">
        <v>37.200000000000003</v>
      </c>
      <c r="I202" s="15">
        <v>107.9</v>
      </c>
      <c r="J202" s="15">
        <v>86.5</v>
      </c>
      <c r="K202" s="16">
        <v>86.2</v>
      </c>
      <c r="L202" s="14">
        <v>107.5</v>
      </c>
      <c r="M202" s="15">
        <v>14.9</v>
      </c>
      <c r="N202" s="15">
        <v>49.2</v>
      </c>
      <c r="O202" s="15">
        <v>49.1</v>
      </c>
      <c r="P202" s="15">
        <v>62.1</v>
      </c>
      <c r="Q202" s="15">
        <v>62.1</v>
      </c>
      <c r="R202" s="15">
        <v>62</v>
      </c>
      <c r="S202" s="15">
        <v>62.6</v>
      </c>
      <c r="T202" s="15">
        <v>88.2</v>
      </c>
      <c r="U202" s="15">
        <v>88.3</v>
      </c>
      <c r="V202" s="15">
        <v>88.1</v>
      </c>
      <c r="W202" s="15">
        <v>61.9</v>
      </c>
      <c r="X202" s="15">
        <v>106.4</v>
      </c>
      <c r="Y202" s="15">
        <v>804</v>
      </c>
      <c r="Z202" s="15">
        <v>0</v>
      </c>
      <c r="AA202" s="16">
        <v>564</v>
      </c>
      <c r="AB202" s="266"/>
      <c r="AC202" s="17"/>
      <c r="AD202" s="17">
        <v>30.1</v>
      </c>
      <c r="AE202" s="17"/>
      <c r="AF202" s="17">
        <v>116</v>
      </c>
      <c r="AG202" s="41">
        <v>90.6</v>
      </c>
    </row>
    <row r="203" spans="1:33" ht="14.25" customHeight="1" x14ac:dyDescent="0.35">
      <c r="A203" s="266"/>
      <c r="B203" s="11">
        <v>15.5833333333333</v>
      </c>
      <c r="C203" s="266"/>
      <c r="D203" s="15">
        <v>49.4</v>
      </c>
      <c r="E203" s="15">
        <v>108.5</v>
      </c>
      <c r="F203" s="16">
        <v>19.8</v>
      </c>
      <c r="G203" s="266"/>
      <c r="H203" s="15">
        <v>38.200000000000003</v>
      </c>
      <c r="I203" s="15">
        <v>106.6</v>
      </c>
      <c r="J203" s="15">
        <v>87.8</v>
      </c>
      <c r="K203" s="16">
        <v>87.6</v>
      </c>
      <c r="L203" s="14">
        <v>106.3</v>
      </c>
      <c r="M203" s="15">
        <v>15.4</v>
      </c>
      <c r="N203" s="15">
        <v>49.2</v>
      </c>
      <c r="O203" s="15">
        <v>49.1</v>
      </c>
      <c r="P203" s="15">
        <v>63.8</v>
      </c>
      <c r="Q203" s="15">
        <v>63.9</v>
      </c>
      <c r="R203" s="15">
        <v>63.7</v>
      </c>
      <c r="S203" s="15">
        <v>64.400000000000006</v>
      </c>
      <c r="T203" s="15">
        <v>89.5</v>
      </c>
      <c r="U203" s="15">
        <v>89.5</v>
      </c>
      <c r="V203" s="15">
        <v>89.4</v>
      </c>
      <c r="W203" s="15">
        <v>63.9</v>
      </c>
      <c r="X203" s="15">
        <v>105.8</v>
      </c>
      <c r="Y203" s="15">
        <v>804</v>
      </c>
      <c r="Z203" s="15">
        <v>0.1</v>
      </c>
      <c r="AA203" s="16">
        <v>569</v>
      </c>
      <c r="AB203" s="266"/>
      <c r="AC203" s="17"/>
      <c r="AD203" s="17">
        <v>30.5</v>
      </c>
      <c r="AE203" s="17"/>
      <c r="AF203" s="17">
        <v>121</v>
      </c>
      <c r="AG203" s="41">
        <v>91.7</v>
      </c>
    </row>
    <row r="204" spans="1:33" ht="14.25" customHeight="1" x14ac:dyDescent="0.35">
      <c r="A204" s="266"/>
      <c r="B204" s="11">
        <v>15.6666666666667</v>
      </c>
      <c r="C204" s="266"/>
      <c r="D204" s="15">
        <v>49.5</v>
      </c>
      <c r="E204" s="15">
        <v>110.3</v>
      </c>
      <c r="F204" s="16">
        <v>13.8</v>
      </c>
      <c r="G204" s="266"/>
      <c r="H204" s="15">
        <v>37.6</v>
      </c>
      <c r="I204" s="15">
        <v>107.8</v>
      </c>
      <c r="J204" s="15">
        <v>86.5</v>
      </c>
      <c r="K204" s="16">
        <v>86.2</v>
      </c>
      <c r="L204" s="14">
        <v>107.1</v>
      </c>
      <c r="M204" s="15">
        <v>15.3</v>
      </c>
      <c r="N204" s="15">
        <v>49.3</v>
      </c>
      <c r="O204" s="15">
        <v>49.2</v>
      </c>
      <c r="P204" s="15">
        <v>62.6</v>
      </c>
      <c r="Q204" s="15">
        <v>62.5</v>
      </c>
      <c r="R204" s="15">
        <v>62.4</v>
      </c>
      <c r="S204" s="15">
        <v>62.9</v>
      </c>
      <c r="T204" s="15">
        <v>88.2</v>
      </c>
      <c r="U204" s="15">
        <v>88.2</v>
      </c>
      <c r="V204" s="15">
        <v>88.1</v>
      </c>
      <c r="W204" s="15">
        <v>62.2</v>
      </c>
      <c r="X204" s="15">
        <v>107.1</v>
      </c>
      <c r="Y204" s="15">
        <v>799</v>
      </c>
      <c r="Z204" s="15">
        <v>0</v>
      </c>
      <c r="AA204" s="16">
        <v>566</v>
      </c>
      <c r="AB204" s="266"/>
      <c r="AC204" s="17"/>
      <c r="AD204" s="17">
        <v>26.8</v>
      </c>
      <c r="AE204" s="17"/>
      <c r="AF204" s="17">
        <v>117</v>
      </c>
      <c r="AG204" s="41">
        <v>87.3</v>
      </c>
    </row>
    <row r="205" spans="1:33" ht="14.25" customHeight="1" x14ac:dyDescent="0.35">
      <c r="A205" s="266"/>
      <c r="B205" s="11">
        <v>15.75</v>
      </c>
      <c r="C205" s="266"/>
      <c r="D205" s="15">
        <v>49.5</v>
      </c>
      <c r="E205" s="15">
        <v>109.2</v>
      </c>
      <c r="F205" s="16">
        <v>13.3</v>
      </c>
      <c r="G205" s="266"/>
      <c r="H205" s="15">
        <v>36.299999999999997</v>
      </c>
      <c r="I205" s="15">
        <v>107.8</v>
      </c>
      <c r="J205" s="15">
        <v>86.5</v>
      </c>
      <c r="K205" s="16">
        <v>86.2</v>
      </c>
      <c r="L205" s="14">
        <v>107.5</v>
      </c>
      <c r="M205" s="15">
        <v>14.6</v>
      </c>
      <c r="N205" s="15">
        <v>49.3</v>
      </c>
      <c r="O205" s="15">
        <v>49.2</v>
      </c>
      <c r="P205" s="15">
        <v>61.8</v>
      </c>
      <c r="Q205" s="15">
        <v>61.8</v>
      </c>
      <c r="R205" s="15">
        <v>61.7</v>
      </c>
      <c r="S205" s="15">
        <v>62.3</v>
      </c>
      <c r="T205" s="15">
        <v>88.2</v>
      </c>
      <c r="U205" s="15">
        <v>88.2</v>
      </c>
      <c r="V205" s="15">
        <v>88.1</v>
      </c>
      <c r="W205" s="15">
        <v>61.5</v>
      </c>
      <c r="X205" s="15">
        <v>106.6</v>
      </c>
      <c r="Y205" s="15">
        <v>802</v>
      </c>
      <c r="Z205" s="15">
        <v>0</v>
      </c>
      <c r="AA205" s="16">
        <v>564</v>
      </c>
      <c r="AB205" s="266"/>
      <c r="AC205" s="17"/>
      <c r="AD205" s="17">
        <v>25.2</v>
      </c>
      <c r="AE205" s="17"/>
      <c r="AF205" s="17">
        <v>117</v>
      </c>
      <c r="AG205" s="41">
        <v>93.5</v>
      </c>
    </row>
    <row r="206" spans="1:33" ht="14.25" customHeight="1" x14ac:dyDescent="0.35">
      <c r="A206" s="266"/>
      <c r="B206" s="11">
        <v>15.8333333333333</v>
      </c>
      <c r="C206" s="266"/>
      <c r="D206" s="15">
        <v>49.5</v>
      </c>
      <c r="E206" s="15">
        <v>109.8</v>
      </c>
      <c r="F206" s="16">
        <v>12.7</v>
      </c>
      <c r="G206" s="266"/>
      <c r="H206" s="15">
        <v>35.700000000000003</v>
      </c>
      <c r="I206" s="15">
        <v>107.9</v>
      </c>
      <c r="J206" s="15">
        <v>87.1</v>
      </c>
      <c r="K206" s="16">
        <v>86.8</v>
      </c>
      <c r="L206" s="14">
        <v>107.2</v>
      </c>
      <c r="M206" s="15">
        <v>13.9</v>
      </c>
      <c r="N206" s="15">
        <v>49.2</v>
      </c>
      <c r="O206" s="15">
        <v>49.1</v>
      </c>
      <c r="P206" s="15">
        <v>61.7</v>
      </c>
      <c r="Q206" s="15">
        <v>61.6</v>
      </c>
      <c r="R206" s="15">
        <v>61.4</v>
      </c>
      <c r="S206" s="15">
        <v>62.1</v>
      </c>
      <c r="T206" s="15">
        <v>88.7</v>
      </c>
      <c r="U206" s="15">
        <v>88.8</v>
      </c>
      <c r="V206" s="15">
        <v>88.7</v>
      </c>
      <c r="W206" s="15">
        <v>61.3</v>
      </c>
      <c r="X206" s="15">
        <v>106.9</v>
      </c>
      <c r="Y206" s="15">
        <v>804</v>
      </c>
      <c r="Z206" s="15">
        <v>0</v>
      </c>
      <c r="AA206" s="16">
        <v>568</v>
      </c>
      <c r="AB206" s="266"/>
      <c r="AC206" s="17"/>
      <c r="AD206" s="17">
        <v>25.4</v>
      </c>
      <c r="AE206" s="17"/>
      <c r="AF206" s="17">
        <v>118</v>
      </c>
      <c r="AG206" s="41">
        <v>89.5</v>
      </c>
    </row>
    <row r="207" spans="1:33" ht="14.25" customHeight="1" x14ac:dyDescent="0.35">
      <c r="A207" s="267"/>
      <c r="B207" s="11">
        <v>15.9166666666667</v>
      </c>
      <c r="C207" s="267"/>
      <c r="D207" s="15">
        <v>49.5</v>
      </c>
      <c r="E207" s="15">
        <v>111.6</v>
      </c>
      <c r="F207" s="16">
        <v>12.6</v>
      </c>
      <c r="G207" s="267"/>
      <c r="H207" s="15">
        <v>34.799999999999997</v>
      </c>
      <c r="I207" s="15">
        <v>107.6</v>
      </c>
      <c r="J207" s="15">
        <v>87.4</v>
      </c>
      <c r="K207" s="16">
        <v>87.1</v>
      </c>
      <c r="L207" s="14">
        <v>108.2</v>
      </c>
      <c r="M207" s="15">
        <v>13.7</v>
      </c>
      <c r="N207" s="15">
        <v>49.3</v>
      </c>
      <c r="O207" s="15">
        <v>49.2</v>
      </c>
      <c r="P207" s="15">
        <v>61.7</v>
      </c>
      <c r="Q207" s="15">
        <v>61.9</v>
      </c>
      <c r="R207" s="15">
        <v>61.6</v>
      </c>
      <c r="S207" s="15">
        <v>62.3</v>
      </c>
      <c r="T207" s="15">
        <v>89</v>
      </c>
      <c r="U207" s="15">
        <v>89.1</v>
      </c>
      <c r="V207" s="15">
        <v>89</v>
      </c>
      <c r="W207" s="15">
        <v>61.3</v>
      </c>
      <c r="X207" s="15">
        <v>107.6</v>
      </c>
      <c r="Y207" s="15">
        <v>805</v>
      </c>
      <c r="Z207" s="15">
        <v>0</v>
      </c>
      <c r="AA207" s="16">
        <v>568</v>
      </c>
      <c r="AB207" s="267"/>
      <c r="AC207" s="17"/>
      <c r="AD207" s="17">
        <v>25</v>
      </c>
      <c r="AE207" s="17"/>
      <c r="AF207" s="17">
        <v>119</v>
      </c>
      <c r="AG207" s="41">
        <v>94.6</v>
      </c>
    </row>
    <row r="208" spans="1:33" ht="14.25" customHeight="1" x14ac:dyDescent="0.35">
      <c r="A208" s="268">
        <v>44610</v>
      </c>
      <c r="B208" s="11">
        <v>16</v>
      </c>
      <c r="C208" s="275">
        <v>105.9</v>
      </c>
      <c r="D208" s="15">
        <v>49.5</v>
      </c>
      <c r="E208" s="15">
        <v>109.8</v>
      </c>
      <c r="F208" s="16">
        <v>12.4</v>
      </c>
      <c r="G208" s="269"/>
      <c r="H208" s="15">
        <v>33.200000000000003</v>
      </c>
      <c r="I208" s="15">
        <v>107.2</v>
      </c>
      <c r="J208" s="15">
        <v>87.7</v>
      </c>
      <c r="K208" s="16">
        <v>87.4</v>
      </c>
      <c r="L208" s="14">
        <v>107.7</v>
      </c>
      <c r="M208" s="15">
        <v>13.6</v>
      </c>
      <c r="N208" s="15">
        <v>49.2</v>
      </c>
      <c r="O208" s="15">
        <v>49.2</v>
      </c>
      <c r="P208" s="15">
        <v>62.1</v>
      </c>
      <c r="Q208" s="15">
        <v>60.6</v>
      </c>
      <c r="R208" s="15">
        <v>60.2</v>
      </c>
      <c r="S208" s="15">
        <v>61.1</v>
      </c>
      <c r="T208" s="15">
        <v>89.4</v>
      </c>
      <c r="U208" s="15">
        <v>89.5</v>
      </c>
      <c r="V208" s="15">
        <v>89.3</v>
      </c>
      <c r="W208" s="15">
        <v>61.7</v>
      </c>
      <c r="X208" s="15">
        <v>107</v>
      </c>
      <c r="Y208" s="15">
        <v>803</v>
      </c>
      <c r="Z208" s="15">
        <v>0</v>
      </c>
      <c r="AA208" s="16">
        <v>572</v>
      </c>
      <c r="AB208" s="265"/>
      <c r="AC208" s="17"/>
      <c r="AD208" s="17">
        <v>24</v>
      </c>
      <c r="AE208" s="17"/>
      <c r="AF208" s="17">
        <v>118</v>
      </c>
      <c r="AG208" s="41">
        <v>89.2</v>
      </c>
    </row>
    <row r="209" spans="1:33" ht="14.25" customHeight="1" x14ac:dyDescent="0.35">
      <c r="A209" s="266"/>
      <c r="B209" s="11">
        <v>16.0833333333333</v>
      </c>
      <c r="C209" s="266"/>
      <c r="D209" s="15">
        <v>49.6</v>
      </c>
      <c r="E209" s="15">
        <v>111.9</v>
      </c>
      <c r="F209" s="16">
        <v>12.1</v>
      </c>
      <c r="G209" s="266"/>
      <c r="H209" s="15">
        <v>32.1</v>
      </c>
      <c r="I209" s="15">
        <v>108.3</v>
      </c>
      <c r="J209" s="15">
        <v>86.9</v>
      </c>
      <c r="K209" s="16">
        <v>86.6</v>
      </c>
      <c r="L209" s="14">
        <v>108</v>
      </c>
      <c r="M209" s="15">
        <v>13.3</v>
      </c>
      <c r="N209" s="15">
        <v>49.3</v>
      </c>
      <c r="O209" s="15">
        <v>49.2</v>
      </c>
      <c r="P209" s="15">
        <v>60.8</v>
      </c>
      <c r="Q209" s="15">
        <v>60</v>
      </c>
      <c r="R209" s="15">
        <v>59.8</v>
      </c>
      <c r="S209" s="15">
        <v>60.5</v>
      </c>
      <c r="T209" s="15">
        <v>88.6</v>
      </c>
      <c r="U209" s="15">
        <v>88.7</v>
      </c>
      <c r="V209" s="15">
        <v>88.6</v>
      </c>
      <c r="W209" s="15">
        <v>60.4</v>
      </c>
      <c r="X209" s="15">
        <v>107.5</v>
      </c>
      <c r="Y209" s="15">
        <v>804</v>
      </c>
      <c r="Z209" s="15">
        <v>0</v>
      </c>
      <c r="AA209" s="16">
        <v>566</v>
      </c>
      <c r="AB209" s="266"/>
      <c r="AC209" s="17"/>
      <c r="AD209" s="17">
        <v>24.7</v>
      </c>
      <c r="AE209" s="17"/>
      <c r="AF209" s="17">
        <v>117</v>
      </c>
      <c r="AG209" s="41">
        <v>90.5</v>
      </c>
    </row>
    <row r="210" spans="1:33" ht="14.25" customHeight="1" x14ac:dyDescent="0.35">
      <c r="A210" s="266"/>
      <c r="B210" s="11">
        <v>16.1666666666667</v>
      </c>
      <c r="C210" s="266"/>
      <c r="D210" s="15">
        <v>49.3</v>
      </c>
      <c r="E210" s="15">
        <v>107.6</v>
      </c>
      <c r="F210" s="16">
        <v>11.9</v>
      </c>
      <c r="G210" s="266"/>
      <c r="H210" s="15">
        <v>31.1</v>
      </c>
      <c r="I210" s="15">
        <v>101.5</v>
      </c>
      <c r="J210" s="15">
        <v>86.2</v>
      </c>
      <c r="K210" s="16">
        <v>85.9</v>
      </c>
      <c r="L210" s="14">
        <v>102.2</v>
      </c>
      <c r="M210" s="15">
        <v>13</v>
      </c>
      <c r="N210" s="15">
        <v>49</v>
      </c>
      <c r="O210" s="15">
        <v>49</v>
      </c>
      <c r="P210" s="15">
        <v>60</v>
      </c>
      <c r="Q210" s="15">
        <v>59.9</v>
      </c>
      <c r="R210" s="15">
        <v>59.6</v>
      </c>
      <c r="S210" s="15">
        <v>60.4</v>
      </c>
      <c r="T210" s="15">
        <v>87.9</v>
      </c>
      <c r="U210" s="15">
        <v>88</v>
      </c>
      <c r="V210" s="15">
        <v>87.8</v>
      </c>
      <c r="W210" s="15">
        <v>59.7</v>
      </c>
      <c r="X210" s="15">
        <v>107.5</v>
      </c>
      <c r="Y210" s="15">
        <v>802</v>
      </c>
      <c r="Z210" s="15">
        <v>10.3</v>
      </c>
      <c r="AA210" s="16">
        <v>559</v>
      </c>
      <c r="AB210" s="266"/>
      <c r="AC210" s="17"/>
      <c r="AD210" s="17">
        <v>24.8</v>
      </c>
      <c r="AE210" s="17"/>
      <c r="AF210" s="17">
        <v>116</v>
      </c>
      <c r="AG210" s="41">
        <v>90.9</v>
      </c>
    </row>
    <row r="211" spans="1:33" ht="14.25" customHeight="1" x14ac:dyDescent="0.35">
      <c r="A211" s="266"/>
      <c r="B211" s="11">
        <v>16.25</v>
      </c>
      <c r="C211" s="266"/>
      <c r="D211" s="15">
        <v>49.5</v>
      </c>
      <c r="E211" s="15">
        <v>108.4</v>
      </c>
      <c r="F211" s="16">
        <v>11.9</v>
      </c>
      <c r="G211" s="266"/>
      <c r="H211" s="15">
        <v>31.1</v>
      </c>
      <c r="I211" s="15">
        <v>101.6</v>
      </c>
      <c r="J211" s="15">
        <v>86.1</v>
      </c>
      <c r="K211" s="16">
        <v>85.8</v>
      </c>
      <c r="L211" s="14">
        <v>102.7</v>
      </c>
      <c r="M211" s="15">
        <v>13.1</v>
      </c>
      <c r="N211" s="15">
        <v>49.3</v>
      </c>
      <c r="O211" s="15">
        <v>49.2</v>
      </c>
      <c r="P211" s="15">
        <v>59.9</v>
      </c>
      <c r="Q211" s="15">
        <v>59.7</v>
      </c>
      <c r="R211" s="15">
        <v>59.5</v>
      </c>
      <c r="S211" s="15">
        <v>60.3</v>
      </c>
      <c r="T211" s="15">
        <v>87.7</v>
      </c>
      <c r="U211" s="15">
        <v>87.8</v>
      </c>
      <c r="V211" s="15">
        <v>87.6</v>
      </c>
      <c r="W211" s="15">
        <v>59.5</v>
      </c>
      <c r="X211" s="15">
        <v>107.7</v>
      </c>
      <c r="Y211" s="15">
        <v>802</v>
      </c>
      <c r="Z211" s="15">
        <v>10.1</v>
      </c>
      <c r="AA211" s="16">
        <v>562</v>
      </c>
      <c r="AB211" s="266"/>
      <c r="AC211" s="17"/>
      <c r="AD211" s="17">
        <v>24.9</v>
      </c>
      <c r="AE211" s="17"/>
      <c r="AF211" s="17">
        <v>123</v>
      </c>
      <c r="AG211" s="41">
        <v>95.3</v>
      </c>
    </row>
    <row r="212" spans="1:33" ht="14.25" customHeight="1" x14ac:dyDescent="0.35">
      <c r="A212" s="266"/>
      <c r="B212" s="11">
        <v>16.3333333333333</v>
      </c>
      <c r="C212" s="266"/>
      <c r="D212" s="15">
        <v>11.8</v>
      </c>
      <c r="E212" s="15">
        <v>106.3</v>
      </c>
      <c r="F212" s="16">
        <v>11.8</v>
      </c>
      <c r="G212" s="266"/>
      <c r="H212" s="15">
        <v>33</v>
      </c>
      <c r="I212" s="15">
        <v>101.8</v>
      </c>
      <c r="J212" s="15">
        <v>86</v>
      </c>
      <c r="K212" s="16">
        <v>85.7</v>
      </c>
      <c r="L212" s="14">
        <v>102.1</v>
      </c>
      <c r="M212" s="15">
        <v>13.1</v>
      </c>
      <c r="N212" s="15">
        <v>49.3</v>
      </c>
      <c r="O212" s="15">
        <v>49.2</v>
      </c>
      <c r="P212" s="15">
        <v>60</v>
      </c>
      <c r="Q212" s="15">
        <v>59.9</v>
      </c>
      <c r="R212" s="15">
        <v>59.7</v>
      </c>
      <c r="S212" s="15">
        <v>60.4</v>
      </c>
      <c r="T212" s="15">
        <v>87.6</v>
      </c>
      <c r="U212" s="15">
        <v>87.7</v>
      </c>
      <c r="V212" s="15">
        <v>87.5</v>
      </c>
      <c r="W212" s="15">
        <v>59.6</v>
      </c>
      <c r="X212" s="15">
        <v>107.7</v>
      </c>
      <c r="Y212" s="15">
        <v>802</v>
      </c>
      <c r="Z212" s="15">
        <v>10.3</v>
      </c>
      <c r="AA212" s="16">
        <v>561</v>
      </c>
      <c r="AB212" s="266"/>
      <c r="AC212" s="17"/>
      <c r="AD212" s="17">
        <v>22</v>
      </c>
      <c r="AE212" s="17"/>
      <c r="AF212" s="17">
        <v>116</v>
      </c>
      <c r="AG212" s="41">
        <v>91</v>
      </c>
    </row>
    <row r="213" spans="1:33" ht="14.25" customHeight="1" x14ac:dyDescent="0.35">
      <c r="A213" s="266"/>
      <c r="B213" s="11">
        <v>16.4166666666667</v>
      </c>
      <c r="C213" s="266"/>
      <c r="D213" s="15">
        <v>49.5</v>
      </c>
      <c r="E213" s="15">
        <v>104.9</v>
      </c>
      <c r="F213" s="16">
        <v>12.6</v>
      </c>
      <c r="G213" s="266"/>
      <c r="H213" s="15">
        <v>35.799999999999997</v>
      </c>
      <c r="I213" s="15">
        <v>101.7</v>
      </c>
      <c r="J213" s="15">
        <v>86.2</v>
      </c>
      <c r="K213" s="16">
        <v>85.9</v>
      </c>
      <c r="L213" s="14">
        <v>102.6</v>
      </c>
      <c r="M213" s="15">
        <v>13.9</v>
      </c>
      <c r="N213" s="15">
        <v>49.2</v>
      </c>
      <c r="O213" s="15">
        <v>49.1</v>
      </c>
      <c r="P213" s="15">
        <v>61.1</v>
      </c>
      <c r="Q213" s="15">
        <v>61.2</v>
      </c>
      <c r="R213" s="15">
        <v>60.9</v>
      </c>
      <c r="S213" s="15">
        <v>61.7</v>
      </c>
      <c r="T213" s="15">
        <v>87.9</v>
      </c>
      <c r="U213" s="15">
        <v>87.9</v>
      </c>
      <c r="V213" s="15">
        <v>87.8</v>
      </c>
      <c r="W213" s="15">
        <v>60.9</v>
      </c>
      <c r="X213" s="15">
        <v>107.4</v>
      </c>
      <c r="Y213" s="15">
        <v>804</v>
      </c>
      <c r="Z213" s="15">
        <v>10.199999999999999</v>
      </c>
      <c r="AA213" s="16">
        <v>559</v>
      </c>
      <c r="AB213" s="266"/>
      <c r="AC213" s="17"/>
      <c r="AD213" s="17">
        <v>26</v>
      </c>
      <c r="AE213" s="17"/>
      <c r="AF213" s="17">
        <v>121</v>
      </c>
      <c r="AG213" s="41">
        <v>89.4</v>
      </c>
    </row>
    <row r="214" spans="1:33" ht="14.25" customHeight="1" x14ac:dyDescent="0.35">
      <c r="A214" s="266"/>
      <c r="B214" s="11">
        <v>16.5</v>
      </c>
      <c r="C214" s="266"/>
      <c r="D214" s="15">
        <v>49.6</v>
      </c>
      <c r="E214" s="15">
        <v>103.1</v>
      </c>
      <c r="F214" s="16">
        <v>13.2</v>
      </c>
      <c r="G214" s="266"/>
      <c r="H214" s="15">
        <v>37.5</v>
      </c>
      <c r="I214" s="15">
        <v>102.8</v>
      </c>
      <c r="J214" s="15">
        <v>86.4</v>
      </c>
      <c r="K214" s="16">
        <v>86.1</v>
      </c>
      <c r="L214" s="14">
        <v>102.3</v>
      </c>
      <c r="M214" s="15">
        <v>14.6</v>
      </c>
      <c r="N214" s="15">
        <v>49.2</v>
      </c>
      <c r="O214" s="15">
        <v>49.2</v>
      </c>
      <c r="P214" s="15">
        <v>62.1</v>
      </c>
      <c r="Q214" s="15">
        <v>61.9</v>
      </c>
      <c r="R214" s="15">
        <v>61.8</v>
      </c>
      <c r="S214" s="15">
        <v>62.5</v>
      </c>
      <c r="T214" s="15">
        <v>88.1</v>
      </c>
      <c r="U214" s="15">
        <v>88.2</v>
      </c>
      <c r="V214" s="15">
        <v>88</v>
      </c>
      <c r="W214" s="15">
        <v>61.9</v>
      </c>
      <c r="X214" s="15">
        <v>106.8</v>
      </c>
      <c r="Y214" s="15">
        <v>804</v>
      </c>
      <c r="Z214" s="15">
        <v>10</v>
      </c>
      <c r="AA214" s="16">
        <v>562</v>
      </c>
      <c r="AB214" s="266"/>
      <c r="AC214" s="17"/>
      <c r="AD214" s="17">
        <v>28.6</v>
      </c>
      <c r="AE214" s="17"/>
      <c r="AF214" s="17">
        <v>123</v>
      </c>
      <c r="AG214" s="41">
        <v>92.1</v>
      </c>
    </row>
    <row r="215" spans="1:33" ht="14.25" customHeight="1" x14ac:dyDescent="0.35">
      <c r="A215" s="266"/>
      <c r="B215" s="11">
        <v>16.5833333333333</v>
      </c>
      <c r="C215" s="266"/>
      <c r="D215" s="15">
        <v>49.5</v>
      </c>
      <c r="E215" s="15">
        <v>102.1</v>
      </c>
      <c r="F215" s="16">
        <v>13.7</v>
      </c>
      <c r="G215" s="266"/>
      <c r="H215" s="15">
        <v>37.5</v>
      </c>
      <c r="I215" s="15">
        <v>101.2</v>
      </c>
      <c r="J215" s="15">
        <v>86.7</v>
      </c>
      <c r="K215" s="16">
        <v>86.4</v>
      </c>
      <c r="L215" s="14">
        <v>102.7</v>
      </c>
      <c r="M215" s="15">
        <v>15.2</v>
      </c>
      <c r="N215" s="15">
        <v>49.3</v>
      </c>
      <c r="O215" s="15">
        <v>49.2</v>
      </c>
      <c r="P215" s="15">
        <v>62.9</v>
      </c>
      <c r="Q215" s="15">
        <v>62.9</v>
      </c>
      <c r="R215" s="15">
        <v>62.7</v>
      </c>
      <c r="S215" s="15">
        <v>62.3</v>
      </c>
      <c r="T215" s="15">
        <v>88.3</v>
      </c>
      <c r="U215" s="15">
        <v>88.4</v>
      </c>
      <c r="V215" s="15">
        <v>88.2</v>
      </c>
      <c r="W215" s="15">
        <v>62.6</v>
      </c>
      <c r="X215" s="15">
        <v>106.7</v>
      </c>
      <c r="Y215" s="15">
        <v>805</v>
      </c>
      <c r="Z215" s="15">
        <v>10</v>
      </c>
      <c r="AA215" s="16">
        <v>561</v>
      </c>
      <c r="AB215" s="266"/>
      <c r="AC215" s="17"/>
      <c r="AD215" s="17">
        <v>26.8</v>
      </c>
      <c r="AE215" s="17"/>
      <c r="AF215" s="17">
        <v>115</v>
      </c>
      <c r="AG215" s="41">
        <v>88.1</v>
      </c>
    </row>
    <row r="216" spans="1:33" ht="14.25" customHeight="1" x14ac:dyDescent="0.35">
      <c r="A216" s="266"/>
      <c r="B216" s="11">
        <v>16.6666666666667</v>
      </c>
      <c r="C216" s="266"/>
      <c r="D216" s="15">
        <v>49.8</v>
      </c>
      <c r="E216" s="15">
        <v>105.8</v>
      </c>
      <c r="F216" s="16">
        <v>13.8</v>
      </c>
      <c r="G216" s="266"/>
      <c r="H216" s="15">
        <v>37</v>
      </c>
      <c r="I216" s="15">
        <v>102.9</v>
      </c>
      <c r="J216" s="15">
        <v>86.9</v>
      </c>
      <c r="K216" s="16">
        <v>86.6</v>
      </c>
      <c r="L216" s="14">
        <v>103.3</v>
      </c>
      <c r="M216" s="15">
        <v>15.1</v>
      </c>
      <c r="N216" s="15">
        <v>49.5</v>
      </c>
      <c r="O216" s="15">
        <v>49.5</v>
      </c>
      <c r="P216" s="15">
        <v>62.3</v>
      </c>
      <c r="Q216" s="15">
        <v>62.4</v>
      </c>
      <c r="R216" s="15">
        <v>62.3</v>
      </c>
      <c r="S216" s="15">
        <v>62.9</v>
      </c>
      <c r="T216" s="15">
        <v>88.6</v>
      </c>
      <c r="U216" s="15">
        <v>88.7</v>
      </c>
      <c r="V216" s="15">
        <v>88.5</v>
      </c>
      <c r="W216" s="15">
        <v>62.1</v>
      </c>
      <c r="X216" s="15">
        <v>108.4</v>
      </c>
      <c r="Y216" s="15">
        <v>806</v>
      </c>
      <c r="Z216" s="15">
        <v>10</v>
      </c>
      <c r="AA216" s="16">
        <v>565</v>
      </c>
      <c r="AB216" s="266"/>
      <c r="AC216" s="17"/>
      <c r="AD216" s="17">
        <v>25.2</v>
      </c>
      <c r="AE216" s="17"/>
      <c r="AF216" s="17">
        <v>118</v>
      </c>
      <c r="AG216" s="41">
        <v>87.4</v>
      </c>
    </row>
    <row r="217" spans="1:33" ht="14.25" customHeight="1" x14ac:dyDescent="0.35">
      <c r="A217" s="266"/>
      <c r="B217" s="11">
        <v>16.75</v>
      </c>
      <c r="C217" s="266"/>
      <c r="D217" s="15">
        <v>49.8</v>
      </c>
      <c r="E217" s="15">
        <v>105.1</v>
      </c>
      <c r="F217" s="16">
        <v>13.5</v>
      </c>
      <c r="G217" s="266"/>
      <c r="H217" s="15">
        <v>35.9</v>
      </c>
      <c r="I217" s="15">
        <v>101.8</v>
      </c>
      <c r="J217" s="15">
        <v>87</v>
      </c>
      <c r="K217" s="16">
        <v>86.7</v>
      </c>
      <c r="L217" s="14">
        <v>102.7</v>
      </c>
      <c r="M217" s="15">
        <v>14.8</v>
      </c>
      <c r="N217" s="15">
        <v>49.4</v>
      </c>
      <c r="O217" s="15">
        <v>49.3</v>
      </c>
      <c r="P217" s="15">
        <v>62.9</v>
      </c>
      <c r="Q217" s="15">
        <v>61.9</v>
      </c>
      <c r="R217" s="15">
        <v>61.8</v>
      </c>
      <c r="S217" s="15">
        <v>62.3</v>
      </c>
      <c r="T217" s="15">
        <v>88.7</v>
      </c>
      <c r="U217" s="15">
        <v>88.8</v>
      </c>
      <c r="V217" s="15">
        <v>88.6</v>
      </c>
      <c r="W217" s="15">
        <v>61.8</v>
      </c>
      <c r="X217" s="15">
        <v>107.6</v>
      </c>
      <c r="Y217" s="15">
        <v>805</v>
      </c>
      <c r="Z217" s="15">
        <v>10</v>
      </c>
      <c r="AA217" s="16">
        <v>561</v>
      </c>
      <c r="AB217" s="266"/>
      <c r="AC217" s="17"/>
      <c r="AD217" s="17">
        <v>25.3</v>
      </c>
      <c r="AE217" s="17"/>
      <c r="AF217" s="17">
        <v>125</v>
      </c>
      <c r="AG217" s="41">
        <v>90.5</v>
      </c>
    </row>
    <row r="218" spans="1:33" ht="14.25" customHeight="1" x14ac:dyDescent="0.35">
      <c r="A218" s="266"/>
      <c r="B218" s="11">
        <v>16.8333333333333</v>
      </c>
      <c r="C218" s="266"/>
      <c r="D218" s="15">
        <v>49.5</v>
      </c>
      <c r="E218" s="15">
        <v>106.5</v>
      </c>
      <c r="F218" s="16">
        <v>13.2</v>
      </c>
      <c r="G218" s="266"/>
      <c r="H218" s="15">
        <v>35.1</v>
      </c>
      <c r="I218" s="15">
        <v>102.5</v>
      </c>
      <c r="J218" s="15">
        <v>85.7</v>
      </c>
      <c r="K218" s="16">
        <v>85.5</v>
      </c>
      <c r="L218" s="14">
        <v>106.5</v>
      </c>
      <c r="M218" s="15">
        <v>14.5</v>
      </c>
      <c r="N218" s="15">
        <v>49.3</v>
      </c>
      <c r="O218" s="15">
        <v>49.3</v>
      </c>
      <c r="P218" s="15">
        <v>60.9</v>
      </c>
      <c r="Q218" s="15">
        <v>60.9</v>
      </c>
      <c r="R218" s="15">
        <v>60.8</v>
      </c>
      <c r="S218" s="15">
        <v>61.4</v>
      </c>
      <c r="T218" s="15">
        <v>87.5</v>
      </c>
      <c r="U218" s="15">
        <v>87.5</v>
      </c>
      <c r="V218" s="15">
        <v>87.4</v>
      </c>
      <c r="W218" s="15">
        <v>60.7</v>
      </c>
      <c r="X218" s="15">
        <v>108.1</v>
      </c>
      <c r="Y218" s="15">
        <v>803</v>
      </c>
      <c r="Z218" s="15">
        <v>10.3</v>
      </c>
      <c r="AA218" s="16">
        <v>556</v>
      </c>
      <c r="AB218" s="266"/>
      <c r="AC218" s="17"/>
      <c r="AD218" s="17">
        <v>23.5</v>
      </c>
      <c r="AE218" s="17"/>
      <c r="AF218" s="17">
        <v>116</v>
      </c>
      <c r="AG218" s="41">
        <v>92.3</v>
      </c>
    </row>
    <row r="219" spans="1:33" ht="14.25" customHeight="1" x14ac:dyDescent="0.35">
      <c r="A219" s="267"/>
      <c r="B219" s="11">
        <v>16.9166666666667</v>
      </c>
      <c r="C219" s="267"/>
      <c r="D219" s="15">
        <v>49.6</v>
      </c>
      <c r="E219" s="15">
        <v>103.6</v>
      </c>
      <c r="F219" s="16">
        <v>13.2</v>
      </c>
      <c r="G219" s="267"/>
      <c r="H219" s="15">
        <v>34.9</v>
      </c>
      <c r="I219" s="15">
        <v>99.1</v>
      </c>
      <c r="J219" s="15">
        <v>86.3</v>
      </c>
      <c r="K219" s="16">
        <v>86</v>
      </c>
      <c r="L219" s="14">
        <v>100.5</v>
      </c>
      <c r="M219" s="15">
        <v>14.5</v>
      </c>
      <c r="N219" s="15">
        <v>49.4</v>
      </c>
      <c r="O219" s="15">
        <v>49.3</v>
      </c>
      <c r="P219" s="15">
        <v>61.1</v>
      </c>
      <c r="Q219" s="15">
        <v>61</v>
      </c>
      <c r="R219" s="15">
        <v>60.9</v>
      </c>
      <c r="S219" s="15">
        <v>61.5</v>
      </c>
      <c r="T219" s="15">
        <v>87.9</v>
      </c>
      <c r="U219" s="15">
        <v>87.9</v>
      </c>
      <c r="V219" s="15">
        <v>87.8</v>
      </c>
      <c r="W219" s="15">
        <v>60.6</v>
      </c>
      <c r="X219" s="15">
        <v>105.4</v>
      </c>
      <c r="Y219" s="15">
        <v>783</v>
      </c>
      <c r="Z219" s="15">
        <v>10.199999999999999</v>
      </c>
      <c r="AA219" s="16">
        <v>540</v>
      </c>
      <c r="AB219" s="267"/>
      <c r="AC219" s="17"/>
      <c r="AD219" s="17">
        <v>25.8</v>
      </c>
      <c r="AE219" s="17"/>
      <c r="AF219" s="17">
        <v>113</v>
      </c>
      <c r="AG219" s="41">
        <v>87.5</v>
      </c>
    </row>
    <row r="220" spans="1:33" ht="14.25" customHeight="1" x14ac:dyDescent="0.35">
      <c r="A220" s="268">
        <v>44611</v>
      </c>
      <c r="B220" s="11">
        <v>17</v>
      </c>
      <c r="C220" s="275">
        <v>108.2</v>
      </c>
      <c r="D220" s="15">
        <v>49.7</v>
      </c>
      <c r="E220" s="15">
        <v>104.1</v>
      </c>
      <c r="F220" s="16">
        <v>13.2</v>
      </c>
      <c r="G220" s="269"/>
      <c r="H220" s="15">
        <v>34.5</v>
      </c>
      <c r="I220" s="15">
        <v>99.7</v>
      </c>
      <c r="J220" s="15">
        <v>86.1</v>
      </c>
      <c r="K220" s="16">
        <v>85.8</v>
      </c>
      <c r="L220" s="14">
        <v>99.7</v>
      </c>
      <c r="M220" s="15">
        <v>14.5</v>
      </c>
      <c r="N220" s="15">
        <v>49.4</v>
      </c>
      <c r="O220" s="15">
        <v>49.3</v>
      </c>
      <c r="P220" s="15">
        <v>61.2</v>
      </c>
      <c r="Q220" s="15">
        <v>61</v>
      </c>
      <c r="R220" s="15">
        <v>60.9</v>
      </c>
      <c r="S220" s="15">
        <v>61.5</v>
      </c>
      <c r="T220" s="15">
        <v>87.7</v>
      </c>
      <c r="U220" s="15">
        <v>87.7</v>
      </c>
      <c r="V220" s="15">
        <v>87.6</v>
      </c>
      <c r="W220" s="15">
        <v>60.8</v>
      </c>
      <c r="X220" s="15">
        <v>104.9</v>
      </c>
      <c r="Y220" s="15">
        <v>784</v>
      </c>
      <c r="Z220" s="15">
        <v>10.199999999999999</v>
      </c>
      <c r="AA220" s="16">
        <v>544</v>
      </c>
      <c r="AB220" s="265"/>
      <c r="AC220" s="17"/>
      <c r="AD220" s="17">
        <v>25.2</v>
      </c>
      <c r="AE220" s="17"/>
      <c r="AF220" s="17">
        <v>116</v>
      </c>
      <c r="AG220" s="41">
        <v>91.8</v>
      </c>
    </row>
    <row r="221" spans="1:33" ht="14.25" customHeight="1" x14ac:dyDescent="0.35">
      <c r="A221" s="266"/>
      <c r="B221" s="11">
        <v>17.0833333333333</v>
      </c>
      <c r="C221" s="266"/>
      <c r="D221" s="15">
        <v>50.2</v>
      </c>
      <c r="E221" s="15">
        <v>103.1</v>
      </c>
      <c r="F221" s="16">
        <v>13.3</v>
      </c>
      <c r="G221" s="266"/>
      <c r="H221" s="15">
        <v>34.700000000000003</v>
      </c>
      <c r="I221" s="15">
        <v>101.5</v>
      </c>
      <c r="J221" s="15">
        <v>86.1</v>
      </c>
      <c r="K221" s="16">
        <v>85.8</v>
      </c>
      <c r="L221" s="14">
        <v>101.3</v>
      </c>
      <c r="M221" s="15">
        <v>14.6</v>
      </c>
      <c r="N221" s="15">
        <v>50</v>
      </c>
      <c r="O221" s="15">
        <v>49.9</v>
      </c>
      <c r="P221" s="15">
        <v>60.5</v>
      </c>
      <c r="Q221" s="15">
        <v>60.3</v>
      </c>
      <c r="R221" s="15">
        <v>60.2</v>
      </c>
      <c r="S221" s="15">
        <v>60.8</v>
      </c>
      <c r="T221" s="15">
        <v>87.8</v>
      </c>
      <c r="U221" s="15">
        <v>87.8</v>
      </c>
      <c r="V221" s="15">
        <v>87.7</v>
      </c>
      <c r="W221" s="15">
        <v>59.9</v>
      </c>
      <c r="X221" s="15">
        <v>106.9</v>
      </c>
      <c r="Y221" s="15">
        <v>784</v>
      </c>
      <c r="Z221" s="15">
        <v>10</v>
      </c>
      <c r="AA221" s="16">
        <v>543</v>
      </c>
      <c r="AB221" s="266"/>
      <c r="AC221" s="17"/>
      <c r="AD221" s="17">
        <v>25</v>
      </c>
      <c r="AE221" s="17"/>
      <c r="AF221" s="17">
        <v>115</v>
      </c>
      <c r="AG221" s="41">
        <v>91.5</v>
      </c>
    </row>
    <row r="222" spans="1:33" ht="14.25" customHeight="1" x14ac:dyDescent="0.35">
      <c r="A222" s="266"/>
      <c r="B222" s="11">
        <v>17.1666666666667</v>
      </c>
      <c r="C222" s="266"/>
      <c r="D222" s="15">
        <v>50.3</v>
      </c>
      <c r="E222" s="15">
        <v>104.1</v>
      </c>
      <c r="F222" s="16">
        <v>13</v>
      </c>
      <c r="G222" s="266"/>
      <c r="H222" s="15">
        <v>34.799999999999997</v>
      </c>
      <c r="I222" s="15">
        <v>101.9</v>
      </c>
      <c r="J222" s="15">
        <v>86.1</v>
      </c>
      <c r="K222" s="16">
        <v>85.8</v>
      </c>
      <c r="L222" s="14">
        <v>102.5</v>
      </c>
      <c r="M222" s="15">
        <v>14.3</v>
      </c>
      <c r="N222" s="15">
        <v>50</v>
      </c>
      <c r="O222" s="15">
        <v>49.9</v>
      </c>
      <c r="P222" s="15">
        <v>60.1</v>
      </c>
      <c r="Q222" s="15">
        <v>60</v>
      </c>
      <c r="R222" s="15">
        <v>59.8</v>
      </c>
      <c r="S222" s="15">
        <v>60.5</v>
      </c>
      <c r="T222" s="15">
        <v>87.7</v>
      </c>
      <c r="U222" s="15">
        <v>87.8</v>
      </c>
      <c r="V222" s="15">
        <v>87.6</v>
      </c>
      <c r="W222" s="15">
        <v>59.7</v>
      </c>
      <c r="X222" s="15">
        <v>107.1</v>
      </c>
      <c r="Y222" s="15">
        <v>779</v>
      </c>
      <c r="Z222" s="15">
        <v>10</v>
      </c>
      <c r="AA222" s="16">
        <v>542</v>
      </c>
      <c r="AB222" s="266"/>
      <c r="AC222" s="17"/>
      <c r="AD222" s="17">
        <v>24.9</v>
      </c>
      <c r="AE222" s="17"/>
      <c r="AF222" s="17">
        <v>116</v>
      </c>
      <c r="AG222" s="41">
        <v>91</v>
      </c>
    </row>
    <row r="223" spans="1:33" ht="14.25" customHeight="1" x14ac:dyDescent="0.35">
      <c r="A223" s="266"/>
      <c r="B223" s="11">
        <v>17.25</v>
      </c>
      <c r="C223" s="266"/>
      <c r="D223" s="15">
        <v>50.1</v>
      </c>
      <c r="E223" s="15">
        <v>104.6</v>
      </c>
      <c r="F223" s="16">
        <v>13</v>
      </c>
      <c r="G223" s="266"/>
      <c r="H223" s="15">
        <v>34.700000000000003</v>
      </c>
      <c r="I223" s="15">
        <v>101.6</v>
      </c>
      <c r="J223" s="15">
        <v>85.9</v>
      </c>
      <c r="K223" s="16">
        <v>85.7</v>
      </c>
      <c r="L223" s="14">
        <v>101.9</v>
      </c>
      <c r="M223" s="15">
        <v>14.2</v>
      </c>
      <c r="N223" s="15">
        <v>49.8</v>
      </c>
      <c r="O223" s="15">
        <v>49.8</v>
      </c>
      <c r="P223" s="15">
        <v>60.2</v>
      </c>
      <c r="Q223" s="15">
        <v>60</v>
      </c>
      <c r="R223" s="15">
        <v>59.9</v>
      </c>
      <c r="S223" s="15">
        <v>60.4</v>
      </c>
      <c r="T223" s="15">
        <v>87.6</v>
      </c>
      <c r="U223" s="15">
        <v>87.7</v>
      </c>
      <c r="V223" s="15">
        <v>87.5</v>
      </c>
      <c r="W223" s="15">
        <v>59.6</v>
      </c>
      <c r="X223" s="15">
        <v>107.1</v>
      </c>
      <c r="Y223" s="15">
        <v>783</v>
      </c>
      <c r="Z223" s="15">
        <v>10</v>
      </c>
      <c r="AA223" s="16">
        <v>540</v>
      </c>
      <c r="AB223" s="266"/>
      <c r="AC223" s="17"/>
      <c r="AD223" s="17">
        <v>23.9</v>
      </c>
      <c r="AE223" s="17"/>
      <c r="AF223" s="17">
        <v>115</v>
      </c>
      <c r="AG223" s="41">
        <v>91.1</v>
      </c>
    </row>
    <row r="224" spans="1:33" ht="14.25" customHeight="1" x14ac:dyDescent="0.35">
      <c r="A224" s="266"/>
      <c r="B224" s="11">
        <v>17.3333333333333</v>
      </c>
      <c r="C224" s="266"/>
      <c r="D224" s="15">
        <v>50.2</v>
      </c>
      <c r="E224" s="15">
        <v>107</v>
      </c>
      <c r="F224" s="16">
        <v>13.3</v>
      </c>
      <c r="G224" s="266"/>
      <c r="H224" s="15">
        <v>35.4</v>
      </c>
      <c r="I224" s="15">
        <v>102.6</v>
      </c>
      <c r="J224" s="15">
        <v>85.8</v>
      </c>
      <c r="K224" s="16">
        <v>85.5</v>
      </c>
      <c r="L224" s="14">
        <v>102.9</v>
      </c>
      <c r="M224" s="15">
        <v>14.6</v>
      </c>
      <c r="N224" s="15">
        <v>50</v>
      </c>
      <c r="O224" s="15">
        <v>49.9</v>
      </c>
      <c r="P224" s="15">
        <v>60.2</v>
      </c>
      <c r="Q224" s="15">
        <v>60.1</v>
      </c>
      <c r="R224" s="15">
        <v>60</v>
      </c>
      <c r="S224" s="15">
        <v>60.6</v>
      </c>
      <c r="T224" s="15">
        <v>87.5</v>
      </c>
      <c r="U224" s="15">
        <v>87.6</v>
      </c>
      <c r="V224" s="15">
        <v>87.4</v>
      </c>
      <c r="W224" s="15">
        <v>59.8</v>
      </c>
      <c r="X224" s="15">
        <v>108</v>
      </c>
      <c r="Y224" s="15">
        <v>781</v>
      </c>
      <c r="Z224" s="15">
        <v>10</v>
      </c>
      <c r="AA224" s="16">
        <v>538</v>
      </c>
      <c r="AB224" s="266"/>
      <c r="AC224" s="17"/>
      <c r="AD224" s="17">
        <v>27.7</v>
      </c>
      <c r="AE224" s="17"/>
      <c r="AF224" s="17">
        <v>120</v>
      </c>
      <c r="AG224" s="41">
        <v>91.6</v>
      </c>
    </row>
    <row r="225" spans="1:33" ht="14.25" customHeight="1" x14ac:dyDescent="0.35">
      <c r="A225" s="266"/>
      <c r="B225" s="11">
        <v>17.4166666666667</v>
      </c>
      <c r="C225" s="266"/>
      <c r="D225" s="15">
        <v>50.2</v>
      </c>
      <c r="E225" s="15">
        <v>104</v>
      </c>
      <c r="F225" s="16">
        <v>13.9</v>
      </c>
      <c r="G225" s="266"/>
      <c r="H225" s="15">
        <v>36.9</v>
      </c>
      <c r="I225" s="15">
        <v>102.2</v>
      </c>
      <c r="J225" s="15">
        <v>85.7</v>
      </c>
      <c r="K225" s="16">
        <v>85.5</v>
      </c>
      <c r="L225" s="14">
        <v>101.7</v>
      </c>
      <c r="M225" s="15">
        <v>15.4</v>
      </c>
      <c r="N225" s="15">
        <v>50</v>
      </c>
      <c r="O225" s="15">
        <v>49.9</v>
      </c>
      <c r="P225" s="15">
        <v>61.8</v>
      </c>
      <c r="Q225" s="15">
        <v>60.9</v>
      </c>
      <c r="R225" s="15">
        <v>60.8</v>
      </c>
      <c r="S225" s="15">
        <v>61.4</v>
      </c>
      <c r="T225" s="15">
        <v>87.4</v>
      </c>
      <c r="U225" s="15">
        <v>87.5</v>
      </c>
      <c r="V225" s="15">
        <v>87.3</v>
      </c>
      <c r="W225" s="15">
        <v>60.8</v>
      </c>
      <c r="X225" s="15">
        <v>106.9</v>
      </c>
      <c r="Y225" s="15">
        <v>783</v>
      </c>
      <c r="Z225" s="15">
        <v>10.199999999999999</v>
      </c>
      <c r="AA225" s="16">
        <v>537</v>
      </c>
      <c r="AB225" s="266"/>
      <c r="AC225" s="17"/>
      <c r="AD225" s="17">
        <v>29.3</v>
      </c>
      <c r="AE225" s="17"/>
      <c r="AF225" s="17">
        <v>110</v>
      </c>
      <c r="AG225" s="41">
        <v>92.3</v>
      </c>
    </row>
    <row r="226" spans="1:33" ht="14.25" customHeight="1" x14ac:dyDescent="0.35">
      <c r="A226" s="266"/>
      <c r="B226" s="11">
        <v>17.5</v>
      </c>
      <c r="C226" s="266"/>
      <c r="D226" s="15">
        <v>50.2</v>
      </c>
      <c r="E226" s="15">
        <v>103.2</v>
      </c>
      <c r="F226" s="16">
        <v>14.3</v>
      </c>
      <c r="G226" s="266"/>
      <c r="H226" s="15">
        <v>37.4</v>
      </c>
      <c r="I226" s="15">
        <v>101.8</v>
      </c>
      <c r="J226" s="15">
        <v>85.8</v>
      </c>
      <c r="K226" s="16">
        <v>85.6</v>
      </c>
      <c r="L226" s="14">
        <v>101.4</v>
      </c>
      <c r="M226" s="15">
        <v>15.9</v>
      </c>
      <c r="N226" s="15">
        <v>50</v>
      </c>
      <c r="O226" s="15">
        <v>49.9</v>
      </c>
      <c r="P226" s="15">
        <v>62.7</v>
      </c>
      <c r="Q226" s="15">
        <v>61.6</v>
      </c>
      <c r="R226" s="15">
        <v>61.4</v>
      </c>
      <c r="S226" s="15">
        <v>62.1</v>
      </c>
      <c r="T226" s="15">
        <v>87.5</v>
      </c>
      <c r="U226" s="15">
        <v>87.6</v>
      </c>
      <c r="V226" s="15">
        <v>87.3</v>
      </c>
      <c r="W226" s="15">
        <v>61.3</v>
      </c>
      <c r="X226" s="15">
        <v>106.3</v>
      </c>
      <c r="Y226" s="15">
        <v>783</v>
      </c>
      <c r="Z226" s="15">
        <v>10.1</v>
      </c>
      <c r="AA226" s="16">
        <v>540</v>
      </c>
      <c r="AB226" s="266"/>
      <c r="AC226" s="17"/>
      <c r="AD226" s="17">
        <v>28.6</v>
      </c>
      <c r="AE226" s="17"/>
      <c r="AF226" s="17">
        <v>114</v>
      </c>
      <c r="AG226" s="41">
        <v>93.4</v>
      </c>
    </row>
    <row r="227" spans="1:33" ht="14.25" customHeight="1" x14ac:dyDescent="0.35">
      <c r="A227" s="266"/>
      <c r="B227" s="11">
        <v>17.5833333333333</v>
      </c>
      <c r="C227" s="266"/>
      <c r="D227" s="15">
        <v>50.2</v>
      </c>
      <c r="E227" s="15">
        <v>102.1</v>
      </c>
      <c r="F227" s="16">
        <v>14.6</v>
      </c>
      <c r="G227" s="266"/>
      <c r="H227" s="15">
        <v>37.700000000000003</v>
      </c>
      <c r="I227" s="15">
        <v>100.5</v>
      </c>
      <c r="J227" s="15">
        <v>86.4</v>
      </c>
      <c r="K227" s="16">
        <v>86.1</v>
      </c>
      <c r="L227" s="14">
        <v>100.1</v>
      </c>
      <c r="M227" s="15">
        <v>16.2</v>
      </c>
      <c r="N227" s="15">
        <v>49.9</v>
      </c>
      <c r="O227" s="15">
        <v>49.8</v>
      </c>
      <c r="P227" s="15">
        <v>62.4</v>
      </c>
      <c r="Q227" s="15">
        <v>62.5</v>
      </c>
      <c r="R227" s="15">
        <v>62.3</v>
      </c>
      <c r="S227" s="15">
        <v>63</v>
      </c>
      <c r="T227" s="15">
        <v>88</v>
      </c>
      <c r="U227" s="15">
        <v>88.1</v>
      </c>
      <c r="V227" s="15">
        <v>87.9</v>
      </c>
      <c r="W227" s="15">
        <v>62.2</v>
      </c>
      <c r="X227" s="15">
        <v>105.6</v>
      </c>
      <c r="Y227" s="15">
        <v>785</v>
      </c>
      <c r="Z227" s="15">
        <v>10.199999999999999</v>
      </c>
      <c r="AA227" s="16">
        <v>544</v>
      </c>
      <c r="AB227" s="266"/>
      <c r="AC227" s="17"/>
      <c r="AD227" s="17">
        <v>26.1</v>
      </c>
      <c r="AE227" s="17"/>
      <c r="AF227" s="17">
        <v>114</v>
      </c>
      <c r="AG227" s="41">
        <v>92.1</v>
      </c>
    </row>
    <row r="228" spans="1:33" ht="14.25" customHeight="1" x14ac:dyDescent="0.35">
      <c r="A228" s="266"/>
      <c r="B228" s="11">
        <v>17.6666666666667</v>
      </c>
      <c r="C228" s="266"/>
      <c r="D228" s="15">
        <v>49.8</v>
      </c>
      <c r="E228" s="15">
        <v>111.1</v>
      </c>
      <c r="F228" s="16">
        <v>14.3</v>
      </c>
      <c r="G228" s="266"/>
      <c r="H228" s="15">
        <v>37.1</v>
      </c>
      <c r="I228" s="15">
        <v>112</v>
      </c>
      <c r="J228" s="15">
        <v>86.1</v>
      </c>
      <c r="K228" s="16">
        <v>85.7</v>
      </c>
      <c r="L228" s="14">
        <v>111.8</v>
      </c>
      <c r="M228" s="15">
        <v>15.8</v>
      </c>
      <c r="N228" s="15">
        <v>49.6</v>
      </c>
      <c r="O228" s="15">
        <v>49.5</v>
      </c>
      <c r="P228" s="15">
        <v>62.4</v>
      </c>
      <c r="Q228" s="15">
        <v>62.7</v>
      </c>
      <c r="R228" s="15">
        <v>62.5</v>
      </c>
      <c r="S228" s="15">
        <v>63.2</v>
      </c>
      <c r="T228" s="15">
        <v>87.9</v>
      </c>
      <c r="U228" s="15">
        <v>88</v>
      </c>
      <c r="V228" s="15">
        <v>87.8</v>
      </c>
      <c r="W228" s="15">
        <v>61.9</v>
      </c>
      <c r="X228" s="15">
        <v>111.9</v>
      </c>
      <c r="Y228" s="15">
        <v>835</v>
      </c>
      <c r="Z228" s="15">
        <v>3.2</v>
      </c>
      <c r="AA228" s="16">
        <v>592</v>
      </c>
      <c r="AB228" s="266"/>
      <c r="AC228" s="17"/>
      <c r="AD228" s="17">
        <v>25.1</v>
      </c>
      <c r="AE228" s="17"/>
      <c r="AF228" s="17">
        <v>129</v>
      </c>
      <c r="AG228" s="41">
        <v>89.7</v>
      </c>
    </row>
    <row r="229" spans="1:33" ht="14.25" customHeight="1" x14ac:dyDescent="0.35">
      <c r="A229" s="266"/>
      <c r="B229" s="11">
        <v>17.75</v>
      </c>
      <c r="C229" s="266"/>
      <c r="D229" s="15">
        <v>49.9</v>
      </c>
      <c r="E229" s="15">
        <v>113.9</v>
      </c>
      <c r="F229" s="16">
        <v>13.4</v>
      </c>
      <c r="G229" s="266"/>
      <c r="H229" s="15">
        <v>35.700000000000003</v>
      </c>
      <c r="I229" s="15">
        <v>111.4</v>
      </c>
      <c r="J229" s="15">
        <v>86.4</v>
      </c>
      <c r="K229" s="16">
        <v>86.1</v>
      </c>
      <c r="L229" s="14">
        <v>110.1</v>
      </c>
      <c r="M229" s="15">
        <v>14.7</v>
      </c>
      <c r="N229" s="15">
        <v>49.6</v>
      </c>
      <c r="O229" s="15">
        <v>49.5</v>
      </c>
      <c r="P229" s="15">
        <v>62.4</v>
      </c>
      <c r="Q229" s="15">
        <v>62.5</v>
      </c>
      <c r="R229" s="15">
        <v>62.2</v>
      </c>
      <c r="S229" s="15">
        <v>62.9</v>
      </c>
      <c r="T229" s="15">
        <v>88.3</v>
      </c>
      <c r="U229" s="15">
        <v>88.3</v>
      </c>
      <c r="V229" s="15">
        <v>88.1</v>
      </c>
      <c r="W229" s="15">
        <v>62</v>
      </c>
      <c r="X229" s="15">
        <v>111.6</v>
      </c>
      <c r="Y229" s="15">
        <v>847</v>
      </c>
      <c r="Z229" s="15">
        <v>3.2</v>
      </c>
      <c r="AA229" s="16">
        <v>610</v>
      </c>
      <c r="AB229" s="266"/>
      <c r="AC229" s="17"/>
      <c r="AD229" s="17">
        <v>25.1</v>
      </c>
      <c r="AE229" s="17"/>
      <c r="AF229" s="17">
        <v>122</v>
      </c>
      <c r="AG229" s="41">
        <v>90.9</v>
      </c>
    </row>
    <row r="230" spans="1:33" ht="14.25" customHeight="1" x14ac:dyDescent="0.35">
      <c r="A230" s="266"/>
      <c r="B230" s="11">
        <v>17.8333333333333</v>
      </c>
      <c r="C230" s="266"/>
      <c r="D230" s="15">
        <v>50</v>
      </c>
      <c r="E230" s="15">
        <v>119</v>
      </c>
      <c r="F230" s="16">
        <v>11.7</v>
      </c>
      <c r="G230" s="266"/>
      <c r="H230" s="15">
        <v>34.700000000000003</v>
      </c>
      <c r="I230" s="15">
        <v>112.8</v>
      </c>
      <c r="J230" s="15">
        <v>86.5</v>
      </c>
      <c r="K230" s="16">
        <v>86.1</v>
      </c>
      <c r="L230" s="14">
        <v>112.3</v>
      </c>
      <c r="M230" s="15">
        <v>12.9</v>
      </c>
      <c r="N230" s="15">
        <v>49.7</v>
      </c>
      <c r="O230" s="15">
        <v>49.6</v>
      </c>
      <c r="P230" s="15">
        <v>60.1</v>
      </c>
      <c r="Q230" s="15">
        <v>60.2</v>
      </c>
      <c r="R230" s="15">
        <v>60</v>
      </c>
      <c r="S230" s="15">
        <v>60.8</v>
      </c>
      <c r="T230" s="15">
        <v>88.3</v>
      </c>
      <c r="U230" s="15">
        <v>88.4</v>
      </c>
      <c r="V230" s="15">
        <v>88.2</v>
      </c>
      <c r="W230" s="15">
        <v>60</v>
      </c>
      <c r="X230" s="15">
        <v>113.8</v>
      </c>
      <c r="Y230" s="15">
        <v>845</v>
      </c>
      <c r="Z230" s="15">
        <v>3</v>
      </c>
      <c r="AA230" s="16">
        <v>609</v>
      </c>
      <c r="AB230" s="266"/>
      <c r="AC230" s="17"/>
      <c r="AD230" s="17">
        <v>24</v>
      </c>
      <c r="AE230" s="17"/>
      <c r="AF230" s="17">
        <v>123</v>
      </c>
      <c r="AG230" s="41">
        <v>90.1</v>
      </c>
    </row>
    <row r="231" spans="1:33" ht="14.25" customHeight="1" x14ac:dyDescent="0.35">
      <c r="A231" s="267"/>
      <c r="B231" s="11">
        <v>17.9166666666667</v>
      </c>
      <c r="C231" s="267"/>
      <c r="D231" s="15">
        <v>49.8</v>
      </c>
      <c r="E231" s="15">
        <v>121.1</v>
      </c>
      <c r="F231" s="16">
        <v>11.2</v>
      </c>
      <c r="G231" s="267"/>
      <c r="H231" s="15">
        <v>35.1</v>
      </c>
      <c r="I231" s="15">
        <v>116.3</v>
      </c>
      <c r="J231" s="15">
        <v>86.9</v>
      </c>
      <c r="K231" s="16">
        <v>86.5</v>
      </c>
      <c r="L231" s="14">
        <v>115.3</v>
      </c>
      <c r="M231" s="15">
        <v>12.4</v>
      </c>
      <c r="N231" s="15">
        <v>49.4</v>
      </c>
      <c r="O231" s="15">
        <v>49.4</v>
      </c>
      <c r="P231" s="15">
        <v>60.4</v>
      </c>
      <c r="Q231" s="15">
        <v>60.1</v>
      </c>
      <c r="R231" s="15">
        <v>59.9</v>
      </c>
      <c r="S231" s="15">
        <v>60.6</v>
      </c>
      <c r="T231" s="15">
        <v>88.8</v>
      </c>
      <c r="U231" s="15">
        <v>88.9</v>
      </c>
      <c r="V231" s="15">
        <v>88.7</v>
      </c>
      <c r="W231" s="15">
        <v>59.8</v>
      </c>
      <c r="X231" s="15">
        <v>115.9</v>
      </c>
      <c r="Y231" s="15">
        <v>861</v>
      </c>
      <c r="Z231" s="15">
        <v>2</v>
      </c>
      <c r="AA231" s="16">
        <v>622</v>
      </c>
      <c r="AB231" s="267"/>
      <c r="AC231" s="17"/>
      <c r="AD231" s="17">
        <v>24.1</v>
      </c>
      <c r="AE231" s="17"/>
      <c r="AF231" s="17">
        <v>125</v>
      </c>
      <c r="AG231" s="41">
        <v>89.4</v>
      </c>
    </row>
    <row r="232" spans="1:33" ht="14.25" customHeight="1" x14ac:dyDescent="0.35">
      <c r="A232" s="268">
        <v>44612</v>
      </c>
      <c r="B232" s="11">
        <v>18</v>
      </c>
      <c r="C232" s="275">
        <v>121</v>
      </c>
      <c r="D232" s="15">
        <v>49.8</v>
      </c>
      <c r="E232" s="15">
        <v>120.7</v>
      </c>
      <c r="F232" s="16">
        <v>11.5</v>
      </c>
      <c r="G232" s="269"/>
      <c r="H232" s="15">
        <v>34.700000000000003</v>
      </c>
      <c r="I232" s="15">
        <v>115.6</v>
      </c>
      <c r="J232" s="15">
        <v>87</v>
      </c>
      <c r="K232" s="16">
        <v>86.6</v>
      </c>
      <c r="L232" s="14">
        <v>115.2</v>
      </c>
      <c r="M232" s="15">
        <v>12.6</v>
      </c>
      <c r="N232" s="15">
        <v>49.5</v>
      </c>
      <c r="O232" s="15">
        <v>49.4</v>
      </c>
      <c r="P232" s="15">
        <v>60.5</v>
      </c>
      <c r="Q232" s="15">
        <v>60.5</v>
      </c>
      <c r="R232" s="15">
        <v>60.3</v>
      </c>
      <c r="S232" s="15">
        <v>61.1</v>
      </c>
      <c r="T232" s="15">
        <v>88.9</v>
      </c>
      <c r="U232" s="15">
        <v>89</v>
      </c>
      <c r="V232" s="15">
        <v>88.8</v>
      </c>
      <c r="W232" s="15">
        <v>60.4</v>
      </c>
      <c r="X232" s="15">
        <v>115.5</v>
      </c>
      <c r="Y232" s="15">
        <v>862</v>
      </c>
      <c r="Z232" s="15">
        <v>3.1</v>
      </c>
      <c r="AA232" s="16">
        <v>622</v>
      </c>
      <c r="AB232" s="265"/>
      <c r="AC232" s="17"/>
      <c r="AD232" s="17">
        <v>24.3</v>
      </c>
      <c r="AE232" s="17"/>
      <c r="AF232" s="17">
        <v>124</v>
      </c>
      <c r="AG232" s="41">
        <v>92.8</v>
      </c>
    </row>
    <row r="233" spans="1:33" ht="14.25" customHeight="1" x14ac:dyDescent="0.35">
      <c r="A233" s="266"/>
      <c r="B233" s="11">
        <v>18.0833333333333</v>
      </c>
      <c r="C233" s="266"/>
      <c r="D233" s="15">
        <v>49.9</v>
      </c>
      <c r="E233" s="15">
        <v>122.6</v>
      </c>
      <c r="F233" s="16">
        <v>11.4</v>
      </c>
      <c r="G233" s="266"/>
      <c r="H233" s="15">
        <v>33.5</v>
      </c>
      <c r="I233" s="15">
        <v>117</v>
      </c>
      <c r="J233" s="15">
        <v>87</v>
      </c>
      <c r="K233" s="16">
        <v>86.6</v>
      </c>
      <c r="L233" s="14">
        <v>116.2</v>
      </c>
      <c r="M233" s="15">
        <v>12.5</v>
      </c>
      <c r="N233" s="15">
        <v>49.7</v>
      </c>
      <c r="O233" s="15">
        <v>49.6</v>
      </c>
      <c r="P233" s="15">
        <v>60.2</v>
      </c>
      <c r="Q233" s="15">
        <v>60.3</v>
      </c>
      <c r="R233" s="15">
        <v>59.9</v>
      </c>
      <c r="S233" s="15">
        <v>60.7</v>
      </c>
      <c r="T233" s="15">
        <v>88.9</v>
      </c>
      <c r="U233" s="15">
        <v>89</v>
      </c>
      <c r="V233" s="15">
        <v>88.8</v>
      </c>
      <c r="W233" s="15">
        <v>59.7</v>
      </c>
      <c r="X233" s="15">
        <v>117.1</v>
      </c>
      <c r="Y233" s="15">
        <v>860</v>
      </c>
      <c r="Z233" s="15">
        <v>3</v>
      </c>
      <c r="AA233" s="16">
        <v>622</v>
      </c>
      <c r="AB233" s="266"/>
      <c r="AC233" s="17"/>
      <c r="AD233" s="17">
        <v>23.6</v>
      </c>
      <c r="AE233" s="17"/>
      <c r="AF233" s="17">
        <v>133</v>
      </c>
      <c r="AG233" s="41">
        <v>94.2</v>
      </c>
    </row>
    <row r="234" spans="1:33" ht="14.25" customHeight="1" x14ac:dyDescent="0.35">
      <c r="A234" s="266"/>
      <c r="B234" s="11">
        <v>18.1666666666667</v>
      </c>
      <c r="C234" s="266"/>
      <c r="D234" s="15">
        <v>50.2</v>
      </c>
      <c r="E234" s="15">
        <v>123.5</v>
      </c>
      <c r="F234" s="16">
        <v>11.8</v>
      </c>
      <c r="G234" s="266"/>
      <c r="H234" s="15">
        <v>35.299999999999997</v>
      </c>
      <c r="I234" s="15">
        <v>117.1</v>
      </c>
      <c r="J234" s="15">
        <v>87.1</v>
      </c>
      <c r="K234" s="16">
        <v>86.8</v>
      </c>
      <c r="L234" s="14">
        <v>116</v>
      </c>
      <c r="M234" s="15">
        <v>13</v>
      </c>
      <c r="N234" s="15">
        <v>49.8</v>
      </c>
      <c r="O234" s="15">
        <v>49.8</v>
      </c>
      <c r="P234" s="15">
        <v>60.4</v>
      </c>
      <c r="Q234" s="15">
        <v>60.5</v>
      </c>
      <c r="R234" s="15">
        <v>60.2</v>
      </c>
      <c r="S234" s="15">
        <v>60.9</v>
      </c>
      <c r="T234" s="15">
        <v>89.1</v>
      </c>
      <c r="U234" s="15">
        <v>89.1</v>
      </c>
      <c r="V234" s="15">
        <v>88.9</v>
      </c>
      <c r="W234" s="15">
        <v>60.1</v>
      </c>
      <c r="X234" s="15">
        <v>117.3</v>
      </c>
      <c r="Y234" s="15">
        <v>861</v>
      </c>
      <c r="Z234" s="15">
        <v>3.1</v>
      </c>
      <c r="AA234" s="16">
        <v>624</v>
      </c>
      <c r="AB234" s="266"/>
      <c r="AC234" s="17"/>
      <c r="AD234" s="17">
        <v>23.9</v>
      </c>
      <c r="AE234" s="17"/>
      <c r="AF234" s="17">
        <v>135</v>
      </c>
      <c r="AG234" s="41">
        <v>90.3</v>
      </c>
    </row>
    <row r="235" spans="1:33" ht="14.25" customHeight="1" x14ac:dyDescent="0.35">
      <c r="A235" s="266"/>
      <c r="B235" s="11">
        <v>18.25</v>
      </c>
      <c r="C235" s="266"/>
      <c r="D235" s="15">
        <v>50</v>
      </c>
      <c r="E235" s="15">
        <v>121</v>
      </c>
      <c r="F235" s="16">
        <v>12</v>
      </c>
      <c r="G235" s="266"/>
      <c r="H235" s="15">
        <v>35.299999999999997</v>
      </c>
      <c r="I235" s="15">
        <v>116.3</v>
      </c>
      <c r="J235" s="15">
        <v>87.2</v>
      </c>
      <c r="K235" s="16">
        <v>86.8</v>
      </c>
      <c r="L235" s="14">
        <v>115.7</v>
      </c>
      <c r="M235" s="15">
        <v>13.2</v>
      </c>
      <c r="N235" s="15">
        <v>49.7</v>
      </c>
      <c r="O235" s="15">
        <v>49.6</v>
      </c>
      <c r="P235" s="15">
        <v>60.7</v>
      </c>
      <c r="Q235" s="15">
        <v>60.8</v>
      </c>
      <c r="R235" s="15">
        <v>60.6</v>
      </c>
      <c r="S235" s="15">
        <v>61.3</v>
      </c>
      <c r="T235" s="15">
        <v>89.1</v>
      </c>
      <c r="U235" s="15">
        <v>89.2</v>
      </c>
      <c r="V235" s="15">
        <v>89</v>
      </c>
      <c r="W235" s="15">
        <v>60.6</v>
      </c>
      <c r="X235" s="15">
        <v>115.4</v>
      </c>
      <c r="Y235" s="15">
        <v>860</v>
      </c>
      <c r="Z235" s="15">
        <v>3.2</v>
      </c>
      <c r="AA235" s="16">
        <v>620</v>
      </c>
      <c r="AB235" s="266"/>
      <c r="AC235" s="17"/>
      <c r="AD235" s="17">
        <v>25.2</v>
      </c>
      <c r="AE235" s="17"/>
      <c r="AF235" s="17">
        <v>133</v>
      </c>
      <c r="AG235" s="41">
        <v>87.9</v>
      </c>
    </row>
    <row r="236" spans="1:33" ht="14.25" customHeight="1" x14ac:dyDescent="0.35">
      <c r="A236" s="266"/>
      <c r="B236" s="11">
        <v>18.3333333333333</v>
      </c>
      <c r="C236" s="266"/>
      <c r="D236" s="15">
        <v>49.7</v>
      </c>
      <c r="E236" s="15">
        <v>126.6</v>
      </c>
      <c r="F236" s="16">
        <v>11.9</v>
      </c>
      <c r="G236" s="266"/>
      <c r="H236" s="15">
        <v>36.299999999999997</v>
      </c>
      <c r="I236" s="15">
        <v>120.4</v>
      </c>
      <c r="J236" s="15">
        <v>87.1</v>
      </c>
      <c r="K236" s="16">
        <v>86.8</v>
      </c>
      <c r="L236" s="14">
        <v>118.7</v>
      </c>
      <c r="M236" s="15">
        <v>13.2</v>
      </c>
      <c r="N236" s="15">
        <v>49.4</v>
      </c>
      <c r="O236" s="15">
        <v>49.3</v>
      </c>
      <c r="P236" s="15">
        <v>61.7</v>
      </c>
      <c r="Q236" s="15">
        <v>61.6</v>
      </c>
      <c r="R236" s="15">
        <v>61.4</v>
      </c>
      <c r="S236" s="15">
        <v>62</v>
      </c>
      <c r="T236" s="15">
        <v>89.1</v>
      </c>
      <c r="U236" s="15">
        <v>89.1</v>
      </c>
      <c r="V236" s="15">
        <v>89.1</v>
      </c>
      <c r="W236" s="15">
        <v>61.3</v>
      </c>
      <c r="X236" s="15">
        <v>118.7</v>
      </c>
      <c r="Y236" s="15">
        <v>881</v>
      </c>
      <c r="Z236" s="15">
        <v>0.1</v>
      </c>
      <c r="AA236" s="16">
        <v>646</v>
      </c>
      <c r="AB236" s="266"/>
      <c r="AC236" s="17"/>
      <c r="AD236" s="17">
        <v>25.9</v>
      </c>
      <c r="AE236" s="17"/>
      <c r="AF236" s="17">
        <v>136</v>
      </c>
      <c r="AG236" s="41">
        <v>89.1</v>
      </c>
    </row>
    <row r="237" spans="1:33" ht="14.25" customHeight="1" x14ac:dyDescent="0.35">
      <c r="A237" s="266"/>
      <c r="B237" s="11">
        <v>18.4166666666667</v>
      </c>
      <c r="C237" s="266"/>
      <c r="D237" s="15">
        <v>50</v>
      </c>
      <c r="E237" s="15">
        <v>126.1</v>
      </c>
      <c r="F237" s="16">
        <v>12.6</v>
      </c>
      <c r="G237" s="266"/>
      <c r="H237" s="15">
        <v>37.799999999999997</v>
      </c>
      <c r="I237" s="15">
        <v>120.9</v>
      </c>
      <c r="J237" s="15">
        <v>86.5</v>
      </c>
      <c r="K237" s="16">
        <v>86.1</v>
      </c>
      <c r="L237" s="14">
        <v>119.1</v>
      </c>
      <c r="M237" s="15">
        <v>13.8</v>
      </c>
      <c r="N237" s="15">
        <v>49.5</v>
      </c>
      <c r="O237" s="15">
        <v>49.3</v>
      </c>
      <c r="P237" s="15">
        <v>61.6</v>
      </c>
      <c r="Q237" s="15">
        <v>61.8</v>
      </c>
      <c r="R237" s="15">
        <v>61.5</v>
      </c>
      <c r="S237" s="15">
        <v>62.2</v>
      </c>
      <c r="T237" s="15">
        <v>88.3</v>
      </c>
      <c r="U237" s="15">
        <v>88.4</v>
      </c>
      <c r="V237" s="15">
        <v>88.3</v>
      </c>
      <c r="W237" s="15">
        <v>61.5</v>
      </c>
      <c r="X237" s="15">
        <v>117.9</v>
      </c>
      <c r="Y237" s="15">
        <v>882</v>
      </c>
      <c r="Z237" s="15">
        <v>0.1</v>
      </c>
      <c r="AA237" s="16">
        <v>643</v>
      </c>
      <c r="AB237" s="266"/>
      <c r="AC237" s="17"/>
      <c r="AD237" s="17">
        <v>28.8</v>
      </c>
      <c r="AE237" s="17"/>
      <c r="AF237" s="17">
        <v>135</v>
      </c>
      <c r="AG237" s="41">
        <v>95.1</v>
      </c>
    </row>
    <row r="238" spans="1:33" ht="14.25" customHeight="1" x14ac:dyDescent="0.35">
      <c r="A238" s="266"/>
      <c r="B238" s="11">
        <v>18.5</v>
      </c>
      <c r="C238" s="266"/>
      <c r="D238" s="15">
        <v>50</v>
      </c>
      <c r="E238" s="15">
        <v>124.4</v>
      </c>
      <c r="F238" s="16">
        <v>13.1</v>
      </c>
      <c r="G238" s="266"/>
      <c r="H238" s="15">
        <v>38.5</v>
      </c>
      <c r="I238" s="15">
        <v>121.1</v>
      </c>
      <c r="J238" s="15">
        <v>86.1</v>
      </c>
      <c r="K238" s="16">
        <v>85.7</v>
      </c>
      <c r="L238" s="14">
        <v>118.6</v>
      </c>
      <c r="M238" s="15">
        <v>14.5</v>
      </c>
      <c r="N238" s="15">
        <v>49.6</v>
      </c>
      <c r="O238" s="15">
        <v>49.1</v>
      </c>
      <c r="P238" s="15">
        <v>61.7</v>
      </c>
      <c r="Q238" s="15">
        <v>61.8</v>
      </c>
      <c r="R238" s="15">
        <v>61.6</v>
      </c>
      <c r="S238" s="15">
        <v>62.3</v>
      </c>
      <c r="T238" s="15">
        <v>88.3</v>
      </c>
      <c r="U238" s="15">
        <v>88.3</v>
      </c>
      <c r="V238" s="15">
        <v>88</v>
      </c>
      <c r="W238" s="15">
        <v>61.7</v>
      </c>
      <c r="X238" s="15">
        <v>118</v>
      </c>
      <c r="Y238" s="15">
        <v>881</v>
      </c>
      <c r="Z238" s="15">
        <v>0.1</v>
      </c>
      <c r="AA238" s="16">
        <v>635</v>
      </c>
      <c r="AB238" s="266"/>
      <c r="AC238" s="17"/>
      <c r="AD238" s="17">
        <v>28.5</v>
      </c>
      <c r="AE238" s="17"/>
      <c r="AF238" s="17">
        <v>130</v>
      </c>
      <c r="AG238" s="41">
        <v>91.9</v>
      </c>
    </row>
    <row r="239" spans="1:33" ht="14.25" customHeight="1" x14ac:dyDescent="0.35">
      <c r="A239" s="266"/>
      <c r="B239" s="11">
        <v>18.5833333333333</v>
      </c>
      <c r="C239" s="266"/>
      <c r="D239" s="15">
        <v>49.9</v>
      </c>
      <c r="E239" s="15">
        <v>121.4</v>
      </c>
      <c r="F239" s="16">
        <v>13.3</v>
      </c>
      <c r="G239" s="266"/>
      <c r="H239" s="15">
        <v>38.1</v>
      </c>
      <c r="I239" s="15">
        <v>120.6</v>
      </c>
      <c r="J239" s="15">
        <v>84.9</v>
      </c>
      <c r="K239" s="16">
        <v>84.6</v>
      </c>
      <c r="L239" s="14">
        <v>119.2</v>
      </c>
      <c r="M239" s="15">
        <v>14.6</v>
      </c>
      <c r="N239" s="15">
        <v>49.6</v>
      </c>
      <c r="O239" s="15">
        <v>49.1</v>
      </c>
      <c r="P239" s="15">
        <v>61.3</v>
      </c>
      <c r="Q239" s="15">
        <v>61.2</v>
      </c>
      <c r="R239" s="15">
        <v>60.9</v>
      </c>
      <c r="S239" s="15">
        <v>61.6</v>
      </c>
      <c r="T239" s="15">
        <v>88.5</v>
      </c>
      <c r="U239" s="15">
        <v>88.6</v>
      </c>
      <c r="V239" s="15">
        <v>86.9</v>
      </c>
      <c r="W239" s="15">
        <v>61.1</v>
      </c>
      <c r="X239" s="15">
        <v>118.1</v>
      </c>
      <c r="Y239" s="15">
        <v>880</v>
      </c>
      <c r="Z239" s="15">
        <v>0.1</v>
      </c>
      <c r="AA239" s="16">
        <v>631</v>
      </c>
      <c r="AB239" s="266"/>
      <c r="AC239" s="17"/>
      <c r="AD239" s="17">
        <v>28.1</v>
      </c>
      <c r="AE239" s="17"/>
      <c r="AF239" s="17">
        <v>124</v>
      </c>
      <c r="AG239" s="41">
        <v>87.8</v>
      </c>
    </row>
    <row r="240" spans="1:33" ht="14.25" customHeight="1" x14ac:dyDescent="0.35">
      <c r="A240" s="266"/>
      <c r="B240" s="11">
        <v>18.6666666666667</v>
      </c>
      <c r="C240" s="266"/>
      <c r="D240" s="15">
        <v>50.2</v>
      </c>
      <c r="E240" s="15">
        <v>104.6</v>
      </c>
      <c r="F240" s="16">
        <v>13.7</v>
      </c>
      <c r="G240" s="266"/>
      <c r="H240" s="15">
        <v>37.200000000000003</v>
      </c>
      <c r="I240" s="15">
        <v>104.8</v>
      </c>
      <c r="J240" s="15">
        <v>83</v>
      </c>
      <c r="K240" s="16">
        <v>82.7</v>
      </c>
      <c r="L240" s="14">
        <v>104.2</v>
      </c>
      <c r="M240" s="15">
        <v>15.1</v>
      </c>
      <c r="N240" s="15">
        <v>49.9</v>
      </c>
      <c r="O240" s="15">
        <v>49.2</v>
      </c>
      <c r="P240" s="15">
        <v>60.5</v>
      </c>
      <c r="Q240" s="15">
        <v>60.2</v>
      </c>
      <c r="R240" s="15">
        <v>60.1</v>
      </c>
      <c r="S240" s="15">
        <v>60.8</v>
      </c>
      <c r="T240" s="15">
        <v>89.3</v>
      </c>
      <c r="U240" s="15">
        <v>89.4</v>
      </c>
      <c r="V240" s="15">
        <v>84.9</v>
      </c>
      <c r="W240" s="15">
        <v>60</v>
      </c>
      <c r="X240" s="15">
        <v>116</v>
      </c>
      <c r="Y240" s="15">
        <v>856</v>
      </c>
      <c r="Z240" s="15">
        <v>15.3</v>
      </c>
      <c r="AA240" s="16">
        <v>594</v>
      </c>
      <c r="AB240" s="266"/>
      <c r="AC240" s="17"/>
      <c r="AD240" s="17">
        <v>27.4</v>
      </c>
      <c r="AE240" s="17"/>
      <c r="AF240" s="17">
        <v>126</v>
      </c>
      <c r="AG240" s="41">
        <v>91</v>
      </c>
    </row>
    <row r="241" spans="1:33" ht="14.25" customHeight="1" x14ac:dyDescent="0.35">
      <c r="A241" s="266"/>
      <c r="B241" s="11">
        <v>18.75</v>
      </c>
      <c r="C241" s="266"/>
      <c r="D241" s="15">
        <v>50.1</v>
      </c>
      <c r="E241" s="15">
        <v>106.9</v>
      </c>
      <c r="F241" s="16">
        <v>13.3</v>
      </c>
      <c r="G241" s="266"/>
      <c r="H241" s="15">
        <v>35.799999999999997</v>
      </c>
      <c r="I241" s="15">
        <v>105.6</v>
      </c>
      <c r="J241" s="15">
        <v>82</v>
      </c>
      <c r="K241" s="16">
        <v>81.7</v>
      </c>
      <c r="L241" s="14">
        <v>105.5</v>
      </c>
      <c r="M241" s="15">
        <v>14.6</v>
      </c>
      <c r="N241" s="15">
        <v>49.8</v>
      </c>
      <c r="O241" s="15">
        <v>49.3</v>
      </c>
      <c r="P241" s="15">
        <v>58.9</v>
      </c>
      <c r="Q241" s="15">
        <v>58.7</v>
      </c>
      <c r="R241" s="15">
        <v>58.6</v>
      </c>
      <c r="S241" s="15">
        <v>59.1</v>
      </c>
      <c r="T241" s="15">
        <v>88.7</v>
      </c>
      <c r="U241" s="15">
        <v>88.7</v>
      </c>
      <c r="V241" s="15">
        <v>83.9</v>
      </c>
      <c r="W241" s="15">
        <v>58.4</v>
      </c>
      <c r="X241" s="15">
        <v>117</v>
      </c>
      <c r="Y241" s="15">
        <v>854</v>
      </c>
      <c r="Z241" s="15">
        <v>15.1</v>
      </c>
      <c r="AA241" s="16">
        <v>586</v>
      </c>
      <c r="AB241" s="266"/>
      <c r="AC241" s="17"/>
      <c r="AD241" s="17">
        <v>24.6</v>
      </c>
      <c r="AE241" s="17"/>
      <c r="AF241" s="17">
        <v>119</v>
      </c>
      <c r="AG241" s="41">
        <v>89.4</v>
      </c>
    </row>
    <row r="242" spans="1:33" ht="14.25" customHeight="1" x14ac:dyDescent="0.35">
      <c r="A242" s="266"/>
      <c r="B242" s="11">
        <v>18.8333333333333</v>
      </c>
      <c r="C242" s="266"/>
      <c r="D242" s="15">
        <v>50</v>
      </c>
      <c r="E242" s="15">
        <v>124.6</v>
      </c>
      <c r="F242" s="16">
        <v>12</v>
      </c>
      <c r="G242" s="266"/>
      <c r="H242" s="15">
        <v>35.1</v>
      </c>
      <c r="I242" s="15">
        <v>121.8</v>
      </c>
      <c r="J242" s="15">
        <v>83</v>
      </c>
      <c r="K242" s="16">
        <v>82.6</v>
      </c>
      <c r="L242" s="14">
        <v>119.6</v>
      </c>
      <c r="M242" s="15">
        <v>13.2</v>
      </c>
      <c r="N242" s="15">
        <v>49.6</v>
      </c>
      <c r="O242" s="15">
        <v>49.2</v>
      </c>
      <c r="P242" s="15">
        <v>58.3</v>
      </c>
      <c r="Q242" s="15">
        <v>58.4</v>
      </c>
      <c r="R242" s="15">
        <v>58.1</v>
      </c>
      <c r="S242" s="15">
        <v>58.8</v>
      </c>
      <c r="T242" s="15">
        <v>49</v>
      </c>
      <c r="U242" s="15">
        <v>49.2</v>
      </c>
      <c r="V242" s="15">
        <v>84.9</v>
      </c>
      <c r="W242" s="15">
        <v>58</v>
      </c>
      <c r="X242" s="15">
        <v>119</v>
      </c>
      <c r="Y242" s="15">
        <v>876</v>
      </c>
      <c r="Z242" s="15">
        <v>0.1</v>
      </c>
      <c r="AA242" s="16">
        <v>616</v>
      </c>
      <c r="AB242" s="266"/>
      <c r="AC242" s="17"/>
      <c r="AD242" s="17">
        <v>25.9</v>
      </c>
      <c r="AE242" s="17"/>
      <c r="AF242" s="17">
        <v>119</v>
      </c>
      <c r="AG242" s="41">
        <v>90.2</v>
      </c>
    </row>
    <row r="243" spans="1:33" ht="14.25" customHeight="1" x14ac:dyDescent="0.35">
      <c r="A243" s="267"/>
      <c r="B243" s="11">
        <v>18.9166666666667</v>
      </c>
      <c r="C243" s="267"/>
      <c r="D243" s="15">
        <v>49.8</v>
      </c>
      <c r="E243" s="15">
        <v>127.5</v>
      </c>
      <c r="F243" s="16">
        <v>11.3</v>
      </c>
      <c r="G243" s="267"/>
      <c r="H243" s="15">
        <v>34.200000000000003</v>
      </c>
      <c r="I243" s="15">
        <v>122.9</v>
      </c>
      <c r="J243" s="15">
        <v>82.6</v>
      </c>
      <c r="K243" s="16">
        <v>82.2</v>
      </c>
      <c r="L243" s="14">
        <v>121.5</v>
      </c>
      <c r="M243" s="15">
        <v>12.5</v>
      </c>
      <c r="N243" s="15">
        <v>49.5</v>
      </c>
      <c r="O243" s="15">
        <v>49.1</v>
      </c>
      <c r="P243" s="15">
        <v>57</v>
      </c>
      <c r="Q243" s="15">
        <v>57</v>
      </c>
      <c r="R243" s="15">
        <v>56.8</v>
      </c>
      <c r="S243" s="15">
        <v>57.4</v>
      </c>
      <c r="T243" s="15">
        <v>89.4</v>
      </c>
      <c r="U243" s="15">
        <v>89.5</v>
      </c>
      <c r="V243" s="15">
        <v>84.6</v>
      </c>
      <c r="W243" s="15">
        <v>56.8</v>
      </c>
      <c r="X243" s="15">
        <v>120</v>
      </c>
      <c r="Y243" s="15">
        <v>876</v>
      </c>
      <c r="Z243" s="15">
        <v>0</v>
      </c>
      <c r="AA243" s="16">
        <v>612</v>
      </c>
      <c r="AB243" s="267"/>
      <c r="AC243" s="17"/>
      <c r="AD243" s="17">
        <v>23.8</v>
      </c>
      <c r="AE243" s="17"/>
      <c r="AF243" s="17">
        <v>125</v>
      </c>
      <c r="AG243" s="41">
        <v>92.2</v>
      </c>
    </row>
    <row r="244" spans="1:33" ht="14.25" customHeight="1" x14ac:dyDescent="0.35">
      <c r="A244" s="268">
        <v>44613</v>
      </c>
      <c r="B244" s="11">
        <v>19</v>
      </c>
      <c r="C244" s="275"/>
      <c r="D244" s="15">
        <v>49.8</v>
      </c>
      <c r="E244" s="15">
        <v>128.6</v>
      </c>
      <c r="F244" s="16">
        <v>11</v>
      </c>
      <c r="G244" s="269"/>
      <c r="H244" s="15">
        <v>32.6</v>
      </c>
      <c r="I244" s="15">
        <v>122.2</v>
      </c>
      <c r="J244" s="15">
        <v>83.8</v>
      </c>
      <c r="K244" s="16">
        <v>83.4</v>
      </c>
      <c r="L244" s="14">
        <v>120.7</v>
      </c>
      <c r="M244" s="15">
        <v>12.1</v>
      </c>
      <c r="N244" s="15">
        <v>49.5</v>
      </c>
      <c r="O244" s="15">
        <v>49.4</v>
      </c>
      <c r="P244" s="15">
        <v>57.7</v>
      </c>
      <c r="Q244" s="15">
        <v>57.4</v>
      </c>
      <c r="R244" s="15">
        <v>57.3</v>
      </c>
      <c r="S244" s="15">
        <v>58</v>
      </c>
      <c r="T244" s="15">
        <v>85.9</v>
      </c>
      <c r="U244" s="15">
        <v>86</v>
      </c>
      <c r="V244" s="15">
        <v>85.8</v>
      </c>
      <c r="W244" s="15">
        <v>57.3</v>
      </c>
      <c r="X244" s="15">
        <v>119.9</v>
      </c>
      <c r="Y244" s="15">
        <v>876</v>
      </c>
      <c r="Z244" s="15">
        <v>0.1</v>
      </c>
      <c r="AA244" s="16">
        <v>618</v>
      </c>
      <c r="AB244" s="265"/>
      <c r="AC244" s="17"/>
      <c r="AD244" s="17">
        <v>23.1</v>
      </c>
      <c r="AE244" s="17"/>
      <c r="AF244" s="17">
        <v>124</v>
      </c>
      <c r="AG244" s="41">
        <v>89.5</v>
      </c>
    </row>
    <row r="245" spans="1:33" ht="14.25" customHeight="1" x14ac:dyDescent="0.35">
      <c r="A245" s="266"/>
      <c r="B245" s="11">
        <v>19.0833333333333</v>
      </c>
      <c r="C245" s="266"/>
      <c r="D245" s="15">
        <v>49.8</v>
      </c>
      <c r="E245" s="15">
        <v>130.1</v>
      </c>
      <c r="F245" s="16">
        <v>10.7</v>
      </c>
      <c r="G245" s="266"/>
      <c r="H245" s="15">
        <v>31.8</v>
      </c>
      <c r="I245" s="15">
        <v>121.8</v>
      </c>
      <c r="J245" s="15">
        <v>84.3</v>
      </c>
      <c r="K245" s="16">
        <v>83.9</v>
      </c>
      <c r="L245" s="14">
        <v>120.4</v>
      </c>
      <c r="M245" s="15">
        <v>11.8</v>
      </c>
      <c r="N245" s="15">
        <v>49.5</v>
      </c>
      <c r="O245" s="15">
        <v>49.4</v>
      </c>
      <c r="P245" s="15">
        <v>57.5</v>
      </c>
      <c r="Q245" s="15">
        <v>57.6</v>
      </c>
      <c r="R245" s="15">
        <v>57.3</v>
      </c>
      <c r="S245" s="15">
        <v>58.1</v>
      </c>
      <c r="T245" s="15">
        <v>86.4</v>
      </c>
      <c r="U245" s="15">
        <v>86.5</v>
      </c>
      <c r="V245" s="15">
        <v>86.3</v>
      </c>
      <c r="W245" s="15">
        <v>57.3</v>
      </c>
      <c r="X245" s="15">
        <v>119.7</v>
      </c>
      <c r="Y245" s="15">
        <v>876</v>
      </c>
      <c r="Z245" s="15">
        <v>0</v>
      </c>
      <c r="AA245" s="16">
        <v>621</v>
      </c>
      <c r="AB245" s="266"/>
      <c r="AC245" s="17"/>
      <c r="AD245" s="17">
        <v>24.8</v>
      </c>
      <c r="AE245" s="17"/>
      <c r="AF245" s="17">
        <v>125</v>
      </c>
      <c r="AG245" s="41">
        <v>89.5</v>
      </c>
    </row>
    <row r="246" spans="1:33" ht="14.25" customHeight="1" x14ac:dyDescent="0.35">
      <c r="A246" s="266"/>
      <c r="B246" s="11">
        <v>19.1666666666667</v>
      </c>
      <c r="C246" s="266"/>
      <c r="D246" s="15">
        <v>49.8</v>
      </c>
      <c r="E246" s="15">
        <v>128.5</v>
      </c>
      <c r="F246" s="16">
        <v>10.5</v>
      </c>
      <c r="G246" s="266"/>
      <c r="H246" s="15">
        <v>32.1</v>
      </c>
      <c r="I246" s="15">
        <v>121.7</v>
      </c>
      <c r="J246" s="15">
        <v>84.5</v>
      </c>
      <c r="K246" s="16">
        <v>84.1</v>
      </c>
      <c r="L246" s="14">
        <v>120.9</v>
      </c>
      <c r="M246" s="15">
        <v>11.6</v>
      </c>
      <c r="N246" s="15">
        <v>49.5</v>
      </c>
      <c r="O246" s="15">
        <v>49.4</v>
      </c>
      <c r="P246" s="15">
        <v>57.6</v>
      </c>
      <c r="Q246" s="15">
        <v>57.7</v>
      </c>
      <c r="R246" s="15">
        <v>57.5</v>
      </c>
      <c r="S246" s="15">
        <v>58.2</v>
      </c>
      <c r="T246" s="15">
        <v>86.6</v>
      </c>
      <c r="U246" s="15">
        <v>86.7</v>
      </c>
      <c r="V246" s="15">
        <v>86.4</v>
      </c>
      <c r="W246" s="15">
        <v>57.4</v>
      </c>
      <c r="X246" s="15">
        <v>119.7</v>
      </c>
      <c r="Y246" s="15">
        <v>876</v>
      </c>
      <c r="Z246" s="15">
        <v>0</v>
      </c>
      <c r="AA246" s="16">
        <v>624</v>
      </c>
      <c r="AB246" s="266"/>
      <c r="AC246" s="17"/>
      <c r="AD246" s="17">
        <v>25.2</v>
      </c>
      <c r="AE246" s="17"/>
      <c r="AF246" s="17">
        <v>124</v>
      </c>
      <c r="AG246" s="41">
        <v>91.3</v>
      </c>
    </row>
    <row r="247" spans="1:33" ht="14.25" customHeight="1" x14ac:dyDescent="0.35">
      <c r="A247" s="266"/>
      <c r="B247" s="11">
        <v>19.25</v>
      </c>
      <c r="C247" s="266"/>
      <c r="D247" s="15">
        <v>49.9</v>
      </c>
      <c r="E247" s="15">
        <v>129.80000000000001</v>
      </c>
      <c r="F247" s="16">
        <v>10.3</v>
      </c>
      <c r="G247" s="266"/>
      <c r="H247" s="15">
        <v>31.8</v>
      </c>
      <c r="I247" s="15">
        <v>122.3</v>
      </c>
      <c r="J247" s="15">
        <v>84.2</v>
      </c>
      <c r="K247" s="16">
        <v>83.8</v>
      </c>
      <c r="L247" s="14">
        <v>120.9</v>
      </c>
      <c r="M247" s="15">
        <v>11.5</v>
      </c>
      <c r="N247" s="15">
        <v>49.6</v>
      </c>
      <c r="O247" s="15">
        <v>49.5</v>
      </c>
      <c r="P247" s="15">
        <v>57.1</v>
      </c>
      <c r="Q247" s="15">
        <v>57.1</v>
      </c>
      <c r="R247" s="15">
        <v>57.1</v>
      </c>
      <c r="S247" s="15">
        <v>57.6</v>
      </c>
      <c r="T247" s="15">
        <v>86.2</v>
      </c>
      <c r="U247" s="15">
        <v>86.3</v>
      </c>
      <c r="V247" s="15">
        <v>86.1</v>
      </c>
      <c r="W247" s="15">
        <v>56.9</v>
      </c>
      <c r="X247" s="15">
        <v>119.8</v>
      </c>
      <c r="Y247" s="15">
        <v>875</v>
      </c>
      <c r="Z247" s="15">
        <v>0</v>
      </c>
      <c r="AA247" s="16">
        <v>622</v>
      </c>
      <c r="AB247" s="266"/>
      <c r="AC247" s="17"/>
      <c r="AD247" s="17">
        <v>25.1</v>
      </c>
      <c r="AE247" s="17"/>
      <c r="AF247" s="17">
        <v>125</v>
      </c>
      <c r="AG247" s="41">
        <v>90</v>
      </c>
    </row>
    <row r="248" spans="1:33" ht="14.25" customHeight="1" x14ac:dyDescent="0.35">
      <c r="A248" s="266"/>
      <c r="B248" s="11">
        <v>19.3333333333333</v>
      </c>
      <c r="C248" s="266"/>
      <c r="D248" s="15">
        <v>50.4</v>
      </c>
      <c r="E248" s="15">
        <v>100.8</v>
      </c>
      <c r="F248" s="16">
        <v>10.5</v>
      </c>
      <c r="G248" s="266"/>
      <c r="H248" s="15">
        <v>33.6</v>
      </c>
      <c r="I248" s="15">
        <v>93.2</v>
      </c>
      <c r="J248" s="15">
        <v>83.2</v>
      </c>
      <c r="K248" s="16">
        <v>82.9</v>
      </c>
      <c r="L248" s="14">
        <v>93.2</v>
      </c>
      <c r="M248" s="15">
        <v>11.9</v>
      </c>
      <c r="N248" s="15">
        <v>50.1</v>
      </c>
      <c r="O248" s="15">
        <v>50.1</v>
      </c>
      <c r="P248" s="15">
        <v>57.8</v>
      </c>
      <c r="Q248" s="15">
        <v>57.6</v>
      </c>
      <c r="R248" s="15">
        <v>57.4</v>
      </c>
      <c r="S248" s="15">
        <v>58.1</v>
      </c>
      <c r="T248" s="15">
        <v>85.2</v>
      </c>
      <c r="U248" s="15">
        <v>85.3</v>
      </c>
      <c r="V248" s="15">
        <v>85.1</v>
      </c>
      <c r="W248" s="15">
        <v>57.2</v>
      </c>
      <c r="X248" s="15">
        <v>121.1</v>
      </c>
      <c r="Y248" s="15">
        <v>877</v>
      </c>
      <c r="Z248" s="15">
        <v>25.2</v>
      </c>
      <c r="AA248" s="16">
        <v>616</v>
      </c>
      <c r="AB248" s="266"/>
      <c r="AC248" s="17"/>
      <c r="AD248" s="17">
        <v>26</v>
      </c>
      <c r="AE248" s="17"/>
      <c r="AF248" s="17">
        <v>122</v>
      </c>
      <c r="AG248" s="41">
        <v>94.3</v>
      </c>
    </row>
    <row r="249" spans="1:33" ht="14.25" customHeight="1" x14ac:dyDescent="0.35">
      <c r="A249" s="266"/>
      <c r="B249" s="11">
        <v>19.4166666666667</v>
      </c>
      <c r="C249" s="266"/>
      <c r="D249" s="15">
        <v>49.7</v>
      </c>
      <c r="E249" s="15">
        <v>124.4</v>
      </c>
      <c r="F249" s="16">
        <v>11.5</v>
      </c>
      <c r="G249" s="266"/>
      <c r="H249" s="15">
        <v>37.6</v>
      </c>
      <c r="I249" s="15">
        <v>118.5</v>
      </c>
      <c r="J249" s="15">
        <v>86.4</v>
      </c>
      <c r="K249" s="16">
        <v>86</v>
      </c>
      <c r="L249" s="14">
        <v>117.4</v>
      </c>
      <c r="M249" s="15">
        <v>12.8</v>
      </c>
      <c r="N249" s="15">
        <v>49.4</v>
      </c>
      <c r="O249" s="15">
        <v>49.3</v>
      </c>
      <c r="P249" s="15">
        <v>61.2</v>
      </c>
      <c r="Q249" s="15">
        <v>51.1</v>
      </c>
      <c r="R249" s="15">
        <v>60.9</v>
      </c>
      <c r="S249" s="15">
        <v>61.6</v>
      </c>
      <c r="T249" s="15">
        <v>88.3</v>
      </c>
      <c r="U249" s="15">
        <v>88.4</v>
      </c>
      <c r="V249" s="15">
        <v>88.3</v>
      </c>
      <c r="W249" s="15">
        <v>60.8</v>
      </c>
      <c r="X249" s="15">
        <v>116.1</v>
      </c>
      <c r="Y249" s="15">
        <v>875</v>
      </c>
      <c r="Z249" s="15">
        <v>0.1</v>
      </c>
      <c r="AA249" s="16">
        <v>637</v>
      </c>
      <c r="AB249" s="266"/>
      <c r="AC249" s="17"/>
      <c r="AD249" s="17">
        <v>30.5</v>
      </c>
      <c r="AE249" s="17"/>
      <c r="AF249" s="17">
        <v>125</v>
      </c>
      <c r="AG249" s="41">
        <v>91.7</v>
      </c>
    </row>
    <row r="250" spans="1:33" ht="14.25" customHeight="1" x14ac:dyDescent="0.35">
      <c r="A250" s="266"/>
      <c r="B250" s="11">
        <v>19.5</v>
      </c>
      <c r="C250" s="266"/>
      <c r="D250" s="15">
        <v>49.5</v>
      </c>
      <c r="E250" s="15">
        <v>129.19999999999999</v>
      </c>
      <c r="F250" s="16">
        <v>12.2</v>
      </c>
      <c r="G250" s="266"/>
      <c r="H250" s="15">
        <v>38.700000000000003</v>
      </c>
      <c r="I250" s="15">
        <v>122.5</v>
      </c>
      <c r="J250" s="15">
        <v>86.2</v>
      </c>
      <c r="K250" s="16">
        <v>85.9</v>
      </c>
      <c r="L250" s="14">
        <v>121.5</v>
      </c>
      <c r="M250" s="15">
        <v>13.6</v>
      </c>
      <c r="N250" s="15">
        <v>49.2</v>
      </c>
      <c r="O250" s="15">
        <v>49</v>
      </c>
      <c r="P250" s="15">
        <v>62.1</v>
      </c>
      <c r="Q250" s="15">
        <v>62.1</v>
      </c>
      <c r="R250" s="15">
        <v>62</v>
      </c>
      <c r="S250" s="15">
        <v>62.7</v>
      </c>
      <c r="T250" s="15">
        <v>88.3</v>
      </c>
      <c r="U250" s="15">
        <v>88.4</v>
      </c>
      <c r="V250" s="15">
        <v>88.1</v>
      </c>
      <c r="W250" s="15">
        <v>61.7</v>
      </c>
      <c r="X250" s="15">
        <v>120.3</v>
      </c>
      <c r="Y250" s="15">
        <v>908</v>
      </c>
      <c r="Z250" s="15">
        <v>0.1</v>
      </c>
      <c r="AA250" s="16">
        <v>665</v>
      </c>
      <c r="AB250" s="266"/>
      <c r="AC250" s="17"/>
      <c r="AD250" s="17">
        <v>29.4</v>
      </c>
      <c r="AE250" s="17"/>
      <c r="AF250" s="17">
        <v>131</v>
      </c>
      <c r="AG250" s="41">
        <v>94.4</v>
      </c>
    </row>
    <row r="251" spans="1:33" ht="14.25" customHeight="1" x14ac:dyDescent="0.35">
      <c r="A251" s="266"/>
      <c r="B251" s="11">
        <v>19.5833333333333</v>
      </c>
      <c r="C251" s="266"/>
      <c r="D251" s="15">
        <v>49.5</v>
      </c>
      <c r="E251" s="15">
        <v>127.2</v>
      </c>
      <c r="F251" s="16">
        <v>12.8</v>
      </c>
      <c r="G251" s="266"/>
      <c r="H251" s="15">
        <v>39.5</v>
      </c>
      <c r="I251" s="15">
        <v>122.7</v>
      </c>
      <c r="J251" s="15">
        <v>86.4</v>
      </c>
      <c r="K251" s="16">
        <v>86</v>
      </c>
      <c r="L251" s="14">
        <v>121.3</v>
      </c>
      <c r="M251" s="15">
        <v>14.3</v>
      </c>
      <c r="N251" s="15">
        <v>49.2</v>
      </c>
      <c r="O251" s="15">
        <v>49.1</v>
      </c>
      <c r="P251" s="15">
        <v>63.2</v>
      </c>
      <c r="Q251" s="15">
        <v>63.1</v>
      </c>
      <c r="R251" s="15">
        <v>62.9</v>
      </c>
      <c r="S251" s="15">
        <v>63.6</v>
      </c>
      <c r="T251" s="15">
        <v>88.5</v>
      </c>
      <c r="U251" s="15">
        <v>88.6</v>
      </c>
      <c r="V251" s="15">
        <v>88.4</v>
      </c>
      <c r="W251" s="15">
        <v>62.9</v>
      </c>
      <c r="X251" s="15">
        <v>120.5</v>
      </c>
      <c r="Y251" s="15">
        <v>906</v>
      </c>
      <c r="Z251" s="15">
        <v>0.1</v>
      </c>
      <c r="AA251" s="16">
        <v>669</v>
      </c>
      <c r="AB251" s="266"/>
      <c r="AC251" s="17"/>
      <c r="AD251" s="17">
        <v>30</v>
      </c>
      <c r="AE251" s="17"/>
      <c r="AF251" s="17">
        <v>130</v>
      </c>
      <c r="AG251" s="41">
        <v>86.5</v>
      </c>
    </row>
    <row r="252" spans="1:33" ht="14.25" customHeight="1" x14ac:dyDescent="0.35">
      <c r="A252" s="266"/>
      <c r="B252" s="11">
        <v>19.6666666666667</v>
      </c>
      <c r="C252" s="266"/>
      <c r="D252" s="15">
        <v>49.6</v>
      </c>
      <c r="E252" s="15">
        <v>130.4</v>
      </c>
      <c r="F252" s="16">
        <v>10.8</v>
      </c>
      <c r="G252" s="266"/>
      <c r="H252" s="15">
        <v>36.799999999999997</v>
      </c>
      <c r="I252" s="15">
        <v>122.6</v>
      </c>
      <c r="J252" s="15">
        <v>87.3</v>
      </c>
      <c r="K252" s="16">
        <v>86.9</v>
      </c>
      <c r="L252" s="14">
        <v>121.8</v>
      </c>
      <c r="M252" s="15">
        <v>12.2</v>
      </c>
      <c r="N252" s="15">
        <v>49.2</v>
      </c>
      <c r="O252" s="15">
        <v>49.2</v>
      </c>
      <c r="P252" s="15">
        <v>61.2</v>
      </c>
      <c r="Q252" s="15">
        <v>61.2</v>
      </c>
      <c r="R252" s="15">
        <v>61</v>
      </c>
      <c r="S252" s="15">
        <v>61.7</v>
      </c>
      <c r="T252" s="15">
        <v>89.3</v>
      </c>
      <c r="U252" s="15">
        <v>89.4</v>
      </c>
      <c r="V252" s="15">
        <v>89.2</v>
      </c>
      <c r="W252" s="15">
        <v>61.1</v>
      </c>
      <c r="X252" s="15">
        <v>120.7</v>
      </c>
      <c r="Y252" s="15">
        <v>908</v>
      </c>
      <c r="Z252" s="15">
        <v>0</v>
      </c>
      <c r="AA252" s="16">
        <v>670</v>
      </c>
      <c r="AB252" s="266"/>
      <c r="AC252" s="17"/>
      <c r="AD252" s="17">
        <v>27</v>
      </c>
      <c r="AE252" s="17"/>
      <c r="AF252" s="17">
        <v>130</v>
      </c>
      <c r="AG252" s="41">
        <v>87.1</v>
      </c>
    </row>
    <row r="253" spans="1:33" ht="14.25" customHeight="1" x14ac:dyDescent="0.35">
      <c r="A253" s="266"/>
      <c r="B253" s="11">
        <v>19.75</v>
      </c>
      <c r="C253" s="266"/>
      <c r="D253" s="15">
        <v>49.6</v>
      </c>
      <c r="E253" s="15">
        <v>122.7</v>
      </c>
      <c r="F253" s="16">
        <v>11.3</v>
      </c>
      <c r="G253" s="266"/>
      <c r="H253" s="15">
        <v>35.9</v>
      </c>
      <c r="I253" s="15">
        <v>117.5</v>
      </c>
      <c r="J253" s="15">
        <v>86.8</v>
      </c>
      <c r="K253" s="16">
        <v>86.5</v>
      </c>
      <c r="L253" s="14">
        <v>67.900000000000006</v>
      </c>
      <c r="M253" s="15">
        <v>13</v>
      </c>
      <c r="N253" s="15">
        <v>49.4</v>
      </c>
      <c r="O253" s="15">
        <v>49.3</v>
      </c>
      <c r="P253" s="15">
        <v>63</v>
      </c>
      <c r="Q253" s="15">
        <v>62.4</v>
      </c>
      <c r="R253" s="15">
        <v>62.2</v>
      </c>
      <c r="S253" s="15">
        <v>62.8</v>
      </c>
      <c r="T253" s="15">
        <v>88.7</v>
      </c>
      <c r="U253" s="15">
        <v>88.7</v>
      </c>
      <c r="V253" s="15">
        <v>88.5</v>
      </c>
      <c r="W253" s="15">
        <v>62.7</v>
      </c>
      <c r="X253" s="15">
        <v>113.2</v>
      </c>
      <c r="Y253" s="15">
        <v>856</v>
      </c>
      <c r="Z253" s="15">
        <v>35.200000000000003</v>
      </c>
      <c r="AA253" s="16">
        <v>616</v>
      </c>
      <c r="AB253" s="266"/>
      <c r="AC253" s="17"/>
      <c r="AD253" s="17">
        <v>25.5</v>
      </c>
      <c r="AE253" s="17"/>
      <c r="AF253" s="17">
        <v>207</v>
      </c>
      <c r="AG253" s="41">
        <v>94.3</v>
      </c>
    </row>
    <row r="254" spans="1:33" ht="14.25" customHeight="1" x14ac:dyDescent="0.35">
      <c r="A254" s="266"/>
      <c r="B254" s="11">
        <v>19.8333333333333</v>
      </c>
      <c r="C254" s="266"/>
      <c r="D254" s="15">
        <v>49.6</v>
      </c>
      <c r="E254" s="15">
        <v>143.30000000000001</v>
      </c>
      <c r="F254" s="16">
        <v>10.5</v>
      </c>
      <c r="G254" s="266"/>
      <c r="H254" s="15">
        <v>34.299999999999997</v>
      </c>
      <c r="I254" s="15">
        <v>132.30000000000001</v>
      </c>
      <c r="J254" s="15">
        <v>88.4</v>
      </c>
      <c r="K254" s="16">
        <v>88</v>
      </c>
      <c r="L254" s="14">
        <v>69.599999999999994</v>
      </c>
      <c r="M254" s="15">
        <v>11.7</v>
      </c>
      <c r="N254" s="15">
        <v>49.3</v>
      </c>
      <c r="O254" s="15">
        <v>49.2</v>
      </c>
      <c r="P254" s="15">
        <v>63.6</v>
      </c>
      <c r="Q254" s="15">
        <v>63.3</v>
      </c>
      <c r="R254" s="15">
        <v>63.2</v>
      </c>
      <c r="S254" s="15">
        <v>63.8</v>
      </c>
      <c r="T254" s="15">
        <v>90.3</v>
      </c>
      <c r="U254" s="15">
        <v>90.4</v>
      </c>
      <c r="V254" s="15">
        <v>90.2</v>
      </c>
      <c r="W254" s="15">
        <v>63</v>
      </c>
      <c r="X254" s="15">
        <v>112.4</v>
      </c>
      <c r="Y254" s="15">
        <v>854</v>
      </c>
      <c r="Z254" s="15">
        <v>33.200000000000003</v>
      </c>
      <c r="AA254" s="16">
        <v>627</v>
      </c>
      <c r="AB254" s="266"/>
      <c r="AC254" s="17"/>
      <c r="AD254" s="17">
        <v>26.6</v>
      </c>
      <c r="AE254" s="17"/>
      <c r="AF254" s="17">
        <v>208</v>
      </c>
      <c r="AG254" s="41">
        <v>93.5</v>
      </c>
    </row>
    <row r="255" spans="1:33" ht="14.25" customHeight="1" x14ac:dyDescent="0.35">
      <c r="A255" s="267"/>
      <c r="B255" s="11">
        <v>19.9166666666667</v>
      </c>
      <c r="C255" s="267"/>
      <c r="D255" s="15">
        <v>49.5</v>
      </c>
      <c r="E255" s="15">
        <v>141.6</v>
      </c>
      <c r="F255" s="16">
        <v>10.3</v>
      </c>
      <c r="G255" s="267"/>
      <c r="H255" s="15">
        <v>33.799999999999997</v>
      </c>
      <c r="I255" s="15">
        <v>132</v>
      </c>
      <c r="J255" s="15">
        <v>87.6</v>
      </c>
      <c r="K255" s="16">
        <v>87.2</v>
      </c>
      <c r="L255" s="14">
        <v>104.8</v>
      </c>
      <c r="M255" s="15">
        <v>11.4</v>
      </c>
      <c r="N255" s="15">
        <v>49.1</v>
      </c>
      <c r="O255" s="15">
        <v>49.1</v>
      </c>
      <c r="P255" s="15">
        <v>60.4</v>
      </c>
      <c r="Q255" s="15">
        <v>60.5</v>
      </c>
      <c r="R255" s="15">
        <v>60.3</v>
      </c>
      <c r="S255" s="15">
        <v>61</v>
      </c>
      <c r="T255" s="15">
        <v>89.4</v>
      </c>
      <c r="U255" s="15">
        <v>89.5</v>
      </c>
      <c r="V255" s="15">
        <v>89.3</v>
      </c>
      <c r="W255" s="15">
        <v>60.1</v>
      </c>
      <c r="X255" s="15">
        <v>110.5</v>
      </c>
      <c r="Y255" s="15">
        <v>836</v>
      </c>
      <c r="Z255" s="15">
        <v>10.1</v>
      </c>
      <c r="AA255" s="16">
        <v>606</v>
      </c>
      <c r="AB255" s="267"/>
      <c r="AC255" s="17"/>
      <c r="AD255" s="17">
        <v>26.5</v>
      </c>
      <c r="AE255" s="17"/>
      <c r="AF255" s="17">
        <v>195</v>
      </c>
      <c r="AG255" s="41">
        <v>91</v>
      </c>
    </row>
    <row r="256" spans="1:33" ht="14.25" customHeight="1" x14ac:dyDescent="0.35">
      <c r="A256" s="268">
        <v>44614</v>
      </c>
      <c r="B256" s="11">
        <v>20</v>
      </c>
      <c r="C256" s="275">
        <v>144.9</v>
      </c>
      <c r="D256" s="15">
        <v>49.6</v>
      </c>
      <c r="E256" s="15">
        <v>141.5</v>
      </c>
      <c r="F256" s="16">
        <v>10.199999999999999</v>
      </c>
      <c r="G256" s="269"/>
      <c r="H256" s="15">
        <v>33.700000000000003</v>
      </c>
      <c r="I256" s="15">
        <v>131.9</v>
      </c>
      <c r="J256" s="15">
        <v>87.1</v>
      </c>
      <c r="K256" s="16">
        <v>86.7</v>
      </c>
      <c r="L256" s="14">
        <v>106.2</v>
      </c>
      <c r="M256" s="15">
        <v>11.4</v>
      </c>
      <c r="N256" s="15">
        <v>49.3</v>
      </c>
      <c r="O256" s="15">
        <v>49.2</v>
      </c>
      <c r="P256" s="15">
        <v>60.1</v>
      </c>
      <c r="Q256" s="15">
        <v>60</v>
      </c>
      <c r="R256" s="15">
        <v>59.8</v>
      </c>
      <c r="S256" s="15">
        <v>60.5</v>
      </c>
      <c r="T256" s="15">
        <v>88.9</v>
      </c>
      <c r="U256" s="15">
        <v>89</v>
      </c>
      <c r="V256" s="15">
        <v>88.8</v>
      </c>
      <c r="W256" s="15">
        <v>59.7</v>
      </c>
      <c r="X256" s="15">
        <v>111.1</v>
      </c>
      <c r="Y256" s="15">
        <v>836</v>
      </c>
      <c r="Z256" s="15">
        <v>10</v>
      </c>
      <c r="AA256" s="16">
        <v>603</v>
      </c>
      <c r="AB256" s="265"/>
      <c r="AC256" s="17"/>
      <c r="AD256" s="17">
        <v>27.2</v>
      </c>
      <c r="AE256" s="17"/>
      <c r="AF256" s="17">
        <v>199</v>
      </c>
      <c r="AG256" s="41">
        <v>94.6</v>
      </c>
    </row>
    <row r="257" spans="1:33" ht="14.25" customHeight="1" x14ac:dyDescent="0.35">
      <c r="A257" s="266"/>
      <c r="B257" s="11">
        <v>20.0833333333333</v>
      </c>
      <c r="C257" s="266"/>
      <c r="D257" s="15">
        <v>48.8</v>
      </c>
      <c r="E257" s="15">
        <v>139.4</v>
      </c>
      <c r="F257" s="16">
        <v>10.199999999999999</v>
      </c>
      <c r="G257" s="266"/>
      <c r="H257" s="15">
        <v>32.6</v>
      </c>
      <c r="I257" s="15">
        <v>129.80000000000001</v>
      </c>
      <c r="J257" s="15">
        <v>86.7</v>
      </c>
      <c r="K257" s="16">
        <v>86.3</v>
      </c>
      <c r="L257" s="14">
        <v>104.4</v>
      </c>
      <c r="M257" s="15">
        <v>11.3</v>
      </c>
      <c r="N257" s="15">
        <v>48.5</v>
      </c>
      <c r="O257" s="15">
        <v>48.4</v>
      </c>
      <c r="P257" s="15">
        <v>60.3</v>
      </c>
      <c r="Q257" s="15">
        <v>60.1</v>
      </c>
      <c r="R257" s="15">
        <v>59.8</v>
      </c>
      <c r="S257" s="15">
        <v>60.5</v>
      </c>
      <c r="T257" s="15">
        <v>88.5</v>
      </c>
      <c r="U257" s="15">
        <v>88.6</v>
      </c>
      <c r="V257" s="15">
        <v>88.4</v>
      </c>
      <c r="W257" s="15">
        <v>59.9</v>
      </c>
      <c r="X257" s="15">
        <v>109.6</v>
      </c>
      <c r="Y257" s="15">
        <v>834</v>
      </c>
      <c r="Z257" s="15">
        <v>10</v>
      </c>
      <c r="AA257" s="16">
        <v>594</v>
      </c>
      <c r="AB257" s="266"/>
      <c r="AC257" s="17"/>
      <c r="AD257" s="17">
        <v>25.7</v>
      </c>
      <c r="AE257" s="17"/>
      <c r="AF257" s="17">
        <v>198</v>
      </c>
      <c r="AG257" s="41">
        <v>99.2</v>
      </c>
    </row>
    <row r="258" spans="1:33" ht="14.25" customHeight="1" x14ac:dyDescent="0.35">
      <c r="A258" s="266"/>
      <c r="B258" s="11">
        <v>20.1666666666667</v>
      </c>
      <c r="C258" s="266"/>
      <c r="D258" s="15">
        <v>48.1</v>
      </c>
      <c r="E258" s="15">
        <v>149</v>
      </c>
      <c r="F258" s="16">
        <v>9.6999999999999993</v>
      </c>
      <c r="G258" s="266"/>
      <c r="H258" s="15">
        <v>30.7</v>
      </c>
      <c r="I258" s="15">
        <v>142.69999999999999</v>
      </c>
      <c r="J258" s="15">
        <v>76.400000000000006</v>
      </c>
      <c r="K258" s="16">
        <v>75.900000000000006</v>
      </c>
      <c r="L258" s="14">
        <v>107.1</v>
      </c>
      <c r="M258" s="15">
        <v>10.7</v>
      </c>
      <c r="N258" s="15">
        <v>47.8</v>
      </c>
      <c r="O258" s="15">
        <v>47.7</v>
      </c>
      <c r="P258" s="15">
        <v>52.5</v>
      </c>
      <c r="Q258" s="15">
        <v>52.5</v>
      </c>
      <c r="R258" s="15">
        <v>52.4</v>
      </c>
      <c r="S258" s="15">
        <v>53</v>
      </c>
      <c r="T258" s="15">
        <v>78.8</v>
      </c>
      <c r="U258" s="15">
        <v>78.900000000000006</v>
      </c>
      <c r="V258" s="15">
        <v>78.7</v>
      </c>
      <c r="W258" s="15">
        <v>52.4</v>
      </c>
      <c r="X258" s="15">
        <v>111.4</v>
      </c>
      <c r="Y258" s="15">
        <v>834</v>
      </c>
      <c r="Z258" s="15">
        <v>10.199999999999999</v>
      </c>
      <c r="AA258" s="16">
        <v>534</v>
      </c>
      <c r="AB258" s="266"/>
      <c r="AC258" s="17"/>
      <c r="AD258" s="17">
        <v>28.7</v>
      </c>
      <c r="AE258" s="17"/>
      <c r="AF258" s="17">
        <v>167</v>
      </c>
      <c r="AG258" s="41">
        <v>95.3</v>
      </c>
    </row>
    <row r="259" spans="1:33" ht="14.25" customHeight="1" x14ac:dyDescent="0.35">
      <c r="A259" s="266"/>
      <c r="B259" s="11">
        <v>20.25</v>
      </c>
      <c r="C259" s="266"/>
      <c r="D259" s="15">
        <v>45.4</v>
      </c>
      <c r="E259" s="15">
        <v>147.69999999999999</v>
      </c>
      <c r="F259" s="16">
        <v>9.1999999999999993</v>
      </c>
      <c r="G259" s="266"/>
      <c r="H259" s="15">
        <v>28.9</v>
      </c>
      <c r="I259" s="15">
        <v>135.9</v>
      </c>
      <c r="J259" s="15">
        <v>69.900000000000006</v>
      </c>
      <c r="K259" s="16">
        <v>69.3</v>
      </c>
      <c r="L259" s="14">
        <v>99.5</v>
      </c>
      <c r="M259" s="15">
        <v>10.3</v>
      </c>
      <c r="N259" s="15">
        <v>45</v>
      </c>
      <c r="O259" s="15">
        <v>45</v>
      </c>
      <c r="P259" s="15">
        <v>55.5</v>
      </c>
      <c r="Q259" s="15">
        <v>55.6</v>
      </c>
      <c r="R259" s="15">
        <v>55.6</v>
      </c>
      <c r="S259" s="15">
        <v>56</v>
      </c>
      <c r="T259" s="15">
        <v>76.099999999999994</v>
      </c>
      <c r="U259" s="15">
        <v>76.2</v>
      </c>
      <c r="V259" s="15">
        <v>76</v>
      </c>
      <c r="W259" s="15">
        <v>55.2</v>
      </c>
      <c r="X259" s="15">
        <v>110.6</v>
      </c>
      <c r="Y259" s="15">
        <v>906</v>
      </c>
      <c r="Z259" s="15">
        <v>15.2</v>
      </c>
      <c r="AA259" s="16">
        <v>591</v>
      </c>
      <c r="AB259" s="266"/>
      <c r="AC259" s="17"/>
      <c r="AD259" s="17">
        <v>26.5</v>
      </c>
      <c r="AE259" s="17"/>
      <c r="AF259" s="17">
        <v>172</v>
      </c>
      <c r="AG259" s="41">
        <v>100.2</v>
      </c>
    </row>
    <row r="260" spans="1:33" ht="14.25" customHeight="1" x14ac:dyDescent="0.35">
      <c r="A260" s="266"/>
      <c r="B260" s="11">
        <v>20.3333333333333</v>
      </c>
      <c r="C260" s="266"/>
      <c r="D260" s="15">
        <v>45.1</v>
      </c>
      <c r="E260" s="15">
        <v>144.19999999999999</v>
      </c>
      <c r="F260" s="16">
        <v>8.9</v>
      </c>
      <c r="G260" s="266"/>
      <c r="H260" s="15">
        <v>30.6</v>
      </c>
      <c r="I260" s="15">
        <v>134.9</v>
      </c>
      <c r="J260" s="15">
        <v>69.8</v>
      </c>
      <c r="K260" s="16">
        <v>69.3</v>
      </c>
      <c r="L260" s="14">
        <v>98.3</v>
      </c>
      <c r="M260" s="15">
        <v>10.199999999999999</v>
      </c>
      <c r="N260" s="15">
        <v>44.7</v>
      </c>
      <c r="O260" s="15">
        <v>44.7</v>
      </c>
      <c r="P260" s="15">
        <v>55.8</v>
      </c>
      <c r="Q260" s="15">
        <v>55.8</v>
      </c>
      <c r="R260" s="15">
        <v>55.8</v>
      </c>
      <c r="S260" s="15">
        <v>56.3</v>
      </c>
      <c r="T260" s="15">
        <v>75.900000000000006</v>
      </c>
      <c r="U260" s="15">
        <v>76</v>
      </c>
      <c r="V260" s="15">
        <v>75.8</v>
      </c>
      <c r="W260" s="15">
        <v>55.5</v>
      </c>
      <c r="X260" s="15">
        <v>109.9</v>
      </c>
      <c r="Y260" s="15">
        <v>908</v>
      </c>
      <c r="Z260" s="15">
        <v>15.3</v>
      </c>
      <c r="AA260" s="16">
        <v>590</v>
      </c>
      <c r="AB260" s="266"/>
      <c r="AC260" s="17"/>
      <c r="AD260" s="17">
        <v>28.5</v>
      </c>
      <c r="AE260" s="17"/>
      <c r="AF260" s="17">
        <v>169</v>
      </c>
      <c r="AG260" s="41">
        <v>99.1</v>
      </c>
    </row>
    <row r="261" spans="1:33" ht="14.25" customHeight="1" x14ac:dyDescent="0.35">
      <c r="A261" s="266"/>
      <c r="B261" s="11">
        <v>20.4166666666667</v>
      </c>
      <c r="C261" s="266"/>
      <c r="D261" s="15">
        <v>45.3</v>
      </c>
      <c r="E261" s="15">
        <v>141.80000000000001</v>
      </c>
      <c r="F261" s="16">
        <v>9.6999999999999993</v>
      </c>
      <c r="G261" s="266"/>
      <c r="H261" s="15">
        <v>33.4</v>
      </c>
      <c r="I261" s="15">
        <v>133.5</v>
      </c>
      <c r="J261" s="15">
        <v>69.3</v>
      </c>
      <c r="K261" s="16">
        <v>68.7</v>
      </c>
      <c r="L261" s="14">
        <v>96.3</v>
      </c>
      <c r="M261" s="15">
        <v>11.2</v>
      </c>
      <c r="N261" s="15">
        <v>44.9</v>
      </c>
      <c r="O261" s="15">
        <v>44.9</v>
      </c>
      <c r="P261" s="15">
        <v>56.6</v>
      </c>
      <c r="Q261" s="15">
        <v>56.6</v>
      </c>
      <c r="R261" s="15">
        <v>56.6</v>
      </c>
      <c r="S261" s="15">
        <v>57</v>
      </c>
      <c r="T261" s="15">
        <v>75.3</v>
      </c>
      <c r="U261" s="15">
        <v>75.400000000000006</v>
      </c>
      <c r="V261" s="15">
        <v>75.2</v>
      </c>
      <c r="W261" s="15">
        <v>56.3</v>
      </c>
      <c r="X261" s="15">
        <v>110.8</v>
      </c>
      <c r="Y261" s="15">
        <v>905</v>
      </c>
      <c r="Z261" s="15">
        <v>18.3</v>
      </c>
      <c r="AA261" s="16">
        <v>585</v>
      </c>
      <c r="AB261" s="266"/>
      <c r="AC261" s="17"/>
      <c r="AD261" s="17">
        <v>31.6</v>
      </c>
      <c r="AE261" s="17"/>
      <c r="AF261" s="17">
        <v>168</v>
      </c>
      <c r="AG261" s="41">
        <v>96</v>
      </c>
    </row>
    <row r="262" spans="1:33" ht="14.25" customHeight="1" x14ac:dyDescent="0.35">
      <c r="A262" s="266"/>
      <c r="B262" s="11">
        <v>20.5</v>
      </c>
      <c r="C262" s="266"/>
      <c r="D262" s="15">
        <v>45.3</v>
      </c>
      <c r="E262" s="15">
        <v>142.9</v>
      </c>
      <c r="F262" s="16">
        <v>10.4</v>
      </c>
      <c r="G262" s="266"/>
      <c r="H262" s="15">
        <v>34.299999999999997</v>
      </c>
      <c r="I262" s="15">
        <v>135.5</v>
      </c>
      <c r="J262" s="15">
        <v>68.900000000000006</v>
      </c>
      <c r="K262" s="16">
        <v>68.3</v>
      </c>
      <c r="L262" s="14">
        <v>96.6</v>
      </c>
      <c r="M262" s="15">
        <v>12</v>
      </c>
      <c r="N262" s="15">
        <v>45</v>
      </c>
      <c r="O262" s="15">
        <v>44.9</v>
      </c>
      <c r="P262" s="15">
        <v>57.3</v>
      </c>
      <c r="Q262" s="15">
        <v>57</v>
      </c>
      <c r="R262" s="15">
        <v>57</v>
      </c>
      <c r="S262" s="15">
        <v>57.5</v>
      </c>
      <c r="T262" s="15">
        <v>75.099999999999994</v>
      </c>
      <c r="U262" s="15">
        <v>75.2</v>
      </c>
      <c r="V262" s="15">
        <v>74.900000000000006</v>
      </c>
      <c r="W262" s="15">
        <v>56.7</v>
      </c>
      <c r="X262" s="15">
        <v>111.1</v>
      </c>
      <c r="Y262" s="15">
        <v>906</v>
      </c>
      <c r="Z262" s="15">
        <v>18.3</v>
      </c>
      <c r="AA262" s="16">
        <v>578</v>
      </c>
      <c r="AB262" s="266"/>
      <c r="AC262" s="17"/>
      <c r="AD262" s="17">
        <v>33.299999999999997</v>
      </c>
      <c r="AE262" s="17"/>
      <c r="AF262" s="17">
        <v>170</v>
      </c>
      <c r="AG262" s="41">
        <v>99.6</v>
      </c>
    </row>
    <row r="263" spans="1:33" ht="14.25" customHeight="1" x14ac:dyDescent="0.35">
      <c r="A263" s="266"/>
      <c r="B263" s="11">
        <v>20.5833333333333</v>
      </c>
      <c r="C263" s="266"/>
      <c r="D263" s="15">
        <v>45.2</v>
      </c>
      <c r="E263" s="15">
        <v>138.19999999999999</v>
      </c>
      <c r="F263" s="16">
        <v>10.5</v>
      </c>
      <c r="G263" s="266"/>
      <c r="H263" s="15">
        <v>33.299999999999997</v>
      </c>
      <c r="I263" s="15">
        <v>133.6</v>
      </c>
      <c r="J263" s="15">
        <v>68.599999999999994</v>
      </c>
      <c r="K263" s="16">
        <v>68.099999999999994</v>
      </c>
      <c r="L263" s="14">
        <v>95.6</v>
      </c>
      <c r="M263" s="15">
        <v>12.1</v>
      </c>
      <c r="N263" s="15">
        <v>44.9</v>
      </c>
      <c r="O263" s="15">
        <v>44.8</v>
      </c>
      <c r="P263" s="15">
        <v>57</v>
      </c>
      <c r="Q263" s="15">
        <v>57</v>
      </c>
      <c r="R263" s="15">
        <v>57</v>
      </c>
      <c r="S263" s="15">
        <v>57.5</v>
      </c>
      <c r="T263" s="15">
        <v>74.8</v>
      </c>
      <c r="U263" s="15">
        <v>74.8</v>
      </c>
      <c r="V263" s="15">
        <v>74.7</v>
      </c>
      <c r="W263" s="15">
        <v>56.8</v>
      </c>
      <c r="X263" s="15">
        <v>110.4</v>
      </c>
      <c r="Y263" s="15">
        <v>906</v>
      </c>
      <c r="Z263" s="15">
        <v>18.2</v>
      </c>
      <c r="AA263" s="16">
        <v>577</v>
      </c>
      <c r="AB263" s="266"/>
      <c r="AC263" s="17"/>
      <c r="AD263" s="17">
        <v>32</v>
      </c>
      <c r="AE263" s="17"/>
      <c r="AF263" s="17">
        <v>168</v>
      </c>
      <c r="AG263" s="41">
        <v>94.9</v>
      </c>
    </row>
    <row r="264" spans="1:33" ht="14.25" customHeight="1" x14ac:dyDescent="0.35">
      <c r="A264" s="266"/>
      <c r="B264" s="11">
        <v>20.6666666666667</v>
      </c>
      <c r="C264" s="266"/>
      <c r="D264" s="15">
        <v>44.8</v>
      </c>
      <c r="E264" s="15">
        <v>142.1</v>
      </c>
      <c r="F264" s="16">
        <v>10.1</v>
      </c>
      <c r="G264" s="266"/>
      <c r="H264" s="15">
        <v>32.6</v>
      </c>
      <c r="I264" s="15">
        <v>132.5</v>
      </c>
      <c r="J264" s="15">
        <v>68</v>
      </c>
      <c r="K264" s="16">
        <v>67.5</v>
      </c>
      <c r="L264" s="14">
        <v>95.1</v>
      </c>
      <c r="M264" s="15">
        <v>11.6</v>
      </c>
      <c r="N264" s="15">
        <v>44.4</v>
      </c>
      <c r="O264" s="15">
        <v>44.4</v>
      </c>
      <c r="P264" s="15">
        <v>56.5</v>
      </c>
      <c r="Q264" s="15">
        <v>56.5</v>
      </c>
      <c r="R264" s="15">
        <v>56.5</v>
      </c>
      <c r="S264" s="15">
        <v>56.9</v>
      </c>
      <c r="T264" s="15">
        <v>74.099999999999994</v>
      </c>
      <c r="U264" s="15">
        <v>74.2</v>
      </c>
      <c r="V264" s="15">
        <v>73.900000000000006</v>
      </c>
      <c r="W264" s="15">
        <v>56.2</v>
      </c>
      <c r="X264" s="15">
        <v>109.8</v>
      </c>
      <c r="Y264" s="15">
        <v>907</v>
      </c>
      <c r="Z264" s="15">
        <v>18.399999999999999</v>
      </c>
      <c r="AA264" s="16">
        <v>573</v>
      </c>
      <c r="AB264" s="266"/>
      <c r="AC264" s="17"/>
      <c r="AD264" s="17">
        <v>31.2</v>
      </c>
      <c r="AE264" s="17"/>
      <c r="AF264" s="17">
        <v>190</v>
      </c>
      <c r="AG264" s="41">
        <v>96</v>
      </c>
    </row>
    <row r="265" spans="1:33" ht="14.25" customHeight="1" x14ac:dyDescent="0.35">
      <c r="A265" s="266"/>
      <c r="B265" s="11">
        <v>20.75</v>
      </c>
      <c r="C265" s="266"/>
      <c r="D265" s="15">
        <v>46.7</v>
      </c>
      <c r="E265" s="15">
        <v>156.9</v>
      </c>
      <c r="F265" s="16">
        <v>9.1999999999999993</v>
      </c>
      <c r="G265" s="266"/>
      <c r="H265" s="15">
        <v>31</v>
      </c>
      <c r="I265" s="15">
        <v>145.4</v>
      </c>
      <c r="J265" s="15">
        <v>67.8</v>
      </c>
      <c r="K265" s="16">
        <v>67.2</v>
      </c>
      <c r="L265" s="14">
        <v>102.3</v>
      </c>
      <c r="M265" s="15">
        <v>10.6</v>
      </c>
      <c r="N265" s="15">
        <v>46.3</v>
      </c>
      <c r="O265" s="15">
        <v>46.2</v>
      </c>
      <c r="P265" s="15">
        <v>53.3</v>
      </c>
      <c r="Q265" s="15">
        <v>53</v>
      </c>
      <c r="R265" s="15">
        <v>53</v>
      </c>
      <c r="S265" s="15">
        <v>53.6</v>
      </c>
      <c r="T265" s="15">
        <v>74.8</v>
      </c>
      <c r="U265" s="15">
        <v>74.900000000000006</v>
      </c>
      <c r="V265" s="15">
        <v>74.599999999999994</v>
      </c>
      <c r="W265" s="15">
        <v>53</v>
      </c>
      <c r="X265" s="15">
        <v>116.5</v>
      </c>
      <c r="Y265" s="15">
        <v>907</v>
      </c>
      <c r="Z265" s="15">
        <v>18.3</v>
      </c>
      <c r="AA265" s="16">
        <v>576</v>
      </c>
      <c r="AB265" s="266"/>
      <c r="AC265" s="17"/>
      <c r="AD265" s="17">
        <v>28</v>
      </c>
      <c r="AE265" s="17"/>
      <c r="AF265" s="17">
        <v>166</v>
      </c>
      <c r="AG265" s="41">
        <v>98.8</v>
      </c>
    </row>
    <row r="266" spans="1:33" ht="14.25" customHeight="1" x14ac:dyDescent="0.35">
      <c r="A266" s="266"/>
      <c r="B266" s="11">
        <v>20.8333333333333</v>
      </c>
      <c r="C266" s="266"/>
      <c r="D266" s="15">
        <v>45.4</v>
      </c>
      <c r="E266" s="15">
        <v>145.4</v>
      </c>
      <c r="F266" s="16">
        <v>8</v>
      </c>
      <c r="G266" s="266"/>
      <c r="H266" s="15">
        <v>30.1</v>
      </c>
      <c r="I266" s="15">
        <v>130.6</v>
      </c>
      <c r="J266" s="15">
        <v>67.400000000000006</v>
      </c>
      <c r="K266" s="16">
        <v>66.900000000000006</v>
      </c>
      <c r="L266" s="14">
        <v>92.7</v>
      </c>
      <c r="M266" s="15">
        <v>9.3000000000000007</v>
      </c>
      <c r="N266" s="15">
        <v>45</v>
      </c>
      <c r="O266" s="15">
        <v>45</v>
      </c>
      <c r="P266" s="15">
        <v>53.2</v>
      </c>
      <c r="Q266" s="15">
        <v>53</v>
      </c>
      <c r="R266" s="15">
        <v>52.9</v>
      </c>
      <c r="S266" s="15">
        <v>53.5</v>
      </c>
      <c r="T266" s="15">
        <v>73.400000000000006</v>
      </c>
      <c r="U266" s="15">
        <v>73.5</v>
      </c>
      <c r="V266" s="15">
        <v>73.3</v>
      </c>
      <c r="W266" s="15">
        <v>52.6</v>
      </c>
      <c r="X266" s="15">
        <v>113.2</v>
      </c>
      <c r="Y266" s="15">
        <v>906</v>
      </c>
      <c r="Z266" s="15">
        <v>24.1</v>
      </c>
      <c r="AA266" s="16">
        <v>570</v>
      </c>
      <c r="AB266" s="266"/>
      <c r="AC266" s="17"/>
      <c r="AD266" s="17">
        <v>29.8</v>
      </c>
      <c r="AE266" s="17"/>
      <c r="AF266" s="17">
        <v>165</v>
      </c>
      <c r="AG266" s="41">
        <v>93.5</v>
      </c>
    </row>
    <row r="267" spans="1:33" ht="14.25" customHeight="1" x14ac:dyDescent="0.35">
      <c r="A267" s="267"/>
      <c r="B267" s="11">
        <v>20.9166666666667</v>
      </c>
      <c r="C267" s="267"/>
      <c r="D267" s="15">
        <v>49.4</v>
      </c>
      <c r="E267" s="15">
        <v>149.6</v>
      </c>
      <c r="F267" s="16">
        <v>8.1999999999999993</v>
      </c>
      <c r="G267" s="267"/>
      <c r="H267" s="15">
        <v>29.9</v>
      </c>
      <c r="I267" s="15">
        <v>136.30000000000001</v>
      </c>
      <c r="J267" s="15">
        <v>66.8</v>
      </c>
      <c r="K267" s="16">
        <v>66.3</v>
      </c>
      <c r="L267" s="14">
        <v>89.1</v>
      </c>
      <c r="M267" s="15">
        <v>9.5</v>
      </c>
      <c r="N267" s="15">
        <v>49.1</v>
      </c>
      <c r="O267" s="15">
        <v>49</v>
      </c>
      <c r="P267" s="15">
        <v>48.2</v>
      </c>
      <c r="Q267" s="15">
        <v>47.9</v>
      </c>
      <c r="R267" s="15">
        <v>47.8</v>
      </c>
      <c r="S267" s="15">
        <v>48.4</v>
      </c>
      <c r="T267" s="15">
        <v>72.599999999999994</v>
      </c>
      <c r="U267" s="15">
        <v>72.7</v>
      </c>
      <c r="V267" s="15">
        <v>72.5</v>
      </c>
      <c r="W267" s="15">
        <v>47.4</v>
      </c>
      <c r="X267" s="15">
        <v>129.5</v>
      </c>
      <c r="Y267" s="15">
        <v>908</v>
      </c>
      <c r="Z267" s="15">
        <v>41.2</v>
      </c>
      <c r="AA267" s="16">
        <v>543</v>
      </c>
      <c r="AB267" s="267"/>
      <c r="AC267" s="17"/>
      <c r="AD267" s="17">
        <v>27.5</v>
      </c>
      <c r="AE267" s="17"/>
      <c r="AF267" s="17">
        <v>157</v>
      </c>
      <c r="AG267" s="41">
        <v>91.1</v>
      </c>
    </row>
    <row r="268" spans="1:33" ht="14.25" customHeight="1" x14ac:dyDescent="0.35">
      <c r="A268" s="268">
        <v>44615</v>
      </c>
      <c r="B268" s="11">
        <v>21</v>
      </c>
      <c r="C268" s="275">
        <v>148.1</v>
      </c>
      <c r="D268" s="15">
        <v>49.5</v>
      </c>
      <c r="E268" s="15">
        <v>147.6</v>
      </c>
      <c r="F268" s="16">
        <v>8.3000000000000007</v>
      </c>
      <c r="G268" s="269"/>
      <c r="H268" s="15">
        <v>29.6</v>
      </c>
      <c r="I268" s="15">
        <v>136.80000000000001</v>
      </c>
      <c r="J268" s="15">
        <v>66.5</v>
      </c>
      <c r="K268" s="16">
        <v>65.900000000000006</v>
      </c>
      <c r="L268" s="14">
        <v>88.9</v>
      </c>
      <c r="M268" s="15">
        <v>9.5</v>
      </c>
      <c r="N268" s="15">
        <v>49.2</v>
      </c>
      <c r="O268" s="15">
        <v>49.1</v>
      </c>
      <c r="P268" s="15">
        <v>47.5</v>
      </c>
      <c r="Q268" s="15">
        <v>47.6</v>
      </c>
      <c r="R268" s="15">
        <v>47.5</v>
      </c>
      <c r="S268" s="15">
        <v>48.2</v>
      </c>
      <c r="T268" s="15">
        <v>72.2</v>
      </c>
      <c r="U268" s="15">
        <v>72.3</v>
      </c>
      <c r="V268" s="15">
        <v>72.099999999999994</v>
      </c>
      <c r="W268" s="15">
        <v>47.3</v>
      </c>
      <c r="X268" s="15">
        <v>129.30000000000001</v>
      </c>
      <c r="Y268" s="15">
        <v>906</v>
      </c>
      <c r="Z268" s="15">
        <v>41.3</v>
      </c>
      <c r="AA268" s="16">
        <v>539</v>
      </c>
      <c r="AB268" s="265"/>
      <c r="AC268" s="17"/>
      <c r="AD268" s="17">
        <v>27</v>
      </c>
      <c r="AE268" s="17"/>
      <c r="AF268" s="17">
        <v>156</v>
      </c>
      <c r="AG268" s="41">
        <v>93.1</v>
      </c>
    </row>
    <row r="269" spans="1:33" ht="14.25" customHeight="1" x14ac:dyDescent="0.35">
      <c r="A269" s="266"/>
      <c r="B269" s="11">
        <v>21.0833333333333</v>
      </c>
      <c r="C269" s="266"/>
      <c r="D269" s="15">
        <v>49.4</v>
      </c>
      <c r="E269" s="15">
        <v>150</v>
      </c>
      <c r="F269" s="16">
        <v>8.5</v>
      </c>
      <c r="G269" s="266"/>
      <c r="H269" s="15">
        <v>29.2</v>
      </c>
      <c r="I269" s="15">
        <v>137.69999999999999</v>
      </c>
      <c r="J269" s="15">
        <v>65.7</v>
      </c>
      <c r="K269" s="16">
        <v>65.099999999999994</v>
      </c>
      <c r="L269" s="14">
        <v>90.4</v>
      </c>
      <c r="M269" s="15">
        <v>9.6</v>
      </c>
      <c r="N269" s="15">
        <v>49.1</v>
      </c>
      <c r="O269" s="15">
        <v>49</v>
      </c>
      <c r="P269" s="15">
        <v>47.1</v>
      </c>
      <c r="Q269" s="15">
        <v>47</v>
      </c>
      <c r="R269" s="15">
        <v>46.9</v>
      </c>
      <c r="S269" s="15">
        <v>47.7</v>
      </c>
      <c r="T269" s="15">
        <v>71.8</v>
      </c>
      <c r="U269" s="15">
        <v>71.8</v>
      </c>
      <c r="V269" s="15">
        <v>71.5</v>
      </c>
      <c r="W269" s="15">
        <v>49.1</v>
      </c>
      <c r="X269" s="15">
        <v>128.80000000000001</v>
      </c>
      <c r="Y269" s="15">
        <v>906</v>
      </c>
      <c r="Z269" s="15">
        <v>41.2</v>
      </c>
      <c r="AA269" s="16">
        <v>534</v>
      </c>
      <c r="AB269" s="266"/>
      <c r="AC269" s="17"/>
      <c r="AD269" s="17">
        <v>27.4</v>
      </c>
      <c r="AE269" s="17"/>
      <c r="AF269" s="17">
        <v>155</v>
      </c>
      <c r="AG269" s="41">
        <v>93.3</v>
      </c>
    </row>
    <row r="270" spans="1:33" ht="14.25" customHeight="1" x14ac:dyDescent="0.35">
      <c r="A270" s="266"/>
      <c r="B270" s="11">
        <v>21.1666666666667</v>
      </c>
      <c r="C270" s="266"/>
      <c r="D270" s="15">
        <v>49.3</v>
      </c>
      <c r="E270" s="15">
        <v>150.80000000000001</v>
      </c>
      <c r="F270" s="16">
        <v>8.3000000000000007</v>
      </c>
      <c r="G270" s="266"/>
      <c r="H270" s="15">
        <v>28.2</v>
      </c>
      <c r="I270" s="15">
        <v>140.4</v>
      </c>
      <c r="J270" s="15">
        <v>64.8</v>
      </c>
      <c r="K270" s="16">
        <v>64.2</v>
      </c>
      <c r="L270" s="14">
        <v>89.3</v>
      </c>
      <c r="M270" s="15">
        <v>9.4</v>
      </c>
      <c r="N270" s="15">
        <v>49</v>
      </c>
      <c r="O270" s="15">
        <v>48.9</v>
      </c>
      <c r="P270" s="15">
        <v>44.9</v>
      </c>
      <c r="Q270" s="15">
        <v>44.8</v>
      </c>
      <c r="R270" s="15">
        <v>44.9</v>
      </c>
      <c r="S270" s="15">
        <v>45.5</v>
      </c>
      <c r="T270" s="15">
        <v>70.5</v>
      </c>
      <c r="U270" s="15">
        <v>70.599999999999994</v>
      </c>
      <c r="V270" s="15">
        <v>70.5</v>
      </c>
      <c r="W270" s="15">
        <v>44.4</v>
      </c>
      <c r="X270" s="15">
        <v>128.19999999999999</v>
      </c>
      <c r="Y270" s="15">
        <v>875</v>
      </c>
      <c r="Z270" s="15">
        <v>41.4</v>
      </c>
      <c r="AA270" s="16">
        <v>492</v>
      </c>
      <c r="AB270" s="266"/>
      <c r="AC270" s="17"/>
      <c r="AD270" s="17">
        <v>26.2</v>
      </c>
      <c r="AE270" s="17"/>
      <c r="AF270" s="17">
        <v>161</v>
      </c>
      <c r="AG270" s="41">
        <v>94.9</v>
      </c>
    </row>
    <row r="271" spans="1:33" ht="14.25" customHeight="1" x14ac:dyDescent="0.35">
      <c r="A271" s="266"/>
      <c r="B271" s="11">
        <v>21.25</v>
      </c>
      <c r="C271" s="266"/>
      <c r="D271" s="15">
        <v>49.3</v>
      </c>
      <c r="E271" s="15">
        <v>151.30000000000001</v>
      </c>
      <c r="F271" s="16">
        <v>8.4</v>
      </c>
      <c r="G271" s="266"/>
      <c r="H271" s="15">
        <v>28.3</v>
      </c>
      <c r="I271" s="15">
        <v>139.30000000000001</v>
      </c>
      <c r="J271" s="15">
        <v>64</v>
      </c>
      <c r="K271" s="16">
        <v>63.4</v>
      </c>
      <c r="L271" s="14">
        <v>89.3</v>
      </c>
      <c r="M271" s="15">
        <v>9.6999999999999993</v>
      </c>
      <c r="N271" s="15">
        <v>49</v>
      </c>
      <c r="O271" s="15">
        <v>48.9</v>
      </c>
      <c r="P271" s="15">
        <v>44.6</v>
      </c>
      <c r="Q271" s="15">
        <v>44.6</v>
      </c>
      <c r="R271" s="15">
        <v>44.5</v>
      </c>
      <c r="S271" s="15">
        <v>45.2</v>
      </c>
      <c r="T271" s="15">
        <v>69.8</v>
      </c>
      <c r="U271" s="15">
        <v>69.900000000000006</v>
      </c>
      <c r="V271" s="15">
        <v>69.7</v>
      </c>
      <c r="W271" s="15">
        <v>44</v>
      </c>
      <c r="X271" s="15">
        <v>127.6</v>
      </c>
      <c r="Y271" s="15">
        <v>876</v>
      </c>
      <c r="Z271" s="15">
        <v>41.4</v>
      </c>
      <c r="AA271" s="16">
        <v>486</v>
      </c>
      <c r="AB271" s="266"/>
      <c r="AC271" s="17"/>
      <c r="AD271" s="17">
        <v>27</v>
      </c>
      <c r="AE271" s="17"/>
      <c r="AF271" s="17">
        <v>147</v>
      </c>
      <c r="AG271" s="41">
        <v>97.9</v>
      </c>
    </row>
    <row r="272" spans="1:33" ht="14.25" customHeight="1" x14ac:dyDescent="0.35">
      <c r="A272" s="266"/>
      <c r="B272" s="11">
        <v>21.3333333333333</v>
      </c>
      <c r="C272" s="266"/>
      <c r="D272" s="15">
        <v>49.4</v>
      </c>
      <c r="E272" s="15">
        <v>152.30000000000001</v>
      </c>
      <c r="F272" s="16">
        <v>8.6999999999999993</v>
      </c>
      <c r="G272" s="266"/>
      <c r="H272" s="15">
        <v>29.1</v>
      </c>
      <c r="I272" s="15">
        <v>142.4</v>
      </c>
      <c r="J272" s="15">
        <v>63.4</v>
      </c>
      <c r="K272" s="16">
        <v>62.8</v>
      </c>
      <c r="L272" s="14">
        <v>90.7</v>
      </c>
      <c r="M272" s="15">
        <v>9.9</v>
      </c>
      <c r="N272" s="15">
        <v>49</v>
      </c>
      <c r="O272" s="15">
        <v>49</v>
      </c>
      <c r="P272" s="15">
        <v>44.5</v>
      </c>
      <c r="Q272" s="15">
        <v>44.4</v>
      </c>
      <c r="R272" s="15">
        <v>44.4</v>
      </c>
      <c r="S272" s="15">
        <v>44.9</v>
      </c>
      <c r="T272" s="15">
        <v>69.400000000000006</v>
      </c>
      <c r="U272" s="15">
        <v>69.5</v>
      </c>
      <c r="V272" s="15">
        <v>69.3</v>
      </c>
      <c r="W272" s="15">
        <v>43.9</v>
      </c>
      <c r="X272" s="15">
        <v>127.4</v>
      </c>
      <c r="Y272" s="15">
        <v>875</v>
      </c>
      <c r="Z272" s="15">
        <v>41.3</v>
      </c>
      <c r="AA272" s="16">
        <v>480</v>
      </c>
      <c r="AB272" s="266"/>
      <c r="AC272" s="17"/>
      <c r="AD272" s="17">
        <v>26.4</v>
      </c>
      <c r="AE272" s="17"/>
      <c r="AF272" s="17">
        <v>143</v>
      </c>
      <c r="AG272" s="41">
        <v>92.2</v>
      </c>
    </row>
    <row r="273" spans="1:33" ht="14.25" customHeight="1" x14ac:dyDescent="0.35">
      <c r="A273" s="266"/>
      <c r="B273" s="11">
        <v>21.4166666666667</v>
      </c>
      <c r="C273" s="266"/>
      <c r="D273" s="15">
        <v>49.3</v>
      </c>
      <c r="E273" s="15">
        <v>145.80000000000001</v>
      </c>
      <c r="F273" s="16">
        <v>9.4</v>
      </c>
      <c r="G273" s="266"/>
      <c r="H273" s="15">
        <v>31.4</v>
      </c>
      <c r="I273" s="15">
        <v>139.5</v>
      </c>
      <c r="J273" s="15">
        <v>62.9</v>
      </c>
      <c r="K273" s="16">
        <v>62.2</v>
      </c>
      <c r="L273" s="14">
        <v>89.2</v>
      </c>
      <c r="M273" s="15">
        <v>11</v>
      </c>
      <c r="N273" s="15">
        <v>49</v>
      </c>
      <c r="O273" s="15">
        <v>48.9</v>
      </c>
      <c r="P273" s="15">
        <v>45.7</v>
      </c>
      <c r="Q273" s="15">
        <v>45.8</v>
      </c>
      <c r="R273" s="15">
        <v>45.8</v>
      </c>
      <c r="S273" s="15">
        <v>46.4</v>
      </c>
      <c r="T273" s="15">
        <v>68.7</v>
      </c>
      <c r="U273" s="15">
        <v>68.8</v>
      </c>
      <c r="V273" s="15">
        <v>68.599999999999994</v>
      </c>
      <c r="W273" s="15">
        <v>45.2</v>
      </c>
      <c r="X273" s="15">
        <v>125.4</v>
      </c>
      <c r="Y273" s="15">
        <v>876</v>
      </c>
      <c r="Z273" s="15">
        <v>41.2</v>
      </c>
      <c r="AA273" s="16">
        <v>476</v>
      </c>
      <c r="AB273" s="266"/>
      <c r="AC273" s="17"/>
      <c r="AD273" s="17">
        <v>26.2</v>
      </c>
      <c r="AE273" s="17"/>
      <c r="AF273" s="17">
        <v>142</v>
      </c>
      <c r="AG273" s="41">
        <v>94</v>
      </c>
    </row>
    <row r="274" spans="1:33" ht="14.25" customHeight="1" x14ac:dyDescent="0.35">
      <c r="A274" s="266"/>
      <c r="B274" s="11">
        <v>21.5</v>
      </c>
      <c r="C274" s="266"/>
      <c r="D274" s="15">
        <v>49.3</v>
      </c>
      <c r="E274" s="15">
        <v>145.6</v>
      </c>
      <c r="F274" s="16">
        <v>10.3</v>
      </c>
      <c r="G274" s="266"/>
      <c r="H274" s="15">
        <v>31.7</v>
      </c>
      <c r="I274" s="15">
        <v>139.69999999999999</v>
      </c>
      <c r="J274" s="15">
        <v>62.4</v>
      </c>
      <c r="K274" s="16">
        <v>61.8</v>
      </c>
      <c r="L274" s="14">
        <v>88.5</v>
      </c>
      <c r="M274" s="15">
        <v>11.8</v>
      </c>
      <c r="N274" s="15">
        <v>49</v>
      </c>
      <c r="O274" s="15">
        <v>48.9</v>
      </c>
      <c r="P274" s="15">
        <v>46.2</v>
      </c>
      <c r="Q274" s="15">
        <v>46.1</v>
      </c>
      <c r="R274" s="15">
        <v>46.2</v>
      </c>
      <c r="S274" s="15">
        <v>46.8</v>
      </c>
      <c r="T274" s="15">
        <v>68.2</v>
      </c>
      <c r="U274" s="15">
        <v>68.3</v>
      </c>
      <c r="V274" s="15">
        <v>68.099999999999994</v>
      </c>
      <c r="W274" s="15">
        <v>45.7</v>
      </c>
      <c r="X274" s="15">
        <v>125.5</v>
      </c>
      <c r="Y274" s="15">
        <v>876</v>
      </c>
      <c r="Z274" s="15">
        <v>41.4</v>
      </c>
      <c r="AA274" s="16">
        <v>473</v>
      </c>
      <c r="AB274" s="266"/>
      <c r="AC274" s="17"/>
      <c r="AD274" s="17">
        <v>31.2</v>
      </c>
      <c r="AE274" s="17"/>
      <c r="AF274" s="17">
        <v>144</v>
      </c>
      <c r="AG274" s="41">
        <v>92.3</v>
      </c>
    </row>
    <row r="275" spans="1:33" ht="14.25" customHeight="1" x14ac:dyDescent="0.35">
      <c r="A275" s="266"/>
      <c r="B275" s="11">
        <v>21.5833333333333</v>
      </c>
      <c r="C275" s="266"/>
      <c r="D275" s="15">
        <v>49.3</v>
      </c>
      <c r="E275" s="15">
        <v>145</v>
      </c>
      <c r="F275" s="16">
        <v>10.5</v>
      </c>
      <c r="G275" s="266"/>
      <c r="H275" s="15">
        <v>31.6</v>
      </c>
      <c r="I275" s="15">
        <v>131.9</v>
      </c>
      <c r="J275" s="15">
        <v>61.9</v>
      </c>
      <c r="K275" s="16">
        <v>91.2</v>
      </c>
      <c r="L275" s="14">
        <v>91.1</v>
      </c>
      <c r="M275" s="15">
        <v>12.1</v>
      </c>
      <c r="N275" s="15">
        <v>49</v>
      </c>
      <c r="O275" s="15">
        <v>48.9</v>
      </c>
      <c r="P275" s="15">
        <v>48.9</v>
      </c>
      <c r="Q275" s="15">
        <v>48.8</v>
      </c>
      <c r="R275" s="15">
        <v>48.7</v>
      </c>
      <c r="S275" s="15">
        <v>49.3</v>
      </c>
      <c r="T275" s="15">
        <v>70.099999999999994</v>
      </c>
      <c r="U275" s="15">
        <v>70.2</v>
      </c>
      <c r="V275" s="15">
        <v>70</v>
      </c>
      <c r="W275" s="15">
        <v>48.5</v>
      </c>
      <c r="X275" s="15">
        <v>127.1</v>
      </c>
      <c r="Y275" s="15">
        <v>906</v>
      </c>
      <c r="Z275" s="15">
        <v>40.200000000000003</v>
      </c>
      <c r="AA275" s="16">
        <v>520</v>
      </c>
      <c r="AB275" s="266"/>
      <c r="AC275" s="17"/>
      <c r="AD275" s="17">
        <v>29</v>
      </c>
      <c r="AE275" s="17"/>
      <c r="AF275" s="17">
        <v>156</v>
      </c>
      <c r="AG275" s="41">
        <v>95.2</v>
      </c>
    </row>
    <row r="276" spans="1:33" ht="14.25" customHeight="1" x14ac:dyDescent="0.35">
      <c r="A276" s="266"/>
      <c r="B276" s="11">
        <v>21.6666666666667</v>
      </c>
      <c r="C276" s="266"/>
      <c r="D276" s="15">
        <v>49.4</v>
      </c>
      <c r="E276" s="15">
        <v>142.80000000000001</v>
      </c>
      <c r="F276" s="16">
        <v>10.7</v>
      </c>
      <c r="G276" s="266"/>
      <c r="H276" s="15">
        <v>31.1</v>
      </c>
      <c r="I276" s="15">
        <v>139.1</v>
      </c>
      <c r="J276" s="15">
        <v>61.4</v>
      </c>
      <c r="K276" s="16">
        <v>60.8</v>
      </c>
      <c r="L276" s="14">
        <v>92</v>
      </c>
      <c r="M276" s="15">
        <v>12.2</v>
      </c>
      <c r="N276" s="15">
        <v>49</v>
      </c>
      <c r="O276" s="15">
        <v>48.9</v>
      </c>
      <c r="P276" s="15">
        <v>48.5</v>
      </c>
      <c r="Q276" s="15">
        <v>48.3</v>
      </c>
      <c r="R276" s="15">
        <v>48.3</v>
      </c>
      <c r="S276" s="15">
        <v>49</v>
      </c>
      <c r="T276" s="15">
        <v>69.8</v>
      </c>
      <c r="U276" s="15">
        <v>69.8</v>
      </c>
      <c r="V276" s="15">
        <v>69.599999999999994</v>
      </c>
      <c r="W276" s="15">
        <v>48</v>
      </c>
      <c r="X276" s="15">
        <v>126.9</v>
      </c>
      <c r="Y276" s="15">
        <v>906</v>
      </c>
      <c r="Z276" s="15">
        <v>40.200000000000003</v>
      </c>
      <c r="AA276" s="16">
        <v>515</v>
      </c>
      <c r="AB276" s="266"/>
      <c r="AC276" s="17"/>
      <c r="AD276" s="17">
        <v>28.1</v>
      </c>
      <c r="AE276" s="17"/>
      <c r="AF276" s="17">
        <v>154</v>
      </c>
      <c r="AG276" s="41">
        <v>9.5</v>
      </c>
    </row>
    <row r="277" spans="1:33" ht="14.25" customHeight="1" x14ac:dyDescent="0.35">
      <c r="A277" s="266"/>
      <c r="B277" s="11">
        <v>21.75</v>
      </c>
      <c r="C277" s="266"/>
      <c r="D277" s="15">
        <v>49.3</v>
      </c>
      <c r="E277" s="15">
        <v>147.1</v>
      </c>
      <c r="F277" s="16">
        <v>10.6</v>
      </c>
      <c r="G277" s="266"/>
      <c r="H277" s="15">
        <v>29.5</v>
      </c>
      <c r="I277" s="15">
        <v>142</v>
      </c>
      <c r="J277" s="15">
        <v>61</v>
      </c>
      <c r="K277" s="16">
        <v>60.3</v>
      </c>
      <c r="L277" s="14">
        <v>92.8</v>
      </c>
      <c r="M277" s="15">
        <v>12</v>
      </c>
      <c r="N277" s="15">
        <v>49</v>
      </c>
      <c r="O277" s="15">
        <v>48.9</v>
      </c>
      <c r="P277" s="15">
        <v>47.6</v>
      </c>
      <c r="Q277" s="15">
        <v>47.2</v>
      </c>
      <c r="R277" s="15">
        <v>47.3</v>
      </c>
      <c r="S277" s="15">
        <v>48</v>
      </c>
      <c r="T277" s="15">
        <v>69.5</v>
      </c>
      <c r="U277" s="15">
        <v>69.599999999999994</v>
      </c>
      <c r="V277" s="15">
        <v>69.400000000000006</v>
      </c>
      <c r="W277" s="15">
        <v>47</v>
      </c>
      <c r="X277" s="15">
        <v>126.9</v>
      </c>
      <c r="Y277" s="15">
        <v>908</v>
      </c>
      <c r="Z277" s="15">
        <v>40.4</v>
      </c>
      <c r="AA277" s="16">
        <v>512</v>
      </c>
      <c r="AB277" s="266"/>
      <c r="AC277" s="17"/>
      <c r="AD277" s="17">
        <v>26.9</v>
      </c>
      <c r="AE277" s="17"/>
      <c r="AF277" s="17">
        <v>153</v>
      </c>
      <c r="AG277" s="41">
        <v>89.6</v>
      </c>
    </row>
    <row r="278" spans="1:33" ht="14.25" customHeight="1" x14ac:dyDescent="0.35">
      <c r="A278" s="266"/>
      <c r="B278" s="11">
        <v>21.8333333333333</v>
      </c>
      <c r="C278" s="266"/>
      <c r="D278" s="15">
        <v>49.2</v>
      </c>
      <c r="E278" s="15">
        <v>149.80000000000001</v>
      </c>
      <c r="F278" s="16">
        <v>10.199999999999999</v>
      </c>
      <c r="G278" s="266"/>
      <c r="H278" s="15">
        <v>28.6</v>
      </c>
      <c r="I278" s="15">
        <v>145.4</v>
      </c>
      <c r="J278" s="15">
        <v>60.9</v>
      </c>
      <c r="K278" s="16">
        <v>60.2</v>
      </c>
      <c r="L278" s="14">
        <v>95.9</v>
      </c>
      <c r="M278" s="15">
        <v>11.4</v>
      </c>
      <c r="N278" s="15">
        <v>48.9</v>
      </c>
      <c r="O278" s="15">
        <v>48.8</v>
      </c>
      <c r="P278" s="15">
        <v>48.2</v>
      </c>
      <c r="Q278" s="15">
        <v>48</v>
      </c>
      <c r="R278" s="15">
        <v>48.1</v>
      </c>
      <c r="S278" s="15">
        <v>48.8</v>
      </c>
      <c r="T278" s="15">
        <v>71.3</v>
      </c>
      <c r="U278" s="15">
        <v>71.400000000000006</v>
      </c>
      <c r="V278" s="15">
        <v>71.2</v>
      </c>
      <c r="W278" s="15">
        <v>47.7</v>
      </c>
      <c r="X278" s="15">
        <v>128.4</v>
      </c>
      <c r="Y278" s="15">
        <v>907</v>
      </c>
      <c r="Z278" s="15">
        <v>35.4</v>
      </c>
      <c r="AA278" s="16">
        <v>529</v>
      </c>
      <c r="AB278" s="266"/>
      <c r="AC278" s="17"/>
      <c r="AD278" s="17">
        <v>26.8</v>
      </c>
      <c r="AE278" s="17"/>
      <c r="AF278" s="17">
        <v>156</v>
      </c>
      <c r="AG278" s="41">
        <v>93.5</v>
      </c>
    </row>
    <row r="279" spans="1:33" ht="14.25" customHeight="1" x14ac:dyDescent="0.35">
      <c r="A279" s="267"/>
      <c r="B279" s="11">
        <v>21.9166666666667</v>
      </c>
      <c r="C279" s="267"/>
      <c r="D279" s="15">
        <v>49.2</v>
      </c>
      <c r="E279" s="15">
        <v>149.9</v>
      </c>
      <c r="F279" s="16">
        <v>9.8000000000000007</v>
      </c>
      <c r="G279" s="267"/>
      <c r="H279" s="15">
        <v>28.3</v>
      </c>
      <c r="I279" s="15">
        <v>144.5</v>
      </c>
      <c r="J279" s="15">
        <v>60.8</v>
      </c>
      <c r="K279" s="16">
        <v>60.2</v>
      </c>
      <c r="L279" s="14">
        <v>95.5</v>
      </c>
      <c r="M279" s="15">
        <v>11</v>
      </c>
      <c r="N279" s="15">
        <v>48.9</v>
      </c>
      <c r="O279" s="15">
        <v>48.8</v>
      </c>
      <c r="P279" s="15">
        <v>47.7</v>
      </c>
      <c r="Q279" s="15">
        <v>47.7</v>
      </c>
      <c r="R279" s="15">
        <v>47.7</v>
      </c>
      <c r="S279" s="15">
        <v>48.3</v>
      </c>
      <c r="T279" s="15">
        <v>71.2</v>
      </c>
      <c r="U279" s="15">
        <v>71.3</v>
      </c>
      <c r="V279" s="15">
        <v>71.099999999999994</v>
      </c>
      <c r="W279" s="15">
        <v>47.2</v>
      </c>
      <c r="X279" s="15">
        <v>128</v>
      </c>
      <c r="Y279" s="15">
        <v>909</v>
      </c>
      <c r="Z279" s="15">
        <v>35.4</v>
      </c>
      <c r="AA279" s="16">
        <v>530</v>
      </c>
      <c r="AB279" s="267"/>
      <c r="AC279" s="17"/>
      <c r="AD279" s="17">
        <v>27.1</v>
      </c>
      <c r="AE279" s="17"/>
      <c r="AF279" s="17">
        <v>160</v>
      </c>
      <c r="AG279" s="41">
        <v>96.1</v>
      </c>
    </row>
    <row r="280" spans="1:33" ht="14.25" customHeight="1" x14ac:dyDescent="0.35">
      <c r="A280" s="268">
        <v>44616</v>
      </c>
      <c r="B280" s="11">
        <v>22</v>
      </c>
      <c r="C280" s="275">
        <v>147.80000000000001</v>
      </c>
      <c r="D280" s="15">
        <v>49.2</v>
      </c>
      <c r="E280" s="15">
        <v>151.1</v>
      </c>
      <c r="F280" s="16">
        <v>9.6</v>
      </c>
      <c r="G280" s="269"/>
      <c r="H280" s="15">
        <v>28.1</v>
      </c>
      <c r="I280" s="15">
        <v>145.9</v>
      </c>
      <c r="J280" s="15">
        <v>61.1</v>
      </c>
      <c r="K280" s="16">
        <v>60.5</v>
      </c>
      <c r="L280" s="14">
        <v>96.2</v>
      </c>
      <c r="M280" s="15">
        <v>10.7</v>
      </c>
      <c r="N280" s="15">
        <v>48.9</v>
      </c>
      <c r="O280" s="15">
        <v>48.8</v>
      </c>
      <c r="P280" s="15">
        <v>47.7</v>
      </c>
      <c r="Q280" s="15">
        <v>47.7</v>
      </c>
      <c r="R280" s="15">
        <v>47.5</v>
      </c>
      <c r="S280" s="15">
        <v>48.2</v>
      </c>
      <c r="T280" s="15">
        <v>71.599999999999994</v>
      </c>
      <c r="U280" s="15">
        <v>71.7</v>
      </c>
      <c r="V280" s="15">
        <v>71.400000000000006</v>
      </c>
      <c r="W280" s="15">
        <v>47.1</v>
      </c>
      <c r="X280" s="15">
        <v>128.6</v>
      </c>
      <c r="Y280" s="15">
        <v>907</v>
      </c>
      <c r="Z280" s="15">
        <v>35.299999999999997</v>
      </c>
      <c r="AA280" s="16">
        <v>531</v>
      </c>
      <c r="AB280" s="265"/>
      <c r="AC280" s="17"/>
      <c r="AD280" s="17">
        <v>26</v>
      </c>
      <c r="AE280" s="17"/>
      <c r="AF280" s="17">
        <v>158</v>
      </c>
      <c r="AG280" s="41">
        <v>92.8</v>
      </c>
    </row>
    <row r="281" spans="1:33" ht="14.25" customHeight="1" x14ac:dyDescent="0.35">
      <c r="A281" s="266"/>
      <c r="B281" s="11">
        <v>22.0833333333333</v>
      </c>
      <c r="C281" s="266"/>
      <c r="D281" s="15">
        <v>49.3</v>
      </c>
      <c r="E281" s="15">
        <v>149</v>
      </c>
      <c r="F281" s="16">
        <v>9.5</v>
      </c>
      <c r="G281" s="266"/>
      <c r="H281" s="15">
        <v>27.7</v>
      </c>
      <c r="I281" s="15">
        <v>143.5</v>
      </c>
      <c r="J281" s="15">
        <v>61.4</v>
      </c>
      <c r="K281" s="16">
        <v>60.7</v>
      </c>
      <c r="L281" s="14">
        <v>95</v>
      </c>
      <c r="M281" s="15">
        <v>10.7</v>
      </c>
      <c r="N281" s="15">
        <v>48.9</v>
      </c>
      <c r="O281" s="15">
        <v>48.8</v>
      </c>
      <c r="P281" s="15">
        <v>47.7</v>
      </c>
      <c r="Q281" s="15">
        <v>47.5</v>
      </c>
      <c r="R281" s="15">
        <v>47.5</v>
      </c>
      <c r="S281" s="15">
        <v>48.2</v>
      </c>
      <c r="T281" s="15">
        <v>71.5</v>
      </c>
      <c r="U281" s="15">
        <v>71.599999999999994</v>
      </c>
      <c r="V281" s="15">
        <v>71.400000000000006</v>
      </c>
      <c r="W281" s="15">
        <v>47.3</v>
      </c>
      <c r="X281" s="15">
        <v>127.6</v>
      </c>
      <c r="Y281" s="15">
        <v>908</v>
      </c>
      <c r="Z281" s="15">
        <v>35.200000000000003</v>
      </c>
      <c r="AA281" s="16">
        <v>533</v>
      </c>
      <c r="AB281" s="266"/>
      <c r="AC281" s="17"/>
      <c r="AD281" s="17">
        <v>26.9</v>
      </c>
      <c r="AE281" s="17"/>
      <c r="AF281" s="17">
        <v>159</v>
      </c>
      <c r="AG281" s="41">
        <v>93.1</v>
      </c>
    </row>
    <row r="282" spans="1:33" ht="14.25" customHeight="1" x14ac:dyDescent="0.35">
      <c r="A282" s="266"/>
      <c r="B282" s="11">
        <v>22.1666666666667</v>
      </c>
      <c r="C282" s="266"/>
      <c r="D282" s="15">
        <v>49.3</v>
      </c>
      <c r="E282" s="15">
        <v>153.6</v>
      </c>
      <c r="F282" s="16">
        <v>8.8000000000000007</v>
      </c>
      <c r="G282" s="266"/>
      <c r="H282" s="15">
        <v>26.6</v>
      </c>
      <c r="I282" s="15">
        <v>142.5</v>
      </c>
      <c r="J282" s="15">
        <v>61.7</v>
      </c>
      <c r="K282" s="16">
        <v>61.1</v>
      </c>
      <c r="L282" s="14">
        <v>94.2</v>
      </c>
      <c r="M282" s="15">
        <v>9.9</v>
      </c>
      <c r="N282" s="15">
        <v>48.9</v>
      </c>
      <c r="O282" s="15">
        <v>48.8</v>
      </c>
      <c r="P282" s="15">
        <v>47.1</v>
      </c>
      <c r="Q282" s="15">
        <v>46.9</v>
      </c>
      <c r="R282" s="15">
        <v>46.9</v>
      </c>
      <c r="S282" s="15">
        <v>47.6</v>
      </c>
      <c r="T282" s="15">
        <v>71.7</v>
      </c>
      <c r="U282" s="15">
        <v>71.7</v>
      </c>
      <c r="V282" s="15">
        <v>71.400000000000006</v>
      </c>
      <c r="W282" s="15">
        <v>46.7</v>
      </c>
      <c r="X282" s="15">
        <v>127.4</v>
      </c>
      <c r="Y282" s="15">
        <v>908</v>
      </c>
      <c r="Z282" s="15">
        <v>35.4</v>
      </c>
      <c r="AA282" s="16">
        <v>541</v>
      </c>
      <c r="AB282" s="266"/>
      <c r="AC282" s="17"/>
      <c r="AD282" s="17">
        <v>25.8</v>
      </c>
      <c r="AE282" s="17"/>
      <c r="AF282" s="17">
        <v>160</v>
      </c>
      <c r="AG282" s="41">
        <v>93.5</v>
      </c>
    </row>
    <row r="283" spans="1:33" ht="14.25" customHeight="1" x14ac:dyDescent="0.35">
      <c r="A283" s="266"/>
      <c r="B283" s="11">
        <v>22.25</v>
      </c>
      <c r="C283" s="266"/>
      <c r="D283" s="15">
        <v>49.2</v>
      </c>
      <c r="E283" s="15">
        <v>155.1</v>
      </c>
      <c r="F283" s="16">
        <v>7.9</v>
      </c>
      <c r="G283" s="266"/>
      <c r="H283" s="15">
        <v>25.9</v>
      </c>
      <c r="I283" s="15">
        <v>143.5</v>
      </c>
      <c r="J283" s="15">
        <v>61.7</v>
      </c>
      <c r="K283" s="16">
        <v>61</v>
      </c>
      <c r="L283" s="14">
        <v>95.2</v>
      </c>
      <c r="M283" s="15">
        <v>9</v>
      </c>
      <c r="N283" s="15">
        <v>48.8</v>
      </c>
      <c r="O283" s="15">
        <v>48.8</v>
      </c>
      <c r="P283" s="15">
        <v>46.3</v>
      </c>
      <c r="Q283" s="15">
        <v>46.1</v>
      </c>
      <c r="R283" s="15">
        <v>45.9</v>
      </c>
      <c r="S283" s="15">
        <v>46.8</v>
      </c>
      <c r="T283" s="15">
        <v>71.7</v>
      </c>
      <c r="U283" s="15">
        <v>71.8</v>
      </c>
      <c r="V283" s="15">
        <v>71.5</v>
      </c>
      <c r="W283" s="15">
        <v>45.6</v>
      </c>
      <c r="X283" s="15">
        <v>128.6</v>
      </c>
      <c r="Y283" s="15">
        <v>905</v>
      </c>
      <c r="Z283" s="15">
        <v>35.4</v>
      </c>
      <c r="AA283" s="16">
        <v>537</v>
      </c>
      <c r="AB283" s="266"/>
      <c r="AC283" s="17"/>
      <c r="AD283" s="17">
        <v>24.9</v>
      </c>
      <c r="AE283" s="17"/>
      <c r="AF283" s="17">
        <v>157</v>
      </c>
      <c r="AG283" s="41">
        <v>96.4</v>
      </c>
    </row>
    <row r="284" spans="1:33" ht="14.25" customHeight="1" x14ac:dyDescent="0.35">
      <c r="A284" s="266"/>
      <c r="B284" s="11">
        <v>22.3333333333333</v>
      </c>
      <c r="C284" s="266"/>
      <c r="D284" s="15">
        <v>49.2</v>
      </c>
      <c r="E284" s="15">
        <v>151.4</v>
      </c>
      <c r="F284" s="16">
        <v>8</v>
      </c>
      <c r="G284" s="266"/>
      <c r="H284" s="15">
        <v>27.7</v>
      </c>
      <c r="I284" s="15">
        <v>143.80000000000001</v>
      </c>
      <c r="J284" s="15">
        <v>61.4</v>
      </c>
      <c r="K284" s="16">
        <v>60.7</v>
      </c>
      <c r="L284" s="14">
        <v>95.1</v>
      </c>
      <c r="M284" s="15">
        <v>9.4</v>
      </c>
      <c r="N284" s="15">
        <v>48.9</v>
      </c>
      <c r="O284" s="15">
        <v>48.8</v>
      </c>
      <c r="P284" s="15">
        <v>46.8</v>
      </c>
      <c r="Q284" s="15">
        <v>46.7</v>
      </c>
      <c r="R284" s="15">
        <v>46.7</v>
      </c>
      <c r="S284" s="15">
        <v>47.3</v>
      </c>
      <c r="T284" s="15">
        <v>71.599999999999994</v>
      </c>
      <c r="U284" s="15">
        <v>71.7</v>
      </c>
      <c r="V284" s="15">
        <v>71.5</v>
      </c>
      <c r="W284" s="15">
        <v>46.3</v>
      </c>
      <c r="X284" s="15">
        <v>128.69999999999999</v>
      </c>
      <c r="Y284" s="15">
        <v>907</v>
      </c>
      <c r="Z284" s="15">
        <v>35.200000000000003</v>
      </c>
      <c r="AA284" s="16">
        <v>539</v>
      </c>
      <c r="AB284" s="266"/>
      <c r="AC284" s="17"/>
      <c r="AD284" s="17">
        <v>28.4</v>
      </c>
      <c r="AE284" s="17"/>
      <c r="AF284" s="17">
        <v>158</v>
      </c>
      <c r="AG284" s="41">
        <v>100</v>
      </c>
    </row>
    <row r="285" spans="1:33" ht="14.25" customHeight="1" x14ac:dyDescent="0.35">
      <c r="A285" s="266"/>
      <c r="B285" s="11">
        <v>22.4166666666667</v>
      </c>
      <c r="C285" s="266"/>
      <c r="D285" s="15">
        <v>49.4</v>
      </c>
      <c r="E285" s="15">
        <v>143.30000000000001</v>
      </c>
      <c r="F285" s="16">
        <v>9.3000000000000007</v>
      </c>
      <c r="G285" s="266"/>
      <c r="H285" s="15">
        <v>28.8</v>
      </c>
      <c r="I285" s="15">
        <v>134.5</v>
      </c>
      <c r="J285" s="15">
        <v>60.2</v>
      </c>
      <c r="K285" s="16">
        <v>59.6</v>
      </c>
      <c r="L285" s="14">
        <v>90.5</v>
      </c>
      <c r="M285" s="15">
        <v>10.8</v>
      </c>
      <c r="N285" s="15">
        <v>49.1</v>
      </c>
      <c r="O285" s="15">
        <v>49</v>
      </c>
      <c r="P285" s="15">
        <v>52.4</v>
      </c>
      <c r="Q285" s="15">
        <v>52.1</v>
      </c>
      <c r="R285" s="15">
        <v>52</v>
      </c>
      <c r="S285" s="15">
        <v>52.8</v>
      </c>
      <c r="T285" s="15">
        <v>75.7</v>
      </c>
      <c r="U285" s="15">
        <v>75.8</v>
      </c>
      <c r="V285" s="15">
        <v>75.7</v>
      </c>
      <c r="W285" s="15">
        <v>51.9</v>
      </c>
      <c r="X285" s="15">
        <v>126.5</v>
      </c>
      <c r="Y285" s="15">
        <v>908</v>
      </c>
      <c r="Z285" s="15">
        <v>35.299999999999997</v>
      </c>
      <c r="AA285" s="16">
        <v>570</v>
      </c>
      <c r="AB285" s="266"/>
      <c r="AC285" s="17"/>
      <c r="AD285" s="17">
        <v>28.8</v>
      </c>
      <c r="AE285" s="17"/>
      <c r="AF285" s="17">
        <v>173</v>
      </c>
      <c r="AG285" s="41">
        <v>93.2</v>
      </c>
    </row>
    <row r="286" spans="1:33" ht="14.25" customHeight="1" x14ac:dyDescent="0.35">
      <c r="A286" s="266"/>
      <c r="B286" s="11">
        <v>22.5</v>
      </c>
      <c r="C286" s="266"/>
      <c r="D286" s="15">
        <v>49.3</v>
      </c>
      <c r="E286" s="15">
        <v>147.19999999999999</v>
      </c>
      <c r="F286" s="16">
        <v>10.3</v>
      </c>
      <c r="G286" s="266"/>
      <c r="H286" s="15">
        <v>26.2</v>
      </c>
      <c r="I286" s="15">
        <v>140.9</v>
      </c>
      <c r="J286" s="15">
        <v>59.6</v>
      </c>
      <c r="K286" s="16">
        <v>59</v>
      </c>
      <c r="L286" s="14">
        <v>96.6</v>
      </c>
      <c r="M286" s="15">
        <v>11.8</v>
      </c>
      <c r="N286" s="15">
        <v>48.9</v>
      </c>
      <c r="O286" s="15">
        <v>48.8</v>
      </c>
      <c r="P286" s="15">
        <v>53.4</v>
      </c>
      <c r="Q286" s="15">
        <v>53.2</v>
      </c>
      <c r="R286" s="15">
        <v>53.1</v>
      </c>
      <c r="S286" s="15">
        <v>53.9</v>
      </c>
      <c r="T286" s="15">
        <v>76.7</v>
      </c>
      <c r="U286" s="15">
        <v>76.8</v>
      </c>
      <c r="V286" s="15">
        <v>76.5</v>
      </c>
      <c r="W286" s="15">
        <v>52.7</v>
      </c>
      <c r="X286" s="15">
        <v>127.1</v>
      </c>
      <c r="Y286" s="15">
        <v>906</v>
      </c>
      <c r="Z286" s="15">
        <v>30.1</v>
      </c>
      <c r="AA286" s="16">
        <v>576</v>
      </c>
      <c r="AB286" s="266"/>
      <c r="AC286" s="17"/>
      <c r="AD286" s="17">
        <v>29.5</v>
      </c>
      <c r="AE286" s="17"/>
      <c r="AF286" s="17">
        <v>168</v>
      </c>
      <c r="AG286" s="41">
        <v>89</v>
      </c>
    </row>
    <row r="287" spans="1:33" ht="14.25" customHeight="1" x14ac:dyDescent="0.35">
      <c r="A287" s="266"/>
      <c r="B287" s="11">
        <v>22.5833333333333</v>
      </c>
      <c r="C287" s="266"/>
      <c r="D287" s="15">
        <v>49.2</v>
      </c>
      <c r="E287" s="15">
        <v>150.4</v>
      </c>
      <c r="F287" s="16">
        <v>10.6</v>
      </c>
      <c r="G287" s="266"/>
      <c r="H287" s="15">
        <v>30.5</v>
      </c>
      <c r="I287" s="15">
        <v>145.19999999999999</v>
      </c>
      <c r="J287" s="15">
        <v>59.9</v>
      </c>
      <c r="K287" s="16">
        <v>59.2</v>
      </c>
      <c r="L287" s="14">
        <v>96</v>
      </c>
      <c r="M287" s="15">
        <v>12.1</v>
      </c>
      <c r="N287" s="15">
        <v>48.9</v>
      </c>
      <c r="O287" s="15">
        <v>48.8</v>
      </c>
      <c r="P287" s="15">
        <v>49.5</v>
      </c>
      <c r="Q287" s="15">
        <v>49.5</v>
      </c>
      <c r="R287" s="15">
        <v>49.3</v>
      </c>
      <c r="S287" s="15">
        <v>50.1</v>
      </c>
      <c r="T287" s="15">
        <v>71.7</v>
      </c>
      <c r="U287" s="15">
        <v>71.8</v>
      </c>
      <c r="V287" s="15">
        <v>71.599999999999994</v>
      </c>
      <c r="W287" s="15">
        <v>48.9</v>
      </c>
      <c r="X287" s="15">
        <v>128.4</v>
      </c>
      <c r="Y287" s="15">
        <v>907</v>
      </c>
      <c r="Z287" s="15">
        <v>35.4</v>
      </c>
      <c r="AA287" s="16">
        <v>532</v>
      </c>
      <c r="AB287" s="266"/>
      <c r="AC287" s="17"/>
      <c r="AD287" s="17">
        <v>30.5</v>
      </c>
      <c r="AE287" s="17"/>
      <c r="AF287" s="17">
        <v>157</v>
      </c>
      <c r="AG287" s="41">
        <v>96.4</v>
      </c>
    </row>
    <row r="288" spans="1:33" ht="14.25" customHeight="1" x14ac:dyDescent="0.35">
      <c r="A288" s="266"/>
      <c r="B288" s="11">
        <v>22.6666666666667</v>
      </c>
      <c r="C288" s="266"/>
      <c r="D288" s="15">
        <v>49.3</v>
      </c>
      <c r="E288" s="15">
        <v>144.69999999999999</v>
      </c>
      <c r="F288" s="16">
        <v>11.2</v>
      </c>
      <c r="G288" s="266"/>
      <c r="H288" s="15">
        <v>30.1</v>
      </c>
      <c r="I288" s="15">
        <v>141.19999999999999</v>
      </c>
      <c r="J288" s="15">
        <v>59.1</v>
      </c>
      <c r="K288" s="16">
        <v>58.5</v>
      </c>
      <c r="L288" s="14">
        <v>92.8</v>
      </c>
      <c r="M288" s="15">
        <v>12.6</v>
      </c>
      <c r="N288" s="15">
        <v>48.9</v>
      </c>
      <c r="O288" s="15">
        <v>48.8</v>
      </c>
      <c r="P288" s="15">
        <v>48.2</v>
      </c>
      <c r="Q288" s="15">
        <v>48.2</v>
      </c>
      <c r="R288" s="15">
        <v>48</v>
      </c>
      <c r="S288" s="15">
        <v>48.8</v>
      </c>
      <c r="T288" s="15">
        <v>70.3</v>
      </c>
      <c r="U288" s="15">
        <v>70.400000000000006</v>
      </c>
      <c r="V288" s="15">
        <v>70.3</v>
      </c>
      <c r="W288" s="15">
        <v>47.7</v>
      </c>
      <c r="X288" s="15">
        <v>127</v>
      </c>
      <c r="Y288" s="15">
        <v>881</v>
      </c>
      <c r="Z288" s="15">
        <v>37.299999999999997</v>
      </c>
      <c r="AA288" s="16">
        <v>493</v>
      </c>
      <c r="AB288" s="266"/>
      <c r="AC288" s="17"/>
      <c r="AD288" s="17">
        <v>28.3</v>
      </c>
      <c r="AE288" s="17"/>
      <c r="AF288" s="17">
        <v>150</v>
      </c>
      <c r="AG288" s="41">
        <v>89.1</v>
      </c>
    </row>
    <row r="289" spans="1:33" ht="14.25" customHeight="1" x14ac:dyDescent="0.35">
      <c r="A289" s="266"/>
      <c r="B289" s="11">
        <v>22.75</v>
      </c>
      <c r="C289" s="266"/>
      <c r="D289" s="15">
        <v>49.4</v>
      </c>
      <c r="E289" s="15">
        <v>140.69999999999999</v>
      </c>
      <c r="F289" s="16">
        <v>11.1</v>
      </c>
      <c r="G289" s="266"/>
      <c r="H289" s="15">
        <v>28.5</v>
      </c>
      <c r="I289" s="15">
        <v>137.6</v>
      </c>
      <c r="J289" s="15">
        <v>58</v>
      </c>
      <c r="K289" s="16">
        <v>57.3</v>
      </c>
      <c r="L289" s="14">
        <v>90.2</v>
      </c>
      <c r="M289" s="15">
        <v>12.3</v>
      </c>
      <c r="N289" s="15">
        <v>49.1</v>
      </c>
      <c r="O289" s="15">
        <v>48.9</v>
      </c>
      <c r="P289" s="15">
        <v>46.8</v>
      </c>
      <c r="Q289" s="15">
        <v>46.5</v>
      </c>
      <c r="R289" s="15">
        <v>46.5</v>
      </c>
      <c r="S289" s="15">
        <v>47.3</v>
      </c>
      <c r="T289" s="15">
        <v>68.900000000000006</v>
      </c>
      <c r="U289" s="15">
        <v>69</v>
      </c>
      <c r="V289" s="15">
        <v>68.8</v>
      </c>
      <c r="W289" s="15">
        <v>46.1</v>
      </c>
      <c r="X289" s="15">
        <v>126.6</v>
      </c>
      <c r="Y289" s="15">
        <v>886</v>
      </c>
      <c r="Z289" s="15">
        <v>43.2</v>
      </c>
      <c r="AA289" s="16">
        <v>484</v>
      </c>
      <c r="AB289" s="266"/>
      <c r="AC289" s="17"/>
      <c r="AD289" s="17">
        <v>26.3</v>
      </c>
      <c r="AE289" s="17"/>
      <c r="AF289" s="17">
        <v>156</v>
      </c>
      <c r="AG289" s="41">
        <v>92.4</v>
      </c>
    </row>
    <row r="290" spans="1:33" ht="14.25" customHeight="1" x14ac:dyDescent="0.35">
      <c r="A290" s="266"/>
      <c r="B290" s="11">
        <v>22.8333333333333</v>
      </c>
      <c r="C290" s="266"/>
      <c r="D290" s="15">
        <v>49.3</v>
      </c>
      <c r="E290" s="15">
        <v>140.4</v>
      </c>
      <c r="F290" s="16">
        <v>10.9</v>
      </c>
      <c r="G290" s="266"/>
      <c r="H290" s="15">
        <v>27.6</v>
      </c>
      <c r="I290" s="15">
        <v>138.30000000000001</v>
      </c>
      <c r="J290" s="15">
        <v>57.2</v>
      </c>
      <c r="K290" s="16">
        <v>56.5</v>
      </c>
      <c r="L290" s="14">
        <v>90.1</v>
      </c>
      <c r="M290" s="15">
        <v>12.2</v>
      </c>
      <c r="N290" s="15">
        <v>49</v>
      </c>
      <c r="O290" s="15">
        <v>48.9</v>
      </c>
      <c r="P290" s="15">
        <v>46</v>
      </c>
      <c r="Q290" s="15">
        <v>45.9</v>
      </c>
      <c r="R290" s="15">
        <v>45.8</v>
      </c>
      <c r="S290" s="15">
        <v>46.5</v>
      </c>
      <c r="T290" s="15">
        <v>68.3</v>
      </c>
      <c r="U290" s="15">
        <v>68.400000000000006</v>
      </c>
      <c r="V290" s="15">
        <v>68.2</v>
      </c>
      <c r="W290" s="15">
        <v>45.3</v>
      </c>
      <c r="X290" s="15">
        <v>126.1</v>
      </c>
      <c r="Y290" s="15">
        <v>885</v>
      </c>
      <c r="Z290" s="15">
        <v>43.4</v>
      </c>
      <c r="AA290" s="16">
        <v>478</v>
      </c>
      <c r="AB290" s="266"/>
      <c r="AC290" s="17"/>
      <c r="AD290" s="17">
        <v>27</v>
      </c>
      <c r="AE290" s="17"/>
      <c r="AF290" s="17">
        <v>143</v>
      </c>
      <c r="AG290" s="41">
        <v>90.8</v>
      </c>
    </row>
    <row r="291" spans="1:33" ht="14.25" customHeight="1" x14ac:dyDescent="0.35">
      <c r="A291" s="267"/>
      <c r="B291" s="11">
        <v>22.9166666666667</v>
      </c>
      <c r="C291" s="267"/>
      <c r="D291" s="15">
        <v>49.3</v>
      </c>
      <c r="E291" s="15">
        <v>146.19999999999999</v>
      </c>
      <c r="F291" s="16">
        <v>10.6</v>
      </c>
      <c r="G291" s="267"/>
      <c r="H291" s="15">
        <v>27.2</v>
      </c>
      <c r="I291" s="15">
        <v>141.5</v>
      </c>
      <c r="J291" s="15">
        <v>56.8</v>
      </c>
      <c r="K291" s="16">
        <v>56.1</v>
      </c>
      <c r="L291" s="14">
        <v>93.1</v>
      </c>
      <c r="M291" s="15">
        <v>11.7</v>
      </c>
      <c r="N291" s="15">
        <v>49</v>
      </c>
      <c r="O291" s="15">
        <v>48.9</v>
      </c>
      <c r="P291" s="15">
        <v>46</v>
      </c>
      <c r="Q291" s="15">
        <v>45.8</v>
      </c>
      <c r="R291" s="15">
        <v>45.8</v>
      </c>
      <c r="S291" s="15">
        <v>46.6</v>
      </c>
      <c r="T291" s="15">
        <v>68.5</v>
      </c>
      <c r="U291" s="15">
        <v>68.5</v>
      </c>
      <c r="V291" s="15">
        <v>68.400000000000006</v>
      </c>
      <c r="W291" s="15">
        <v>45.5</v>
      </c>
      <c r="X291" s="15">
        <v>126.3</v>
      </c>
      <c r="Y291" s="15">
        <v>907</v>
      </c>
      <c r="Z291" s="15">
        <v>43.2</v>
      </c>
      <c r="AA291" s="16">
        <v>499</v>
      </c>
      <c r="AB291" s="267"/>
      <c r="AC291" s="17"/>
      <c r="AD291" s="17">
        <v>25.3</v>
      </c>
      <c r="AE291" s="17"/>
      <c r="AF291" s="17">
        <v>150</v>
      </c>
      <c r="AG291" s="41">
        <v>95.8</v>
      </c>
    </row>
    <row r="292" spans="1:33" ht="14.25" customHeight="1" x14ac:dyDescent="0.35">
      <c r="A292" s="268">
        <v>44617</v>
      </c>
      <c r="B292" s="11">
        <v>23</v>
      </c>
      <c r="C292" s="275">
        <v>134.9</v>
      </c>
      <c r="D292" s="15">
        <v>49.3</v>
      </c>
      <c r="E292" s="15">
        <v>144.19999999999999</v>
      </c>
      <c r="F292" s="16">
        <v>10.6</v>
      </c>
      <c r="G292" s="269"/>
      <c r="H292" s="15">
        <v>26.6</v>
      </c>
      <c r="I292" s="15">
        <v>143</v>
      </c>
      <c r="J292" s="15">
        <v>56.4</v>
      </c>
      <c r="K292" s="16">
        <v>55.7</v>
      </c>
      <c r="L292" s="14">
        <v>93.6</v>
      </c>
      <c r="M292" s="15">
        <v>11.8</v>
      </c>
      <c r="N292" s="15">
        <v>49</v>
      </c>
      <c r="O292" s="15">
        <v>48.9</v>
      </c>
      <c r="P292" s="15">
        <v>45.6</v>
      </c>
      <c r="Q292" s="15">
        <v>45.5</v>
      </c>
      <c r="R292" s="15">
        <v>45.5</v>
      </c>
      <c r="S292" s="15">
        <v>46.2</v>
      </c>
      <c r="T292" s="15">
        <v>68.3</v>
      </c>
      <c r="U292" s="15">
        <v>68.400000000000006</v>
      </c>
      <c r="V292" s="15">
        <v>68.099999999999994</v>
      </c>
      <c r="W292" s="15">
        <v>45.2</v>
      </c>
      <c r="X292" s="15">
        <v>126.1</v>
      </c>
      <c r="Y292" s="15">
        <v>907</v>
      </c>
      <c r="Z292" s="15">
        <v>45.2</v>
      </c>
      <c r="AA292" s="16">
        <v>499</v>
      </c>
      <c r="AB292" s="265"/>
      <c r="AC292" s="17"/>
      <c r="AD292" s="17">
        <v>25.7</v>
      </c>
      <c r="AE292" s="17"/>
      <c r="AF292" s="17">
        <v>151</v>
      </c>
      <c r="AG292" s="41">
        <v>92.5</v>
      </c>
    </row>
    <row r="293" spans="1:33" ht="14.25" customHeight="1" x14ac:dyDescent="0.35">
      <c r="A293" s="266"/>
      <c r="B293" s="11">
        <v>23.0833333333333</v>
      </c>
      <c r="C293" s="266"/>
      <c r="D293" s="15">
        <v>49.3</v>
      </c>
      <c r="E293" s="15">
        <v>146.1</v>
      </c>
      <c r="F293" s="16">
        <v>10.1</v>
      </c>
      <c r="G293" s="266"/>
      <c r="H293" s="15">
        <v>25</v>
      </c>
      <c r="I293" s="15">
        <v>143.6</v>
      </c>
      <c r="J293" s="15">
        <v>56.1</v>
      </c>
      <c r="K293" s="16">
        <v>55.3</v>
      </c>
      <c r="L293" s="14">
        <v>93.7</v>
      </c>
      <c r="M293" s="15">
        <v>11.3</v>
      </c>
      <c r="N293" s="15">
        <v>48.9</v>
      </c>
      <c r="O293" s="15">
        <v>48.9</v>
      </c>
      <c r="P293" s="15">
        <v>44.5</v>
      </c>
      <c r="Q293" s="15">
        <v>44.4</v>
      </c>
      <c r="R293" s="15">
        <v>44.4</v>
      </c>
      <c r="S293" s="15">
        <v>45</v>
      </c>
      <c r="T293" s="15">
        <v>68</v>
      </c>
      <c r="U293" s="15">
        <v>68.099999999999994</v>
      </c>
      <c r="V293" s="15">
        <v>67.900000000000006</v>
      </c>
      <c r="W293" s="15">
        <v>44</v>
      </c>
      <c r="X293" s="15">
        <v>123.1</v>
      </c>
      <c r="Y293" s="15">
        <v>908</v>
      </c>
      <c r="Z293" s="15">
        <v>43.4</v>
      </c>
      <c r="AA293" s="16">
        <v>497</v>
      </c>
      <c r="AB293" s="266"/>
      <c r="AC293" s="17"/>
      <c r="AD293" s="17">
        <v>25.6</v>
      </c>
      <c r="AE293" s="17"/>
      <c r="AF293" s="17">
        <v>150</v>
      </c>
      <c r="AG293" s="41">
        <v>95.7</v>
      </c>
    </row>
    <row r="294" spans="1:33" ht="14.25" customHeight="1" x14ac:dyDescent="0.35">
      <c r="A294" s="266"/>
      <c r="B294" s="11">
        <v>23.1666666666667</v>
      </c>
      <c r="C294" s="266"/>
      <c r="D294" s="15">
        <v>49.3</v>
      </c>
      <c r="E294" s="15">
        <v>149.80000000000001</v>
      </c>
      <c r="F294" s="16">
        <v>9.5</v>
      </c>
      <c r="G294" s="266"/>
      <c r="H294" s="15">
        <v>24.4</v>
      </c>
      <c r="I294" s="15">
        <v>143</v>
      </c>
      <c r="J294" s="15">
        <v>55.8</v>
      </c>
      <c r="K294" s="16">
        <v>55</v>
      </c>
      <c r="L294" s="14">
        <v>93.1</v>
      </c>
      <c r="M294" s="15">
        <v>10.7</v>
      </c>
      <c r="N294" s="15">
        <v>49</v>
      </c>
      <c r="O294" s="15">
        <v>48.9</v>
      </c>
      <c r="P294" s="15">
        <v>43.9</v>
      </c>
      <c r="Q294" s="15">
        <v>43.7</v>
      </c>
      <c r="R294" s="15">
        <v>43.7</v>
      </c>
      <c r="S294" s="15">
        <v>44.3</v>
      </c>
      <c r="T294" s="15">
        <v>67.7</v>
      </c>
      <c r="U294" s="15">
        <v>67.8</v>
      </c>
      <c r="V294" s="15">
        <v>67.5</v>
      </c>
      <c r="W294" s="15">
        <v>43.4</v>
      </c>
      <c r="X294" s="15">
        <v>126</v>
      </c>
      <c r="Y294" s="15">
        <v>907</v>
      </c>
      <c r="Z294" s="15">
        <v>43.3</v>
      </c>
      <c r="AA294" s="16">
        <v>495</v>
      </c>
      <c r="AB294" s="266"/>
      <c r="AC294" s="17"/>
      <c r="AD294" s="17">
        <v>26.4</v>
      </c>
      <c r="AE294" s="17"/>
      <c r="AF294" s="17">
        <v>152</v>
      </c>
      <c r="AG294" s="41">
        <v>99</v>
      </c>
    </row>
    <row r="295" spans="1:33" ht="14.25" customHeight="1" x14ac:dyDescent="0.35">
      <c r="A295" s="266"/>
      <c r="B295" s="11">
        <v>23.25</v>
      </c>
      <c r="C295" s="266"/>
      <c r="D295" s="15">
        <v>49.5</v>
      </c>
      <c r="E295" s="15">
        <v>135.5</v>
      </c>
      <c r="F295" s="16">
        <v>9.5</v>
      </c>
      <c r="G295" s="266"/>
      <c r="H295" s="15">
        <v>26.2</v>
      </c>
      <c r="I295" s="15">
        <v>130.9</v>
      </c>
      <c r="J295" s="15">
        <v>61.6</v>
      </c>
      <c r="K295" s="16">
        <v>61.1</v>
      </c>
      <c r="L295" s="14">
        <v>88.3</v>
      </c>
      <c r="M295" s="15">
        <v>10.6</v>
      </c>
      <c r="N295" s="15">
        <v>49.2</v>
      </c>
      <c r="O295" s="15">
        <v>49.2</v>
      </c>
      <c r="P295" s="15">
        <v>47.9</v>
      </c>
      <c r="Q295" s="15">
        <v>47.3</v>
      </c>
      <c r="R295" s="15">
        <v>47.3</v>
      </c>
      <c r="S295" s="15">
        <v>47.9</v>
      </c>
      <c r="T295" s="15">
        <v>71.7</v>
      </c>
      <c r="U295" s="15">
        <v>71.8</v>
      </c>
      <c r="V295" s="15">
        <v>71.5</v>
      </c>
      <c r="W295" s="15">
        <v>46.9</v>
      </c>
      <c r="X295" s="15">
        <v>128.80000000000001</v>
      </c>
      <c r="Y295" s="15">
        <v>907</v>
      </c>
      <c r="Z295" s="15">
        <v>43.3</v>
      </c>
      <c r="AA295" s="16">
        <v>534</v>
      </c>
      <c r="AB295" s="266"/>
      <c r="AC295" s="17"/>
      <c r="AD295" s="17">
        <v>25</v>
      </c>
      <c r="AE295" s="17"/>
      <c r="AF295" s="17">
        <v>158</v>
      </c>
      <c r="AG295" s="41">
        <v>97.1</v>
      </c>
    </row>
    <row r="296" spans="1:33" ht="14.25" customHeight="1" x14ac:dyDescent="0.35">
      <c r="A296" s="266"/>
      <c r="B296" s="11">
        <v>23.3333333333333</v>
      </c>
      <c r="C296" s="266"/>
      <c r="D296" s="15">
        <v>49.6</v>
      </c>
      <c r="E296" s="15">
        <v>128</v>
      </c>
      <c r="F296" s="16">
        <v>10.5</v>
      </c>
      <c r="G296" s="266"/>
      <c r="H296" s="15">
        <v>31.3</v>
      </c>
      <c r="I296" s="15">
        <v>121.9</v>
      </c>
      <c r="J296" s="15">
        <v>69.7</v>
      </c>
      <c r="K296" s="16">
        <v>69.3</v>
      </c>
      <c r="L296" s="14">
        <v>83.8</v>
      </c>
      <c r="M296" s="15">
        <v>11.8</v>
      </c>
      <c r="N296" s="15">
        <v>49.4</v>
      </c>
      <c r="O296" s="15">
        <v>49.3</v>
      </c>
      <c r="P296" s="15">
        <v>47.4</v>
      </c>
      <c r="Q296" s="15">
        <v>51.2</v>
      </c>
      <c r="R296" s="15">
        <v>50.9</v>
      </c>
      <c r="S296" s="15">
        <v>51.8</v>
      </c>
      <c r="T296" s="15">
        <v>74.599999999999994</v>
      </c>
      <c r="U296" s="15">
        <v>74.599999999999994</v>
      </c>
      <c r="V296" s="15">
        <v>74.400000000000006</v>
      </c>
      <c r="W296" s="15">
        <v>50.8</v>
      </c>
      <c r="X296" s="15">
        <v>129.1</v>
      </c>
      <c r="Y296" s="15">
        <v>909</v>
      </c>
      <c r="Z296" s="15">
        <v>43.4</v>
      </c>
      <c r="AA296" s="16">
        <v>557</v>
      </c>
      <c r="AB296" s="266"/>
      <c r="AC296" s="17"/>
      <c r="AD296" s="17">
        <v>26.5</v>
      </c>
      <c r="AE296" s="17"/>
      <c r="AF296" s="17">
        <v>185</v>
      </c>
      <c r="AG296" s="41">
        <v>99.9</v>
      </c>
    </row>
    <row r="297" spans="1:33" ht="14.25" customHeight="1" x14ac:dyDescent="0.35">
      <c r="A297" s="266"/>
      <c r="B297" s="11">
        <v>23.4166666666667</v>
      </c>
      <c r="C297" s="266"/>
      <c r="D297" s="15">
        <v>49.2</v>
      </c>
      <c r="E297" s="15">
        <v>129.80000000000001</v>
      </c>
      <c r="F297" s="16">
        <v>11.8</v>
      </c>
      <c r="G297" s="266"/>
      <c r="H297" s="15">
        <v>35.6</v>
      </c>
      <c r="I297" s="15">
        <v>124.7</v>
      </c>
      <c r="J297" s="15">
        <v>74.400000000000006</v>
      </c>
      <c r="K297" s="16">
        <v>74</v>
      </c>
      <c r="L297" s="14">
        <v>93.2</v>
      </c>
      <c r="M297" s="15">
        <v>13.3</v>
      </c>
      <c r="N297" s="15">
        <v>48.9</v>
      </c>
      <c r="O297" s="15">
        <v>48.8</v>
      </c>
      <c r="P297" s="15">
        <v>51</v>
      </c>
      <c r="Q297" s="15">
        <v>55.2</v>
      </c>
      <c r="R297" s="15">
        <v>55</v>
      </c>
      <c r="S297" s="15">
        <v>55.7</v>
      </c>
      <c r="T297" s="15">
        <v>76.8</v>
      </c>
      <c r="U297" s="15">
        <v>76.8</v>
      </c>
      <c r="V297" s="15">
        <v>76.7</v>
      </c>
      <c r="W297" s="15">
        <v>54.8</v>
      </c>
      <c r="X297" s="15">
        <v>124.1</v>
      </c>
      <c r="Y297" s="15">
        <v>908</v>
      </c>
      <c r="Z297" s="15">
        <v>30.4</v>
      </c>
      <c r="AA297" s="16">
        <v>584</v>
      </c>
      <c r="AB297" s="266"/>
      <c r="AC297" s="17"/>
      <c r="AD297" s="17">
        <v>31.9</v>
      </c>
      <c r="AE297" s="17"/>
      <c r="AF297" s="17">
        <v>170</v>
      </c>
      <c r="AG297" s="41">
        <v>94.3</v>
      </c>
    </row>
    <row r="298" spans="1:33" ht="14.25" customHeight="1" x14ac:dyDescent="0.35">
      <c r="A298" s="266"/>
      <c r="B298" s="11">
        <v>23.5</v>
      </c>
      <c r="C298" s="266"/>
      <c r="D298" s="15">
        <v>49.3</v>
      </c>
      <c r="E298" s="15">
        <v>127.5</v>
      </c>
      <c r="F298" s="16">
        <v>11.9</v>
      </c>
      <c r="G298" s="266"/>
      <c r="H298" s="15">
        <v>37.1</v>
      </c>
      <c r="I298" s="15">
        <v>124.2</v>
      </c>
      <c r="J298" s="15">
        <v>78.7</v>
      </c>
      <c r="K298" s="16">
        <v>78.3</v>
      </c>
      <c r="L298" s="14">
        <v>88.7</v>
      </c>
      <c r="M298" s="15">
        <v>13.4</v>
      </c>
      <c r="N298" s="15">
        <v>49</v>
      </c>
      <c r="O298" s="15">
        <v>48.9</v>
      </c>
      <c r="P298" s="15">
        <v>55.1</v>
      </c>
      <c r="Q298" s="15">
        <v>59.3</v>
      </c>
      <c r="R298" s="15">
        <v>59.1</v>
      </c>
      <c r="S298" s="15">
        <v>59.7</v>
      </c>
      <c r="T298" s="15">
        <v>80.900000000000006</v>
      </c>
      <c r="U298" s="15">
        <v>81</v>
      </c>
      <c r="V298" s="15">
        <v>80.900000000000006</v>
      </c>
      <c r="W298" s="15">
        <v>58.9</v>
      </c>
      <c r="X298" s="15">
        <v>121.3</v>
      </c>
      <c r="Y298" s="15">
        <v>907</v>
      </c>
      <c r="Z298" s="15">
        <v>30.4</v>
      </c>
      <c r="AA298" s="16">
        <v>618</v>
      </c>
      <c r="AB298" s="266"/>
      <c r="AC298" s="17"/>
      <c r="AD298" s="17">
        <v>30.2</v>
      </c>
      <c r="AE298" s="17"/>
      <c r="AF298" s="17">
        <v>179</v>
      </c>
      <c r="AG298" s="41">
        <v>93.9</v>
      </c>
    </row>
    <row r="299" spans="1:33" ht="14.25" customHeight="1" x14ac:dyDescent="0.35">
      <c r="A299" s="266"/>
      <c r="B299" s="11">
        <v>23.5833333333333</v>
      </c>
      <c r="C299" s="266"/>
      <c r="D299" s="15">
        <v>49.2</v>
      </c>
      <c r="E299" s="15">
        <v>130.4</v>
      </c>
      <c r="F299" s="16">
        <v>12.1</v>
      </c>
      <c r="G299" s="266"/>
      <c r="H299" s="15">
        <v>37.6</v>
      </c>
      <c r="I299" s="15">
        <v>126.1</v>
      </c>
      <c r="J299" s="15">
        <v>83.7</v>
      </c>
      <c r="K299" s="16">
        <v>83.3</v>
      </c>
      <c r="L299" s="14">
        <v>83</v>
      </c>
      <c r="M299" s="15">
        <v>13.7</v>
      </c>
      <c r="N299" s="15">
        <v>49</v>
      </c>
      <c r="O299" s="15">
        <v>48.9</v>
      </c>
      <c r="P299" s="15">
        <v>59.3</v>
      </c>
      <c r="Q299" s="15">
        <v>63.7</v>
      </c>
      <c r="R299" s="15">
        <v>63.2</v>
      </c>
      <c r="S299" s="15">
        <v>64.5</v>
      </c>
      <c r="T299" s="15">
        <v>85.9</v>
      </c>
      <c r="U299" s="15">
        <v>86</v>
      </c>
      <c r="V299" s="15">
        <v>85.7</v>
      </c>
      <c r="W299" s="15">
        <v>63.2</v>
      </c>
      <c r="X299" s="15">
        <v>118.8</v>
      </c>
      <c r="Y299" s="15">
        <v>907</v>
      </c>
      <c r="Z299" s="15">
        <v>30.4</v>
      </c>
      <c r="AA299" s="16">
        <v>651</v>
      </c>
      <c r="AB299" s="266"/>
      <c r="AC299" s="17"/>
      <c r="AD299" s="17">
        <v>28.7</v>
      </c>
      <c r="AE299" s="17"/>
      <c r="AF299" s="17">
        <v>192</v>
      </c>
      <c r="AG299" s="41">
        <v>100.1</v>
      </c>
    </row>
    <row r="300" spans="1:33" ht="14.25" customHeight="1" x14ac:dyDescent="0.35">
      <c r="A300" s="266"/>
      <c r="B300" s="11">
        <v>23.6666666666667</v>
      </c>
      <c r="C300" s="266"/>
      <c r="D300" s="15">
        <v>49.3</v>
      </c>
      <c r="E300" s="15">
        <v>128.30000000000001</v>
      </c>
      <c r="F300" s="16">
        <v>12.3</v>
      </c>
      <c r="G300" s="266"/>
      <c r="H300" s="15">
        <v>37.799999999999997</v>
      </c>
      <c r="I300" s="15">
        <v>123.3</v>
      </c>
      <c r="J300" s="15">
        <v>85.7</v>
      </c>
      <c r="K300" s="16">
        <v>85.3</v>
      </c>
      <c r="L300" s="14">
        <v>81.099999999999994</v>
      </c>
      <c r="M300" s="15">
        <v>13.9</v>
      </c>
      <c r="N300" s="15">
        <v>49.1</v>
      </c>
      <c r="O300" s="15">
        <v>49</v>
      </c>
      <c r="P300" s="15">
        <v>63.5</v>
      </c>
      <c r="Q300" s="15">
        <v>65.3</v>
      </c>
      <c r="R300" s="15">
        <v>64.900000000000006</v>
      </c>
      <c r="S300" s="15">
        <v>65.900000000000006</v>
      </c>
      <c r="T300" s="15">
        <v>87.7</v>
      </c>
      <c r="U300" s="15">
        <v>87.8</v>
      </c>
      <c r="V300" s="15">
        <v>87.6</v>
      </c>
      <c r="W300" s="15">
        <v>64.900000000000006</v>
      </c>
      <c r="X300" s="15">
        <v>118.1</v>
      </c>
      <c r="Y300" s="15">
        <v>906</v>
      </c>
      <c r="Z300" s="15">
        <v>30.3</v>
      </c>
      <c r="AA300" s="16">
        <v>669</v>
      </c>
      <c r="AB300" s="266"/>
      <c r="AC300" s="17"/>
      <c r="AD300" s="17">
        <v>25.8</v>
      </c>
      <c r="AE300" s="17"/>
      <c r="AF300" s="17">
        <v>197</v>
      </c>
      <c r="AG300" s="41">
        <v>95.2</v>
      </c>
    </row>
    <row r="301" spans="1:33" ht="14.25" customHeight="1" x14ac:dyDescent="0.35">
      <c r="A301" s="266"/>
      <c r="B301" s="11">
        <v>23.75</v>
      </c>
      <c r="C301" s="266"/>
      <c r="D301" s="15">
        <v>49.3</v>
      </c>
      <c r="E301" s="15">
        <v>128.80000000000001</v>
      </c>
      <c r="F301" s="16">
        <v>11.7</v>
      </c>
      <c r="G301" s="266"/>
      <c r="H301" s="15">
        <v>36</v>
      </c>
      <c r="I301" s="15">
        <v>124.1</v>
      </c>
      <c r="J301" s="15">
        <v>85.5</v>
      </c>
      <c r="K301" s="16">
        <v>85.1</v>
      </c>
      <c r="L301" s="14">
        <v>81.5</v>
      </c>
      <c r="M301" s="15">
        <v>13.1</v>
      </c>
      <c r="N301" s="15">
        <v>49.1</v>
      </c>
      <c r="O301" s="15">
        <v>49</v>
      </c>
      <c r="P301" s="15">
        <v>65.5</v>
      </c>
      <c r="Q301" s="15">
        <v>63.8</v>
      </c>
      <c r="R301" s="15">
        <v>63.5</v>
      </c>
      <c r="S301" s="15">
        <v>64.2</v>
      </c>
      <c r="T301" s="15">
        <v>87.5</v>
      </c>
      <c r="U301" s="15">
        <v>87.6</v>
      </c>
      <c r="V301" s="15">
        <v>87.5</v>
      </c>
      <c r="W301" s="15">
        <v>63.5</v>
      </c>
      <c r="X301" s="15">
        <v>118.1</v>
      </c>
      <c r="Y301" s="15">
        <v>906</v>
      </c>
      <c r="Z301" s="15">
        <v>30.2</v>
      </c>
      <c r="AA301" s="16">
        <v>668</v>
      </c>
      <c r="AB301" s="266"/>
      <c r="AC301" s="17"/>
      <c r="AD301" s="17">
        <v>25.9</v>
      </c>
      <c r="AE301" s="17"/>
      <c r="AF301" s="17">
        <v>193</v>
      </c>
      <c r="AG301" s="41">
        <v>92.7</v>
      </c>
    </row>
    <row r="302" spans="1:33" ht="14.25" customHeight="1" x14ac:dyDescent="0.35">
      <c r="A302" s="266"/>
      <c r="B302" s="11">
        <v>23.8333333333333</v>
      </c>
      <c r="C302" s="266"/>
      <c r="D302" s="15">
        <v>49.3</v>
      </c>
      <c r="E302" s="15">
        <v>131.5</v>
      </c>
      <c r="F302" s="16">
        <v>80.3</v>
      </c>
      <c r="G302" s="266"/>
      <c r="H302" s="15">
        <v>35.200000000000003</v>
      </c>
      <c r="I302" s="15">
        <v>123.4</v>
      </c>
      <c r="J302" s="15">
        <v>85.4</v>
      </c>
      <c r="K302" s="16">
        <v>85</v>
      </c>
      <c r="L302" s="14">
        <v>82</v>
      </c>
      <c r="M302" s="15">
        <v>12.4</v>
      </c>
      <c r="N302" s="15">
        <v>49</v>
      </c>
      <c r="O302" s="15">
        <v>48.9</v>
      </c>
      <c r="P302" s="15">
        <v>64</v>
      </c>
      <c r="Q302" s="15">
        <v>62.8</v>
      </c>
      <c r="R302" s="15">
        <v>62.6</v>
      </c>
      <c r="S302" s="15">
        <v>63.3</v>
      </c>
      <c r="T302" s="15">
        <v>87.3</v>
      </c>
      <c r="U302" s="15">
        <v>87.4</v>
      </c>
      <c r="V302" s="15">
        <v>87.3</v>
      </c>
      <c r="W302" s="15">
        <v>62.6</v>
      </c>
      <c r="X302" s="15">
        <v>119</v>
      </c>
      <c r="Y302" s="15">
        <v>905</v>
      </c>
      <c r="Z302" s="15">
        <v>30.4</v>
      </c>
      <c r="AA302" s="16">
        <v>667</v>
      </c>
      <c r="AB302" s="266"/>
      <c r="AC302" s="17"/>
      <c r="AD302" s="17">
        <v>25.8</v>
      </c>
      <c r="AE302" s="17"/>
      <c r="AF302" s="17">
        <v>196</v>
      </c>
      <c r="AG302" s="41">
        <v>96.2</v>
      </c>
    </row>
    <row r="303" spans="1:33" ht="14.25" customHeight="1" x14ac:dyDescent="0.35">
      <c r="A303" s="267"/>
      <c r="B303" s="11">
        <v>23.9166666666667</v>
      </c>
      <c r="C303" s="267"/>
      <c r="D303" s="15">
        <v>49.3</v>
      </c>
      <c r="E303" s="15">
        <v>131.30000000000001</v>
      </c>
      <c r="F303" s="16">
        <v>10.6</v>
      </c>
      <c r="G303" s="267"/>
      <c r="H303" s="15">
        <v>35</v>
      </c>
      <c r="I303" s="15">
        <v>1236.0999999999999</v>
      </c>
      <c r="J303" s="15">
        <v>85</v>
      </c>
      <c r="K303" s="16">
        <v>84.6</v>
      </c>
      <c r="L303" s="14">
        <v>83.2</v>
      </c>
      <c r="M303" s="15">
        <v>11.9</v>
      </c>
      <c r="N303" s="15">
        <v>49</v>
      </c>
      <c r="O303" s="15">
        <v>48.9</v>
      </c>
      <c r="P303" s="15">
        <v>63</v>
      </c>
      <c r="Q303" s="15">
        <v>62.1</v>
      </c>
      <c r="R303" s="15">
        <v>62.9</v>
      </c>
      <c r="S303" s="15">
        <v>62.6</v>
      </c>
      <c r="T303" s="15">
        <v>87</v>
      </c>
      <c r="U303" s="15">
        <v>87.1</v>
      </c>
      <c r="V303" s="15">
        <v>86.9</v>
      </c>
      <c r="W303" s="15">
        <v>61.9</v>
      </c>
      <c r="X303" s="15">
        <v>119.6</v>
      </c>
      <c r="Y303" s="15">
        <v>911</v>
      </c>
      <c r="Z303" s="15">
        <v>30.1</v>
      </c>
      <c r="AA303" s="16">
        <v>663</v>
      </c>
      <c r="AB303" s="267"/>
      <c r="AC303" s="17"/>
      <c r="AD303" s="17">
        <v>26.3</v>
      </c>
      <c r="AE303" s="17"/>
      <c r="AF303" s="17">
        <v>192</v>
      </c>
      <c r="AG303" s="41">
        <v>97.2</v>
      </c>
    </row>
    <row r="304" spans="1:33" ht="14.25" customHeight="1" x14ac:dyDescent="0.35">
      <c r="A304" s="268">
        <v>44618</v>
      </c>
      <c r="B304" s="11">
        <v>24</v>
      </c>
      <c r="C304" s="275">
        <v>98.2</v>
      </c>
      <c r="D304" s="15">
        <v>49.2</v>
      </c>
      <c r="E304" s="15">
        <v>135.6</v>
      </c>
      <c r="F304" s="16">
        <v>9.6</v>
      </c>
      <c r="G304" s="269"/>
      <c r="H304" s="15">
        <v>34.4</v>
      </c>
      <c r="I304" s="15">
        <v>127.2</v>
      </c>
      <c r="J304" s="15">
        <v>85.1</v>
      </c>
      <c r="K304" s="16">
        <v>84.7</v>
      </c>
      <c r="L304" s="14">
        <v>83.8</v>
      </c>
      <c r="M304" s="15">
        <v>10.9</v>
      </c>
      <c r="N304" s="15">
        <v>48.9</v>
      </c>
      <c r="O304" s="15">
        <v>48.8</v>
      </c>
      <c r="P304" s="15">
        <v>62.2</v>
      </c>
      <c r="Q304" s="15">
        <v>61.1</v>
      </c>
      <c r="R304" s="15">
        <v>60.7</v>
      </c>
      <c r="S304" s="15">
        <v>61.5</v>
      </c>
      <c r="T304" s="15">
        <v>87.2</v>
      </c>
      <c r="U304" s="15">
        <v>87.2</v>
      </c>
      <c r="V304" s="15">
        <v>87.1</v>
      </c>
      <c r="W304" s="15">
        <v>60.8</v>
      </c>
      <c r="X304" s="15">
        <v>120</v>
      </c>
      <c r="Y304" s="15">
        <v>907</v>
      </c>
      <c r="Z304" s="15">
        <v>30.1</v>
      </c>
      <c r="AA304" s="16">
        <v>664</v>
      </c>
      <c r="AB304" s="265">
        <v>165.5</v>
      </c>
      <c r="AC304" s="17"/>
      <c r="AD304" s="17">
        <v>26.1</v>
      </c>
      <c r="AE304" s="17"/>
      <c r="AF304" s="17">
        <v>193</v>
      </c>
      <c r="AG304" s="41">
        <v>92.7</v>
      </c>
    </row>
    <row r="305" spans="1:33" ht="14.25" customHeight="1" x14ac:dyDescent="0.35">
      <c r="A305" s="266"/>
      <c r="B305" s="11">
        <v>24.0833333333333</v>
      </c>
      <c r="C305" s="266"/>
      <c r="D305" s="15">
        <v>48.9</v>
      </c>
      <c r="E305" s="15">
        <v>138.9</v>
      </c>
      <c r="F305" s="16">
        <v>8.8000000000000007</v>
      </c>
      <c r="G305" s="266"/>
      <c r="H305" s="15">
        <v>34</v>
      </c>
      <c r="I305" s="15">
        <v>126.6</v>
      </c>
      <c r="J305" s="15">
        <v>36.1</v>
      </c>
      <c r="K305" s="16">
        <v>85.7</v>
      </c>
      <c r="L305" s="14">
        <v>82.8</v>
      </c>
      <c r="M305" s="15">
        <v>10</v>
      </c>
      <c r="N305" s="15">
        <v>48.6</v>
      </c>
      <c r="O305" s="15">
        <v>48.5</v>
      </c>
      <c r="P305" s="15">
        <v>61.1</v>
      </c>
      <c r="Q305" s="15">
        <v>60.7</v>
      </c>
      <c r="R305" s="15">
        <v>60.5</v>
      </c>
      <c r="S305" s="15">
        <v>61.1</v>
      </c>
      <c r="T305" s="15">
        <v>88.1</v>
      </c>
      <c r="U305" s="15">
        <v>88.2</v>
      </c>
      <c r="V305" s="15">
        <v>88.1</v>
      </c>
      <c r="W305" s="15">
        <v>60.1</v>
      </c>
      <c r="X305" s="15">
        <v>119.9</v>
      </c>
      <c r="Y305" s="15">
        <v>906</v>
      </c>
      <c r="Z305" s="15">
        <v>30.4</v>
      </c>
      <c r="AA305" s="16">
        <v>668</v>
      </c>
      <c r="AB305" s="266"/>
      <c r="AC305" s="17"/>
      <c r="AD305" s="17">
        <v>26.7</v>
      </c>
      <c r="AE305" s="17"/>
      <c r="AF305" s="17">
        <v>194</v>
      </c>
      <c r="AG305" s="41">
        <v>92.8</v>
      </c>
    </row>
    <row r="306" spans="1:33" ht="14.25" customHeight="1" x14ac:dyDescent="0.35">
      <c r="A306" s="266"/>
      <c r="B306" s="11">
        <v>24.1666666666667</v>
      </c>
      <c r="C306" s="266"/>
      <c r="D306" s="15">
        <v>49.2</v>
      </c>
      <c r="E306" s="15">
        <v>137.19999999999999</v>
      </c>
      <c r="F306" s="16">
        <v>9</v>
      </c>
      <c r="G306" s="266"/>
      <c r="H306" s="15">
        <v>34</v>
      </c>
      <c r="I306" s="15">
        <v>126.2</v>
      </c>
      <c r="J306" s="15">
        <v>86.2</v>
      </c>
      <c r="K306" s="16">
        <v>85.8</v>
      </c>
      <c r="L306" s="14">
        <v>83.7</v>
      </c>
      <c r="M306" s="15">
        <v>10.199999999999999</v>
      </c>
      <c r="N306" s="15">
        <v>48.9</v>
      </c>
      <c r="O306" s="15">
        <v>48.8</v>
      </c>
      <c r="P306" s="15">
        <v>60.7</v>
      </c>
      <c r="Q306" s="15">
        <v>60.9</v>
      </c>
      <c r="R306" s="15">
        <v>60.6</v>
      </c>
      <c r="S306" s="15">
        <v>61.4</v>
      </c>
      <c r="T306" s="15">
        <v>88.3</v>
      </c>
      <c r="U306" s="15">
        <v>88.3</v>
      </c>
      <c r="V306" s="15">
        <v>88.1</v>
      </c>
      <c r="W306" s="15">
        <v>60.5</v>
      </c>
      <c r="X306" s="15">
        <v>120.9</v>
      </c>
      <c r="Y306" s="15">
        <v>907</v>
      </c>
      <c r="Z306" s="15">
        <v>30.4</v>
      </c>
      <c r="AA306" s="16">
        <v>671</v>
      </c>
      <c r="AB306" s="266"/>
      <c r="AC306" s="17"/>
      <c r="AD306" s="17">
        <v>26.7</v>
      </c>
      <c r="AE306" s="17"/>
      <c r="AF306" s="17">
        <v>193</v>
      </c>
      <c r="AG306" s="41">
        <v>99.3</v>
      </c>
    </row>
    <row r="307" spans="1:33" ht="14.25" customHeight="1" x14ac:dyDescent="0.35">
      <c r="A307" s="266"/>
      <c r="B307" s="11">
        <v>24.25</v>
      </c>
      <c r="C307" s="266"/>
      <c r="D307" s="15">
        <v>49.3</v>
      </c>
      <c r="E307" s="15">
        <v>139.30000000000001</v>
      </c>
      <c r="F307" s="16">
        <v>9</v>
      </c>
      <c r="G307" s="266"/>
      <c r="H307" s="15">
        <v>33.799999999999997</v>
      </c>
      <c r="I307" s="15">
        <v>126.4</v>
      </c>
      <c r="J307" s="15">
        <v>86.5</v>
      </c>
      <c r="K307" s="16">
        <v>86.2</v>
      </c>
      <c r="L307" s="14">
        <v>83.4</v>
      </c>
      <c r="M307" s="15">
        <v>10.199999999999999</v>
      </c>
      <c r="N307" s="15">
        <v>49</v>
      </c>
      <c r="O307" s="15">
        <v>48.9</v>
      </c>
      <c r="P307" s="15">
        <v>60.8</v>
      </c>
      <c r="Q307" s="15">
        <v>61.1</v>
      </c>
      <c r="R307" s="15">
        <v>60.6</v>
      </c>
      <c r="S307" s="15">
        <v>61.5</v>
      </c>
      <c r="T307" s="15">
        <v>88.6</v>
      </c>
      <c r="U307" s="15">
        <v>88.7</v>
      </c>
      <c r="V307" s="15">
        <v>88.5</v>
      </c>
      <c r="W307" s="15">
        <v>60.6</v>
      </c>
      <c r="X307" s="15">
        <v>120.8</v>
      </c>
      <c r="Y307" s="15">
        <v>907</v>
      </c>
      <c r="Z307" s="15">
        <v>30.2</v>
      </c>
      <c r="AA307" s="16">
        <v>671</v>
      </c>
      <c r="AB307" s="266"/>
      <c r="AC307" s="17"/>
      <c r="AD307" s="17">
        <v>27.3</v>
      </c>
      <c r="AE307" s="17"/>
      <c r="AF307" s="17">
        <v>195</v>
      </c>
      <c r="AG307" s="41">
        <v>93.7</v>
      </c>
    </row>
    <row r="308" spans="1:33" ht="14.25" customHeight="1" x14ac:dyDescent="0.35">
      <c r="A308" s="266"/>
      <c r="B308" s="11">
        <v>24.3333333333333</v>
      </c>
      <c r="C308" s="266"/>
      <c r="D308" s="15">
        <v>49.4</v>
      </c>
      <c r="E308" s="15">
        <v>132.6</v>
      </c>
      <c r="F308" s="16">
        <v>9.8000000000000007</v>
      </c>
      <c r="G308" s="266"/>
      <c r="H308" s="15">
        <v>35.4</v>
      </c>
      <c r="I308" s="15">
        <v>123.1</v>
      </c>
      <c r="J308" s="15">
        <v>87.2</v>
      </c>
      <c r="K308" s="16">
        <v>86.8</v>
      </c>
      <c r="L308" s="14">
        <v>81.599999999999994</v>
      </c>
      <c r="M308" s="15">
        <v>11.2</v>
      </c>
      <c r="N308" s="15">
        <v>49.2</v>
      </c>
      <c r="O308" s="15">
        <v>49.1</v>
      </c>
      <c r="P308" s="15">
        <v>60.8</v>
      </c>
      <c r="Q308" s="15">
        <v>63</v>
      </c>
      <c r="R308" s="15">
        <v>62.6</v>
      </c>
      <c r="S308" s="15">
        <v>63.4</v>
      </c>
      <c r="T308" s="15">
        <v>89.1</v>
      </c>
      <c r="U308" s="15">
        <v>89.2</v>
      </c>
      <c r="V308" s="15">
        <v>89.1</v>
      </c>
      <c r="W308" s="15">
        <v>62.8</v>
      </c>
      <c r="X308" s="15">
        <v>119.7</v>
      </c>
      <c r="Y308" s="15">
        <v>907</v>
      </c>
      <c r="Z308" s="15">
        <v>30.4</v>
      </c>
      <c r="AA308" s="16">
        <v>681</v>
      </c>
      <c r="AB308" s="266"/>
      <c r="AC308" s="17"/>
      <c r="AD308" s="17">
        <v>29.1</v>
      </c>
      <c r="AE308" s="17"/>
      <c r="AF308" s="17">
        <v>196</v>
      </c>
      <c r="AG308" s="41">
        <v>94.8</v>
      </c>
    </row>
    <row r="309" spans="1:33" ht="14.25" customHeight="1" x14ac:dyDescent="0.35">
      <c r="A309" s="266"/>
      <c r="B309" s="11">
        <v>24.4166666666667</v>
      </c>
      <c r="C309" s="266"/>
      <c r="D309" s="15">
        <v>53.7</v>
      </c>
      <c r="E309" s="15">
        <v>0</v>
      </c>
      <c r="F309" s="16">
        <v>28</v>
      </c>
      <c r="G309" s="266"/>
      <c r="H309" s="15">
        <v>37</v>
      </c>
      <c r="I309" s="15">
        <v>0</v>
      </c>
      <c r="J309" s="15">
        <v>78.900000000000006</v>
      </c>
      <c r="K309" s="16">
        <v>78.900000000000006</v>
      </c>
      <c r="L309" s="14">
        <v>0.8</v>
      </c>
      <c r="M309" s="15">
        <v>26.1</v>
      </c>
      <c r="N309" s="15">
        <v>28.9</v>
      </c>
      <c r="O309" s="15">
        <v>28.8</v>
      </c>
      <c r="P309" s="15">
        <v>62.8</v>
      </c>
      <c r="Q309" s="15">
        <v>43.5</v>
      </c>
      <c r="R309" s="15">
        <v>41.2</v>
      </c>
      <c r="S309" s="15">
        <v>44</v>
      </c>
      <c r="T309" s="15">
        <v>28.8</v>
      </c>
      <c r="U309" s="15">
        <v>28.9</v>
      </c>
      <c r="V309" s="15">
        <v>28.8</v>
      </c>
      <c r="W309" s="15">
        <v>45</v>
      </c>
      <c r="X309" s="15">
        <v>2</v>
      </c>
      <c r="Y309" s="15">
        <v>0</v>
      </c>
      <c r="Z309" s="15">
        <v>99.9</v>
      </c>
      <c r="AA309" s="16">
        <v>39</v>
      </c>
      <c r="AB309" s="266"/>
      <c r="AC309" s="17"/>
      <c r="AD309" s="17">
        <v>36.299999999999997</v>
      </c>
      <c r="AE309" s="17"/>
      <c r="AF309" s="17">
        <v>79</v>
      </c>
      <c r="AG309" s="41">
        <v>0</v>
      </c>
    </row>
    <row r="310" spans="1:33" ht="14.25" customHeight="1" x14ac:dyDescent="0.35">
      <c r="A310" s="266"/>
      <c r="B310" s="11">
        <v>24.5</v>
      </c>
      <c r="C310" s="266"/>
      <c r="D310" s="15">
        <v>53.5</v>
      </c>
      <c r="E310" s="15">
        <v>0</v>
      </c>
      <c r="F310" s="16">
        <v>34.9</v>
      </c>
      <c r="G310" s="266"/>
      <c r="H310" s="15">
        <v>39.1</v>
      </c>
      <c r="I310" s="15">
        <v>0</v>
      </c>
      <c r="J310" s="15">
        <v>76.3</v>
      </c>
      <c r="K310" s="16">
        <v>76.2</v>
      </c>
      <c r="L310" s="14">
        <v>0</v>
      </c>
      <c r="M310" s="15">
        <v>23.6</v>
      </c>
      <c r="N310" s="15">
        <v>15.4</v>
      </c>
      <c r="O310" s="15">
        <v>14</v>
      </c>
      <c r="P310" s="15">
        <v>41.2</v>
      </c>
      <c r="Q310" s="15">
        <v>34</v>
      </c>
      <c r="R310" s="15">
        <v>32.200000000000003</v>
      </c>
      <c r="S310" s="15">
        <v>35.1</v>
      </c>
      <c r="T310" s="15">
        <v>13.9</v>
      </c>
      <c r="U310" s="15">
        <v>14</v>
      </c>
      <c r="V310" s="15">
        <v>15.4</v>
      </c>
      <c r="W310" s="15">
        <v>35.4</v>
      </c>
      <c r="X310" s="15">
        <v>1.6</v>
      </c>
      <c r="Y310" s="15">
        <v>0</v>
      </c>
      <c r="Z310" s="15">
        <v>100</v>
      </c>
      <c r="AA310" s="16">
        <v>40</v>
      </c>
      <c r="AB310" s="266"/>
      <c r="AC310" s="17"/>
      <c r="AD310" s="17">
        <v>33</v>
      </c>
      <c r="AE310" s="17"/>
      <c r="AF310" s="17">
        <v>80</v>
      </c>
      <c r="AG310" s="41">
        <v>94.1</v>
      </c>
    </row>
    <row r="311" spans="1:33" ht="14.25" customHeight="1" x14ac:dyDescent="0.35">
      <c r="A311" s="266"/>
      <c r="B311" s="11">
        <v>24.5833333333333</v>
      </c>
      <c r="C311" s="266"/>
      <c r="D311" s="15">
        <v>48.5</v>
      </c>
      <c r="E311" s="15">
        <v>52.8</v>
      </c>
      <c r="F311" s="16">
        <v>14.5</v>
      </c>
      <c r="G311" s="266"/>
      <c r="H311" s="15">
        <v>40.1</v>
      </c>
      <c r="I311" s="15">
        <v>51</v>
      </c>
      <c r="J311" s="15">
        <v>78.099999999999994</v>
      </c>
      <c r="K311" s="16">
        <v>78</v>
      </c>
      <c r="L311" s="14">
        <v>12.8</v>
      </c>
      <c r="M311" s="15">
        <v>20</v>
      </c>
      <c r="N311" s="15">
        <v>48.5</v>
      </c>
      <c r="O311" s="15">
        <v>48.2</v>
      </c>
      <c r="P311" s="15">
        <v>31.4</v>
      </c>
      <c r="Q311" s="15">
        <v>66.900000000000006</v>
      </c>
      <c r="R311" s="15">
        <v>66.599999999999994</v>
      </c>
      <c r="S311" s="15">
        <v>67.5</v>
      </c>
      <c r="T311" s="15">
        <v>79.900000000000006</v>
      </c>
      <c r="U311" s="15">
        <v>80</v>
      </c>
      <c r="V311" s="15">
        <v>79.8</v>
      </c>
      <c r="W311" s="15">
        <v>66.7</v>
      </c>
      <c r="X311" s="15">
        <v>109.4</v>
      </c>
      <c r="Y311" s="15">
        <v>856</v>
      </c>
      <c r="Z311" s="15">
        <v>80.5</v>
      </c>
      <c r="AA311" s="16">
        <v>555</v>
      </c>
      <c r="AB311" s="266"/>
      <c r="AC311" s="17"/>
      <c r="AD311" s="17">
        <v>23.7</v>
      </c>
      <c r="AE311" s="17"/>
      <c r="AF311" s="17">
        <v>168</v>
      </c>
      <c r="AG311" s="41">
        <v>93.2</v>
      </c>
    </row>
    <row r="312" spans="1:33" ht="14.25" customHeight="1" x14ac:dyDescent="0.35">
      <c r="A312" s="266"/>
      <c r="B312" s="11">
        <v>24.6666666666667</v>
      </c>
      <c r="C312" s="266"/>
      <c r="D312" s="15">
        <v>49.8</v>
      </c>
      <c r="E312" s="15">
        <v>93.6</v>
      </c>
      <c r="F312" s="16">
        <v>14</v>
      </c>
      <c r="G312" s="266"/>
      <c r="H312" s="15">
        <v>39.299999999999997</v>
      </c>
      <c r="I312" s="15">
        <v>92.8</v>
      </c>
      <c r="J312" s="15">
        <v>82.7</v>
      </c>
      <c r="K312" s="16">
        <v>82.2</v>
      </c>
      <c r="L312" s="14">
        <v>49.8</v>
      </c>
      <c r="M312" s="15">
        <v>15.8</v>
      </c>
      <c r="N312" s="15">
        <v>49.7</v>
      </c>
      <c r="O312" s="15">
        <v>49.6</v>
      </c>
      <c r="P312" s="15">
        <v>66.5</v>
      </c>
      <c r="Q312" s="15">
        <v>64.599999999999994</v>
      </c>
      <c r="R312" s="15">
        <v>64.2</v>
      </c>
      <c r="S312" s="15">
        <v>65</v>
      </c>
      <c r="T312" s="15">
        <v>84.8</v>
      </c>
      <c r="U312" s="15">
        <v>84.9</v>
      </c>
      <c r="V312" s="15">
        <v>84.7</v>
      </c>
      <c r="W312" s="15">
        <v>64.2</v>
      </c>
      <c r="X312" s="15">
        <v>114.3</v>
      </c>
      <c r="Y312" s="15">
        <v>855</v>
      </c>
      <c r="Z312" s="15">
        <v>50.3</v>
      </c>
      <c r="AA312" s="16">
        <v>591</v>
      </c>
      <c r="AB312" s="266"/>
      <c r="AC312" s="17"/>
      <c r="AD312" s="17">
        <v>23.3</v>
      </c>
      <c r="AE312" s="17"/>
      <c r="AF312" s="17">
        <v>175</v>
      </c>
      <c r="AG312" s="41">
        <v>88.3</v>
      </c>
    </row>
    <row r="313" spans="1:33" ht="14.25" customHeight="1" x14ac:dyDescent="0.35">
      <c r="A313" s="266"/>
      <c r="B313" s="11">
        <v>24.75</v>
      </c>
      <c r="C313" s="266"/>
      <c r="D313" s="15">
        <v>47.1</v>
      </c>
      <c r="E313" s="15">
        <v>114.6</v>
      </c>
      <c r="F313" s="16">
        <v>12.6</v>
      </c>
      <c r="G313" s="266"/>
      <c r="H313" s="15">
        <v>37.1</v>
      </c>
      <c r="I313" s="15">
        <v>108.9</v>
      </c>
      <c r="J313" s="15">
        <v>84.1</v>
      </c>
      <c r="K313" s="16">
        <v>83.8</v>
      </c>
      <c r="L313" s="14">
        <v>77.599999999999994</v>
      </c>
      <c r="M313" s="15">
        <v>13.8</v>
      </c>
      <c r="N313" s="15">
        <v>46.8</v>
      </c>
      <c r="O313" s="15">
        <v>46.6</v>
      </c>
      <c r="P313" s="15">
        <v>64.3</v>
      </c>
      <c r="Q313" s="15">
        <v>64.099999999999994</v>
      </c>
      <c r="R313" s="15">
        <v>63.7</v>
      </c>
      <c r="S313" s="15">
        <v>64.5</v>
      </c>
      <c r="T313" s="15">
        <v>85.8</v>
      </c>
      <c r="U313" s="15">
        <v>85.9</v>
      </c>
      <c r="V313" s="15">
        <v>85.8</v>
      </c>
      <c r="W313" s="15">
        <v>63.9</v>
      </c>
      <c r="X313" s="15">
        <v>105.3</v>
      </c>
      <c r="Y313" s="15">
        <v>836</v>
      </c>
      <c r="Z313" s="15">
        <v>25.1</v>
      </c>
      <c r="AA313" s="16">
        <v>573</v>
      </c>
      <c r="AB313" s="266"/>
      <c r="AC313" s="17"/>
      <c r="AD313" s="17">
        <v>23.2</v>
      </c>
      <c r="AE313" s="17"/>
      <c r="AF313" s="17">
        <v>168</v>
      </c>
      <c r="AG313" s="41">
        <v>91.2</v>
      </c>
    </row>
    <row r="314" spans="1:33" ht="14.25" customHeight="1" x14ac:dyDescent="0.35">
      <c r="A314" s="266"/>
      <c r="B314" s="11">
        <v>24.8333333333333</v>
      </c>
      <c r="C314" s="266"/>
      <c r="D314" s="15">
        <v>49.4</v>
      </c>
      <c r="E314" s="15">
        <v>129.6</v>
      </c>
      <c r="F314" s="16">
        <v>12</v>
      </c>
      <c r="G314" s="266"/>
      <c r="H314" s="15">
        <v>36.5</v>
      </c>
      <c r="I314" s="15">
        <v>126.2</v>
      </c>
      <c r="J314" s="15">
        <v>86.6</v>
      </c>
      <c r="K314" s="16">
        <v>86.2</v>
      </c>
      <c r="L314" s="14">
        <v>89.3</v>
      </c>
      <c r="M314" s="15">
        <v>13.2</v>
      </c>
      <c r="N314" s="15">
        <v>49.1</v>
      </c>
      <c r="O314" s="15">
        <v>49.1</v>
      </c>
      <c r="P314" s="15">
        <v>64.7</v>
      </c>
      <c r="Q314" s="15">
        <v>62.2</v>
      </c>
      <c r="R314" s="15">
        <v>61.7</v>
      </c>
      <c r="S314" s="15">
        <v>62.4</v>
      </c>
      <c r="T314" s="15">
        <v>88.4</v>
      </c>
      <c r="U314" s="15">
        <v>88.5</v>
      </c>
      <c r="V314" s="15">
        <v>88.3</v>
      </c>
      <c r="W314" s="15">
        <v>62</v>
      </c>
      <c r="X314" s="15">
        <v>110.5</v>
      </c>
      <c r="Y314" s="15">
        <v>836</v>
      </c>
      <c r="Z314" s="15">
        <v>20.399999999999999</v>
      </c>
      <c r="AA314" s="16">
        <v>594</v>
      </c>
      <c r="AB314" s="266"/>
      <c r="AC314" s="17"/>
      <c r="AD314" s="17">
        <v>25.5</v>
      </c>
      <c r="AE314" s="17"/>
      <c r="AF314" s="17">
        <v>177</v>
      </c>
      <c r="AG314" s="41">
        <v>92</v>
      </c>
    </row>
    <row r="315" spans="1:33" ht="14.25" customHeight="1" x14ac:dyDescent="0.35">
      <c r="A315" s="267"/>
      <c r="B315" s="11">
        <v>24.9166666666667</v>
      </c>
      <c r="C315" s="267"/>
      <c r="D315" s="15">
        <v>48.9</v>
      </c>
      <c r="E315" s="15">
        <v>128.30000000000001</v>
      </c>
      <c r="F315" s="16">
        <v>11.6</v>
      </c>
      <c r="G315" s="267"/>
      <c r="H315" s="15">
        <v>36.299999999999997</v>
      </c>
      <c r="I315" s="15">
        <v>123.1</v>
      </c>
      <c r="J315" s="15">
        <v>86.4</v>
      </c>
      <c r="K315" s="16">
        <v>86.1</v>
      </c>
      <c r="L315" s="14">
        <v>88</v>
      </c>
      <c r="M315" s="15">
        <v>12.8</v>
      </c>
      <c r="N315" s="15">
        <v>48.7</v>
      </c>
      <c r="O315" s="15">
        <v>48.6</v>
      </c>
      <c r="P315" s="15">
        <v>62</v>
      </c>
      <c r="Q315" s="15">
        <v>62.3</v>
      </c>
      <c r="R315" s="15">
        <v>61.9</v>
      </c>
      <c r="S315" s="15">
        <v>62.7</v>
      </c>
      <c r="T315" s="15">
        <v>88.2</v>
      </c>
      <c r="U315" s="15">
        <v>88.3</v>
      </c>
      <c r="V315" s="15">
        <v>88.1</v>
      </c>
      <c r="W315" s="15">
        <v>61.9</v>
      </c>
      <c r="X315" s="15">
        <v>109.1</v>
      </c>
      <c r="Y315" s="15">
        <v>835</v>
      </c>
      <c r="Z315" s="15">
        <v>20.399999999999999</v>
      </c>
      <c r="AA315" s="16">
        <v>595</v>
      </c>
      <c r="AB315" s="267"/>
      <c r="AC315" s="17"/>
      <c r="AD315" s="17">
        <v>26.9</v>
      </c>
      <c r="AE315" s="17"/>
      <c r="AF315" s="17">
        <v>178</v>
      </c>
      <c r="AG315" s="41">
        <v>92.4</v>
      </c>
    </row>
    <row r="316" spans="1:33" ht="14.25" customHeight="1" x14ac:dyDescent="0.35">
      <c r="A316" s="268">
        <v>44619</v>
      </c>
      <c r="B316" s="11">
        <v>25</v>
      </c>
      <c r="C316" s="275">
        <v>115.3</v>
      </c>
      <c r="D316" s="15">
        <v>49.2</v>
      </c>
      <c r="E316" s="15">
        <v>129.19999999999999</v>
      </c>
      <c r="F316" s="16">
        <v>11.5</v>
      </c>
      <c r="G316" s="269"/>
      <c r="H316" s="15">
        <v>35.799999999999997</v>
      </c>
      <c r="I316" s="15">
        <v>124.8</v>
      </c>
      <c r="J316" s="15">
        <v>86.4</v>
      </c>
      <c r="K316" s="16">
        <v>86</v>
      </c>
      <c r="L316" s="14">
        <v>88.4</v>
      </c>
      <c r="M316" s="15">
        <v>12.7</v>
      </c>
      <c r="N316" s="15">
        <v>48.9</v>
      </c>
      <c r="O316" s="15">
        <v>48.9</v>
      </c>
      <c r="P316" s="15">
        <v>62.1</v>
      </c>
      <c r="Q316" s="15">
        <v>61.7</v>
      </c>
      <c r="R316" s="15">
        <v>61.7</v>
      </c>
      <c r="S316" s="15">
        <v>62.3</v>
      </c>
      <c r="T316" s="15">
        <v>88.1</v>
      </c>
      <c r="U316" s="15">
        <v>88.2</v>
      </c>
      <c r="V316" s="15">
        <v>88.1</v>
      </c>
      <c r="W316" s="15">
        <v>61.6</v>
      </c>
      <c r="X316" s="15">
        <v>109.9</v>
      </c>
      <c r="Y316" s="15">
        <v>836</v>
      </c>
      <c r="Z316" s="15">
        <v>20.3</v>
      </c>
      <c r="AA316" s="16">
        <v>595</v>
      </c>
      <c r="AB316" s="265">
        <v>147.69999999999999</v>
      </c>
      <c r="AC316" s="17"/>
      <c r="AD316" s="17">
        <v>29.2</v>
      </c>
      <c r="AE316" s="17"/>
      <c r="AF316" s="17">
        <v>179</v>
      </c>
      <c r="AG316" s="41">
        <v>91.5</v>
      </c>
    </row>
    <row r="317" spans="1:33" ht="14.25" customHeight="1" x14ac:dyDescent="0.35">
      <c r="A317" s="266"/>
      <c r="B317" s="11">
        <v>25.0833333333333</v>
      </c>
      <c r="C317" s="266"/>
      <c r="D317" s="15">
        <v>49.3</v>
      </c>
      <c r="E317" s="15">
        <v>127.3</v>
      </c>
      <c r="F317" s="16">
        <v>11.2</v>
      </c>
      <c r="G317" s="266"/>
      <c r="H317" s="15">
        <v>35.700000000000003</v>
      </c>
      <c r="I317" s="15">
        <v>121.5</v>
      </c>
      <c r="J317" s="15">
        <v>87.7</v>
      </c>
      <c r="K317" s="16">
        <v>87.3</v>
      </c>
      <c r="L317" s="14">
        <v>87.8</v>
      </c>
      <c r="M317" s="15">
        <v>12.3</v>
      </c>
      <c r="N317" s="15">
        <v>49</v>
      </c>
      <c r="O317" s="15">
        <v>48.9</v>
      </c>
      <c r="P317" s="15">
        <v>61.9</v>
      </c>
      <c r="Q317" s="15">
        <v>62.3</v>
      </c>
      <c r="R317" s="15">
        <v>61.9</v>
      </c>
      <c r="S317" s="15">
        <v>62.8</v>
      </c>
      <c r="T317" s="15">
        <v>89.4</v>
      </c>
      <c r="U317" s="15">
        <v>89.4</v>
      </c>
      <c r="V317" s="15">
        <v>89.3</v>
      </c>
      <c r="W317" s="15">
        <v>62</v>
      </c>
      <c r="X317" s="15">
        <v>109.3</v>
      </c>
      <c r="Y317" s="15">
        <v>836</v>
      </c>
      <c r="Z317" s="15">
        <v>20.2</v>
      </c>
      <c r="AA317" s="16">
        <v>604</v>
      </c>
      <c r="AB317" s="266"/>
      <c r="AC317" s="17"/>
      <c r="AD317" s="17">
        <v>26.2</v>
      </c>
      <c r="AE317" s="17"/>
      <c r="AF317" s="17">
        <v>183</v>
      </c>
      <c r="AG317" s="41">
        <v>97.3</v>
      </c>
    </row>
    <row r="318" spans="1:33" ht="14.25" customHeight="1" x14ac:dyDescent="0.35">
      <c r="A318" s="266"/>
      <c r="B318" s="11">
        <v>25.1666666666667</v>
      </c>
      <c r="C318" s="266"/>
      <c r="D318" s="15">
        <v>49.3</v>
      </c>
      <c r="E318" s="15">
        <v>129.4</v>
      </c>
      <c r="F318" s="16">
        <v>10.7</v>
      </c>
      <c r="G318" s="266"/>
      <c r="H318" s="15">
        <v>35.1</v>
      </c>
      <c r="I318" s="15">
        <v>121</v>
      </c>
      <c r="J318" s="15">
        <v>88</v>
      </c>
      <c r="K318" s="16">
        <v>87.7</v>
      </c>
      <c r="L318" s="14">
        <v>87.8</v>
      </c>
      <c r="M318" s="15">
        <v>11.9</v>
      </c>
      <c r="N318" s="15">
        <v>49</v>
      </c>
      <c r="O318" s="15">
        <v>48.9</v>
      </c>
      <c r="P318" s="15">
        <v>62.2</v>
      </c>
      <c r="Q318" s="15">
        <v>62.2</v>
      </c>
      <c r="R318" s="15">
        <v>61.8</v>
      </c>
      <c r="S318" s="15">
        <v>62.5</v>
      </c>
      <c r="T318" s="15">
        <v>89.8</v>
      </c>
      <c r="U318" s="15">
        <v>89.8</v>
      </c>
      <c r="V318" s="15">
        <v>89.7</v>
      </c>
      <c r="W318" s="15">
        <v>61.7</v>
      </c>
      <c r="X318" s="15">
        <v>109.4</v>
      </c>
      <c r="Y318" s="15">
        <v>835</v>
      </c>
      <c r="Z318" s="15">
        <v>20</v>
      </c>
      <c r="AA318" s="16">
        <v>609</v>
      </c>
      <c r="AB318" s="266"/>
      <c r="AC318" s="17"/>
      <c r="AD318" s="17">
        <v>25.7</v>
      </c>
      <c r="AE318" s="17"/>
      <c r="AF318" s="17">
        <v>185</v>
      </c>
      <c r="AG318" s="41">
        <v>68.7</v>
      </c>
    </row>
    <row r="319" spans="1:33" ht="14.25" customHeight="1" x14ac:dyDescent="0.35">
      <c r="A319" s="266"/>
      <c r="B319" s="11">
        <v>25.25</v>
      </c>
      <c r="C319" s="266"/>
      <c r="D319" s="15">
        <v>49.2</v>
      </c>
      <c r="E319" s="15">
        <v>130.5</v>
      </c>
      <c r="F319" s="16">
        <v>10.6</v>
      </c>
      <c r="G319" s="266"/>
      <c r="H319" s="15">
        <v>34.299999999999997</v>
      </c>
      <c r="I319" s="15">
        <v>122.9</v>
      </c>
      <c r="J319" s="15">
        <v>87.9</v>
      </c>
      <c r="K319" s="16">
        <v>87.5</v>
      </c>
      <c r="L319" s="14">
        <v>87.8</v>
      </c>
      <c r="M319" s="15">
        <v>11.7</v>
      </c>
      <c r="N319" s="15">
        <v>48.9</v>
      </c>
      <c r="O319" s="15">
        <v>48.8</v>
      </c>
      <c r="P319" s="15">
        <v>62.3</v>
      </c>
      <c r="Q319" s="15">
        <v>61.7</v>
      </c>
      <c r="R319" s="15">
        <v>61.3</v>
      </c>
      <c r="S319" s="15">
        <v>62.1</v>
      </c>
      <c r="T319" s="15">
        <v>89.6</v>
      </c>
      <c r="U319" s="15">
        <v>89.7</v>
      </c>
      <c r="V319" s="15">
        <v>89.5</v>
      </c>
      <c r="W319" s="15">
        <v>61.2</v>
      </c>
      <c r="X319" s="15">
        <v>110</v>
      </c>
      <c r="Y319" s="15">
        <v>835</v>
      </c>
      <c r="Z319" s="15">
        <v>20.3</v>
      </c>
      <c r="AA319" s="16">
        <v>604</v>
      </c>
      <c r="AB319" s="266"/>
      <c r="AC319" s="17"/>
      <c r="AD319" s="17">
        <v>26.1</v>
      </c>
      <c r="AE319" s="17"/>
      <c r="AF319" s="17">
        <v>183</v>
      </c>
      <c r="AG319" s="41">
        <v>94.3</v>
      </c>
    </row>
    <row r="320" spans="1:33" ht="14.25" customHeight="1" x14ac:dyDescent="0.35">
      <c r="A320" s="266"/>
      <c r="B320" s="11">
        <v>25.3333333333333</v>
      </c>
      <c r="C320" s="266"/>
      <c r="D320" s="15">
        <v>49.2</v>
      </c>
      <c r="E320" s="15">
        <v>129.80000000000001</v>
      </c>
      <c r="F320" s="16">
        <v>10.7</v>
      </c>
      <c r="G320" s="266"/>
      <c r="H320" s="15">
        <v>36.4</v>
      </c>
      <c r="I320" s="15">
        <v>121.8</v>
      </c>
      <c r="J320" s="15">
        <v>88</v>
      </c>
      <c r="K320" s="16">
        <v>87.6</v>
      </c>
      <c r="L320" s="14">
        <v>87.7</v>
      </c>
      <c r="M320" s="15">
        <v>12</v>
      </c>
      <c r="N320" s="15">
        <v>49</v>
      </c>
      <c r="O320" s="15">
        <v>48.9</v>
      </c>
      <c r="P320" s="15">
        <v>61.6</v>
      </c>
      <c r="Q320" s="15">
        <v>62.4</v>
      </c>
      <c r="R320" s="15">
        <v>62</v>
      </c>
      <c r="S320" s="15">
        <v>62.9</v>
      </c>
      <c r="T320" s="15">
        <v>89.7</v>
      </c>
      <c r="U320" s="15">
        <v>89.8</v>
      </c>
      <c r="V320" s="15">
        <v>89.6</v>
      </c>
      <c r="W320" s="15">
        <v>62.1</v>
      </c>
      <c r="X320" s="15">
        <v>109.2</v>
      </c>
      <c r="Y320" s="15">
        <v>835</v>
      </c>
      <c r="Z320" s="15">
        <v>20</v>
      </c>
      <c r="AA320" s="16">
        <v>608</v>
      </c>
      <c r="AB320" s="266"/>
      <c r="AC320" s="17"/>
      <c r="AD320" s="17">
        <v>29.1</v>
      </c>
      <c r="AE320" s="17"/>
      <c r="AF320" s="17">
        <v>185</v>
      </c>
      <c r="AG320" s="41">
        <v>98.3</v>
      </c>
    </row>
    <row r="321" spans="1:33" ht="14.25" customHeight="1" x14ac:dyDescent="0.35">
      <c r="A321" s="266"/>
      <c r="B321" s="11">
        <v>25.4166666666667</v>
      </c>
      <c r="C321" s="266"/>
      <c r="D321" s="15">
        <v>49.5</v>
      </c>
      <c r="E321" s="15">
        <v>108.8</v>
      </c>
      <c r="F321" s="16">
        <v>12.2</v>
      </c>
      <c r="G321" s="266"/>
      <c r="H321" s="15">
        <v>37.299999999999997</v>
      </c>
      <c r="I321" s="15">
        <v>104.3</v>
      </c>
      <c r="J321" s="15">
        <v>87.3</v>
      </c>
      <c r="K321" s="16">
        <v>87</v>
      </c>
      <c r="L321" s="14">
        <v>105.4</v>
      </c>
      <c r="M321" s="15">
        <v>13.7</v>
      </c>
      <c r="N321" s="15">
        <v>49.2</v>
      </c>
      <c r="O321" s="15">
        <v>49.1</v>
      </c>
      <c r="P321" s="15">
        <v>62.2</v>
      </c>
      <c r="Q321" s="15">
        <v>62.8</v>
      </c>
      <c r="R321" s="15">
        <v>62.4</v>
      </c>
      <c r="S321" s="15">
        <v>63.2</v>
      </c>
      <c r="T321" s="15">
        <v>89</v>
      </c>
      <c r="U321" s="15">
        <v>89.1</v>
      </c>
      <c r="V321" s="15">
        <v>88.9</v>
      </c>
      <c r="W321" s="15">
        <v>62.5</v>
      </c>
      <c r="X321" s="15">
        <v>109.8</v>
      </c>
      <c r="Y321" s="15">
        <v>834</v>
      </c>
      <c r="Z321" s="15">
        <v>10</v>
      </c>
      <c r="AA321" s="16">
        <v>604</v>
      </c>
      <c r="AB321" s="266"/>
      <c r="AC321" s="17"/>
      <c r="AD321" s="17">
        <v>28.1</v>
      </c>
      <c r="AE321" s="17"/>
      <c r="AF321" s="17">
        <v>178</v>
      </c>
      <c r="AG321" s="41">
        <v>96.8</v>
      </c>
    </row>
    <row r="322" spans="1:33" ht="14.25" customHeight="1" x14ac:dyDescent="0.35">
      <c r="A322" s="266"/>
      <c r="B322" s="11">
        <v>25.5</v>
      </c>
      <c r="C322" s="266"/>
      <c r="D322" s="15">
        <v>49.6</v>
      </c>
      <c r="E322" s="15">
        <v>99.1</v>
      </c>
      <c r="F322" s="16">
        <v>13.3</v>
      </c>
      <c r="G322" s="266"/>
      <c r="H322" s="15">
        <v>37.700000000000003</v>
      </c>
      <c r="I322" s="15">
        <v>96.3</v>
      </c>
      <c r="J322" s="15">
        <v>86.1</v>
      </c>
      <c r="K322" s="16">
        <v>85.8</v>
      </c>
      <c r="L322" s="14">
        <v>97.3</v>
      </c>
      <c r="M322" s="15">
        <v>14.8</v>
      </c>
      <c r="N322" s="15">
        <v>49.3</v>
      </c>
      <c r="O322" s="15">
        <v>49.2</v>
      </c>
      <c r="P322" s="15">
        <v>62.8</v>
      </c>
      <c r="Q322" s="15">
        <v>64.099999999999994</v>
      </c>
      <c r="R322" s="15">
        <v>63.8</v>
      </c>
      <c r="S322" s="15">
        <v>64.599999999999994</v>
      </c>
      <c r="T322" s="15">
        <v>87.8</v>
      </c>
      <c r="U322" s="15">
        <v>87.9</v>
      </c>
      <c r="V322" s="15">
        <v>87.8</v>
      </c>
      <c r="W322" s="15">
        <v>63.7</v>
      </c>
      <c r="X322" s="15">
        <v>109.9</v>
      </c>
      <c r="Y322" s="15">
        <v>853</v>
      </c>
      <c r="Z322" s="15">
        <v>15.3</v>
      </c>
      <c r="AA322" s="16">
        <v>620</v>
      </c>
      <c r="AB322" s="266"/>
      <c r="AC322" s="17"/>
      <c r="AD322" s="17">
        <v>29.6</v>
      </c>
      <c r="AE322" s="17"/>
      <c r="AF322" s="17">
        <v>124</v>
      </c>
      <c r="AG322" s="41">
        <v>92.7</v>
      </c>
    </row>
    <row r="323" spans="1:33" ht="14.25" customHeight="1" x14ac:dyDescent="0.35">
      <c r="A323" s="266"/>
      <c r="B323" s="11">
        <v>25.5833333333333</v>
      </c>
      <c r="C323" s="266"/>
      <c r="D323" s="15">
        <v>49.4</v>
      </c>
      <c r="E323" s="15">
        <v>99.9</v>
      </c>
      <c r="F323" s="16">
        <v>13.5</v>
      </c>
      <c r="G323" s="266"/>
      <c r="H323" s="15">
        <v>38.4</v>
      </c>
      <c r="I323" s="15">
        <v>101.6</v>
      </c>
      <c r="J323" s="15">
        <v>85</v>
      </c>
      <c r="K323" s="16">
        <v>84.7</v>
      </c>
      <c r="L323" s="14">
        <v>102</v>
      </c>
      <c r="M323" s="15">
        <v>15.1</v>
      </c>
      <c r="N323" s="15">
        <v>49.2</v>
      </c>
      <c r="O323" s="15">
        <v>49.1</v>
      </c>
      <c r="P323" s="15">
        <v>64.2</v>
      </c>
      <c r="Q323" s="15">
        <v>62.7</v>
      </c>
      <c r="R323" s="15">
        <v>62.3</v>
      </c>
      <c r="S323" s="15">
        <v>63</v>
      </c>
      <c r="T323" s="15">
        <v>86.8</v>
      </c>
      <c r="U323" s="15">
        <v>86.9</v>
      </c>
      <c r="V323" s="15">
        <v>86.7</v>
      </c>
      <c r="W323" s="15">
        <v>62.2</v>
      </c>
      <c r="X323" s="15">
        <v>113.5</v>
      </c>
      <c r="Y323" s="15">
        <v>855</v>
      </c>
      <c r="Z323" s="15">
        <v>15</v>
      </c>
      <c r="AA323" s="16">
        <v>602</v>
      </c>
      <c r="AB323" s="266"/>
      <c r="AC323" s="17"/>
      <c r="AD323" s="17">
        <v>29.6</v>
      </c>
      <c r="AE323" s="17"/>
      <c r="AF323" s="17">
        <v>123</v>
      </c>
      <c r="AG323" s="41">
        <v>89.2</v>
      </c>
    </row>
    <row r="324" spans="1:33" ht="14.25" customHeight="1" x14ac:dyDescent="0.35">
      <c r="A324" s="266"/>
      <c r="B324" s="11">
        <v>25.6666666666667</v>
      </c>
      <c r="C324" s="266"/>
      <c r="D324" s="15">
        <v>49.5</v>
      </c>
      <c r="E324" s="15">
        <v>105.1</v>
      </c>
      <c r="F324" s="16">
        <v>13.2</v>
      </c>
      <c r="G324" s="266"/>
      <c r="H324" s="15">
        <v>37.799999999999997</v>
      </c>
      <c r="I324" s="15">
        <v>101.1</v>
      </c>
      <c r="J324" s="15">
        <v>83.9</v>
      </c>
      <c r="K324" s="16">
        <v>83.6</v>
      </c>
      <c r="L324" s="14">
        <v>101.4</v>
      </c>
      <c r="M324" s="15">
        <v>14.8</v>
      </c>
      <c r="N324" s="15">
        <v>49.3</v>
      </c>
      <c r="O324" s="15">
        <v>49.2</v>
      </c>
      <c r="P324" s="15">
        <v>62.4</v>
      </c>
      <c r="Q324" s="15">
        <v>61.8</v>
      </c>
      <c r="R324" s="15">
        <v>61.5</v>
      </c>
      <c r="S324" s="15">
        <v>62.5</v>
      </c>
      <c r="T324" s="15">
        <v>85.8</v>
      </c>
      <c r="U324" s="15">
        <v>85.8</v>
      </c>
      <c r="V324" s="15">
        <v>85.7</v>
      </c>
      <c r="W324" s="15">
        <v>61.6</v>
      </c>
      <c r="X324" s="15">
        <v>113.4</v>
      </c>
      <c r="Y324" s="15">
        <v>856</v>
      </c>
      <c r="Z324" s="15">
        <v>15</v>
      </c>
      <c r="AA324" s="16">
        <v>601</v>
      </c>
      <c r="AB324" s="266"/>
      <c r="AC324" s="17"/>
      <c r="AD324" s="17">
        <v>27.6</v>
      </c>
      <c r="AE324" s="17"/>
      <c r="AF324" s="17">
        <v>123</v>
      </c>
      <c r="AG324" s="41">
        <v>85.8</v>
      </c>
    </row>
    <row r="325" spans="1:33" ht="14.25" customHeight="1" x14ac:dyDescent="0.35">
      <c r="A325" s="266"/>
      <c r="B325" s="11">
        <v>25.75</v>
      </c>
      <c r="C325" s="266"/>
      <c r="D325" s="15">
        <v>49.5</v>
      </c>
      <c r="E325" s="15">
        <v>105.4</v>
      </c>
      <c r="F325" s="16">
        <v>13.6</v>
      </c>
      <c r="G325" s="266"/>
      <c r="H325" s="15">
        <v>36.200000000000003</v>
      </c>
      <c r="I325" s="15">
        <v>102.6</v>
      </c>
      <c r="J325" s="15">
        <v>83.2</v>
      </c>
      <c r="K325" s="16">
        <v>82.9</v>
      </c>
      <c r="L325" s="14">
        <v>103.6</v>
      </c>
      <c r="M325" s="15">
        <v>14.9</v>
      </c>
      <c r="N325" s="15">
        <v>49.3</v>
      </c>
      <c r="O325" s="15">
        <v>49.2</v>
      </c>
      <c r="P325" s="15">
        <v>61.7</v>
      </c>
      <c r="Q325" s="15">
        <v>60.6</v>
      </c>
      <c r="R325" s="15">
        <v>60.4</v>
      </c>
      <c r="S325" s="15">
        <v>61.2</v>
      </c>
      <c r="T325" s="15">
        <v>85.1</v>
      </c>
      <c r="U325" s="15">
        <v>85.2</v>
      </c>
      <c r="V325" s="15">
        <v>85</v>
      </c>
      <c r="W325" s="15">
        <v>60.4</v>
      </c>
      <c r="X325" s="15">
        <v>114.7</v>
      </c>
      <c r="Y325" s="15">
        <v>856</v>
      </c>
      <c r="Z325" s="15">
        <v>15.4</v>
      </c>
      <c r="AA325" s="16">
        <v>591</v>
      </c>
      <c r="AB325" s="266"/>
      <c r="AC325" s="17"/>
      <c r="AD325" s="17">
        <v>24</v>
      </c>
      <c r="AE325" s="17"/>
      <c r="AF325" s="17">
        <v>129</v>
      </c>
      <c r="AG325" s="41">
        <v>88.7</v>
      </c>
    </row>
    <row r="326" spans="1:33" ht="14.25" customHeight="1" x14ac:dyDescent="0.35">
      <c r="A326" s="266"/>
      <c r="B326" s="11">
        <v>25.8333333333333</v>
      </c>
      <c r="C326" s="266"/>
      <c r="D326" s="15">
        <v>49.5</v>
      </c>
      <c r="E326" s="15">
        <v>115.8</v>
      </c>
      <c r="F326" s="16">
        <v>13.1</v>
      </c>
      <c r="G326" s="266"/>
      <c r="H326" s="15">
        <v>35</v>
      </c>
      <c r="I326" s="15">
        <v>113</v>
      </c>
      <c r="J326" s="15">
        <v>82</v>
      </c>
      <c r="K326" s="16">
        <v>81.7</v>
      </c>
      <c r="L326" s="14">
        <v>111.6</v>
      </c>
      <c r="M326" s="15">
        <v>14.3</v>
      </c>
      <c r="N326" s="15">
        <v>49.2</v>
      </c>
      <c r="O326" s="15">
        <v>49.1</v>
      </c>
      <c r="P326" s="15">
        <v>60.5</v>
      </c>
      <c r="Q326" s="15">
        <v>58.7</v>
      </c>
      <c r="R326" s="15">
        <v>58.6</v>
      </c>
      <c r="S326" s="15">
        <v>59.1</v>
      </c>
      <c r="T326" s="15">
        <v>84</v>
      </c>
      <c r="U326" s="15">
        <v>84.1</v>
      </c>
      <c r="V326" s="15">
        <v>83.9</v>
      </c>
      <c r="W326" s="15">
        <v>58.5</v>
      </c>
      <c r="X326" s="15">
        <v>116.2</v>
      </c>
      <c r="Y326" s="15">
        <v>857</v>
      </c>
      <c r="Z326" s="15">
        <v>10.3</v>
      </c>
      <c r="AA326" s="16">
        <v>582</v>
      </c>
      <c r="AB326" s="266"/>
      <c r="AC326" s="17"/>
      <c r="AD326" s="17">
        <v>26.3</v>
      </c>
      <c r="AE326" s="17"/>
      <c r="AF326" s="17">
        <v>119</v>
      </c>
      <c r="AG326" s="41">
        <v>88.3</v>
      </c>
    </row>
    <row r="327" spans="1:33" ht="14.25" customHeight="1" x14ac:dyDescent="0.35">
      <c r="A327" s="267"/>
      <c r="B327" s="11">
        <v>25.9166666666667</v>
      </c>
      <c r="C327" s="267"/>
      <c r="D327" s="15">
        <v>49.5</v>
      </c>
      <c r="E327" s="15">
        <v>115.2</v>
      </c>
      <c r="F327" s="16">
        <v>13.1</v>
      </c>
      <c r="G327" s="267"/>
      <c r="H327" s="15">
        <v>34.299999999999997</v>
      </c>
      <c r="I327" s="15">
        <v>111.7</v>
      </c>
      <c r="J327" s="15">
        <v>82.9</v>
      </c>
      <c r="K327" s="16">
        <v>82.6</v>
      </c>
      <c r="L327" s="14">
        <v>111.2</v>
      </c>
      <c r="M327" s="15">
        <v>14.1</v>
      </c>
      <c r="N327" s="15">
        <v>49.2</v>
      </c>
      <c r="O327" s="15">
        <v>49.1</v>
      </c>
      <c r="P327" s="15">
        <v>58.9</v>
      </c>
      <c r="Q327" s="15">
        <v>59.1</v>
      </c>
      <c r="R327" s="15">
        <v>58.8</v>
      </c>
      <c r="S327" s="15">
        <v>59.5</v>
      </c>
      <c r="T327" s="15">
        <v>84.9</v>
      </c>
      <c r="U327" s="15">
        <v>85</v>
      </c>
      <c r="V327" s="15">
        <v>84.8</v>
      </c>
      <c r="W327" s="15">
        <v>58.6</v>
      </c>
      <c r="X327" s="15">
        <v>116.3</v>
      </c>
      <c r="Y327" s="15">
        <v>854</v>
      </c>
      <c r="Z327" s="15">
        <v>10.3</v>
      </c>
      <c r="AA327" s="16">
        <v>587</v>
      </c>
      <c r="AB327" s="267"/>
      <c r="AC327" s="17"/>
      <c r="AD327" s="17">
        <v>25.3</v>
      </c>
      <c r="AE327" s="17"/>
      <c r="AF327" s="17">
        <v>120</v>
      </c>
      <c r="AG327" s="41">
        <v>84.2</v>
      </c>
    </row>
    <row r="328" spans="1:33" ht="14.25" customHeight="1" x14ac:dyDescent="0.35">
      <c r="A328" s="268">
        <v>44620</v>
      </c>
      <c r="B328" s="11">
        <v>26</v>
      </c>
      <c r="C328" s="275">
        <v>98.9</v>
      </c>
      <c r="D328" s="15">
        <v>49.5</v>
      </c>
      <c r="E328" s="15">
        <v>114</v>
      </c>
      <c r="F328" s="16">
        <v>12.9</v>
      </c>
      <c r="G328" s="269"/>
      <c r="H328" s="15">
        <v>33.9</v>
      </c>
      <c r="I328" s="15">
        <v>111.9</v>
      </c>
      <c r="J328" s="15">
        <v>83</v>
      </c>
      <c r="K328" s="16">
        <v>82.7</v>
      </c>
      <c r="L328" s="14">
        <v>110.8</v>
      </c>
      <c r="M328" s="15">
        <v>14.1</v>
      </c>
      <c r="N328" s="15">
        <v>49.2</v>
      </c>
      <c r="O328" s="15">
        <v>49.1</v>
      </c>
      <c r="P328" s="15">
        <v>58.9</v>
      </c>
      <c r="Q328" s="15">
        <v>69.099999999999994</v>
      </c>
      <c r="R328" s="15">
        <v>58.1</v>
      </c>
      <c r="S328" s="15">
        <v>59.4</v>
      </c>
      <c r="T328" s="15">
        <v>85</v>
      </c>
      <c r="U328" s="15">
        <v>85.1</v>
      </c>
      <c r="V328" s="15">
        <v>84.9</v>
      </c>
      <c r="W328" s="15">
        <v>58.8</v>
      </c>
      <c r="X328" s="15">
        <v>115.9</v>
      </c>
      <c r="Y328" s="15">
        <v>855</v>
      </c>
      <c r="Z328" s="15">
        <v>10</v>
      </c>
      <c r="AA328" s="16">
        <v>589</v>
      </c>
      <c r="AB328" s="265">
        <v>125.7</v>
      </c>
      <c r="AC328" s="17"/>
      <c r="AD328" s="17">
        <v>24.7</v>
      </c>
      <c r="AE328" s="17"/>
      <c r="AF328" s="17">
        <v>120</v>
      </c>
      <c r="AG328" s="41">
        <v>87.5</v>
      </c>
    </row>
    <row r="329" spans="1:33" ht="14.25" customHeight="1" x14ac:dyDescent="0.35">
      <c r="A329" s="266"/>
      <c r="B329" s="11">
        <v>26.0833333333333</v>
      </c>
      <c r="C329" s="266"/>
      <c r="D329" s="15">
        <v>52.5</v>
      </c>
      <c r="E329" s="15">
        <v>0</v>
      </c>
      <c r="F329" s="16">
        <v>15.7</v>
      </c>
      <c r="G329" s="266"/>
      <c r="H329" s="15">
        <v>31.7</v>
      </c>
      <c r="I329" s="15">
        <v>0</v>
      </c>
      <c r="J329" s="15">
        <v>78.5</v>
      </c>
      <c r="K329" s="16">
        <v>78.5</v>
      </c>
      <c r="L329" s="14">
        <v>0</v>
      </c>
      <c r="M329" s="15">
        <v>9.1999999999999993</v>
      </c>
      <c r="N329" s="15">
        <v>0</v>
      </c>
      <c r="O329" s="15">
        <v>0</v>
      </c>
      <c r="P329" s="15">
        <v>58.9</v>
      </c>
      <c r="Q329" s="15">
        <v>41.3</v>
      </c>
      <c r="R329" s="15">
        <v>42.7</v>
      </c>
      <c r="S329" s="15">
        <v>43.5</v>
      </c>
      <c r="T329" s="15">
        <v>0</v>
      </c>
      <c r="U329" s="15">
        <v>0</v>
      </c>
      <c r="V329" s="15">
        <v>0</v>
      </c>
      <c r="W329" s="15">
        <v>41.4</v>
      </c>
      <c r="X329" s="15">
        <v>0</v>
      </c>
      <c r="Y329" s="15">
        <v>0</v>
      </c>
      <c r="Z329" s="15">
        <v>99.9</v>
      </c>
      <c r="AA329" s="16">
        <v>40</v>
      </c>
      <c r="AB329" s="266"/>
      <c r="AC329" s="17"/>
      <c r="AD329" s="17">
        <v>18.2</v>
      </c>
      <c r="AE329" s="17"/>
      <c r="AF329" s="17">
        <v>81</v>
      </c>
      <c r="AG329" s="41">
        <v>0</v>
      </c>
    </row>
    <row r="330" spans="1:33" ht="14.25" customHeight="1" x14ac:dyDescent="0.35">
      <c r="A330" s="266"/>
      <c r="B330" s="11">
        <v>26.1666666666667</v>
      </c>
      <c r="C330" s="266"/>
      <c r="D330" s="15">
        <v>50.3</v>
      </c>
      <c r="E330" s="15">
        <v>59.7</v>
      </c>
      <c r="F330" s="16">
        <v>15.3</v>
      </c>
      <c r="G330" s="266"/>
      <c r="H330" s="15">
        <v>31.8</v>
      </c>
      <c r="I330" s="15">
        <v>89.9</v>
      </c>
      <c r="J330" s="15">
        <v>78.7</v>
      </c>
      <c r="K330" s="16">
        <v>75.599999999999994</v>
      </c>
      <c r="L330" s="14">
        <v>53.1</v>
      </c>
      <c r="M330" s="15">
        <v>17.100000000000001</v>
      </c>
      <c r="N330" s="15">
        <v>50.2</v>
      </c>
      <c r="O330" s="15">
        <v>50.5</v>
      </c>
      <c r="P330" s="15">
        <v>40</v>
      </c>
      <c r="Q330" s="15">
        <v>55.3</v>
      </c>
      <c r="R330" s="15">
        <v>55.3</v>
      </c>
      <c r="S330" s="15">
        <v>56</v>
      </c>
      <c r="T330" s="15">
        <v>77.7</v>
      </c>
      <c r="U330" s="15">
        <v>77.8</v>
      </c>
      <c r="V330" s="15">
        <v>77.7</v>
      </c>
      <c r="W330" s="15">
        <v>55</v>
      </c>
      <c r="X330" s="15">
        <v>119.2</v>
      </c>
      <c r="Y330" s="15">
        <v>839</v>
      </c>
      <c r="Z330" s="15">
        <v>50.3</v>
      </c>
      <c r="AA330" s="16">
        <v>511</v>
      </c>
      <c r="AB330" s="266"/>
      <c r="AC330" s="17"/>
      <c r="AD330" s="17">
        <v>21.5</v>
      </c>
      <c r="AE330" s="17"/>
      <c r="AF330" s="17">
        <v>112</v>
      </c>
      <c r="AG330" s="41">
        <v>89.8</v>
      </c>
    </row>
    <row r="331" spans="1:33" ht="14.25" customHeight="1" x14ac:dyDescent="0.35">
      <c r="A331" s="266"/>
      <c r="B331" s="11">
        <v>26.25</v>
      </c>
      <c r="C331" s="266"/>
      <c r="D331" s="15">
        <v>48.9</v>
      </c>
      <c r="E331" s="15">
        <v>108.1</v>
      </c>
      <c r="F331" s="16">
        <v>13.8</v>
      </c>
      <c r="G331" s="266"/>
      <c r="H331" s="15">
        <v>32</v>
      </c>
      <c r="I331" s="15">
        <v>107.3</v>
      </c>
      <c r="J331" s="15">
        <v>81.099999999999994</v>
      </c>
      <c r="K331" s="16">
        <v>80.8</v>
      </c>
      <c r="L331" s="14">
        <v>108</v>
      </c>
      <c r="M331" s="15">
        <v>14.9</v>
      </c>
      <c r="N331" s="15">
        <v>48.6</v>
      </c>
      <c r="O331" s="15">
        <v>48.6</v>
      </c>
      <c r="P331" s="15">
        <v>55.4</v>
      </c>
      <c r="Q331" s="15">
        <v>59.2</v>
      </c>
      <c r="R331" s="15">
        <v>59</v>
      </c>
      <c r="S331" s="15">
        <v>59.6</v>
      </c>
      <c r="T331" s="15">
        <v>83</v>
      </c>
      <c r="U331" s="15">
        <v>83.1</v>
      </c>
      <c r="V331" s="15">
        <v>82.9</v>
      </c>
      <c r="W331" s="15">
        <v>58.8</v>
      </c>
      <c r="X331" s="15">
        <v>112.7</v>
      </c>
      <c r="Y331" s="15">
        <v>846</v>
      </c>
      <c r="Z331" s="15">
        <v>10.3</v>
      </c>
      <c r="AA331" s="16">
        <v>570</v>
      </c>
      <c r="AB331" s="266"/>
      <c r="AC331" s="17"/>
      <c r="AD331" s="17">
        <v>24.2</v>
      </c>
      <c r="AE331" s="17"/>
      <c r="AF331" s="17">
        <v>124</v>
      </c>
      <c r="AG331" s="41">
        <v>71.8</v>
      </c>
    </row>
    <row r="332" spans="1:33" ht="14.25" customHeight="1" x14ac:dyDescent="0.35">
      <c r="A332" s="266"/>
      <c r="B332" s="11">
        <v>26.3333333333333</v>
      </c>
      <c r="C332" s="266"/>
      <c r="D332" s="15">
        <v>49.8</v>
      </c>
      <c r="E332" s="15">
        <v>115</v>
      </c>
      <c r="F332" s="16">
        <v>13.5</v>
      </c>
      <c r="G332" s="266"/>
      <c r="H332" s="15">
        <v>34</v>
      </c>
      <c r="I332" s="15">
        <v>114.3</v>
      </c>
      <c r="J332" s="15">
        <v>83.7</v>
      </c>
      <c r="K332" s="16">
        <v>83.3</v>
      </c>
      <c r="L332" s="14">
        <v>114.3</v>
      </c>
      <c r="M332" s="15">
        <v>14.7</v>
      </c>
      <c r="N332" s="15">
        <v>49.5</v>
      </c>
      <c r="O332" s="15">
        <v>49.5</v>
      </c>
      <c r="P332" s="15">
        <v>60.1</v>
      </c>
      <c r="Q332" s="15">
        <v>60.2</v>
      </c>
      <c r="R332" s="15">
        <v>60</v>
      </c>
      <c r="S332" s="15">
        <v>60.8</v>
      </c>
      <c r="T332" s="15">
        <v>85.6</v>
      </c>
      <c r="U332" s="15">
        <v>85.6</v>
      </c>
      <c r="V332" s="15">
        <v>85.4</v>
      </c>
      <c r="W332" s="15">
        <v>59.7</v>
      </c>
      <c r="X332" s="15">
        <v>112.9</v>
      </c>
      <c r="Y332" s="15">
        <v>845</v>
      </c>
      <c r="Z332" s="15">
        <v>0</v>
      </c>
      <c r="AA332" s="16">
        <v>586</v>
      </c>
      <c r="AB332" s="266"/>
      <c r="AC332" s="17"/>
      <c r="AD332" s="17">
        <v>25.8</v>
      </c>
      <c r="AE332" s="17"/>
      <c r="AF332" s="17">
        <v>127</v>
      </c>
      <c r="AG332" s="41">
        <v>94.8</v>
      </c>
    </row>
    <row r="333" spans="1:33" ht="14.25" customHeight="1" x14ac:dyDescent="0.35">
      <c r="A333" s="266"/>
      <c r="B333" s="11">
        <v>26.4166666666667</v>
      </c>
      <c r="C333" s="266"/>
      <c r="D333" s="15">
        <v>49.2</v>
      </c>
      <c r="E333" s="15">
        <v>116.8</v>
      </c>
      <c r="F333" s="16">
        <v>13.8</v>
      </c>
      <c r="G333" s="266"/>
      <c r="H333" s="15">
        <v>37.6</v>
      </c>
      <c r="I333" s="15">
        <v>113.2</v>
      </c>
      <c r="J333" s="15">
        <v>85.7</v>
      </c>
      <c r="K333" s="16">
        <v>85.4</v>
      </c>
      <c r="L333" s="14">
        <v>112.6</v>
      </c>
      <c r="M333" s="15">
        <v>15.1</v>
      </c>
      <c r="N333" s="15">
        <v>62.3</v>
      </c>
      <c r="O333" s="15">
        <v>48.8</v>
      </c>
      <c r="P333" s="15">
        <v>62.8</v>
      </c>
      <c r="Q333" s="15">
        <v>62.6</v>
      </c>
      <c r="R333" s="15">
        <v>62.4</v>
      </c>
      <c r="S333" s="15">
        <v>63</v>
      </c>
      <c r="T333" s="15">
        <v>87.6</v>
      </c>
      <c r="U333" s="15">
        <v>87.7</v>
      </c>
      <c r="V333" s="15">
        <v>87.5</v>
      </c>
      <c r="W333" s="15">
        <v>62.3</v>
      </c>
      <c r="X333" s="15">
        <v>111.9</v>
      </c>
      <c r="Y333" s="15">
        <v>845</v>
      </c>
      <c r="Z333" s="15">
        <v>0</v>
      </c>
      <c r="AA333" s="16">
        <v>595</v>
      </c>
      <c r="AB333" s="266"/>
      <c r="AC333" s="17"/>
      <c r="AD333" s="17">
        <v>29.7</v>
      </c>
      <c r="AE333" s="17"/>
      <c r="AF333" s="17">
        <v>127</v>
      </c>
      <c r="AG333" s="41">
        <v>93</v>
      </c>
    </row>
    <row r="334" spans="1:33" ht="14.25" customHeight="1" x14ac:dyDescent="0.35">
      <c r="A334" s="266"/>
      <c r="B334" s="11">
        <v>26.5</v>
      </c>
      <c r="C334" s="266"/>
      <c r="D334" s="15">
        <v>49.2</v>
      </c>
      <c r="E334" s="15">
        <v>24.3</v>
      </c>
      <c r="F334" s="16">
        <v>2.4</v>
      </c>
      <c r="G334" s="266"/>
      <c r="H334" s="15">
        <v>37.9</v>
      </c>
      <c r="I334" s="15">
        <v>21.9</v>
      </c>
      <c r="J334" s="15">
        <v>79.900000000000006</v>
      </c>
      <c r="K334" s="16">
        <v>79.8</v>
      </c>
      <c r="L334" s="14">
        <v>27.6</v>
      </c>
      <c r="M334" s="15">
        <v>20.399999999999999</v>
      </c>
      <c r="N334" s="15">
        <v>49.2</v>
      </c>
      <c r="O334" s="15">
        <v>49</v>
      </c>
      <c r="P334" s="15">
        <v>65.099999999999994</v>
      </c>
      <c r="Q334" s="15">
        <v>65</v>
      </c>
      <c r="R334" s="15">
        <v>64.8</v>
      </c>
      <c r="S334" s="15">
        <v>65.599999999999994</v>
      </c>
      <c r="T334" s="15">
        <v>81.599999999999994</v>
      </c>
      <c r="U334" s="15">
        <v>81.7</v>
      </c>
      <c r="V334" s="15">
        <v>81.5</v>
      </c>
      <c r="W334" s="15">
        <v>64.599999999999994</v>
      </c>
      <c r="X334" s="15">
        <v>106.1</v>
      </c>
      <c r="Y334" s="15">
        <v>805</v>
      </c>
      <c r="Z334" s="15">
        <v>63.4</v>
      </c>
      <c r="AA334" s="16">
        <v>512</v>
      </c>
      <c r="AB334" s="266"/>
      <c r="AC334" s="17"/>
      <c r="AD334" s="17">
        <v>28.2</v>
      </c>
      <c r="AE334" s="17"/>
      <c r="AF334" s="17">
        <v>113</v>
      </c>
      <c r="AG334" s="41">
        <v>127.7</v>
      </c>
    </row>
    <row r="335" spans="1:33" ht="14.25" customHeight="1" x14ac:dyDescent="0.35">
      <c r="A335" s="266"/>
      <c r="B335" s="11">
        <v>26.5833333333333</v>
      </c>
      <c r="C335" s="266"/>
      <c r="D335" s="15">
        <v>49</v>
      </c>
      <c r="E335" s="15">
        <v>120.5</v>
      </c>
      <c r="F335" s="16">
        <v>14.7</v>
      </c>
      <c r="G335" s="266"/>
      <c r="H335" s="15">
        <v>38.9</v>
      </c>
      <c r="I335" s="15">
        <v>120.6</v>
      </c>
      <c r="J335" s="15">
        <v>84.3</v>
      </c>
      <c r="K335" s="16">
        <v>83.9</v>
      </c>
      <c r="L335" s="14">
        <v>120.7</v>
      </c>
      <c r="M335" s="15">
        <v>16</v>
      </c>
      <c r="N335" s="15">
        <v>48.6</v>
      </c>
      <c r="O335" s="15">
        <v>48.5</v>
      </c>
      <c r="P335" s="15">
        <v>63.7</v>
      </c>
      <c r="Q335" s="15">
        <v>63.5</v>
      </c>
      <c r="R335" s="15">
        <v>63.3</v>
      </c>
      <c r="S335" s="15">
        <v>64.2</v>
      </c>
      <c r="T335" s="15">
        <v>86.3</v>
      </c>
      <c r="U335" s="15">
        <v>86.4</v>
      </c>
      <c r="V335" s="15">
        <v>86.2</v>
      </c>
      <c r="W335" s="15">
        <v>63.1</v>
      </c>
      <c r="X335" s="15">
        <v>119.1</v>
      </c>
      <c r="Y335" s="15">
        <v>907</v>
      </c>
      <c r="Z335" s="15">
        <v>0</v>
      </c>
      <c r="AA335" s="16">
        <v>643</v>
      </c>
      <c r="AB335" s="266"/>
      <c r="AC335" s="17"/>
      <c r="AD335" s="17">
        <v>23.4</v>
      </c>
      <c r="AE335" s="17"/>
      <c r="AF335" s="17">
        <v>139</v>
      </c>
      <c r="AG335" s="41">
        <v>88</v>
      </c>
    </row>
    <row r="336" spans="1:33" ht="14.25" customHeight="1" x14ac:dyDescent="0.35">
      <c r="A336" s="266"/>
      <c r="B336" s="11">
        <v>26.6666666666667</v>
      </c>
      <c r="C336" s="266"/>
      <c r="D336" s="15">
        <v>49.1</v>
      </c>
      <c r="E336" s="15">
        <v>119.4</v>
      </c>
      <c r="F336" s="16">
        <v>14.2</v>
      </c>
      <c r="G336" s="266"/>
      <c r="H336" s="15">
        <v>38.700000000000003</v>
      </c>
      <c r="I336" s="15">
        <v>120.5</v>
      </c>
      <c r="J336" s="15">
        <v>85.5</v>
      </c>
      <c r="K336" s="16">
        <v>85.1</v>
      </c>
      <c r="L336" s="14">
        <v>118.5</v>
      </c>
      <c r="M336" s="15">
        <v>15.5</v>
      </c>
      <c r="N336" s="15">
        <v>48.8</v>
      </c>
      <c r="O336" s="15">
        <v>48.7</v>
      </c>
      <c r="P336" s="15">
        <v>64.3</v>
      </c>
      <c r="Q336" s="15">
        <v>64.099999999999994</v>
      </c>
      <c r="R336" s="15">
        <v>63.8</v>
      </c>
      <c r="S336" s="15">
        <v>64.7</v>
      </c>
      <c r="T336" s="15">
        <v>87.5</v>
      </c>
      <c r="U336" s="15">
        <v>87.5</v>
      </c>
      <c r="V336" s="15">
        <v>87.4</v>
      </c>
      <c r="W336" s="15">
        <v>64</v>
      </c>
      <c r="X336" s="15">
        <v>118.4</v>
      </c>
      <c r="Y336" s="15">
        <v>906</v>
      </c>
      <c r="Z336" s="15">
        <v>0</v>
      </c>
      <c r="AA336" s="16">
        <v>660</v>
      </c>
      <c r="AB336" s="266"/>
      <c r="AC336" s="17"/>
      <c r="AD336" s="17">
        <v>25.1</v>
      </c>
      <c r="AE336" s="17"/>
      <c r="AF336" s="17">
        <v>132</v>
      </c>
      <c r="AG336" s="41">
        <v>90.6</v>
      </c>
    </row>
    <row r="337" spans="1:33" ht="14.25" customHeight="1" x14ac:dyDescent="0.35">
      <c r="A337" s="266"/>
      <c r="B337" s="11">
        <v>26.75</v>
      </c>
      <c r="C337" s="266"/>
      <c r="D337" s="15">
        <v>49</v>
      </c>
      <c r="E337" s="15">
        <v>118.7</v>
      </c>
      <c r="F337" s="16">
        <v>14</v>
      </c>
      <c r="G337" s="266"/>
      <c r="H337" s="15">
        <v>36.700000000000003</v>
      </c>
      <c r="I337" s="15">
        <v>118.3</v>
      </c>
      <c r="J337" s="15">
        <v>86.1</v>
      </c>
      <c r="K337" s="16">
        <v>85.8</v>
      </c>
      <c r="L337" s="14">
        <v>117.7</v>
      </c>
      <c r="M337" s="15">
        <v>15.2</v>
      </c>
      <c r="N337" s="15">
        <v>48.7</v>
      </c>
      <c r="O337" s="15">
        <v>48.6</v>
      </c>
      <c r="P337" s="15">
        <v>64.5</v>
      </c>
      <c r="Q337" s="15">
        <v>64.5</v>
      </c>
      <c r="R337" s="15">
        <v>64.3</v>
      </c>
      <c r="S337" s="15">
        <v>65</v>
      </c>
      <c r="T337" s="15">
        <v>88.2</v>
      </c>
      <c r="U337" s="15">
        <v>88.2</v>
      </c>
      <c r="V337" s="15">
        <v>88.1</v>
      </c>
      <c r="W337" s="15">
        <v>64.099999999999994</v>
      </c>
      <c r="X337" s="15">
        <v>116.9</v>
      </c>
      <c r="Y337" s="15">
        <v>907</v>
      </c>
      <c r="Z337" s="15">
        <v>0</v>
      </c>
      <c r="AA337" s="16">
        <v>667</v>
      </c>
      <c r="AB337" s="266"/>
      <c r="AC337" s="17"/>
      <c r="AD337" s="17">
        <v>25.5</v>
      </c>
      <c r="AE337" s="17"/>
      <c r="AF337" s="17">
        <v>132</v>
      </c>
      <c r="AG337" s="41">
        <v>93.3</v>
      </c>
    </row>
    <row r="338" spans="1:33" ht="14.25" customHeight="1" x14ac:dyDescent="0.35">
      <c r="A338" s="266"/>
      <c r="B338" s="11">
        <v>26.8333333333333</v>
      </c>
      <c r="C338" s="266"/>
      <c r="D338" s="15">
        <v>49.2</v>
      </c>
      <c r="E338" s="15">
        <v>124.1</v>
      </c>
      <c r="F338" s="16">
        <v>12.8</v>
      </c>
      <c r="G338" s="266"/>
      <c r="H338" s="15">
        <v>35.4</v>
      </c>
      <c r="I338" s="15">
        <v>120.3</v>
      </c>
      <c r="J338" s="15">
        <v>85.6</v>
      </c>
      <c r="K338" s="16">
        <v>85.3</v>
      </c>
      <c r="L338" s="14">
        <v>119</v>
      </c>
      <c r="M338" s="15">
        <v>13.9</v>
      </c>
      <c r="N338" s="15">
        <v>48.8</v>
      </c>
      <c r="O338" s="15">
        <v>48.7</v>
      </c>
      <c r="P338" s="15">
        <v>62.6</v>
      </c>
      <c r="Q338" s="15">
        <v>62.7</v>
      </c>
      <c r="R338" s="15">
        <v>62.4</v>
      </c>
      <c r="S338" s="15">
        <v>63.1</v>
      </c>
      <c r="T338" s="15">
        <v>87.6</v>
      </c>
      <c r="U338" s="15">
        <v>87.7</v>
      </c>
      <c r="V338" s="15">
        <v>87.6</v>
      </c>
      <c r="W338" s="15">
        <v>62.5</v>
      </c>
      <c r="X338" s="15">
        <v>118.2</v>
      </c>
      <c r="Y338" s="15">
        <v>908</v>
      </c>
      <c r="Z338" s="15">
        <v>0</v>
      </c>
      <c r="AA338" s="16">
        <v>666</v>
      </c>
      <c r="AB338" s="266"/>
      <c r="AC338" s="17"/>
      <c r="AD338" s="17">
        <v>26.2</v>
      </c>
      <c r="AE338" s="17"/>
      <c r="AF338" s="17">
        <v>135</v>
      </c>
      <c r="AG338" s="41">
        <v>92.3</v>
      </c>
    </row>
    <row r="339" spans="1:33" ht="14.25" customHeight="1" x14ac:dyDescent="0.35">
      <c r="A339" s="267"/>
      <c r="B339" s="11">
        <v>26.9166666666667</v>
      </c>
      <c r="C339" s="267"/>
      <c r="D339" s="15">
        <v>49.1</v>
      </c>
      <c r="E339" s="15">
        <v>126.6</v>
      </c>
      <c r="F339" s="16">
        <v>11.9</v>
      </c>
      <c r="G339" s="267"/>
      <c r="H339" s="15">
        <v>35.200000000000003</v>
      </c>
      <c r="I339" s="15">
        <v>120.7</v>
      </c>
      <c r="J339" s="15">
        <v>85.9</v>
      </c>
      <c r="K339" s="16">
        <v>85.5</v>
      </c>
      <c r="L339" s="14">
        <v>119.8</v>
      </c>
      <c r="M339" s="15">
        <v>13</v>
      </c>
      <c r="N339" s="15">
        <v>48.7</v>
      </c>
      <c r="O339" s="15">
        <v>48.6</v>
      </c>
      <c r="P339" s="15">
        <v>61.8</v>
      </c>
      <c r="Q339" s="15">
        <v>61.8</v>
      </c>
      <c r="R339" s="15">
        <v>61.6</v>
      </c>
      <c r="S339" s="15">
        <v>62.4</v>
      </c>
      <c r="T339" s="15">
        <v>87.9</v>
      </c>
      <c r="U339" s="15">
        <v>88</v>
      </c>
      <c r="V339" s="15">
        <v>87.8</v>
      </c>
      <c r="W339" s="15">
        <v>61.7</v>
      </c>
      <c r="X339" s="15">
        <v>118.9</v>
      </c>
      <c r="Y339" s="15">
        <v>907</v>
      </c>
      <c r="Z339" s="15">
        <v>0</v>
      </c>
      <c r="AA339" s="16">
        <v>667</v>
      </c>
      <c r="AB339" s="267"/>
      <c r="AC339" s="17"/>
      <c r="AD339" s="17">
        <v>26.4</v>
      </c>
      <c r="AE339" s="17"/>
      <c r="AF339" s="17">
        <v>132</v>
      </c>
      <c r="AG339" s="41">
        <v>96.3</v>
      </c>
    </row>
    <row r="340" spans="1:33" ht="14.25" customHeight="1" x14ac:dyDescent="0.35">
      <c r="A340" s="29" t="s">
        <v>67</v>
      </c>
      <c r="B340" s="30"/>
      <c r="C340" s="31"/>
      <c r="D340" s="35">
        <f>AVERAGE(D4:D339)</f>
        <v>49.323809523809501</v>
      </c>
      <c r="E340" s="35">
        <f>AVERAGE(E4:E339)</f>
        <v>107.07351190476187</v>
      </c>
      <c r="F340" s="36">
        <f>AVERAGE(F4:F339)</f>
        <v>17.911607142857157</v>
      </c>
      <c r="G340" s="34"/>
      <c r="H340" s="35">
        <f t="shared" ref="H340:AA340" si="0">AVERAGE(H4:H339)</f>
        <v>34.493452380952398</v>
      </c>
      <c r="I340" s="35">
        <f t="shared" si="0"/>
        <v>107.53005952380957</v>
      </c>
      <c r="J340" s="35">
        <f t="shared" si="0"/>
        <v>82.175297619047726</v>
      </c>
      <c r="K340" s="36">
        <f t="shared" si="0"/>
        <v>81.992261904761833</v>
      </c>
      <c r="L340" s="34">
        <f t="shared" si="0"/>
        <v>94.947619047618986</v>
      </c>
      <c r="M340" s="35">
        <f t="shared" si="0"/>
        <v>14.770238095238085</v>
      </c>
      <c r="N340" s="35">
        <f t="shared" si="0"/>
        <v>47.878273809523797</v>
      </c>
      <c r="O340" s="35">
        <f t="shared" si="0"/>
        <v>47.758630952380926</v>
      </c>
      <c r="P340" s="35">
        <f t="shared" si="0"/>
        <v>59.330357142857153</v>
      </c>
      <c r="Q340" s="35">
        <f t="shared" si="0"/>
        <v>59.343749999999986</v>
      </c>
      <c r="R340" s="35">
        <f t="shared" si="0"/>
        <v>59.163690476190432</v>
      </c>
      <c r="S340" s="35">
        <f t="shared" si="0"/>
        <v>59.83422619047618</v>
      </c>
      <c r="T340" s="35">
        <f t="shared" si="0"/>
        <v>82.018749999999969</v>
      </c>
      <c r="U340" s="35">
        <f t="shared" si="0"/>
        <v>82.091964285714297</v>
      </c>
      <c r="V340" s="35">
        <f t="shared" si="0"/>
        <v>81.912202380952351</v>
      </c>
      <c r="W340" s="35">
        <f t="shared" si="0"/>
        <v>59.181547619047606</v>
      </c>
      <c r="X340" s="35">
        <f t="shared" si="0"/>
        <v>107.39583333333333</v>
      </c>
      <c r="Y340" s="35">
        <f t="shared" si="0"/>
        <v>802.92559523809518</v>
      </c>
      <c r="Z340" s="35">
        <f t="shared" si="0"/>
        <v>18.088988095238058</v>
      </c>
      <c r="AA340" s="36">
        <f t="shared" si="0"/>
        <v>550.14285714285711</v>
      </c>
      <c r="AB340" s="34"/>
      <c r="AC340" s="35" t="e">
        <f>AVERAGE(AC4:AC339)</f>
        <v>#DIV/0!</v>
      </c>
      <c r="AD340" s="35">
        <f>AVERAGE(AD4:AD339)</f>
        <v>25.981547619047628</v>
      </c>
      <c r="AE340" s="35" t="e">
        <f>AVERAGE(AE4:AE339)</f>
        <v>#DIV/0!</v>
      </c>
      <c r="AF340" s="35">
        <f>AVERAGE(AF4:AF339)</f>
        <v>129.60416666666666</v>
      </c>
      <c r="AG340" s="36">
        <f>AVERAGE(AG4:AG339)</f>
        <v>114.74047619047617</v>
      </c>
    </row>
    <row r="341" spans="1:33" ht="14.25" customHeight="1" x14ac:dyDescent="0.35">
      <c r="A341" s="37"/>
      <c r="B341" s="38"/>
      <c r="C341" s="38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7"/>
      <c r="AD341" s="37"/>
      <c r="AE341" s="37"/>
      <c r="AF341" s="37"/>
      <c r="AG341" s="37"/>
    </row>
    <row r="342" spans="1:33" ht="14.25" customHeight="1" x14ac:dyDescent="0.35">
      <c r="A342" s="37"/>
      <c r="B342" s="38"/>
      <c r="C342" s="38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7"/>
      <c r="AD342" s="37"/>
      <c r="AE342" s="37"/>
      <c r="AF342" s="37"/>
      <c r="AG342" s="37"/>
    </row>
    <row r="343" spans="1:33" ht="14.25" customHeight="1" x14ac:dyDescent="0.35">
      <c r="A343" s="37"/>
      <c r="B343" s="38"/>
      <c r="C343" s="38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7"/>
      <c r="AD343" s="37"/>
      <c r="AE343" s="37"/>
      <c r="AF343" s="37"/>
      <c r="AG343" s="37"/>
    </row>
    <row r="344" spans="1:33" ht="14.25" customHeight="1" x14ac:dyDescent="0.35">
      <c r="A344" s="37"/>
      <c r="B344" s="38"/>
      <c r="C344" s="38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7"/>
      <c r="AD344" s="37"/>
      <c r="AE344" s="37"/>
      <c r="AF344" s="37"/>
      <c r="AG344" s="37"/>
    </row>
    <row r="345" spans="1:33" ht="14.25" customHeight="1" x14ac:dyDescent="0.35">
      <c r="A345" s="37"/>
      <c r="B345" s="38"/>
      <c r="C345" s="38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7"/>
      <c r="AD345" s="37"/>
      <c r="AE345" s="37"/>
      <c r="AF345" s="37"/>
      <c r="AG345" s="37"/>
    </row>
    <row r="346" spans="1:33" ht="14.25" customHeight="1" x14ac:dyDescent="0.35">
      <c r="A346" s="37"/>
      <c r="B346" s="38"/>
      <c r="C346" s="38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7"/>
      <c r="AD346" s="37"/>
      <c r="AE346" s="37"/>
      <c r="AF346" s="37"/>
      <c r="AG346" s="37"/>
    </row>
    <row r="347" spans="1:33" ht="14.25" customHeight="1" x14ac:dyDescent="0.35">
      <c r="A347" s="37"/>
      <c r="B347" s="38"/>
      <c r="C347" s="38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7"/>
      <c r="AD347" s="37"/>
      <c r="AE347" s="37"/>
      <c r="AF347" s="37"/>
      <c r="AG347" s="37"/>
    </row>
    <row r="348" spans="1:33" ht="14.25" customHeight="1" x14ac:dyDescent="0.35">
      <c r="A348" s="37"/>
      <c r="B348" s="38"/>
      <c r="C348" s="38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7"/>
      <c r="AD348" s="37"/>
      <c r="AE348" s="37"/>
      <c r="AF348" s="37"/>
      <c r="AG348" s="37"/>
    </row>
    <row r="349" spans="1:33" ht="14.25" customHeight="1" x14ac:dyDescent="0.35">
      <c r="A349" s="37"/>
      <c r="B349" s="38"/>
      <c r="C349" s="38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7"/>
      <c r="AD349" s="37"/>
      <c r="AE349" s="37"/>
      <c r="AF349" s="37"/>
      <c r="AG349" s="37"/>
    </row>
    <row r="350" spans="1:33" ht="14.25" customHeight="1" x14ac:dyDescent="0.35">
      <c r="A350" s="37"/>
      <c r="B350" s="38"/>
      <c r="C350" s="38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7"/>
      <c r="AD350" s="37"/>
      <c r="AE350" s="37"/>
      <c r="AF350" s="37"/>
      <c r="AG350" s="37"/>
    </row>
    <row r="351" spans="1:33" ht="14.25" customHeight="1" x14ac:dyDescent="0.35">
      <c r="A351" s="37"/>
      <c r="B351" s="38"/>
      <c r="C351" s="38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7"/>
      <c r="AD351" s="37"/>
      <c r="AE351" s="37"/>
      <c r="AF351" s="37"/>
      <c r="AG351" s="37"/>
    </row>
    <row r="352" spans="1:33" ht="14.25" customHeight="1" x14ac:dyDescent="0.35">
      <c r="A352" s="37"/>
      <c r="B352" s="38"/>
      <c r="C352" s="38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7"/>
      <c r="AD352" s="37"/>
      <c r="AE352" s="37"/>
      <c r="AF352" s="37"/>
      <c r="AG352" s="37"/>
    </row>
    <row r="353" spans="1:33" ht="14.25" customHeight="1" x14ac:dyDescent="0.35">
      <c r="A353" s="37"/>
      <c r="B353" s="38"/>
      <c r="C353" s="38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7"/>
      <c r="AD353" s="37"/>
      <c r="AE353" s="37"/>
      <c r="AF353" s="37"/>
      <c r="AG353" s="37"/>
    </row>
    <row r="354" spans="1:33" ht="14.25" customHeight="1" x14ac:dyDescent="0.35">
      <c r="A354" s="37"/>
      <c r="B354" s="38"/>
      <c r="C354" s="38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7"/>
      <c r="AD354" s="37"/>
      <c r="AE354" s="37"/>
      <c r="AF354" s="37"/>
      <c r="AG354" s="37"/>
    </row>
    <row r="355" spans="1:33" ht="14.25" customHeight="1" x14ac:dyDescent="0.35">
      <c r="A355" s="37"/>
      <c r="B355" s="38"/>
      <c r="C355" s="38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7"/>
      <c r="AD355" s="37"/>
      <c r="AE355" s="37"/>
      <c r="AF355" s="37"/>
      <c r="AG355" s="37"/>
    </row>
    <row r="356" spans="1:33" ht="14.25" customHeight="1" x14ac:dyDescent="0.35">
      <c r="A356" s="37"/>
      <c r="B356" s="38"/>
      <c r="C356" s="38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7"/>
      <c r="AD356" s="37"/>
      <c r="AE356" s="37"/>
      <c r="AF356" s="37"/>
      <c r="AG356" s="37"/>
    </row>
    <row r="357" spans="1:33" ht="14.25" customHeight="1" x14ac:dyDescent="0.35">
      <c r="A357" s="37"/>
      <c r="B357" s="38"/>
      <c r="C357" s="38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7"/>
      <c r="AD357" s="37"/>
      <c r="AE357" s="37"/>
      <c r="AF357" s="37"/>
      <c r="AG357" s="37"/>
    </row>
    <row r="358" spans="1:33" ht="14.25" customHeight="1" x14ac:dyDescent="0.35">
      <c r="A358" s="37"/>
      <c r="B358" s="38"/>
      <c r="C358" s="38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7"/>
      <c r="AD358" s="37"/>
      <c r="AE358" s="37"/>
      <c r="AF358" s="37"/>
      <c r="AG358" s="37"/>
    </row>
    <row r="359" spans="1:33" ht="14.25" customHeight="1" x14ac:dyDescent="0.35">
      <c r="A359" s="37"/>
      <c r="B359" s="38"/>
      <c r="C359" s="38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7"/>
      <c r="AD359" s="37"/>
      <c r="AE359" s="37"/>
      <c r="AF359" s="37"/>
      <c r="AG359" s="37"/>
    </row>
    <row r="360" spans="1:33" ht="14.25" customHeight="1" x14ac:dyDescent="0.35">
      <c r="A360" s="37"/>
      <c r="B360" s="38"/>
      <c r="C360" s="38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7"/>
      <c r="AD360" s="37"/>
      <c r="AE360" s="37"/>
      <c r="AF360" s="37"/>
      <c r="AG360" s="37"/>
    </row>
    <row r="361" spans="1:33" ht="14.25" customHeight="1" x14ac:dyDescent="0.35">
      <c r="A361" s="37"/>
      <c r="B361" s="38"/>
      <c r="C361" s="38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7"/>
      <c r="AD361" s="37"/>
      <c r="AE361" s="37"/>
      <c r="AF361" s="37"/>
      <c r="AG361" s="37"/>
    </row>
    <row r="362" spans="1:33" ht="14.25" customHeight="1" x14ac:dyDescent="0.35">
      <c r="A362" s="37"/>
      <c r="B362" s="38"/>
      <c r="C362" s="38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7"/>
      <c r="AD362" s="37"/>
      <c r="AE362" s="37"/>
      <c r="AF362" s="37"/>
      <c r="AG362" s="37"/>
    </row>
    <row r="363" spans="1:33" ht="14.25" customHeight="1" x14ac:dyDescent="0.35">
      <c r="A363" s="37"/>
      <c r="B363" s="38"/>
      <c r="C363" s="38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7"/>
      <c r="AD363" s="37"/>
      <c r="AE363" s="37"/>
      <c r="AF363" s="37"/>
      <c r="AG363" s="37"/>
    </row>
    <row r="364" spans="1:33" ht="14.25" customHeight="1" x14ac:dyDescent="0.35">
      <c r="A364" s="37"/>
      <c r="B364" s="38"/>
      <c r="C364" s="38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7"/>
      <c r="AD364" s="37"/>
      <c r="AE364" s="37"/>
      <c r="AF364" s="37"/>
      <c r="AG364" s="37"/>
    </row>
    <row r="365" spans="1:33" ht="14.25" customHeight="1" x14ac:dyDescent="0.35">
      <c r="A365" s="37"/>
      <c r="B365" s="38"/>
      <c r="C365" s="38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7"/>
      <c r="AD365" s="37"/>
      <c r="AE365" s="37"/>
      <c r="AF365" s="37"/>
      <c r="AG365" s="37"/>
    </row>
    <row r="366" spans="1:33" ht="14.25" customHeight="1" x14ac:dyDescent="0.35">
      <c r="A366" s="37"/>
      <c r="B366" s="38"/>
      <c r="C366" s="38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7"/>
      <c r="AD366" s="37"/>
      <c r="AE366" s="37"/>
      <c r="AF366" s="37"/>
      <c r="AG366" s="37"/>
    </row>
    <row r="367" spans="1:33" ht="14.25" customHeight="1" x14ac:dyDescent="0.35">
      <c r="A367" s="37"/>
      <c r="B367" s="38"/>
      <c r="C367" s="38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7"/>
      <c r="AD367" s="37"/>
      <c r="AE367" s="37"/>
      <c r="AF367" s="37"/>
      <c r="AG367" s="37"/>
    </row>
    <row r="368" spans="1:33" ht="14.25" customHeight="1" x14ac:dyDescent="0.35">
      <c r="A368" s="37"/>
      <c r="B368" s="38"/>
      <c r="C368" s="38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7"/>
      <c r="AD368" s="37"/>
      <c r="AE368" s="37"/>
      <c r="AF368" s="37"/>
      <c r="AG368" s="37"/>
    </row>
    <row r="369" spans="1:33" ht="14.25" customHeight="1" x14ac:dyDescent="0.35">
      <c r="A369" s="37"/>
      <c r="B369" s="38"/>
      <c r="C369" s="38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7"/>
      <c r="AD369" s="37"/>
      <c r="AE369" s="37"/>
      <c r="AF369" s="37"/>
      <c r="AG369" s="37"/>
    </row>
    <row r="370" spans="1:33" ht="14.25" customHeight="1" x14ac:dyDescent="0.35">
      <c r="A370" s="37"/>
      <c r="B370" s="38"/>
      <c r="C370" s="38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7"/>
      <c r="AD370" s="37"/>
      <c r="AE370" s="37"/>
      <c r="AF370" s="37"/>
      <c r="AG370" s="37"/>
    </row>
    <row r="371" spans="1:33" ht="14.25" customHeight="1" x14ac:dyDescent="0.35">
      <c r="A371" s="37"/>
      <c r="B371" s="38"/>
      <c r="C371" s="38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7"/>
      <c r="AD371" s="37"/>
      <c r="AE371" s="37"/>
      <c r="AF371" s="37"/>
      <c r="AG371" s="37"/>
    </row>
    <row r="372" spans="1:33" ht="14.25" customHeight="1" x14ac:dyDescent="0.35">
      <c r="A372" s="37"/>
      <c r="B372" s="38"/>
      <c r="C372" s="38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7"/>
      <c r="AD372" s="37"/>
      <c r="AE372" s="37"/>
      <c r="AF372" s="37"/>
      <c r="AG372" s="37"/>
    </row>
    <row r="373" spans="1:33" ht="14.25" customHeight="1" x14ac:dyDescent="0.35">
      <c r="A373" s="37"/>
      <c r="B373" s="38"/>
      <c r="C373" s="38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7"/>
      <c r="AD373" s="37"/>
      <c r="AE373" s="37"/>
      <c r="AF373" s="37"/>
      <c r="AG373" s="37"/>
    </row>
    <row r="374" spans="1:33" ht="14.25" customHeight="1" x14ac:dyDescent="0.35">
      <c r="A374" s="37"/>
      <c r="B374" s="38"/>
      <c r="C374" s="38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7"/>
      <c r="AD374" s="37"/>
      <c r="AE374" s="37"/>
      <c r="AF374" s="37"/>
      <c r="AG374" s="37"/>
    </row>
    <row r="375" spans="1:33" ht="14.25" customHeight="1" x14ac:dyDescent="0.35">
      <c r="A375" s="37"/>
      <c r="B375" s="38"/>
      <c r="C375" s="38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7"/>
      <c r="AD375" s="37"/>
      <c r="AE375" s="37"/>
      <c r="AF375" s="37"/>
      <c r="AG375" s="37"/>
    </row>
    <row r="376" spans="1:33" ht="14.25" customHeight="1" x14ac:dyDescent="0.35">
      <c r="A376" s="37"/>
      <c r="B376" s="38"/>
      <c r="C376" s="38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7"/>
      <c r="AD376" s="37"/>
      <c r="AE376" s="37"/>
      <c r="AF376" s="37"/>
      <c r="AG376" s="37"/>
    </row>
    <row r="377" spans="1:33" ht="14.25" customHeight="1" x14ac:dyDescent="0.35">
      <c r="A377" s="37"/>
      <c r="B377" s="38"/>
      <c r="C377" s="38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7"/>
      <c r="AD377" s="37"/>
      <c r="AE377" s="37"/>
      <c r="AF377" s="37"/>
      <c r="AG377" s="37"/>
    </row>
    <row r="378" spans="1:33" ht="14.25" customHeight="1" x14ac:dyDescent="0.35">
      <c r="A378" s="37"/>
      <c r="B378" s="38"/>
      <c r="C378" s="38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7"/>
      <c r="AD378" s="37"/>
      <c r="AE378" s="37"/>
      <c r="AF378" s="37"/>
      <c r="AG378" s="37"/>
    </row>
    <row r="379" spans="1:33" ht="14.25" customHeight="1" x14ac:dyDescent="0.35">
      <c r="A379" s="37"/>
      <c r="B379" s="38"/>
      <c r="C379" s="38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7"/>
      <c r="AD379" s="37"/>
      <c r="AE379" s="37"/>
      <c r="AF379" s="37"/>
      <c r="AG379" s="37"/>
    </row>
    <row r="380" spans="1:33" ht="14.25" customHeight="1" x14ac:dyDescent="0.35">
      <c r="A380" s="37"/>
      <c r="B380" s="38"/>
      <c r="C380" s="38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7"/>
      <c r="AD380" s="37"/>
      <c r="AE380" s="37"/>
      <c r="AF380" s="37"/>
      <c r="AG380" s="37"/>
    </row>
    <row r="381" spans="1:33" ht="14.25" customHeight="1" x14ac:dyDescent="0.35">
      <c r="A381" s="37"/>
      <c r="B381" s="38"/>
      <c r="C381" s="38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7"/>
      <c r="AD381" s="37"/>
      <c r="AE381" s="37"/>
      <c r="AF381" s="37"/>
      <c r="AG381" s="37"/>
    </row>
    <row r="382" spans="1:33" ht="14.25" customHeight="1" x14ac:dyDescent="0.35">
      <c r="A382" s="37"/>
      <c r="B382" s="38"/>
      <c r="C382" s="38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7"/>
      <c r="AD382" s="37"/>
      <c r="AE382" s="37"/>
      <c r="AF382" s="37"/>
      <c r="AG382" s="37"/>
    </row>
    <row r="383" spans="1:33" ht="14.25" customHeight="1" x14ac:dyDescent="0.35">
      <c r="A383" s="37"/>
      <c r="B383" s="38"/>
      <c r="C383" s="38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7"/>
      <c r="AD383" s="37"/>
      <c r="AE383" s="37"/>
      <c r="AF383" s="37"/>
      <c r="AG383" s="37"/>
    </row>
    <row r="384" spans="1:33" ht="14.25" customHeight="1" x14ac:dyDescent="0.35">
      <c r="A384" s="37"/>
      <c r="B384" s="38"/>
      <c r="C384" s="38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7"/>
      <c r="AD384" s="37"/>
      <c r="AE384" s="37"/>
      <c r="AF384" s="37"/>
      <c r="AG384" s="37"/>
    </row>
    <row r="385" spans="1:33" ht="14.25" customHeight="1" x14ac:dyDescent="0.35">
      <c r="A385" s="37"/>
      <c r="B385" s="38"/>
      <c r="C385" s="38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7"/>
      <c r="AD385" s="37"/>
      <c r="AE385" s="37"/>
      <c r="AF385" s="37"/>
      <c r="AG385" s="37"/>
    </row>
    <row r="386" spans="1:33" ht="14.25" customHeight="1" x14ac:dyDescent="0.35">
      <c r="A386" s="37"/>
      <c r="B386" s="38"/>
      <c r="C386" s="38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7"/>
      <c r="AD386" s="37"/>
      <c r="AE386" s="37"/>
      <c r="AF386" s="37"/>
      <c r="AG386" s="37"/>
    </row>
    <row r="387" spans="1:33" ht="14.25" customHeight="1" x14ac:dyDescent="0.35">
      <c r="A387" s="37"/>
      <c r="B387" s="38"/>
      <c r="C387" s="38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7"/>
      <c r="AD387" s="37"/>
      <c r="AE387" s="37"/>
      <c r="AF387" s="37"/>
      <c r="AG387" s="37"/>
    </row>
    <row r="388" spans="1:33" ht="14.25" customHeight="1" x14ac:dyDescent="0.35">
      <c r="A388" s="37"/>
      <c r="B388" s="38"/>
      <c r="C388" s="38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7"/>
      <c r="AD388" s="37"/>
      <c r="AE388" s="37"/>
      <c r="AF388" s="37"/>
      <c r="AG388" s="37"/>
    </row>
    <row r="389" spans="1:33" ht="14.25" customHeight="1" x14ac:dyDescent="0.35">
      <c r="A389" s="37"/>
      <c r="B389" s="38"/>
      <c r="C389" s="38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7"/>
      <c r="AD389" s="37"/>
      <c r="AE389" s="37"/>
      <c r="AF389" s="37"/>
      <c r="AG389" s="37"/>
    </row>
    <row r="390" spans="1:33" ht="14.25" customHeight="1" x14ac:dyDescent="0.35">
      <c r="A390" s="37"/>
      <c r="B390" s="38"/>
      <c r="C390" s="38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7"/>
      <c r="AD390" s="37"/>
      <c r="AE390" s="37"/>
      <c r="AF390" s="37"/>
      <c r="AG390" s="37"/>
    </row>
    <row r="391" spans="1:33" ht="14.25" customHeight="1" x14ac:dyDescent="0.35">
      <c r="A391" s="37"/>
      <c r="B391" s="38"/>
      <c r="C391" s="38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7"/>
      <c r="AD391" s="37"/>
      <c r="AE391" s="37"/>
      <c r="AF391" s="37"/>
      <c r="AG391" s="37"/>
    </row>
    <row r="392" spans="1:33" ht="14.25" customHeight="1" x14ac:dyDescent="0.35">
      <c r="A392" s="37"/>
      <c r="B392" s="38"/>
      <c r="C392" s="38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7"/>
      <c r="AD392" s="37"/>
      <c r="AE392" s="37"/>
      <c r="AF392" s="37"/>
      <c r="AG392" s="37"/>
    </row>
    <row r="393" spans="1:33" ht="14.25" customHeight="1" x14ac:dyDescent="0.35">
      <c r="A393" s="37"/>
      <c r="B393" s="38"/>
      <c r="C393" s="38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7"/>
      <c r="AD393" s="37"/>
      <c r="AE393" s="37"/>
      <c r="AF393" s="37"/>
      <c r="AG393" s="37"/>
    </row>
    <row r="394" spans="1:33" ht="14.25" customHeight="1" x14ac:dyDescent="0.35">
      <c r="A394" s="37"/>
      <c r="B394" s="38"/>
      <c r="C394" s="38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7"/>
      <c r="AD394" s="37"/>
      <c r="AE394" s="37"/>
      <c r="AF394" s="37"/>
      <c r="AG394" s="37"/>
    </row>
    <row r="395" spans="1:33" ht="14.25" customHeight="1" x14ac:dyDescent="0.35">
      <c r="A395" s="37"/>
      <c r="B395" s="38"/>
      <c r="C395" s="38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7"/>
      <c r="AD395" s="37"/>
      <c r="AE395" s="37"/>
      <c r="AF395" s="37"/>
      <c r="AG395" s="37"/>
    </row>
    <row r="396" spans="1:33" ht="14.25" customHeight="1" x14ac:dyDescent="0.35">
      <c r="A396" s="37"/>
      <c r="B396" s="38"/>
      <c r="C396" s="38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7"/>
      <c r="AD396" s="37"/>
      <c r="AE396" s="37"/>
      <c r="AF396" s="37"/>
      <c r="AG396" s="37"/>
    </row>
    <row r="397" spans="1:33" ht="14.25" customHeight="1" x14ac:dyDescent="0.35">
      <c r="A397" s="37"/>
      <c r="B397" s="38"/>
      <c r="C397" s="38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7"/>
      <c r="AD397" s="37"/>
      <c r="AE397" s="37"/>
      <c r="AF397" s="37"/>
      <c r="AG397" s="37"/>
    </row>
    <row r="398" spans="1:33" ht="14.25" customHeight="1" x14ac:dyDescent="0.35">
      <c r="A398" s="37"/>
      <c r="B398" s="38"/>
      <c r="C398" s="38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7"/>
      <c r="AD398" s="37"/>
      <c r="AE398" s="37"/>
      <c r="AF398" s="37"/>
      <c r="AG398" s="37"/>
    </row>
    <row r="399" spans="1:33" ht="14.25" customHeight="1" x14ac:dyDescent="0.35">
      <c r="A399" s="37"/>
      <c r="B399" s="38"/>
      <c r="C399" s="38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7"/>
      <c r="AD399" s="37"/>
      <c r="AE399" s="37"/>
      <c r="AF399" s="37"/>
      <c r="AG399" s="37"/>
    </row>
    <row r="400" spans="1:33" ht="14.25" customHeight="1" x14ac:dyDescent="0.35">
      <c r="A400" s="37"/>
      <c r="B400" s="38"/>
      <c r="C400" s="38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7"/>
      <c r="AD400" s="37"/>
      <c r="AE400" s="37"/>
      <c r="AF400" s="37"/>
      <c r="AG400" s="37"/>
    </row>
    <row r="401" spans="1:33" ht="14.25" customHeight="1" x14ac:dyDescent="0.35">
      <c r="A401" s="37"/>
      <c r="B401" s="38"/>
      <c r="C401" s="38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7"/>
      <c r="AD401" s="37"/>
      <c r="AE401" s="37"/>
      <c r="AF401" s="37"/>
      <c r="AG401" s="37"/>
    </row>
    <row r="402" spans="1:33" ht="14.25" customHeight="1" x14ac:dyDescent="0.35">
      <c r="A402" s="37"/>
      <c r="B402" s="38"/>
      <c r="C402" s="38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7"/>
      <c r="AD402" s="37"/>
      <c r="AE402" s="37"/>
      <c r="AF402" s="37"/>
      <c r="AG402" s="37"/>
    </row>
    <row r="403" spans="1:33" ht="14.25" customHeight="1" x14ac:dyDescent="0.35">
      <c r="A403" s="37"/>
      <c r="B403" s="38"/>
      <c r="C403" s="38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7"/>
      <c r="AD403" s="37"/>
      <c r="AE403" s="37"/>
      <c r="AF403" s="37"/>
      <c r="AG403" s="37"/>
    </row>
    <row r="404" spans="1:33" ht="14.25" customHeight="1" x14ac:dyDescent="0.35">
      <c r="A404" s="37"/>
      <c r="B404" s="38"/>
      <c r="C404" s="38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7"/>
      <c r="AD404" s="37"/>
      <c r="AE404" s="37"/>
      <c r="AF404" s="37"/>
      <c r="AG404" s="37"/>
    </row>
    <row r="405" spans="1:33" ht="14.25" customHeight="1" x14ac:dyDescent="0.35">
      <c r="A405" s="37"/>
      <c r="B405" s="38"/>
      <c r="C405" s="38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7"/>
      <c r="AD405" s="37"/>
      <c r="AE405" s="37"/>
      <c r="AF405" s="37"/>
      <c r="AG405" s="37"/>
    </row>
    <row r="406" spans="1:33" ht="14.25" customHeight="1" x14ac:dyDescent="0.35">
      <c r="A406" s="37"/>
      <c r="B406" s="38"/>
      <c r="C406" s="38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7"/>
      <c r="AD406" s="37"/>
      <c r="AE406" s="37"/>
      <c r="AF406" s="37"/>
      <c r="AG406" s="37"/>
    </row>
    <row r="407" spans="1:33" ht="14.25" customHeight="1" x14ac:dyDescent="0.35">
      <c r="A407" s="37"/>
      <c r="B407" s="38"/>
      <c r="C407" s="38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7"/>
      <c r="AD407" s="37"/>
      <c r="AE407" s="37"/>
      <c r="AF407" s="37"/>
      <c r="AG407" s="37"/>
    </row>
    <row r="408" spans="1:33" ht="14.25" customHeight="1" x14ac:dyDescent="0.35">
      <c r="A408" s="37"/>
      <c r="B408" s="38"/>
      <c r="C408" s="38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7"/>
      <c r="AD408" s="37"/>
      <c r="AE408" s="37"/>
      <c r="AF408" s="37"/>
      <c r="AG408" s="37"/>
    </row>
    <row r="409" spans="1:33" ht="14.25" customHeight="1" x14ac:dyDescent="0.35">
      <c r="A409" s="37"/>
      <c r="B409" s="38"/>
      <c r="C409" s="38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7"/>
      <c r="AD409" s="37"/>
      <c r="AE409" s="37"/>
      <c r="AF409" s="37"/>
      <c r="AG409" s="37"/>
    </row>
    <row r="410" spans="1:33" ht="14.25" customHeight="1" x14ac:dyDescent="0.35">
      <c r="A410" s="37"/>
      <c r="B410" s="38"/>
      <c r="C410" s="38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7"/>
      <c r="AD410" s="37"/>
      <c r="AE410" s="37"/>
      <c r="AF410" s="37"/>
      <c r="AG410" s="37"/>
    </row>
    <row r="411" spans="1:33" ht="14.25" customHeight="1" x14ac:dyDescent="0.35">
      <c r="A411" s="37"/>
      <c r="B411" s="38"/>
      <c r="C411" s="38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7"/>
      <c r="AD411" s="37"/>
      <c r="AE411" s="37"/>
      <c r="AF411" s="37"/>
      <c r="AG411" s="37"/>
    </row>
    <row r="412" spans="1:33" ht="14.25" customHeight="1" x14ac:dyDescent="0.35">
      <c r="A412" s="37"/>
      <c r="B412" s="38"/>
      <c r="C412" s="38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7"/>
      <c r="AD412" s="37"/>
      <c r="AE412" s="37"/>
      <c r="AF412" s="37"/>
      <c r="AG412" s="37"/>
    </row>
    <row r="413" spans="1:33" ht="14.25" customHeight="1" x14ac:dyDescent="0.35">
      <c r="A413" s="37"/>
      <c r="B413" s="38"/>
      <c r="C413" s="38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7"/>
      <c r="AD413" s="37"/>
      <c r="AE413" s="37"/>
      <c r="AF413" s="37"/>
      <c r="AG413" s="37"/>
    </row>
    <row r="414" spans="1:33" ht="14.25" customHeight="1" x14ac:dyDescent="0.35">
      <c r="A414" s="37"/>
      <c r="B414" s="38"/>
      <c r="C414" s="38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7"/>
      <c r="AD414" s="37"/>
      <c r="AE414" s="37"/>
      <c r="AF414" s="37"/>
      <c r="AG414" s="37"/>
    </row>
    <row r="415" spans="1:33" ht="14.25" customHeight="1" x14ac:dyDescent="0.35">
      <c r="A415" s="37"/>
      <c r="B415" s="38"/>
      <c r="C415" s="38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7"/>
      <c r="AD415" s="37"/>
      <c r="AE415" s="37"/>
      <c r="AF415" s="37"/>
      <c r="AG415" s="37"/>
    </row>
    <row r="416" spans="1:33" ht="14.25" customHeight="1" x14ac:dyDescent="0.35">
      <c r="A416" s="37"/>
      <c r="B416" s="38"/>
      <c r="C416" s="38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7"/>
      <c r="AD416" s="37"/>
      <c r="AE416" s="37"/>
      <c r="AF416" s="37"/>
      <c r="AG416" s="37"/>
    </row>
    <row r="417" spans="1:33" ht="14.25" customHeight="1" x14ac:dyDescent="0.35">
      <c r="A417" s="37"/>
      <c r="B417" s="38"/>
      <c r="C417" s="38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7"/>
      <c r="AD417" s="37"/>
      <c r="AE417" s="37"/>
      <c r="AF417" s="37"/>
      <c r="AG417" s="37"/>
    </row>
    <row r="418" spans="1:33" ht="14.25" customHeight="1" x14ac:dyDescent="0.35">
      <c r="A418" s="37"/>
      <c r="B418" s="38"/>
      <c r="C418" s="38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7"/>
      <c r="AD418" s="37"/>
      <c r="AE418" s="37"/>
      <c r="AF418" s="37"/>
      <c r="AG418" s="37"/>
    </row>
    <row r="419" spans="1:33" ht="14.25" customHeight="1" x14ac:dyDescent="0.35">
      <c r="A419" s="37"/>
      <c r="B419" s="38"/>
      <c r="C419" s="38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7"/>
      <c r="AD419" s="37"/>
      <c r="AE419" s="37"/>
      <c r="AF419" s="37"/>
      <c r="AG419" s="37"/>
    </row>
    <row r="420" spans="1:33" ht="14.25" customHeight="1" x14ac:dyDescent="0.35">
      <c r="A420" s="37"/>
      <c r="B420" s="38"/>
      <c r="C420" s="38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7"/>
      <c r="AD420" s="37"/>
      <c r="AE420" s="37"/>
      <c r="AF420" s="37"/>
      <c r="AG420" s="37"/>
    </row>
    <row r="421" spans="1:33" ht="14.25" customHeight="1" x14ac:dyDescent="0.35">
      <c r="A421" s="37"/>
      <c r="B421" s="38"/>
      <c r="C421" s="38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7"/>
      <c r="AD421" s="37"/>
      <c r="AE421" s="37"/>
      <c r="AF421" s="37"/>
      <c r="AG421" s="37"/>
    </row>
    <row r="422" spans="1:33" ht="14.25" customHeight="1" x14ac:dyDescent="0.35">
      <c r="A422" s="37"/>
      <c r="B422" s="38"/>
      <c r="C422" s="38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7"/>
      <c r="AD422" s="37"/>
      <c r="AE422" s="37"/>
      <c r="AF422" s="37"/>
      <c r="AG422" s="37"/>
    </row>
    <row r="423" spans="1:33" ht="14.25" customHeight="1" x14ac:dyDescent="0.35">
      <c r="A423" s="37"/>
      <c r="B423" s="38"/>
      <c r="C423" s="38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7"/>
      <c r="AD423" s="37"/>
      <c r="AE423" s="37"/>
      <c r="AF423" s="37"/>
      <c r="AG423" s="37"/>
    </row>
    <row r="424" spans="1:33" ht="14.25" customHeight="1" x14ac:dyDescent="0.35">
      <c r="A424" s="37"/>
      <c r="B424" s="38"/>
      <c r="C424" s="38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7"/>
      <c r="AD424" s="37"/>
      <c r="AE424" s="37"/>
      <c r="AF424" s="37"/>
      <c r="AG424" s="37"/>
    </row>
    <row r="425" spans="1:33" ht="14.25" customHeight="1" x14ac:dyDescent="0.35">
      <c r="A425" s="37"/>
      <c r="B425" s="38"/>
      <c r="C425" s="38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7"/>
      <c r="AD425" s="37"/>
      <c r="AE425" s="37"/>
      <c r="AF425" s="37"/>
      <c r="AG425" s="37"/>
    </row>
    <row r="426" spans="1:33" ht="14.25" customHeight="1" x14ac:dyDescent="0.35">
      <c r="A426" s="37"/>
      <c r="B426" s="38"/>
      <c r="C426" s="38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7"/>
      <c r="AD426" s="37"/>
      <c r="AE426" s="37"/>
      <c r="AF426" s="37"/>
      <c r="AG426" s="37"/>
    </row>
    <row r="427" spans="1:33" ht="14.25" customHeight="1" x14ac:dyDescent="0.35">
      <c r="A427" s="37"/>
      <c r="B427" s="38"/>
      <c r="C427" s="38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7"/>
      <c r="AD427" s="37"/>
      <c r="AE427" s="37"/>
      <c r="AF427" s="37"/>
      <c r="AG427" s="37"/>
    </row>
    <row r="428" spans="1:33" ht="14.25" customHeight="1" x14ac:dyDescent="0.35">
      <c r="A428" s="37"/>
      <c r="B428" s="38"/>
      <c r="C428" s="38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7"/>
      <c r="AD428" s="37"/>
      <c r="AE428" s="37"/>
      <c r="AF428" s="37"/>
      <c r="AG428" s="37"/>
    </row>
    <row r="429" spans="1:33" ht="14.25" customHeight="1" x14ac:dyDescent="0.35">
      <c r="A429" s="37"/>
      <c r="B429" s="38"/>
      <c r="C429" s="38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7"/>
      <c r="AD429" s="37"/>
      <c r="AE429" s="37"/>
      <c r="AF429" s="37"/>
      <c r="AG429" s="37"/>
    </row>
    <row r="430" spans="1:33" ht="14.25" customHeight="1" x14ac:dyDescent="0.35">
      <c r="A430" s="37"/>
      <c r="B430" s="38"/>
      <c r="C430" s="38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7"/>
      <c r="AD430" s="37"/>
      <c r="AE430" s="37"/>
      <c r="AF430" s="37"/>
      <c r="AG430" s="37"/>
    </row>
    <row r="431" spans="1:33" ht="14.25" customHeight="1" x14ac:dyDescent="0.35">
      <c r="A431" s="37"/>
      <c r="B431" s="38"/>
      <c r="C431" s="38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7"/>
      <c r="AD431" s="37"/>
      <c r="AE431" s="37"/>
      <c r="AF431" s="37"/>
      <c r="AG431" s="37"/>
    </row>
    <row r="432" spans="1:33" ht="14.25" customHeight="1" x14ac:dyDescent="0.35">
      <c r="A432" s="37"/>
      <c r="B432" s="38"/>
      <c r="C432" s="38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7"/>
      <c r="AD432" s="37"/>
      <c r="AE432" s="37"/>
      <c r="AF432" s="37"/>
      <c r="AG432" s="37"/>
    </row>
    <row r="433" spans="1:33" ht="14.25" customHeight="1" x14ac:dyDescent="0.35">
      <c r="A433" s="37"/>
      <c r="B433" s="38"/>
      <c r="C433" s="38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7"/>
      <c r="AD433" s="37"/>
      <c r="AE433" s="37"/>
      <c r="AF433" s="37"/>
      <c r="AG433" s="37"/>
    </row>
    <row r="434" spans="1:33" ht="14.25" customHeight="1" x14ac:dyDescent="0.35">
      <c r="A434" s="37"/>
      <c r="B434" s="38"/>
      <c r="C434" s="38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7"/>
      <c r="AD434" s="37"/>
      <c r="AE434" s="37"/>
      <c r="AF434" s="37"/>
      <c r="AG434" s="37"/>
    </row>
    <row r="435" spans="1:33" ht="14.25" customHeight="1" x14ac:dyDescent="0.35">
      <c r="A435" s="37"/>
      <c r="B435" s="38"/>
      <c r="C435" s="38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7"/>
      <c r="AD435" s="37"/>
      <c r="AE435" s="37"/>
      <c r="AF435" s="37"/>
      <c r="AG435" s="37"/>
    </row>
    <row r="436" spans="1:33" ht="14.25" customHeight="1" x14ac:dyDescent="0.35">
      <c r="A436" s="37"/>
      <c r="B436" s="38"/>
      <c r="C436" s="38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7"/>
      <c r="AD436" s="37"/>
      <c r="AE436" s="37"/>
      <c r="AF436" s="37"/>
      <c r="AG436" s="37"/>
    </row>
    <row r="437" spans="1:33" ht="14.25" customHeight="1" x14ac:dyDescent="0.35">
      <c r="A437" s="37"/>
      <c r="B437" s="38"/>
      <c r="C437" s="38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7"/>
      <c r="AD437" s="37"/>
      <c r="AE437" s="37"/>
      <c r="AF437" s="37"/>
      <c r="AG437" s="37"/>
    </row>
    <row r="438" spans="1:33" ht="14.25" customHeight="1" x14ac:dyDescent="0.35">
      <c r="A438" s="37"/>
      <c r="B438" s="38"/>
      <c r="C438" s="38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7"/>
      <c r="AD438" s="37"/>
      <c r="AE438" s="37"/>
      <c r="AF438" s="37"/>
      <c r="AG438" s="37"/>
    </row>
    <row r="439" spans="1:33" ht="14.25" customHeight="1" x14ac:dyDescent="0.35">
      <c r="A439" s="37"/>
      <c r="B439" s="38"/>
      <c r="C439" s="38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7"/>
      <c r="AD439" s="37"/>
      <c r="AE439" s="37"/>
      <c r="AF439" s="37"/>
      <c r="AG439" s="37"/>
    </row>
    <row r="440" spans="1:33" ht="14.25" customHeight="1" x14ac:dyDescent="0.35">
      <c r="A440" s="37"/>
      <c r="B440" s="38"/>
      <c r="C440" s="38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7"/>
      <c r="AD440" s="37"/>
      <c r="AE440" s="37"/>
      <c r="AF440" s="37"/>
      <c r="AG440" s="37"/>
    </row>
    <row r="441" spans="1:33" ht="14.25" customHeight="1" x14ac:dyDescent="0.35">
      <c r="A441" s="37"/>
      <c r="B441" s="38"/>
      <c r="C441" s="38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7"/>
      <c r="AD441" s="37"/>
      <c r="AE441" s="37"/>
      <c r="AF441" s="37"/>
      <c r="AG441" s="37"/>
    </row>
    <row r="442" spans="1:33" ht="14.25" customHeight="1" x14ac:dyDescent="0.35">
      <c r="A442" s="37"/>
      <c r="B442" s="38"/>
      <c r="C442" s="38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7"/>
      <c r="AD442" s="37"/>
      <c r="AE442" s="37"/>
      <c r="AF442" s="37"/>
      <c r="AG442" s="37"/>
    </row>
    <row r="443" spans="1:33" ht="14.25" customHeight="1" x14ac:dyDescent="0.35">
      <c r="A443" s="37"/>
      <c r="B443" s="38"/>
      <c r="C443" s="38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7"/>
      <c r="AD443" s="37"/>
      <c r="AE443" s="37"/>
      <c r="AF443" s="37"/>
      <c r="AG443" s="37"/>
    </row>
    <row r="444" spans="1:33" ht="14.25" customHeight="1" x14ac:dyDescent="0.35">
      <c r="A444" s="37"/>
      <c r="B444" s="38"/>
      <c r="C444" s="38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7"/>
      <c r="AD444" s="37"/>
      <c r="AE444" s="37"/>
      <c r="AF444" s="37"/>
      <c r="AG444" s="37"/>
    </row>
    <row r="445" spans="1:33" ht="14.25" customHeight="1" x14ac:dyDescent="0.35">
      <c r="A445" s="37"/>
      <c r="B445" s="38"/>
      <c r="C445" s="38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7"/>
      <c r="AD445" s="37"/>
      <c r="AE445" s="37"/>
      <c r="AF445" s="37"/>
      <c r="AG445" s="37"/>
    </row>
    <row r="446" spans="1:33" ht="14.25" customHeight="1" x14ac:dyDescent="0.35">
      <c r="A446" s="37"/>
      <c r="B446" s="38"/>
      <c r="C446" s="38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7"/>
      <c r="AD446" s="37"/>
      <c r="AE446" s="37"/>
      <c r="AF446" s="37"/>
      <c r="AG446" s="37"/>
    </row>
    <row r="447" spans="1:33" ht="14.25" customHeight="1" x14ac:dyDescent="0.35">
      <c r="A447" s="37"/>
      <c r="B447" s="38"/>
      <c r="C447" s="38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7"/>
      <c r="AD447" s="37"/>
      <c r="AE447" s="37"/>
      <c r="AF447" s="37"/>
      <c r="AG447" s="37"/>
    </row>
    <row r="448" spans="1:33" ht="14.25" customHeight="1" x14ac:dyDescent="0.35">
      <c r="A448" s="37"/>
      <c r="B448" s="38"/>
      <c r="C448" s="38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7"/>
      <c r="AD448" s="37"/>
      <c r="AE448" s="37"/>
      <c r="AF448" s="37"/>
      <c r="AG448" s="37"/>
    </row>
    <row r="449" spans="1:33" ht="14.25" customHeight="1" x14ac:dyDescent="0.35">
      <c r="A449" s="37"/>
      <c r="B449" s="38"/>
      <c r="C449" s="38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7"/>
      <c r="AD449" s="37"/>
      <c r="AE449" s="37"/>
      <c r="AF449" s="37"/>
      <c r="AG449" s="37"/>
    </row>
    <row r="450" spans="1:33" ht="14.25" customHeight="1" x14ac:dyDescent="0.35">
      <c r="A450" s="37"/>
      <c r="B450" s="38"/>
      <c r="C450" s="38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7"/>
      <c r="AD450" s="37"/>
      <c r="AE450" s="37"/>
      <c r="AF450" s="37"/>
      <c r="AG450" s="37"/>
    </row>
    <row r="451" spans="1:33" ht="14.25" customHeight="1" x14ac:dyDescent="0.35">
      <c r="A451" s="37"/>
      <c r="B451" s="38"/>
      <c r="C451" s="38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7"/>
      <c r="AD451" s="37"/>
      <c r="AE451" s="37"/>
      <c r="AF451" s="37"/>
      <c r="AG451" s="37"/>
    </row>
    <row r="452" spans="1:33" ht="14.25" customHeight="1" x14ac:dyDescent="0.35">
      <c r="A452" s="40"/>
      <c r="B452" s="40"/>
      <c r="C452" s="40"/>
      <c r="AC452" s="40"/>
      <c r="AD452" s="40"/>
      <c r="AE452" s="40"/>
      <c r="AF452" s="40"/>
      <c r="AG452" s="40"/>
    </row>
    <row r="453" spans="1:33" ht="14.25" customHeight="1" x14ac:dyDescent="0.35">
      <c r="A453" s="40"/>
      <c r="B453" s="40"/>
      <c r="C453" s="40"/>
      <c r="AC453" s="40"/>
      <c r="AD453" s="40"/>
      <c r="AE453" s="40"/>
      <c r="AF453" s="40"/>
      <c r="AG453" s="40"/>
    </row>
    <row r="454" spans="1:33" ht="14.25" customHeight="1" x14ac:dyDescent="0.35">
      <c r="A454" s="40"/>
      <c r="B454" s="40"/>
      <c r="C454" s="40"/>
      <c r="AC454" s="40"/>
      <c r="AD454" s="40"/>
      <c r="AE454" s="40"/>
      <c r="AF454" s="40"/>
      <c r="AG454" s="40"/>
    </row>
    <row r="455" spans="1:33" ht="14.25" customHeight="1" x14ac:dyDescent="0.35">
      <c r="A455" s="40"/>
      <c r="B455" s="40"/>
      <c r="C455" s="40"/>
      <c r="AC455" s="40"/>
      <c r="AD455" s="40"/>
      <c r="AE455" s="40"/>
      <c r="AF455" s="40"/>
      <c r="AG455" s="40"/>
    </row>
    <row r="456" spans="1:33" ht="14.25" customHeight="1" x14ac:dyDescent="0.35">
      <c r="A456" s="40"/>
      <c r="B456" s="40"/>
      <c r="C456" s="40"/>
      <c r="AC456" s="40"/>
      <c r="AD456" s="40"/>
      <c r="AE456" s="40"/>
      <c r="AF456" s="40"/>
      <c r="AG456" s="40"/>
    </row>
    <row r="457" spans="1:33" ht="14.25" customHeight="1" x14ac:dyDescent="0.35">
      <c r="A457" s="40"/>
      <c r="B457" s="40"/>
      <c r="C457" s="40"/>
      <c r="AC457" s="40"/>
      <c r="AD457" s="40"/>
      <c r="AE457" s="40"/>
      <c r="AF457" s="40"/>
      <c r="AG457" s="40"/>
    </row>
    <row r="458" spans="1:33" ht="14.25" customHeight="1" x14ac:dyDescent="0.35">
      <c r="A458" s="40"/>
      <c r="B458" s="40"/>
      <c r="C458" s="40"/>
      <c r="AC458" s="40"/>
      <c r="AD458" s="40"/>
      <c r="AE458" s="40"/>
      <c r="AF458" s="40"/>
      <c r="AG458" s="40"/>
    </row>
    <row r="459" spans="1:33" ht="14.25" customHeight="1" x14ac:dyDescent="0.35">
      <c r="A459" s="40"/>
      <c r="B459" s="40"/>
      <c r="C459" s="40"/>
      <c r="AC459" s="40"/>
      <c r="AD459" s="40"/>
      <c r="AE459" s="40"/>
      <c r="AF459" s="40"/>
      <c r="AG459" s="40"/>
    </row>
    <row r="460" spans="1:33" ht="14.25" customHeight="1" x14ac:dyDescent="0.35">
      <c r="A460" s="40"/>
      <c r="B460" s="40"/>
      <c r="C460" s="40"/>
      <c r="AC460" s="40"/>
      <c r="AD460" s="40"/>
      <c r="AE460" s="40"/>
      <c r="AF460" s="40"/>
      <c r="AG460" s="40"/>
    </row>
    <row r="461" spans="1:33" ht="14.25" customHeight="1" x14ac:dyDescent="0.35">
      <c r="A461" s="40"/>
      <c r="B461" s="40"/>
      <c r="C461" s="40"/>
      <c r="AC461" s="40"/>
      <c r="AD461" s="40"/>
      <c r="AE461" s="40"/>
      <c r="AF461" s="40"/>
      <c r="AG461" s="40"/>
    </row>
    <row r="462" spans="1:33" ht="14.25" customHeight="1" x14ac:dyDescent="0.35">
      <c r="A462" s="40"/>
      <c r="B462" s="40"/>
      <c r="C462" s="40"/>
      <c r="AC462" s="40"/>
      <c r="AD462" s="40"/>
      <c r="AE462" s="40"/>
      <c r="AF462" s="40"/>
      <c r="AG462" s="40"/>
    </row>
    <row r="463" spans="1:33" ht="14.25" customHeight="1" x14ac:dyDescent="0.35">
      <c r="A463" s="40"/>
      <c r="B463" s="40"/>
      <c r="C463" s="40"/>
      <c r="AC463" s="40"/>
      <c r="AD463" s="40"/>
      <c r="AE463" s="40"/>
      <c r="AF463" s="40"/>
      <c r="AG463" s="40"/>
    </row>
    <row r="464" spans="1:33" ht="14.25" customHeight="1" x14ac:dyDescent="0.35">
      <c r="A464" s="40"/>
      <c r="B464" s="40"/>
      <c r="C464" s="40"/>
      <c r="AC464" s="40"/>
      <c r="AD464" s="40"/>
      <c r="AE464" s="40"/>
      <c r="AF464" s="40"/>
      <c r="AG464" s="40"/>
    </row>
    <row r="465" spans="1:33" ht="14.25" customHeight="1" x14ac:dyDescent="0.35">
      <c r="A465" s="40"/>
      <c r="B465" s="40"/>
      <c r="C465" s="40"/>
      <c r="AC465" s="40"/>
      <c r="AD465" s="40"/>
      <c r="AE465" s="40"/>
      <c r="AF465" s="40"/>
      <c r="AG465" s="40"/>
    </row>
    <row r="466" spans="1:33" ht="14.25" customHeight="1" x14ac:dyDescent="0.35">
      <c r="A466" s="40"/>
      <c r="B466" s="40"/>
      <c r="C466" s="40"/>
      <c r="AC466" s="40"/>
      <c r="AD466" s="40"/>
      <c r="AE466" s="40"/>
      <c r="AF466" s="40"/>
      <c r="AG466" s="40"/>
    </row>
    <row r="467" spans="1:33" ht="14.25" customHeight="1" x14ac:dyDescent="0.35">
      <c r="A467" s="40"/>
      <c r="B467" s="40"/>
      <c r="C467" s="40"/>
      <c r="AC467" s="40"/>
      <c r="AD467" s="40"/>
      <c r="AE467" s="40"/>
      <c r="AF467" s="40"/>
      <c r="AG467" s="40"/>
    </row>
    <row r="468" spans="1:33" ht="14.25" customHeight="1" x14ac:dyDescent="0.35">
      <c r="A468" s="40"/>
      <c r="B468" s="40"/>
      <c r="C468" s="40"/>
      <c r="AC468" s="40"/>
      <c r="AD468" s="40"/>
      <c r="AE468" s="40"/>
      <c r="AF468" s="40"/>
      <c r="AG468" s="40"/>
    </row>
    <row r="469" spans="1:33" ht="14.25" customHeight="1" x14ac:dyDescent="0.35">
      <c r="A469" s="40"/>
      <c r="B469" s="40"/>
      <c r="C469" s="40"/>
      <c r="AC469" s="40"/>
      <c r="AD469" s="40"/>
      <c r="AE469" s="40"/>
      <c r="AF469" s="40"/>
      <c r="AG469" s="40"/>
    </row>
    <row r="470" spans="1:33" ht="14.25" customHeight="1" x14ac:dyDescent="0.35">
      <c r="A470" s="40"/>
      <c r="B470" s="40"/>
      <c r="C470" s="40"/>
      <c r="AC470" s="40"/>
      <c r="AD470" s="40"/>
      <c r="AE470" s="40"/>
      <c r="AF470" s="40"/>
      <c r="AG470" s="40"/>
    </row>
    <row r="471" spans="1:33" ht="14.25" customHeight="1" x14ac:dyDescent="0.35">
      <c r="A471" s="40"/>
      <c r="B471" s="40"/>
      <c r="C471" s="40"/>
      <c r="AC471" s="40"/>
      <c r="AD471" s="40"/>
      <c r="AE471" s="40"/>
      <c r="AF471" s="40"/>
      <c r="AG471" s="40"/>
    </row>
    <row r="472" spans="1:33" ht="14.25" customHeight="1" x14ac:dyDescent="0.35">
      <c r="A472" s="40"/>
      <c r="B472" s="40"/>
      <c r="C472" s="40"/>
      <c r="AC472" s="40"/>
      <c r="AD472" s="40"/>
      <c r="AE472" s="40"/>
      <c r="AF472" s="40"/>
      <c r="AG472" s="40"/>
    </row>
    <row r="473" spans="1:33" ht="14.25" customHeight="1" x14ac:dyDescent="0.35">
      <c r="A473" s="40"/>
      <c r="B473" s="40"/>
      <c r="C473" s="40"/>
      <c r="AC473" s="40"/>
      <c r="AD473" s="40"/>
      <c r="AE473" s="40"/>
      <c r="AF473" s="40"/>
      <c r="AG473" s="40"/>
    </row>
    <row r="474" spans="1:33" ht="14.25" customHeight="1" x14ac:dyDescent="0.35">
      <c r="A474" s="40"/>
      <c r="B474" s="40"/>
      <c r="C474" s="40"/>
      <c r="AC474" s="40"/>
      <c r="AD474" s="40"/>
      <c r="AE474" s="40"/>
      <c r="AF474" s="40"/>
      <c r="AG474" s="40"/>
    </row>
    <row r="475" spans="1:33" ht="14.25" customHeight="1" x14ac:dyDescent="0.35">
      <c r="A475" s="40"/>
      <c r="B475" s="40"/>
      <c r="C475" s="40"/>
      <c r="AC475" s="40"/>
      <c r="AD475" s="40"/>
      <c r="AE475" s="40"/>
      <c r="AF475" s="40"/>
      <c r="AG475" s="40"/>
    </row>
    <row r="476" spans="1:33" ht="14.25" customHeight="1" x14ac:dyDescent="0.35">
      <c r="A476" s="40"/>
      <c r="B476" s="40"/>
      <c r="C476" s="40"/>
      <c r="AC476" s="40"/>
      <c r="AD476" s="40"/>
      <c r="AE476" s="40"/>
      <c r="AF476" s="40"/>
      <c r="AG476" s="40"/>
    </row>
    <row r="477" spans="1:33" ht="14.25" customHeight="1" x14ac:dyDescent="0.35">
      <c r="A477" s="40"/>
      <c r="B477" s="40"/>
      <c r="C477" s="40"/>
      <c r="AC477" s="40"/>
      <c r="AD477" s="40"/>
      <c r="AE477" s="40"/>
      <c r="AF477" s="40"/>
      <c r="AG477" s="40"/>
    </row>
    <row r="478" spans="1:33" ht="14.25" customHeight="1" x14ac:dyDescent="0.35">
      <c r="A478" s="40"/>
      <c r="B478" s="40"/>
      <c r="C478" s="40"/>
      <c r="AC478" s="40"/>
      <c r="AD478" s="40"/>
      <c r="AE478" s="40"/>
      <c r="AF478" s="40"/>
      <c r="AG478" s="40"/>
    </row>
    <row r="479" spans="1:33" ht="14.25" customHeight="1" x14ac:dyDescent="0.35">
      <c r="A479" s="40"/>
      <c r="B479" s="40"/>
      <c r="C479" s="40"/>
      <c r="AC479" s="40"/>
      <c r="AD479" s="40"/>
      <c r="AE479" s="40"/>
      <c r="AF479" s="40"/>
      <c r="AG479" s="40"/>
    </row>
    <row r="480" spans="1:33" ht="14.25" customHeight="1" x14ac:dyDescent="0.35">
      <c r="A480" s="40"/>
      <c r="B480" s="40"/>
      <c r="C480" s="40"/>
      <c r="AC480" s="40"/>
      <c r="AD480" s="40"/>
      <c r="AE480" s="40"/>
      <c r="AF480" s="40"/>
      <c r="AG480" s="40"/>
    </row>
    <row r="481" spans="1:33" ht="14.25" customHeight="1" x14ac:dyDescent="0.35">
      <c r="A481" s="40"/>
      <c r="B481" s="40"/>
      <c r="C481" s="40"/>
      <c r="AC481" s="40"/>
      <c r="AD481" s="40"/>
      <c r="AE481" s="40"/>
      <c r="AF481" s="40"/>
      <c r="AG481" s="40"/>
    </row>
    <row r="482" spans="1:33" ht="14.25" customHeight="1" x14ac:dyDescent="0.35">
      <c r="A482" s="40"/>
      <c r="B482" s="40"/>
      <c r="C482" s="40"/>
      <c r="AC482" s="40"/>
      <c r="AD482" s="40"/>
      <c r="AE482" s="40"/>
      <c r="AF482" s="40"/>
      <c r="AG482" s="40"/>
    </row>
    <row r="483" spans="1:33" ht="14.25" customHeight="1" x14ac:dyDescent="0.35">
      <c r="A483" s="40"/>
      <c r="B483" s="40"/>
      <c r="C483" s="40"/>
      <c r="AC483" s="40"/>
      <c r="AD483" s="40"/>
      <c r="AE483" s="40"/>
      <c r="AF483" s="40"/>
      <c r="AG483" s="40"/>
    </row>
    <row r="484" spans="1:33" ht="14.25" customHeight="1" x14ac:dyDescent="0.35">
      <c r="A484" s="40"/>
      <c r="B484" s="40"/>
      <c r="C484" s="40"/>
      <c r="AC484" s="40"/>
      <c r="AD484" s="40"/>
      <c r="AE484" s="40"/>
      <c r="AF484" s="40"/>
      <c r="AG484" s="40"/>
    </row>
    <row r="485" spans="1:33" ht="14.25" customHeight="1" x14ac:dyDescent="0.35">
      <c r="A485" s="40"/>
      <c r="B485" s="40"/>
      <c r="C485" s="40"/>
      <c r="AC485" s="40"/>
      <c r="AD485" s="40"/>
      <c r="AE485" s="40"/>
      <c r="AF485" s="40"/>
      <c r="AG485" s="40"/>
    </row>
    <row r="486" spans="1:33" ht="14.25" customHeight="1" x14ac:dyDescent="0.35">
      <c r="A486" s="40"/>
      <c r="B486" s="40"/>
      <c r="C486" s="40"/>
      <c r="AC486" s="40"/>
      <c r="AD486" s="40"/>
      <c r="AE486" s="40"/>
      <c r="AF486" s="40"/>
      <c r="AG486" s="40"/>
    </row>
    <row r="487" spans="1:33" ht="14.25" customHeight="1" x14ac:dyDescent="0.35">
      <c r="A487" s="40"/>
      <c r="B487" s="40"/>
      <c r="C487" s="40"/>
      <c r="AC487" s="40"/>
      <c r="AD487" s="40"/>
      <c r="AE487" s="40"/>
      <c r="AF487" s="40"/>
      <c r="AG487" s="40"/>
    </row>
    <row r="488" spans="1:33" ht="14.25" customHeight="1" x14ac:dyDescent="0.35">
      <c r="A488" s="40"/>
      <c r="B488" s="40"/>
      <c r="C488" s="40"/>
      <c r="AC488" s="40"/>
      <c r="AD488" s="40"/>
      <c r="AE488" s="40"/>
      <c r="AF488" s="40"/>
      <c r="AG488" s="40"/>
    </row>
    <row r="489" spans="1:33" ht="14.25" customHeight="1" x14ac:dyDescent="0.35">
      <c r="A489" s="40"/>
      <c r="B489" s="40"/>
      <c r="C489" s="40"/>
      <c r="AC489" s="40"/>
      <c r="AD489" s="40"/>
      <c r="AE489" s="40"/>
      <c r="AF489" s="40"/>
      <c r="AG489" s="40"/>
    </row>
    <row r="490" spans="1:33" ht="14.25" customHeight="1" x14ac:dyDescent="0.35">
      <c r="A490" s="40"/>
      <c r="B490" s="40"/>
      <c r="C490" s="40"/>
      <c r="AC490" s="40"/>
      <c r="AD490" s="40"/>
      <c r="AE490" s="40"/>
      <c r="AF490" s="40"/>
      <c r="AG490" s="40"/>
    </row>
    <row r="491" spans="1:33" ht="14.25" customHeight="1" x14ac:dyDescent="0.35">
      <c r="A491" s="40"/>
      <c r="B491" s="40"/>
      <c r="C491" s="40"/>
      <c r="AC491" s="40"/>
      <c r="AD491" s="40"/>
      <c r="AE491" s="40"/>
      <c r="AF491" s="40"/>
      <c r="AG491" s="40"/>
    </row>
    <row r="492" spans="1:33" ht="14.25" customHeight="1" x14ac:dyDescent="0.35">
      <c r="A492" s="40"/>
      <c r="B492" s="40"/>
      <c r="C492" s="40"/>
      <c r="AC492" s="40"/>
      <c r="AD492" s="40"/>
      <c r="AE492" s="40"/>
      <c r="AF492" s="40"/>
      <c r="AG492" s="40"/>
    </row>
    <row r="493" spans="1:33" ht="14.25" customHeight="1" x14ac:dyDescent="0.35">
      <c r="A493" s="40"/>
      <c r="B493" s="40"/>
      <c r="C493" s="40"/>
      <c r="AC493" s="40"/>
      <c r="AD493" s="40"/>
      <c r="AE493" s="40"/>
      <c r="AF493" s="40"/>
      <c r="AG493" s="40"/>
    </row>
    <row r="494" spans="1:33" ht="14.25" customHeight="1" x14ac:dyDescent="0.35">
      <c r="A494" s="40"/>
      <c r="B494" s="40"/>
      <c r="C494" s="40"/>
      <c r="AC494" s="40"/>
      <c r="AD494" s="40"/>
      <c r="AE494" s="40"/>
      <c r="AF494" s="40"/>
      <c r="AG494" s="40"/>
    </row>
    <row r="495" spans="1:33" ht="14.25" customHeight="1" x14ac:dyDescent="0.35">
      <c r="A495" s="40"/>
      <c r="B495" s="40"/>
      <c r="C495" s="40"/>
      <c r="AC495" s="40"/>
      <c r="AD495" s="40"/>
      <c r="AE495" s="40"/>
      <c r="AF495" s="40"/>
      <c r="AG495" s="40"/>
    </row>
    <row r="496" spans="1:33" ht="14.25" customHeight="1" x14ac:dyDescent="0.35">
      <c r="A496" s="40"/>
      <c r="B496" s="40"/>
      <c r="C496" s="40"/>
      <c r="AC496" s="40"/>
      <c r="AD496" s="40"/>
      <c r="AE496" s="40"/>
      <c r="AF496" s="40"/>
      <c r="AG496" s="40"/>
    </row>
    <row r="497" spans="1:33" ht="14.25" customHeight="1" x14ac:dyDescent="0.35">
      <c r="A497" s="40"/>
      <c r="B497" s="40"/>
      <c r="C497" s="40"/>
      <c r="AC497" s="40"/>
      <c r="AD497" s="40"/>
      <c r="AE497" s="40"/>
      <c r="AF497" s="40"/>
      <c r="AG497" s="40"/>
    </row>
    <row r="498" spans="1:33" ht="14.25" customHeight="1" x14ac:dyDescent="0.35">
      <c r="A498" s="40"/>
      <c r="B498" s="40"/>
      <c r="C498" s="40"/>
      <c r="AC498" s="40"/>
      <c r="AD498" s="40"/>
      <c r="AE498" s="40"/>
      <c r="AF498" s="40"/>
      <c r="AG498" s="40"/>
    </row>
    <row r="499" spans="1:33" ht="14.25" customHeight="1" x14ac:dyDescent="0.35">
      <c r="A499" s="40"/>
      <c r="B499" s="40"/>
      <c r="C499" s="40"/>
      <c r="AC499" s="40"/>
      <c r="AD499" s="40"/>
      <c r="AE499" s="40"/>
      <c r="AF499" s="40"/>
      <c r="AG499" s="40"/>
    </row>
    <row r="500" spans="1:33" ht="14.25" customHeight="1" x14ac:dyDescent="0.35">
      <c r="A500" s="40"/>
      <c r="B500" s="40"/>
      <c r="C500" s="40"/>
      <c r="AC500" s="40"/>
      <c r="AD500" s="40"/>
      <c r="AE500" s="40"/>
      <c r="AF500" s="40"/>
      <c r="AG500" s="40"/>
    </row>
    <row r="501" spans="1:33" ht="14.25" customHeight="1" x14ac:dyDescent="0.35">
      <c r="A501" s="40"/>
      <c r="B501" s="40"/>
      <c r="C501" s="40"/>
      <c r="AC501" s="40"/>
      <c r="AD501" s="40"/>
      <c r="AE501" s="40"/>
      <c r="AF501" s="40"/>
      <c r="AG501" s="40"/>
    </row>
    <row r="502" spans="1:33" ht="14.25" customHeight="1" x14ac:dyDescent="0.35">
      <c r="A502" s="40"/>
      <c r="B502" s="40"/>
      <c r="C502" s="40"/>
      <c r="AC502" s="40"/>
      <c r="AD502" s="40"/>
      <c r="AE502" s="40"/>
      <c r="AF502" s="40"/>
      <c r="AG502" s="40"/>
    </row>
    <row r="503" spans="1:33" ht="14.25" customHeight="1" x14ac:dyDescent="0.35">
      <c r="A503" s="40"/>
      <c r="B503" s="40"/>
      <c r="C503" s="40"/>
      <c r="AC503" s="40"/>
      <c r="AD503" s="40"/>
      <c r="AE503" s="40"/>
      <c r="AF503" s="40"/>
      <c r="AG503" s="40"/>
    </row>
    <row r="504" spans="1:33" ht="14.25" customHeight="1" x14ac:dyDescent="0.35">
      <c r="A504" s="40"/>
      <c r="B504" s="40"/>
      <c r="C504" s="40"/>
      <c r="AC504" s="40"/>
      <c r="AD504" s="40"/>
      <c r="AE504" s="40"/>
      <c r="AF504" s="40"/>
      <c r="AG504" s="40"/>
    </row>
    <row r="505" spans="1:33" ht="14.25" customHeight="1" x14ac:dyDescent="0.35">
      <c r="A505" s="40"/>
      <c r="B505" s="40"/>
      <c r="C505" s="40"/>
      <c r="AC505" s="40"/>
      <c r="AD505" s="40"/>
      <c r="AE505" s="40"/>
      <c r="AF505" s="40"/>
      <c r="AG505" s="40"/>
    </row>
    <row r="506" spans="1:33" ht="14.25" customHeight="1" x14ac:dyDescent="0.35">
      <c r="A506" s="40"/>
      <c r="B506" s="40"/>
      <c r="C506" s="40"/>
      <c r="AC506" s="40"/>
      <c r="AD506" s="40"/>
      <c r="AE506" s="40"/>
      <c r="AF506" s="40"/>
      <c r="AG506" s="40"/>
    </row>
    <row r="507" spans="1:33" ht="14.25" customHeight="1" x14ac:dyDescent="0.35">
      <c r="A507" s="40"/>
      <c r="B507" s="40"/>
      <c r="C507" s="40"/>
      <c r="AC507" s="40"/>
      <c r="AD507" s="40"/>
      <c r="AE507" s="40"/>
      <c r="AF507" s="40"/>
      <c r="AG507" s="40"/>
    </row>
    <row r="508" spans="1:33" ht="14.25" customHeight="1" x14ac:dyDescent="0.35">
      <c r="A508" s="40"/>
      <c r="B508" s="40"/>
      <c r="C508" s="40"/>
      <c r="AC508" s="40"/>
      <c r="AD508" s="40"/>
      <c r="AE508" s="40"/>
      <c r="AF508" s="40"/>
      <c r="AG508" s="40"/>
    </row>
    <row r="509" spans="1:33" ht="14.25" customHeight="1" x14ac:dyDescent="0.35">
      <c r="A509" s="40"/>
      <c r="B509" s="40"/>
      <c r="C509" s="40"/>
      <c r="AC509" s="40"/>
      <c r="AD509" s="40"/>
      <c r="AE509" s="40"/>
      <c r="AF509" s="40"/>
      <c r="AG509" s="40"/>
    </row>
    <row r="510" spans="1:33" ht="14.25" customHeight="1" x14ac:dyDescent="0.35">
      <c r="A510" s="40"/>
      <c r="B510" s="40"/>
      <c r="C510" s="40"/>
      <c r="AC510" s="40"/>
      <c r="AD510" s="40"/>
      <c r="AE510" s="40"/>
      <c r="AF510" s="40"/>
      <c r="AG510" s="40"/>
    </row>
    <row r="511" spans="1:33" ht="14.25" customHeight="1" x14ac:dyDescent="0.35">
      <c r="A511" s="40"/>
      <c r="B511" s="40"/>
      <c r="C511" s="40"/>
      <c r="AC511" s="40"/>
      <c r="AD511" s="40"/>
      <c r="AE511" s="40"/>
      <c r="AF511" s="40"/>
      <c r="AG511" s="40"/>
    </row>
    <row r="512" spans="1:33" ht="14.25" customHeight="1" x14ac:dyDescent="0.35">
      <c r="A512" s="40"/>
      <c r="B512" s="40"/>
      <c r="C512" s="40"/>
      <c r="AC512" s="40"/>
      <c r="AD512" s="40"/>
      <c r="AE512" s="40"/>
      <c r="AF512" s="40"/>
      <c r="AG512" s="40"/>
    </row>
    <row r="513" spans="1:33" ht="14.25" customHeight="1" x14ac:dyDescent="0.35">
      <c r="A513" s="40"/>
      <c r="B513" s="40"/>
      <c r="C513" s="40"/>
      <c r="AC513" s="40"/>
      <c r="AD513" s="40"/>
      <c r="AE513" s="40"/>
      <c r="AF513" s="40"/>
      <c r="AG513" s="40"/>
    </row>
    <row r="514" spans="1:33" ht="14.25" customHeight="1" x14ac:dyDescent="0.35">
      <c r="A514" s="40"/>
      <c r="B514" s="40"/>
      <c r="C514" s="40"/>
      <c r="AC514" s="40"/>
      <c r="AD514" s="40"/>
      <c r="AE514" s="40"/>
      <c r="AF514" s="40"/>
      <c r="AG514" s="40"/>
    </row>
    <row r="515" spans="1:33" ht="14.25" customHeight="1" x14ac:dyDescent="0.35">
      <c r="A515" s="40"/>
      <c r="B515" s="40"/>
      <c r="C515" s="40"/>
      <c r="AC515" s="40"/>
      <c r="AD515" s="40"/>
      <c r="AE515" s="40"/>
      <c r="AF515" s="40"/>
      <c r="AG515" s="40"/>
    </row>
    <row r="516" spans="1:33" ht="14.25" customHeight="1" x14ac:dyDescent="0.35">
      <c r="A516" s="40"/>
      <c r="B516" s="40"/>
      <c r="C516" s="40"/>
      <c r="AC516" s="40"/>
      <c r="AD516" s="40"/>
      <c r="AE516" s="40"/>
      <c r="AF516" s="40"/>
      <c r="AG516" s="40"/>
    </row>
    <row r="517" spans="1:33" ht="14.25" customHeight="1" x14ac:dyDescent="0.35">
      <c r="A517" s="40"/>
      <c r="B517" s="40"/>
      <c r="C517" s="40"/>
      <c r="AC517" s="40"/>
      <c r="AD517" s="40"/>
      <c r="AE517" s="40"/>
      <c r="AF517" s="40"/>
      <c r="AG517" s="40"/>
    </row>
    <row r="518" spans="1:33" ht="14.25" customHeight="1" x14ac:dyDescent="0.35">
      <c r="A518" s="40"/>
      <c r="B518" s="40"/>
      <c r="C518" s="40"/>
      <c r="AC518" s="40"/>
      <c r="AD518" s="40"/>
      <c r="AE518" s="40"/>
      <c r="AF518" s="40"/>
      <c r="AG518" s="40"/>
    </row>
    <row r="519" spans="1:33" ht="14.25" customHeight="1" x14ac:dyDescent="0.35">
      <c r="A519" s="40"/>
      <c r="B519" s="40"/>
      <c r="C519" s="40"/>
      <c r="AC519" s="40"/>
      <c r="AD519" s="40"/>
      <c r="AE519" s="40"/>
      <c r="AF519" s="40"/>
      <c r="AG519" s="40"/>
    </row>
    <row r="520" spans="1:33" ht="14.25" customHeight="1" x14ac:dyDescent="0.35">
      <c r="A520" s="40"/>
      <c r="B520" s="40"/>
      <c r="C520" s="40"/>
      <c r="AC520" s="40"/>
      <c r="AD520" s="40"/>
      <c r="AE520" s="40"/>
      <c r="AF520" s="40"/>
      <c r="AG520" s="40"/>
    </row>
    <row r="521" spans="1:33" ht="14.25" customHeight="1" x14ac:dyDescent="0.35">
      <c r="A521" s="40"/>
      <c r="B521" s="40"/>
      <c r="C521" s="40"/>
      <c r="AC521" s="40"/>
      <c r="AD521" s="40"/>
      <c r="AE521" s="40"/>
      <c r="AF521" s="40"/>
      <c r="AG521" s="40"/>
    </row>
    <row r="522" spans="1:33" ht="14.25" customHeight="1" x14ac:dyDescent="0.35">
      <c r="A522" s="40"/>
      <c r="B522" s="40"/>
      <c r="C522" s="40"/>
      <c r="AC522" s="40"/>
      <c r="AD522" s="40"/>
      <c r="AE522" s="40"/>
      <c r="AF522" s="40"/>
      <c r="AG522" s="40"/>
    </row>
    <row r="523" spans="1:33" ht="14.25" customHeight="1" x14ac:dyDescent="0.35">
      <c r="A523" s="40"/>
      <c r="B523" s="40"/>
      <c r="C523" s="40"/>
      <c r="AC523" s="40"/>
      <c r="AD523" s="40"/>
      <c r="AE523" s="40"/>
      <c r="AF523" s="40"/>
      <c r="AG523" s="40"/>
    </row>
    <row r="524" spans="1:33" ht="14.25" customHeight="1" x14ac:dyDescent="0.35">
      <c r="A524" s="40"/>
      <c r="B524" s="40"/>
      <c r="C524" s="40"/>
      <c r="AC524" s="40"/>
      <c r="AD524" s="40"/>
      <c r="AE524" s="40"/>
      <c r="AF524" s="40"/>
      <c r="AG524" s="40"/>
    </row>
    <row r="525" spans="1:33" ht="14.25" customHeight="1" x14ac:dyDescent="0.35">
      <c r="A525" s="40"/>
      <c r="B525" s="40"/>
      <c r="C525" s="40"/>
      <c r="AC525" s="40"/>
      <c r="AD525" s="40"/>
      <c r="AE525" s="40"/>
      <c r="AF525" s="40"/>
      <c r="AG525" s="40"/>
    </row>
    <row r="526" spans="1:33" ht="14.25" customHeight="1" x14ac:dyDescent="0.35">
      <c r="A526" s="40"/>
      <c r="B526" s="40"/>
      <c r="C526" s="40"/>
      <c r="AC526" s="40"/>
      <c r="AD526" s="40"/>
      <c r="AE526" s="40"/>
      <c r="AF526" s="40"/>
      <c r="AG526" s="40"/>
    </row>
    <row r="527" spans="1:33" ht="14.25" customHeight="1" x14ac:dyDescent="0.35">
      <c r="A527" s="40"/>
      <c r="B527" s="40"/>
      <c r="C527" s="40"/>
      <c r="AC527" s="40"/>
      <c r="AD527" s="40"/>
      <c r="AE527" s="40"/>
      <c r="AF527" s="40"/>
      <c r="AG527" s="40"/>
    </row>
    <row r="528" spans="1:33" ht="14.25" customHeight="1" x14ac:dyDescent="0.35">
      <c r="A528" s="40"/>
      <c r="B528" s="40"/>
      <c r="C528" s="40"/>
      <c r="AC528" s="40"/>
      <c r="AD528" s="40"/>
      <c r="AE528" s="40"/>
      <c r="AF528" s="40"/>
      <c r="AG528" s="40"/>
    </row>
    <row r="529" spans="1:33" ht="14.25" customHeight="1" x14ac:dyDescent="0.35">
      <c r="A529" s="40"/>
      <c r="B529" s="40"/>
      <c r="C529" s="40"/>
      <c r="AC529" s="40"/>
      <c r="AD529" s="40"/>
      <c r="AE529" s="40"/>
      <c r="AF529" s="40"/>
      <c r="AG529" s="40"/>
    </row>
    <row r="530" spans="1:33" ht="14.25" customHeight="1" x14ac:dyDescent="0.35">
      <c r="A530" s="40"/>
      <c r="B530" s="40"/>
      <c r="C530" s="40"/>
      <c r="AC530" s="40"/>
      <c r="AD530" s="40"/>
      <c r="AE530" s="40"/>
      <c r="AF530" s="40"/>
      <c r="AG530" s="40"/>
    </row>
    <row r="531" spans="1:33" ht="14.25" customHeight="1" x14ac:dyDescent="0.35">
      <c r="A531" s="40"/>
      <c r="B531" s="40"/>
      <c r="C531" s="40"/>
      <c r="AC531" s="40"/>
      <c r="AD531" s="40"/>
      <c r="AE531" s="40"/>
      <c r="AF531" s="40"/>
      <c r="AG531" s="40"/>
    </row>
    <row r="532" spans="1:33" ht="14.25" customHeight="1" x14ac:dyDescent="0.35">
      <c r="A532" s="40"/>
      <c r="B532" s="40"/>
      <c r="C532" s="40"/>
      <c r="AC532" s="40"/>
      <c r="AD532" s="40"/>
      <c r="AE532" s="40"/>
      <c r="AF532" s="40"/>
      <c r="AG532" s="40"/>
    </row>
    <row r="533" spans="1:33" ht="14.25" customHeight="1" x14ac:dyDescent="0.35">
      <c r="A533" s="40"/>
      <c r="B533" s="40"/>
      <c r="C533" s="40"/>
      <c r="AC533" s="40"/>
      <c r="AD533" s="40"/>
      <c r="AE533" s="40"/>
      <c r="AF533" s="40"/>
      <c r="AG533" s="40"/>
    </row>
    <row r="534" spans="1:33" ht="14.25" customHeight="1" x14ac:dyDescent="0.35">
      <c r="A534" s="40"/>
      <c r="B534" s="40"/>
      <c r="C534" s="40"/>
      <c r="AC534" s="40"/>
      <c r="AD534" s="40"/>
      <c r="AE534" s="40"/>
      <c r="AF534" s="40"/>
      <c r="AG534" s="40"/>
    </row>
    <row r="535" spans="1:33" ht="14.25" customHeight="1" x14ac:dyDescent="0.35">
      <c r="A535" s="40"/>
      <c r="B535" s="40"/>
      <c r="C535" s="40"/>
      <c r="AC535" s="40"/>
      <c r="AD535" s="40"/>
      <c r="AE535" s="40"/>
      <c r="AF535" s="40"/>
      <c r="AG535" s="40"/>
    </row>
    <row r="536" spans="1:33" ht="14.25" customHeight="1" x14ac:dyDescent="0.35">
      <c r="A536" s="40"/>
      <c r="B536" s="40"/>
      <c r="C536" s="40"/>
      <c r="AC536" s="40"/>
      <c r="AD536" s="40"/>
      <c r="AE536" s="40"/>
      <c r="AF536" s="40"/>
      <c r="AG536" s="40"/>
    </row>
    <row r="537" spans="1:33" ht="14.25" customHeight="1" x14ac:dyDescent="0.35">
      <c r="A537" s="40"/>
      <c r="B537" s="40"/>
      <c r="C537" s="40"/>
      <c r="AC537" s="40"/>
      <c r="AD537" s="40"/>
      <c r="AE537" s="40"/>
      <c r="AF537" s="40"/>
      <c r="AG537" s="40"/>
    </row>
    <row r="538" spans="1:33" ht="14.25" customHeight="1" x14ac:dyDescent="0.35">
      <c r="A538" s="40"/>
      <c r="B538" s="40"/>
      <c r="C538" s="40"/>
      <c r="AC538" s="40"/>
      <c r="AD538" s="40"/>
      <c r="AE538" s="40"/>
      <c r="AF538" s="40"/>
      <c r="AG538" s="40"/>
    </row>
    <row r="539" spans="1:33" ht="14.25" customHeight="1" x14ac:dyDescent="0.35">
      <c r="A539" s="40"/>
      <c r="B539" s="40"/>
      <c r="C539" s="40"/>
      <c r="AC539" s="40"/>
      <c r="AD539" s="40"/>
      <c r="AE539" s="40"/>
      <c r="AF539" s="40"/>
      <c r="AG539" s="40"/>
    </row>
    <row r="540" spans="1:33" ht="14.25" customHeight="1" x14ac:dyDescent="0.35">
      <c r="A540" s="40"/>
      <c r="B540" s="40"/>
      <c r="C540" s="40"/>
      <c r="AC540" s="40"/>
      <c r="AD540" s="40"/>
      <c r="AE540" s="40"/>
      <c r="AF540" s="40"/>
      <c r="AG540" s="40"/>
    </row>
    <row r="541" spans="1:33" ht="14.25" customHeight="1" x14ac:dyDescent="0.35">
      <c r="A541" s="40"/>
      <c r="B541" s="40"/>
      <c r="C541" s="40"/>
      <c r="AC541" s="40"/>
      <c r="AD541" s="40"/>
      <c r="AE541" s="40"/>
      <c r="AF541" s="40"/>
      <c r="AG541" s="40"/>
    </row>
    <row r="542" spans="1:33" ht="14.25" customHeight="1" x14ac:dyDescent="0.35">
      <c r="A542" s="40"/>
      <c r="B542" s="40"/>
      <c r="C542" s="40"/>
      <c r="AC542" s="40"/>
      <c r="AD542" s="40"/>
      <c r="AE542" s="40"/>
      <c r="AF542" s="40"/>
      <c r="AG542" s="40"/>
    </row>
    <row r="543" spans="1:33" ht="14.25" customHeight="1" x14ac:dyDescent="0.35">
      <c r="A543" s="40"/>
      <c r="B543" s="40"/>
      <c r="C543" s="40"/>
      <c r="AC543" s="40"/>
      <c r="AD543" s="40"/>
      <c r="AE543" s="40"/>
      <c r="AF543" s="40"/>
      <c r="AG543" s="40"/>
    </row>
    <row r="544" spans="1:33" ht="14.25" customHeight="1" x14ac:dyDescent="0.35">
      <c r="A544" s="40"/>
      <c r="B544" s="40"/>
      <c r="C544" s="40"/>
      <c r="AC544" s="40"/>
      <c r="AD544" s="40"/>
      <c r="AE544" s="40"/>
      <c r="AF544" s="40"/>
      <c r="AG544" s="40"/>
    </row>
    <row r="545" spans="1:33" ht="14.25" customHeight="1" x14ac:dyDescent="0.35">
      <c r="A545" s="40"/>
      <c r="B545" s="40"/>
      <c r="C545" s="40"/>
      <c r="AC545" s="40"/>
      <c r="AD545" s="40"/>
      <c r="AE545" s="40"/>
      <c r="AF545" s="40"/>
      <c r="AG545" s="40"/>
    </row>
    <row r="546" spans="1:33" ht="14.25" customHeight="1" x14ac:dyDescent="0.35">
      <c r="A546" s="40"/>
      <c r="B546" s="40"/>
      <c r="C546" s="40"/>
      <c r="AC546" s="40"/>
      <c r="AD546" s="40"/>
      <c r="AE546" s="40"/>
      <c r="AF546" s="40"/>
      <c r="AG546" s="40"/>
    </row>
    <row r="547" spans="1:33" ht="14.25" customHeight="1" x14ac:dyDescent="0.35">
      <c r="A547" s="40"/>
      <c r="B547" s="40"/>
      <c r="C547" s="40"/>
      <c r="AC547" s="40"/>
      <c r="AD547" s="40"/>
      <c r="AE547" s="40"/>
      <c r="AF547" s="40"/>
      <c r="AG547" s="40"/>
    </row>
    <row r="548" spans="1:33" ht="14.25" customHeight="1" x14ac:dyDescent="0.35">
      <c r="A548" s="40"/>
      <c r="B548" s="40"/>
      <c r="C548" s="40"/>
      <c r="AC548" s="40"/>
      <c r="AD548" s="40"/>
      <c r="AE548" s="40"/>
      <c r="AF548" s="40"/>
      <c r="AG548" s="40"/>
    </row>
    <row r="549" spans="1:33" ht="14.25" customHeight="1" x14ac:dyDescent="0.35">
      <c r="A549" s="40"/>
      <c r="B549" s="40"/>
      <c r="C549" s="40"/>
      <c r="AC549" s="40"/>
      <c r="AD549" s="40"/>
      <c r="AE549" s="40"/>
      <c r="AF549" s="40"/>
      <c r="AG549" s="40"/>
    </row>
    <row r="550" spans="1:33" ht="14.25" customHeight="1" x14ac:dyDescent="0.35">
      <c r="A550" s="40"/>
      <c r="B550" s="40"/>
      <c r="C550" s="40"/>
      <c r="AC550" s="40"/>
      <c r="AD550" s="40"/>
      <c r="AE550" s="40"/>
      <c r="AF550" s="40"/>
      <c r="AG550" s="40"/>
    </row>
    <row r="551" spans="1:33" ht="14.25" customHeight="1" x14ac:dyDescent="0.35">
      <c r="A551" s="40"/>
      <c r="B551" s="40"/>
      <c r="C551" s="40"/>
      <c r="AC551" s="40"/>
      <c r="AD551" s="40"/>
      <c r="AE551" s="40"/>
      <c r="AF551" s="40"/>
      <c r="AG551" s="40"/>
    </row>
    <row r="552" spans="1:33" ht="14.25" customHeight="1" x14ac:dyDescent="0.35">
      <c r="A552" s="40"/>
      <c r="B552" s="40"/>
      <c r="C552" s="40"/>
      <c r="AC552" s="40"/>
      <c r="AD552" s="40"/>
      <c r="AE552" s="40"/>
      <c r="AF552" s="40"/>
      <c r="AG552" s="40"/>
    </row>
    <row r="553" spans="1:33" ht="14.25" customHeight="1" x14ac:dyDescent="0.35">
      <c r="A553" s="40"/>
      <c r="B553" s="40"/>
      <c r="C553" s="40"/>
      <c r="AC553" s="40"/>
      <c r="AD553" s="40"/>
      <c r="AE553" s="40"/>
      <c r="AF553" s="40"/>
      <c r="AG553" s="40"/>
    </row>
    <row r="554" spans="1:33" ht="14.25" customHeight="1" x14ac:dyDescent="0.35">
      <c r="A554" s="40"/>
      <c r="B554" s="40"/>
      <c r="C554" s="40"/>
      <c r="AC554" s="40"/>
      <c r="AD554" s="40"/>
      <c r="AE554" s="40"/>
      <c r="AF554" s="40"/>
      <c r="AG554" s="40"/>
    </row>
    <row r="555" spans="1:33" ht="14.25" customHeight="1" x14ac:dyDescent="0.35">
      <c r="A555" s="40"/>
      <c r="B555" s="40"/>
      <c r="C555" s="40"/>
      <c r="AC555" s="40"/>
      <c r="AD555" s="40"/>
      <c r="AE555" s="40"/>
      <c r="AF555" s="40"/>
      <c r="AG555" s="40"/>
    </row>
    <row r="556" spans="1:33" ht="14.25" customHeight="1" x14ac:dyDescent="0.35">
      <c r="A556" s="40"/>
      <c r="B556" s="40"/>
      <c r="C556" s="40"/>
      <c r="AC556" s="40"/>
      <c r="AD556" s="40"/>
      <c r="AE556" s="40"/>
      <c r="AF556" s="40"/>
      <c r="AG556" s="40"/>
    </row>
    <row r="557" spans="1:33" ht="14.25" customHeight="1" x14ac:dyDescent="0.35">
      <c r="A557" s="40"/>
      <c r="B557" s="40"/>
      <c r="C557" s="40"/>
      <c r="AC557" s="40"/>
      <c r="AD557" s="40"/>
      <c r="AE557" s="40"/>
      <c r="AF557" s="40"/>
      <c r="AG557" s="40"/>
    </row>
    <row r="558" spans="1:33" ht="14.25" customHeight="1" x14ac:dyDescent="0.35">
      <c r="A558" s="40"/>
      <c r="B558" s="40"/>
      <c r="C558" s="40"/>
      <c r="AC558" s="40"/>
      <c r="AD558" s="40"/>
      <c r="AE558" s="40"/>
      <c r="AF558" s="40"/>
      <c r="AG558" s="40"/>
    </row>
    <row r="559" spans="1:33" ht="14.25" customHeight="1" x14ac:dyDescent="0.35">
      <c r="A559" s="40"/>
      <c r="B559" s="40"/>
      <c r="C559" s="40"/>
      <c r="AC559" s="40"/>
      <c r="AD559" s="40"/>
      <c r="AE559" s="40"/>
      <c r="AF559" s="40"/>
      <c r="AG559" s="40"/>
    </row>
    <row r="560" spans="1:33" ht="14.25" customHeight="1" x14ac:dyDescent="0.35">
      <c r="A560" s="40"/>
      <c r="B560" s="40"/>
      <c r="C560" s="40"/>
      <c r="AC560" s="40"/>
      <c r="AD560" s="40"/>
      <c r="AE560" s="40"/>
      <c r="AF560" s="40"/>
      <c r="AG560" s="40"/>
    </row>
    <row r="561" spans="1:33" ht="14.25" customHeight="1" x14ac:dyDescent="0.35">
      <c r="A561" s="40"/>
      <c r="B561" s="40"/>
      <c r="C561" s="40"/>
      <c r="AC561" s="40"/>
      <c r="AD561" s="40"/>
      <c r="AE561" s="40"/>
      <c r="AF561" s="40"/>
      <c r="AG561" s="40"/>
    </row>
    <row r="562" spans="1:33" ht="14.25" customHeight="1" x14ac:dyDescent="0.35">
      <c r="A562" s="40"/>
      <c r="B562" s="40"/>
      <c r="C562" s="40"/>
      <c r="AC562" s="40"/>
      <c r="AD562" s="40"/>
      <c r="AE562" s="40"/>
      <c r="AF562" s="40"/>
      <c r="AG562" s="40"/>
    </row>
    <row r="563" spans="1:33" ht="14.25" customHeight="1" x14ac:dyDescent="0.35">
      <c r="A563" s="40"/>
      <c r="B563" s="40"/>
      <c r="C563" s="40"/>
      <c r="AC563" s="40"/>
      <c r="AD563" s="40"/>
      <c r="AE563" s="40"/>
      <c r="AF563" s="40"/>
      <c r="AG563" s="40"/>
    </row>
    <row r="564" spans="1:33" ht="14.25" customHeight="1" x14ac:dyDescent="0.35">
      <c r="A564" s="40"/>
      <c r="B564" s="40"/>
      <c r="C564" s="40"/>
      <c r="AC564" s="40"/>
      <c r="AD564" s="40"/>
      <c r="AE564" s="40"/>
      <c r="AF564" s="40"/>
      <c r="AG564" s="40"/>
    </row>
    <row r="565" spans="1:33" ht="14.25" customHeight="1" x14ac:dyDescent="0.35">
      <c r="A565" s="40"/>
      <c r="B565" s="40"/>
      <c r="C565" s="40"/>
      <c r="AC565" s="40"/>
      <c r="AD565" s="40"/>
      <c r="AE565" s="40"/>
      <c r="AF565" s="40"/>
      <c r="AG565" s="40"/>
    </row>
    <row r="566" spans="1:33" ht="14.25" customHeight="1" x14ac:dyDescent="0.35">
      <c r="A566" s="40"/>
      <c r="B566" s="40"/>
      <c r="C566" s="40"/>
      <c r="AC566" s="40"/>
      <c r="AD566" s="40"/>
      <c r="AE566" s="40"/>
      <c r="AF566" s="40"/>
      <c r="AG566" s="40"/>
    </row>
    <row r="567" spans="1:33" ht="14.25" customHeight="1" x14ac:dyDescent="0.35">
      <c r="A567" s="40"/>
      <c r="B567" s="40"/>
      <c r="C567" s="40"/>
      <c r="AC567" s="40"/>
      <c r="AD567" s="40"/>
      <c r="AE567" s="40"/>
      <c r="AF567" s="40"/>
      <c r="AG567" s="40"/>
    </row>
    <row r="568" spans="1:33" ht="14.25" customHeight="1" x14ac:dyDescent="0.35">
      <c r="A568" s="40"/>
      <c r="B568" s="40"/>
      <c r="C568" s="40"/>
      <c r="AC568" s="40"/>
      <c r="AD568" s="40"/>
      <c r="AE568" s="40"/>
      <c r="AF568" s="40"/>
      <c r="AG568" s="40"/>
    </row>
    <row r="569" spans="1:33" ht="14.25" customHeight="1" x14ac:dyDescent="0.35">
      <c r="A569" s="40"/>
      <c r="B569" s="40"/>
      <c r="C569" s="40"/>
      <c r="AC569" s="40"/>
      <c r="AD569" s="40"/>
      <c r="AE569" s="40"/>
      <c r="AF569" s="40"/>
      <c r="AG569" s="40"/>
    </row>
    <row r="570" spans="1:33" ht="14.25" customHeight="1" x14ac:dyDescent="0.35">
      <c r="A570" s="40"/>
      <c r="B570" s="40"/>
      <c r="C570" s="40"/>
      <c r="AC570" s="40"/>
      <c r="AD570" s="40"/>
      <c r="AE570" s="40"/>
      <c r="AF570" s="40"/>
      <c r="AG570" s="40"/>
    </row>
    <row r="571" spans="1:33" ht="14.25" customHeight="1" x14ac:dyDescent="0.35">
      <c r="A571" s="40"/>
      <c r="B571" s="40"/>
      <c r="C571" s="40"/>
      <c r="AC571" s="40"/>
      <c r="AD571" s="40"/>
      <c r="AE571" s="40"/>
      <c r="AF571" s="40"/>
      <c r="AG571" s="40"/>
    </row>
    <row r="572" spans="1:33" ht="14.25" customHeight="1" x14ac:dyDescent="0.35">
      <c r="A572" s="40"/>
      <c r="B572" s="40"/>
      <c r="C572" s="40"/>
      <c r="AC572" s="40"/>
      <c r="AD572" s="40"/>
      <c r="AE572" s="40"/>
      <c r="AF572" s="40"/>
      <c r="AG572" s="40"/>
    </row>
    <row r="573" spans="1:33" ht="14.25" customHeight="1" x14ac:dyDescent="0.35">
      <c r="A573" s="40"/>
      <c r="B573" s="40"/>
      <c r="C573" s="40"/>
      <c r="AC573" s="40"/>
      <c r="AD573" s="40"/>
      <c r="AE573" s="40"/>
      <c r="AF573" s="40"/>
      <c r="AG573" s="40"/>
    </row>
    <row r="574" spans="1:33" ht="14.25" customHeight="1" x14ac:dyDescent="0.35">
      <c r="A574" s="40"/>
      <c r="B574" s="40"/>
      <c r="C574" s="40"/>
      <c r="AC574" s="40"/>
      <c r="AD574" s="40"/>
      <c r="AE574" s="40"/>
      <c r="AF574" s="40"/>
      <c r="AG574" s="40"/>
    </row>
    <row r="575" spans="1:33" ht="14.25" customHeight="1" x14ac:dyDescent="0.35">
      <c r="A575" s="40"/>
      <c r="B575" s="40"/>
      <c r="C575" s="40"/>
      <c r="AC575" s="40"/>
      <c r="AD575" s="40"/>
      <c r="AE575" s="40"/>
      <c r="AF575" s="40"/>
      <c r="AG575" s="40"/>
    </row>
    <row r="576" spans="1:33" ht="14.25" customHeight="1" x14ac:dyDescent="0.35">
      <c r="A576" s="40"/>
      <c r="B576" s="40"/>
      <c r="C576" s="40"/>
      <c r="AC576" s="40"/>
      <c r="AD576" s="40"/>
      <c r="AE576" s="40"/>
      <c r="AF576" s="40"/>
      <c r="AG576" s="40"/>
    </row>
    <row r="577" spans="1:33" ht="14.25" customHeight="1" x14ac:dyDescent="0.35">
      <c r="A577" s="40"/>
      <c r="B577" s="40"/>
      <c r="C577" s="40"/>
      <c r="AC577" s="40"/>
      <c r="AD577" s="40"/>
      <c r="AE577" s="40"/>
      <c r="AF577" s="40"/>
      <c r="AG577" s="40"/>
    </row>
    <row r="578" spans="1:33" ht="14.25" customHeight="1" x14ac:dyDescent="0.35">
      <c r="A578" s="40"/>
      <c r="B578" s="40"/>
      <c r="C578" s="40"/>
      <c r="AC578" s="40"/>
      <c r="AD578" s="40"/>
      <c r="AE578" s="40"/>
      <c r="AF578" s="40"/>
      <c r="AG578" s="40"/>
    </row>
    <row r="579" spans="1:33" ht="14.25" customHeight="1" x14ac:dyDescent="0.35">
      <c r="A579" s="40"/>
      <c r="B579" s="40"/>
      <c r="C579" s="40"/>
      <c r="AC579" s="40"/>
      <c r="AD579" s="40"/>
      <c r="AE579" s="40"/>
      <c r="AF579" s="40"/>
      <c r="AG579" s="40"/>
    </row>
    <row r="580" spans="1:33" ht="14.25" customHeight="1" x14ac:dyDescent="0.35">
      <c r="A580" s="40"/>
      <c r="B580" s="40"/>
      <c r="C580" s="40"/>
      <c r="AC580" s="40"/>
      <c r="AD580" s="40"/>
      <c r="AE580" s="40"/>
      <c r="AF580" s="40"/>
      <c r="AG580" s="40"/>
    </row>
    <row r="581" spans="1:33" ht="14.25" customHeight="1" x14ac:dyDescent="0.35">
      <c r="A581" s="40"/>
      <c r="B581" s="40"/>
      <c r="C581" s="40"/>
      <c r="AC581" s="40"/>
      <c r="AD581" s="40"/>
      <c r="AE581" s="40"/>
      <c r="AF581" s="40"/>
      <c r="AG581" s="40"/>
    </row>
    <row r="582" spans="1:33" ht="14.25" customHeight="1" x14ac:dyDescent="0.35">
      <c r="A582" s="40"/>
      <c r="B582" s="40"/>
      <c r="C582" s="40"/>
      <c r="AC582" s="40"/>
      <c r="AD582" s="40"/>
      <c r="AE582" s="40"/>
      <c r="AF582" s="40"/>
      <c r="AG582" s="40"/>
    </row>
    <row r="583" spans="1:33" ht="14.25" customHeight="1" x14ac:dyDescent="0.35">
      <c r="A583" s="40"/>
      <c r="B583" s="40"/>
      <c r="C583" s="40"/>
      <c r="AC583" s="40"/>
      <c r="AD583" s="40"/>
      <c r="AE583" s="40"/>
      <c r="AF583" s="40"/>
      <c r="AG583" s="40"/>
    </row>
    <row r="584" spans="1:33" ht="14.25" customHeight="1" x14ac:dyDescent="0.35">
      <c r="A584" s="40"/>
      <c r="B584" s="40"/>
      <c r="C584" s="40"/>
      <c r="AC584" s="40"/>
      <c r="AD584" s="40"/>
      <c r="AE584" s="40"/>
      <c r="AF584" s="40"/>
      <c r="AG584" s="40"/>
    </row>
    <row r="585" spans="1:33" ht="14.25" customHeight="1" x14ac:dyDescent="0.35">
      <c r="A585" s="40"/>
      <c r="B585" s="40"/>
      <c r="C585" s="40"/>
      <c r="AC585" s="40"/>
      <c r="AD585" s="40"/>
      <c r="AE585" s="40"/>
      <c r="AF585" s="40"/>
      <c r="AG585" s="40"/>
    </row>
    <row r="586" spans="1:33" ht="14.25" customHeight="1" x14ac:dyDescent="0.35">
      <c r="A586" s="40"/>
      <c r="B586" s="40"/>
      <c r="C586" s="40"/>
      <c r="AC586" s="40"/>
      <c r="AD586" s="40"/>
      <c r="AE586" s="40"/>
      <c r="AF586" s="40"/>
      <c r="AG586" s="40"/>
    </row>
    <row r="587" spans="1:33" ht="14.25" customHeight="1" x14ac:dyDescent="0.35">
      <c r="A587" s="40"/>
      <c r="B587" s="40"/>
      <c r="C587" s="40"/>
      <c r="AC587" s="40"/>
      <c r="AD587" s="40"/>
      <c r="AE587" s="40"/>
      <c r="AF587" s="40"/>
      <c r="AG587" s="40"/>
    </row>
    <row r="588" spans="1:33" ht="14.25" customHeight="1" x14ac:dyDescent="0.35">
      <c r="A588" s="40"/>
      <c r="B588" s="40"/>
      <c r="C588" s="40"/>
      <c r="AC588" s="40"/>
      <c r="AD588" s="40"/>
      <c r="AE588" s="40"/>
      <c r="AF588" s="40"/>
      <c r="AG588" s="40"/>
    </row>
    <row r="589" spans="1:33" ht="14.25" customHeight="1" x14ac:dyDescent="0.35">
      <c r="A589" s="40"/>
      <c r="B589" s="40"/>
      <c r="C589" s="40"/>
      <c r="AC589" s="40"/>
      <c r="AD589" s="40"/>
      <c r="AE589" s="40"/>
      <c r="AF589" s="40"/>
      <c r="AG589" s="40"/>
    </row>
    <row r="590" spans="1:33" ht="14.25" customHeight="1" x14ac:dyDescent="0.35">
      <c r="A590" s="40"/>
      <c r="B590" s="40"/>
      <c r="C590" s="40"/>
      <c r="AC590" s="40"/>
      <c r="AD590" s="40"/>
      <c r="AE590" s="40"/>
      <c r="AF590" s="40"/>
      <c r="AG590" s="40"/>
    </row>
    <row r="591" spans="1:33" ht="14.25" customHeight="1" x14ac:dyDescent="0.35">
      <c r="A591" s="40"/>
      <c r="B591" s="40"/>
      <c r="C591" s="40"/>
      <c r="AC591" s="40"/>
      <c r="AD591" s="40"/>
      <c r="AE591" s="40"/>
      <c r="AF591" s="40"/>
      <c r="AG591" s="40"/>
    </row>
    <row r="592" spans="1:33" ht="14.25" customHeight="1" x14ac:dyDescent="0.35">
      <c r="A592" s="40"/>
      <c r="B592" s="40"/>
      <c r="C592" s="40"/>
      <c r="AC592" s="40"/>
      <c r="AD592" s="40"/>
      <c r="AE592" s="40"/>
      <c r="AF592" s="40"/>
      <c r="AG592" s="40"/>
    </row>
    <row r="593" spans="1:33" ht="14.25" customHeight="1" x14ac:dyDescent="0.35">
      <c r="A593" s="40"/>
      <c r="B593" s="40"/>
      <c r="C593" s="40"/>
      <c r="AC593" s="40"/>
      <c r="AD593" s="40"/>
      <c r="AE593" s="40"/>
      <c r="AF593" s="40"/>
      <c r="AG593" s="40"/>
    </row>
    <row r="594" spans="1:33" ht="14.25" customHeight="1" x14ac:dyDescent="0.35">
      <c r="A594" s="40"/>
      <c r="B594" s="40"/>
      <c r="C594" s="40"/>
      <c r="AC594" s="40"/>
      <c r="AD594" s="40"/>
      <c r="AE594" s="40"/>
      <c r="AF594" s="40"/>
      <c r="AG594" s="40"/>
    </row>
    <row r="595" spans="1:33" ht="14.25" customHeight="1" x14ac:dyDescent="0.35">
      <c r="A595" s="40"/>
      <c r="B595" s="40"/>
      <c r="C595" s="40"/>
      <c r="AC595" s="40"/>
      <c r="AD595" s="40"/>
      <c r="AE595" s="40"/>
      <c r="AF595" s="40"/>
      <c r="AG595" s="40"/>
    </row>
    <row r="596" spans="1:33" ht="14.25" customHeight="1" x14ac:dyDescent="0.35">
      <c r="A596" s="40"/>
      <c r="B596" s="40"/>
      <c r="C596" s="40"/>
      <c r="AC596" s="40"/>
      <c r="AD596" s="40"/>
      <c r="AE596" s="40"/>
      <c r="AF596" s="40"/>
      <c r="AG596" s="40"/>
    </row>
    <row r="597" spans="1:33" ht="14.25" customHeight="1" x14ac:dyDescent="0.35">
      <c r="A597" s="40"/>
      <c r="B597" s="40"/>
      <c r="C597" s="40"/>
      <c r="AC597" s="40"/>
      <c r="AD597" s="40"/>
      <c r="AE597" s="40"/>
      <c r="AF597" s="40"/>
      <c r="AG597" s="40"/>
    </row>
    <row r="598" spans="1:33" ht="14.25" customHeight="1" x14ac:dyDescent="0.35">
      <c r="A598" s="40"/>
      <c r="B598" s="40"/>
      <c r="C598" s="40"/>
      <c r="AC598" s="40"/>
      <c r="AD598" s="40"/>
      <c r="AE598" s="40"/>
      <c r="AF598" s="40"/>
      <c r="AG598" s="40"/>
    </row>
    <row r="599" spans="1:33" ht="14.25" customHeight="1" x14ac:dyDescent="0.35">
      <c r="A599" s="40"/>
      <c r="B599" s="40"/>
      <c r="C599" s="40"/>
      <c r="AC599" s="40"/>
      <c r="AD599" s="40"/>
      <c r="AE599" s="40"/>
      <c r="AF599" s="40"/>
      <c r="AG599" s="40"/>
    </row>
    <row r="600" spans="1:33" ht="14.25" customHeight="1" x14ac:dyDescent="0.35">
      <c r="A600" s="40"/>
      <c r="B600" s="40"/>
      <c r="C600" s="40"/>
      <c r="AC600" s="40"/>
      <c r="AD600" s="40"/>
      <c r="AE600" s="40"/>
      <c r="AF600" s="40"/>
      <c r="AG600" s="40"/>
    </row>
    <row r="601" spans="1:33" ht="14.25" customHeight="1" x14ac:dyDescent="0.35">
      <c r="A601" s="40"/>
      <c r="B601" s="40"/>
      <c r="C601" s="40"/>
      <c r="AC601" s="40"/>
      <c r="AD601" s="40"/>
      <c r="AE601" s="40"/>
      <c r="AF601" s="40"/>
      <c r="AG601" s="40"/>
    </row>
    <row r="602" spans="1:33" ht="14.25" customHeight="1" x14ac:dyDescent="0.35">
      <c r="A602" s="40"/>
      <c r="B602" s="40"/>
      <c r="C602" s="40"/>
      <c r="AC602" s="40"/>
      <c r="AD602" s="40"/>
      <c r="AE602" s="40"/>
      <c r="AF602" s="40"/>
      <c r="AG602" s="40"/>
    </row>
    <row r="603" spans="1:33" ht="14.25" customHeight="1" x14ac:dyDescent="0.35">
      <c r="A603" s="40"/>
      <c r="B603" s="40"/>
      <c r="C603" s="40"/>
      <c r="AC603" s="40"/>
      <c r="AD603" s="40"/>
      <c r="AE603" s="40"/>
      <c r="AF603" s="40"/>
      <c r="AG603" s="40"/>
    </row>
    <row r="604" spans="1:33" ht="14.25" customHeight="1" x14ac:dyDescent="0.35">
      <c r="A604" s="40"/>
      <c r="B604" s="40"/>
      <c r="C604" s="40"/>
      <c r="AC604" s="40"/>
      <c r="AD604" s="40"/>
      <c r="AE604" s="40"/>
      <c r="AF604" s="40"/>
      <c r="AG604" s="40"/>
    </row>
    <row r="605" spans="1:33" ht="14.25" customHeight="1" x14ac:dyDescent="0.35">
      <c r="A605" s="40"/>
      <c r="B605" s="40"/>
      <c r="C605" s="40"/>
      <c r="AC605" s="40"/>
      <c r="AD605" s="40"/>
      <c r="AE605" s="40"/>
      <c r="AF605" s="40"/>
      <c r="AG605" s="40"/>
    </row>
    <row r="606" spans="1:33" ht="14.25" customHeight="1" x14ac:dyDescent="0.35">
      <c r="A606" s="40"/>
      <c r="B606" s="40"/>
      <c r="C606" s="40"/>
      <c r="AC606" s="40"/>
      <c r="AD606" s="40"/>
      <c r="AE606" s="40"/>
      <c r="AF606" s="40"/>
      <c r="AG606" s="40"/>
    </row>
    <row r="607" spans="1:33" ht="14.25" customHeight="1" x14ac:dyDescent="0.35">
      <c r="A607" s="40"/>
      <c r="B607" s="40"/>
      <c r="C607" s="40"/>
      <c r="AC607" s="40"/>
      <c r="AD607" s="40"/>
      <c r="AE607" s="40"/>
      <c r="AF607" s="40"/>
      <c r="AG607" s="40"/>
    </row>
    <row r="608" spans="1:33" ht="14.25" customHeight="1" x14ac:dyDescent="0.35">
      <c r="A608" s="40"/>
      <c r="B608" s="40"/>
      <c r="C608" s="40"/>
      <c r="AC608" s="40"/>
      <c r="AD608" s="40"/>
      <c r="AE608" s="40"/>
      <c r="AF608" s="40"/>
      <c r="AG608" s="40"/>
    </row>
    <row r="609" spans="1:33" ht="14.25" customHeight="1" x14ac:dyDescent="0.35">
      <c r="A609" s="40"/>
      <c r="B609" s="40"/>
      <c r="C609" s="40"/>
      <c r="AC609" s="40"/>
      <c r="AD609" s="40"/>
      <c r="AE609" s="40"/>
      <c r="AF609" s="40"/>
      <c r="AG609" s="40"/>
    </row>
    <row r="610" spans="1:33" ht="14.25" customHeight="1" x14ac:dyDescent="0.35">
      <c r="A610" s="40"/>
      <c r="B610" s="40"/>
      <c r="C610" s="40"/>
      <c r="AC610" s="40"/>
      <c r="AD610" s="40"/>
      <c r="AE610" s="40"/>
      <c r="AF610" s="40"/>
      <c r="AG610" s="40"/>
    </row>
    <row r="611" spans="1:33" ht="14.25" customHeight="1" x14ac:dyDescent="0.35">
      <c r="A611" s="40"/>
      <c r="B611" s="40"/>
      <c r="C611" s="40"/>
      <c r="AC611" s="40"/>
      <c r="AD611" s="40"/>
      <c r="AE611" s="40"/>
      <c r="AF611" s="40"/>
      <c r="AG611" s="40"/>
    </row>
    <row r="612" spans="1:33" ht="14.25" customHeight="1" x14ac:dyDescent="0.35">
      <c r="A612" s="40"/>
      <c r="B612" s="40"/>
      <c r="C612" s="40"/>
      <c r="AC612" s="40"/>
      <c r="AD612" s="40"/>
      <c r="AE612" s="40"/>
      <c r="AF612" s="40"/>
      <c r="AG612" s="40"/>
    </row>
    <row r="613" spans="1:33" ht="14.25" customHeight="1" x14ac:dyDescent="0.35">
      <c r="A613" s="40"/>
      <c r="B613" s="40"/>
      <c r="C613" s="40"/>
      <c r="AC613" s="40"/>
      <c r="AD613" s="40"/>
      <c r="AE613" s="40"/>
      <c r="AF613" s="40"/>
      <c r="AG613" s="40"/>
    </row>
    <row r="614" spans="1:33" ht="14.25" customHeight="1" x14ac:dyDescent="0.35">
      <c r="A614" s="40"/>
      <c r="B614" s="40"/>
      <c r="C614" s="40"/>
      <c r="AC614" s="40"/>
      <c r="AD614" s="40"/>
      <c r="AE614" s="40"/>
      <c r="AF614" s="40"/>
      <c r="AG614" s="40"/>
    </row>
    <row r="615" spans="1:33" ht="14.25" customHeight="1" x14ac:dyDescent="0.35">
      <c r="A615" s="40"/>
      <c r="B615" s="40"/>
      <c r="C615" s="40"/>
      <c r="AC615" s="40"/>
      <c r="AD615" s="40"/>
      <c r="AE615" s="40"/>
      <c r="AF615" s="40"/>
      <c r="AG615" s="40"/>
    </row>
    <row r="616" spans="1:33" ht="14.25" customHeight="1" x14ac:dyDescent="0.35">
      <c r="A616" s="40"/>
      <c r="B616" s="40"/>
      <c r="C616" s="40"/>
      <c r="AC616" s="40"/>
      <c r="AD616" s="40"/>
      <c r="AE616" s="40"/>
      <c r="AF616" s="40"/>
      <c r="AG616" s="40"/>
    </row>
    <row r="617" spans="1:33" ht="14.25" customHeight="1" x14ac:dyDescent="0.35">
      <c r="A617" s="40"/>
      <c r="B617" s="40"/>
      <c r="C617" s="40"/>
      <c r="AC617" s="40"/>
      <c r="AD617" s="40"/>
      <c r="AE617" s="40"/>
      <c r="AF617" s="40"/>
      <c r="AG617" s="40"/>
    </row>
    <row r="618" spans="1:33" ht="14.25" customHeight="1" x14ac:dyDescent="0.35">
      <c r="A618" s="40"/>
      <c r="B618" s="40"/>
      <c r="C618" s="40"/>
      <c r="AC618" s="40"/>
      <c r="AD618" s="40"/>
      <c r="AE618" s="40"/>
      <c r="AF618" s="40"/>
      <c r="AG618" s="40"/>
    </row>
    <row r="619" spans="1:33" ht="14.25" customHeight="1" x14ac:dyDescent="0.35">
      <c r="A619" s="40"/>
      <c r="B619" s="40"/>
      <c r="C619" s="40"/>
      <c r="AC619" s="40"/>
      <c r="AD619" s="40"/>
      <c r="AE619" s="40"/>
      <c r="AF619" s="40"/>
      <c r="AG619" s="40"/>
    </row>
    <row r="620" spans="1:33" ht="14.25" customHeight="1" x14ac:dyDescent="0.35">
      <c r="A620" s="40"/>
      <c r="B620" s="40"/>
      <c r="C620" s="40"/>
      <c r="AC620" s="40"/>
      <c r="AD620" s="40"/>
      <c r="AE620" s="40"/>
      <c r="AF620" s="40"/>
      <c r="AG620" s="40"/>
    </row>
    <row r="621" spans="1:33" ht="14.25" customHeight="1" x14ac:dyDescent="0.35">
      <c r="A621" s="40"/>
      <c r="B621" s="40"/>
      <c r="C621" s="40"/>
      <c r="AC621" s="40"/>
      <c r="AD621" s="40"/>
      <c r="AE621" s="40"/>
      <c r="AF621" s="40"/>
      <c r="AG621" s="40"/>
    </row>
    <row r="622" spans="1:33" ht="14.25" customHeight="1" x14ac:dyDescent="0.35">
      <c r="A622" s="40"/>
      <c r="B622" s="40"/>
      <c r="C622" s="40"/>
      <c r="AC622" s="40"/>
      <c r="AD622" s="40"/>
      <c r="AE622" s="40"/>
      <c r="AF622" s="40"/>
      <c r="AG622" s="40"/>
    </row>
    <row r="623" spans="1:33" ht="14.25" customHeight="1" x14ac:dyDescent="0.35">
      <c r="A623" s="40"/>
      <c r="B623" s="40"/>
      <c r="C623" s="40"/>
      <c r="AC623" s="40"/>
      <c r="AD623" s="40"/>
      <c r="AE623" s="40"/>
      <c r="AF623" s="40"/>
      <c r="AG623" s="40"/>
    </row>
    <row r="624" spans="1:33" ht="14.25" customHeight="1" x14ac:dyDescent="0.35">
      <c r="A624" s="40"/>
      <c r="B624" s="40"/>
      <c r="C624" s="40"/>
      <c r="AC624" s="40"/>
      <c r="AD624" s="40"/>
      <c r="AE624" s="40"/>
      <c r="AF624" s="40"/>
      <c r="AG624" s="40"/>
    </row>
    <row r="625" spans="1:33" ht="14.25" customHeight="1" x14ac:dyDescent="0.35">
      <c r="A625" s="40"/>
      <c r="B625" s="40"/>
      <c r="C625" s="40"/>
      <c r="AC625" s="40"/>
      <c r="AD625" s="40"/>
      <c r="AE625" s="40"/>
      <c r="AF625" s="40"/>
      <c r="AG625" s="40"/>
    </row>
    <row r="626" spans="1:33" ht="14.25" customHeight="1" x14ac:dyDescent="0.35">
      <c r="A626" s="40"/>
      <c r="B626" s="40"/>
      <c r="C626" s="40"/>
      <c r="AC626" s="40"/>
      <c r="AD626" s="40"/>
      <c r="AE626" s="40"/>
      <c r="AF626" s="40"/>
      <c r="AG626" s="40"/>
    </row>
    <row r="627" spans="1:33" ht="14.25" customHeight="1" x14ac:dyDescent="0.35">
      <c r="A627" s="40"/>
      <c r="B627" s="40"/>
      <c r="C627" s="40"/>
      <c r="AC627" s="40"/>
      <c r="AD627" s="40"/>
      <c r="AE627" s="40"/>
      <c r="AF627" s="40"/>
      <c r="AG627" s="40"/>
    </row>
    <row r="628" spans="1:33" ht="14.25" customHeight="1" x14ac:dyDescent="0.35">
      <c r="A628" s="40"/>
      <c r="B628" s="40"/>
      <c r="C628" s="40"/>
      <c r="AC628" s="40"/>
      <c r="AD628" s="40"/>
      <c r="AE628" s="40"/>
      <c r="AF628" s="40"/>
      <c r="AG628" s="40"/>
    </row>
    <row r="629" spans="1:33" ht="14.25" customHeight="1" x14ac:dyDescent="0.35">
      <c r="A629" s="40"/>
      <c r="B629" s="40"/>
      <c r="C629" s="40"/>
      <c r="AC629" s="40"/>
      <c r="AD629" s="40"/>
      <c r="AE629" s="40"/>
      <c r="AF629" s="40"/>
      <c r="AG629" s="40"/>
    </row>
    <row r="630" spans="1:33" ht="14.25" customHeight="1" x14ac:dyDescent="0.35">
      <c r="A630" s="40"/>
      <c r="B630" s="40"/>
      <c r="C630" s="40"/>
      <c r="AC630" s="40"/>
      <c r="AD630" s="40"/>
      <c r="AE630" s="40"/>
      <c r="AF630" s="40"/>
      <c r="AG630" s="40"/>
    </row>
    <row r="631" spans="1:33" ht="14.25" customHeight="1" x14ac:dyDescent="0.35">
      <c r="A631" s="40"/>
      <c r="B631" s="40"/>
      <c r="C631" s="40"/>
      <c r="AC631" s="40"/>
      <c r="AD631" s="40"/>
      <c r="AE631" s="40"/>
      <c r="AF631" s="40"/>
      <c r="AG631" s="40"/>
    </row>
    <row r="632" spans="1:33" ht="14.25" customHeight="1" x14ac:dyDescent="0.35">
      <c r="A632" s="40"/>
      <c r="B632" s="40"/>
      <c r="C632" s="40"/>
      <c r="AC632" s="40"/>
      <c r="AD632" s="40"/>
      <c r="AE632" s="40"/>
      <c r="AF632" s="40"/>
      <c r="AG632" s="40"/>
    </row>
    <row r="633" spans="1:33" ht="14.25" customHeight="1" x14ac:dyDescent="0.35">
      <c r="A633" s="40"/>
      <c r="B633" s="40"/>
      <c r="C633" s="40"/>
      <c r="AC633" s="40"/>
      <c r="AD633" s="40"/>
      <c r="AE633" s="40"/>
      <c r="AF633" s="40"/>
      <c r="AG633" s="40"/>
    </row>
    <row r="634" spans="1:33" ht="14.25" customHeight="1" x14ac:dyDescent="0.35">
      <c r="A634" s="40"/>
      <c r="B634" s="40"/>
      <c r="C634" s="40"/>
      <c r="AC634" s="40"/>
      <c r="AD634" s="40"/>
      <c r="AE634" s="40"/>
      <c r="AF634" s="40"/>
      <c r="AG634" s="40"/>
    </row>
    <row r="635" spans="1:33" ht="14.25" customHeight="1" x14ac:dyDescent="0.35">
      <c r="A635" s="40"/>
      <c r="B635" s="40"/>
      <c r="C635" s="40"/>
      <c r="AC635" s="40"/>
      <c r="AD635" s="40"/>
      <c r="AE635" s="40"/>
      <c r="AF635" s="40"/>
      <c r="AG635" s="40"/>
    </row>
    <row r="636" spans="1:33" ht="14.25" customHeight="1" x14ac:dyDescent="0.35">
      <c r="A636" s="40"/>
      <c r="B636" s="40"/>
      <c r="C636" s="40"/>
      <c r="AC636" s="40"/>
      <c r="AD636" s="40"/>
      <c r="AE636" s="40"/>
      <c r="AF636" s="40"/>
      <c r="AG636" s="40"/>
    </row>
    <row r="637" spans="1:33" ht="14.25" customHeight="1" x14ac:dyDescent="0.35">
      <c r="A637" s="40"/>
      <c r="B637" s="40"/>
      <c r="C637" s="40"/>
      <c r="AC637" s="40"/>
      <c r="AD637" s="40"/>
      <c r="AE637" s="40"/>
      <c r="AF637" s="40"/>
      <c r="AG637" s="40"/>
    </row>
    <row r="638" spans="1:33" ht="14.25" customHeight="1" x14ac:dyDescent="0.35">
      <c r="A638" s="40"/>
      <c r="B638" s="40"/>
      <c r="C638" s="40"/>
      <c r="AC638" s="40"/>
      <c r="AD638" s="40"/>
      <c r="AE638" s="40"/>
      <c r="AF638" s="40"/>
      <c r="AG638" s="40"/>
    </row>
    <row r="639" spans="1:33" ht="14.25" customHeight="1" x14ac:dyDescent="0.35">
      <c r="A639" s="40"/>
      <c r="B639" s="40"/>
      <c r="C639" s="40"/>
      <c r="AC639" s="40"/>
      <c r="AD639" s="40"/>
      <c r="AE639" s="40"/>
      <c r="AF639" s="40"/>
      <c r="AG639" s="40"/>
    </row>
    <row r="640" spans="1:33" ht="14.25" customHeight="1" x14ac:dyDescent="0.35">
      <c r="A640" s="40"/>
      <c r="B640" s="40"/>
      <c r="C640" s="40"/>
      <c r="AC640" s="40"/>
      <c r="AD640" s="40"/>
      <c r="AE640" s="40"/>
      <c r="AF640" s="40"/>
      <c r="AG640" s="40"/>
    </row>
    <row r="641" spans="1:33" ht="14.25" customHeight="1" x14ac:dyDescent="0.35">
      <c r="A641" s="40"/>
      <c r="B641" s="40"/>
      <c r="C641" s="40"/>
      <c r="AC641" s="40"/>
      <c r="AD641" s="40"/>
      <c r="AE641" s="40"/>
      <c r="AF641" s="40"/>
      <c r="AG641" s="40"/>
    </row>
    <row r="642" spans="1:33" ht="14.25" customHeight="1" x14ac:dyDescent="0.35">
      <c r="A642" s="40"/>
      <c r="B642" s="40"/>
      <c r="C642" s="40"/>
      <c r="AC642" s="40"/>
      <c r="AD642" s="40"/>
      <c r="AE642" s="40"/>
      <c r="AF642" s="40"/>
      <c r="AG642" s="40"/>
    </row>
    <row r="643" spans="1:33" ht="14.25" customHeight="1" x14ac:dyDescent="0.35">
      <c r="A643" s="40"/>
      <c r="B643" s="40"/>
      <c r="C643" s="40"/>
      <c r="AC643" s="40"/>
      <c r="AD643" s="40"/>
      <c r="AE643" s="40"/>
      <c r="AF643" s="40"/>
      <c r="AG643" s="40"/>
    </row>
    <row r="644" spans="1:33" ht="14.25" customHeight="1" x14ac:dyDescent="0.35">
      <c r="A644" s="40"/>
      <c r="B644" s="40"/>
      <c r="C644" s="40"/>
      <c r="AC644" s="40"/>
      <c r="AD644" s="40"/>
      <c r="AE644" s="40"/>
      <c r="AF644" s="40"/>
      <c r="AG644" s="40"/>
    </row>
    <row r="645" spans="1:33" ht="14.25" customHeight="1" x14ac:dyDescent="0.35">
      <c r="A645" s="40"/>
      <c r="B645" s="40"/>
      <c r="C645" s="40"/>
      <c r="AC645" s="40"/>
      <c r="AD645" s="40"/>
      <c r="AE645" s="40"/>
      <c r="AF645" s="40"/>
      <c r="AG645" s="40"/>
    </row>
    <row r="646" spans="1:33" ht="14.25" customHeight="1" x14ac:dyDescent="0.35">
      <c r="A646" s="40"/>
      <c r="B646" s="40"/>
      <c r="C646" s="40"/>
      <c r="AC646" s="40"/>
      <c r="AD646" s="40"/>
      <c r="AE646" s="40"/>
      <c r="AF646" s="40"/>
      <c r="AG646" s="40"/>
    </row>
    <row r="647" spans="1:33" ht="14.25" customHeight="1" x14ac:dyDescent="0.35">
      <c r="A647" s="40"/>
      <c r="B647" s="40"/>
      <c r="C647" s="40"/>
      <c r="AC647" s="40"/>
      <c r="AD647" s="40"/>
      <c r="AE647" s="40"/>
      <c r="AF647" s="40"/>
      <c r="AG647" s="40"/>
    </row>
    <row r="648" spans="1:33" ht="14.25" customHeight="1" x14ac:dyDescent="0.35">
      <c r="A648" s="40"/>
      <c r="B648" s="40"/>
      <c r="C648" s="40"/>
      <c r="AC648" s="40"/>
      <c r="AD648" s="40"/>
      <c r="AE648" s="40"/>
      <c r="AF648" s="40"/>
      <c r="AG648" s="40"/>
    </row>
    <row r="649" spans="1:33" ht="14.25" customHeight="1" x14ac:dyDescent="0.35">
      <c r="A649" s="40"/>
      <c r="B649" s="40"/>
      <c r="C649" s="40"/>
      <c r="AC649" s="40"/>
      <c r="AD649" s="40"/>
      <c r="AE649" s="40"/>
      <c r="AF649" s="40"/>
      <c r="AG649" s="40"/>
    </row>
    <row r="650" spans="1:33" ht="14.25" customHeight="1" x14ac:dyDescent="0.35">
      <c r="A650" s="40"/>
      <c r="B650" s="40"/>
      <c r="C650" s="40"/>
      <c r="AC650" s="40"/>
      <c r="AD650" s="40"/>
      <c r="AE650" s="40"/>
      <c r="AF650" s="40"/>
      <c r="AG650" s="40"/>
    </row>
    <row r="651" spans="1:33" ht="14.25" customHeight="1" x14ac:dyDescent="0.35">
      <c r="A651" s="40"/>
      <c r="B651" s="40"/>
      <c r="C651" s="40"/>
      <c r="AC651" s="40"/>
      <c r="AD651" s="40"/>
      <c r="AE651" s="40"/>
      <c r="AF651" s="40"/>
      <c r="AG651" s="40"/>
    </row>
    <row r="652" spans="1:33" ht="14.25" customHeight="1" x14ac:dyDescent="0.35">
      <c r="A652" s="40"/>
      <c r="B652" s="40"/>
      <c r="C652" s="40"/>
      <c r="AC652" s="40"/>
      <c r="AD652" s="40"/>
      <c r="AE652" s="40"/>
      <c r="AF652" s="40"/>
      <c r="AG652" s="40"/>
    </row>
    <row r="653" spans="1:33" ht="14.25" customHeight="1" x14ac:dyDescent="0.35">
      <c r="A653" s="40"/>
      <c r="B653" s="40"/>
      <c r="C653" s="40"/>
      <c r="AC653" s="40"/>
      <c r="AD653" s="40"/>
      <c r="AE653" s="40"/>
      <c r="AF653" s="40"/>
      <c r="AG653" s="40"/>
    </row>
    <row r="654" spans="1:33" ht="14.25" customHeight="1" x14ac:dyDescent="0.35">
      <c r="A654" s="40"/>
      <c r="B654" s="40"/>
      <c r="C654" s="40"/>
      <c r="AC654" s="40"/>
      <c r="AD654" s="40"/>
      <c r="AE654" s="40"/>
      <c r="AF654" s="40"/>
      <c r="AG654" s="40"/>
    </row>
    <row r="655" spans="1:33" ht="14.25" customHeight="1" x14ac:dyDescent="0.35">
      <c r="A655" s="40"/>
      <c r="B655" s="40"/>
      <c r="C655" s="40"/>
      <c r="AC655" s="40"/>
      <c r="AD655" s="40"/>
      <c r="AE655" s="40"/>
      <c r="AF655" s="40"/>
      <c r="AG655" s="40"/>
    </row>
    <row r="656" spans="1:33" ht="14.25" customHeight="1" x14ac:dyDescent="0.35">
      <c r="A656" s="40"/>
      <c r="B656" s="40"/>
      <c r="C656" s="40"/>
      <c r="AC656" s="40"/>
      <c r="AD656" s="40"/>
      <c r="AE656" s="40"/>
      <c r="AF656" s="40"/>
      <c r="AG656" s="40"/>
    </row>
    <row r="657" spans="1:33" ht="14.25" customHeight="1" x14ac:dyDescent="0.35">
      <c r="A657" s="40"/>
      <c r="B657" s="40"/>
      <c r="C657" s="40"/>
      <c r="AC657" s="40"/>
      <c r="AD657" s="40"/>
      <c r="AE657" s="40"/>
      <c r="AF657" s="40"/>
      <c r="AG657" s="40"/>
    </row>
    <row r="658" spans="1:33" ht="14.25" customHeight="1" x14ac:dyDescent="0.35">
      <c r="A658" s="40"/>
      <c r="B658" s="40"/>
      <c r="C658" s="40"/>
      <c r="AC658" s="40"/>
      <c r="AD658" s="40"/>
      <c r="AE658" s="40"/>
      <c r="AF658" s="40"/>
      <c r="AG658" s="40"/>
    </row>
    <row r="659" spans="1:33" ht="14.25" customHeight="1" x14ac:dyDescent="0.35">
      <c r="A659" s="40"/>
      <c r="B659" s="40"/>
      <c r="C659" s="40"/>
      <c r="AC659" s="40"/>
      <c r="AD659" s="40"/>
      <c r="AE659" s="40"/>
      <c r="AF659" s="40"/>
      <c r="AG659" s="40"/>
    </row>
    <row r="660" spans="1:33" ht="14.25" customHeight="1" x14ac:dyDescent="0.35">
      <c r="A660" s="40"/>
      <c r="B660" s="40"/>
      <c r="C660" s="40"/>
      <c r="AC660" s="40"/>
      <c r="AD660" s="40"/>
      <c r="AE660" s="40"/>
      <c r="AF660" s="40"/>
      <c r="AG660" s="40"/>
    </row>
    <row r="661" spans="1:33" ht="14.25" customHeight="1" x14ac:dyDescent="0.35">
      <c r="A661" s="40"/>
      <c r="B661" s="40"/>
      <c r="C661" s="40"/>
      <c r="AC661" s="40"/>
      <c r="AD661" s="40"/>
      <c r="AE661" s="40"/>
      <c r="AF661" s="40"/>
      <c r="AG661" s="40"/>
    </row>
    <row r="662" spans="1:33" ht="14.25" customHeight="1" x14ac:dyDescent="0.35">
      <c r="A662" s="40"/>
      <c r="B662" s="40"/>
      <c r="C662" s="40"/>
      <c r="AC662" s="40"/>
      <c r="AD662" s="40"/>
      <c r="AE662" s="40"/>
      <c r="AF662" s="40"/>
      <c r="AG662" s="40"/>
    </row>
    <row r="663" spans="1:33" ht="14.25" customHeight="1" x14ac:dyDescent="0.35">
      <c r="A663" s="40"/>
      <c r="B663" s="40"/>
      <c r="C663" s="40"/>
      <c r="AC663" s="40"/>
      <c r="AD663" s="40"/>
      <c r="AE663" s="40"/>
      <c r="AF663" s="40"/>
      <c r="AG663" s="40"/>
    </row>
    <row r="664" spans="1:33" ht="14.25" customHeight="1" x14ac:dyDescent="0.35">
      <c r="A664" s="40"/>
      <c r="B664" s="40"/>
      <c r="C664" s="40"/>
      <c r="AC664" s="40"/>
      <c r="AD664" s="40"/>
      <c r="AE664" s="40"/>
      <c r="AF664" s="40"/>
      <c r="AG664" s="40"/>
    </row>
    <row r="665" spans="1:33" ht="14.25" customHeight="1" x14ac:dyDescent="0.35">
      <c r="A665" s="40"/>
      <c r="B665" s="40"/>
      <c r="C665" s="40"/>
      <c r="AC665" s="40"/>
      <c r="AD665" s="40"/>
      <c r="AE665" s="40"/>
      <c r="AF665" s="40"/>
      <c r="AG665" s="40"/>
    </row>
    <row r="666" spans="1:33" ht="14.25" customHeight="1" x14ac:dyDescent="0.35">
      <c r="A666" s="40"/>
      <c r="B666" s="40"/>
      <c r="C666" s="40"/>
      <c r="AC666" s="40"/>
      <c r="AD666" s="40"/>
      <c r="AE666" s="40"/>
      <c r="AF666" s="40"/>
      <c r="AG666" s="40"/>
    </row>
    <row r="667" spans="1:33" ht="14.25" customHeight="1" x14ac:dyDescent="0.35">
      <c r="A667" s="40"/>
      <c r="B667" s="40"/>
      <c r="C667" s="40"/>
      <c r="AC667" s="40"/>
      <c r="AD667" s="40"/>
      <c r="AE667" s="40"/>
      <c r="AF667" s="40"/>
      <c r="AG667" s="40"/>
    </row>
    <row r="668" spans="1:33" ht="14.25" customHeight="1" x14ac:dyDescent="0.35">
      <c r="A668" s="40"/>
      <c r="B668" s="40"/>
      <c r="C668" s="40"/>
      <c r="AC668" s="40"/>
      <c r="AD668" s="40"/>
      <c r="AE668" s="40"/>
      <c r="AF668" s="40"/>
      <c r="AG668" s="40"/>
    </row>
    <row r="669" spans="1:33" ht="14.25" customHeight="1" x14ac:dyDescent="0.35">
      <c r="A669" s="40"/>
      <c r="B669" s="40"/>
      <c r="C669" s="40"/>
      <c r="AC669" s="40"/>
      <c r="AD669" s="40"/>
      <c r="AE669" s="40"/>
      <c r="AF669" s="40"/>
      <c r="AG669" s="40"/>
    </row>
    <row r="670" spans="1:33" ht="14.25" customHeight="1" x14ac:dyDescent="0.35">
      <c r="A670" s="40"/>
      <c r="B670" s="40"/>
      <c r="C670" s="40"/>
      <c r="AC670" s="40"/>
      <c r="AD670" s="40"/>
      <c r="AE670" s="40"/>
      <c r="AF670" s="40"/>
      <c r="AG670" s="40"/>
    </row>
    <row r="671" spans="1:33" ht="14.25" customHeight="1" x14ac:dyDescent="0.35">
      <c r="A671" s="40"/>
      <c r="B671" s="40"/>
      <c r="C671" s="40"/>
      <c r="AC671" s="40"/>
      <c r="AD671" s="40"/>
      <c r="AE671" s="40"/>
      <c r="AF671" s="40"/>
      <c r="AG671" s="40"/>
    </row>
    <row r="672" spans="1:33" ht="14.25" customHeight="1" x14ac:dyDescent="0.35">
      <c r="A672" s="40"/>
      <c r="B672" s="40"/>
      <c r="C672" s="40"/>
      <c r="AC672" s="40"/>
      <c r="AD672" s="40"/>
      <c r="AE672" s="40"/>
      <c r="AF672" s="40"/>
      <c r="AG672" s="40"/>
    </row>
    <row r="673" spans="1:33" ht="14.25" customHeight="1" x14ac:dyDescent="0.35">
      <c r="A673" s="40"/>
      <c r="B673" s="40"/>
      <c r="C673" s="40"/>
      <c r="AC673" s="40"/>
      <c r="AD673" s="40"/>
      <c r="AE673" s="40"/>
      <c r="AF673" s="40"/>
      <c r="AG673" s="40"/>
    </row>
    <row r="674" spans="1:33" ht="14.25" customHeight="1" x14ac:dyDescent="0.35">
      <c r="A674" s="40"/>
      <c r="B674" s="40"/>
      <c r="C674" s="40"/>
      <c r="AC674" s="40"/>
      <c r="AD674" s="40"/>
      <c r="AE674" s="40"/>
      <c r="AF674" s="40"/>
      <c r="AG674" s="40"/>
    </row>
    <row r="675" spans="1:33" ht="14.25" customHeight="1" x14ac:dyDescent="0.35">
      <c r="A675" s="40"/>
      <c r="B675" s="40"/>
      <c r="C675" s="40"/>
      <c r="AC675" s="40"/>
      <c r="AD675" s="40"/>
      <c r="AE675" s="40"/>
      <c r="AF675" s="40"/>
      <c r="AG675" s="40"/>
    </row>
    <row r="676" spans="1:33" ht="14.25" customHeight="1" x14ac:dyDescent="0.35">
      <c r="A676" s="40"/>
      <c r="B676" s="40"/>
      <c r="C676" s="40"/>
      <c r="AC676" s="40"/>
      <c r="AD676" s="40"/>
      <c r="AE676" s="40"/>
      <c r="AF676" s="40"/>
      <c r="AG676" s="40"/>
    </row>
    <row r="677" spans="1:33" ht="14.25" customHeight="1" x14ac:dyDescent="0.35">
      <c r="A677" s="40"/>
      <c r="B677" s="40"/>
      <c r="C677" s="40"/>
      <c r="AC677" s="40"/>
      <c r="AD677" s="40"/>
      <c r="AE677" s="40"/>
      <c r="AF677" s="40"/>
      <c r="AG677" s="40"/>
    </row>
    <row r="678" spans="1:33" ht="14.25" customHeight="1" x14ac:dyDescent="0.35">
      <c r="A678" s="40"/>
      <c r="B678" s="40"/>
      <c r="C678" s="40"/>
      <c r="AC678" s="40"/>
      <c r="AD678" s="40"/>
      <c r="AE678" s="40"/>
      <c r="AF678" s="40"/>
      <c r="AG678" s="40"/>
    </row>
    <row r="679" spans="1:33" ht="14.25" customHeight="1" x14ac:dyDescent="0.35">
      <c r="A679" s="40"/>
      <c r="B679" s="40"/>
      <c r="C679" s="40"/>
      <c r="AC679" s="40"/>
      <c r="AD679" s="40"/>
      <c r="AE679" s="40"/>
      <c r="AF679" s="40"/>
      <c r="AG679" s="40"/>
    </row>
    <row r="680" spans="1:33" ht="14.25" customHeight="1" x14ac:dyDescent="0.35">
      <c r="A680" s="40"/>
      <c r="B680" s="40"/>
      <c r="C680" s="40"/>
      <c r="AC680" s="40"/>
      <c r="AD680" s="40"/>
      <c r="AE680" s="40"/>
      <c r="AF680" s="40"/>
      <c r="AG680" s="40"/>
    </row>
    <row r="681" spans="1:33" ht="14.25" customHeight="1" x14ac:dyDescent="0.35">
      <c r="A681" s="40"/>
      <c r="B681" s="40"/>
      <c r="C681" s="40"/>
      <c r="AC681" s="40"/>
      <c r="AD681" s="40"/>
      <c r="AE681" s="40"/>
      <c r="AF681" s="40"/>
      <c r="AG681" s="40"/>
    </row>
    <row r="682" spans="1:33" ht="14.25" customHeight="1" x14ac:dyDescent="0.35">
      <c r="A682" s="40"/>
      <c r="B682" s="40"/>
      <c r="C682" s="40"/>
      <c r="AC682" s="40"/>
      <c r="AD682" s="40"/>
      <c r="AE682" s="40"/>
      <c r="AF682" s="40"/>
      <c r="AG682" s="40"/>
    </row>
    <row r="683" spans="1:33" ht="14.25" customHeight="1" x14ac:dyDescent="0.35">
      <c r="A683" s="40"/>
      <c r="B683" s="40"/>
      <c r="C683" s="40"/>
      <c r="AC683" s="40"/>
      <c r="AD683" s="40"/>
      <c r="AE683" s="40"/>
      <c r="AF683" s="40"/>
      <c r="AG683" s="40"/>
    </row>
    <row r="684" spans="1:33" ht="14.25" customHeight="1" x14ac:dyDescent="0.35">
      <c r="A684" s="40"/>
      <c r="B684" s="40"/>
      <c r="C684" s="40"/>
      <c r="AC684" s="40"/>
      <c r="AD684" s="40"/>
      <c r="AE684" s="40"/>
      <c r="AF684" s="40"/>
      <c r="AG684" s="40"/>
    </row>
    <row r="685" spans="1:33" ht="14.25" customHeight="1" x14ac:dyDescent="0.35">
      <c r="A685" s="40"/>
      <c r="B685" s="40"/>
      <c r="C685" s="40"/>
      <c r="AC685" s="40"/>
      <c r="AD685" s="40"/>
      <c r="AE685" s="40"/>
      <c r="AF685" s="40"/>
      <c r="AG685" s="40"/>
    </row>
    <row r="686" spans="1:33" ht="14.25" customHeight="1" x14ac:dyDescent="0.35">
      <c r="A686" s="40"/>
      <c r="B686" s="40"/>
      <c r="C686" s="40"/>
      <c r="AC686" s="40"/>
      <c r="AD686" s="40"/>
      <c r="AE686" s="40"/>
      <c r="AF686" s="40"/>
      <c r="AG686" s="40"/>
    </row>
    <row r="687" spans="1:33" ht="14.25" customHeight="1" x14ac:dyDescent="0.35">
      <c r="A687" s="40"/>
      <c r="B687" s="40"/>
      <c r="C687" s="40"/>
      <c r="AC687" s="40"/>
      <c r="AD687" s="40"/>
      <c r="AE687" s="40"/>
      <c r="AF687" s="40"/>
      <c r="AG687" s="40"/>
    </row>
    <row r="688" spans="1:33" ht="14.25" customHeight="1" x14ac:dyDescent="0.35">
      <c r="A688" s="40"/>
      <c r="B688" s="40"/>
      <c r="C688" s="40"/>
      <c r="AC688" s="40"/>
      <c r="AD688" s="40"/>
      <c r="AE688" s="40"/>
      <c r="AF688" s="40"/>
      <c r="AG688" s="40"/>
    </row>
    <row r="689" spans="1:33" ht="14.25" customHeight="1" x14ac:dyDescent="0.35">
      <c r="A689" s="40"/>
      <c r="B689" s="40"/>
      <c r="C689" s="40"/>
      <c r="AC689" s="40"/>
      <c r="AD689" s="40"/>
      <c r="AE689" s="40"/>
      <c r="AF689" s="40"/>
      <c r="AG689" s="40"/>
    </row>
    <row r="690" spans="1:33" ht="14.25" customHeight="1" x14ac:dyDescent="0.35">
      <c r="A690" s="40"/>
      <c r="B690" s="40"/>
      <c r="C690" s="40"/>
      <c r="AC690" s="40"/>
      <c r="AD690" s="40"/>
      <c r="AE690" s="40"/>
      <c r="AF690" s="40"/>
      <c r="AG690" s="40"/>
    </row>
    <row r="691" spans="1:33" ht="14.25" customHeight="1" x14ac:dyDescent="0.35">
      <c r="A691" s="40"/>
      <c r="B691" s="40"/>
      <c r="C691" s="40"/>
      <c r="AC691" s="40"/>
      <c r="AD691" s="40"/>
      <c r="AE691" s="40"/>
      <c r="AF691" s="40"/>
      <c r="AG691" s="40"/>
    </row>
    <row r="692" spans="1:33" ht="14.25" customHeight="1" x14ac:dyDescent="0.35">
      <c r="A692" s="40"/>
      <c r="B692" s="40"/>
      <c r="C692" s="40"/>
      <c r="AC692" s="40"/>
      <c r="AD692" s="40"/>
      <c r="AE692" s="40"/>
      <c r="AF692" s="40"/>
      <c r="AG692" s="40"/>
    </row>
    <row r="693" spans="1:33" ht="14.25" customHeight="1" x14ac:dyDescent="0.35">
      <c r="A693" s="40"/>
      <c r="B693" s="40"/>
      <c r="C693" s="40"/>
      <c r="AC693" s="40"/>
      <c r="AD693" s="40"/>
      <c r="AE693" s="40"/>
      <c r="AF693" s="40"/>
      <c r="AG693" s="40"/>
    </row>
    <row r="694" spans="1:33" ht="14.25" customHeight="1" x14ac:dyDescent="0.35">
      <c r="A694" s="40"/>
      <c r="B694" s="40"/>
      <c r="C694" s="40"/>
      <c r="AC694" s="40"/>
      <c r="AD694" s="40"/>
      <c r="AE694" s="40"/>
      <c r="AF694" s="40"/>
      <c r="AG694" s="40"/>
    </row>
    <row r="695" spans="1:33" ht="14.25" customHeight="1" x14ac:dyDescent="0.35">
      <c r="A695" s="40"/>
      <c r="B695" s="40"/>
      <c r="C695" s="40"/>
      <c r="AC695" s="40"/>
      <c r="AD695" s="40"/>
      <c r="AE695" s="40"/>
      <c r="AF695" s="40"/>
      <c r="AG695" s="40"/>
    </row>
    <row r="696" spans="1:33" ht="14.25" customHeight="1" x14ac:dyDescent="0.35">
      <c r="A696" s="40"/>
      <c r="B696" s="40"/>
      <c r="C696" s="40"/>
      <c r="AC696" s="40"/>
      <c r="AD696" s="40"/>
      <c r="AE696" s="40"/>
      <c r="AF696" s="40"/>
      <c r="AG696" s="40"/>
    </row>
    <row r="697" spans="1:33" ht="14.25" customHeight="1" x14ac:dyDescent="0.35">
      <c r="A697" s="40"/>
      <c r="B697" s="40"/>
      <c r="C697" s="40"/>
      <c r="AC697" s="40"/>
      <c r="AD697" s="40"/>
      <c r="AE697" s="40"/>
      <c r="AF697" s="40"/>
      <c r="AG697" s="40"/>
    </row>
    <row r="698" spans="1:33" ht="14.25" customHeight="1" x14ac:dyDescent="0.35">
      <c r="A698" s="40"/>
      <c r="B698" s="40"/>
      <c r="C698" s="40"/>
      <c r="AC698" s="40"/>
      <c r="AD698" s="40"/>
      <c r="AE698" s="40"/>
      <c r="AF698" s="40"/>
      <c r="AG698" s="40"/>
    </row>
    <row r="699" spans="1:33" ht="14.25" customHeight="1" x14ac:dyDescent="0.35">
      <c r="A699" s="40"/>
      <c r="B699" s="40"/>
      <c r="C699" s="40"/>
      <c r="AC699" s="40"/>
      <c r="AD699" s="40"/>
      <c r="AE699" s="40"/>
      <c r="AF699" s="40"/>
      <c r="AG699" s="40"/>
    </row>
    <row r="700" spans="1:33" ht="14.25" customHeight="1" x14ac:dyDescent="0.35">
      <c r="A700" s="40"/>
      <c r="B700" s="40"/>
      <c r="C700" s="40"/>
      <c r="AC700" s="40"/>
      <c r="AD700" s="40"/>
      <c r="AE700" s="40"/>
      <c r="AF700" s="40"/>
      <c r="AG700" s="40"/>
    </row>
    <row r="701" spans="1:33" ht="14.25" customHeight="1" x14ac:dyDescent="0.35">
      <c r="A701" s="40"/>
      <c r="B701" s="40"/>
      <c r="C701" s="40"/>
      <c r="AC701" s="40"/>
      <c r="AD701" s="40"/>
      <c r="AE701" s="40"/>
      <c r="AF701" s="40"/>
      <c r="AG701" s="40"/>
    </row>
    <row r="702" spans="1:33" ht="14.25" customHeight="1" x14ac:dyDescent="0.35">
      <c r="A702" s="40"/>
      <c r="B702" s="40"/>
      <c r="C702" s="40"/>
      <c r="AC702" s="40"/>
      <c r="AD702" s="40"/>
      <c r="AE702" s="40"/>
      <c r="AF702" s="40"/>
      <c r="AG702" s="40"/>
    </row>
    <row r="703" spans="1:33" ht="14.25" customHeight="1" x14ac:dyDescent="0.35">
      <c r="A703" s="40"/>
      <c r="B703" s="40"/>
      <c r="C703" s="40"/>
      <c r="AC703" s="40"/>
      <c r="AD703" s="40"/>
      <c r="AE703" s="40"/>
      <c r="AF703" s="40"/>
      <c r="AG703" s="40"/>
    </row>
    <row r="704" spans="1:33" ht="14.25" customHeight="1" x14ac:dyDescent="0.35">
      <c r="A704" s="40"/>
      <c r="B704" s="40"/>
      <c r="C704" s="40"/>
      <c r="AC704" s="40"/>
      <c r="AD704" s="40"/>
      <c r="AE704" s="40"/>
      <c r="AF704" s="40"/>
      <c r="AG704" s="40"/>
    </row>
    <row r="705" spans="1:33" ht="14.25" customHeight="1" x14ac:dyDescent="0.35">
      <c r="A705" s="40"/>
      <c r="B705" s="40"/>
      <c r="C705" s="40"/>
      <c r="AC705" s="40"/>
      <c r="AD705" s="40"/>
      <c r="AE705" s="40"/>
      <c r="AF705" s="40"/>
      <c r="AG705" s="40"/>
    </row>
    <row r="706" spans="1:33" ht="14.25" customHeight="1" x14ac:dyDescent="0.35">
      <c r="A706" s="40"/>
      <c r="B706" s="40"/>
      <c r="C706" s="40"/>
      <c r="AC706" s="40"/>
      <c r="AD706" s="40"/>
      <c r="AE706" s="40"/>
      <c r="AF706" s="40"/>
      <c r="AG706" s="40"/>
    </row>
    <row r="707" spans="1:33" ht="14.25" customHeight="1" x14ac:dyDescent="0.35">
      <c r="A707" s="40"/>
      <c r="B707" s="40"/>
      <c r="C707" s="40"/>
      <c r="AC707" s="40"/>
      <c r="AD707" s="40"/>
      <c r="AE707" s="40"/>
      <c r="AF707" s="40"/>
      <c r="AG707" s="40"/>
    </row>
    <row r="708" spans="1:33" ht="14.25" customHeight="1" x14ac:dyDescent="0.35">
      <c r="A708" s="40"/>
      <c r="B708" s="40"/>
      <c r="C708" s="40"/>
      <c r="AC708" s="40"/>
      <c r="AD708" s="40"/>
      <c r="AE708" s="40"/>
      <c r="AF708" s="40"/>
      <c r="AG708" s="40"/>
    </row>
    <row r="709" spans="1:33" ht="14.25" customHeight="1" x14ac:dyDescent="0.35">
      <c r="A709" s="40"/>
      <c r="B709" s="40"/>
      <c r="C709" s="40"/>
      <c r="AC709" s="40"/>
      <c r="AD709" s="40"/>
      <c r="AE709" s="40"/>
      <c r="AF709" s="40"/>
      <c r="AG709" s="40"/>
    </row>
    <row r="710" spans="1:33" ht="14.25" customHeight="1" x14ac:dyDescent="0.35">
      <c r="A710" s="40"/>
      <c r="B710" s="40"/>
      <c r="C710" s="40"/>
      <c r="AC710" s="40"/>
      <c r="AD710" s="40"/>
      <c r="AE710" s="40"/>
      <c r="AF710" s="40"/>
      <c r="AG710" s="40"/>
    </row>
    <row r="711" spans="1:33" ht="14.25" customHeight="1" x14ac:dyDescent="0.35">
      <c r="A711" s="40"/>
      <c r="B711" s="40"/>
      <c r="C711" s="40"/>
      <c r="AC711" s="40"/>
      <c r="AD711" s="40"/>
      <c r="AE711" s="40"/>
      <c r="AF711" s="40"/>
      <c r="AG711" s="40"/>
    </row>
    <row r="712" spans="1:33" ht="14.25" customHeight="1" x14ac:dyDescent="0.35">
      <c r="A712" s="40"/>
      <c r="B712" s="40"/>
      <c r="C712" s="40"/>
      <c r="AC712" s="40"/>
      <c r="AD712" s="40"/>
      <c r="AE712" s="40"/>
      <c r="AF712" s="40"/>
      <c r="AG712" s="40"/>
    </row>
    <row r="713" spans="1:33" ht="14.25" customHeight="1" x14ac:dyDescent="0.35">
      <c r="A713" s="40"/>
      <c r="B713" s="40"/>
      <c r="C713" s="40"/>
      <c r="AC713" s="40"/>
      <c r="AD713" s="40"/>
      <c r="AE713" s="40"/>
      <c r="AF713" s="40"/>
      <c r="AG713" s="40"/>
    </row>
    <row r="714" spans="1:33" ht="14.25" customHeight="1" x14ac:dyDescent="0.35">
      <c r="A714" s="40"/>
      <c r="B714" s="40"/>
      <c r="C714" s="40"/>
      <c r="AC714" s="40"/>
      <c r="AD714" s="40"/>
      <c r="AE714" s="40"/>
      <c r="AF714" s="40"/>
      <c r="AG714" s="40"/>
    </row>
    <row r="715" spans="1:33" ht="14.25" customHeight="1" x14ac:dyDescent="0.35">
      <c r="A715" s="40"/>
      <c r="B715" s="40"/>
      <c r="C715" s="40"/>
      <c r="AC715" s="40"/>
      <c r="AD715" s="40"/>
      <c r="AE715" s="40"/>
      <c r="AF715" s="40"/>
      <c r="AG715" s="40"/>
    </row>
    <row r="716" spans="1:33" ht="14.25" customHeight="1" x14ac:dyDescent="0.35">
      <c r="A716" s="40"/>
      <c r="B716" s="40"/>
      <c r="C716" s="40"/>
      <c r="AC716" s="40"/>
      <c r="AD716" s="40"/>
      <c r="AE716" s="40"/>
      <c r="AF716" s="40"/>
      <c r="AG716" s="40"/>
    </row>
    <row r="717" spans="1:33" ht="14.25" customHeight="1" x14ac:dyDescent="0.35">
      <c r="A717" s="40"/>
      <c r="B717" s="40"/>
      <c r="C717" s="40"/>
      <c r="AC717" s="40"/>
      <c r="AD717" s="40"/>
      <c r="AE717" s="40"/>
      <c r="AF717" s="40"/>
      <c r="AG717" s="40"/>
    </row>
    <row r="718" spans="1:33" ht="14.25" customHeight="1" x14ac:dyDescent="0.35">
      <c r="A718" s="40"/>
      <c r="B718" s="40"/>
      <c r="C718" s="40"/>
      <c r="AC718" s="40"/>
      <c r="AD718" s="40"/>
      <c r="AE718" s="40"/>
      <c r="AF718" s="40"/>
      <c r="AG718" s="40"/>
    </row>
    <row r="719" spans="1:33" ht="14.25" customHeight="1" x14ac:dyDescent="0.35">
      <c r="A719" s="40"/>
      <c r="B719" s="40"/>
      <c r="C719" s="40"/>
      <c r="AC719" s="40"/>
      <c r="AD719" s="40"/>
      <c r="AE719" s="40"/>
      <c r="AF719" s="40"/>
      <c r="AG719" s="40"/>
    </row>
    <row r="720" spans="1:33" ht="14.25" customHeight="1" x14ac:dyDescent="0.35">
      <c r="A720" s="40"/>
      <c r="B720" s="40"/>
      <c r="C720" s="40"/>
      <c r="AC720" s="40"/>
      <c r="AD720" s="40"/>
      <c r="AE720" s="40"/>
      <c r="AF720" s="40"/>
      <c r="AG720" s="40"/>
    </row>
    <row r="721" spans="1:33" ht="14.25" customHeight="1" x14ac:dyDescent="0.35">
      <c r="A721" s="40"/>
      <c r="B721" s="40"/>
      <c r="C721" s="40"/>
      <c r="AC721" s="40"/>
      <c r="AD721" s="40"/>
      <c r="AE721" s="40"/>
      <c r="AF721" s="40"/>
      <c r="AG721" s="40"/>
    </row>
    <row r="722" spans="1:33" ht="14.25" customHeight="1" x14ac:dyDescent="0.35">
      <c r="A722" s="40"/>
      <c r="B722" s="40"/>
      <c r="C722" s="40"/>
      <c r="AC722" s="40"/>
      <c r="AD722" s="40"/>
      <c r="AE722" s="40"/>
      <c r="AF722" s="40"/>
      <c r="AG722" s="40"/>
    </row>
    <row r="723" spans="1:33" ht="14.25" customHeight="1" x14ac:dyDescent="0.35">
      <c r="A723" s="40"/>
      <c r="B723" s="40"/>
      <c r="C723" s="40"/>
      <c r="AC723" s="40"/>
      <c r="AD723" s="40"/>
      <c r="AE723" s="40"/>
      <c r="AF723" s="40"/>
      <c r="AG723" s="40"/>
    </row>
    <row r="724" spans="1:33" ht="14.25" customHeight="1" x14ac:dyDescent="0.35">
      <c r="A724" s="40"/>
      <c r="B724" s="40"/>
      <c r="C724" s="40"/>
      <c r="AC724" s="40"/>
      <c r="AD724" s="40"/>
      <c r="AE724" s="40"/>
      <c r="AF724" s="40"/>
      <c r="AG724" s="40"/>
    </row>
    <row r="725" spans="1:33" ht="14.25" customHeight="1" x14ac:dyDescent="0.35">
      <c r="A725" s="40"/>
      <c r="B725" s="40"/>
      <c r="C725" s="40"/>
      <c r="AC725" s="40"/>
      <c r="AD725" s="40"/>
      <c r="AE725" s="40"/>
      <c r="AF725" s="40"/>
      <c r="AG725" s="40"/>
    </row>
    <row r="726" spans="1:33" ht="14.25" customHeight="1" x14ac:dyDescent="0.35">
      <c r="A726" s="40"/>
      <c r="B726" s="40"/>
      <c r="C726" s="40"/>
      <c r="AC726" s="40"/>
      <c r="AD726" s="40"/>
      <c r="AE726" s="40"/>
      <c r="AF726" s="40"/>
      <c r="AG726" s="40"/>
    </row>
    <row r="727" spans="1:33" ht="14.25" customHeight="1" x14ac:dyDescent="0.35">
      <c r="A727" s="40"/>
      <c r="B727" s="40"/>
      <c r="C727" s="40"/>
      <c r="AC727" s="40"/>
      <c r="AD727" s="40"/>
      <c r="AE727" s="40"/>
      <c r="AF727" s="40"/>
      <c r="AG727" s="40"/>
    </row>
    <row r="728" spans="1:33" ht="14.25" customHeight="1" x14ac:dyDescent="0.35">
      <c r="A728" s="40"/>
      <c r="B728" s="40"/>
      <c r="C728" s="40"/>
      <c r="AC728" s="40"/>
      <c r="AD728" s="40"/>
      <c r="AE728" s="40"/>
      <c r="AF728" s="40"/>
      <c r="AG728" s="40"/>
    </row>
    <row r="729" spans="1:33" ht="14.25" customHeight="1" x14ac:dyDescent="0.35">
      <c r="A729" s="40"/>
      <c r="B729" s="40"/>
      <c r="C729" s="40"/>
      <c r="AC729" s="40"/>
      <c r="AD729" s="40"/>
      <c r="AE729" s="40"/>
      <c r="AF729" s="40"/>
      <c r="AG729" s="40"/>
    </row>
    <row r="730" spans="1:33" ht="14.25" customHeight="1" x14ac:dyDescent="0.35">
      <c r="A730" s="40"/>
      <c r="B730" s="40"/>
      <c r="C730" s="40"/>
      <c r="AC730" s="40"/>
      <c r="AD730" s="40"/>
      <c r="AE730" s="40"/>
      <c r="AF730" s="40"/>
      <c r="AG730" s="40"/>
    </row>
    <row r="731" spans="1:33" ht="14.25" customHeight="1" x14ac:dyDescent="0.35">
      <c r="A731" s="40"/>
      <c r="B731" s="40"/>
      <c r="C731" s="40"/>
      <c r="AC731" s="40"/>
      <c r="AD731" s="40"/>
      <c r="AE731" s="40"/>
      <c r="AF731" s="40"/>
      <c r="AG731" s="40"/>
    </row>
    <row r="732" spans="1:33" ht="14.25" customHeight="1" x14ac:dyDescent="0.35">
      <c r="A732" s="40"/>
      <c r="B732" s="40"/>
      <c r="C732" s="40"/>
      <c r="AC732" s="40"/>
      <c r="AD732" s="40"/>
      <c r="AE732" s="40"/>
      <c r="AF732" s="40"/>
      <c r="AG732" s="40"/>
    </row>
    <row r="733" spans="1:33" ht="14.25" customHeight="1" x14ac:dyDescent="0.35">
      <c r="A733" s="40"/>
      <c r="B733" s="40"/>
      <c r="C733" s="40"/>
      <c r="AC733" s="40"/>
      <c r="AD733" s="40"/>
      <c r="AE733" s="40"/>
      <c r="AF733" s="40"/>
      <c r="AG733" s="40"/>
    </row>
    <row r="734" spans="1:33" ht="14.25" customHeight="1" x14ac:dyDescent="0.35">
      <c r="A734" s="40"/>
      <c r="B734" s="40"/>
      <c r="C734" s="40"/>
      <c r="AC734" s="40"/>
      <c r="AD734" s="40"/>
      <c r="AE734" s="40"/>
      <c r="AF734" s="40"/>
      <c r="AG734" s="40"/>
    </row>
    <row r="735" spans="1:33" ht="14.25" customHeight="1" x14ac:dyDescent="0.35">
      <c r="A735" s="40"/>
      <c r="B735" s="40"/>
      <c r="C735" s="40"/>
      <c r="AC735" s="40"/>
      <c r="AD735" s="40"/>
      <c r="AE735" s="40"/>
      <c r="AF735" s="40"/>
      <c r="AG735" s="40"/>
    </row>
    <row r="736" spans="1:33" ht="14.25" customHeight="1" x14ac:dyDescent="0.35">
      <c r="A736" s="40"/>
      <c r="B736" s="40"/>
      <c r="C736" s="40"/>
      <c r="AC736" s="40"/>
      <c r="AD736" s="40"/>
      <c r="AE736" s="40"/>
      <c r="AF736" s="40"/>
      <c r="AG736" s="40"/>
    </row>
    <row r="737" spans="1:33" ht="14.25" customHeight="1" x14ac:dyDescent="0.35">
      <c r="A737" s="40"/>
      <c r="B737" s="40"/>
      <c r="C737" s="40"/>
      <c r="AC737" s="40"/>
      <c r="AD737" s="40"/>
      <c r="AE737" s="40"/>
      <c r="AF737" s="40"/>
      <c r="AG737" s="40"/>
    </row>
    <row r="738" spans="1:33" ht="14.25" customHeight="1" x14ac:dyDescent="0.35">
      <c r="A738" s="40"/>
      <c r="B738" s="40"/>
      <c r="C738" s="40"/>
      <c r="AC738" s="40"/>
      <c r="AD738" s="40"/>
      <c r="AE738" s="40"/>
      <c r="AF738" s="40"/>
      <c r="AG738" s="40"/>
    </row>
    <row r="739" spans="1:33" ht="14.25" customHeight="1" x14ac:dyDescent="0.35">
      <c r="A739" s="40"/>
      <c r="B739" s="40"/>
      <c r="C739" s="40"/>
      <c r="AC739" s="40"/>
      <c r="AD739" s="40"/>
      <c r="AE739" s="40"/>
      <c r="AF739" s="40"/>
      <c r="AG739" s="40"/>
    </row>
    <row r="740" spans="1:33" ht="14.25" customHeight="1" x14ac:dyDescent="0.35">
      <c r="A740" s="40"/>
      <c r="B740" s="40"/>
      <c r="C740" s="40"/>
      <c r="AC740" s="40"/>
      <c r="AD740" s="40"/>
      <c r="AE740" s="40"/>
      <c r="AF740" s="40"/>
      <c r="AG740" s="40"/>
    </row>
    <row r="741" spans="1:33" ht="14.25" customHeight="1" x14ac:dyDescent="0.35">
      <c r="A741" s="40"/>
      <c r="B741" s="40"/>
      <c r="C741" s="40"/>
      <c r="AC741" s="40"/>
      <c r="AD741" s="40"/>
      <c r="AE741" s="40"/>
      <c r="AF741" s="40"/>
      <c r="AG741" s="40"/>
    </row>
    <row r="742" spans="1:33" ht="14.25" customHeight="1" x14ac:dyDescent="0.35">
      <c r="A742" s="40"/>
      <c r="B742" s="40"/>
      <c r="C742" s="40"/>
      <c r="AC742" s="40"/>
      <c r="AD742" s="40"/>
      <c r="AE742" s="40"/>
      <c r="AF742" s="40"/>
      <c r="AG742" s="40"/>
    </row>
    <row r="743" spans="1:33" ht="14.25" customHeight="1" x14ac:dyDescent="0.35">
      <c r="A743" s="40"/>
      <c r="B743" s="40"/>
      <c r="C743" s="40"/>
      <c r="AC743" s="40"/>
      <c r="AD743" s="40"/>
      <c r="AE743" s="40"/>
      <c r="AF743" s="40"/>
      <c r="AG743" s="40"/>
    </row>
    <row r="744" spans="1:33" ht="14.25" customHeight="1" x14ac:dyDescent="0.35">
      <c r="A744" s="40"/>
      <c r="B744" s="40"/>
      <c r="C744" s="40"/>
      <c r="AC744" s="40"/>
      <c r="AD744" s="40"/>
      <c r="AE744" s="40"/>
      <c r="AF744" s="40"/>
      <c r="AG744" s="40"/>
    </row>
    <row r="745" spans="1:33" ht="14.25" customHeight="1" x14ac:dyDescent="0.35">
      <c r="A745" s="40"/>
      <c r="B745" s="40"/>
      <c r="C745" s="40"/>
      <c r="AC745" s="40"/>
      <c r="AD745" s="40"/>
      <c r="AE745" s="40"/>
      <c r="AF745" s="40"/>
      <c r="AG745" s="40"/>
    </row>
    <row r="746" spans="1:33" ht="14.25" customHeight="1" x14ac:dyDescent="0.35">
      <c r="A746" s="40"/>
      <c r="B746" s="40"/>
      <c r="C746" s="40"/>
      <c r="AC746" s="40"/>
      <c r="AD746" s="40"/>
      <c r="AE746" s="40"/>
      <c r="AF746" s="40"/>
      <c r="AG746" s="40"/>
    </row>
    <row r="747" spans="1:33" ht="14.25" customHeight="1" x14ac:dyDescent="0.35">
      <c r="A747" s="40"/>
      <c r="B747" s="40"/>
      <c r="C747" s="40"/>
      <c r="AC747" s="40"/>
      <c r="AD747" s="40"/>
      <c r="AE747" s="40"/>
      <c r="AF747" s="40"/>
      <c r="AG747" s="40"/>
    </row>
    <row r="748" spans="1:33" ht="14.25" customHeight="1" x14ac:dyDescent="0.35">
      <c r="A748" s="40"/>
      <c r="B748" s="40"/>
      <c r="C748" s="40"/>
      <c r="AC748" s="40"/>
      <c r="AD748" s="40"/>
      <c r="AE748" s="40"/>
      <c r="AF748" s="40"/>
      <c r="AG748" s="40"/>
    </row>
    <row r="749" spans="1:33" ht="14.25" customHeight="1" x14ac:dyDescent="0.35">
      <c r="A749" s="40"/>
      <c r="B749" s="40"/>
      <c r="C749" s="40"/>
      <c r="AC749" s="40"/>
      <c r="AD749" s="40"/>
      <c r="AE749" s="40"/>
      <c r="AF749" s="40"/>
      <c r="AG749" s="40"/>
    </row>
    <row r="750" spans="1:33" ht="14.25" customHeight="1" x14ac:dyDescent="0.35">
      <c r="A750" s="40"/>
      <c r="B750" s="40"/>
      <c r="C750" s="40"/>
      <c r="AC750" s="40"/>
      <c r="AD750" s="40"/>
      <c r="AE750" s="40"/>
      <c r="AF750" s="40"/>
      <c r="AG750" s="40"/>
    </row>
    <row r="751" spans="1:33" ht="14.25" customHeight="1" x14ac:dyDescent="0.35">
      <c r="A751" s="40"/>
      <c r="B751" s="40"/>
      <c r="C751" s="40"/>
      <c r="AC751" s="40"/>
      <c r="AD751" s="40"/>
      <c r="AE751" s="40"/>
      <c r="AF751" s="40"/>
      <c r="AG751" s="40"/>
    </row>
    <row r="752" spans="1:33" ht="14.25" customHeight="1" x14ac:dyDescent="0.35">
      <c r="A752" s="40"/>
      <c r="B752" s="40"/>
      <c r="C752" s="40"/>
      <c r="AC752" s="40"/>
      <c r="AD752" s="40"/>
      <c r="AE752" s="40"/>
      <c r="AF752" s="40"/>
      <c r="AG752" s="40"/>
    </row>
    <row r="753" spans="1:33" ht="14.25" customHeight="1" x14ac:dyDescent="0.35">
      <c r="A753" s="40"/>
      <c r="B753" s="40"/>
      <c r="C753" s="40"/>
      <c r="AC753" s="40"/>
      <c r="AD753" s="40"/>
      <c r="AE753" s="40"/>
      <c r="AF753" s="40"/>
      <c r="AG753" s="40"/>
    </row>
    <row r="754" spans="1:33" ht="14.25" customHeight="1" x14ac:dyDescent="0.35">
      <c r="A754" s="40"/>
      <c r="B754" s="40"/>
      <c r="C754" s="40"/>
      <c r="AC754" s="40"/>
      <c r="AD754" s="40"/>
      <c r="AE754" s="40"/>
      <c r="AF754" s="40"/>
      <c r="AG754" s="40"/>
    </row>
    <row r="755" spans="1:33" ht="14.25" customHeight="1" x14ac:dyDescent="0.35">
      <c r="A755" s="40"/>
      <c r="B755" s="40"/>
      <c r="C755" s="40"/>
      <c r="AC755" s="40"/>
      <c r="AD755" s="40"/>
      <c r="AE755" s="40"/>
      <c r="AF755" s="40"/>
      <c r="AG755" s="40"/>
    </row>
    <row r="756" spans="1:33" ht="14.25" customHeight="1" x14ac:dyDescent="0.35">
      <c r="A756" s="40"/>
      <c r="B756" s="40"/>
      <c r="C756" s="40"/>
      <c r="AC756" s="40"/>
      <c r="AD756" s="40"/>
      <c r="AE756" s="40"/>
      <c r="AF756" s="40"/>
      <c r="AG756" s="40"/>
    </row>
    <row r="757" spans="1:33" ht="14.25" customHeight="1" x14ac:dyDescent="0.35">
      <c r="A757" s="40"/>
      <c r="B757" s="40"/>
      <c r="C757" s="40"/>
      <c r="AC757" s="40"/>
      <c r="AD757" s="40"/>
      <c r="AE757" s="40"/>
      <c r="AF757" s="40"/>
      <c r="AG757" s="40"/>
    </row>
    <row r="758" spans="1:33" ht="14.25" customHeight="1" x14ac:dyDescent="0.35">
      <c r="A758" s="40"/>
      <c r="B758" s="40"/>
      <c r="C758" s="40"/>
      <c r="AC758" s="40"/>
      <c r="AD758" s="40"/>
      <c r="AE758" s="40"/>
      <c r="AF758" s="40"/>
      <c r="AG758" s="40"/>
    </row>
    <row r="759" spans="1:33" ht="14.25" customHeight="1" x14ac:dyDescent="0.35">
      <c r="A759" s="40"/>
      <c r="B759" s="40"/>
      <c r="C759" s="40"/>
      <c r="AC759" s="40"/>
      <c r="AD759" s="40"/>
      <c r="AE759" s="40"/>
      <c r="AF759" s="40"/>
      <c r="AG759" s="40"/>
    </row>
    <row r="760" spans="1:33" ht="14.25" customHeight="1" x14ac:dyDescent="0.35">
      <c r="A760" s="40"/>
      <c r="B760" s="40"/>
      <c r="C760" s="40"/>
      <c r="AC760" s="40"/>
      <c r="AD760" s="40"/>
      <c r="AE760" s="40"/>
      <c r="AF760" s="40"/>
      <c r="AG760" s="40"/>
    </row>
    <row r="761" spans="1:33" ht="14.25" customHeight="1" x14ac:dyDescent="0.35">
      <c r="A761" s="40"/>
      <c r="B761" s="40"/>
      <c r="C761" s="40"/>
      <c r="AC761" s="40"/>
      <c r="AD761" s="40"/>
      <c r="AE761" s="40"/>
      <c r="AF761" s="40"/>
      <c r="AG761" s="40"/>
    </row>
    <row r="762" spans="1:33" ht="14.25" customHeight="1" x14ac:dyDescent="0.35">
      <c r="A762" s="40"/>
      <c r="B762" s="40"/>
      <c r="C762" s="40"/>
      <c r="AC762" s="40"/>
      <c r="AD762" s="40"/>
      <c r="AE762" s="40"/>
      <c r="AF762" s="40"/>
      <c r="AG762" s="40"/>
    </row>
    <row r="763" spans="1:33" ht="14.25" customHeight="1" x14ac:dyDescent="0.35">
      <c r="A763" s="40"/>
      <c r="B763" s="40"/>
      <c r="C763" s="40"/>
      <c r="AC763" s="40"/>
      <c r="AD763" s="40"/>
      <c r="AE763" s="40"/>
      <c r="AF763" s="40"/>
      <c r="AG763" s="40"/>
    </row>
    <row r="764" spans="1:33" ht="14.25" customHeight="1" x14ac:dyDescent="0.35">
      <c r="A764" s="40"/>
      <c r="B764" s="40"/>
      <c r="C764" s="40"/>
      <c r="AC764" s="40"/>
      <c r="AD764" s="40"/>
      <c r="AE764" s="40"/>
      <c r="AF764" s="40"/>
      <c r="AG764" s="40"/>
    </row>
    <row r="765" spans="1:33" ht="14.25" customHeight="1" x14ac:dyDescent="0.35">
      <c r="A765" s="40"/>
      <c r="B765" s="40"/>
      <c r="C765" s="40"/>
      <c r="AC765" s="40"/>
      <c r="AD765" s="40"/>
      <c r="AE765" s="40"/>
      <c r="AF765" s="40"/>
      <c r="AG765" s="40"/>
    </row>
    <row r="766" spans="1:33" ht="14.25" customHeight="1" x14ac:dyDescent="0.35">
      <c r="A766" s="40"/>
      <c r="B766" s="40"/>
      <c r="C766" s="40"/>
      <c r="AC766" s="40"/>
      <c r="AD766" s="40"/>
      <c r="AE766" s="40"/>
      <c r="AF766" s="40"/>
      <c r="AG766" s="40"/>
    </row>
    <row r="767" spans="1:33" ht="14.25" customHeight="1" x14ac:dyDescent="0.35">
      <c r="A767" s="40"/>
      <c r="B767" s="40"/>
      <c r="C767" s="40"/>
      <c r="AC767" s="40"/>
      <c r="AD767" s="40"/>
      <c r="AE767" s="40"/>
      <c r="AF767" s="40"/>
      <c r="AG767" s="40"/>
    </row>
    <row r="768" spans="1:33" ht="14.25" customHeight="1" x14ac:dyDescent="0.35">
      <c r="A768" s="40"/>
      <c r="B768" s="40"/>
      <c r="C768" s="40"/>
      <c r="AC768" s="40"/>
      <c r="AD768" s="40"/>
      <c r="AE768" s="40"/>
      <c r="AF768" s="40"/>
      <c r="AG768" s="40"/>
    </row>
    <row r="769" spans="1:33" ht="14.25" customHeight="1" x14ac:dyDescent="0.35">
      <c r="A769" s="40"/>
      <c r="B769" s="40"/>
      <c r="C769" s="40"/>
      <c r="AC769" s="40"/>
      <c r="AD769" s="40"/>
      <c r="AE769" s="40"/>
      <c r="AF769" s="40"/>
      <c r="AG769" s="40"/>
    </row>
    <row r="770" spans="1:33" ht="14.25" customHeight="1" x14ac:dyDescent="0.35">
      <c r="A770" s="40"/>
      <c r="B770" s="40"/>
      <c r="C770" s="40"/>
      <c r="AC770" s="40"/>
      <c r="AD770" s="40"/>
      <c r="AE770" s="40"/>
      <c r="AF770" s="40"/>
      <c r="AG770" s="40"/>
    </row>
    <row r="771" spans="1:33" ht="14.25" customHeight="1" x14ac:dyDescent="0.35">
      <c r="A771" s="40"/>
      <c r="B771" s="40"/>
      <c r="C771" s="40"/>
      <c r="AC771" s="40"/>
      <c r="AD771" s="40"/>
      <c r="AE771" s="40"/>
      <c r="AF771" s="40"/>
      <c r="AG771" s="40"/>
    </row>
    <row r="772" spans="1:33" ht="14.25" customHeight="1" x14ac:dyDescent="0.35">
      <c r="A772" s="40"/>
      <c r="B772" s="40"/>
      <c r="C772" s="40"/>
      <c r="AC772" s="40"/>
      <c r="AD772" s="40"/>
      <c r="AE772" s="40"/>
      <c r="AF772" s="40"/>
      <c r="AG772" s="40"/>
    </row>
    <row r="773" spans="1:33" ht="14.25" customHeight="1" x14ac:dyDescent="0.35">
      <c r="A773" s="40"/>
      <c r="B773" s="40"/>
      <c r="C773" s="40"/>
      <c r="AC773" s="40"/>
      <c r="AD773" s="40"/>
      <c r="AE773" s="40"/>
      <c r="AF773" s="40"/>
      <c r="AG773" s="40"/>
    </row>
    <row r="774" spans="1:33" ht="14.25" customHeight="1" x14ac:dyDescent="0.35">
      <c r="A774" s="40"/>
      <c r="B774" s="40"/>
      <c r="C774" s="40"/>
      <c r="AC774" s="40"/>
      <c r="AD774" s="40"/>
      <c r="AE774" s="40"/>
      <c r="AF774" s="40"/>
      <c r="AG774" s="40"/>
    </row>
    <row r="775" spans="1:33" ht="14.25" customHeight="1" x14ac:dyDescent="0.35">
      <c r="A775" s="40"/>
      <c r="B775" s="40"/>
      <c r="C775" s="40"/>
      <c r="AC775" s="40"/>
      <c r="AD775" s="40"/>
      <c r="AE775" s="40"/>
      <c r="AF775" s="40"/>
      <c r="AG775" s="40"/>
    </row>
    <row r="776" spans="1:33" ht="14.25" customHeight="1" x14ac:dyDescent="0.35">
      <c r="A776" s="40"/>
      <c r="B776" s="40"/>
      <c r="C776" s="40"/>
      <c r="AC776" s="40"/>
      <c r="AD776" s="40"/>
      <c r="AE776" s="40"/>
      <c r="AF776" s="40"/>
      <c r="AG776" s="40"/>
    </row>
    <row r="777" spans="1:33" ht="14.25" customHeight="1" x14ac:dyDescent="0.35">
      <c r="A777" s="40"/>
      <c r="B777" s="40"/>
      <c r="C777" s="40"/>
      <c r="AC777" s="40"/>
      <c r="AD777" s="40"/>
      <c r="AE777" s="40"/>
      <c r="AF777" s="40"/>
      <c r="AG777" s="40"/>
    </row>
    <row r="778" spans="1:33" ht="14.25" customHeight="1" x14ac:dyDescent="0.35">
      <c r="A778" s="40"/>
      <c r="B778" s="40"/>
      <c r="C778" s="40"/>
      <c r="AC778" s="40"/>
      <c r="AD778" s="40"/>
      <c r="AE778" s="40"/>
      <c r="AF778" s="40"/>
      <c r="AG778" s="40"/>
    </row>
    <row r="779" spans="1:33" ht="14.25" customHeight="1" x14ac:dyDescent="0.35">
      <c r="A779" s="40"/>
      <c r="B779" s="40"/>
      <c r="C779" s="40"/>
      <c r="AC779" s="40"/>
      <c r="AD779" s="40"/>
      <c r="AE779" s="40"/>
      <c r="AF779" s="40"/>
      <c r="AG779" s="40"/>
    </row>
    <row r="780" spans="1:33" ht="14.25" customHeight="1" x14ac:dyDescent="0.35">
      <c r="A780" s="40"/>
      <c r="B780" s="40"/>
      <c r="C780" s="40"/>
      <c r="AC780" s="40"/>
      <c r="AD780" s="40"/>
      <c r="AE780" s="40"/>
      <c r="AF780" s="40"/>
      <c r="AG780" s="40"/>
    </row>
    <row r="781" spans="1:33" ht="14.25" customHeight="1" x14ac:dyDescent="0.35">
      <c r="A781" s="40"/>
      <c r="B781" s="40"/>
      <c r="C781" s="40"/>
      <c r="AC781" s="40"/>
      <c r="AD781" s="40"/>
      <c r="AE781" s="40"/>
      <c r="AF781" s="40"/>
      <c r="AG781" s="40"/>
    </row>
    <row r="782" spans="1:33" ht="14.25" customHeight="1" x14ac:dyDescent="0.35">
      <c r="A782" s="40"/>
      <c r="B782" s="40"/>
      <c r="C782" s="40"/>
      <c r="AC782" s="40"/>
      <c r="AD782" s="40"/>
      <c r="AE782" s="40"/>
      <c r="AF782" s="40"/>
      <c r="AG782" s="40"/>
    </row>
    <row r="783" spans="1:33" ht="14.25" customHeight="1" x14ac:dyDescent="0.35">
      <c r="A783" s="40"/>
      <c r="B783" s="40"/>
      <c r="C783" s="40"/>
      <c r="AC783" s="40"/>
      <c r="AD783" s="40"/>
      <c r="AE783" s="40"/>
      <c r="AF783" s="40"/>
      <c r="AG783" s="40"/>
    </row>
    <row r="784" spans="1:33" ht="14.25" customHeight="1" x14ac:dyDescent="0.35">
      <c r="A784" s="40"/>
      <c r="B784" s="40"/>
      <c r="C784" s="40"/>
      <c r="AC784" s="40"/>
      <c r="AD784" s="40"/>
      <c r="AE784" s="40"/>
      <c r="AF784" s="40"/>
      <c r="AG784" s="40"/>
    </row>
    <row r="785" spans="1:33" ht="14.25" customHeight="1" x14ac:dyDescent="0.35">
      <c r="A785" s="40"/>
      <c r="B785" s="40"/>
      <c r="C785" s="40"/>
      <c r="AC785" s="40"/>
      <c r="AD785" s="40"/>
      <c r="AE785" s="40"/>
      <c r="AF785" s="40"/>
      <c r="AG785" s="40"/>
    </row>
    <row r="786" spans="1:33" ht="14.25" customHeight="1" x14ac:dyDescent="0.35">
      <c r="A786" s="40"/>
      <c r="B786" s="40"/>
      <c r="C786" s="40"/>
      <c r="AC786" s="40"/>
      <c r="AD786" s="40"/>
      <c r="AE786" s="40"/>
      <c r="AF786" s="40"/>
      <c r="AG786" s="40"/>
    </row>
    <row r="787" spans="1:33" ht="14.25" customHeight="1" x14ac:dyDescent="0.35">
      <c r="A787" s="40"/>
      <c r="B787" s="40"/>
      <c r="C787" s="40"/>
      <c r="AC787" s="40"/>
      <c r="AD787" s="40"/>
      <c r="AE787" s="40"/>
      <c r="AF787" s="40"/>
      <c r="AG787" s="40"/>
    </row>
    <row r="788" spans="1:33" ht="14.25" customHeight="1" x14ac:dyDescent="0.35">
      <c r="A788" s="40"/>
      <c r="B788" s="40"/>
      <c r="C788" s="40"/>
      <c r="AC788" s="40"/>
      <c r="AD788" s="40"/>
      <c r="AE788" s="40"/>
      <c r="AF788" s="40"/>
      <c r="AG788" s="40"/>
    </row>
    <row r="789" spans="1:33" ht="14.25" customHeight="1" x14ac:dyDescent="0.35">
      <c r="A789" s="40"/>
      <c r="B789" s="40"/>
      <c r="C789" s="40"/>
      <c r="AC789" s="40"/>
      <c r="AD789" s="40"/>
      <c r="AE789" s="40"/>
      <c r="AF789" s="40"/>
      <c r="AG789" s="40"/>
    </row>
    <row r="790" spans="1:33" ht="14.25" customHeight="1" x14ac:dyDescent="0.35">
      <c r="A790" s="40"/>
      <c r="B790" s="40"/>
      <c r="C790" s="40"/>
      <c r="AC790" s="40"/>
      <c r="AD790" s="40"/>
      <c r="AE790" s="40"/>
      <c r="AF790" s="40"/>
      <c r="AG790" s="40"/>
    </row>
    <row r="791" spans="1:33" ht="14.25" customHeight="1" x14ac:dyDescent="0.35">
      <c r="A791" s="40"/>
      <c r="B791" s="40"/>
      <c r="C791" s="40"/>
      <c r="AC791" s="40"/>
      <c r="AD791" s="40"/>
      <c r="AE791" s="40"/>
      <c r="AF791" s="40"/>
      <c r="AG791" s="40"/>
    </row>
    <row r="792" spans="1:33" ht="14.25" customHeight="1" x14ac:dyDescent="0.35">
      <c r="A792" s="40"/>
      <c r="B792" s="40"/>
      <c r="C792" s="40"/>
      <c r="AC792" s="40"/>
      <c r="AD792" s="40"/>
      <c r="AE792" s="40"/>
      <c r="AF792" s="40"/>
      <c r="AG792" s="40"/>
    </row>
    <row r="793" spans="1:33" ht="14.25" customHeight="1" x14ac:dyDescent="0.35">
      <c r="A793" s="40"/>
      <c r="B793" s="40"/>
      <c r="C793" s="40"/>
      <c r="AC793" s="40"/>
      <c r="AD793" s="40"/>
      <c r="AE793" s="40"/>
      <c r="AF793" s="40"/>
      <c r="AG793" s="40"/>
    </row>
    <row r="794" spans="1:33" ht="14.25" customHeight="1" x14ac:dyDescent="0.35">
      <c r="A794" s="40"/>
      <c r="B794" s="40"/>
      <c r="C794" s="40"/>
      <c r="AC794" s="40"/>
      <c r="AD794" s="40"/>
      <c r="AE794" s="40"/>
      <c r="AF794" s="40"/>
      <c r="AG794" s="40"/>
    </row>
    <row r="795" spans="1:33" ht="14.25" customHeight="1" x14ac:dyDescent="0.35">
      <c r="A795" s="40"/>
      <c r="B795" s="40"/>
      <c r="C795" s="40"/>
      <c r="AC795" s="40"/>
      <c r="AD795" s="40"/>
      <c r="AE795" s="40"/>
      <c r="AF795" s="40"/>
      <c r="AG795" s="40"/>
    </row>
    <row r="796" spans="1:33" ht="14.25" customHeight="1" x14ac:dyDescent="0.35">
      <c r="A796" s="40"/>
      <c r="B796" s="40"/>
      <c r="C796" s="40"/>
      <c r="AC796" s="40"/>
      <c r="AD796" s="40"/>
      <c r="AE796" s="40"/>
      <c r="AF796" s="40"/>
      <c r="AG796" s="40"/>
    </row>
    <row r="797" spans="1:33" ht="14.25" customHeight="1" x14ac:dyDescent="0.35">
      <c r="A797" s="40"/>
      <c r="B797" s="40"/>
      <c r="C797" s="40"/>
      <c r="AC797" s="40"/>
      <c r="AD797" s="40"/>
      <c r="AE797" s="40"/>
      <c r="AF797" s="40"/>
      <c r="AG797" s="40"/>
    </row>
    <row r="798" spans="1:33" ht="14.25" customHeight="1" x14ac:dyDescent="0.35">
      <c r="A798" s="40"/>
      <c r="B798" s="40"/>
      <c r="C798" s="40"/>
      <c r="AC798" s="40"/>
      <c r="AD798" s="40"/>
      <c r="AE798" s="40"/>
      <c r="AF798" s="40"/>
      <c r="AG798" s="40"/>
    </row>
    <row r="799" spans="1:33" ht="14.25" customHeight="1" x14ac:dyDescent="0.35">
      <c r="A799" s="40"/>
      <c r="B799" s="40"/>
      <c r="C799" s="40"/>
      <c r="AC799" s="40"/>
      <c r="AD799" s="40"/>
      <c r="AE799" s="40"/>
      <c r="AF799" s="40"/>
      <c r="AG799" s="40"/>
    </row>
    <row r="800" spans="1:33" ht="14.25" customHeight="1" x14ac:dyDescent="0.35">
      <c r="A800" s="40"/>
      <c r="B800" s="40"/>
      <c r="C800" s="40"/>
      <c r="AC800" s="40"/>
      <c r="AD800" s="40"/>
      <c r="AE800" s="40"/>
      <c r="AF800" s="40"/>
      <c r="AG800" s="40"/>
    </row>
    <row r="801" spans="1:33" ht="14.25" customHeight="1" x14ac:dyDescent="0.35">
      <c r="A801" s="40"/>
      <c r="B801" s="40"/>
      <c r="C801" s="40"/>
      <c r="AC801" s="40"/>
      <c r="AD801" s="40"/>
      <c r="AE801" s="40"/>
      <c r="AF801" s="40"/>
      <c r="AG801" s="40"/>
    </row>
    <row r="802" spans="1:33" ht="14.25" customHeight="1" x14ac:dyDescent="0.35">
      <c r="A802" s="40"/>
      <c r="B802" s="40"/>
      <c r="C802" s="40"/>
      <c r="AC802" s="40"/>
      <c r="AD802" s="40"/>
      <c r="AE802" s="40"/>
      <c r="AF802" s="40"/>
      <c r="AG802" s="40"/>
    </row>
    <row r="803" spans="1:33" ht="14.25" customHeight="1" x14ac:dyDescent="0.35">
      <c r="A803" s="40"/>
      <c r="B803" s="40"/>
      <c r="C803" s="40"/>
      <c r="AC803" s="40"/>
      <c r="AD803" s="40"/>
      <c r="AE803" s="40"/>
      <c r="AF803" s="40"/>
      <c r="AG803" s="40"/>
    </row>
    <row r="804" spans="1:33" ht="14.25" customHeight="1" x14ac:dyDescent="0.35">
      <c r="A804" s="40"/>
      <c r="B804" s="40"/>
      <c r="C804" s="40"/>
      <c r="AC804" s="40"/>
      <c r="AD804" s="40"/>
      <c r="AE804" s="40"/>
      <c r="AF804" s="40"/>
      <c r="AG804" s="40"/>
    </row>
    <row r="805" spans="1:33" ht="14.25" customHeight="1" x14ac:dyDescent="0.35">
      <c r="A805" s="40"/>
      <c r="B805" s="40"/>
      <c r="C805" s="40"/>
      <c r="AC805" s="40"/>
      <c r="AD805" s="40"/>
      <c r="AE805" s="40"/>
      <c r="AF805" s="40"/>
      <c r="AG805" s="40"/>
    </row>
    <row r="806" spans="1:33" ht="14.25" customHeight="1" x14ac:dyDescent="0.35">
      <c r="A806" s="40"/>
      <c r="B806" s="40"/>
      <c r="C806" s="40"/>
      <c r="AC806" s="40"/>
      <c r="AD806" s="40"/>
      <c r="AE806" s="40"/>
      <c r="AF806" s="40"/>
      <c r="AG806" s="40"/>
    </row>
    <row r="807" spans="1:33" ht="14.25" customHeight="1" x14ac:dyDescent="0.35">
      <c r="A807" s="40"/>
      <c r="B807" s="40"/>
      <c r="C807" s="40"/>
      <c r="AC807" s="40"/>
      <c r="AD807" s="40"/>
      <c r="AE807" s="40"/>
      <c r="AF807" s="40"/>
      <c r="AG807" s="40"/>
    </row>
    <row r="808" spans="1:33" ht="14.25" customHeight="1" x14ac:dyDescent="0.35">
      <c r="A808" s="40"/>
      <c r="B808" s="40"/>
      <c r="C808" s="40"/>
      <c r="AC808" s="40"/>
      <c r="AD808" s="40"/>
      <c r="AE808" s="40"/>
      <c r="AF808" s="40"/>
      <c r="AG808" s="40"/>
    </row>
    <row r="809" spans="1:33" ht="14.25" customHeight="1" x14ac:dyDescent="0.35">
      <c r="A809" s="40"/>
      <c r="B809" s="40"/>
      <c r="C809" s="40"/>
      <c r="AC809" s="40"/>
      <c r="AD809" s="40"/>
      <c r="AE809" s="40"/>
      <c r="AF809" s="40"/>
      <c r="AG809" s="40"/>
    </row>
    <row r="810" spans="1:33" ht="14.25" customHeight="1" x14ac:dyDescent="0.35">
      <c r="A810" s="40"/>
      <c r="B810" s="40"/>
      <c r="C810" s="40"/>
      <c r="AC810" s="40"/>
      <c r="AD810" s="40"/>
      <c r="AE810" s="40"/>
      <c r="AF810" s="40"/>
      <c r="AG810" s="40"/>
    </row>
    <row r="811" spans="1:33" ht="14.25" customHeight="1" x14ac:dyDescent="0.35">
      <c r="A811" s="40"/>
      <c r="B811" s="40"/>
      <c r="C811" s="40"/>
      <c r="AC811" s="40"/>
      <c r="AD811" s="40"/>
      <c r="AE811" s="40"/>
      <c r="AF811" s="40"/>
      <c r="AG811" s="40"/>
    </row>
    <row r="812" spans="1:33" ht="14.25" customHeight="1" x14ac:dyDescent="0.35">
      <c r="A812" s="40"/>
      <c r="B812" s="40"/>
      <c r="C812" s="40"/>
      <c r="AC812" s="40"/>
      <c r="AD812" s="40"/>
      <c r="AE812" s="40"/>
      <c r="AF812" s="40"/>
      <c r="AG812" s="40"/>
    </row>
    <row r="813" spans="1:33" ht="14.25" customHeight="1" x14ac:dyDescent="0.35">
      <c r="A813" s="40"/>
      <c r="B813" s="40"/>
      <c r="C813" s="40"/>
      <c r="AC813" s="40"/>
      <c r="AD813" s="40"/>
      <c r="AE813" s="40"/>
      <c r="AF813" s="40"/>
      <c r="AG813" s="40"/>
    </row>
    <row r="814" spans="1:33" ht="14.25" customHeight="1" x14ac:dyDescent="0.35">
      <c r="A814" s="40"/>
      <c r="B814" s="40"/>
      <c r="C814" s="40"/>
      <c r="AC814" s="40"/>
      <c r="AD814" s="40"/>
      <c r="AE814" s="40"/>
      <c r="AF814" s="40"/>
      <c r="AG814" s="40"/>
    </row>
    <row r="815" spans="1:33" ht="14.25" customHeight="1" x14ac:dyDescent="0.35">
      <c r="A815" s="40"/>
      <c r="B815" s="40"/>
      <c r="C815" s="40"/>
      <c r="AC815" s="40"/>
      <c r="AD815" s="40"/>
      <c r="AE815" s="40"/>
      <c r="AF815" s="40"/>
      <c r="AG815" s="40"/>
    </row>
    <row r="816" spans="1:33" ht="14.25" customHeight="1" x14ac:dyDescent="0.35">
      <c r="A816" s="40"/>
      <c r="B816" s="40"/>
      <c r="C816" s="40"/>
      <c r="AC816" s="40"/>
      <c r="AD816" s="40"/>
      <c r="AE816" s="40"/>
      <c r="AF816" s="40"/>
      <c r="AG816" s="40"/>
    </row>
    <row r="817" spans="1:33" ht="14.25" customHeight="1" x14ac:dyDescent="0.35">
      <c r="A817" s="40"/>
      <c r="B817" s="40"/>
      <c r="C817" s="40"/>
      <c r="AC817" s="40"/>
      <c r="AD817" s="40"/>
      <c r="AE817" s="40"/>
      <c r="AF817" s="40"/>
      <c r="AG817" s="40"/>
    </row>
    <row r="818" spans="1:33" ht="14.25" customHeight="1" x14ac:dyDescent="0.35">
      <c r="A818" s="40"/>
      <c r="B818" s="40"/>
      <c r="C818" s="40"/>
      <c r="AC818" s="40"/>
      <c r="AD818" s="40"/>
      <c r="AE818" s="40"/>
      <c r="AF818" s="40"/>
      <c r="AG818" s="40"/>
    </row>
    <row r="819" spans="1:33" ht="14.25" customHeight="1" x14ac:dyDescent="0.35">
      <c r="A819" s="40"/>
      <c r="B819" s="40"/>
      <c r="C819" s="40"/>
      <c r="AC819" s="40"/>
      <c r="AD819" s="40"/>
      <c r="AE819" s="40"/>
      <c r="AF819" s="40"/>
      <c r="AG819" s="40"/>
    </row>
    <row r="820" spans="1:33" ht="14.25" customHeight="1" x14ac:dyDescent="0.35">
      <c r="A820" s="40"/>
      <c r="B820" s="40"/>
      <c r="C820" s="40"/>
      <c r="AC820" s="40"/>
      <c r="AD820" s="40"/>
      <c r="AE820" s="40"/>
      <c r="AF820" s="40"/>
      <c r="AG820" s="40"/>
    </row>
    <row r="821" spans="1:33" ht="14.25" customHeight="1" x14ac:dyDescent="0.35">
      <c r="A821" s="40"/>
      <c r="B821" s="40"/>
      <c r="C821" s="40"/>
      <c r="AC821" s="40"/>
      <c r="AD821" s="40"/>
      <c r="AE821" s="40"/>
      <c r="AF821" s="40"/>
      <c r="AG821" s="40"/>
    </row>
    <row r="822" spans="1:33" ht="14.25" customHeight="1" x14ac:dyDescent="0.35">
      <c r="A822" s="40"/>
      <c r="B822" s="40"/>
      <c r="C822" s="40"/>
      <c r="AC822" s="40"/>
      <c r="AD822" s="40"/>
      <c r="AE822" s="40"/>
      <c r="AF822" s="40"/>
      <c r="AG822" s="40"/>
    </row>
    <row r="823" spans="1:33" ht="14.25" customHeight="1" x14ac:dyDescent="0.35">
      <c r="A823" s="40"/>
      <c r="B823" s="40"/>
      <c r="C823" s="40"/>
      <c r="AC823" s="40"/>
      <c r="AD823" s="40"/>
      <c r="AE823" s="40"/>
      <c r="AF823" s="40"/>
      <c r="AG823" s="40"/>
    </row>
    <row r="824" spans="1:33" ht="14.25" customHeight="1" x14ac:dyDescent="0.35">
      <c r="A824" s="40"/>
      <c r="B824" s="40"/>
      <c r="C824" s="40"/>
      <c r="AC824" s="40"/>
      <c r="AD824" s="40"/>
      <c r="AE824" s="40"/>
      <c r="AF824" s="40"/>
      <c r="AG824" s="40"/>
    </row>
    <row r="825" spans="1:33" ht="14.25" customHeight="1" x14ac:dyDescent="0.35">
      <c r="A825" s="40"/>
      <c r="B825" s="40"/>
      <c r="C825" s="40"/>
      <c r="AC825" s="40"/>
      <c r="AD825" s="40"/>
      <c r="AE825" s="40"/>
      <c r="AF825" s="40"/>
      <c r="AG825" s="40"/>
    </row>
    <row r="826" spans="1:33" ht="14.25" customHeight="1" x14ac:dyDescent="0.35">
      <c r="A826" s="40"/>
      <c r="B826" s="40"/>
      <c r="C826" s="40"/>
      <c r="AC826" s="40"/>
      <c r="AD826" s="40"/>
      <c r="AE826" s="40"/>
      <c r="AF826" s="40"/>
      <c r="AG826" s="40"/>
    </row>
    <row r="827" spans="1:33" ht="14.25" customHeight="1" x14ac:dyDescent="0.35">
      <c r="A827" s="40"/>
      <c r="B827" s="40"/>
      <c r="C827" s="40"/>
      <c r="AC827" s="40"/>
      <c r="AD827" s="40"/>
      <c r="AE827" s="40"/>
      <c r="AF827" s="40"/>
      <c r="AG827" s="40"/>
    </row>
    <row r="828" spans="1:33" ht="14.25" customHeight="1" x14ac:dyDescent="0.35">
      <c r="A828" s="40"/>
      <c r="B828" s="40"/>
      <c r="C828" s="40"/>
      <c r="AC828" s="40"/>
      <c r="AD828" s="40"/>
      <c r="AE828" s="40"/>
      <c r="AF828" s="40"/>
      <c r="AG828" s="40"/>
    </row>
    <row r="829" spans="1:33" ht="14.25" customHeight="1" x14ac:dyDescent="0.35">
      <c r="A829" s="40"/>
      <c r="B829" s="40"/>
      <c r="C829" s="40"/>
      <c r="AC829" s="40"/>
      <c r="AD829" s="40"/>
      <c r="AE829" s="40"/>
      <c r="AF829" s="40"/>
      <c r="AG829" s="40"/>
    </row>
    <row r="830" spans="1:33" ht="14.25" customHeight="1" x14ac:dyDescent="0.35">
      <c r="A830" s="40"/>
      <c r="B830" s="40"/>
      <c r="C830" s="40"/>
      <c r="AC830" s="40"/>
      <c r="AD830" s="40"/>
      <c r="AE830" s="40"/>
      <c r="AF830" s="40"/>
      <c r="AG830" s="40"/>
    </row>
    <row r="831" spans="1:33" ht="14.25" customHeight="1" x14ac:dyDescent="0.35">
      <c r="A831" s="40"/>
      <c r="B831" s="40"/>
      <c r="C831" s="40"/>
      <c r="AC831" s="40"/>
      <c r="AD831" s="40"/>
      <c r="AE831" s="40"/>
      <c r="AF831" s="40"/>
      <c r="AG831" s="40"/>
    </row>
    <row r="832" spans="1:33" ht="14.25" customHeight="1" x14ac:dyDescent="0.35">
      <c r="A832" s="40"/>
      <c r="B832" s="40"/>
      <c r="C832" s="40"/>
      <c r="AC832" s="40"/>
      <c r="AD832" s="40"/>
      <c r="AE832" s="40"/>
      <c r="AF832" s="40"/>
      <c r="AG832" s="40"/>
    </row>
    <row r="833" spans="1:33" ht="14.25" customHeight="1" x14ac:dyDescent="0.35">
      <c r="A833" s="40"/>
      <c r="B833" s="40"/>
      <c r="C833" s="40"/>
      <c r="AC833" s="40"/>
      <c r="AD833" s="40"/>
      <c r="AE833" s="40"/>
      <c r="AF833" s="40"/>
      <c r="AG833" s="40"/>
    </row>
    <row r="834" spans="1:33" ht="14.25" customHeight="1" x14ac:dyDescent="0.35">
      <c r="A834" s="40"/>
      <c r="B834" s="40"/>
      <c r="C834" s="40"/>
      <c r="AC834" s="40"/>
      <c r="AD834" s="40"/>
      <c r="AE834" s="40"/>
      <c r="AF834" s="40"/>
      <c r="AG834" s="40"/>
    </row>
    <row r="835" spans="1:33" ht="14.25" customHeight="1" x14ac:dyDescent="0.35">
      <c r="A835" s="40"/>
      <c r="B835" s="40"/>
      <c r="C835" s="40"/>
      <c r="AC835" s="40"/>
      <c r="AD835" s="40"/>
      <c r="AE835" s="40"/>
      <c r="AF835" s="40"/>
      <c r="AG835" s="40"/>
    </row>
    <row r="836" spans="1:33" ht="14.25" customHeight="1" x14ac:dyDescent="0.35">
      <c r="A836" s="40"/>
      <c r="B836" s="40"/>
      <c r="C836" s="40"/>
      <c r="AC836" s="40"/>
      <c r="AD836" s="40"/>
      <c r="AE836" s="40"/>
      <c r="AF836" s="40"/>
      <c r="AG836" s="40"/>
    </row>
    <row r="837" spans="1:33" ht="14.25" customHeight="1" x14ac:dyDescent="0.35">
      <c r="A837" s="40"/>
      <c r="B837" s="40"/>
      <c r="C837" s="40"/>
      <c r="AC837" s="40"/>
      <c r="AD837" s="40"/>
      <c r="AE837" s="40"/>
      <c r="AF837" s="40"/>
      <c r="AG837" s="40"/>
    </row>
    <row r="838" spans="1:33" ht="14.25" customHeight="1" x14ac:dyDescent="0.35">
      <c r="A838" s="40"/>
      <c r="B838" s="40"/>
      <c r="C838" s="40"/>
      <c r="AC838" s="40"/>
      <c r="AD838" s="40"/>
      <c r="AE838" s="40"/>
      <c r="AF838" s="40"/>
      <c r="AG838" s="40"/>
    </row>
    <row r="839" spans="1:33" ht="14.25" customHeight="1" x14ac:dyDescent="0.35">
      <c r="A839" s="40"/>
      <c r="B839" s="40"/>
      <c r="C839" s="40"/>
      <c r="AC839" s="40"/>
      <c r="AD839" s="40"/>
      <c r="AE839" s="40"/>
      <c r="AF839" s="40"/>
      <c r="AG839" s="40"/>
    </row>
    <row r="840" spans="1:33" ht="14.25" customHeight="1" x14ac:dyDescent="0.35">
      <c r="A840" s="40"/>
      <c r="B840" s="40"/>
      <c r="C840" s="40"/>
      <c r="AC840" s="40"/>
      <c r="AD840" s="40"/>
      <c r="AE840" s="40"/>
      <c r="AF840" s="40"/>
      <c r="AG840" s="40"/>
    </row>
    <row r="841" spans="1:33" ht="14.25" customHeight="1" x14ac:dyDescent="0.35">
      <c r="A841" s="40"/>
      <c r="B841" s="40"/>
      <c r="C841" s="40"/>
      <c r="AC841" s="40"/>
      <c r="AD841" s="40"/>
      <c r="AE841" s="40"/>
      <c r="AF841" s="40"/>
      <c r="AG841" s="40"/>
    </row>
    <row r="842" spans="1:33" ht="14.25" customHeight="1" x14ac:dyDescent="0.35">
      <c r="A842" s="40"/>
      <c r="B842" s="40"/>
      <c r="C842" s="40"/>
      <c r="AC842" s="40"/>
      <c r="AD842" s="40"/>
      <c r="AE842" s="40"/>
      <c r="AF842" s="40"/>
      <c r="AG842" s="40"/>
    </row>
    <row r="843" spans="1:33" ht="14.25" customHeight="1" x14ac:dyDescent="0.35">
      <c r="A843" s="40"/>
      <c r="B843" s="40"/>
      <c r="C843" s="40"/>
      <c r="AC843" s="40"/>
      <c r="AD843" s="40"/>
      <c r="AE843" s="40"/>
      <c r="AF843" s="40"/>
      <c r="AG843" s="40"/>
    </row>
    <row r="844" spans="1:33" ht="14.25" customHeight="1" x14ac:dyDescent="0.35">
      <c r="A844" s="40"/>
      <c r="B844" s="40"/>
      <c r="C844" s="40"/>
      <c r="AC844" s="40"/>
      <c r="AD844" s="40"/>
      <c r="AE844" s="40"/>
      <c r="AF844" s="40"/>
      <c r="AG844" s="40"/>
    </row>
    <row r="845" spans="1:33" ht="14.25" customHeight="1" x14ac:dyDescent="0.35">
      <c r="A845" s="40"/>
      <c r="B845" s="40"/>
      <c r="C845" s="40"/>
      <c r="AC845" s="40"/>
      <c r="AD845" s="40"/>
      <c r="AE845" s="40"/>
      <c r="AF845" s="40"/>
      <c r="AG845" s="40"/>
    </row>
    <row r="846" spans="1:33" ht="14.25" customHeight="1" x14ac:dyDescent="0.35">
      <c r="A846" s="40"/>
      <c r="B846" s="40"/>
      <c r="C846" s="40"/>
      <c r="AC846" s="40"/>
      <c r="AD846" s="40"/>
      <c r="AE846" s="40"/>
      <c r="AF846" s="40"/>
      <c r="AG846" s="40"/>
    </row>
    <row r="847" spans="1:33" ht="14.25" customHeight="1" x14ac:dyDescent="0.35">
      <c r="A847" s="40"/>
      <c r="B847" s="40"/>
      <c r="C847" s="40"/>
      <c r="AC847" s="40"/>
      <c r="AD847" s="40"/>
      <c r="AE847" s="40"/>
      <c r="AF847" s="40"/>
      <c r="AG847" s="40"/>
    </row>
    <row r="848" spans="1:33" ht="14.25" customHeight="1" x14ac:dyDescent="0.35">
      <c r="A848" s="40"/>
      <c r="B848" s="40"/>
      <c r="C848" s="40"/>
      <c r="AC848" s="40"/>
      <c r="AD848" s="40"/>
      <c r="AE848" s="40"/>
      <c r="AF848" s="40"/>
      <c r="AG848" s="40"/>
    </row>
    <row r="849" spans="1:33" ht="14.25" customHeight="1" x14ac:dyDescent="0.35">
      <c r="A849" s="40"/>
      <c r="B849" s="40"/>
      <c r="C849" s="40"/>
      <c r="AC849" s="40"/>
      <c r="AD849" s="40"/>
      <c r="AE849" s="40"/>
      <c r="AF849" s="40"/>
      <c r="AG849" s="40"/>
    </row>
    <row r="850" spans="1:33" ht="14.25" customHeight="1" x14ac:dyDescent="0.35">
      <c r="A850" s="40"/>
      <c r="B850" s="40"/>
      <c r="C850" s="40"/>
      <c r="AC850" s="40"/>
      <c r="AD850" s="40"/>
      <c r="AE850" s="40"/>
      <c r="AF850" s="40"/>
      <c r="AG850" s="40"/>
    </row>
    <row r="851" spans="1:33" ht="14.25" customHeight="1" x14ac:dyDescent="0.35">
      <c r="A851" s="40"/>
      <c r="B851" s="40"/>
      <c r="C851" s="40"/>
      <c r="AC851" s="40"/>
      <c r="AD851" s="40"/>
      <c r="AE851" s="40"/>
      <c r="AF851" s="40"/>
      <c r="AG851" s="40"/>
    </row>
    <row r="852" spans="1:33" ht="14.25" customHeight="1" x14ac:dyDescent="0.35">
      <c r="A852" s="40"/>
      <c r="B852" s="40"/>
      <c r="C852" s="40"/>
      <c r="AC852" s="40"/>
      <c r="AD852" s="40"/>
      <c r="AE852" s="40"/>
      <c r="AF852" s="40"/>
      <c r="AG852" s="40"/>
    </row>
    <row r="853" spans="1:33" ht="14.25" customHeight="1" x14ac:dyDescent="0.35">
      <c r="A853" s="40"/>
      <c r="B853" s="40"/>
      <c r="C853" s="40"/>
      <c r="AC853" s="40"/>
      <c r="AD853" s="40"/>
      <c r="AE853" s="40"/>
      <c r="AF853" s="40"/>
      <c r="AG853" s="40"/>
    </row>
    <row r="854" spans="1:33" ht="14.25" customHeight="1" x14ac:dyDescent="0.35">
      <c r="A854" s="40"/>
      <c r="B854" s="40"/>
      <c r="C854" s="40"/>
      <c r="AC854" s="40"/>
      <c r="AD854" s="40"/>
      <c r="AE854" s="40"/>
      <c r="AF854" s="40"/>
      <c r="AG854" s="40"/>
    </row>
    <row r="855" spans="1:33" ht="14.25" customHeight="1" x14ac:dyDescent="0.35">
      <c r="A855" s="40"/>
      <c r="B855" s="40"/>
      <c r="C855" s="40"/>
      <c r="AC855" s="40"/>
      <c r="AD855" s="40"/>
      <c r="AE855" s="40"/>
      <c r="AF855" s="40"/>
      <c r="AG855" s="40"/>
    </row>
    <row r="856" spans="1:33" ht="14.25" customHeight="1" x14ac:dyDescent="0.35">
      <c r="A856" s="40"/>
      <c r="B856" s="40"/>
      <c r="C856" s="40"/>
      <c r="AC856" s="40"/>
      <c r="AD856" s="40"/>
      <c r="AE856" s="40"/>
      <c r="AF856" s="40"/>
      <c r="AG856" s="40"/>
    </row>
    <row r="857" spans="1:33" ht="14.25" customHeight="1" x14ac:dyDescent="0.35">
      <c r="A857" s="40"/>
      <c r="B857" s="40"/>
      <c r="C857" s="40"/>
      <c r="AC857" s="40"/>
      <c r="AD857" s="40"/>
      <c r="AE857" s="40"/>
      <c r="AF857" s="40"/>
      <c r="AG857" s="40"/>
    </row>
    <row r="858" spans="1:33" ht="14.25" customHeight="1" x14ac:dyDescent="0.35">
      <c r="A858" s="40"/>
      <c r="B858" s="40"/>
      <c r="C858" s="40"/>
      <c r="AC858" s="40"/>
      <c r="AD858" s="40"/>
      <c r="AE858" s="40"/>
      <c r="AF858" s="40"/>
      <c r="AG858" s="40"/>
    </row>
    <row r="859" spans="1:33" ht="14.25" customHeight="1" x14ac:dyDescent="0.35">
      <c r="A859" s="40"/>
      <c r="B859" s="40"/>
      <c r="C859" s="40"/>
      <c r="AC859" s="40"/>
      <c r="AD859" s="40"/>
      <c r="AE859" s="40"/>
      <c r="AF859" s="40"/>
      <c r="AG859" s="40"/>
    </row>
    <row r="860" spans="1:33" ht="14.25" customHeight="1" x14ac:dyDescent="0.35">
      <c r="A860" s="40"/>
      <c r="B860" s="40"/>
      <c r="C860" s="40"/>
      <c r="AC860" s="40"/>
      <c r="AD860" s="40"/>
      <c r="AE860" s="40"/>
      <c r="AF860" s="40"/>
      <c r="AG860" s="40"/>
    </row>
    <row r="861" spans="1:33" ht="14.25" customHeight="1" x14ac:dyDescent="0.35">
      <c r="A861" s="40"/>
      <c r="B861" s="40"/>
      <c r="C861" s="40"/>
      <c r="AC861" s="40"/>
      <c r="AD861" s="40"/>
      <c r="AE861" s="40"/>
      <c r="AF861" s="40"/>
      <c r="AG861" s="40"/>
    </row>
    <row r="862" spans="1:33" ht="14.25" customHeight="1" x14ac:dyDescent="0.35">
      <c r="A862" s="40"/>
      <c r="B862" s="40"/>
      <c r="C862" s="40"/>
      <c r="AC862" s="40"/>
      <c r="AD862" s="40"/>
      <c r="AE862" s="40"/>
      <c r="AF862" s="40"/>
      <c r="AG862" s="40"/>
    </row>
    <row r="863" spans="1:33" ht="14.25" customHeight="1" x14ac:dyDescent="0.35">
      <c r="A863" s="40"/>
      <c r="B863" s="40"/>
      <c r="C863" s="40"/>
      <c r="AC863" s="40"/>
      <c r="AD863" s="40"/>
      <c r="AE863" s="40"/>
      <c r="AF863" s="40"/>
      <c r="AG863" s="40"/>
    </row>
    <row r="864" spans="1:33" ht="14.25" customHeight="1" x14ac:dyDescent="0.35">
      <c r="A864" s="40"/>
      <c r="B864" s="40"/>
      <c r="C864" s="40"/>
      <c r="AC864" s="40"/>
      <c r="AD864" s="40"/>
      <c r="AE864" s="40"/>
      <c r="AF864" s="40"/>
      <c r="AG864" s="40"/>
    </row>
    <row r="865" spans="1:33" ht="14.25" customHeight="1" x14ac:dyDescent="0.35">
      <c r="A865" s="40"/>
      <c r="B865" s="40"/>
      <c r="C865" s="40"/>
      <c r="AC865" s="40"/>
      <c r="AD865" s="40"/>
      <c r="AE865" s="40"/>
      <c r="AF865" s="40"/>
      <c r="AG865" s="40"/>
    </row>
    <row r="866" spans="1:33" ht="14.25" customHeight="1" x14ac:dyDescent="0.35">
      <c r="A866" s="40"/>
      <c r="B866" s="40"/>
      <c r="C866" s="40"/>
      <c r="AC866" s="40"/>
      <c r="AD866" s="40"/>
      <c r="AE866" s="40"/>
      <c r="AF866" s="40"/>
      <c r="AG866" s="40"/>
    </row>
    <row r="867" spans="1:33" ht="14.25" customHeight="1" x14ac:dyDescent="0.35">
      <c r="A867" s="40"/>
      <c r="B867" s="40"/>
      <c r="C867" s="40"/>
      <c r="AC867" s="40"/>
      <c r="AD867" s="40"/>
      <c r="AE867" s="40"/>
      <c r="AF867" s="40"/>
      <c r="AG867" s="40"/>
    </row>
    <row r="868" spans="1:33" ht="14.25" customHeight="1" x14ac:dyDescent="0.35">
      <c r="A868" s="40"/>
      <c r="B868" s="40"/>
      <c r="C868" s="40"/>
      <c r="AC868" s="40"/>
      <c r="AD868" s="40"/>
      <c r="AE868" s="40"/>
      <c r="AF868" s="40"/>
      <c r="AG868" s="40"/>
    </row>
    <row r="869" spans="1:33" ht="14.25" customHeight="1" x14ac:dyDescent="0.35">
      <c r="A869" s="40"/>
      <c r="B869" s="40"/>
      <c r="C869" s="40"/>
      <c r="AC869" s="40"/>
      <c r="AD869" s="40"/>
      <c r="AE869" s="40"/>
      <c r="AF869" s="40"/>
      <c r="AG869" s="40"/>
    </row>
    <row r="870" spans="1:33" ht="14.25" customHeight="1" x14ac:dyDescent="0.35">
      <c r="A870" s="40"/>
      <c r="B870" s="40"/>
      <c r="C870" s="40"/>
      <c r="AC870" s="40"/>
      <c r="AD870" s="40"/>
      <c r="AE870" s="40"/>
      <c r="AF870" s="40"/>
      <c r="AG870" s="40"/>
    </row>
    <row r="871" spans="1:33" ht="14.25" customHeight="1" x14ac:dyDescent="0.35">
      <c r="A871" s="40"/>
      <c r="B871" s="40"/>
      <c r="C871" s="40"/>
      <c r="AC871" s="40"/>
      <c r="AD871" s="40"/>
      <c r="AE871" s="40"/>
      <c r="AF871" s="40"/>
      <c r="AG871" s="40"/>
    </row>
    <row r="872" spans="1:33" ht="14.25" customHeight="1" x14ac:dyDescent="0.35">
      <c r="A872" s="40"/>
      <c r="B872" s="40"/>
      <c r="C872" s="40"/>
      <c r="AC872" s="40"/>
      <c r="AD872" s="40"/>
      <c r="AE872" s="40"/>
      <c r="AF872" s="40"/>
      <c r="AG872" s="40"/>
    </row>
    <row r="873" spans="1:33" ht="14.25" customHeight="1" x14ac:dyDescent="0.35">
      <c r="A873" s="40"/>
      <c r="B873" s="40"/>
      <c r="C873" s="40"/>
      <c r="AC873" s="40"/>
      <c r="AD873" s="40"/>
      <c r="AE873" s="40"/>
      <c r="AF873" s="40"/>
      <c r="AG873" s="40"/>
    </row>
    <row r="874" spans="1:33" ht="14.25" customHeight="1" x14ac:dyDescent="0.35">
      <c r="A874" s="40"/>
      <c r="B874" s="40"/>
      <c r="C874" s="40"/>
      <c r="AC874" s="40"/>
      <c r="AD874" s="40"/>
      <c r="AE874" s="40"/>
      <c r="AF874" s="40"/>
      <c r="AG874" s="40"/>
    </row>
    <row r="875" spans="1:33" ht="14.25" customHeight="1" x14ac:dyDescent="0.35">
      <c r="A875" s="40"/>
      <c r="B875" s="40"/>
      <c r="C875" s="40"/>
      <c r="AC875" s="40"/>
      <c r="AD875" s="40"/>
      <c r="AE875" s="40"/>
      <c r="AF875" s="40"/>
      <c r="AG875" s="40"/>
    </row>
    <row r="876" spans="1:33" ht="14.25" customHeight="1" x14ac:dyDescent="0.35">
      <c r="A876" s="40"/>
      <c r="B876" s="40"/>
      <c r="C876" s="40"/>
      <c r="AC876" s="40"/>
      <c r="AD876" s="40"/>
      <c r="AE876" s="40"/>
      <c r="AF876" s="40"/>
      <c r="AG876" s="40"/>
    </row>
    <row r="877" spans="1:33" ht="14.25" customHeight="1" x14ac:dyDescent="0.35">
      <c r="A877" s="40"/>
      <c r="B877" s="40"/>
      <c r="C877" s="40"/>
      <c r="AC877" s="40"/>
      <c r="AD877" s="40"/>
      <c r="AE877" s="40"/>
      <c r="AF877" s="40"/>
      <c r="AG877" s="40"/>
    </row>
    <row r="878" spans="1:33" ht="14.25" customHeight="1" x14ac:dyDescent="0.35">
      <c r="A878" s="40"/>
      <c r="B878" s="40"/>
      <c r="C878" s="40"/>
      <c r="AC878" s="40"/>
      <c r="AD878" s="40"/>
      <c r="AE878" s="40"/>
      <c r="AF878" s="40"/>
      <c r="AG878" s="40"/>
    </row>
    <row r="879" spans="1:33" ht="14.25" customHeight="1" x14ac:dyDescent="0.35">
      <c r="A879" s="40"/>
      <c r="B879" s="40"/>
      <c r="C879" s="40"/>
      <c r="AC879" s="40"/>
      <c r="AD879" s="40"/>
      <c r="AE879" s="40"/>
      <c r="AF879" s="40"/>
      <c r="AG879" s="40"/>
    </row>
    <row r="880" spans="1:33" ht="14.25" customHeight="1" x14ac:dyDescent="0.35">
      <c r="A880" s="40"/>
      <c r="B880" s="40"/>
      <c r="C880" s="40"/>
      <c r="AC880" s="40"/>
      <c r="AD880" s="40"/>
      <c r="AE880" s="40"/>
      <c r="AF880" s="40"/>
      <c r="AG880" s="40"/>
    </row>
    <row r="881" spans="1:33" ht="14.25" customHeight="1" x14ac:dyDescent="0.35">
      <c r="A881" s="40"/>
      <c r="B881" s="40"/>
      <c r="C881" s="40"/>
      <c r="AC881" s="40"/>
      <c r="AD881" s="40"/>
      <c r="AE881" s="40"/>
      <c r="AF881" s="40"/>
      <c r="AG881" s="40"/>
    </row>
    <row r="882" spans="1:33" ht="14.25" customHeight="1" x14ac:dyDescent="0.35">
      <c r="A882" s="40"/>
      <c r="B882" s="40"/>
      <c r="C882" s="40"/>
      <c r="AC882" s="40"/>
      <c r="AD882" s="40"/>
      <c r="AE882" s="40"/>
      <c r="AF882" s="40"/>
      <c r="AG882" s="40"/>
    </row>
    <row r="883" spans="1:33" ht="14.25" customHeight="1" x14ac:dyDescent="0.35">
      <c r="A883" s="40"/>
      <c r="B883" s="40"/>
      <c r="C883" s="40"/>
      <c r="AC883" s="40"/>
      <c r="AD883" s="40"/>
      <c r="AE883" s="40"/>
      <c r="AF883" s="40"/>
      <c r="AG883" s="40"/>
    </row>
    <row r="884" spans="1:33" ht="14.25" customHeight="1" x14ac:dyDescent="0.35">
      <c r="A884" s="40"/>
      <c r="B884" s="40"/>
      <c r="C884" s="40"/>
      <c r="AC884" s="40"/>
      <c r="AD884" s="40"/>
      <c r="AE884" s="40"/>
      <c r="AF884" s="40"/>
      <c r="AG884" s="40"/>
    </row>
    <row r="885" spans="1:33" ht="14.25" customHeight="1" x14ac:dyDescent="0.35">
      <c r="A885" s="40"/>
      <c r="B885" s="40"/>
      <c r="C885" s="40"/>
      <c r="AC885" s="40"/>
      <c r="AD885" s="40"/>
      <c r="AE885" s="40"/>
      <c r="AF885" s="40"/>
      <c r="AG885" s="40"/>
    </row>
    <row r="886" spans="1:33" ht="14.25" customHeight="1" x14ac:dyDescent="0.35">
      <c r="A886" s="40"/>
      <c r="B886" s="40"/>
      <c r="C886" s="40"/>
      <c r="AC886" s="40"/>
      <c r="AD886" s="40"/>
      <c r="AE886" s="40"/>
      <c r="AF886" s="40"/>
      <c r="AG886" s="40"/>
    </row>
    <row r="887" spans="1:33" ht="14.25" customHeight="1" x14ac:dyDescent="0.35">
      <c r="A887" s="40"/>
      <c r="B887" s="40"/>
      <c r="C887" s="40"/>
      <c r="AC887" s="40"/>
      <c r="AD887" s="40"/>
      <c r="AE887" s="40"/>
      <c r="AF887" s="40"/>
      <c r="AG887" s="40"/>
    </row>
    <row r="888" spans="1:33" ht="14.25" customHeight="1" x14ac:dyDescent="0.35">
      <c r="A888" s="40"/>
      <c r="B888" s="40"/>
      <c r="C888" s="40"/>
      <c r="AC888" s="40"/>
      <c r="AD888" s="40"/>
      <c r="AE888" s="40"/>
      <c r="AF888" s="40"/>
      <c r="AG888" s="40"/>
    </row>
    <row r="889" spans="1:33" ht="14.25" customHeight="1" x14ac:dyDescent="0.35">
      <c r="A889" s="40"/>
      <c r="B889" s="40"/>
      <c r="C889" s="40"/>
      <c r="AC889" s="40"/>
      <c r="AD889" s="40"/>
      <c r="AE889" s="40"/>
      <c r="AF889" s="40"/>
      <c r="AG889" s="40"/>
    </row>
    <row r="890" spans="1:33" ht="14.25" customHeight="1" x14ac:dyDescent="0.35">
      <c r="A890" s="40"/>
      <c r="B890" s="40"/>
      <c r="C890" s="40"/>
      <c r="AC890" s="40"/>
      <c r="AD890" s="40"/>
      <c r="AE890" s="40"/>
      <c r="AF890" s="40"/>
      <c r="AG890" s="40"/>
    </row>
    <row r="891" spans="1:33" ht="14.25" customHeight="1" x14ac:dyDescent="0.35">
      <c r="A891" s="40"/>
      <c r="B891" s="40"/>
      <c r="C891" s="40"/>
      <c r="AC891" s="40"/>
      <c r="AD891" s="40"/>
      <c r="AE891" s="40"/>
      <c r="AF891" s="40"/>
      <c r="AG891" s="40"/>
    </row>
    <row r="892" spans="1:33" ht="14.25" customHeight="1" x14ac:dyDescent="0.35">
      <c r="A892" s="40"/>
      <c r="B892" s="40"/>
      <c r="C892" s="40"/>
      <c r="AC892" s="40"/>
      <c r="AD892" s="40"/>
      <c r="AE892" s="40"/>
      <c r="AF892" s="40"/>
      <c r="AG892" s="40"/>
    </row>
    <row r="893" spans="1:33" ht="14.25" customHeight="1" x14ac:dyDescent="0.35">
      <c r="A893" s="40"/>
      <c r="B893" s="40"/>
      <c r="C893" s="40"/>
      <c r="AC893" s="40"/>
      <c r="AD893" s="40"/>
      <c r="AE893" s="40"/>
      <c r="AF893" s="40"/>
      <c r="AG893" s="40"/>
    </row>
    <row r="894" spans="1:33" ht="14.25" customHeight="1" x14ac:dyDescent="0.35">
      <c r="A894" s="40"/>
      <c r="B894" s="40"/>
      <c r="C894" s="40"/>
      <c r="AC894" s="40"/>
      <c r="AD894" s="40"/>
      <c r="AE894" s="40"/>
      <c r="AF894" s="40"/>
      <c r="AG894" s="40"/>
    </row>
    <row r="895" spans="1:33" ht="14.25" customHeight="1" x14ac:dyDescent="0.35">
      <c r="A895" s="40"/>
      <c r="B895" s="40"/>
      <c r="C895" s="40"/>
      <c r="AC895" s="40"/>
      <c r="AD895" s="40"/>
      <c r="AE895" s="40"/>
      <c r="AF895" s="40"/>
      <c r="AG895" s="40"/>
    </row>
    <row r="896" spans="1:33" ht="14.25" customHeight="1" x14ac:dyDescent="0.35">
      <c r="A896" s="40"/>
      <c r="B896" s="40"/>
      <c r="C896" s="40"/>
      <c r="AC896" s="40"/>
      <c r="AD896" s="40"/>
      <c r="AE896" s="40"/>
      <c r="AF896" s="40"/>
      <c r="AG896" s="40"/>
    </row>
    <row r="897" spans="1:33" ht="14.25" customHeight="1" x14ac:dyDescent="0.35">
      <c r="A897" s="40"/>
      <c r="B897" s="40"/>
      <c r="C897" s="40"/>
      <c r="AC897" s="40"/>
      <c r="AD897" s="40"/>
      <c r="AE897" s="40"/>
      <c r="AF897" s="40"/>
      <c r="AG897" s="40"/>
    </row>
    <row r="898" spans="1:33" ht="14.25" customHeight="1" x14ac:dyDescent="0.35">
      <c r="A898" s="40"/>
      <c r="B898" s="40"/>
      <c r="C898" s="40"/>
      <c r="AC898" s="40"/>
      <c r="AD898" s="40"/>
      <c r="AE898" s="40"/>
      <c r="AF898" s="40"/>
      <c r="AG898" s="40"/>
    </row>
    <row r="899" spans="1:33" ht="14.25" customHeight="1" x14ac:dyDescent="0.35">
      <c r="A899" s="40"/>
      <c r="B899" s="40"/>
      <c r="C899" s="40"/>
      <c r="AC899" s="40"/>
      <c r="AD899" s="40"/>
      <c r="AE899" s="40"/>
      <c r="AF899" s="40"/>
      <c r="AG899" s="40"/>
    </row>
    <row r="900" spans="1:33" ht="14.25" customHeight="1" x14ac:dyDescent="0.35">
      <c r="A900" s="40"/>
      <c r="B900" s="40"/>
      <c r="C900" s="40"/>
      <c r="AC900" s="40"/>
      <c r="AD900" s="40"/>
      <c r="AE900" s="40"/>
      <c r="AF900" s="40"/>
      <c r="AG900" s="40"/>
    </row>
    <row r="901" spans="1:33" ht="14.25" customHeight="1" x14ac:dyDescent="0.35">
      <c r="A901" s="40"/>
      <c r="B901" s="40"/>
      <c r="C901" s="40"/>
      <c r="AC901" s="40"/>
      <c r="AD901" s="40"/>
      <c r="AE901" s="40"/>
      <c r="AF901" s="40"/>
      <c r="AG901" s="40"/>
    </row>
    <row r="902" spans="1:33" ht="14.25" customHeight="1" x14ac:dyDescent="0.35">
      <c r="A902" s="40"/>
      <c r="B902" s="40"/>
      <c r="C902" s="40"/>
      <c r="AC902" s="40"/>
      <c r="AD902" s="40"/>
      <c r="AE902" s="40"/>
      <c r="AF902" s="40"/>
      <c r="AG902" s="40"/>
    </row>
    <row r="903" spans="1:33" ht="14.25" customHeight="1" x14ac:dyDescent="0.35">
      <c r="A903" s="40"/>
      <c r="B903" s="40"/>
      <c r="C903" s="40"/>
      <c r="AC903" s="40"/>
      <c r="AD903" s="40"/>
      <c r="AE903" s="40"/>
      <c r="AF903" s="40"/>
      <c r="AG903" s="40"/>
    </row>
    <row r="904" spans="1:33" ht="14.25" customHeight="1" x14ac:dyDescent="0.35">
      <c r="A904" s="40"/>
      <c r="B904" s="40"/>
      <c r="C904" s="40"/>
      <c r="AC904" s="40"/>
      <c r="AD904" s="40"/>
      <c r="AE904" s="40"/>
      <c r="AF904" s="40"/>
      <c r="AG904" s="40"/>
    </row>
    <row r="905" spans="1:33" ht="14.25" customHeight="1" x14ac:dyDescent="0.35">
      <c r="A905" s="40"/>
      <c r="B905" s="40"/>
      <c r="C905" s="40"/>
      <c r="AC905" s="40"/>
      <c r="AD905" s="40"/>
      <c r="AE905" s="40"/>
      <c r="AF905" s="40"/>
      <c r="AG905" s="40"/>
    </row>
    <row r="906" spans="1:33" ht="14.25" customHeight="1" x14ac:dyDescent="0.35">
      <c r="A906" s="40"/>
      <c r="B906" s="40"/>
      <c r="C906" s="40"/>
      <c r="AC906" s="40"/>
      <c r="AD906" s="40"/>
      <c r="AE906" s="40"/>
      <c r="AF906" s="40"/>
      <c r="AG906" s="40"/>
    </row>
    <row r="907" spans="1:33" ht="14.25" customHeight="1" x14ac:dyDescent="0.35">
      <c r="A907" s="40"/>
      <c r="B907" s="40"/>
      <c r="C907" s="40"/>
      <c r="AC907" s="40"/>
      <c r="AD907" s="40"/>
      <c r="AE907" s="40"/>
      <c r="AF907" s="40"/>
      <c r="AG907" s="40"/>
    </row>
    <row r="908" spans="1:33" ht="14.25" customHeight="1" x14ac:dyDescent="0.35">
      <c r="A908" s="40"/>
      <c r="B908" s="40"/>
      <c r="C908" s="40"/>
      <c r="AC908" s="40"/>
      <c r="AD908" s="40"/>
      <c r="AE908" s="40"/>
      <c r="AF908" s="40"/>
      <c r="AG908" s="40"/>
    </row>
    <row r="909" spans="1:33" ht="14.25" customHeight="1" x14ac:dyDescent="0.35">
      <c r="A909" s="40"/>
      <c r="B909" s="40"/>
      <c r="C909" s="40"/>
      <c r="AC909" s="40"/>
      <c r="AD909" s="40"/>
      <c r="AE909" s="40"/>
      <c r="AF909" s="40"/>
      <c r="AG909" s="40"/>
    </row>
    <row r="910" spans="1:33" ht="14.25" customHeight="1" x14ac:dyDescent="0.35">
      <c r="A910" s="40"/>
      <c r="B910" s="40"/>
      <c r="C910" s="40"/>
      <c r="AC910" s="40"/>
      <c r="AD910" s="40"/>
      <c r="AE910" s="40"/>
      <c r="AF910" s="40"/>
      <c r="AG910" s="40"/>
    </row>
    <row r="911" spans="1:33" ht="14.25" customHeight="1" x14ac:dyDescent="0.35">
      <c r="A911" s="40"/>
      <c r="B911" s="40"/>
      <c r="C911" s="40"/>
      <c r="AC911" s="40"/>
      <c r="AD911" s="40"/>
      <c r="AE911" s="40"/>
      <c r="AF911" s="40"/>
      <c r="AG911" s="40"/>
    </row>
    <row r="912" spans="1:33" ht="14.25" customHeight="1" x14ac:dyDescent="0.35">
      <c r="A912" s="40"/>
      <c r="B912" s="40"/>
      <c r="C912" s="40"/>
      <c r="AC912" s="40"/>
      <c r="AD912" s="40"/>
      <c r="AE912" s="40"/>
      <c r="AF912" s="40"/>
      <c r="AG912" s="40"/>
    </row>
    <row r="913" spans="1:33" ht="14.25" customHeight="1" x14ac:dyDescent="0.35">
      <c r="A913" s="40"/>
      <c r="B913" s="40"/>
      <c r="C913" s="40"/>
      <c r="AC913" s="40"/>
      <c r="AD913" s="40"/>
      <c r="AE913" s="40"/>
      <c r="AF913" s="40"/>
      <c r="AG913" s="40"/>
    </row>
    <row r="914" spans="1:33" ht="14.25" customHeight="1" x14ac:dyDescent="0.35">
      <c r="A914" s="40"/>
      <c r="B914" s="40"/>
      <c r="C914" s="40"/>
      <c r="AC914" s="40"/>
      <c r="AD914" s="40"/>
      <c r="AE914" s="40"/>
      <c r="AF914" s="40"/>
      <c r="AG914" s="40"/>
    </row>
    <row r="915" spans="1:33" ht="14.25" customHeight="1" x14ac:dyDescent="0.35">
      <c r="A915" s="40"/>
      <c r="B915" s="40"/>
      <c r="C915" s="40"/>
      <c r="AC915" s="40"/>
      <c r="AD915" s="40"/>
      <c r="AE915" s="40"/>
      <c r="AF915" s="40"/>
      <c r="AG915" s="40"/>
    </row>
    <row r="916" spans="1:33" ht="14.25" customHeight="1" x14ac:dyDescent="0.35">
      <c r="A916" s="40"/>
      <c r="B916" s="40"/>
      <c r="C916" s="40"/>
      <c r="AC916" s="40"/>
      <c r="AD916" s="40"/>
      <c r="AE916" s="40"/>
      <c r="AF916" s="40"/>
      <c r="AG916" s="40"/>
    </row>
    <row r="917" spans="1:33" ht="14.25" customHeight="1" x14ac:dyDescent="0.35">
      <c r="A917" s="40"/>
      <c r="B917" s="40"/>
      <c r="C917" s="40"/>
      <c r="AC917" s="40"/>
      <c r="AD917" s="40"/>
      <c r="AE917" s="40"/>
      <c r="AF917" s="40"/>
      <c r="AG917" s="40"/>
    </row>
    <row r="918" spans="1:33" ht="14.25" customHeight="1" x14ac:dyDescent="0.35">
      <c r="A918" s="40"/>
      <c r="B918" s="40"/>
      <c r="C918" s="40"/>
      <c r="AC918" s="40"/>
      <c r="AD918" s="40"/>
      <c r="AE918" s="40"/>
      <c r="AF918" s="40"/>
      <c r="AG918" s="40"/>
    </row>
    <row r="919" spans="1:33" ht="14.25" customHeight="1" x14ac:dyDescent="0.35">
      <c r="A919" s="40"/>
      <c r="B919" s="40"/>
      <c r="C919" s="40"/>
      <c r="AC919" s="40"/>
      <c r="AD919" s="40"/>
      <c r="AE919" s="40"/>
      <c r="AF919" s="40"/>
      <c r="AG919" s="40"/>
    </row>
    <row r="920" spans="1:33" ht="14.25" customHeight="1" x14ac:dyDescent="0.35">
      <c r="A920" s="40"/>
      <c r="B920" s="40"/>
      <c r="C920" s="40"/>
      <c r="AC920" s="40"/>
      <c r="AD920" s="40"/>
      <c r="AE920" s="40"/>
      <c r="AF920" s="40"/>
      <c r="AG920" s="40"/>
    </row>
    <row r="921" spans="1:33" ht="14.25" customHeight="1" x14ac:dyDescent="0.35">
      <c r="A921" s="40"/>
      <c r="B921" s="40"/>
      <c r="C921" s="40"/>
      <c r="AC921" s="40"/>
      <c r="AD921" s="40"/>
      <c r="AE921" s="40"/>
      <c r="AF921" s="40"/>
      <c r="AG921" s="40"/>
    </row>
    <row r="922" spans="1:33" ht="14.25" customHeight="1" x14ac:dyDescent="0.35">
      <c r="A922" s="40"/>
      <c r="B922" s="40"/>
      <c r="C922" s="40"/>
      <c r="AC922" s="40"/>
      <c r="AD922" s="40"/>
      <c r="AE922" s="40"/>
      <c r="AF922" s="40"/>
      <c r="AG922" s="40"/>
    </row>
    <row r="923" spans="1:33" ht="14.25" customHeight="1" x14ac:dyDescent="0.35">
      <c r="A923" s="40"/>
      <c r="B923" s="40"/>
      <c r="C923" s="40"/>
      <c r="AC923" s="40"/>
      <c r="AD923" s="40"/>
      <c r="AE923" s="40"/>
      <c r="AF923" s="40"/>
      <c r="AG923" s="40"/>
    </row>
    <row r="924" spans="1:33" ht="14.25" customHeight="1" x14ac:dyDescent="0.35">
      <c r="A924" s="40"/>
      <c r="B924" s="40"/>
      <c r="C924" s="40"/>
      <c r="AC924" s="40"/>
      <c r="AD924" s="40"/>
      <c r="AE924" s="40"/>
      <c r="AF924" s="40"/>
      <c r="AG924" s="40"/>
    </row>
    <row r="925" spans="1:33" ht="14.25" customHeight="1" x14ac:dyDescent="0.35">
      <c r="A925" s="40"/>
      <c r="B925" s="40"/>
      <c r="C925" s="40"/>
      <c r="AC925" s="40"/>
      <c r="AD925" s="40"/>
      <c r="AE925" s="40"/>
      <c r="AF925" s="40"/>
      <c r="AG925" s="40"/>
    </row>
    <row r="926" spans="1:33" ht="14.25" customHeight="1" x14ac:dyDescent="0.35">
      <c r="A926" s="40"/>
      <c r="B926" s="40"/>
      <c r="C926" s="40"/>
      <c r="AC926" s="40"/>
      <c r="AD926" s="40"/>
      <c r="AE926" s="40"/>
      <c r="AF926" s="40"/>
      <c r="AG926" s="40"/>
    </row>
    <row r="927" spans="1:33" ht="14.25" customHeight="1" x14ac:dyDescent="0.35">
      <c r="A927" s="40"/>
      <c r="B927" s="40"/>
      <c r="C927" s="40"/>
      <c r="AC927" s="40"/>
      <c r="AD927" s="40"/>
      <c r="AE927" s="40"/>
      <c r="AF927" s="40"/>
      <c r="AG927" s="40"/>
    </row>
    <row r="928" spans="1:33" ht="14.25" customHeight="1" x14ac:dyDescent="0.35">
      <c r="A928" s="40"/>
      <c r="B928" s="40"/>
      <c r="C928" s="40"/>
      <c r="AC928" s="40"/>
      <c r="AD928" s="40"/>
      <c r="AE928" s="40"/>
      <c r="AF928" s="40"/>
      <c r="AG928" s="40"/>
    </row>
    <row r="929" spans="1:33" ht="14.25" customHeight="1" x14ac:dyDescent="0.35">
      <c r="A929" s="40"/>
      <c r="B929" s="40"/>
      <c r="C929" s="40"/>
      <c r="AC929" s="40"/>
      <c r="AD929" s="40"/>
      <c r="AE929" s="40"/>
      <c r="AF929" s="40"/>
      <c r="AG929" s="40"/>
    </row>
    <row r="930" spans="1:33" ht="14.25" customHeight="1" x14ac:dyDescent="0.35">
      <c r="A930" s="40"/>
      <c r="B930" s="40"/>
      <c r="C930" s="40"/>
      <c r="AC930" s="40"/>
      <c r="AD930" s="40"/>
      <c r="AE930" s="40"/>
      <c r="AF930" s="40"/>
      <c r="AG930" s="40"/>
    </row>
    <row r="931" spans="1:33" ht="14.25" customHeight="1" x14ac:dyDescent="0.35">
      <c r="A931" s="40"/>
      <c r="B931" s="40"/>
      <c r="C931" s="40"/>
      <c r="AC931" s="40"/>
      <c r="AD931" s="40"/>
      <c r="AE931" s="40"/>
      <c r="AF931" s="40"/>
      <c r="AG931" s="40"/>
    </row>
    <row r="932" spans="1:33" ht="14.25" customHeight="1" x14ac:dyDescent="0.35">
      <c r="A932" s="40"/>
      <c r="B932" s="40"/>
      <c r="C932" s="40"/>
      <c r="AC932" s="40"/>
      <c r="AD932" s="40"/>
      <c r="AE932" s="40"/>
      <c r="AF932" s="40"/>
      <c r="AG932" s="40"/>
    </row>
    <row r="933" spans="1:33" ht="14.25" customHeight="1" x14ac:dyDescent="0.35">
      <c r="A933" s="40"/>
      <c r="B933" s="40"/>
      <c r="C933" s="40"/>
      <c r="AC933" s="40"/>
      <c r="AD933" s="40"/>
      <c r="AE933" s="40"/>
      <c r="AF933" s="40"/>
      <c r="AG933" s="40"/>
    </row>
    <row r="934" spans="1:33" ht="14.25" customHeight="1" x14ac:dyDescent="0.35">
      <c r="A934" s="40"/>
      <c r="B934" s="40"/>
      <c r="C934" s="40"/>
      <c r="AC934" s="40"/>
      <c r="AD934" s="40"/>
      <c r="AE934" s="40"/>
      <c r="AF934" s="40"/>
      <c r="AG934" s="40"/>
    </row>
    <row r="935" spans="1:33" ht="14.25" customHeight="1" x14ac:dyDescent="0.35">
      <c r="A935" s="40"/>
      <c r="B935" s="40"/>
      <c r="C935" s="40"/>
      <c r="AC935" s="40"/>
      <c r="AD935" s="40"/>
      <c r="AE935" s="40"/>
      <c r="AF935" s="40"/>
      <c r="AG935" s="40"/>
    </row>
    <row r="936" spans="1:33" ht="14.25" customHeight="1" x14ac:dyDescent="0.35">
      <c r="A936" s="40"/>
      <c r="B936" s="40"/>
      <c r="C936" s="40"/>
      <c r="AC936" s="40"/>
      <c r="AD936" s="40"/>
      <c r="AE936" s="40"/>
      <c r="AF936" s="40"/>
      <c r="AG936" s="40"/>
    </row>
    <row r="937" spans="1:33" ht="14.25" customHeight="1" x14ac:dyDescent="0.35">
      <c r="A937" s="40"/>
      <c r="B937" s="40"/>
      <c r="C937" s="40"/>
      <c r="AC937" s="40"/>
      <c r="AD937" s="40"/>
      <c r="AE937" s="40"/>
      <c r="AF937" s="40"/>
      <c r="AG937" s="40"/>
    </row>
    <row r="938" spans="1:33" ht="14.25" customHeight="1" x14ac:dyDescent="0.35">
      <c r="A938" s="40"/>
      <c r="B938" s="40"/>
      <c r="C938" s="40"/>
      <c r="AC938" s="40"/>
      <c r="AD938" s="40"/>
      <c r="AE938" s="40"/>
      <c r="AF938" s="40"/>
      <c r="AG938" s="40"/>
    </row>
    <row r="939" spans="1:33" ht="14.25" customHeight="1" x14ac:dyDescent="0.35">
      <c r="A939" s="40"/>
      <c r="B939" s="40"/>
      <c r="C939" s="40"/>
      <c r="AC939" s="40"/>
      <c r="AD939" s="40"/>
      <c r="AE939" s="40"/>
      <c r="AF939" s="40"/>
      <c r="AG939" s="40"/>
    </row>
    <row r="940" spans="1:33" ht="14.25" customHeight="1" x14ac:dyDescent="0.35">
      <c r="A940" s="40"/>
      <c r="B940" s="40"/>
      <c r="C940" s="40"/>
      <c r="AC940" s="40"/>
      <c r="AD940" s="40"/>
      <c r="AE940" s="40"/>
      <c r="AF940" s="40"/>
      <c r="AG940" s="40"/>
    </row>
    <row r="941" spans="1:33" ht="14.25" customHeight="1" x14ac:dyDescent="0.35">
      <c r="A941" s="40"/>
      <c r="B941" s="40"/>
      <c r="C941" s="40"/>
      <c r="AC941" s="40"/>
      <c r="AD941" s="40"/>
      <c r="AE941" s="40"/>
      <c r="AF941" s="40"/>
      <c r="AG941" s="40"/>
    </row>
    <row r="942" spans="1:33" ht="14.25" customHeight="1" x14ac:dyDescent="0.35">
      <c r="A942" s="40"/>
      <c r="B942" s="40"/>
      <c r="C942" s="40"/>
      <c r="AC942" s="40"/>
      <c r="AD942" s="40"/>
      <c r="AE942" s="40"/>
      <c r="AF942" s="40"/>
      <c r="AG942" s="40"/>
    </row>
    <row r="943" spans="1:33" ht="14.25" customHeight="1" x14ac:dyDescent="0.35">
      <c r="A943" s="40"/>
      <c r="B943" s="40"/>
      <c r="C943" s="40"/>
      <c r="AC943" s="40"/>
      <c r="AD943" s="40"/>
      <c r="AE943" s="40"/>
      <c r="AF943" s="40"/>
      <c r="AG943" s="40"/>
    </row>
    <row r="944" spans="1:33" ht="14.25" customHeight="1" x14ac:dyDescent="0.35">
      <c r="A944" s="40"/>
      <c r="B944" s="40"/>
      <c r="C944" s="40"/>
      <c r="AC944" s="40"/>
      <c r="AD944" s="40"/>
      <c r="AE944" s="40"/>
      <c r="AF944" s="40"/>
      <c r="AG944" s="40"/>
    </row>
    <row r="945" spans="1:33" ht="14.25" customHeight="1" x14ac:dyDescent="0.35">
      <c r="A945" s="40"/>
      <c r="B945" s="40"/>
      <c r="C945" s="40"/>
      <c r="AC945" s="40"/>
      <c r="AD945" s="40"/>
      <c r="AE945" s="40"/>
      <c r="AF945" s="40"/>
      <c r="AG945" s="40"/>
    </row>
    <row r="946" spans="1:33" ht="14.25" customHeight="1" x14ac:dyDescent="0.35">
      <c r="A946" s="40"/>
      <c r="B946" s="40"/>
      <c r="C946" s="40"/>
      <c r="AC946" s="40"/>
      <c r="AD946" s="40"/>
      <c r="AE946" s="40"/>
      <c r="AF946" s="40"/>
      <c r="AG946" s="40"/>
    </row>
    <row r="947" spans="1:33" ht="14.25" customHeight="1" x14ac:dyDescent="0.35">
      <c r="A947" s="40"/>
      <c r="B947" s="40"/>
      <c r="C947" s="40"/>
      <c r="AC947" s="40"/>
      <c r="AD947" s="40"/>
      <c r="AE947" s="40"/>
      <c r="AF947" s="40"/>
      <c r="AG947" s="40"/>
    </row>
    <row r="948" spans="1:33" ht="14.25" customHeight="1" x14ac:dyDescent="0.35">
      <c r="A948" s="40"/>
      <c r="B948" s="40"/>
      <c r="C948" s="40"/>
      <c r="AC948" s="40"/>
      <c r="AD948" s="40"/>
      <c r="AE948" s="40"/>
      <c r="AF948" s="40"/>
      <c r="AG948" s="40"/>
    </row>
    <row r="949" spans="1:33" ht="14.25" customHeight="1" x14ac:dyDescent="0.35">
      <c r="A949" s="40"/>
      <c r="B949" s="40"/>
      <c r="C949" s="40"/>
      <c r="AC949" s="40"/>
      <c r="AD949" s="40"/>
      <c r="AE949" s="40"/>
      <c r="AF949" s="40"/>
      <c r="AG949" s="40"/>
    </row>
    <row r="950" spans="1:33" ht="14.25" customHeight="1" x14ac:dyDescent="0.35">
      <c r="A950" s="40"/>
      <c r="B950" s="40"/>
      <c r="C950" s="40"/>
      <c r="AC950" s="40"/>
      <c r="AD950" s="40"/>
      <c r="AE950" s="40"/>
      <c r="AF950" s="40"/>
      <c r="AG950" s="40"/>
    </row>
    <row r="951" spans="1:33" ht="14.25" customHeight="1" x14ac:dyDescent="0.35">
      <c r="A951" s="40"/>
      <c r="B951" s="40"/>
      <c r="C951" s="40"/>
      <c r="AC951" s="40"/>
      <c r="AD951" s="40"/>
      <c r="AE951" s="40"/>
      <c r="AF951" s="40"/>
      <c r="AG951" s="40"/>
    </row>
    <row r="952" spans="1:33" ht="14.25" customHeight="1" x14ac:dyDescent="0.35">
      <c r="A952" s="40"/>
      <c r="B952" s="40"/>
      <c r="C952" s="40"/>
      <c r="AC952" s="40"/>
      <c r="AD952" s="40"/>
      <c r="AE952" s="40"/>
      <c r="AF952" s="40"/>
      <c r="AG952" s="40"/>
    </row>
    <row r="953" spans="1:33" ht="14.25" customHeight="1" x14ac:dyDescent="0.35">
      <c r="A953" s="40"/>
      <c r="B953" s="40"/>
      <c r="C953" s="40"/>
      <c r="AC953" s="40"/>
      <c r="AD953" s="40"/>
      <c r="AE953" s="40"/>
      <c r="AF953" s="40"/>
      <c r="AG953" s="40"/>
    </row>
    <row r="954" spans="1:33" ht="14.25" customHeight="1" x14ac:dyDescent="0.35">
      <c r="A954" s="40"/>
      <c r="B954" s="40"/>
      <c r="C954" s="40"/>
      <c r="AC954" s="40"/>
      <c r="AD954" s="40"/>
      <c r="AE954" s="40"/>
      <c r="AF954" s="40"/>
      <c r="AG954" s="40"/>
    </row>
    <row r="955" spans="1:33" ht="14.25" customHeight="1" x14ac:dyDescent="0.35">
      <c r="A955" s="40"/>
      <c r="B955" s="40"/>
      <c r="C955" s="40"/>
      <c r="AC955" s="40"/>
      <c r="AD955" s="40"/>
      <c r="AE955" s="40"/>
      <c r="AF955" s="40"/>
      <c r="AG955" s="40"/>
    </row>
    <row r="956" spans="1:33" ht="14.25" customHeight="1" x14ac:dyDescent="0.35">
      <c r="A956" s="40"/>
      <c r="B956" s="40"/>
      <c r="C956" s="40"/>
      <c r="AC956" s="40"/>
      <c r="AD956" s="40"/>
      <c r="AE956" s="40"/>
      <c r="AF956" s="40"/>
      <c r="AG956" s="40"/>
    </row>
    <row r="957" spans="1:33" ht="14.25" customHeight="1" x14ac:dyDescent="0.35">
      <c r="A957" s="40"/>
      <c r="B957" s="40"/>
      <c r="C957" s="40"/>
      <c r="AC957" s="40"/>
      <c r="AD957" s="40"/>
      <c r="AE957" s="40"/>
      <c r="AF957" s="40"/>
      <c r="AG957" s="40"/>
    </row>
    <row r="958" spans="1:33" ht="14.25" customHeight="1" x14ac:dyDescent="0.35">
      <c r="A958" s="40"/>
      <c r="B958" s="40"/>
      <c r="C958" s="40"/>
      <c r="AC958" s="40"/>
      <c r="AD958" s="40"/>
      <c r="AE958" s="40"/>
      <c r="AF958" s="40"/>
      <c r="AG958" s="40"/>
    </row>
    <row r="959" spans="1:33" ht="14.25" customHeight="1" x14ac:dyDescent="0.35">
      <c r="A959" s="40"/>
      <c r="B959" s="40"/>
      <c r="C959" s="40"/>
      <c r="AC959" s="40"/>
      <c r="AD959" s="40"/>
      <c r="AE959" s="40"/>
      <c r="AF959" s="40"/>
      <c r="AG959" s="40"/>
    </row>
    <row r="960" spans="1:33" ht="14.25" customHeight="1" x14ac:dyDescent="0.35">
      <c r="A960" s="40"/>
      <c r="B960" s="40"/>
      <c r="C960" s="40"/>
      <c r="AC960" s="40"/>
      <c r="AD960" s="40"/>
      <c r="AE960" s="40"/>
      <c r="AF960" s="40"/>
      <c r="AG960" s="40"/>
    </row>
    <row r="961" spans="1:33" ht="14.25" customHeight="1" x14ac:dyDescent="0.35">
      <c r="A961" s="40"/>
      <c r="B961" s="40"/>
      <c r="C961" s="40"/>
      <c r="AC961" s="40"/>
      <c r="AD961" s="40"/>
      <c r="AE961" s="40"/>
      <c r="AF961" s="40"/>
      <c r="AG961" s="40"/>
    </row>
    <row r="962" spans="1:33" ht="14.25" customHeight="1" x14ac:dyDescent="0.35">
      <c r="A962" s="40"/>
      <c r="B962" s="40"/>
      <c r="C962" s="40"/>
      <c r="AC962" s="40"/>
      <c r="AD962" s="40"/>
      <c r="AE962" s="40"/>
      <c r="AF962" s="40"/>
      <c r="AG962" s="40"/>
    </row>
    <row r="963" spans="1:33" ht="14.25" customHeight="1" x14ac:dyDescent="0.35">
      <c r="A963" s="40"/>
      <c r="B963" s="40"/>
      <c r="C963" s="40"/>
      <c r="AC963" s="40"/>
      <c r="AD963" s="40"/>
      <c r="AE963" s="40"/>
      <c r="AF963" s="40"/>
      <c r="AG963" s="40"/>
    </row>
    <row r="964" spans="1:33" ht="14.25" customHeight="1" x14ac:dyDescent="0.35">
      <c r="A964" s="40"/>
      <c r="B964" s="40"/>
      <c r="C964" s="40"/>
      <c r="AC964" s="40"/>
      <c r="AD964" s="40"/>
      <c r="AE964" s="40"/>
      <c r="AF964" s="40"/>
      <c r="AG964" s="40"/>
    </row>
    <row r="965" spans="1:33" ht="14.25" customHeight="1" x14ac:dyDescent="0.35">
      <c r="A965" s="40"/>
      <c r="B965" s="40"/>
      <c r="C965" s="40"/>
      <c r="AC965" s="40"/>
      <c r="AD965" s="40"/>
      <c r="AE965" s="40"/>
      <c r="AF965" s="40"/>
      <c r="AG965" s="40"/>
    </row>
    <row r="966" spans="1:33" ht="14.25" customHeight="1" x14ac:dyDescent="0.35">
      <c r="A966" s="40"/>
      <c r="B966" s="40"/>
      <c r="C966" s="40"/>
      <c r="AC966" s="40"/>
      <c r="AD966" s="40"/>
      <c r="AE966" s="40"/>
      <c r="AF966" s="40"/>
      <c r="AG966" s="40"/>
    </row>
    <row r="967" spans="1:33" ht="14.25" customHeight="1" x14ac:dyDescent="0.35">
      <c r="A967" s="40"/>
      <c r="B967" s="40"/>
      <c r="C967" s="40"/>
      <c r="AC967" s="40"/>
      <c r="AD967" s="40"/>
      <c r="AE967" s="40"/>
      <c r="AF967" s="40"/>
      <c r="AG967" s="40"/>
    </row>
    <row r="968" spans="1:33" ht="14.25" customHeight="1" x14ac:dyDescent="0.35">
      <c r="A968" s="40"/>
      <c r="B968" s="40"/>
      <c r="C968" s="40"/>
      <c r="AC968" s="40"/>
      <c r="AD968" s="40"/>
      <c r="AE968" s="40"/>
      <c r="AF968" s="40"/>
      <c r="AG968" s="40"/>
    </row>
    <row r="969" spans="1:33" ht="14.25" customHeight="1" x14ac:dyDescent="0.35">
      <c r="A969" s="40"/>
      <c r="B969" s="40"/>
      <c r="C969" s="40"/>
      <c r="AC969" s="40"/>
      <c r="AD969" s="40"/>
      <c r="AE969" s="40"/>
      <c r="AF969" s="40"/>
      <c r="AG969" s="40"/>
    </row>
    <row r="970" spans="1:33" ht="14.25" customHeight="1" x14ac:dyDescent="0.35">
      <c r="A970" s="40"/>
      <c r="B970" s="40"/>
      <c r="C970" s="40"/>
      <c r="AC970" s="40"/>
      <c r="AD970" s="40"/>
      <c r="AE970" s="40"/>
      <c r="AF970" s="40"/>
      <c r="AG970" s="40"/>
    </row>
    <row r="971" spans="1:33" ht="14.25" customHeight="1" x14ac:dyDescent="0.35">
      <c r="A971" s="40"/>
      <c r="B971" s="40"/>
      <c r="C971" s="40"/>
      <c r="AC971" s="40"/>
      <c r="AD971" s="40"/>
      <c r="AE971" s="40"/>
      <c r="AF971" s="40"/>
      <c r="AG971" s="40"/>
    </row>
    <row r="972" spans="1:33" ht="14.25" customHeight="1" x14ac:dyDescent="0.35">
      <c r="A972" s="40"/>
      <c r="B972" s="40"/>
      <c r="C972" s="40"/>
      <c r="AC972" s="40"/>
      <c r="AD972" s="40"/>
      <c r="AE972" s="40"/>
      <c r="AF972" s="40"/>
      <c r="AG972" s="40"/>
    </row>
    <row r="973" spans="1:33" ht="14.25" customHeight="1" x14ac:dyDescent="0.35">
      <c r="A973" s="40"/>
      <c r="B973" s="40"/>
      <c r="C973" s="40"/>
      <c r="AC973" s="40"/>
      <c r="AD973" s="40"/>
      <c r="AE973" s="40"/>
      <c r="AF973" s="40"/>
      <c r="AG973" s="40"/>
    </row>
    <row r="974" spans="1:33" ht="14.25" customHeight="1" x14ac:dyDescent="0.35">
      <c r="A974" s="40"/>
      <c r="B974" s="40"/>
      <c r="C974" s="40"/>
      <c r="AC974" s="40"/>
      <c r="AD974" s="40"/>
      <c r="AE974" s="40"/>
      <c r="AF974" s="40"/>
      <c r="AG974" s="40"/>
    </row>
    <row r="975" spans="1:33" ht="14.25" customHeight="1" x14ac:dyDescent="0.35">
      <c r="A975" s="40"/>
      <c r="B975" s="40"/>
      <c r="C975" s="40"/>
      <c r="AC975" s="40"/>
      <c r="AD975" s="40"/>
      <c r="AE975" s="40"/>
      <c r="AF975" s="40"/>
      <c r="AG975" s="40"/>
    </row>
    <row r="976" spans="1:33" ht="14.25" customHeight="1" x14ac:dyDescent="0.35">
      <c r="A976" s="40"/>
      <c r="B976" s="40"/>
      <c r="C976" s="40"/>
      <c r="AC976" s="40"/>
      <c r="AD976" s="40"/>
      <c r="AE976" s="40"/>
      <c r="AF976" s="40"/>
      <c r="AG976" s="40"/>
    </row>
    <row r="977" spans="1:33" ht="14.25" customHeight="1" x14ac:dyDescent="0.35">
      <c r="A977" s="40"/>
      <c r="B977" s="40"/>
      <c r="C977" s="40"/>
      <c r="AC977" s="40"/>
      <c r="AD977" s="40"/>
      <c r="AE977" s="40"/>
      <c r="AF977" s="40"/>
      <c r="AG977" s="40"/>
    </row>
    <row r="978" spans="1:33" ht="14.25" customHeight="1" x14ac:dyDescent="0.35">
      <c r="A978" s="40"/>
      <c r="B978" s="40"/>
      <c r="C978" s="40"/>
      <c r="AC978" s="40"/>
      <c r="AD978" s="40"/>
      <c r="AE978" s="40"/>
      <c r="AF978" s="40"/>
      <c r="AG978" s="40"/>
    </row>
    <row r="979" spans="1:33" ht="14.25" customHeight="1" x14ac:dyDescent="0.35">
      <c r="A979" s="40"/>
      <c r="B979" s="40"/>
      <c r="C979" s="40"/>
      <c r="AC979" s="40"/>
      <c r="AD979" s="40"/>
      <c r="AE979" s="40"/>
      <c r="AF979" s="40"/>
      <c r="AG979" s="40"/>
    </row>
    <row r="980" spans="1:33" ht="14.25" customHeight="1" x14ac:dyDescent="0.35">
      <c r="A980" s="40"/>
      <c r="B980" s="40"/>
      <c r="C980" s="40"/>
      <c r="AC980" s="40"/>
      <c r="AD980" s="40"/>
      <c r="AE980" s="40"/>
      <c r="AF980" s="40"/>
      <c r="AG980" s="40"/>
    </row>
    <row r="981" spans="1:33" ht="14.25" customHeight="1" x14ac:dyDescent="0.35">
      <c r="A981" s="40"/>
      <c r="B981" s="40"/>
      <c r="C981" s="40"/>
      <c r="AC981" s="40"/>
      <c r="AD981" s="40"/>
      <c r="AE981" s="40"/>
      <c r="AF981" s="40"/>
      <c r="AG981" s="40"/>
    </row>
    <row r="982" spans="1:33" ht="14.25" customHeight="1" x14ac:dyDescent="0.35">
      <c r="A982" s="40"/>
      <c r="B982" s="40"/>
      <c r="C982" s="40"/>
      <c r="AC982" s="40"/>
      <c r="AD982" s="40"/>
      <c r="AE982" s="40"/>
      <c r="AF982" s="40"/>
      <c r="AG982" s="40"/>
    </row>
    <row r="983" spans="1:33" ht="14.25" customHeight="1" x14ac:dyDescent="0.35">
      <c r="A983" s="40"/>
      <c r="B983" s="40"/>
      <c r="C983" s="40"/>
      <c r="AC983" s="40"/>
      <c r="AD983" s="40"/>
      <c r="AE983" s="40"/>
      <c r="AF983" s="40"/>
      <c r="AG983" s="40"/>
    </row>
    <row r="984" spans="1:33" ht="14.25" customHeight="1" x14ac:dyDescent="0.35">
      <c r="A984" s="40"/>
      <c r="B984" s="40"/>
      <c r="C984" s="40"/>
      <c r="AC984" s="40"/>
      <c r="AD984" s="40"/>
      <c r="AE984" s="40"/>
      <c r="AF984" s="40"/>
      <c r="AG984" s="40"/>
    </row>
    <row r="985" spans="1:33" ht="14.25" customHeight="1" x14ac:dyDescent="0.35">
      <c r="A985" s="40"/>
      <c r="B985" s="40"/>
      <c r="C985" s="40"/>
      <c r="AC985" s="40"/>
      <c r="AD985" s="40"/>
      <c r="AE985" s="40"/>
      <c r="AF985" s="40"/>
      <c r="AG985" s="40"/>
    </row>
    <row r="986" spans="1:33" ht="14.25" customHeight="1" x14ac:dyDescent="0.35">
      <c r="A986" s="40"/>
      <c r="B986" s="40"/>
      <c r="C986" s="40"/>
      <c r="AC986" s="40"/>
      <c r="AD986" s="40"/>
      <c r="AE986" s="40"/>
      <c r="AF986" s="40"/>
      <c r="AG986" s="40"/>
    </row>
    <row r="987" spans="1:33" ht="14.25" customHeight="1" x14ac:dyDescent="0.35">
      <c r="A987" s="40"/>
      <c r="B987" s="40"/>
      <c r="C987" s="40"/>
      <c r="AC987" s="40"/>
      <c r="AD987" s="40"/>
      <c r="AE987" s="40"/>
      <c r="AF987" s="40"/>
      <c r="AG987" s="40"/>
    </row>
    <row r="988" spans="1:33" ht="14.25" customHeight="1" x14ac:dyDescent="0.35">
      <c r="A988" s="40"/>
      <c r="B988" s="40"/>
      <c r="C988" s="40"/>
      <c r="AC988" s="40"/>
      <c r="AD988" s="40"/>
      <c r="AE988" s="40"/>
      <c r="AF988" s="40"/>
      <c r="AG988" s="40"/>
    </row>
    <row r="989" spans="1:33" ht="14.25" customHeight="1" x14ac:dyDescent="0.35">
      <c r="A989" s="40"/>
      <c r="B989" s="40"/>
      <c r="C989" s="40"/>
      <c r="AC989" s="40"/>
      <c r="AD989" s="40"/>
      <c r="AE989" s="40"/>
      <c r="AF989" s="40"/>
      <c r="AG989" s="40"/>
    </row>
    <row r="990" spans="1:33" ht="14.25" customHeight="1" x14ac:dyDescent="0.35">
      <c r="A990" s="40"/>
      <c r="B990" s="40"/>
      <c r="C990" s="40"/>
      <c r="AC990" s="40"/>
      <c r="AD990" s="40"/>
      <c r="AE990" s="40"/>
      <c r="AF990" s="40"/>
      <c r="AG990" s="40"/>
    </row>
    <row r="991" spans="1:33" ht="14.25" customHeight="1" x14ac:dyDescent="0.35">
      <c r="A991" s="40"/>
      <c r="B991" s="40"/>
      <c r="C991" s="40"/>
      <c r="AC991" s="40"/>
      <c r="AD991" s="40"/>
      <c r="AE991" s="40"/>
      <c r="AF991" s="40"/>
      <c r="AG991" s="40"/>
    </row>
    <row r="992" spans="1:33" ht="14.25" customHeight="1" x14ac:dyDescent="0.35">
      <c r="A992" s="40"/>
      <c r="B992" s="40"/>
      <c r="C992" s="40"/>
      <c r="AC992" s="40"/>
      <c r="AD992" s="40"/>
      <c r="AE992" s="40"/>
      <c r="AF992" s="40"/>
      <c r="AG992" s="40"/>
    </row>
    <row r="993" spans="1:33" ht="14.25" customHeight="1" x14ac:dyDescent="0.35">
      <c r="A993" s="40"/>
      <c r="B993" s="40"/>
      <c r="C993" s="40"/>
      <c r="AC993" s="40"/>
      <c r="AD993" s="40"/>
      <c r="AE993" s="40"/>
      <c r="AF993" s="40"/>
      <c r="AG993" s="40"/>
    </row>
    <row r="994" spans="1:33" ht="14.25" customHeight="1" x14ac:dyDescent="0.35">
      <c r="A994" s="40"/>
      <c r="B994" s="40"/>
      <c r="C994" s="40"/>
      <c r="AC994" s="40"/>
      <c r="AD994" s="40"/>
      <c r="AE994" s="40"/>
      <c r="AF994" s="40"/>
      <c r="AG994" s="40"/>
    </row>
    <row r="995" spans="1:33" ht="14.25" customHeight="1" x14ac:dyDescent="0.35">
      <c r="A995" s="40"/>
      <c r="B995" s="40"/>
      <c r="C995" s="40"/>
      <c r="AC995" s="40"/>
      <c r="AD995" s="40"/>
      <c r="AE995" s="40"/>
      <c r="AF995" s="40"/>
      <c r="AG995" s="40"/>
    </row>
    <row r="996" spans="1:33" ht="14.25" customHeight="1" x14ac:dyDescent="0.35">
      <c r="A996" s="40"/>
      <c r="B996" s="40"/>
      <c r="C996" s="40"/>
      <c r="AC996" s="40"/>
      <c r="AD996" s="40"/>
      <c r="AE996" s="40"/>
      <c r="AF996" s="40"/>
      <c r="AG996" s="40"/>
    </row>
    <row r="997" spans="1:33" ht="14.25" customHeight="1" x14ac:dyDescent="0.35">
      <c r="A997" s="40"/>
      <c r="B997" s="40"/>
      <c r="C997" s="40"/>
      <c r="AC997" s="40"/>
      <c r="AD997" s="40"/>
      <c r="AE997" s="40"/>
      <c r="AF997" s="40"/>
      <c r="AG997" s="40"/>
    </row>
    <row r="998" spans="1:33" ht="14.25" customHeight="1" x14ac:dyDescent="0.35">
      <c r="A998" s="40"/>
      <c r="B998" s="40"/>
      <c r="C998" s="40"/>
      <c r="AC998" s="40"/>
      <c r="AD998" s="40"/>
      <c r="AE998" s="40"/>
      <c r="AF998" s="40"/>
      <c r="AG998" s="40"/>
    </row>
    <row r="999" spans="1:33" ht="14.25" customHeight="1" x14ac:dyDescent="0.35">
      <c r="A999" s="40"/>
      <c r="B999" s="40"/>
      <c r="C999" s="40"/>
      <c r="AC999" s="40"/>
      <c r="AD999" s="40"/>
      <c r="AE999" s="40"/>
      <c r="AF999" s="40"/>
      <c r="AG999" s="40"/>
    </row>
    <row r="1000" spans="1:33" ht="14.25" customHeight="1" x14ac:dyDescent="0.35">
      <c r="A1000" s="40"/>
      <c r="B1000" s="40"/>
      <c r="C1000" s="40"/>
      <c r="AC1000" s="40"/>
      <c r="AD1000" s="40"/>
      <c r="AE1000" s="40"/>
      <c r="AF1000" s="40"/>
      <c r="AG1000" s="40"/>
    </row>
  </sheetData>
  <mergeCells count="116">
    <mergeCell ref="A148:A159"/>
    <mergeCell ref="A160:A171"/>
    <mergeCell ref="A172:A183"/>
    <mergeCell ref="A184:A195"/>
    <mergeCell ref="A40:A51"/>
    <mergeCell ref="A52:A63"/>
    <mergeCell ref="A64:A75"/>
    <mergeCell ref="A76:A87"/>
    <mergeCell ref="A88:A99"/>
    <mergeCell ref="A100:A111"/>
    <mergeCell ref="A112:A123"/>
    <mergeCell ref="A124:A135"/>
    <mergeCell ref="A136:A147"/>
    <mergeCell ref="A316:A327"/>
    <mergeCell ref="A328:A339"/>
    <mergeCell ref="A232:A243"/>
    <mergeCell ref="A244:A255"/>
    <mergeCell ref="A256:A267"/>
    <mergeCell ref="A268:A279"/>
    <mergeCell ref="A280:A291"/>
    <mergeCell ref="A292:A303"/>
    <mergeCell ref="A304:A315"/>
    <mergeCell ref="AB136:AB147"/>
    <mergeCell ref="AB148:AB159"/>
    <mergeCell ref="AB160:AB171"/>
    <mergeCell ref="AB172:AB183"/>
    <mergeCell ref="AB292:AB303"/>
    <mergeCell ref="AB304:AB315"/>
    <mergeCell ref="A196:A207"/>
    <mergeCell ref="A208:A219"/>
    <mergeCell ref="A220:A231"/>
    <mergeCell ref="C280:C291"/>
    <mergeCell ref="C292:C303"/>
    <mergeCell ref="C304:C315"/>
    <mergeCell ref="C196:C207"/>
    <mergeCell ref="C208:C219"/>
    <mergeCell ref="C220:C231"/>
    <mergeCell ref="C232:C243"/>
    <mergeCell ref="C244:C255"/>
    <mergeCell ref="C256:C267"/>
    <mergeCell ref="C268:C279"/>
    <mergeCell ref="C136:C147"/>
    <mergeCell ref="C148:C159"/>
    <mergeCell ref="C160:C171"/>
    <mergeCell ref="C172:C183"/>
    <mergeCell ref="C184:C195"/>
    <mergeCell ref="AB316:AB327"/>
    <mergeCell ref="AB328:AB339"/>
    <mergeCell ref="AB184:AB195"/>
    <mergeCell ref="AB196:AB207"/>
    <mergeCell ref="AB232:AB243"/>
    <mergeCell ref="AB244:AB255"/>
    <mergeCell ref="AB256:AB267"/>
    <mergeCell ref="AB268:AB279"/>
    <mergeCell ref="AB280:AB291"/>
    <mergeCell ref="AB208:AB219"/>
    <mergeCell ref="AB220:AB231"/>
    <mergeCell ref="G328:G339"/>
    <mergeCell ref="G220:G231"/>
    <mergeCell ref="G232:G243"/>
    <mergeCell ref="G244:G255"/>
    <mergeCell ref="G256:G267"/>
    <mergeCell ref="G268:G279"/>
    <mergeCell ref="G280:G291"/>
    <mergeCell ref="G292:G303"/>
    <mergeCell ref="C1:F1"/>
    <mergeCell ref="G1:K1"/>
    <mergeCell ref="G136:G147"/>
    <mergeCell ref="G148:G159"/>
    <mergeCell ref="G160:G171"/>
    <mergeCell ref="G172:G183"/>
    <mergeCell ref="G184:G195"/>
    <mergeCell ref="G196:G207"/>
    <mergeCell ref="G208:G219"/>
    <mergeCell ref="G304:G315"/>
    <mergeCell ref="G316:G327"/>
    <mergeCell ref="C316:C327"/>
    <mergeCell ref="C328:C339"/>
    <mergeCell ref="G100:G111"/>
    <mergeCell ref="G112:G123"/>
    <mergeCell ref="G124:G135"/>
    <mergeCell ref="L1:AA1"/>
    <mergeCell ref="AB1:AG1"/>
    <mergeCell ref="C4:C15"/>
    <mergeCell ref="G4:G15"/>
    <mergeCell ref="AB4:AB15"/>
    <mergeCell ref="A4:A15"/>
    <mergeCell ref="A16:A27"/>
    <mergeCell ref="C16:C27"/>
    <mergeCell ref="G16:G27"/>
    <mergeCell ref="AB16:AB27"/>
    <mergeCell ref="AB124:AB135"/>
    <mergeCell ref="C112:C123"/>
    <mergeCell ref="C124:C135"/>
    <mergeCell ref="C28:C39"/>
    <mergeCell ref="C40:C51"/>
    <mergeCell ref="C52:C63"/>
    <mergeCell ref="C64:C75"/>
    <mergeCell ref="C76:C87"/>
    <mergeCell ref="C88:C99"/>
    <mergeCell ref="C100:C111"/>
    <mergeCell ref="AB28:AB39"/>
    <mergeCell ref="AB40:AB51"/>
    <mergeCell ref="AB52:AB63"/>
    <mergeCell ref="AB64:AB75"/>
    <mergeCell ref="AB76:AB87"/>
    <mergeCell ref="AB88:AB99"/>
    <mergeCell ref="A28:A39"/>
    <mergeCell ref="G28:G39"/>
    <mergeCell ref="G40:G51"/>
    <mergeCell ref="G52:G63"/>
    <mergeCell ref="G64:G75"/>
    <mergeCell ref="G76:G87"/>
    <mergeCell ref="G88:G99"/>
    <mergeCell ref="AB100:AB111"/>
    <mergeCell ref="AB112:AB123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:C15"/>
    </sheetView>
  </sheetViews>
  <sheetFormatPr defaultColWidth="14.453125" defaultRowHeight="15" customHeight="1" x14ac:dyDescent="0.35"/>
  <cols>
    <col min="1" max="1" width="9.54296875" customWidth="1"/>
    <col min="2" max="2" width="6" customWidth="1"/>
    <col min="3" max="3" width="18" customWidth="1"/>
    <col min="4" max="4" width="7" customWidth="1"/>
    <col min="5" max="5" width="6.6328125" customWidth="1"/>
    <col min="6" max="6" width="9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1" width="6.6328125" customWidth="1"/>
    <col min="12" max="12" width="6.453125" customWidth="1"/>
    <col min="13" max="13" width="6.54296875" customWidth="1"/>
    <col min="14" max="14" width="6.6328125" customWidth="1"/>
    <col min="15" max="16" width="6.54296875" customWidth="1"/>
    <col min="17" max="18" width="6.6328125" customWidth="1"/>
    <col min="19" max="21" width="6.54296875" customWidth="1"/>
    <col min="22" max="23" width="8" customWidth="1"/>
    <col min="24" max="24" width="7.453125" customWidth="1"/>
    <col min="25" max="25" width="8.453125" customWidth="1"/>
    <col min="26" max="26" width="6.6328125" customWidth="1"/>
    <col min="27" max="27" width="6.54296875" customWidth="1"/>
    <col min="28" max="28" width="5.54296875" customWidth="1"/>
    <col min="29" max="29" width="6.54296875" customWidth="1"/>
    <col min="30" max="30" width="6.453125" customWidth="1"/>
    <col min="31" max="31" width="7.453125" customWidth="1"/>
    <col min="32" max="32" width="8.6328125" customWidth="1"/>
    <col min="33" max="33" width="8.36328125" customWidth="1"/>
  </cols>
  <sheetData>
    <row r="1" spans="1:33" ht="14.25" customHeight="1" x14ac:dyDescent="0.35">
      <c r="A1" s="1"/>
      <c r="B1" s="2"/>
      <c r="C1" s="270" t="s">
        <v>0</v>
      </c>
      <c r="D1" s="271"/>
      <c r="E1" s="271"/>
      <c r="F1" s="272"/>
      <c r="G1" s="270" t="s">
        <v>1</v>
      </c>
      <c r="H1" s="271"/>
      <c r="I1" s="271"/>
      <c r="J1" s="271"/>
      <c r="K1" s="272"/>
      <c r="L1" s="270" t="s">
        <v>68</v>
      </c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2"/>
      <c r="AB1" s="270" t="s">
        <v>3</v>
      </c>
      <c r="AC1" s="271"/>
      <c r="AD1" s="271"/>
      <c r="AE1" s="271"/>
      <c r="AF1" s="271"/>
      <c r="AG1" s="272"/>
    </row>
    <row r="2" spans="1:33" ht="49.5" customHeight="1" x14ac:dyDescent="0.35">
      <c r="A2" s="3" t="s">
        <v>4</v>
      </c>
      <c r="B2" s="4" t="s">
        <v>5</v>
      </c>
      <c r="C2" s="3" t="s">
        <v>6</v>
      </c>
      <c r="D2" s="5" t="s">
        <v>7</v>
      </c>
      <c r="E2" s="5" t="s">
        <v>8</v>
      </c>
      <c r="F2" s="6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6" t="s">
        <v>14</v>
      </c>
      <c r="L2" s="3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6" t="s">
        <v>30</v>
      </c>
      <c r="AB2" s="3" t="s">
        <v>31</v>
      </c>
      <c r="AC2" s="5" t="s">
        <v>32</v>
      </c>
      <c r="AD2" s="5" t="s">
        <v>33</v>
      </c>
      <c r="AE2" s="5" t="s">
        <v>34</v>
      </c>
      <c r="AF2" s="5" t="s">
        <v>35</v>
      </c>
      <c r="AG2" s="6" t="s">
        <v>36</v>
      </c>
    </row>
    <row r="3" spans="1:33" ht="14.25" customHeight="1" x14ac:dyDescent="0.35">
      <c r="A3" s="7"/>
      <c r="B3" s="8"/>
      <c r="C3" s="7" t="s">
        <v>37</v>
      </c>
      <c r="D3" s="9" t="s">
        <v>38</v>
      </c>
      <c r="E3" s="9" t="s">
        <v>39</v>
      </c>
      <c r="F3" s="10" t="s">
        <v>40</v>
      </c>
      <c r="G3" s="7" t="s">
        <v>37</v>
      </c>
      <c r="H3" s="9" t="s">
        <v>41</v>
      </c>
      <c r="I3" s="9" t="s">
        <v>42</v>
      </c>
      <c r="J3" s="9" t="s">
        <v>43</v>
      </c>
      <c r="K3" s="10" t="s">
        <v>44</v>
      </c>
      <c r="L3" s="7" t="s">
        <v>45</v>
      </c>
      <c r="M3" s="9" t="s">
        <v>46</v>
      </c>
      <c r="N3" s="9" t="s">
        <v>47</v>
      </c>
      <c r="O3" s="9" t="s">
        <v>48</v>
      </c>
      <c r="P3" s="9" t="s">
        <v>49</v>
      </c>
      <c r="Q3" s="9" t="s">
        <v>50</v>
      </c>
      <c r="R3" s="9" t="s">
        <v>51</v>
      </c>
      <c r="S3" s="9" t="s">
        <v>52</v>
      </c>
      <c r="T3" s="9" t="s">
        <v>53</v>
      </c>
      <c r="U3" s="9" t="s">
        <v>54</v>
      </c>
      <c r="V3" s="9" t="s">
        <v>55</v>
      </c>
      <c r="W3" s="9" t="s">
        <v>56</v>
      </c>
      <c r="X3" s="9" t="s">
        <v>57</v>
      </c>
      <c r="Y3" s="9" t="s">
        <v>58</v>
      </c>
      <c r="Z3" s="9" t="s">
        <v>59</v>
      </c>
      <c r="AA3" s="10" t="s">
        <v>60</v>
      </c>
      <c r="AB3" s="7" t="s">
        <v>61</v>
      </c>
      <c r="AC3" s="9" t="s">
        <v>62</v>
      </c>
      <c r="AD3" s="9" t="s">
        <v>63</v>
      </c>
      <c r="AE3" s="9" t="s">
        <v>64</v>
      </c>
      <c r="AF3" s="9" t="s">
        <v>65</v>
      </c>
      <c r="AG3" s="10" t="s">
        <v>66</v>
      </c>
    </row>
    <row r="4" spans="1:33" ht="14.25" customHeight="1" x14ac:dyDescent="0.35">
      <c r="A4" s="268">
        <v>44621</v>
      </c>
      <c r="B4" s="11">
        <v>0</v>
      </c>
      <c r="C4" s="276">
        <v>109.3</v>
      </c>
      <c r="D4" s="15">
        <v>48.9</v>
      </c>
      <c r="E4" s="15">
        <v>126.5</v>
      </c>
      <c r="F4" s="16">
        <v>11</v>
      </c>
      <c r="G4" s="269"/>
      <c r="H4" s="15">
        <v>34.9</v>
      </c>
      <c r="I4" s="15">
        <v>122.3</v>
      </c>
      <c r="J4" s="15">
        <v>85.9</v>
      </c>
      <c r="K4" s="16">
        <v>85.5</v>
      </c>
      <c r="L4" s="14">
        <v>121.2</v>
      </c>
      <c r="M4" s="15">
        <v>12.3</v>
      </c>
      <c r="N4" s="15">
        <v>48.6</v>
      </c>
      <c r="O4" s="15">
        <v>48.5</v>
      </c>
      <c r="P4" s="15">
        <v>60.8</v>
      </c>
      <c r="Q4" s="15">
        <v>60.7</v>
      </c>
      <c r="R4" s="15">
        <v>60.4</v>
      </c>
      <c r="S4" s="15">
        <v>61.1</v>
      </c>
      <c r="T4" s="15">
        <v>87.9</v>
      </c>
      <c r="U4" s="15">
        <v>88</v>
      </c>
      <c r="V4" s="15">
        <v>87.8</v>
      </c>
      <c r="W4" s="15">
        <v>60.1</v>
      </c>
      <c r="X4" s="15">
        <v>120.3</v>
      </c>
      <c r="Y4" s="15">
        <v>906</v>
      </c>
      <c r="Z4" s="15">
        <v>0</v>
      </c>
      <c r="AA4" s="16">
        <v>665</v>
      </c>
      <c r="AB4" s="265">
        <v>125.4</v>
      </c>
      <c r="AC4" s="17"/>
      <c r="AD4" s="17">
        <v>26</v>
      </c>
      <c r="AE4" s="17"/>
      <c r="AF4" s="17">
        <v>142</v>
      </c>
      <c r="AG4" s="41">
        <v>91.3</v>
      </c>
    </row>
    <row r="5" spans="1:33" ht="14.25" customHeight="1" x14ac:dyDescent="0.35">
      <c r="A5" s="266"/>
      <c r="B5" s="11">
        <v>8.3333333333333329E-2</v>
      </c>
      <c r="C5" s="266"/>
      <c r="D5" s="15">
        <v>49.1</v>
      </c>
      <c r="E5" s="15">
        <v>127.4</v>
      </c>
      <c r="F5" s="16">
        <v>11.6</v>
      </c>
      <c r="G5" s="266"/>
      <c r="H5" s="15">
        <v>34.299999999999997</v>
      </c>
      <c r="I5" s="15">
        <v>121.2</v>
      </c>
      <c r="J5" s="15">
        <v>86.1</v>
      </c>
      <c r="K5" s="16">
        <v>85.7</v>
      </c>
      <c r="L5" s="14">
        <v>120.2</v>
      </c>
      <c r="M5" s="15">
        <v>12.8</v>
      </c>
      <c r="N5" s="15">
        <v>48.7</v>
      </c>
      <c r="O5" s="15">
        <v>48.7</v>
      </c>
      <c r="P5" s="15">
        <v>61.4</v>
      </c>
      <c r="Q5" s="15">
        <v>61.4</v>
      </c>
      <c r="R5" s="15">
        <v>61.2</v>
      </c>
      <c r="S5" s="15">
        <v>61.9</v>
      </c>
      <c r="T5" s="15">
        <v>88.2</v>
      </c>
      <c r="U5" s="15">
        <v>88.2</v>
      </c>
      <c r="V5" s="15">
        <v>88</v>
      </c>
      <c r="W5" s="15">
        <v>61.1</v>
      </c>
      <c r="X5" s="15">
        <v>119.9</v>
      </c>
      <c r="Y5" s="15">
        <v>908</v>
      </c>
      <c r="Z5" s="15">
        <v>0</v>
      </c>
      <c r="AA5" s="16">
        <v>668</v>
      </c>
      <c r="AB5" s="266"/>
      <c r="AC5" s="17"/>
      <c r="AD5" s="17">
        <v>26.5</v>
      </c>
      <c r="AE5" s="17"/>
      <c r="AF5" s="17">
        <v>130</v>
      </c>
      <c r="AG5" s="41">
        <v>91.8</v>
      </c>
    </row>
    <row r="6" spans="1:33" ht="14.25" customHeight="1" x14ac:dyDescent="0.35">
      <c r="A6" s="266"/>
      <c r="B6" s="11">
        <v>0.16666666666666699</v>
      </c>
      <c r="C6" s="266"/>
      <c r="D6" s="15">
        <v>49</v>
      </c>
      <c r="E6" s="15">
        <v>124.8</v>
      </c>
      <c r="F6" s="16">
        <v>11.1</v>
      </c>
      <c r="G6" s="266"/>
      <c r="H6" s="15">
        <v>34</v>
      </c>
      <c r="I6" s="15">
        <v>119.9</v>
      </c>
      <c r="J6" s="15">
        <v>86.4</v>
      </c>
      <c r="K6" s="16">
        <v>86</v>
      </c>
      <c r="L6" s="14">
        <v>119.8</v>
      </c>
      <c r="M6" s="15">
        <v>12.1</v>
      </c>
      <c r="N6" s="15">
        <v>48.7</v>
      </c>
      <c r="O6" s="15">
        <v>48.7</v>
      </c>
      <c r="P6" s="15">
        <v>61.2</v>
      </c>
      <c r="Q6" s="15">
        <v>61.3</v>
      </c>
      <c r="R6" s="15">
        <v>61.1</v>
      </c>
      <c r="S6" s="15">
        <v>61.7</v>
      </c>
      <c r="T6" s="15">
        <v>88.4</v>
      </c>
      <c r="U6" s="15">
        <v>88.5</v>
      </c>
      <c r="V6" s="15">
        <v>88.3</v>
      </c>
      <c r="W6" s="15">
        <v>61</v>
      </c>
      <c r="X6" s="15">
        <v>118.6</v>
      </c>
      <c r="Y6" s="15">
        <v>906</v>
      </c>
      <c r="Z6" s="15">
        <v>0</v>
      </c>
      <c r="AA6" s="16">
        <v>666</v>
      </c>
      <c r="AB6" s="266"/>
      <c r="AC6" s="17"/>
      <c r="AD6" s="17">
        <v>26.1</v>
      </c>
      <c r="AE6" s="17"/>
      <c r="AF6" s="17">
        <v>131</v>
      </c>
      <c r="AG6" s="41">
        <v>91.6</v>
      </c>
    </row>
    <row r="7" spans="1:33" ht="14.25" customHeight="1" x14ac:dyDescent="0.35">
      <c r="A7" s="266"/>
      <c r="B7" s="11">
        <v>0.25</v>
      </c>
      <c r="C7" s="266"/>
      <c r="D7" s="15">
        <v>49.1</v>
      </c>
      <c r="E7" s="15">
        <v>128.9</v>
      </c>
      <c r="F7" s="16">
        <v>10.3</v>
      </c>
      <c r="G7" s="266"/>
      <c r="H7" s="15">
        <v>33.4</v>
      </c>
      <c r="I7" s="15">
        <v>120.7</v>
      </c>
      <c r="J7" s="15">
        <v>87.1</v>
      </c>
      <c r="K7" s="16">
        <v>86.8</v>
      </c>
      <c r="L7" s="14">
        <v>119.8</v>
      </c>
      <c r="M7" s="15">
        <v>11.4</v>
      </c>
      <c r="N7" s="15">
        <v>48.8</v>
      </c>
      <c r="O7" s="15">
        <v>48.7</v>
      </c>
      <c r="P7" s="15">
        <v>61.1</v>
      </c>
      <c r="Q7" s="15">
        <v>61.1</v>
      </c>
      <c r="R7" s="15">
        <v>61</v>
      </c>
      <c r="S7" s="15">
        <v>61.6</v>
      </c>
      <c r="T7" s="15">
        <v>89.1</v>
      </c>
      <c r="U7" s="15">
        <v>89.2</v>
      </c>
      <c r="V7" s="15">
        <v>89</v>
      </c>
      <c r="W7" s="15">
        <v>60.8</v>
      </c>
      <c r="X7" s="15">
        <v>118.7</v>
      </c>
      <c r="Y7" s="15">
        <v>906</v>
      </c>
      <c r="Z7" s="15">
        <v>0</v>
      </c>
      <c r="AA7" s="16">
        <v>676</v>
      </c>
      <c r="AB7" s="266"/>
      <c r="AC7" s="17"/>
      <c r="AD7" s="17">
        <v>26.7</v>
      </c>
      <c r="AE7" s="17"/>
      <c r="AF7" s="17">
        <v>133</v>
      </c>
      <c r="AG7" s="41">
        <v>96.8</v>
      </c>
    </row>
    <row r="8" spans="1:33" ht="14.25" customHeight="1" x14ac:dyDescent="0.35">
      <c r="A8" s="266"/>
      <c r="B8" s="11">
        <v>0.33333333333333298</v>
      </c>
      <c r="C8" s="266"/>
      <c r="D8" s="15">
        <v>49.4</v>
      </c>
      <c r="E8" s="15">
        <v>123.4</v>
      </c>
      <c r="F8" s="16">
        <v>9.6999999999999993</v>
      </c>
      <c r="G8" s="266"/>
      <c r="H8" s="15">
        <v>33.6</v>
      </c>
      <c r="I8" s="15">
        <v>112.5</v>
      </c>
      <c r="J8" s="15">
        <v>86.5</v>
      </c>
      <c r="K8" s="16">
        <v>86.2</v>
      </c>
      <c r="L8" s="14">
        <v>112</v>
      </c>
      <c r="M8" s="15">
        <v>10.8</v>
      </c>
      <c r="N8" s="15">
        <v>49.1</v>
      </c>
      <c r="O8" s="15">
        <v>49</v>
      </c>
      <c r="P8" s="15">
        <v>58.4</v>
      </c>
      <c r="Q8" s="15">
        <v>58.4</v>
      </c>
      <c r="R8" s="15">
        <v>58.3</v>
      </c>
      <c r="S8" s="15">
        <v>58.9</v>
      </c>
      <c r="T8" s="15">
        <v>88.2</v>
      </c>
      <c r="U8" s="15">
        <v>88.3</v>
      </c>
      <c r="V8" s="15">
        <v>88.2</v>
      </c>
      <c r="W8" s="15">
        <v>58.5</v>
      </c>
      <c r="X8" s="15">
        <v>110.9</v>
      </c>
      <c r="Y8" s="15">
        <v>822</v>
      </c>
      <c r="Z8" s="15">
        <v>0</v>
      </c>
      <c r="AA8" s="16">
        <v>589</v>
      </c>
      <c r="AB8" s="266"/>
      <c r="AC8" s="17"/>
      <c r="AD8" s="17">
        <v>25.9</v>
      </c>
      <c r="AE8" s="17"/>
      <c r="AF8" s="17">
        <v>121</v>
      </c>
      <c r="AG8" s="41">
        <v>89.2</v>
      </c>
    </row>
    <row r="9" spans="1:33" ht="14.25" customHeight="1" x14ac:dyDescent="0.35">
      <c r="A9" s="266"/>
      <c r="B9" s="11">
        <v>0.41666666666666702</v>
      </c>
      <c r="C9" s="266"/>
      <c r="D9" s="15">
        <v>49.4</v>
      </c>
      <c r="E9" s="15">
        <v>114.8</v>
      </c>
      <c r="F9" s="16">
        <v>11.9</v>
      </c>
      <c r="G9" s="266"/>
      <c r="H9" s="15">
        <v>36.799999999999997</v>
      </c>
      <c r="I9" s="15">
        <v>109.8</v>
      </c>
      <c r="J9" s="15">
        <v>87</v>
      </c>
      <c r="K9" s="16">
        <v>86.7</v>
      </c>
      <c r="L9" s="14">
        <v>109.3</v>
      </c>
      <c r="M9" s="15">
        <v>13.3</v>
      </c>
      <c r="N9" s="15">
        <v>49.1</v>
      </c>
      <c r="O9" s="15">
        <v>49</v>
      </c>
      <c r="P9" s="15">
        <v>61.8</v>
      </c>
      <c r="Q9" s="15">
        <v>61.6</v>
      </c>
      <c r="R9" s="15">
        <v>61.3</v>
      </c>
      <c r="S9" s="15">
        <v>62.1</v>
      </c>
      <c r="T9" s="15">
        <v>88.7</v>
      </c>
      <c r="U9" s="15">
        <v>88.8</v>
      </c>
      <c r="V9" s="15">
        <v>88.6</v>
      </c>
      <c r="W9" s="15">
        <v>61.2</v>
      </c>
      <c r="X9" s="15">
        <v>108.5</v>
      </c>
      <c r="Y9" s="15">
        <v>824</v>
      </c>
      <c r="Z9" s="15">
        <v>0</v>
      </c>
      <c r="AA9" s="16">
        <v>586</v>
      </c>
      <c r="AB9" s="266"/>
      <c r="AC9" s="17"/>
      <c r="AD9" s="17">
        <v>29.5</v>
      </c>
      <c r="AE9" s="17"/>
      <c r="AF9" s="17">
        <v>123</v>
      </c>
      <c r="AG9" s="41">
        <v>87.3</v>
      </c>
    </row>
    <row r="10" spans="1:33" ht="14.25" customHeight="1" x14ac:dyDescent="0.35">
      <c r="A10" s="266"/>
      <c r="B10" s="11">
        <v>0.5</v>
      </c>
      <c r="C10" s="266"/>
      <c r="D10" s="15">
        <v>49.3</v>
      </c>
      <c r="E10" s="15">
        <v>124.1</v>
      </c>
      <c r="F10" s="16">
        <v>12.9</v>
      </c>
      <c r="G10" s="266"/>
      <c r="H10" s="15">
        <v>39.4</v>
      </c>
      <c r="I10" s="15">
        <v>120</v>
      </c>
      <c r="J10" s="15">
        <v>87.7</v>
      </c>
      <c r="K10" s="16">
        <v>87.3</v>
      </c>
      <c r="L10" s="14">
        <v>118.8</v>
      </c>
      <c r="M10" s="15">
        <v>14.3</v>
      </c>
      <c r="N10" s="15">
        <v>48.9</v>
      </c>
      <c r="O10" s="15">
        <v>48.8</v>
      </c>
      <c r="P10" s="15">
        <v>64.5</v>
      </c>
      <c r="Q10" s="15">
        <v>64.3</v>
      </c>
      <c r="R10" s="15">
        <v>64.2</v>
      </c>
      <c r="S10" s="15">
        <v>64.900000000000006</v>
      </c>
      <c r="T10" s="15">
        <v>89.7</v>
      </c>
      <c r="U10" s="15">
        <v>89.7</v>
      </c>
      <c r="V10" s="15">
        <v>89.6</v>
      </c>
      <c r="W10" s="15">
        <v>64.599999999999994</v>
      </c>
      <c r="X10" s="15">
        <v>118.1</v>
      </c>
      <c r="Y10" s="15">
        <v>909</v>
      </c>
      <c r="Z10" s="15">
        <v>0</v>
      </c>
      <c r="AA10" s="16">
        <v>673</v>
      </c>
      <c r="AB10" s="266"/>
      <c r="AC10" s="17"/>
      <c r="AD10" s="17">
        <v>26.7</v>
      </c>
      <c r="AE10" s="17"/>
      <c r="AF10" s="17">
        <v>134</v>
      </c>
      <c r="AG10" s="41">
        <v>87.3</v>
      </c>
    </row>
    <row r="11" spans="1:33" ht="14.25" customHeight="1" x14ac:dyDescent="0.35">
      <c r="A11" s="266"/>
      <c r="B11" s="11">
        <v>0.58333333333333304</v>
      </c>
      <c r="C11" s="266"/>
      <c r="D11" s="15">
        <v>49.3</v>
      </c>
      <c r="E11" s="15">
        <v>122.5</v>
      </c>
      <c r="F11" s="16">
        <v>13.3</v>
      </c>
      <c r="G11" s="266"/>
      <c r="H11" s="15">
        <v>39.6</v>
      </c>
      <c r="I11" s="15">
        <v>120.5</v>
      </c>
      <c r="J11" s="15">
        <v>87.6</v>
      </c>
      <c r="K11" s="16">
        <v>87.2</v>
      </c>
      <c r="L11" s="14">
        <v>118.7</v>
      </c>
      <c r="M11" s="15">
        <v>14.7</v>
      </c>
      <c r="N11" s="15">
        <v>49.1</v>
      </c>
      <c r="O11" s="15">
        <v>49</v>
      </c>
      <c r="P11" s="15">
        <v>64.900000000000006</v>
      </c>
      <c r="Q11" s="15">
        <v>64.599999999999994</v>
      </c>
      <c r="R11" s="15">
        <v>64.400000000000006</v>
      </c>
      <c r="S11" s="15">
        <v>65.2</v>
      </c>
      <c r="T11" s="15">
        <v>89.6</v>
      </c>
      <c r="U11" s="15">
        <v>89.6</v>
      </c>
      <c r="V11" s="15">
        <v>89.5</v>
      </c>
      <c r="W11" s="15">
        <v>64.400000000000006</v>
      </c>
      <c r="X11" s="15">
        <v>118.2</v>
      </c>
      <c r="Y11" s="15">
        <v>906</v>
      </c>
      <c r="Z11" s="15">
        <v>0</v>
      </c>
      <c r="AA11" s="16">
        <v>667</v>
      </c>
      <c r="AB11" s="266"/>
      <c r="AC11" s="17"/>
      <c r="AD11" s="17">
        <v>20.6</v>
      </c>
      <c r="AE11" s="17"/>
      <c r="AF11" s="17">
        <v>149</v>
      </c>
      <c r="AG11" s="41">
        <v>84.3</v>
      </c>
    </row>
    <row r="12" spans="1:33" ht="14.25" customHeight="1" x14ac:dyDescent="0.35">
      <c r="A12" s="266"/>
      <c r="B12" s="11">
        <v>0.66666666666666696</v>
      </c>
      <c r="C12" s="266"/>
      <c r="D12" s="15">
        <v>49.9</v>
      </c>
      <c r="E12" s="15">
        <v>70.900000000000006</v>
      </c>
      <c r="F12" s="16">
        <v>14.3</v>
      </c>
      <c r="G12" s="266"/>
      <c r="H12" s="15">
        <v>36.700000000000003</v>
      </c>
      <c r="I12" s="15">
        <v>71.099999999999994</v>
      </c>
      <c r="J12" s="15">
        <v>82.9</v>
      </c>
      <c r="K12" s="16">
        <v>82.7</v>
      </c>
      <c r="L12" s="14">
        <v>73</v>
      </c>
      <c r="M12" s="15">
        <v>16</v>
      </c>
      <c r="N12" s="15">
        <v>49.8</v>
      </c>
      <c r="O12" s="15">
        <v>49.6</v>
      </c>
      <c r="P12" s="15">
        <v>61.1</v>
      </c>
      <c r="Q12" s="15">
        <v>61</v>
      </c>
      <c r="R12" s="15">
        <v>60.7</v>
      </c>
      <c r="S12" s="15">
        <v>61.4</v>
      </c>
      <c r="T12" s="15">
        <v>84.7</v>
      </c>
      <c r="U12" s="15">
        <v>84.8</v>
      </c>
      <c r="V12" s="15">
        <v>84.6</v>
      </c>
      <c r="W12" s="15">
        <v>60.7</v>
      </c>
      <c r="X12" s="15">
        <v>110.5</v>
      </c>
      <c r="Y12" s="15">
        <v>804</v>
      </c>
      <c r="Z12" s="15">
        <v>32.299999999999997</v>
      </c>
      <c r="AA12" s="16">
        <v>534</v>
      </c>
      <c r="AB12" s="266"/>
      <c r="AC12" s="17"/>
      <c r="AD12" s="17">
        <v>26</v>
      </c>
      <c r="AE12" s="17"/>
      <c r="AF12" s="17">
        <v>120</v>
      </c>
      <c r="AG12" s="41">
        <v>83.5</v>
      </c>
    </row>
    <row r="13" spans="1:33" ht="14.25" customHeight="1" x14ac:dyDescent="0.35">
      <c r="A13" s="266"/>
      <c r="B13" s="11">
        <v>0.75</v>
      </c>
      <c r="C13" s="266"/>
      <c r="D13" s="15">
        <v>50</v>
      </c>
      <c r="E13" s="15">
        <v>66.099999999999994</v>
      </c>
      <c r="F13" s="16">
        <v>14.9</v>
      </c>
      <c r="G13" s="266"/>
      <c r="H13" s="15">
        <v>33.1</v>
      </c>
      <c r="I13" s="15">
        <v>66.900000000000006</v>
      </c>
      <c r="J13" s="15">
        <v>75.2</v>
      </c>
      <c r="K13" s="16">
        <v>75</v>
      </c>
      <c r="L13" s="14">
        <v>70.099999999999994</v>
      </c>
      <c r="M13" s="15">
        <v>16.399999999999999</v>
      </c>
      <c r="N13" s="15">
        <v>49.8</v>
      </c>
      <c r="O13" s="15">
        <v>49.8</v>
      </c>
      <c r="P13" s="15">
        <v>55.4</v>
      </c>
      <c r="Q13" s="15">
        <v>55.3</v>
      </c>
      <c r="R13" s="15">
        <v>55</v>
      </c>
      <c r="S13" s="15">
        <v>55.7</v>
      </c>
      <c r="T13" s="15">
        <v>77.099999999999994</v>
      </c>
      <c r="U13" s="15">
        <v>77.2</v>
      </c>
      <c r="V13" s="15">
        <v>77</v>
      </c>
      <c r="W13" s="15">
        <v>54.9</v>
      </c>
      <c r="X13" s="15">
        <v>112.7</v>
      </c>
      <c r="Y13" s="15">
        <v>805</v>
      </c>
      <c r="Z13" s="15">
        <v>40.200000000000003</v>
      </c>
      <c r="AA13" s="16">
        <v>483</v>
      </c>
      <c r="AB13" s="266"/>
      <c r="AC13" s="17"/>
      <c r="AD13" s="17">
        <v>25.3</v>
      </c>
      <c r="AE13" s="17"/>
      <c r="AF13" s="17">
        <v>107</v>
      </c>
      <c r="AG13" s="41">
        <v>84.1</v>
      </c>
    </row>
    <row r="14" spans="1:33" ht="14.25" customHeight="1" x14ac:dyDescent="0.35">
      <c r="A14" s="266"/>
      <c r="B14" s="11">
        <v>0.83333333333333304</v>
      </c>
      <c r="C14" s="266"/>
      <c r="D14" s="15">
        <v>49.6</v>
      </c>
      <c r="E14" s="15">
        <v>102.2</v>
      </c>
      <c r="F14" s="16">
        <v>15.5</v>
      </c>
      <c r="G14" s="266"/>
      <c r="H14" s="15">
        <v>31.6</v>
      </c>
      <c r="I14" s="15">
        <v>104</v>
      </c>
      <c r="J14" s="15">
        <v>73.3</v>
      </c>
      <c r="K14" s="16">
        <v>73</v>
      </c>
      <c r="L14" s="14">
        <v>104.3</v>
      </c>
      <c r="M14" s="15">
        <v>15.7</v>
      </c>
      <c r="N14" s="15">
        <v>49.3</v>
      </c>
      <c r="O14" s="15">
        <v>49.2</v>
      </c>
      <c r="P14" s="15">
        <v>52</v>
      </c>
      <c r="Q14" s="15">
        <v>52.1</v>
      </c>
      <c r="R14" s="15">
        <v>51.9</v>
      </c>
      <c r="S14" s="15">
        <v>52.7</v>
      </c>
      <c r="T14" s="15">
        <v>75.3</v>
      </c>
      <c r="U14" s="15">
        <v>75.400000000000006</v>
      </c>
      <c r="V14" s="15">
        <v>75.3</v>
      </c>
      <c r="W14" s="15">
        <v>51.9</v>
      </c>
      <c r="X14" s="15">
        <v>114</v>
      </c>
      <c r="Y14" s="15">
        <v>814</v>
      </c>
      <c r="Z14" s="15">
        <v>15.3</v>
      </c>
      <c r="AA14" s="16">
        <v>484</v>
      </c>
      <c r="AB14" s="266"/>
      <c r="AC14" s="17"/>
      <c r="AD14" s="17">
        <v>23.8</v>
      </c>
      <c r="AE14" s="17"/>
      <c r="AF14" s="17">
        <v>113</v>
      </c>
      <c r="AG14" s="41">
        <v>86</v>
      </c>
    </row>
    <row r="15" spans="1:33" ht="14.25" customHeight="1" x14ac:dyDescent="0.35">
      <c r="A15" s="267"/>
      <c r="B15" s="11">
        <v>0.91666666666666696</v>
      </c>
      <c r="C15" s="267"/>
      <c r="D15" s="15">
        <v>49.7</v>
      </c>
      <c r="E15" s="15">
        <v>107</v>
      </c>
      <c r="F15" s="16">
        <v>13.6</v>
      </c>
      <c r="G15" s="267"/>
      <c r="H15" s="15">
        <v>32.1</v>
      </c>
      <c r="I15" s="15">
        <v>105.5</v>
      </c>
      <c r="J15" s="15">
        <v>75.5</v>
      </c>
      <c r="K15" s="16">
        <v>75.2</v>
      </c>
      <c r="L15" s="14">
        <v>104.2</v>
      </c>
      <c r="M15" s="15">
        <v>14.7</v>
      </c>
      <c r="N15" s="15">
        <v>49.4</v>
      </c>
      <c r="O15" s="15">
        <v>49.3</v>
      </c>
      <c r="P15" s="15">
        <v>52.7</v>
      </c>
      <c r="Q15" s="15">
        <v>52.6</v>
      </c>
      <c r="R15" s="15">
        <v>52.7</v>
      </c>
      <c r="S15" s="15">
        <v>53.1</v>
      </c>
      <c r="T15" s="15">
        <v>77.599999999999994</v>
      </c>
      <c r="U15" s="15">
        <v>77.7</v>
      </c>
      <c r="V15" s="15">
        <v>77.5</v>
      </c>
      <c r="W15" s="15">
        <v>52.3</v>
      </c>
      <c r="X15" s="15">
        <v>115.3</v>
      </c>
      <c r="Y15" s="15">
        <v>814</v>
      </c>
      <c r="Z15" s="15">
        <v>15.2</v>
      </c>
      <c r="AA15" s="16">
        <v>496</v>
      </c>
      <c r="AB15" s="267"/>
      <c r="AC15" s="17"/>
      <c r="AD15" s="17">
        <v>24.6</v>
      </c>
      <c r="AE15" s="17"/>
      <c r="AF15" s="17">
        <v>112</v>
      </c>
      <c r="AG15" s="41">
        <v>82.7</v>
      </c>
    </row>
    <row r="16" spans="1:33" ht="14.25" customHeight="1" x14ac:dyDescent="0.35">
      <c r="A16" s="268">
        <v>44622</v>
      </c>
      <c r="B16" s="11">
        <v>0</v>
      </c>
      <c r="C16" s="276">
        <v>115.8</v>
      </c>
      <c r="D16" s="15">
        <v>49.4</v>
      </c>
      <c r="E16" s="15">
        <v>112.2</v>
      </c>
      <c r="F16" s="16">
        <v>13.4</v>
      </c>
      <c r="G16" s="269"/>
      <c r="H16" s="15">
        <v>32.700000000000003</v>
      </c>
      <c r="I16" s="15">
        <v>109.1</v>
      </c>
      <c r="J16" s="15">
        <v>78.099999999999994</v>
      </c>
      <c r="K16" s="16">
        <v>77.8</v>
      </c>
      <c r="L16" s="14">
        <v>108.2</v>
      </c>
      <c r="M16" s="15">
        <v>14.5</v>
      </c>
      <c r="N16" s="15">
        <v>49.1</v>
      </c>
      <c r="O16" s="15">
        <v>49.1</v>
      </c>
      <c r="P16" s="15">
        <v>54.9</v>
      </c>
      <c r="Q16" s="15">
        <v>54.8</v>
      </c>
      <c r="R16" s="15">
        <v>54.8</v>
      </c>
      <c r="S16" s="15">
        <v>55.4</v>
      </c>
      <c r="T16" s="15">
        <v>80.099999999999994</v>
      </c>
      <c r="U16" s="15">
        <v>80.2</v>
      </c>
      <c r="V16" s="15">
        <v>79.900000000000006</v>
      </c>
      <c r="W16" s="15">
        <v>54.6</v>
      </c>
      <c r="X16" s="15">
        <v>112.9</v>
      </c>
      <c r="Y16" s="15">
        <v>818</v>
      </c>
      <c r="Z16" s="15">
        <v>10.3</v>
      </c>
      <c r="AA16" s="16">
        <v>514</v>
      </c>
      <c r="AB16" s="265">
        <v>121.3</v>
      </c>
      <c r="AC16" s="17"/>
      <c r="AD16" s="17">
        <v>24</v>
      </c>
      <c r="AE16" s="17"/>
      <c r="AF16" s="17">
        <v>111</v>
      </c>
      <c r="AG16" s="41">
        <v>87.3</v>
      </c>
    </row>
    <row r="17" spans="1:33" ht="14.25" customHeight="1" x14ac:dyDescent="0.35">
      <c r="A17" s="266"/>
      <c r="B17" s="11">
        <v>8.3333333333333329E-2</v>
      </c>
      <c r="C17" s="266"/>
      <c r="D17" s="15">
        <v>49.3</v>
      </c>
      <c r="E17" s="15">
        <v>118.3</v>
      </c>
      <c r="F17" s="16">
        <v>12.9</v>
      </c>
      <c r="G17" s="266"/>
      <c r="H17" s="15">
        <v>28.5</v>
      </c>
      <c r="I17" s="15">
        <v>116.8</v>
      </c>
      <c r="J17" s="15">
        <v>81.099999999999994</v>
      </c>
      <c r="K17" s="16">
        <v>80.7</v>
      </c>
      <c r="L17" s="14">
        <v>116.4</v>
      </c>
      <c r="M17" s="15">
        <v>14</v>
      </c>
      <c r="N17" s="15">
        <v>48.9</v>
      </c>
      <c r="O17" s="15">
        <v>48.9</v>
      </c>
      <c r="P17" s="15">
        <v>58.3</v>
      </c>
      <c r="Q17" s="15">
        <v>58.1</v>
      </c>
      <c r="R17" s="15">
        <v>58.1</v>
      </c>
      <c r="S17" s="15">
        <v>58.6</v>
      </c>
      <c r="T17" s="15">
        <v>83.1</v>
      </c>
      <c r="U17" s="15">
        <v>83.1</v>
      </c>
      <c r="V17" s="15">
        <v>82.9</v>
      </c>
      <c r="W17" s="15">
        <v>57.7</v>
      </c>
      <c r="X17" s="15">
        <v>115.5</v>
      </c>
      <c r="Y17" s="15">
        <v>863</v>
      </c>
      <c r="Z17" s="15">
        <v>0</v>
      </c>
      <c r="AA17" s="16">
        <v>592</v>
      </c>
      <c r="AB17" s="266"/>
      <c r="AC17" s="17"/>
      <c r="AD17" s="17">
        <v>21.8</v>
      </c>
      <c r="AE17" s="17"/>
      <c r="AF17" s="17">
        <v>126</v>
      </c>
      <c r="AG17" s="41">
        <v>96.7</v>
      </c>
    </row>
    <row r="18" spans="1:33" ht="14.25" customHeight="1" x14ac:dyDescent="0.35">
      <c r="A18" s="266"/>
      <c r="B18" s="11">
        <v>0.16666666666666699</v>
      </c>
      <c r="C18" s="266"/>
      <c r="D18" s="15">
        <v>49.3</v>
      </c>
      <c r="E18" s="15">
        <v>122</v>
      </c>
      <c r="F18" s="16">
        <v>11.9</v>
      </c>
      <c r="G18" s="266"/>
      <c r="H18" s="15">
        <v>30.8</v>
      </c>
      <c r="I18" s="15">
        <v>117</v>
      </c>
      <c r="J18" s="15">
        <v>82.1</v>
      </c>
      <c r="K18" s="16">
        <v>81.7</v>
      </c>
      <c r="L18" s="14">
        <v>116.3</v>
      </c>
      <c r="M18" s="15">
        <v>12.9</v>
      </c>
      <c r="N18" s="15">
        <v>49</v>
      </c>
      <c r="O18" s="15">
        <v>48.9</v>
      </c>
      <c r="P18" s="15">
        <v>57.8</v>
      </c>
      <c r="Q18" s="15">
        <v>57.7</v>
      </c>
      <c r="R18" s="15">
        <v>57.6</v>
      </c>
      <c r="S18" s="15">
        <v>58.2</v>
      </c>
      <c r="T18" s="15">
        <v>84.1</v>
      </c>
      <c r="U18" s="15">
        <v>84.1</v>
      </c>
      <c r="V18" s="15">
        <v>83.9</v>
      </c>
      <c r="W18" s="15">
        <v>57.7</v>
      </c>
      <c r="X18" s="15">
        <v>115.4</v>
      </c>
      <c r="Y18" s="15">
        <v>865</v>
      </c>
      <c r="Z18" s="15">
        <v>0</v>
      </c>
      <c r="AA18" s="16">
        <v>599</v>
      </c>
      <c r="AB18" s="266"/>
      <c r="AC18" s="17"/>
      <c r="AD18" s="17">
        <v>21.7</v>
      </c>
      <c r="AE18" s="17"/>
      <c r="AF18" s="17">
        <v>120</v>
      </c>
      <c r="AG18" s="41">
        <v>88.6</v>
      </c>
    </row>
    <row r="19" spans="1:33" ht="14.25" customHeight="1" x14ac:dyDescent="0.35">
      <c r="A19" s="266"/>
      <c r="B19" s="11">
        <v>0.25</v>
      </c>
      <c r="C19" s="266"/>
      <c r="D19" s="15">
        <v>49.4</v>
      </c>
      <c r="E19" s="15">
        <v>121.8</v>
      </c>
      <c r="F19" s="16">
        <v>11.1</v>
      </c>
      <c r="G19" s="266"/>
      <c r="H19" s="15">
        <v>31</v>
      </c>
      <c r="I19" s="15">
        <v>117</v>
      </c>
      <c r="J19" s="15">
        <v>82.7</v>
      </c>
      <c r="K19" s="16">
        <v>82.3</v>
      </c>
      <c r="L19" s="14">
        <v>115.9</v>
      </c>
      <c r="M19" s="15">
        <v>12.1</v>
      </c>
      <c r="N19" s="15">
        <v>49</v>
      </c>
      <c r="O19" s="15">
        <v>49</v>
      </c>
      <c r="P19" s="15">
        <v>57.9</v>
      </c>
      <c r="Q19" s="15">
        <v>57.6</v>
      </c>
      <c r="R19" s="15">
        <v>57.5</v>
      </c>
      <c r="S19" s="15">
        <v>58.1</v>
      </c>
      <c r="T19" s="15">
        <v>84.7</v>
      </c>
      <c r="U19" s="15">
        <v>84.8</v>
      </c>
      <c r="V19" s="15">
        <v>84.5</v>
      </c>
      <c r="W19" s="15">
        <v>57.4</v>
      </c>
      <c r="X19" s="15">
        <v>115.1</v>
      </c>
      <c r="Y19" s="15">
        <v>864</v>
      </c>
      <c r="Z19" s="15">
        <v>0</v>
      </c>
      <c r="AA19" s="16">
        <v>608</v>
      </c>
      <c r="AB19" s="266"/>
      <c r="AC19" s="17"/>
      <c r="AD19" s="17">
        <v>21.7</v>
      </c>
      <c r="AE19" s="17"/>
      <c r="AF19" s="17">
        <v>123</v>
      </c>
      <c r="AG19" s="41">
        <v>89.8</v>
      </c>
    </row>
    <row r="20" spans="1:33" ht="14.25" customHeight="1" x14ac:dyDescent="0.35">
      <c r="A20" s="266"/>
      <c r="B20" s="11">
        <v>0.33333333333333298</v>
      </c>
      <c r="C20" s="266"/>
      <c r="D20" s="15">
        <v>49.5</v>
      </c>
      <c r="E20" s="15">
        <v>118.1</v>
      </c>
      <c r="F20" s="16">
        <v>11.3</v>
      </c>
      <c r="G20" s="266"/>
      <c r="H20" s="15">
        <v>32.200000000000003</v>
      </c>
      <c r="I20" s="15">
        <v>113.1</v>
      </c>
      <c r="J20" s="15">
        <v>81.5</v>
      </c>
      <c r="K20" s="16">
        <v>81.099999999999994</v>
      </c>
      <c r="L20" s="14">
        <v>112.5</v>
      </c>
      <c r="M20" s="15">
        <v>12.5</v>
      </c>
      <c r="N20" s="15">
        <v>49.2</v>
      </c>
      <c r="O20" s="15">
        <v>49.2</v>
      </c>
      <c r="P20" s="15">
        <v>56.1</v>
      </c>
      <c r="Q20" s="15">
        <v>56</v>
      </c>
      <c r="R20" s="15">
        <v>55.8</v>
      </c>
      <c r="S20" s="15">
        <v>56.5</v>
      </c>
      <c r="T20" s="15">
        <v>83.4</v>
      </c>
      <c r="U20" s="15">
        <v>83.5</v>
      </c>
      <c r="V20" s="15">
        <v>83.2</v>
      </c>
      <c r="W20" s="15">
        <v>55.5</v>
      </c>
      <c r="X20" s="15">
        <v>113</v>
      </c>
      <c r="Y20" s="15">
        <v>829</v>
      </c>
      <c r="Z20" s="15">
        <v>5.2</v>
      </c>
      <c r="AA20" s="16">
        <v>560</v>
      </c>
      <c r="AB20" s="266"/>
      <c r="AC20" s="17"/>
      <c r="AD20" s="17">
        <v>24.2</v>
      </c>
      <c r="AE20" s="17"/>
      <c r="AF20" s="17">
        <v>123</v>
      </c>
      <c r="AG20" s="41">
        <v>89.5</v>
      </c>
    </row>
    <row r="21" spans="1:33" ht="14.25" customHeight="1" x14ac:dyDescent="0.35">
      <c r="A21" s="266"/>
      <c r="B21" s="11">
        <v>0.41666666666666702</v>
      </c>
      <c r="C21" s="266"/>
      <c r="D21" s="15">
        <v>49.4</v>
      </c>
      <c r="E21" s="15">
        <v>116</v>
      </c>
      <c r="F21" s="16">
        <v>12</v>
      </c>
      <c r="G21" s="266"/>
      <c r="H21" s="15">
        <v>35.799999999999997</v>
      </c>
      <c r="I21" s="15">
        <v>112</v>
      </c>
      <c r="J21" s="15">
        <v>82.8</v>
      </c>
      <c r="K21" s="16">
        <v>82.5</v>
      </c>
      <c r="L21" s="14">
        <v>110.7</v>
      </c>
      <c r="M21" s="15">
        <v>13.3</v>
      </c>
      <c r="N21" s="15">
        <v>49.1</v>
      </c>
      <c r="O21" s="15">
        <v>49.1</v>
      </c>
      <c r="P21" s="15">
        <v>58.1</v>
      </c>
      <c r="Q21" s="15">
        <v>58.1</v>
      </c>
      <c r="R21" s="15">
        <v>58.1</v>
      </c>
      <c r="S21" s="15">
        <v>58.6</v>
      </c>
      <c r="T21" s="15">
        <v>84.7</v>
      </c>
      <c r="U21" s="15">
        <v>84.8</v>
      </c>
      <c r="V21" s="15">
        <v>84.6</v>
      </c>
      <c r="W21" s="15">
        <v>58</v>
      </c>
      <c r="X21" s="15">
        <v>111.8</v>
      </c>
      <c r="Y21" s="15">
        <v>829</v>
      </c>
      <c r="Z21" s="15">
        <v>5.3</v>
      </c>
      <c r="AA21" s="16">
        <v>567</v>
      </c>
      <c r="AB21" s="266"/>
      <c r="AC21" s="17"/>
      <c r="AD21" s="17">
        <v>27.9</v>
      </c>
      <c r="AE21" s="17"/>
      <c r="AF21" s="17">
        <v>114</v>
      </c>
      <c r="AG21" s="41">
        <v>94</v>
      </c>
    </row>
    <row r="22" spans="1:33" ht="14.25" customHeight="1" x14ac:dyDescent="0.35">
      <c r="A22" s="266"/>
      <c r="B22" s="11">
        <v>0.5</v>
      </c>
      <c r="C22" s="266"/>
      <c r="D22" s="15">
        <v>49.5</v>
      </c>
      <c r="E22" s="15">
        <v>114.7</v>
      </c>
      <c r="F22" s="16">
        <v>12.6</v>
      </c>
      <c r="G22" s="266"/>
      <c r="H22" s="15">
        <v>36.1</v>
      </c>
      <c r="I22" s="15">
        <v>110.7</v>
      </c>
      <c r="J22" s="15">
        <v>83.5</v>
      </c>
      <c r="K22" s="16">
        <v>83.2</v>
      </c>
      <c r="L22" s="14">
        <v>111.2</v>
      </c>
      <c r="M22" s="15">
        <v>14</v>
      </c>
      <c r="N22" s="15">
        <v>49.2</v>
      </c>
      <c r="O22" s="15">
        <v>49.1</v>
      </c>
      <c r="P22" s="15">
        <v>59.2</v>
      </c>
      <c r="Q22" s="15">
        <v>59.3</v>
      </c>
      <c r="R22" s="15">
        <v>59.1</v>
      </c>
      <c r="S22" s="15">
        <v>59.9</v>
      </c>
      <c r="T22" s="15">
        <v>85.4</v>
      </c>
      <c r="U22" s="15">
        <v>85.5</v>
      </c>
      <c r="V22" s="15">
        <v>85.3</v>
      </c>
      <c r="W22" s="15">
        <v>58.9</v>
      </c>
      <c r="X22" s="15">
        <v>112.2</v>
      </c>
      <c r="Y22" s="15">
        <v>829</v>
      </c>
      <c r="Z22" s="15">
        <v>5.3</v>
      </c>
      <c r="AA22" s="16">
        <v>571</v>
      </c>
      <c r="AB22" s="266"/>
      <c r="AC22" s="17"/>
      <c r="AD22" s="17">
        <v>28.7</v>
      </c>
      <c r="AE22" s="17"/>
      <c r="AF22" s="17">
        <v>125</v>
      </c>
      <c r="AG22" s="41">
        <v>91.2</v>
      </c>
    </row>
    <row r="23" spans="1:33" ht="14.25" customHeight="1" x14ac:dyDescent="0.35">
      <c r="A23" s="266"/>
      <c r="B23" s="11">
        <v>0.58333333333333304</v>
      </c>
      <c r="C23" s="266"/>
      <c r="D23" s="15">
        <v>49.5</v>
      </c>
      <c r="E23" s="15">
        <v>110.6</v>
      </c>
      <c r="F23" s="16">
        <v>13.6</v>
      </c>
      <c r="G23" s="266"/>
      <c r="H23" s="15">
        <v>36</v>
      </c>
      <c r="I23" s="15">
        <v>110.5</v>
      </c>
      <c r="J23" s="15">
        <v>84</v>
      </c>
      <c r="K23" s="16">
        <v>83.7</v>
      </c>
      <c r="L23" s="14">
        <v>110.7</v>
      </c>
      <c r="M23" s="15">
        <v>15</v>
      </c>
      <c r="N23" s="15">
        <v>49.2</v>
      </c>
      <c r="O23" s="15">
        <v>49.2</v>
      </c>
      <c r="P23" s="15">
        <v>60.7</v>
      </c>
      <c r="Q23" s="15">
        <v>60.7</v>
      </c>
      <c r="R23" s="15">
        <v>60.4</v>
      </c>
      <c r="S23" s="15">
        <v>61.1</v>
      </c>
      <c r="T23" s="15">
        <v>85.8</v>
      </c>
      <c r="U23" s="15">
        <v>85.9</v>
      </c>
      <c r="V23" s="15">
        <v>85.8</v>
      </c>
      <c r="W23" s="15">
        <v>60.2</v>
      </c>
      <c r="X23" s="15">
        <v>111.3</v>
      </c>
      <c r="Y23" s="15">
        <v>829</v>
      </c>
      <c r="Z23" s="15">
        <v>5.3</v>
      </c>
      <c r="AA23" s="16">
        <v>572</v>
      </c>
      <c r="AB23" s="266"/>
      <c r="AC23" s="17"/>
      <c r="AD23" s="17">
        <v>26.7</v>
      </c>
      <c r="AE23" s="17"/>
      <c r="AF23" s="17">
        <v>120</v>
      </c>
      <c r="AG23" s="41">
        <v>90.8</v>
      </c>
    </row>
    <row r="24" spans="1:33" ht="14.25" customHeight="1" x14ac:dyDescent="0.35">
      <c r="A24" s="266"/>
      <c r="B24" s="11">
        <v>0.66666666666666696</v>
      </c>
      <c r="C24" s="266"/>
      <c r="D24" s="15">
        <v>49.6</v>
      </c>
      <c r="E24" s="15">
        <v>109.7</v>
      </c>
      <c r="F24" s="16">
        <v>12.5</v>
      </c>
      <c r="G24" s="266"/>
      <c r="H24" s="15">
        <v>35</v>
      </c>
      <c r="I24" s="15">
        <v>107.8</v>
      </c>
      <c r="J24" s="15">
        <v>85</v>
      </c>
      <c r="K24" s="16">
        <v>84.7</v>
      </c>
      <c r="L24" s="14">
        <v>107.4</v>
      </c>
      <c r="M24" s="15">
        <v>13.9</v>
      </c>
      <c r="N24" s="15">
        <v>49.3</v>
      </c>
      <c r="O24" s="15">
        <v>49.2</v>
      </c>
      <c r="P24" s="15">
        <v>61.2</v>
      </c>
      <c r="Q24" s="15">
        <v>60.9</v>
      </c>
      <c r="R24" s="15">
        <v>60.7</v>
      </c>
      <c r="S24" s="15">
        <v>61.4</v>
      </c>
      <c r="T24" s="15">
        <v>86.8</v>
      </c>
      <c r="U24" s="15">
        <v>86.8</v>
      </c>
      <c r="V24" s="15">
        <v>86.7</v>
      </c>
      <c r="W24" s="15">
        <v>60.7</v>
      </c>
      <c r="X24" s="15">
        <v>108.6</v>
      </c>
      <c r="Y24" s="15">
        <v>830</v>
      </c>
      <c r="Z24" s="15">
        <v>5</v>
      </c>
      <c r="AA24" s="16">
        <v>591</v>
      </c>
      <c r="AB24" s="266"/>
      <c r="AC24" s="17"/>
      <c r="AD24" s="17">
        <v>27</v>
      </c>
      <c r="AE24" s="17"/>
      <c r="AF24" s="17">
        <v>130</v>
      </c>
      <c r="AG24" s="41">
        <v>90.8</v>
      </c>
    </row>
    <row r="25" spans="1:33" ht="14.25" customHeight="1" x14ac:dyDescent="0.35">
      <c r="A25" s="266"/>
      <c r="B25" s="11">
        <v>0.75</v>
      </c>
      <c r="C25" s="266"/>
      <c r="D25" s="15">
        <v>49.6</v>
      </c>
      <c r="E25" s="15">
        <v>115.2</v>
      </c>
      <c r="F25" s="16">
        <v>11.6</v>
      </c>
      <c r="G25" s="266"/>
      <c r="H25" s="15">
        <v>33.9</v>
      </c>
      <c r="I25" s="15">
        <v>111.4</v>
      </c>
      <c r="J25" s="15">
        <v>85.6</v>
      </c>
      <c r="K25" s="16">
        <v>85.3</v>
      </c>
      <c r="L25" s="14">
        <v>110.2</v>
      </c>
      <c r="M25" s="15">
        <v>12.8</v>
      </c>
      <c r="N25" s="15">
        <v>49.3</v>
      </c>
      <c r="O25" s="15">
        <v>49.1</v>
      </c>
      <c r="P25" s="15">
        <v>59.7</v>
      </c>
      <c r="Q25" s="15">
        <v>59.6</v>
      </c>
      <c r="R25" s="15">
        <v>59.4</v>
      </c>
      <c r="S25" s="15">
        <v>60</v>
      </c>
      <c r="T25" s="15">
        <v>87.5</v>
      </c>
      <c r="U25" s="15">
        <v>87.5</v>
      </c>
      <c r="V25" s="15">
        <v>87.4</v>
      </c>
      <c r="W25" s="15">
        <v>59.3</v>
      </c>
      <c r="X25" s="15">
        <v>111.3</v>
      </c>
      <c r="Y25" s="15">
        <v>830</v>
      </c>
      <c r="Z25" s="15">
        <v>5</v>
      </c>
      <c r="AA25" s="16">
        <v>586</v>
      </c>
      <c r="AB25" s="266"/>
      <c r="AC25" s="17"/>
      <c r="AD25" s="17">
        <v>24.5</v>
      </c>
      <c r="AE25" s="17"/>
      <c r="AF25" s="17">
        <v>128</v>
      </c>
      <c r="AG25" s="41">
        <v>88.6</v>
      </c>
    </row>
    <row r="26" spans="1:33" ht="14.25" customHeight="1" x14ac:dyDescent="0.35">
      <c r="A26" s="266"/>
      <c r="B26" s="11">
        <v>0.83333333333333304</v>
      </c>
      <c r="C26" s="266"/>
      <c r="D26" s="15">
        <v>49.4</v>
      </c>
      <c r="E26" s="15">
        <v>119.7</v>
      </c>
      <c r="F26" s="16">
        <v>10.1</v>
      </c>
      <c r="G26" s="266"/>
      <c r="H26" s="15">
        <v>33.200000000000003</v>
      </c>
      <c r="I26" s="15">
        <v>110.6</v>
      </c>
      <c r="J26" s="15">
        <v>86.1</v>
      </c>
      <c r="K26" s="16">
        <v>85.8</v>
      </c>
      <c r="L26" s="14">
        <v>110.1</v>
      </c>
      <c r="M26" s="15">
        <v>11.3</v>
      </c>
      <c r="N26" s="15">
        <v>49.1</v>
      </c>
      <c r="O26" s="15">
        <v>49</v>
      </c>
      <c r="P26" s="15">
        <v>58.9</v>
      </c>
      <c r="Q26" s="15">
        <v>58.7</v>
      </c>
      <c r="R26" s="15">
        <v>58.4</v>
      </c>
      <c r="S26" s="15">
        <v>59.1</v>
      </c>
      <c r="T26" s="15">
        <v>87.9</v>
      </c>
      <c r="U26" s="15">
        <v>88</v>
      </c>
      <c r="V26" s="15">
        <v>87.8</v>
      </c>
      <c r="W26" s="15">
        <v>58.5</v>
      </c>
      <c r="X26" s="15">
        <v>111.3</v>
      </c>
      <c r="Y26" s="15">
        <v>829</v>
      </c>
      <c r="Z26" s="15">
        <v>5</v>
      </c>
      <c r="AA26" s="16">
        <v>592</v>
      </c>
      <c r="AB26" s="266"/>
      <c r="AC26" s="17"/>
      <c r="AD26" s="17">
        <v>24.1</v>
      </c>
      <c r="AE26" s="17"/>
      <c r="AF26" s="17">
        <v>121</v>
      </c>
      <c r="AG26" s="41">
        <v>90.9</v>
      </c>
    </row>
    <row r="27" spans="1:33" ht="14.25" customHeight="1" x14ac:dyDescent="0.35">
      <c r="A27" s="267"/>
      <c r="B27" s="11">
        <v>0.91666666666666696</v>
      </c>
      <c r="C27" s="267"/>
      <c r="D27" s="15">
        <v>50.2</v>
      </c>
      <c r="E27" s="15">
        <v>105.2</v>
      </c>
      <c r="F27" s="16">
        <v>10.9</v>
      </c>
      <c r="G27" s="267"/>
      <c r="H27" s="15">
        <v>32.799999999999997</v>
      </c>
      <c r="I27" s="15">
        <v>97.7</v>
      </c>
      <c r="J27" s="15">
        <v>85.3</v>
      </c>
      <c r="K27" s="16">
        <v>85</v>
      </c>
      <c r="L27" s="14">
        <v>97.7</v>
      </c>
      <c r="M27" s="15">
        <v>12.1</v>
      </c>
      <c r="N27" s="15">
        <v>50</v>
      </c>
      <c r="O27" s="15">
        <v>49.9</v>
      </c>
      <c r="P27" s="15">
        <v>58.2</v>
      </c>
      <c r="Q27" s="15">
        <v>58.2</v>
      </c>
      <c r="R27" s="15">
        <v>58.1</v>
      </c>
      <c r="S27" s="15">
        <v>58.6</v>
      </c>
      <c r="T27" s="15">
        <v>87.1</v>
      </c>
      <c r="U27" s="15">
        <v>87.2</v>
      </c>
      <c r="V27" s="15">
        <v>87</v>
      </c>
      <c r="W27" s="15">
        <v>58</v>
      </c>
      <c r="X27" s="15">
        <v>114.3</v>
      </c>
      <c r="Y27" s="15">
        <v>931</v>
      </c>
      <c r="Z27" s="15">
        <v>17.45</v>
      </c>
      <c r="AA27" s="16">
        <v>585</v>
      </c>
      <c r="AB27" s="267"/>
      <c r="AC27" s="17"/>
      <c r="AD27" s="17">
        <v>24.4</v>
      </c>
      <c r="AE27" s="17"/>
      <c r="AF27" s="17">
        <v>124</v>
      </c>
      <c r="AG27" s="41">
        <v>91.9</v>
      </c>
    </row>
    <row r="28" spans="1:33" ht="14.25" customHeight="1" x14ac:dyDescent="0.35">
      <c r="A28" s="268">
        <v>44623</v>
      </c>
      <c r="B28" s="11">
        <v>1</v>
      </c>
      <c r="C28" s="276">
        <v>116.8</v>
      </c>
      <c r="D28" s="15">
        <v>50</v>
      </c>
      <c r="E28" s="15">
        <v>119.6</v>
      </c>
      <c r="F28" s="16">
        <v>10.7</v>
      </c>
      <c r="G28" s="269"/>
      <c r="H28" s="15">
        <v>31.7</v>
      </c>
      <c r="I28" s="15">
        <v>110</v>
      </c>
      <c r="J28" s="15">
        <v>85.7</v>
      </c>
      <c r="K28" s="16">
        <v>85.4</v>
      </c>
      <c r="L28" s="14">
        <v>110.2</v>
      </c>
      <c r="M28" s="15">
        <v>11.7</v>
      </c>
      <c r="N28" s="15">
        <v>49.7</v>
      </c>
      <c r="O28" s="15">
        <v>49.6</v>
      </c>
      <c r="P28" s="15">
        <v>58.3</v>
      </c>
      <c r="Q28" s="15">
        <v>58.1</v>
      </c>
      <c r="R28" s="15">
        <v>58</v>
      </c>
      <c r="S28" s="15">
        <v>58.7</v>
      </c>
      <c r="T28" s="15">
        <v>87.6</v>
      </c>
      <c r="U28" s="15">
        <v>87.7</v>
      </c>
      <c r="V28" s="15">
        <v>87.5</v>
      </c>
      <c r="W28" s="15">
        <v>57.8</v>
      </c>
      <c r="X28" s="15">
        <v>112.9</v>
      </c>
      <c r="Y28" s="15">
        <v>828</v>
      </c>
      <c r="Z28" s="15">
        <v>8.3000000000000007</v>
      </c>
      <c r="AA28" s="16">
        <v>591</v>
      </c>
      <c r="AB28" s="265">
        <v>122.8</v>
      </c>
      <c r="AC28" s="17"/>
      <c r="AD28" s="17">
        <v>23.5</v>
      </c>
      <c r="AE28" s="17"/>
      <c r="AF28" s="17">
        <v>120</v>
      </c>
      <c r="AG28" s="41">
        <v>89.2</v>
      </c>
    </row>
    <row r="29" spans="1:33" ht="14.25" customHeight="1" x14ac:dyDescent="0.35">
      <c r="A29" s="266"/>
      <c r="B29" s="11">
        <v>1.0833333333333299</v>
      </c>
      <c r="C29" s="266"/>
      <c r="D29" s="15">
        <v>50.1</v>
      </c>
      <c r="E29" s="15">
        <v>120.7</v>
      </c>
      <c r="F29" s="16">
        <v>10.4</v>
      </c>
      <c r="G29" s="266"/>
      <c r="H29" s="15">
        <v>31.8</v>
      </c>
      <c r="I29" s="15">
        <v>111.8</v>
      </c>
      <c r="J29" s="15">
        <v>86.3</v>
      </c>
      <c r="K29" s="16">
        <v>86</v>
      </c>
      <c r="L29" s="14">
        <v>111.2</v>
      </c>
      <c r="M29" s="15">
        <v>11.5</v>
      </c>
      <c r="N29" s="15">
        <v>49.8</v>
      </c>
      <c r="O29" s="15">
        <v>49.7</v>
      </c>
      <c r="P29" s="15">
        <v>57.9</v>
      </c>
      <c r="Q29" s="15">
        <v>57.8</v>
      </c>
      <c r="R29" s="15">
        <v>57.8</v>
      </c>
      <c r="S29" s="15">
        <v>58.3</v>
      </c>
      <c r="T29" s="15">
        <v>88.2</v>
      </c>
      <c r="U29" s="15">
        <v>88.3</v>
      </c>
      <c r="V29" s="15">
        <v>88.1</v>
      </c>
      <c r="W29" s="15">
        <v>57.4</v>
      </c>
      <c r="X29" s="15">
        <v>114.3</v>
      </c>
      <c r="Y29" s="15">
        <v>830</v>
      </c>
      <c r="Z29" s="15">
        <v>8</v>
      </c>
      <c r="AA29" s="16">
        <v>586</v>
      </c>
      <c r="AB29" s="266"/>
      <c r="AC29" s="17"/>
      <c r="AD29" s="17">
        <v>23</v>
      </c>
      <c r="AE29" s="17"/>
      <c r="AF29" s="17">
        <v>120</v>
      </c>
      <c r="AG29" s="41">
        <v>88.4</v>
      </c>
    </row>
    <row r="30" spans="1:33" ht="14.25" customHeight="1" x14ac:dyDescent="0.35">
      <c r="A30" s="266"/>
      <c r="B30" s="11">
        <v>1.1666666666666701</v>
      </c>
      <c r="C30" s="266"/>
      <c r="D30" s="15">
        <v>50</v>
      </c>
      <c r="E30" s="15">
        <v>114.5</v>
      </c>
      <c r="F30" s="16">
        <v>10.7</v>
      </c>
      <c r="G30" s="266"/>
      <c r="H30" s="15">
        <v>32</v>
      </c>
      <c r="I30" s="15">
        <v>109.1</v>
      </c>
      <c r="J30" s="15">
        <v>86.7</v>
      </c>
      <c r="K30" s="16">
        <v>86.4</v>
      </c>
      <c r="L30" s="14">
        <v>108</v>
      </c>
      <c r="M30" s="15">
        <v>11.9</v>
      </c>
      <c r="N30" s="15">
        <v>49.7</v>
      </c>
      <c r="O30" s="15">
        <v>49.7</v>
      </c>
      <c r="P30" s="15">
        <v>59</v>
      </c>
      <c r="Q30" s="15">
        <v>59</v>
      </c>
      <c r="R30" s="15">
        <v>58.8</v>
      </c>
      <c r="S30" s="15">
        <v>59.6</v>
      </c>
      <c r="T30" s="15">
        <v>88.5</v>
      </c>
      <c r="U30" s="15">
        <v>88.6</v>
      </c>
      <c r="V30" s="15">
        <v>88.4</v>
      </c>
      <c r="W30" s="15">
        <v>58.9</v>
      </c>
      <c r="X30" s="15">
        <v>111.2</v>
      </c>
      <c r="Y30" s="15">
        <v>829</v>
      </c>
      <c r="Z30" s="15">
        <v>8</v>
      </c>
      <c r="AA30" s="16">
        <v>589</v>
      </c>
      <c r="AB30" s="266"/>
      <c r="AC30" s="17"/>
      <c r="AD30" s="17">
        <v>23.1</v>
      </c>
      <c r="AE30" s="17"/>
      <c r="AF30" s="17">
        <v>128</v>
      </c>
      <c r="AG30" s="41">
        <v>93.7</v>
      </c>
    </row>
    <row r="31" spans="1:33" ht="14.25" customHeight="1" x14ac:dyDescent="0.35">
      <c r="A31" s="266"/>
      <c r="B31" s="11">
        <v>1.25</v>
      </c>
      <c r="C31" s="266"/>
      <c r="D31" s="15">
        <v>49.9</v>
      </c>
      <c r="E31" s="15">
        <v>118.1</v>
      </c>
      <c r="F31" s="16">
        <v>10.6</v>
      </c>
      <c r="G31" s="266"/>
      <c r="H31" s="15">
        <v>31.3</v>
      </c>
      <c r="I31" s="15">
        <v>110.5</v>
      </c>
      <c r="J31" s="15">
        <v>86.1</v>
      </c>
      <c r="K31" s="16">
        <v>85.7</v>
      </c>
      <c r="L31" s="14">
        <v>111</v>
      </c>
      <c r="M31" s="15">
        <v>11.7</v>
      </c>
      <c r="N31" s="15">
        <v>49.6</v>
      </c>
      <c r="O31" s="15">
        <v>49.6</v>
      </c>
      <c r="P31" s="15">
        <v>58.3</v>
      </c>
      <c r="Q31" s="15">
        <v>58</v>
      </c>
      <c r="R31" s="15">
        <v>57.9</v>
      </c>
      <c r="S31" s="15">
        <v>58.4</v>
      </c>
      <c r="T31" s="15">
        <v>87.9</v>
      </c>
      <c r="U31" s="15">
        <v>87.9</v>
      </c>
      <c r="V31" s="15">
        <v>87.7</v>
      </c>
      <c r="W31" s="15">
        <v>58.8</v>
      </c>
      <c r="X31" s="15">
        <v>114.1</v>
      </c>
      <c r="Y31" s="15">
        <v>830</v>
      </c>
      <c r="Z31" s="15">
        <v>8.3000000000000007</v>
      </c>
      <c r="AA31" s="16">
        <v>588</v>
      </c>
      <c r="AB31" s="266"/>
      <c r="AC31" s="17"/>
      <c r="AD31" s="17">
        <v>22.9</v>
      </c>
      <c r="AE31" s="17"/>
      <c r="AF31" s="17">
        <v>119</v>
      </c>
      <c r="AG31" s="41">
        <v>88.5</v>
      </c>
    </row>
    <row r="32" spans="1:33" ht="14.25" customHeight="1" x14ac:dyDescent="0.35">
      <c r="A32" s="266"/>
      <c r="B32" s="11">
        <v>1.3333333333333299</v>
      </c>
      <c r="C32" s="266"/>
      <c r="D32" s="15">
        <v>50</v>
      </c>
      <c r="E32" s="15">
        <v>118.7</v>
      </c>
      <c r="F32" s="16">
        <v>11.1</v>
      </c>
      <c r="G32" s="266"/>
      <c r="H32" s="15">
        <v>32.6</v>
      </c>
      <c r="I32" s="15">
        <v>111.6</v>
      </c>
      <c r="J32" s="15">
        <v>85.6</v>
      </c>
      <c r="K32" s="16">
        <v>85.3</v>
      </c>
      <c r="L32" s="14">
        <v>110.9</v>
      </c>
      <c r="M32" s="15">
        <v>12.2</v>
      </c>
      <c r="N32" s="15">
        <v>49.7</v>
      </c>
      <c r="O32" s="15">
        <v>49.6</v>
      </c>
      <c r="P32" s="15">
        <v>58.4</v>
      </c>
      <c r="Q32" s="15">
        <v>58.2</v>
      </c>
      <c r="R32" s="15">
        <v>58.1</v>
      </c>
      <c r="S32" s="15">
        <v>58.8</v>
      </c>
      <c r="T32" s="15">
        <v>87.5</v>
      </c>
      <c r="U32" s="15">
        <v>87.6</v>
      </c>
      <c r="V32" s="15">
        <v>87.4</v>
      </c>
      <c r="W32" s="15">
        <v>58</v>
      </c>
      <c r="X32" s="15">
        <v>113.8</v>
      </c>
      <c r="Y32" s="15">
        <v>829</v>
      </c>
      <c r="Z32" s="15">
        <v>8</v>
      </c>
      <c r="AA32" s="16">
        <v>583</v>
      </c>
      <c r="AB32" s="266"/>
      <c r="AC32" s="17"/>
      <c r="AD32" s="17">
        <v>24.5</v>
      </c>
      <c r="AE32" s="17"/>
      <c r="AF32" s="17">
        <v>118</v>
      </c>
      <c r="AG32" s="41">
        <v>95.7</v>
      </c>
    </row>
    <row r="33" spans="1:33" ht="14.25" customHeight="1" x14ac:dyDescent="0.35">
      <c r="A33" s="266"/>
      <c r="B33" s="11">
        <v>1.4166666666666701</v>
      </c>
      <c r="C33" s="266"/>
      <c r="D33" s="15">
        <v>50.1</v>
      </c>
      <c r="E33" s="15">
        <v>122.1</v>
      </c>
      <c r="F33" s="16">
        <v>11.5</v>
      </c>
      <c r="G33" s="266"/>
      <c r="H33" s="15">
        <v>35.700000000000003</v>
      </c>
      <c r="I33" s="15">
        <v>114.9</v>
      </c>
      <c r="J33" s="15">
        <v>85.9</v>
      </c>
      <c r="K33" s="16">
        <v>85.5</v>
      </c>
      <c r="L33" s="14">
        <v>114.9</v>
      </c>
      <c r="M33" s="15">
        <v>12.8</v>
      </c>
      <c r="N33" s="15">
        <v>49.7</v>
      </c>
      <c r="O33" s="15">
        <v>49.7</v>
      </c>
      <c r="P33" s="15">
        <v>59.7</v>
      </c>
      <c r="Q33" s="15">
        <v>59.3</v>
      </c>
      <c r="R33" s="15">
        <v>59.2</v>
      </c>
      <c r="S33" s="15">
        <v>59.8</v>
      </c>
      <c r="T33" s="15">
        <v>87.8</v>
      </c>
      <c r="U33" s="15">
        <v>87.9</v>
      </c>
      <c r="V33" s="15">
        <v>87.7</v>
      </c>
      <c r="W33" s="15">
        <v>59</v>
      </c>
      <c r="X33" s="15">
        <v>116.6</v>
      </c>
      <c r="Y33" s="15">
        <v>855</v>
      </c>
      <c r="Z33" s="15">
        <v>8.3000000000000007</v>
      </c>
      <c r="AA33" s="16">
        <v>608</v>
      </c>
      <c r="AB33" s="266"/>
      <c r="AC33" s="17"/>
      <c r="AD33" s="17">
        <v>26.4</v>
      </c>
      <c r="AE33" s="17"/>
      <c r="AF33" s="17">
        <v>120</v>
      </c>
      <c r="AG33" s="41">
        <v>87</v>
      </c>
    </row>
    <row r="34" spans="1:33" ht="14.25" customHeight="1" x14ac:dyDescent="0.35">
      <c r="A34" s="266"/>
      <c r="B34" s="11">
        <v>1.5</v>
      </c>
      <c r="C34" s="266"/>
      <c r="D34" s="15">
        <v>50</v>
      </c>
      <c r="E34" s="15">
        <v>118.5</v>
      </c>
      <c r="F34" s="16">
        <v>12</v>
      </c>
      <c r="G34" s="266"/>
      <c r="H34" s="15">
        <v>36.5</v>
      </c>
      <c r="I34" s="15">
        <v>114.4</v>
      </c>
      <c r="J34" s="15">
        <v>86.5</v>
      </c>
      <c r="K34" s="16">
        <v>86.1</v>
      </c>
      <c r="L34" s="14">
        <v>113.7</v>
      </c>
      <c r="M34" s="15">
        <v>13.4</v>
      </c>
      <c r="N34" s="15">
        <v>49.7</v>
      </c>
      <c r="O34" s="15">
        <v>49.6</v>
      </c>
      <c r="P34" s="15">
        <v>60.7</v>
      </c>
      <c r="Q34" s="15">
        <v>60.7</v>
      </c>
      <c r="R34" s="15">
        <v>60.4</v>
      </c>
      <c r="S34" s="15">
        <v>61.2</v>
      </c>
      <c r="T34" s="15">
        <v>88.4</v>
      </c>
      <c r="U34" s="15">
        <v>88.5</v>
      </c>
      <c r="V34" s="15">
        <v>88.3</v>
      </c>
      <c r="W34" s="15">
        <v>60.3</v>
      </c>
      <c r="X34" s="15">
        <v>116.4</v>
      </c>
      <c r="Y34" s="15">
        <v>855</v>
      </c>
      <c r="Z34" s="15">
        <v>8</v>
      </c>
      <c r="AA34" s="16">
        <v>612</v>
      </c>
      <c r="AB34" s="266"/>
      <c r="AC34" s="17"/>
      <c r="AD34" s="17">
        <v>28.7</v>
      </c>
      <c r="AE34" s="17"/>
      <c r="AF34" s="17">
        <v>123</v>
      </c>
      <c r="AG34" s="41">
        <v>87.4</v>
      </c>
    </row>
    <row r="35" spans="1:33" ht="14.25" customHeight="1" x14ac:dyDescent="0.35">
      <c r="A35" s="266"/>
      <c r="B35" s="11">
        <v>1.5833333333333299</v>
      </c>
      <c r="C35" s="266"/>
      <c r="D35" s="15">
        <v>50.1</v>
      </c>
      <c r="E35" s="15">
        <v>108.4</v>
      </c>
      <c r="F35" s="16">
        <v>12.3</v>
      </c>
      <c r="G35" s="266"/>
      <c r="H35" s="15">
        <v>36.1</v>
      </c>
      <c r="I35" s="15">
        <v>104.2</v>
      </c>
      <c r="J35" s="15">
        <v>86.1</v>
      </c>
      <c r="K35" s="16">
        <v>85.8</v>
      </c>
      <c r="L35" s="14">
        <v>104.4</v>
      </c>
      <c r="M35" s="15">
        <v>13.8</v>
      </c>
      <c r="N35" s="15">
        <v>49.8</v>
      </c>
      <c r="O35" s="15">
        <v>49.8</v>
      </c>
      <c r="P35" s="15">
        <v>61.3</v>
      </c>
      <c r="Q35" s="15">
        <v>61</v>
      </c>
      <c r="R35" s="15">
        <v>61</v>
      </c>
      <c r="S35" s="15">
        <v>61.5</v>
      </c>
      <c r="T35" s="15">
        <v>88.1</v>
      </c>
      <c r="U35" s="15">
        <v>88.1</v>
      </c>
      <c r="V35" s="15">
        <v>88</v>
      </c>
      <c r="W35" s="15">
        <v>60.8</v>
      </c>
      <c r="X35" s="15">
        <v>116.9</v>
      </c>
      <c r="Y35" s="15">
        <v>854</v>
      </c>
      <c r="Z35" s="15">
        <v>15.4</v>
      </c>
      <c r="AA35" s="16">
        <v>613</v>
      </c>
      <c r="AB35" s="266"/>
      <c r="AC35" s="17"/>
      <c r="AD35" s="17">
        <v>28.3</v>
      </c>
      <c r="AE35" s="17"/>
      <c r="AF35" s="17">
        <v>127</v>
      </c>
      <c r="AG35" s="41">
        <v>92.8</v>
      </c>
    </row>
    <row r="36" spans="1:33" ht="14.25" customHeight="1" x14ac:dyDescent="0.35">
      <c r="A36" s="266"/>
      <c r="B36" s="11">
        <v>1.6666666666666701</v>
      </c>
      <c r="C36" s="266"/>
      <c r="D36" s="15">
        <v>50.2</v>
      </c>
      <c r="E36" s="15">
        <v>109.3</v>
      </c>
      <c r="F36" s="16">
        <v>12.5</v>
      </c>
      <c r="G36" s="266"/>
      <c r="H36" s="15">
        <v>36.5</v>
      </c>
      <c r="I36" s="15">
        <v>103.4</v>
      </c>
      <c r="J36" s="15">
        <v>85.8</v>
      </c>
      <c r="K36" s="16">
        <v>85.5</v>
      </c>
      <c r="L36" s="14">
        <v>104</v>
      </c>
      <c r="M36" s="15">
        <v>13.9</v>
      </c>
      <c r="N36" s="15">
        <v>49.9</v>
      </c>
      <c r="O36" s="15">
        <v>49.8</v>
      </c>
      <c r="P36" s="15">
        <v>60.9</v>
      </c>
      <c r="Q36" s="15">
        <v>61</v>
      </c>
      <c r="R36" s="15">
        <v>60.7</v>
      </c>
      <c r="S36" s="15">
        <v>61.4</v>
      </c>
      <c r="T36" s="15">
        <v>87.8</v>
      </c>
      <c r="U36" s="15">
        <v>87.8</v>
      </c>
      <c r="V36" s="15">
        <v>87.7</v>
      </c>
      <c r="W36" s="15">
        <v>60.7</v>
      </c>
      <c r="X36" s="15">
        <v>116.5</v>
      </c>
      <c r="Y36" s="15">
        <v>855</v>
      </c>
      <c r="Z36" s="15">
        <v>15.3</v>
      </c>
      <c r="AA36" s="16">
        <v>607</v>
      </c>
      <c r="AB36" s="266"/>
      <c r="AC36" s="17"/>
      <c r="AD36" s="17">
        <v>25.7</v>
      </c>
      <c r="AE36" s="17"/>
      <c r="AF36" s="17">
        <v>131</v>
      </c>
      <c r="AG36" s="41">
        <v>85.7</v>
      </c>
    </row>
    <row r="37" spans="1:33" ht="14.25" customHeight="1" x14ac:dyDescent="0.35">
      <c r="A37" s="266"/>
      <c r="B37" s="11">
        <v>1.75</v>
      </c>
      <c r="C37" s="266"/>
      <c r="D37" s="15">
        <v>50.1</v>
      </c>
      <c r="E37" s="15">
        <v>105.4</v>
      </c>
      <c r="F37" s="16">
        <v>12.3</v>
      </c>
      <c r="G37" s="266"/>
      <c r="H37" s="15">
        <v>35.200000000000003</v>
      </c>
      <c r="I37" s="15">
        <v>104.7</v>
      </c>
      <c r="J37" s="15">
        <v>86</v>
      </c>
      <c r="K37" s="16">
        <v>85.7</v>
      </c>
      <c r="L37" s="14">
        <v>103.8</v>
      </c>
      <c r="M37" s="15">
        <v>13.5</v>
      </c>
      <c r="N37" s="15">
        <v>49.8</v>
      </c>
      <c r="O37" s="15">
        <v>49.7</v>
      </c>
      <c r="P37" s="15">
        <v>60.6</v>
      </c>
      <c r="Q37" s="15">
        <v>60.6</v>
      </c>
      <c r="R37" s="15">
        <v>60.3</v>
      </c>
      <c r="S37" s="15">
        <v>61</v>
      </c>
      <c r="T37" s="15">
        <v>87.9</v>
      </c>
      <c r="U37" s="15">
        <v>88</v>
      </c>
      <c r="V37" s="15">
        <v>87.9</v>
      </c>
      <c r="W37" s="15">
        <v>60.1</v>
      </c>
      <c r="X37" s="15">
        <v>116.3</v>
      </c>
      <c r="Y37" s="15">
        <v>855</v>
      </c>
      <c r="Z37" s="15">
        <v>15.3</v>
      </c>
      <c r="AA37" s="16">
        <v>610</v>
      </c>
      <c r="AB37" s="266"/>
      <c r="AC37" s="17"/>
      <c r="AD37" s="17">
        <v>23.7</v>
      </c>
      <c r="AE37" s="17"/>
      <c r="AF37" s="17">
        <v>121</v>
      </c>
      <c r="AG37" s="41">
        <v>85.9</v>
      </c>
    </row>
    <row r="38" spans="1:33" ht="14.25" customHeight="1" x14ac:dyDescent="0.35">
      <c r="A38" s="266"/>
      <c r="B38" s="11">
        <v>1.8333333333333299</v>
      </c>
      <c r="C38" s="266"/>
      <c r="D38" s="15">
        <v>50.1</v>
      </c>
      <c r="E38" s="15">
        <v>109.8</v>
      </c>
      <c r="F38" s="16">
        <v>12</v>
      </c>
      <c r="G38" s="266"/>
      <c r="H38" s="15">
        <v>34.200000000000003</v>
      </c>
      <c r="I38" s="15">
        <v>105.8</v>
      </c>
      <c r="J38" s="15">
        <v>85.2</v>
      </c>
      <c r="K38" s="16">
        <v>84.9</v>
      </c>
      <c r="L38" s="14">
        <v>105.4</v>
      </c>
      <c r="M38" s="15">
        <v>13.2</v>
      </c>
      <c r="N38" s="15">
        <v>49.8</v>
      </c>
      <c r="O38" s="15">
        <v>49.8</v>
      </c>
      <c r="P38" s="15">
        <v>59.4</v>
      </c>
      <c r="Q38" s="15">
        <v>59.3</v>
      </c>
      <c r="R38" s="15">
        <v>59.1</v>
      </c>
      <c r="S38" s="15">
        <v>59.7</v>
      </c>
      <c r="T38" s="15">
        <v>87.2</v>
      </c>
      <c r="U38" s="15">
        <v>87.2</v>
      </c>
      <c r="V38" s="15">
        <v>87</v>
      </c>
      <c r="W38" s="15">
        <v>59</v>
      </c>
      <c r="X38" s="15">
        <v>117.4</v>
      </c>
      <c r="Y38" s="15">
        <v>854</v>
      </c>
      <c r="Z38" s="15">
        <v>15.2</v>
      </c>
      <c r="AA38" s="16">
        <v>602</v>
      </c>
      <c r="AB38" s="266"/>
      <c r="AC38" s="17"/>
      <c r="AD38" s="17">
        <v>23.6</v>
      </c>
      <c r="AE38" s="17"/>
      <c r="AF38" s="17">
        <v>121</v>
      </c>
      <c r="AG38" s="41">
        <v>89.9</v>
      </c>
    </row>
    <row r="39" spans="1:33" ht="14.25" customHeight="1" x14ac:dyDescent="0.35">
      <c r="A39" s="267"/>
      <c r="B39" s="11">
        <v>1.9166666666666701</v>
      </c>
      <c r="C39" s="267"/>
      <c r="D39" s="15">
        <v>50.1</v>
      </c>
      <c r="E39" s="15">
        <v>108.1</v>
      </c>
      <c r="F39" s="16">
        <v>11.8</v>
      </c>
      <c r="G39" s="267"/>
      <c r="H39" s="15">
        <v>33.4</v>
      </c>
      <c r="I39" s="15">
        <v>104.2</v>
      </c>
      <c r="J39" s="15">
        <v>85</v>
      </c>
      <c r="K39" s="16">
        <v>84.7</v>
      </c>
      <c r="L39" s="14">
        <v>105.6</v>
      </c>
      <c r="M39" s="15">
        <v>13</v>
      </c>
      <c r="N39" s="15">
        <v>49.8</v>
      </c>
      <c r="O39" s="15">
        <v>49.7</v>
      </c>
      <c r="P39" s="15">
        <v>58.9</v>
      </c>
      <c r="Q39" s="15">
        <v>58.9</v>
      </c>
      <c r="R39" s="15">
        <v>58.9</v>
      </c>
      <c r="S39" s="15">
        <v>59.4</v>
      </c>
      <c r="T39" s="15">
        <v>87</v>
      </c>
      <c r="U39" s="15">
        <v>87</v>
      </c>
      <c r="V39" s="15">
        <v>86.8</v>
      </c>
      <c r="W39" s="15">
        <v>58.7</v>
      </c>
      <c r="X39" s="15">
        <v>117.8</v>
      </c>
      <c r="Y39" s="15">
        <v>855</v>
      </c>
      <c r="Z39" s="15">
        <v>15.4</v>
      </c>
      <c r="AA39" s="16">
        <v>602</v>
      </c>
      <c r="AB39" s="267"/>
      <c r="AC39" s="17"/>
      <c r="AD39" s="17">
        <v>22.8</v>
      </c>
      <c r="AE39" s="17"/>
      <c r="AF39" s="17">
        <v>121</v>
      </c>
      <c r="AG39" s="41">
        <v>87.2</v>
      </c>
    </row>
    <row r="40" spans="1:33" ht="14.25" customHeight="1" x14ac:dyDescent="0.35">
      <c r="A40" s="268">
        <v>44624</v>
      </c>
      <c r="B40" s="11">
        <v>2</v>
      </c>
      <c r="C40" s="276">
        <v>117.8</v>
      </c>
      <c r="D40" s="15">
        <v>50.1</v>
      </c>
      <c r="E40" s="15">
        <v>109.5</v>
      </c>
      <c r="F40" s="16">
        <v>11.7</v>
      </c>
      <c r="G40" s="269"/>
      <c r="H40" s="15">
        <v>33</v>
      </c>
      <c r="I40" s="15">
        <v>105.9</v>
      </c>
      <c r="J40" s="15">
        <v>84.6</v>
      </c>
      <c r="K40" s="16">
        <v>84.3</v>
      </c>
      <c r="L40" s="14">
        <v>105.7</v>
      </c>
      <c r="M40" s="15">
        <v>12.8</v>
      </c>
      <c r="N40" s="15">
        <v>49.8</v>
      </c>
      <c r="O40" s="15">
        <v>49.7</v>
      </c>
      <c r="P40" s="15">
        <v>58.5</v>
      </c>
      <c r="Q40" s="15">
        <v>58.4</v>
      </c>
      <c r="R40" s="15">
        <v>58.3</v>
      </c>
      <c r="S40" s="15">
        <v>58.9</v>
      </c>
      <c r="T40" s="15">
        <v>86.7</v>
      </c>
      <c r="U40" s="15">
        <v>86.7</v>
      </c>
      <c r="V40" s="15">
        <v>86.5</v>
      </c>
      <c r="W40" s="15">
        <v>58</v>
      </c>
      <c r="X40" s="15">
        <v>117.9</v>
      </c>
      <c r="Y40" s="15">
        <v>856</v>
      </c>
      <c r="Z40" s="15">
        <v>15.2</v>
      </c>
      <c r="AA40" s="16">
        <v>599</v>
      </c>
      <c r="AB40" s="265">
        <v>118.1</v>
      </c>
      <c r="AC40" s="17"/>
      <c r="AD40" s="17">
        <v>23</v>
      </c>
      <c r="AE40" s="17"/>
      <c r="AF40" s="17">
        <v>130</v>
      </c>
      <c r="AG40" s="41">
        <v>88</v>
      </c>
    </row>
    <row r="41" spans="1:33" ht="14.25" customHeight="1" x14ac:dyDescent="0.35">
      <c r="A41" s="266"/>
      <c r="B41" s="11">
        <v>2.0833333333333299</v>
      </c>
      <c r="C41" s="266"/>
      <c r="D41" s="15">
        <v>50.2</v>
      </c>
      <c r="E41" s="15">
        <v>111.6</v>
      </c>
      <c r="F41" s="16">
        <v>11.6</v>
      </c>
      <c r="G41" s="266"/>
      <c r="H41" s="15">
        <v>32.5</v>
      </c>
      <c r="I41" s="15">
        <v>106.2</v>
      </c>
      <c r="J41" s="15">
        <v>84.4</v>
      </c>
      <c r="K41" s="16">
        <v>84.1</v>
      </c>
      <c r="L41" s="14">
        <v>105.5</v>
      </c>
      <c r="M41" s="15">
        <v>12.7</v>
      </c>
      <c r="N41" s="15">
        <v>49.9</v>
      </c>
      <c r="O41" s="15">
        <v>49.8</v>
      </c>
      <c r="P41" s="15">
        <v>58.2</v>
      </c>
      <c r="Q41" s="15">
        <v>58</v>
      </c>
      <c r="R41" s="15">
        <v>57.9</v>
      </c>
      <c r="S41" s="15">
        <v>58.6</v>
      </c>
      <c r="T41" s="15">
        <v>86.4</v>
      </c>
      <c r="U41" s="15">
        <v>86.5</v>
      </c>
      <c r="V41" s="15">
        <v>86.3</v>
      </c>
      <c r="W41" s="15">
        <v>57.8</v>
      </c>
      <c r="X41" s="15">
        <v>117.4</v>
      </c>
      <c r="Y41" s="15">
        <v>854</v>
      </c>
      <c r="Z41" s="15">
        <v>15.4</v>
      </c>
      <c r="AA41" s="16">
        <v>598</v>
      </c>
      <c r="AB41" s="266"/>
      <c r="AC41" s="17"/>
      <c r="AD41" s="17">
        <v>23.1</v>
      </c>
      <c r="AE41" s="17"/>
      <c r="AF41" s="17">
        <v>127</v>
      </c>
      <c r="AG41" s="41">
        <v>88.5</v>
      </c>
    </row>
    <row r="42" spans="1:33" ht="14.25" customHeight="1" x14ac:dyDescent="0.35">
      <c r="A42" s="266"/>
      <c r="B42" s="11">
        <v>2.1666666666666701</v>
      </c>
      <c r="C42" s="266"/>
      <c r="D42" s="15">
        <v>50.2</v>
      </c>
      <c r="E42" s="15">
        <v>108.9</v>
      </c>
      <c r="F42" s="16">
        <v>11.4</v>
      </c>
      <c r="G42" s="266"/>
      <c r="H42" s="15">
        <v>32</v>
      </c>
      <c r="I42" s="15">
        <v>105.4</v>
      </c>
      <c r="J42" s="15">
        <v>84.2</v>
      </c>
      <c r="K42" s="16">
        <v>83.9</v>
      </c>
      <c r="L42" s="14">
        <v>106.3</v>
      </c>
      <c r="M42" s="15">
        <v>12.5</v>
      </c>
      <c r="N42" s="15">
        <v>49.9</v>
      </c>
      <c r="O42" s="15">
        <v>49.8</v>
      </c>
      <c r="P42" s="15">
        <v>57.8</v>
      </c>
      <c r="Q42" s="15">
        <v>57.7</v>
      </c>
      <c r="R42" s="15">
        <v>57.5</v>
      </c>
      <c r="S42" s="15">
        <v>58.2</v>
      </c>
      <c r="T42" s="15">
        <v>86.2</v>
      </c>
      <c r="U42" s="15">
        <v>86.3</v>
      </c>
      <c r="V42" s="15">
        <v>86.1</v>
      </c>
      <c r="W42" s="15">
        <v>57.3</v>
      </c>
      <c r="X42" s="15">
        <v>118.8</v>
      </c>
      <c r="Y42" s="15">
        <v>855</v>
      </c>
      <c r="Z42" s="15">
        <v>15.4</v>
      </c>
      <c r="AA42" s="16">
        <v>597</v>
      </c>
      <c r="AB42" s="266"/>
      <c r="AC42" s="17"/>
      <c r="AD42" s="17">
        <v>22.6</v>
      </c>
      <c r="AE42" s="17"/>
      <c r="AF42" s="17">
        <v>129</v>
      </c>
      <c r="AG42" s="41">
        <v>92.3</v>
      </c>
    </row>
    <row r="43" spans="1:33" ht="14.25" customHeight="1" x14ac:dyDescent="0.35">
      <c r="A43" s="266"/>
      <c r="B43" s="11">
        <v>2.25</v>
      </c>
      <c r="C43" s="266"/>
      <c r="D43" s="15">
        <v>50.1</v>
      </c>
      <c r="E43" s="15">
        <v>110.5</v>
      </c>
      <c r="F43" s="16">
        <v>11.4</v>
      </c>
      <c r="G43" s="266"/>
      <c r="H43" s="15">
        <v>32.1</v>
      </c>
      <c r="I43" s="15">
        <v>104.8</v>
      </c>
      <c r="J43" s="15">
        <v>84</v>
      </c>
      <c r="K43" s="16">
        <v>83.6</v>
      </c>
      <c r="L43" s="14">
        <v>105.9</v>
      </c>
      <c r="M43" s="15">
        <v>12.5</v>
      </c>
      <c r="N43" s="15">
        <v>49.8</v>
      </c>
      <c r="O43" s="15">
        <v>49.8</v>
      </c>
      <c r="P43" s="15">
        <v>57.5</v>
      </c>
      <c r="Q43" s="15">
        <v>57.6</v>
      </c>
      <c r="R43" s="15">
        <v>57.3</v>
      </c>
      <c r="S43" s="15">
        <v>58.1</v>
      </c>
      <c r="T43" s="15">
        <v>85.9</v>
      </c>
      <c r="U43" s="15">
        <v>86</v>
      </c>
      <c r="V43" s="15">
        <v>85.8</v>
      </c>
      <c r="W43" s="15">
        <v>57.3</v>
      </c>
      <c r="X43" s="15">
        <v>117.8</v>
      </c>
      <c r="Y43" s="15">
        <v>854</v>
      </c>
      <c r="Z43" s="15">
        <v>15.4</v>
      </c>
      <c r="AA43" s="16">
        <v>595</v>
      </c>
      <c r="AB43" s="266"/>
      <c r="AC43" s="17"/>
      <c r="AD43" s="17">
        <v>23.7</v>
      </c>
      <c r="AE43" s="17"/>
      <c r="AF43" s="17">
        <v>128</v>
      </c>
      <c r="AG43" s="41">
        <v>90.3</v>
      </c>
    </row>
    <row r="44" spans="1:33" ht="14.25" customHeight="1" x14ac:dyDescent="0.35">
      <c r="A44" s="266"/>
      <c r="B44" s="11">
        <v>2.3333333333333299</v>
      </c>
      <c r="C44" s="266"/>
      <c r="D44" s="15">
        <v>50.1</v>
      </c>
      <c r="E44" s="15">
        <v>109.3</v>
      </c>
      <c r="F44" s="16">
        <v>11.6</v>
      </c>
      <c r="G44" s="266"/>
      <c r="H44" s="15">
        <v>34.200000000000003</v>
      </c>
      <c r="I44" s="15">
        <v>106</v>
      </c>
      <c r="J44" s="15">
        <v>84.6</v>
      </c>
      <c r="K44" s="16">
        <v>84.3</v>
      </c>
      <c r="L44" s="14">
        <v>104.6</v>
      </c>
      <c r="M44" s="15">
        <v>12.8</v>
      </c>
      <c r="N44" s="15">
        <v>49.9</v>
      </c>
      <c r="O44" s="15">
        <v>49.7</v>
      </c>
      <c r="P44" s="15">
        <v>58.6</v>
      </c>
      <c r="Q44" s="15">
        <v>58.6</v>
      </c>
      <c r="R44" s="15">
        <v>58.5</v>
      </c>
      <c r="S44" s="15">
        <v>59.2</v>
      </c>
      <c r="T44" s="15">
        <v>86.6</v>
      </c>
      <c r="U44" s="15">
        <v>86.7</v>
      </c>
      <c r="V44" s="15">
        <v>86.5</v>
      </c>
      <c r="W44" s="15">
        <v>58.4</v>
      </c>
      <c r="X44" s="15">
        <v>116.7</v>
      </c>
      <c r="Y44" s="15">
        <v>855</v>
      </c>
      <c r="Z44" s="15">
        <v>15.4</v>
      </c>
      <c r="AA44" s="16">
        <v>599</v>
      </c>
      <c r="AB44" s="266"/>
      <c r="AC44" s="17"/>
      <c r="AD44" s="17">
        <v>26.3</v>
      </c>
      <c r="AE44" s="17"/>
      <c r="AF44" s="17">
        <v>120</v>
      </c>
      <c r="AG44" s="41">
        <v>89</v>
      </c>
    </row>
    <row r="45" spans="1:33" ht="14.25" customHeight="1" x14ac:dyDescent="0.35">
      <c r="A45" s="266"/>
      <c r="B45" s="11">
        <v>2.4166666666666701</v>
      </c>
      <c r="C45" s="266"/>
      <c r="D45" s="15">
        <v>50.2</v>
      </c>
      <c r="E45" s="15">
        <v>107.2</v>
      </c>
      <c r="F45" s="16">
        <v>12.8</v>
      </c>
      <c r="G45" s="266"/>
      <c r="H45" s="15">
        <v>37.700000000000003</v>
      </c>
      <c r="I45" s="15">
        <v>104.8</v>
      </c>
      <c r="J45" s="15">
        <v>84.6</v>
      </c>
      <c r="K45" s="16">
        <v>84.3</v>
      </c>
      <c r="L45" s="14">
        <v>104.9</v>
      </c>
      <c r="M45" s="15">
        <v>14.4</v>
      </c>
      <c r="N45" s="15">
        <v>49.8</v>
      </c>
      <c r="O45" s="15">
        <v>49.9</v>
      </c>
      <c r="P45" s="15">
        <v>60.8</v>
      </c>
      <c r="Q45" s="15">
        <v>60.6</v>
      </c>
      <c r="R45" s="15">
        <v>60.4</v>
      </c>
      <c r="S45" s="15">
        <v>61</v>
      </c>
      <c r="T45" s="15">
        <v>86.6</v>
      </c>
      <c r="U45" s="15">
        <v>86.7</v>
      </c>
      <c r="V45" s="15">
        <v>86.5</v>
      </c>
      <c r="W45" s="15">
        <v>60.1</v>
      </c>
      <c r="X45" s="15">
        <v>116.7</v>
      </c>
      <c r="Y45" s="15">
        <v>856</v>
      </c>
      <c r="Z45" s="15">
        <v>15</v>
      </c>
      <c r="AA45" s="16">
        <v>600</v>
      </c>
      <c r="AB45" s="266"/>
      <c r="AC45" s="17"/>
      <c r="AD45" s="17">
        <v>29.8</v>
      </c>
      <c r="AE45" s="17"/>
      <c r="AF45" s="17">
        <v>128</v>
      </c>
      <c r="AG45" s="41">
        <v>91</v>
      </c>
    </row>
    <row r="46" spans="1:33" ht="14.25" customHeight="1" x14ac:dyDescent="0.35">
      <c r="A46" s="266"/>
      <c r="B46" s="11">
        <v>2.5</v>
      </c>
      <c r="C46" s="266"/>
      <c r="D46" s="15">
        <v>50.5</v>
      </c>
      <c r="E46" s="15">
        <v>94.21</v>
      </c>
      <c r="F46" s="16">
        <v>14.2</v>
      </c>
      <c r="G46" s="266"/>
      <c r="H46" s="15">
        <v>38</v>
      </c>
      <c r="I46" s="15">
        <v>91.4</v>
      </c>
      <c r="J46" s="15">
        <v>84.4</v>
      </c>
      <c r="K46" s="16">
        <v>84.1</v>
      </c>
      <c r="L46" s="14">
        <v>91.2</v>
      </c>
      <c r="M46" s="15">
        <v>15.8</v>
      </c>
      <c r="N46" s="15">
        <v>50.2</v>
      </c>
      <c r="O46" s="15">
        <v>50.1</v>
      </c>
      <c r="P46" s="15">
        <v>60.8</v>
      </c>
      <c r="Q46" s="15">
        <v>60.8</v>
      </c>
      <c r="R46" s="15">
        <v>60.6</v>
      </c>
      <c r="S46" s="15">
        <v>61.3</v>
      </c>
      <c r="T46" s="15">
        <v>86.2</v>
      </c>
      <c r="U46" s="15">
        <v>86.2</v>
      </c>
      <c r="V46" s="15">
        <v>86.1</v>
      </c>
      <c r="W46" s="15">
        <v>60.4</v>
      </c>
      <c r="X46" s="15">
        <v>112</v>
      </c>
      <c r="Y46" s="15">
        <v>803</v>
      </c>
      <c r="Z46" s="15">
        <v>20.399999999999999</v>
      </c>
      <c r="AA46" s="16">
        <v>544</v>
      </c>
      <c r="AB46" s="266"/>
      <c r="AC46" s="17"/>
      <c r="AD46" s="17">
        <v>29.5</v>
      </c>
      <c r="AE46" s="17"/>
      <c r="AF46" s="17">
        <v>124</v>
      </c>
      <c r="AG46" s="41">
        <v>95.5</v>
      </c>
    </row>
    <row r="47" spans="1:33" ht="14.25" customHeight="1" x14ac:dyDescent="0.35">
      <c r="A47" s="266"/>
      <c r="B47" s="11">
        <v>2.5833333333333299</v>
      </c>
      <c r="C47" s="266"/>
      <c r="D47" s="15">
        <v>50.4</v>
      </c>
      <c r="E47" s="15">
        <v>92</v>
      </c>
      <c r="F47" s="16">
        <v>15.1</v>
      </c>
      <c r="G47" s="266"/>
      <c r="H47" s="15">
        <v>37.5</v>
      </c>
      <c r="I47" s="15">
        <v>91.2</v>
      </c>
      <c r="J47" s="15">
        <v>83.5</v>
      </c>
      <c r="K47" s="16">
        <v>83.2</v>
      </c>
      <c r="L47" s="14">
        <v>92.1</v>
      </c>
      <c r="M47" s="15">
        <v>16.7</v>
      </c>
      <c r="N47" s="15">
        <v>50.2</v>
      </c>
      <c r="O47" s="15">
        <v>50</v>
      </c>
      <c r="P47" s="15">
        <v>61.1</v>
      </c>
      <c r="Q47" s="15">
        <v>60.9</v>
      </c>
      <c r="R47" s="15">
        <v>60.7</v>
      </c>
      <c r="S47" s="15">
        <v>61.4</v>
      </c>
      <c r="T47" s="15">
        <v>85.3</v>
      </c>
      <c r="U47" s="15">
        <v>85.4</v>
      </c>
      <c r="V47" s="15">
        <v>85.2</v>
      </c>
      <c r="W47" s="15">
        <v>60.6</v>
      </c>
      <c r="X47" s="15">
        <v>111.3</v>
      </c>
      <c r="Y47" s="15">
        <v>805</v>
      </c>
      <c r="Z47" s="15">
        <v>20.2</v>
      </c>
      <c r="AA47" s="16">
        <v>539</v>
      </c>
      <c r="AB47" s="266"/>
      <c r="AC47" s="17"/>
      <c r="AD47" s="17">
        <v>29.6</v>
      </c>
      <c r="AE47" s="17"/>
      <c r="AF47" s="17">
        <v>120</v>
      </c>
      <c r="AG47" s="41">
        <v>82</v>
      </c>
    </row>
    <row r="48" spans="1:33" ht="14.25" customHeight="1" x14ac:dyDescent="0.35">
      <c r="A48" s="266"/>
      <c r="B48" s="11">
        <v>2.6666666666666701</v>
      </c>
      <c r="C48" s="266"/>
      <c r="D48" s="15">
        <v>50.3</v>
      </c>
      <c r="E48" s="15">
        <v>92.5</v>
      </c>
      <c r="F48" s="16">
        <v>15.3</v>
      </c>
      <c r="G48" s="266"/>
      <c r="H48" s="15">
        <v>36.299999999999997</v>
      </c>
      <c r="I48" s="15">
        <v>91.4</v>
      </c>
      <c r="J48" s="15">
        <v>81.599999999999994</v>
      </c>
      <c r="K48" s="16">
        <v>81.3</v>
      </c>
      <c r="L48" s="14">
        <v>91.8</v>
      </c>
      <c r="M48" s="15">
        <v>16.7</v>
      </c>
      <c r="N48" s="15">
        <v>50.1</v>
      </c>
      <c r="O48" s="15">
        <v>50</v>
      </c>
      <c r="P48" s="15">
        <v>59.7</v>
      </c>
      <c r="Q48" s="15">
        <v>59.7</v>
      </c>
      <c r="R48" s="15">
        <v>59.4</v>
      </c>
      <c r="S48" s="15">
        <v>60.1</v>
      </c>
      <c r="T48" s="15">
        <v>83.4</v>
      </c>
      <c r="U48" s="15">
        <v>83.4</v>
      </c>
      <c r="V48" s="15">
        <v>83.3</v>
      </c>
      <c r="W48" s="15">
        <v>59.3</v>
      </c>
      <c r="X48" s="15">
        <v>110.8</v>
      </c>
      <c r="Y48" s="15">
        <v>806</v>
      </c>
      <c r="Z48" s="15">
        <v>20</v>
      </c>
      <c r="AA48" s="16">
        <v>530</v>
      </c>
      <c r="AB48" s="266"/>
      <c r="AC48" s="17"/>
      <c r="AD48" s="17">
        <v>26.1</v>
      </c>
      <c r="AE48" s="17"/>
      <c r="AF48" s="17">
        <v>111</v>
      </c>
      <c r="AG48" s="41">
        <v>87.5</v>
      </c>
    </row>
    <row r="49" spans="1:33" ht="14.25" customHeight="1" x14ac:dyDescent="0.35">
      <c r="A49" s="266"/>
      <c r="B49" s="11">
        <v>2.75</v>
      </c>
      <c r="C49" s="266"/>
      <c r="D49" s="15">
        <v>50.1</v>
      </c>
      <c r="E49" s="15">
        <v>111.9</v>
      </c>
      <c r="F49" s="16">
        <v>14.3</v>
      </c>
      <c r="G49" s="266"/>
      <c r="H49" s="15">
        <v>33.9</v>
      </c>
      <c r="I49" s="15">
        <v>114.6</v>
      </c>
      <c r="J49" s="15">
        <v>81.2</v>
      </c>
      <c r="K49" s="16">
        <v>80.900000000000006</v>
      </c>
      <c r="L49" s="14">
        <v>114.1</v>
      </c>
      <c r="M49" s="15">
        <v>15.5</v>
      </c>
      <c r="N49" s="15">
        <v>49.8</v>
      </c>
      <c r="O49" s="15">
        <v>49.7</v>
      </c>
      <c r="P49" s="15">
        <v>58.2</v>
      </c>
      <c r="Q49" s="15">
        <v>57.9</v>
      </c>
      <c r="R49" s="15">
        <v>57.9</v>
      </c>
      <c r="S49" s="15">
        <v>58.6</v>
      </c>
      <c r="T49" s="15">
        <v>83.2</v>
      </c>
      <c r="U49" s="15">
        <v>83.3</v>
      </c>
      <c r="V49" s="15">
        <v>83.1</v>
      </c>
      <c r="W49" s="15">
        <v>57.9</v>
      </c>
      <c r="X49" s="15">
        <v>113.5</v>
      </c>
      <c r="Y49" s="15">
        <v>824</v>
      </c>
      <c r="Z49" s="15">
        <v>0</v>
      </c>
      <c r="AA49" s="16">
        <v>548</v>
      </c>
      <c r="AB49" s="266"/>
      <c r="AC49" s="17"/>
      <c r="AD49" s="17">
        <v>22.5</v>
      </c>
      <c r="AE49" s="17"/>
      <c r="AF49" s="17">
        <v>123</v>
      </c>
      <c r="AG49" s="41">
        <v>88.6</v>
      </c>
    </row>
    <row r="50" spans="1:33" ht="14.25" customHeight="1" x14ac:dyDescent="0.35">
      <c r="A50" s="266"/>
      <c r="B50" s="11">
        <v>2.8333333333333299</v>
      </c>
      <c r="C50" s="266"/>
      <c r="D50" s="15">
        <v>49.9</v>
      </c>
      <c r="E50" s="15">
        <v>117.2</v>
      </c>
      <c r="F50" s="16">
        <v>13.1</v>
      </c>
      <c r="G50" s="266"/>
      <c r="H50" s="15">
        <v>33.1</v>
      </c>
      <c r="I50" s="15">
        <v>115.8</v>
      </c>
      <c r="J50" s="15">
        <v>81.599999999999994</v>
      </c>
      <c r="K50" s="16">
        <v>81.3</v>
      </c>
      <c r="L50" s="14">
        <v>114.3</v>
      </c>
      <c r="M50" s="15">
        <v>14.3</v>
      </c>
      <c r="N50" s="15">
        <v>49.7</v>
      </c>
      <c r="O50" s="15">
        <v>49.6</v>
      </c>
      <c r="P50" s="15">
        <v>57</v>
      </c>
      <c r="Q50" s="15">
        <v>57</v>
      </c>
      <c r="R50" s="15">
        <v>57</v>
      </c>
      <c r="S50" s="15">
        <v>57.5</v>
      </c>
      <c r="T50" s="15">
        <v>83.5</v>
      </c>
      <c r="U50" s="15">
        <v>83.6</v>
      </c>
      <c r="V50" s="15">
        <v>83.5</v>
      </c>
      <c r="W50" s="15">
        <v>56.7</v>
      </c>
      <c r="X50" s="15">
        <v>113.3</v>
      </c>
      <c r="Y50" s="15">
        <v>823</v>
      </c>
      <c r="Z50" s="15">
        <v>0</v>
      </c>
      <c r="AA50" s="16">
        <v>551</v>
      </c>
      <c r="AB50" s="266"/>
      <c r="AC50" s="17"/>
      <c r="AD50" s="17">
        <v>22.9</v>
      </c>
      <c r="AE50" s="17"/>
      <c r="AF50" s="17">
        <v>120</v>
      </c>
      <c r="AG50" s="41">
        <v>90</v>
      </c>
    </row>
    <row r="51" spans="1:33" ht="14.25" customHeight="1" x14ac:dyDescent="0.35">
      <c r="A51" s="267"/>
      <c r="B51" s="11">
        <v>2.9166666666666701</v>
      </c>
      <c r="C51" s="267"/>
      <c r="D51" s="15">
        <v>50.1</v>
      </c>
      <c r="E51" s="15">
        <v>119.7</v>
      </c>
      <c r="F51" s="16">
        <v>12.4</v>
      </c>
      <c r="G51" s="267"/>
      <c r="H51" s="15">
        <v>34.200000000000003</v>
      </c>
      <c r="I51" s="15">
        <v>114.2</v>
      </c>
      <c r="J51" s="15">
        <v>86.3</v>
      </c>
      <c r="K51" s="16">
        <v>86</v>
      </c>
      <c r="L51" s="14">
        <v>114.4</v>
      </c>
      <c r="M51" s="15">
        <v>13.5</v>
      </c>
      <c r="N51" s="15">
        <v>49.7</v>
      </c>
      <c r="O51" s="15">
        <v>49.7</v>
      </c>
      <c r="P51" s="15">
        <v>59.7</v>
      </c>
      <c r="Q51" s="15">
        <v>59.8</v>
      </c>
      <c r="R51" s="15">
        <v>59.4</v>
      </c>
      <c r="S51" s="15">
        <v>60.2</v>
      </c>
      <c r="T51" s="15">
        <v>88.1</v>
      </c>
      <c r="U51" s="15">
        <v>88.2</v>
      </c>
      <c r="V51" s="15">
        <v>88.1</v>
      </c>
      <c r="W51" s="15">
        <v>59.3</v>
      </c>
      <c r="X51" s="15">
        <v>113.1</v>
      </c>
      <c r="Y51" s="15">
        <v>824</v>
      </c>
      <c r="Z51" s="15">
        <v>0</v>
      </c>
      <c r="AA51" s="16">
        <v>576</v>
      </c>
      <c r="AB51" s="267"/>
      <c r="AC51" s="17"/>
      <c r="AD51" s="17">
        <v>23.8</v>
      </c>
      <c r="AE51" s="17"/>
      <c r="AF51" s="17">
        <v>119</v>
      </c>
      <c r="AG51" s="41">
        <v>88.2</v>
      </c>
    </row>
    <row r="52" spans="1:33" ht="14.25" customHeight="1" x14ac:dyDescent="0.35">
      <c r="A52" s="268">
        <v>44625</v>
      </c>
      <c r="B52" s="11">
        <v>3</v>
      </c>
      <c r="C52" s="276">
        <v>118.8</v>
      </c>
      <c r="D52" s="15">
        <v>50.1</v>
      </c>
      <c r="E52" s="15">
        <v>116.3</v>
      </c>
      <c r="F52" s="16">
        <v>12.4</v>
      </c>
      <c r="G52" s="269"/>
      <c r="H52" s="15">
        <v>34.6</v>
      </c>
      <c r="I52" s="15">
        <v>112.8</v>
      </c>
      <c r="J52" s="15">
        <v>88.1</v>
      </c>
      <c r="K52" s="16">
        <v>87.8</v>
      </c>
      <c r="L52" s="14">
        <v>113.3</v>
      </c>
      <c r="M52" s="15">
        <v>13.6</v>
      </c>
      <c r="N52" s="15">
        <v>49.7</v>
      </c>
      <c r="O52" s="15">
        <v>49.7</v>
      </c>
      <c r="P52" s="15">
        <v>61.1</v>
      </c>
      <c r="Q52" s="15">
        <v>61.2</v>
      </c>
      <c r="R52" s="15">
        <v>60.9</v>
      </c>
      <c r="S52" s="15">
        <v>61.5</v>
      </c>
      <c r="T52" s="15">
        <v>88.9</v>
      </c>
      <c r="U52" s="15">
        <v>88.9</v>
      </c>
      <c r="V52" s="15">
        <v>89.8</v>
      </c>
      <c r="W52" s="15">
        <v>61</v>
      </c>
      <c r="X52" s="15">
        <v>111.8</v>
      </c>
      <c r="Y52" s="15">
        <v>825</v>
      </c>
      <c r="Z52" s="15">
        <v>0</v>
      </c>
      <c r="AA52" s="16">
        <v>590</v>
      </c>
      <c r="AB52" s="265">
        <v>115.3</v>
      </c>
      <c r="AC52" s="17"/>
      <c r="AD52" s="17">
        <v>23.3</v>
      </c>
      <c r="AE52" s="17"/>
      <c r="AF52" s="17">
        <v>120</v>
      </c>
      <c r="AG52" s="41">
        <v>85.3</v>
      </c>
    </row>
    <row r="53" spans="1:33" ht="14.25" customHeight="1" x14ac:dyDescent="0.35">
      <c r="A53" s="266"/>
      <c r="B53" s="11">
        <v>3.0833333333333299</v>
      </c>
      <c r="C53" s="266"/>
      <c r="D53" s="15">
        <v>50</v>
      </c>
      <c r="E53" s="15">
        <v>118.1</v>
      </c>
      <c r="F53" s="16">
        <v>12</v>
      </c>
      <c r="G53" s="266"/>
      <c r="H53" s="15">
        <v>32.9</v>
      </c>
      <c r="I53" s="15">
        <v>112.8</v>
      </c>
      <c r="J53" s="15">
        <v>86.8</v>
      </c>
      <c r="K53" s="16">
        <v>86.5</v>
      </c>
      <c r="L53" s="14">
        <v>113.4</v>
      </c>
      <c r="M53" s="15">
        <v>13.1</v>
      </c>
      <c r="N53" s="15">
        <v>49.7</v>
      </c>
      <c r="O53" s="15">
        <v>49.7</v>
      </c>
      <c r="P53" s="15">
        <v>59.8</v>
      </c>
      <c r="Q53" s="15">
        <v>59.8</v>
      </c>
      <c r="R53" s="15">
        <v>59.7</v>
      </c>
      <c r="S53" s="15">
        <v>60.2</v>
      </c>
      <c r="T53" s="15">
        <v>88.6</v>
      </c>
      <c r="U53" s="15">
        <v>88.7</v>
      </c>
      <c r="V53" s="15">
        <v>88.5</v>
      </c>
      <c r="W53" s="15">
        <v>59.5</v>
      </c>
      <c r="X53" s="15">
        <v>112.2</v>
      </c>
      <c r="Y53" s="15">
        <v>824</v>
      </c>
      <c r="Z53" s="15">
        <v>0</v>
      </c>
      <c r="AA53" s="16">
        <v>583</v>
      </c>
      <c r="AB53" s="266"/>
      <c r="AC53" s="17"/>
      <c r="AD53" s="17">
        <v>23.3</v>
      </c>
      <c r="AE53" s="17"/>
      <c r="AF53" s="17">
        <v>120</v>
      </c>
      <c r="AG53" s="41">
        <v>88.6</v>
      </c>
    </row>
    <row r="54" spans="1:33" ht="14.25" customHeight="1" x14ac:dyDescent="0.35">
      <c r="A54" s="266"/>
      <c r="B54" s="11">
        <v>3.1666666666666701</v>
      </c>
      <c r="C54" s="266"/>
      <c r="D54" s="15">
        <v>50</v>
      </c>
      <c r="E54" s="15">
        <v>117</v>
      </c>
      <c r="F54" s="16">
        <v>11.7</v>
      </c>
      <c r="G54" s="266"/>
      <c r="H54" s="15">
        <v>32.9</v>
      </c>
      <c r="I54" s="15">
        <v>113.5</v>
      </c>
      <c r="J54" s="15">
        <v>86.7</v>
      </c>
      <c r="K54" s="16">
        <v>86.4</v>
      </c>
      <c r="L54" s="14">
        <v>113.6</v>
      </c>
      <c r="M54" s="15">
        <v>12.8</v>
      </c>
      <c r="N54" s="15">
        <v>49.7</v>
      </c>
      <c r="O54" s="15">
        <v>49.6</v>
      </c>
      <c r="P54" s="15">
        <v>59.5</v>
      </c>
      <c r="Q54" s="15">
        <v>59.2</v>
      </c>
      <c r="R54" s="15">
        <v>59.1</v>
      </c>
      <c r="S54" s="15">
        <v>59.8</v>
      </c>
      <c r="T54" s="15">
        <v>88.5</v>
      </c>
      <c r="U54" s="15">
        <v>88.6</v>
      </c>
      <c r="V54" s="15">
        <v>88.4</v>
      </c>
      <c r="W54" s="15">
        <v>58.9</v>
      </c>
      <c r="X54" s="15">
        <v>112.7</v>
      </c>
      <c r="Y54" s="15">
        <v>824</v>
      </c>
      <c r="Z54" s="15">
        <v>0</v>
      </c>
      <c r="AA54" s="16">
        <v>582</v>
      </c>
      <c r="AB54" s="266"/>
      <c r="AC54" s="17"/>
      <c r="AD54" s="17">
        <v>23.3</v>
      </c>
      <c r="AE54" s="17"/>
      <c r="AF54" s="17">
        <v>121</v>
      </c>
      <c r="AG54" s="41">
        <v>91.4</v>
      </c>
    </row>
    <row r="55" spans="1:33" ht="14.25" customHeight="1" x14ac:dyDescent="0.35">
      <c r="A55" s="266"/>
      <c r="B55" s="11">
        <v>3.25</v>
      </c>
      <c r="C55" s="266"/>
      <c r="D55" s="15">
        <v>50.1</v>
      </c>
      <c r="E55" s="15">
        <v>120.7</v>
      </c>
      <c r="F55" s="16">
        <v>11.7</v>
      </c>
      <c r="G55" s="266"/>
      <c r="H55" s="15">
        <v>32.4</v>
      </c>
      <c r="I55" s="15">
        <v>113.6</v>
      </c>
      <c r="J55" s="15">
        <v>86.8</v>
      </c>
      <c r="K55" s="16">
        <v>86.5</v>
      </c>
      <c r="L55" s="14">
        <v>114.2</v>
      </c>
      <c r="M55" s="15">
        <v>12.7</v>
      </c>
      <c r="N55" s="15">
        <v>49.8</v>
      </c>
      <c r="O55" s="15">
        <v>49.7</v>
      </c>
      <c r="P55" s="15">
        <v>59.6</v>
      </c>
      <c r="Q55" s="15">
        <v>59.4</v>
      </c>
      <c r="R55" s="15">
        <v>59.2</v>
      </c>
      <c r="S55" s="15">
        <v>59.9</v>
      </c>
      <c r="T55" s="15">
        <v>88.7</v>
      </c>
      <c r="U55" s="15">
        <v>88.7</v>
      </c>
      <c r="V55" s="15">
        <v>88.5</v>
      </c>
      <c r="W55" s="15">
        <v>59.1</v>
      </c>
      <c r="X55" s="15">
        <v>113</v>
      </c>
      <c r="Y55" s="15">
        <v>824</v>
      </c>
      <c r="Z55" s="15">
        <v>0</v>
      </c>
      <c r="AA55" s="16">
        <v>583</v>
      </c>
      <c r="AB55" s="266"/>
      <c r="AC55" s="17"/>
      <c r="AD55" s="17">
        <v>23.4</v>
      </c>
      <c r="AE55" s="17"/>
      <c r="AF55" s="17">
        <v>119</v>
      </c>
      <c r="AG55" s="41">
        <v>88.3</v>
      </c>
    </row>
    <row r="56" spans="1:33" ht="14.25" customHeight="1" x14ac:dyDescent="0.35">
      <c r="A56" s="266"/>
      <c r="B56" s="11">
        <v>3.3333333333333299</v>
      </c>
      <c r="C56" s="266"/>
      <c r="D56" s="15">
        <v>50</v>
      </c>
      <c r="E56" s="15">
        <v>120.1</v>
      </c>
      <c r="F56" s="16">
        <v>11.7</v>
      </c>
      <c r="G56" s="266"/>
      <c r="H56" s="15">
        <v>33.700000000000003</v>
      </c>
      <c r="I56" s="15">
        <v>113.9</v>
      </c>
      <c r="J56" s="15">
        <v>86.4</v>
      </c>
      <c r="K56" s="16">
        <v>86</v>
      </c>
      <c r="L56" s="14">
        <v>113.4</v>
      </c>
      <c r="M56" s="15">
        <v>12.9</v>
      </c>
      <c r="N56" s="15">
        <v>49.7</v>
      </c>
      <c r="O56" s="15">
        <v>49.7</v>
      </c>
      <c r="P56" s="15">
        <v>59.3</v>
      </c>
      <c r="Q56" s="15">
        <v>59.2</v>
      </c>
      <c r="R56" s="15">
        <v>58.9</v>
      </c>
      <c r="S56" s="15">
        <v>59.6</v>
      </c>
      <c r="T56" s="15">
        <v>88.2</v>
      </c>
      <c r="U56" s="15">
        <v>88.3</v>
      </c>
      <c r="V56" s="15">
        <v>88.1</v>
      </c>
      <c r="W56" s="15">
        <v>58.9</v>
      </c>
      <c r="X56" s="15">
        <v>112.4</v>
      </c>
      <c r="Y56" s="15">
        <v>824</v>
      </c>
      <c r="Z56" s="15">
        <v>0</v>
      </c>
      <c r="AA56" s="16">
        <v>579</v>
      </c>
      <c r="AB56" s="266"/>
      <c r="AC56" s="17"/>
      <c r="AD56" s="17">
        <v>23.7</v>
      </c>
      <c r="AE56" s="17"/>
      <c r="AF56" s="17">
        <v>117</v>
      </c>
      <c r="AG56" s="41">
        <v>89.2</v>
      </c>
    </row>
    <row r="57" spans="1:33" ht="14.25" customHeight="1" x14ac:dyDescent="0.35">
      <c r="A57" s="266"/>
      <c r="B57" s="11">
        <v>3.4166666666666701</v>
      </c>
      <c r="C57" s="266"/>
      <c r="D57" s="15">
        <v>50</v>
      </c>
      <c r="E57" s="15">
        <v>116.5</v>
      </c>
      <c r="F57" s="16">
        <v>12.4</v>
      </c>
      <c r="G57" s="266"/>
      <c r="H57" s="15">
        <v>35.5</v>
      </c>
      <c r="I57" s="15">
        <v>113.8</v>
      </c>
      <c r="J57" s="15">
        <v>85.3</v>
      </c>
      <c r="K57" s="16">
        <v>85</v>
      </c>
      <c r="L57" s="14">
        <v>113.7</v>
      </c>
      <c r="M57" s="15">
        <v>13.7</v>
      </c>
      <c r="N57" s="15">
        <v>49.6</v>
      </c>
      <c r="O57" s="15">
        <v>49.6</v>
      </c>
      <c r="P57" s="15">
        <v>59.7</v>
      </c>
      <c r="Q57" s="15">
        <v>59.5</v>
      </c>
      <c r="R57" s="15">
        <v>59.2</v>
      </c>
      <c r="S57" s="15">
        <v>59.9</v>
      </c>
      <c r="T57" s="15">
        <v>87.2</v>
      </c>
      <c r="U57" s="15">
        <v>87.3</v>
      </c>
      <c r="V57" s="15">
        <v>87.2</v>
      </c>
      <c r="W57" s="15">
        <v>59.2</v>
      </c>
      <c r="X57" s="15">
        <v>112.4</v>
      </c>
      <c r="Y57" s="15">
        <v>825</v>
      </c>
      <c r="Z57" s="15">
        <v>0</v>
      </c>
      <c r="AA57" s="16">
        <v>576</v>
      </c>
      <c r="AB57" s="266"/>
      <c r="AC57" s="17"/>
      <c r="AD57" s="17">
        <v>28.9</v>
      </c>
      <c r="AE57" s="17"/>
      <c r="AF57" s="17">
        <v>116</v>
      </c>
      <c r="AG57" s="41">
        <v>89.7</v>
      </c>
    </row>
    <row r="58" spans="1:33" ht="14.25" customHeight="1" x14ac:dyDescent="0.35">
      <c r="A58" s="266"/>
      <c r="B58" s="11">
        <v>3.5</v>
      </c>
      <c r="C58" s="266"/>
      <c r="D58" s="15">
        <v>49.9</v>
      </c>
      <c r="E58" s="15">
        <v>118.6</v>
      </c>
      <c r="F58" s="16">
        <v>12.5</v>
      </c>
      <c r="G58" s="266"/>
      <c r="H58" s="15">
        <v>35.700000000000003</v>
      </c>
      <c r="I58" s="15">
        <v>114</v>
      </c>
      <c r="J58" s="15">
        <v>85.2</v>
      </c>
      <c r="K58" s="16">
        <v>84.8</v>
      </c>
      <c r="L58" s="14">
        <v>113.2</v>
      </c>
      <c r="M58" s="15">
        <v>13.8</v>
      </c>
      <c r="N58" s="15">
        <v>49.6</v>
      </c>
      <c r="O58" s="15">
        <v>49.5</v>
      </c>
      <c r="P58" s="15">
        <v>59.7</v>
      </c>
      <c r="Q58" s="15">
        <v>59.5</v>
      </c>
      <c r="R58" s="15">
        <v>59.3</v>
      </c>
      <c r="S58" s="15">
        <v>59.9</v>
      </c>
      <c r="T58" s="15">
        <v>87</v>
      </c>
      <c r="U58" s="15">
        <v>87.1</v>
      </c>
      <c r="V58" s="15">
        <v>86.9</v>
      </c>
      <c r="W58" s="15">
        <v>59.3</v>
      </c>
      <c r="X58" s="15">
        <v>112.6</v>
      </c>
      <c r="Y58" s="15">
        <v>825</v>
      </c>
      <c r="Z58" s="15">
        <v>0</v>
      </c>
      <c r="AA58" s="16">
        <v>575</v>
      </c>
      <c r="AB58" s="266"/>
      <c r="AC58" s="17"/>
      <c r="AD58" s="17">
        <v>29</v>
      </c>
      <c r="AE58" s="17"/>
      <c r="AF58" s="17">
        <v>118</v>
      </c>
      <c r="AG58" s="41">
        <v>93.8</v>
      </c>
    </row>
    <row r="59" spans="1:33" ht="14.25" customHeight="1" x14ac:dyDescent="0.35">
      <c r="A59" s="266"/>
      <c r="B59" s="11">
        <v>3.5833333333333299</v>
      </c>
      <c r="C59" s="266"/>
      <c r="D59" s="15">
        <v>50</v>
      </c>
      <c r="E59" s="15">
        <v>115.5</v>
      </c>
      <c r="F59" s="16">
        <v>12.7</v>
      </c>
      <c r="G59" s="266"/>
      <c r="H59" s="15">
        <v>36.200000000000003</v>
      </c>
      <c r="I59" s="15">
        <v>113.3</v>
      </c>
      <c r="J59" s="15">
        <v>85.9</v>
      </c>
      <c r="K59" s="16">
        <v>85.6</v>
      </c>
      <c r="L59" s="14">
        <v>112.9</v>
      </c>
      <c r="M59" s="15">
        <v>14.1</v>
      </c>
      <c r="N59" s="15">
        <v>49.7</v>
      </c>
      <c r="O59" s="15">
        <v>49.6</v>
      </c>
      <c r="P59" s="15">
        <v>60.5</v>
      </c>
      <c r="Q59" s="15">
        <v>60.3</v>
      </c>
      <c r="R59" s="15">
        <v>60.1</v>
      </c>
      <c r="S59" s="15">
        <v>60.8</v>
      </c>
      <c r="T59" s="15">
        <v>87.7</v>
      </c>
      <c r="U59" s="15">
        <v>87.8</v>
      </c>
      <c r="V59" s="15">
        <v>87.6</v>
      </c>
      <c r="W59" s="15">
        <v>60</v>
      </c>
      <c r="X59" s="15">
        <v>111.9</v>
      </c>
      <c r="Y59" s="15">
        <v>825</v>
      </c>
      <c r="Z59" s="15">
        <v>0</v>
      </c>
      <c r="AA59" s="16">
        <v>579</v>
      </c>
      <c r="AB59" s="266"/>
      <c r="AC59" s="17"/>
      <c r="AD59" s="17">
        <v>29.6</v>
      </c>
      <c r="AE59" s="17"/>
      <c r="AF59" s="17">
        <v>121</v>
      </c>
      <c r="AG59" s="41">
        <v>94.7</v>
      </c>
    </row>
    <row r="60" spans="1:33" ht="14.25" customHeight="1" x14ac:dyDescent="0.35">
      <c r="A60" s="266"/>
      <c r="B60" s="11">
        <v>3.6666666666666701</v>
      </c>
      <c r="C60" s="266"/>
      <c r="D60" s="15">
        <v>50.4</v>
      </c>
      <c r="E60" s="15">
        <v>106.2</v>
      </c>
      <c r="F60" s="16">
        <v>13.4</v>
      </c>
      <c r="G60" s="266"/>
      <c r="H60" s="15">
        <v>35.799999999999997</v>
      </c>
      <c r="I60" s="15">
        <v>102.8</v>
      </c>
      <c r="J60" s="15">
        <v>85.9</v>
      </c>
      <c r="K60" s="16">
        <v>85.6</v>
      </c>
      <c r="L60" s="14">
        <v>102.5</v>
      </c>
      <c r="M60" s="15">
        <v>14.9</v>
      </c>
      <c r="N60" s="15">
        <v>50.1</v>
      </c>
      <c r="O60" s="15">
        <v>50</v>
      </c>
      <c r="P60" s="15">
        <v>61.1</v>
      </c>
      <c r="Q60" s="15">
        <v>60.9</v>
      </c>
      <c r="R60" s="15">
        <v>60.7</v>
      </c>
      <c r="S60" s="15">
        <v>61.3</v>
      </c>
      <c r="T60" s="15">
        <v>87.7</v>
      </c>
      <c r="U60" s="15">
        <v>87.7</v>
      </c>
      <c r="V60" s="15">
        <v>87.6</v>
      </c>
      <c r="W60" s="15">
        <v>60.6</v>
      </c>
      <c r="X60" s="15">
        <v>108.9</v>
      </c>
      <c r="Y60" s="15">
        <v>804</v>
      </c>
      <c r="Z60" s="15">
        <v>11.1</v>
      </c>
      <c r="AA60" s="16">
        <v>569</v>
      </c>
      <c r="AB60" s="266"/>
      <c r="AC60" s="17"/>
      <c r="AD60" s="17">
        <v>25.2</v>
      </c>
      <c r="AE60" s="17"/>
      <c r="AF60" s="17">
        <v>116</v>
      </c>
      <c r="AG60" s="41">
        <v>86.8</v>
      </c>
    </row>
    <row r="61" spans="1:33" ht="14.25" customHeight="1" x14ac:dyDescent="0.35">
      <c r="A61" s="266"/>
      <c r="B61" s="11">
        <v>3.75</v>
      </c>
      <c r="C61" s="266"/>
      <c r="D61" s="15">
        <v>50.2</v>
      </c>
      <c r="E61" s="15">
        <v>105.7</v>
      </c>
      <c r="F61" s="16">
        <v>13.1</v>
      </c>
      <c r="G61" s="266"/>
      <c r="H61" s="15">
        <v>34.4</v>
      </c>
      <c r="I61" s="15">
        <v>105.1</v>
      </c>
      <c r="J61" s="15">
        <v>83.7</v>
      </c>
      <c r="K61" s="16">
        <v>83.4</v>
      </c>
      <c r="L61" s="14">
        <v>104</v>
      </c>
      <c r="M61" s="15">
        <v>14.4</v>
      </c>
      <c r="N61" s="15">
        <v>49.9</v>
      </c>
      <c r="O61" s="15">
        <v>49.9</v>
      </c>
      <c r="P61" s="15">
        <v>58.7</v>
      </c>
      <c r="Q61" s="15">
        <v>58.5</v>
      </c>
      <c r="R61" s="15">
        <v>58.4</v>
      </c>
      <c r="S61" s="15">
        <v>59</v>
      </c>
      <c r="T61" s="15">
        <v>85.6</v>
      </c>
      <c r="U61" s="15">
        <v>85.7</v>
      </c>
      <c r="V61" s="15">
        <v>85.5</v>
      </c>
      <c r="W61" s="15">
        <v>58.4</v>
      </c>
      <c r="X61" s="15">
        <v>110.2</v>
      </c>
      <c r="Y61" s="15">
        <v>803</v>
      </c>
      <c r="Z61" s="15">
        <v>11.4</v>
      </c>
      <c r="AA61" s="16">
        <v>542</v>
      </c>
      <c r="AB61" s="266"/>
      <c r="AC61" s="17"/>
      <c r="AD61" s="17">
        <v>25.1</v>
      </c>
      <c r="AE61" s="17"/>
      <c r="AF61" s="17">
        <v>116</v>
      </c>
      <c r="AG61" s="41">
        <v>95.2</v>
      </c>
    </row>
    <row r="62" spans="1:33" ht="14.25" customHeight="1" x14ac:dyDescent="0.35">
      <c r="A62" s="266"/>
      <c r="B62" s="11">
        <v>3.8333333333333299</v>
      </c>
      <c r="C62" s="266"/>
      <c r="D62" s="15">
        <v>50.1</v>
      </c>
      <c r="E62" s="15">
        <v>111.4</v>
      </c>
      <c r="F62" s="16">
        <v>12.4</v>
      </c>
      <c r="G62" s="266"/>
      <c r="H62" s="15">
        <v>33.5</v>
      </c>
      <c r="I62" s="15">
        <v>107.6</v>
      </c>
      <c r="J62" s="15">
        <v>82.2</v>
      </c>
      <c r="K62" s="16">
        <v>81.900000000000006</v>
      </c>
      <c r="L62" s="14">
        <v>107.5</v>
      </c>
      <c r="M62" s="15">
        <v>13.7</v>
      </c>
      <c r="N62" s="15">
        <v>49.8</v>
      </c>
      <c r="O62" s="15">
        <v>49.7</v>
      </c>
      <c r="P62" s="15">
        <v>56.4</v>
      </c>
      <c r="Q62" s="15">
        <v>56.1</v>
      </c>
      <c r="R62" s="15">
        <v>55.9</v>
      </c>
      <c r="S62" s="15">
        <v>56.7</v>
      </c>
      <c r="T62" s="15">
        <v>84.1</v>
      </c>
      <c r="U62" s="15">
        <v>84.2</v>
      </c>
      <c r="V62" s="15">
        <v>84</v>
      </c>
      <c r="W62" s="15">
        <v>56</v>
      </c>
      <c r="X62" s="15">
        <v>113.9</v>
      </c>
      <c r="Y62" s="15">
        <v>804</v>
      </c>
      <c r="Z62" s="15">
        <v>11.3</v>
      </c>
      <c r="AA62" s="16">
        <v>534</v>
      </c>
      <c r="AB62" s="266"/>
      <c r="AC62" s="17"/>
      <c r="AD62" s="17">
        <v>24.4</v>
      </c>
      <c r="AE62" s="17"/>
      <c r="AF62" s="17">
        <v>117</v>
      </c>
      <c r="AG62" s="41">
        <v>89.5</v>
      </c>
    </row>
    <row r="63" spans="1:33" ht="14.25" customHeight="1" x14ac:dyDescent="0.35">
      <c r="A63" s="267"/>
      <c r="B63" s="11">
        <v>3.9166666666666701</v>
      </c>
      <c r="C63" s="267"/>
      <c r="D63" s="15">
        <v>50</v>
      </c>
      <c r="E63" s="15">
        <v>110.8</v>
      </c>
      <c r="F63" s="16">
        <v>12.4</v>
      </c>
      <c r="G63" s="267"/>
      <c r="H63" s="15">
        <v>32.1</v>
      </c>
      <c r="I63" s="15">
        <v>107.2</v>
      </c>
      <c r="J63" s="15">
        <v>81.2</v>
      </c>
      <c r="K63" s="16">
        <v>80.900000000000006</v>
      </c>
      <c r="L63" s="14">
        <v>106.7</v>
      </c>
      <c r="M63" s="15">
        <v>13.6</v>
      </c>
      <c r="N63" s="15">
        <v>49.7</v>
      </c>
      <c r="O63" s="15">
        <v>49.7</v>
      </c>
      <c r="P63" s="15">
        <v>55.6</v>
      </c>
      <c r="Q63" s="15">
        <v>55.6</v>
      </c>
      <c r="R63" s="15">
        <v>55.4</v>
      </c>
      <c r="S63" s="15">
        <v>56</v>
      </c>
      <c r="T63" s="15">
        <v>83.1</v>
      </c>
      <c r="U63" s="15">
        <v>83.1</v>
      </c>
      <c r="V63" s="15">
        <v>83</v>
      </c>
      <c r="W63" s="15">
        <v>55.2</v>
      </c>
      <c r="X63" s="15">
        <v>112.1</v>
      </c>
      <c r="Y63" s="15">
        <v>804</v>
      </c>
      <c r="Z63" s="15">
        <v>11.4</v>
      </c>
      <c r="AA63" s="16">
        <v>529</v>
      </c>
      <c r="AB63" s="267"/>
      <c r="AC63" s="17"/>
      <c r="AD63" s="17">
        <v>24.3</v>
      </c>
      <c r="AE63" s="17"/>
      <c r="AF63" s="17">
        <v>114</v>
      </c>
      <c r="AG63" s="41">
        <v>95.1</v>
      </c>
    </row>
    <row r="64" spans="1:33" ht="14.25" customHeight="1" x14ac:dyDescent="0.35">
      <c r="A64" s="268">
        <v>44626</v>
      </c>
      <c r="B64" s="11">
        <v>4</v>
      </c>
      <c r="C64" s="276"/>
      <c r="D64" s="15">
        <v>49</v>
      </c>
      <c r="E64" s="15">
        <v>107.2</v>
      </c>
      <c r="F64" s="16">
        <v>11.9</v>
      </c>
      <c r="G64" s="269"/>
      <c r="H64" s="15">
        <v>31.3</v>
      </c>
      <c r="I64" s="15">
        <v>103.8</v>
      </c>
      <c r="J64" s="15">
        <v>80.2</v>
      </c>
      <c r="K64" s="16">
        <v>79.900000000000006</v>
      </c>
      <c r="L64" s="14">
        <v>102.5</v>
      </c>
      <c r="M64" s="15">
        <v>13.1</v>
      </c>
      <c r="N64" s="15">
        <v>48.7</v>
      </c>
      <c r="O64" s="15">
        <v>48.8</v>
      </c>
      <c r="P64" s="15">
        <v>56.1</v>
      </c>
      <c r="Q64" s="15">
        <v>55.9</v>
      </c>
      <c r="R64" s="15">
        <v>55.6</v>
      </c>
      <c r="S64" s="15">
        <v>56.3</v>
      </c>
      <c r="T64" s="15">
        <v>82</v>
      </c>
      <c r="U64" s="15">
        <v>82.1</v>
      </c>
      <c r="V64" s="15">
        <v>81.900000000000006</v>
      </c>
      <c r="W64" s="15">
        <v>55.5</v>
      </c>
      <c r="X64" s="15">
        <v>108.3</v>
      </c>
      <c r="Y64" s="15">
        <v>803</v>
      </c>
      <c r="Z64" s="15">
        <v>11.4</v>
      </c>
      <c r="AA64" s="16">
        <v>522</v>
      </c>
      <c r="AB64" s="265"/>
      <c r="AC64" s="17"/>
      <c r="AD64" s="17">
        <v>24.6</v>
      </c>
      <c r="AE64" s="17"/>
      <c r="AF64" s="17">
        <v>113</v>
      </c>
      <c r="AG64" s="41">
        <v>89.1</v>
      </c>
    </row>
    <row r="65" spans="1:33" ht="14.25" customHeight="1" x14ac:dyDescent="0.35">
      <c r="A65" s="266"/>
      <c r="B65" s="11">
        <v>4.0833333333333304</v>
      </c>
      <c r="C65" s="266"/>
      <c r="D65" s="15">
        <v>49.2</v>
      </c>
      <c r="E65" s="15">
        <v>110.9</v>
      </c>
      <c r="F65" s="16">
        <v>11.9</v>
      </c>
      <c r="G65" s="266"/>
      <c r="H65" s="15">
        <v>31.1</v>
      </c>
      <c r="I65" s="15">
        <v>105.3</v>
      </c>
      <c r="J65" s="15">
        <v>79.900000000000006</v>
      </c>
      <c r="K65" s="16">
        <v>79.599999999999994</v>
      </c>
      <c r="L65" s="14">
        <v>105</v>
      </c>
      <c r="M65" s="15">
        <v>13</v>
      </c>
      <c r="N65" s="15">
        <v>48.9</v>
      </c>
      <c r="O65" s="15">
        <v>49</v>
      </c>
      <c r="P65" s="15">
        <v>54.8</v>
      </c>
      <c r="Q65" s="15">
        <v>54.8</v>
      </c>
      <c r="R65" s="15">
        <v>54.7</v>
      </c>
      <c r="S65" s="15">
        <v>55.4</v>
      </c>
      <c r="T65" s="15">
        <v>81.8</v>
      </c>
      <c r="U65" s="15">
        <v>81.8</v>
      </c>
      <c r="V65" s="15">
        <v>81.7</v>
      </c>
      <c r="W65" s="15">
        <v>54.6</v>
      </c>
      <c r="X65" s="15">
        <v>111.1</v>
      </c>
      <c r="Y65" s="15">
        <v>805</v>
      </c>
      <c r="Z65" s="15">
        <v>11.1</v>
      </c>
      <c r="AA65" s="16">
        <v>519</v>
      </c>
      <c r="AB65" s="266"/>
      <c r="AC65" s="17"/>
      <c r="AD65" s="17">
        <v>23.7</v>
      </c>
      <c r="AE65" s="17"/>
      <c r="AF65" s="17">
        <v>113</v>
      </c>
      <c r="AG65" s="41">
        <v>91.6</v>
      </c>
    </row>
    <row r="66" spans="1:33" ht="14.25" customHeight="1" x14ac:dyDescent="0.35">
      <c r="A66" s="266"/>
      <c r="B66" s="11">
        <v>4.1666666666666696</v>
      </c>
      <c r="C66" s="266"/>
      <c r="D66" s="15">
        <v>49.4</v>
      </c>
      <c r="E66" s="15">
        <v>111.3</v>
      </c>
      <c r="F66" s="16">
        <v>11.8</v>
      </c>
      <c r="G66" s="266"/>
      <c r="H66" s="15">
        <v>30.5</v>
      </c>
      <c r="I66" s="15">
        <v>105.6</v>
      </c>
      <c r="J66" s="15">
        <v>79.599999999999994</v>
      </c>
      <c r="K66" s="16">
        <v>79.3</v>
      </c>
      <c r="L66" s="14">
        <v>106.3</v>
      </c>
      <c r="M66" s="15">
        <v>12.9</v>
      </c>
      <c r="N66" s="15">
        <v>49.1</v>
      </c>
      <c r="O66" s="15">
        <v>48.9</v>
      </c>
      <c r="P66" s="15">
        <v>54.2</v>
      </c>
      <c r="Q66" s="15">
        <v>54.3</v>
      </c>
      <c r="R66" s="15">
        <v>54.2</v>
      </c>
      <c r="S66" s="15">
        <v>54.8</v>
      </c>
      <c r="T66" s="15">
        <v>81.5</v>
      </c>
      <c r="U66" s="15">
        <v>81.599999999999994</v>
      </c>
      <c r="V66" s="15">
        <v>81.400000000000006</v>
      </c>
      <c r="W66" s="15">
        <v>54</v>
      </c>
      <c r="X66" s="15">
        <v>111.9</v>
      </c>
      <c r="Y66" s="15">
        <v>804</v>
      </c>
      <c r="Z66" s="15">
        <v>11.4</v>
      </c>
      <c r="AA66" s="16">
        <v>518</v>
      </c>
      <c r="AB66" s="266"/>
      <c r="AC66" s="17"/>
      <c r="AD66" s="17">
        <v>24</v>
      </c>
      <c r="AE66" s="17"/>
      <c r="AF66" s="17">
        <v>113</v>
      </c>
      <c r="AG66" s="41">
        <v>89.5</v>
      </c>
    </row>
    <row r="67" spans="1:33" ht="14.25" customHeight="1" x14ac:dyDescent="0.35">
      <c r="A67" s="266"/>
      <c r="B67" s="11">
        <v>4.25</v>
      </c>
      <c r="C67" s="266"/>
      <c r="D67" s="15">
        <v>49.3</v>
      </c>
      <c r="E67" s="15">
        <v>107.9</v>
      </c>
      <c r="F67" s="16">
        <v>12.1</v>
      </c>
      <c r="G67" s="266"/>
      <c r="H67" s="15">
        <v>31.5</v>
      </c>
      <c r="I67" s="15">
        <v>105.1</v>
      </c>
      <c r="J67" s="15">
        <v>79.3</v>
      </c>
      <c r="K67" s="16">
        <v>79</v>
      </c>
      <c r="L67" s="14">
        <v>105.6</v>
      </c>
      <c r="M67" s="15">
        <v>13.2</v>
      </c>
      <c r="N67" s="15">
        <v>48.9</v>
      </c>
      <c r="O67" s="15">
        <v>48.9</v>
      </c>
      <c r="P67" s="15">
        <v>54.8</v>
      </c>
      <c r="Q67" s="15">
        <v>54.6</v>
      </c>
      <c r="R67" s="15">
        <v>54.6</v>
      </c>
      <c r="S67" s="15">
        <v>55.1</v>
      </c>
      <c r="T67" s="15">
        <v>81.2</v>
      </c>
      <c r="U67" s="15">
        <v>81.3</v>
      </c>
      <c r="V67" s="15">
        <v>81.099999999999994</v>
      </c>
      <c r="W67" s="15">
        <v>54.4</v>
      </c>
      <c r="X67" s="15">
        <v>111</v>
      </c>
      <c r="Y67" s="15">
        <v>804</v>
      </c>
      <c r="Z67" s="15">
        <v>11.3</v>
      </c>
      <c r="AA67" s="16">
        <v>515</v>
      </c>
      <c r="AB67" s="266"/>
      <c r="AC67" s="17"/>
      <c r="AD67" s="17">
        <v>24.6</v>
      </c>
      <c r="AE67" s="17"/>
      <c r="AF67" s="17">
        <v>110</v>
      </c>
      <c r="AG67" s="41">
        <v>85.6</v>
      </c>
    </row>
    <row r="68" spans="1:33" ht="14.25" customHeight="1" x14ac:dyDescent="0.35">
      <c r="A68" s="266"/>
      <c r="B68" s="11">
        <v>4.3333333333333304</v>
      </c>
      <c r="C68" s="266"/>
      <c r="D68" s="15">
        <v>49.2</v>
      </c>
      <c r="E68" s="15">
        <v>107.3</v>
      </c>
      <c r="F68" s="16">
        <v>12.1</v>
      </c>
      <c r="G68" s="266"/>
      <c r="H68" s="15">
        <v>32.5</v>
      </c>
      <c r="I68" s="15">
        <v>103.1</v>
      </c>
      <c r="J68" s="15">
        <v>81.3</v>
      </c>
      <c r="K68" s="16">
        <v>81</v>
      </c>
      <c r="L68" s="14">
        <v>104.1</v>
      </c>
      <c r="M68" s="15">
        <v>13.2</v>
      </c>
      <c r="N68" s="15">
        <v>48.9</v>
      </c>
      <c r="O68" s="15">
        <v>49.1</v>
      </c>
      <c r="P68" s="15">
        <v>56.4</v>
      </c>
      <c r="Q68" s="15">
        <v>56.4</v>
      </c>
      <c r="R68" s="15">
        <v>56.2</v>
      </c>
      <c r="S68" s="15">
        <v>56.9</v>
      </c>
      <c r="T68" s="15">
        <v>83.1</v>
      </c>
      <c r="U68" s="15">
        <v>83.2</v>
      </c>
      <c r="V68" s="15">
        <v>83</v>
      </c>
      <c r="W68" s="15">
        <v>55.9</v>
      </c>
      <c r="X68" s="15">
        <v>109.9</v>
      </c>
      <c r="Y68" s="15">
        <v>803</v>
      </c>
      <c r="Z68" s="15">
        <v>11.4</v>
      </c>
      <c r="AA68" s="16">
        <v>529</v>
      </c>
      <c r="AB68" s="266"/>
      <c r="AC68" s="17"/>
      <c r="AD68" s="17">
        <v>25</v>
      </c>
      <c r="AE68" s="17"/>
      <c r="AF68" s="17">
        <v>111</v>
      </c>
      <c r="AG68" s="41">
        <v>91.9</v>
      </c>
    </row>
    <row r="69" spans="1:33" ht="14.25" customHeight="1" x14ac:dyDescent="0.35">
      <c r="A69" s="266"/>
      <c r="B69" s="11">
        <v>4.4166666666666696</v>
      </c>
      <c r="C69" s="266"/>
      <c r="D69" s="15">
        <v>49.4</v>
      </c>
      <c r="E69" s="15">
        <v>101.3</v>
      </c>
      <c r="F69" s="16">
        <v>12.9</v>
      </c>
      <c r="G69" s="266"/>
      <c r="H69" s="15">
        <v>35.6</v>
      </c>
      <c r="I69" s="15">
        <v>101.5</v>
      </c>
      <c r="J69" s="15">
        <v>84.3</v>
      </c>
      <c r="K69" s="16">
        <v>84</v>
      </c>
      <c r="L69" s="14">
        <v>102.2</v>
      </c>
      <c r="M69" s="15">
        <v>14.3</v>
      </c>
      <c r="N69" s="15">
        <v>49.1</v>
      </c>
      <c r="O69" s="15">
        <v>49.1</v>
      </c>
      <c r="P69" s="15">
        <v>59.8</v>
      </c>
      <c r="Q69" s="15">
        <v>59.8</v>
      </c>
      <c r="R69" s="15">
        <v>59.7</v>
      </c>
      <c r="S69" s="15">
        <v>60.4</v>
      </c>
      <c r="T69" s="15">
        <v>86</v>
      </c>
      <c r="U69" s="15">
        <v>86.1</v>
      </c>
      <c r="V69" s="15">
        <v>86</v>
      </c>
      <c r="W69" s="15">
        <v>59.6</v>
      </c>
      <c r="X69" s="15">
        <v>107.9</v>
      </c>
      <c r="Y69" s="15">
        <v>805</v>
      </c>
      <c r="Z69" s="15">
        <v>11.2</v>
      </c>
      <c r="AA69" s="16">
        <v>549</v>
      </c>
      <c r="AB69" s="266"/>
      <c r="AC69" s="17"/>
      <c r="AD69" s="17">
        <v>28.8</v>
      </c>
      <c r="AE69" s="17"/>
      <c r="AF69" s="17">
        <v>111</v>
      </c>
      <c r="AG69" s="41">
        <v>89.2</v>
      </c>
    </row>
    <row r="70" spans="1:33" ht="14.25" customHeight="1" x14ac:dyDescent="0.35">
      <c r="A70" s="266"/>
      <c r="B70" s="11">
        <v>4.5</v>
      </c>
      <c r="C70" s="266"/>
      <c r="D70" s="15">
        <v>49.5</v>
      </c>
      <c r="E70" s="15">
        <v>106.5</v>
      </c>
      <c r="F70" s="16">
        <v>13.4</v>
      </c>
      <c r="G70" s="266"/>
      <c r="H70" s="15">
        <v>36.700000000000003</v>
      </c>
      <c r="I70" s="15">
        <v>101.3</v>
      </c>
      <c r="J70" s="15">
        <v>85</v>
      </c>
      <c r="K70" s="16">
        <v>84.8</v>
      </c>
      <c r="L70" s="14">
        <v>102.3</v>
      </c>
      <c r="M70" s="15">
        <v>14.8</v>
      </c>
      <c r="N70" s="15">
        <v>49.2</v>
      </c>
      <c r="O70" s="15">
        <v>49.1</v>
      </c>
      <c r="P70" s="15">
        <v>61.1</v>
      </c>
      <c r="Q70" s="15">
        <v>61</v>
      </c>
      <c r="R70" s="15">
        <v>60.9</v>
      </c>
      <c r="S70" s="15">
        <v>61.4</v>
      </c>
      <c r="T70" s="15">
        <v>86.8</v>
      </c>
      <c r="U70" s="15">
        <v>86.8</v>
      </c>
      <c r="V70" s="15">
        <v>86.7</v>
      </c>
      <c r="W70" s="15">
        <v>60.9</v>
      </c>
      <c r="X70" s="15">
        <v>108</v>
      </c>
      <c r="Y70" s="15">
        <v>805</v>
      </c>
      <c r="Z70" s="15">
        <v>11.4</v>
      </c>
      <c r="AA70" s="16">
        <v>554</v>
      </c>
      <c r="AB70" s="266"/>
      <c r="AC70" s="17"/>
      <c r="AD70" s="17">
        <v>30.3</v>
      </c>
      <c r="AE70" s="17"/>
      <c r="AF70" s="17">
        <v>115</v>
      </c>
      <c r="AG70" s="41">
        <v>88.7</v>
      </c>
    </row>
    <row r="71" spans="1:33" ht="14.25" customHeight="1" x14ac:dyDescent="0.35">
      <c r="A71" s="266"/>
      <c r="B71" s="11">
        <v>4.5833333333333304</v>
      </c>
      <c r="C71" s="266"/>
      <c r="D71" s="15">
        <v>49.6</v>
      </c>
      <c r="E71" s="15">
        <v>104.5</v>
      </c>
      <c r="F71" s="16">
        <v>13.5</v>
      </c>
      <c r="G71" s="266"/>
      <c r="H71" s="15">
        <v>36.700000000000003</v>
      </c>
      <c r="I71" s="15">
        <v>101.6</v>
      </c>
      <c r="J71" s="15">
        <v>85.4</v>
      </c>
      <c r="K71" s="16">
        <v>85.1</v>
      </c>
      <c r="L71" s="15">
        <v>102.1</v>
      </c>
      <c r="M71" s="15">
        <v>15</v>
      </c>
      <c r="N71" s="15">
        <v>49.3</v>
      </c>
      <c r="O71" s="15">
        <v>49</v>
      </c>
      <c r="P71" s="15">
        <v>61.5</v>
      </c>
      <c r="Q71" s="15">
        <v>61.3</v>
      </c>
      <c r="R71" s="15">
        <v>61.1</v>
      </c>
      <c r="S71" s="15">
        <v>61.8</v>
      </c>
      <c r="T71" s="15">
        <v>87.2</v>
      </c>
      <c r="U71" s="15">
        <v>87.2</v>
      </c>
      <c r="V71" s="15">
        <v>87</v>
      </c>
      <c r="W71" s="15">
        <v>61.1</v>
      </c>
      <c r="X71" s="15">
        <v>107.6</v>
      </c>
      <c r="Y71" s="15">
        <v>802</v>
      </c>
      <c r="Z71" s="15">
        <v>11.2</v>
      </c>
      <c r="AA71" s="16">
        <v>554</v>
      </c>
      <c r="AB71" s="266"/>
      <c r="AC71" s="17"/>
      <c r="AD71" s="17">
        <v>30.5</v>
      </c>
      <c r="AE71" s="17"/>
      <c r="AF71" s="17">
        <v>122</v>
      </c>
      <c r="AG71" s="41">
        <v>89.4</v>
      </c>
    </row>
    <row r="72" spans="1:33" ht="14.25" customHeight="1" x14ac:dyDescent="0.35">
      <c r="A72" s="266"/>
      <c r="B72" s="11">
        <v>4.6666666666666696</v>
      </c>
      <c r="C72" s="266"/>
      <c r="D72" s="15">
        <v>49.4</v>
      </c>
      <c r="E72" s="15">
        <v>102</v>
      </c>
      <c r="F72" s="16">
        <v>13.5</v>
      </c>
      <c r="G72" s="266"/>
      <c r="H72" s="15">
        <v>35.799999999999997</v>
      </c>
      <c r="I72" s="15">
        <v>100.1</v>
      </c>
      <c r="J72" s="15">
        <v>83.3</v>
      </c>
      <c r="K72" s="16">
        <v>83</v>
      </c>
      <c r="L72" s="14">
        <v>99.3</v>
      </c>
      <c r="M72" s="15">
        <v>14.9</v>
      </c>
      <c r="N72" s="15">
        <v>49.2</v>
      </c>
      <c r="O72" s="15">
        <v>49</v>
      </c>
      <c r="P72" s="15">
        <v>60.4</v>
      </c>
      <c r="Q72" s="15">
        <v>60.3</v>
      </c>
      <c r="R72" s="15">
        <v>60.1</v>
      </c>
      <c r="S72" s="15">
        <v>60.7</v>
      </c>
      <c r="T72" s="15">
        <v>85</v>
      </c>
      <c r="U72" s="15">
        <v>85.1</v>
      </c>
      <c r="V72" s="15">
        <v>85</v>
      </c>
      <c r="W72" s="15">
        <v>60.1</v>
      </c>
      <c r="X72" s="15">
        <v>105.3</v>
      </c>
      <c r="Y72" s="15">
        <v>804</v>
      </c>
      <c r="Z72" s="15">
        <v>11.2</v>
      </c>
      <c r="AA72" s="16">
        <v>545</v>
      </c>
      <c r="AB72" s="266"/>
      <c r="AC72" s="17"/>
      <c r="AD72" s="17">
        <v>27.4</v>
      </c>
      <c r="AE72" s="17"/>
      <c r="AF72" s="17">
        <v>115</v>
      </c>
      <c r="AG72" s="41">
        <v>87.8</v>
      </c>
    </row>
    <row r="73" spans="1:33" ht="14.25" customHeight="1" x14ac:dyDescent="0.35">
      <c r="A73" s="266"/>
      <c r="B73" s="11">
        <v>4.75</v>
      </c>
      <c r="C73" s="266"/>
      <c r="D73" s="15">
        <v>49.4</v>
      </c>
      <c r="E73" s="15">
        <v>117.2</v>
      </c>
      <c r="F73" s="16">
        <v>11.7</v>
      </c>
      <c r="G73" s="266"/>
      <c r="H73" s="15">
        <v>34.4</v>
      </c>
      <c r="I73" s="15">
        <v>110.2</v>
      </c>
      <c r="J73" s="15">
        <v>82.6</v>
      </c>
      <c r="K73" s="16">
        <v>82.3</v>
      </c>
      <c r="L73" s="14">
        <v>109.4</v>
      </c>
      <c r="M73" s="15">
        <v>13</v>
      </c>
      <c r="N73" s="15">
        <v>49.1</v>
      </c>
      <c r="O73" s="15">
        <v>49</v>
      </c>
      <c r="P73" s="15">
        <v>57.7</v>
      </c>
      <c r="Q73" s="15">
        <v>57.7</v>
      </c>
      <c r="R73" s="15">
        <v>57.4</v>
      </c>
      <c r="S73" s="15">
        <v>58.3</v>
      </c>
      <c r="T73" s="15">
        <v>84.4</v>
      </c>
      <c r="U73" s="15">
        <v>84.5</v>
      </c>
      <c r="V73" s="15">
        <v>84.3</v>
      </c>
      <c r="W73" s="15">
        <v>57.3</v>
      </c>
      <c r="X73" s="15">
        <v>108.3</v>
      </c>
      <c r="Y73" s="15">
        <v>813</v>
      </c>
      <c r="Z73" s="15">
        <v>0</v>
      </c>
      <c r="AA73" s="16">
        <v>550</v>
      </c>
      <c r="AB73" s="266"/>
      <c r="AC73" s="17"/>
      <c r="AD73" s="17">
        <v>26.6</v>
      </c>
      <c r="AE73" s="17"/>
      <c r="AF73" s="17">
        <v>115</v>
      </c>
      <c r="AG73" s="41">
        <v>91.6</v>
      </c>
    </row>
    <row r="74" spans="1:33" ht="14.25" customHeight="1" x14ac:dyDescent="0.35">
      <c r="A74" s="266"/>
      <c r="B74" s="11">
        <v>4.8333333333333304</v>
      </c>
      <c r="C74" s="266"/>
      <c r="D74" s="15">
        <v>49.2</v>
      </c>
      <c r="E74" s="15">
        <v>117.8</v>
      </c>
      <c r="F74" s="16">
        <v>10.1</v>
      </c>
      <c r="G74" s="266"/>
      <c r="H74" s="15">
        <v>33.200000000000003</v>
      </c>
      <c r="I74" s="15">
        <v>110</v>
      </c>
      <c r="J74" s="15">
        <v>84</v>
      </c>
      <c r="K74" s="16">
        <v>83.7</v>
      </c>
      <c r="L74" s="14">
        <v>108.3</v>
      </c>
      <c r="M74" s="15">
        <v>11.4</v>
      </c>
      <c r="N74" s="15">
        <v>49</v>
      </c>
      <c r="O74" s="15">
        <v>48.9</v>
      </c>
      <c r="P74" s="15">
        <v>57.4</v>
      </c>
      <c r="Q74" s="15">
        <v>57.3</v>
      </c>
      <c r="R74" s="15">
        <v>57</v>
      </c>
      <c r="S74" s="15">
        <v>57.7</v>
      </c>
      <c r="T74" s="15">
        <v>85.8</v>
      </c>
      <c r="U74" s="15">
        <v>85.9</v>
      </c>
      <c r="V74" s="15">
        <v>85.7</v>
      </c>
      <c r="W74" s="15">
        <v>57.1</v>
      </c>
      <c r="X74" s="15">
        <v>107.8</v>
      </c>
      <c r="Y74" s="15">
        <v>815</v>
      </c>
      <c r="Z74" s="15">
        <v>0</v>
      </c>
      <c r="AA74" s="16">
        <v>560</v>
      </c>
      <c r="AB74" s="266"/>
      <c r="AC74" s="17"/>
      <c r="AD74" s="17">
        <v>25.4</v>
      </c>
      <c r="AE74" s="17"/>
      <c r="AF74" s="17">
        <v>124</v>
      </c>
      <c r="AG74" s="41">
        <v>90.5</v>
      </c>
    </row>
    <row r="75" spans="1:33" ht="14.25" customHeight="1" x14ac:dyDescent="0.35">
      <c r="A75" s="267"/>
      <c r="B75" s="11">
        <v>4.9166666666666696</v>
      </c>
      <c r="C75" s="267"/>
      <c r="D75" s="15">
        <v>49.2</v>
      </c>
      <c r="E75" s="15">
        <v>116.3</v>
      </c>
      <c r="F75" s="16">
        <v>9.1</v>
      </c>
      <c r="G75" s="267"/>
      <c r="H75" s="15">
        <v>32.5</v>
      </c>
      <c r="I75" s="15">
        <v>108.9</v>
      </c>
      <c r="J75" s="15">
        <v>84.7</v>
      </c>
      <c r="K75" s="16">
        <v>84.3</v>
      </c>
      <c r="L75" s="14">
        <v>107.9</v>
      </c>
      <c r="M75" s="15">
        <v>10.3</v>
      </c>
      <c r="N75" s="15">
        <v>49</v>
      </c>
      <c r="O75" s="15">
        <v>48.9</v>
      </c>
      <c r="P75" s="15">
        <v>56.8</v>
      </c>
      <c r="Q75" s="15">
        <v>56.8</v>
      </c>
      <c r="R75" s="15">
        <v>56.6</v>
      </c>
      <c r="S75" s="15">
        <v>57.4</v>
      </c>
      <c r="T75" s="15">
        <v>86.4</v>
      </c>
      <c r="U75" s="15">
        <v>86.4</v>
      </c>
      <c r="V75" s="15">
        <v>86.3</v>
      </c>
      <c r="W75" s="15">
        <v>56.7</v>
      </c>
      <c r="X75" s="15">
        <v>106.6</v>
      </c>
      <c r="Y75" s="15">
        <v>810</v>
      </c>
      <c r="Z75" s="15">
        <v>0</v>
      </c>
      <c r="AA75" s="16">
        <v>573</v>
      </c>
      <c r="AB75" s="267"/>
      <c r="AC75" s="17"/>
      <c r="AD75" s="17">
        <v>26.3</v>
      </c>
      <c r="AE75" s="17"/>
      <c r="AF75" s="17">
        <v>126</v>
      </c>
      <c r="AG75" s="41">
        <v>88.9</v>
      </c>
    </row>
    <row r="76" spans="1:33" ht="14.25" customHeight="1" x14ac:dyDescent="0.35">
      <c r="A76" s="268">
        <v>44627</v>
      </c>
      <c r="B76" s="11">
        <v>5</v>
      </c>
      <c r="C76" s="276">
        <v>117.7</v>
      </c>
      <c r="D76" s="15">
        <v>49.3</v>
      </c>
      <c r="E76" s="15">
        <v>122.6</v>
      </c>
      <c r="F76" s="16">
        <v>8.6</v>
      </c>
      <c r="G76" s="269">
        <v>119.7</v>
      </c>
      <c r="H76" s="15">
        <v>31.6</v>
      </c>
      <c r="I76" s="15">
        <v>108.5</v>
      </c>
      <c r="J76" s="15">
        <v>85.2</v>
      </c>
      <c r="K76" s="16">
        <v>84.9</v>
      </c>
      <c r="L76" s="14">
        <v>107.6</v>
      </c>
      <c r="M76" s="15">
        <v>9.8000000000000007</v>
      </c>
      <c r="N76" s="15">
        <v>49</v>
      </c>
      <c r="O76" s="15">
        <v>48.9</v>
      </c>
      <c r="P76" s="15">
        <v>56.9</v>
      </c>
      <c r="Q76" s="15">
        <v>56.8</v>
      </c>
      <c r="R76" s="15">
        <v>56.5</v>
      </c>
      <c r="S76" s="15">
        <v>57.1</v>
      </c>
      <c r="T76" s="15">
        <v>86.9</v>
      </c>
      <c r="U76" s="15">
        <v>87</v>
      </c>
      <c r="V76" s="15">
        <v>86.8</v>
      </c>
      <c r="W76" s="15">
        <v>56.7</v>
      </c>
      <c r="X76" s="15">
        <v>107.8</v>
      </c>
      <c r="Y76" s="15">
        <v>815</v>
      </c>
      <c r="Z76" s="15">
        <v>0</v>
      </c>
      <c r="AA76" s="16">
        <v>573</v>
      </c>
      <c r="AB76" s="265">
        <v>118.3</v>
      </c>
      <c r="AC76" s="17"/>
      <c r="AD76" s="17">
        <v>26.1</v>
      </c>
      <c r="AE76" s="17"/>
      <c r="AF76" s="17">
        <v>127</v>
      </c>
      <c r="AG76" s="41">
        <v>89.6</v>
      </c>
    </row>
    <row r="77" spans="1:33" ht="14.25" customHeight="1" x14ac:dyDescent="0.35">
      <c r="A77" s="266"/>
      <c r="B77" s="11">
        <v>5.0833333333333304</v>
      </c>
      <c r="C77" s="266"/>
      <c r="D77" s="15">
        <v>49.2</v>
      </c>
      <c r="E77" s="15">
        <v>117.5</v>
      </c>
      <c r="F77" s="16">
        <v>8.3000000000000007</v>
      </c>
      <c r="G77" s="266"/>
      <c r="H77" s="15">
        <v>31.3</v>
      </c>
      <c r="I77" s="15">
        <v>108.3</v>
      </c>
      <c r="J77" s="15">
        <v>86.6</v>
      </c>
      <c r="K77" s="16">
        <v>86.2</v>
      </c>
      <c r="L77" s="14">
        <v>107.6</v>
      </c>
      <c r="M77" s="15">
        <v>9.4</v>
      </c>
      <c r="N77" s="15">
        <v>49</v>
      </c>
      <c r="O77" s="15">
        <v>48.9</v>
      </c>
      <c r="P77" s="15">
        <v>57.5</v>
      </c>
      <c r="Q77" s="15">
        <v>57.6</v>
      </c>
      <c r="R77" s="15">
        <v>57.3</v>
      </c>
      <c r="S77" s="15">
        <v>58</v>
      </c>
      <c r="T77" s="15">
        <v>88.3</v>
      </c>
      <c r="U77" s="15">
        <v>88.3</v>
      </c>
      <c r="V77" s="15">
        <v>88.1</v>
      </c>
      <c r="W77" s="15">
        <v>57.3</v>
      </c>
      <c r="X77" s="15">
        <v>107.2</v>
      </c>
      <c r="Y77" s="15">
        <v>813</v>
      </c>
      <c r="Z77" s="15">
        <v>0</v>
      </c>
      <c r="AA77" s="16">
        <v>580</v>
      </c>
      <c r="AB77" s="266"/>
      <c r="AC77" s="17"/>
      <c r="AD77" s="17">
        <v>26.2</v>
      </c>
      <c r="AE77" s="17"/>
      <c r="AF77" s="17">
        <v>119</v>
      </c>
      <c r="AG77" s="41">
        <v>89.8</v>
      </c>
    </row>
    <row r="78" spans="1:33" ht="14.25" customHeight="1" x14ac:dyDescent="0.35">
      <c r="A78" s="266"/>
      <c r="B78" s="11">
        <v>5.1666666666666696</v>
      </c>
      <c r="C78" s="266"/>
      <c r="D78" s="15">
        <v>49.2</v>
      </c>
      <c r="E78" s="15">
        <v>122.9</v>
      </c>
      <c r="F78" s="16">
        <v>8.1</v>
      </c>
      <c r="G78" s="266"/>
      <c r="H78" s="15">
        <v>30.8</v>
      </c>
      <c r="I78" s="15">
        <v>109</v>
      </c>
      <c r="J78" s="15">
        <v>85.8</v>
      </c>
      <c r="K78" s="16">
        <v>85.4</v>
      </c>
      <c r="L78" s="14">
        <v>108.4</v>
      </c>
      <c r="M78" s="15">
        <v>9.1999999999999993</v>
      </c>
      <c r="N78" s="15">
        <v>48.9</v>
      </c>
      <c r="O78" s="15">
        <v>48.9</v>
      </c>
      <c r="P78" s="15">
        <v>56.7</v>
      </c>
      <c r="Q78" s="15">
        <v>56.6</v>
      </c>
      <c r="R78" s="15">
        <v>56.3</v>
      </c>
      <c r="S78" s="15">
        <v>56.9</v>
      </c>
      <c r="T78" s="15">
        <v>87.5</v>
      </c>
      <c r="U78" s="15">
        <v>87.5</v>
      </c>
      <c r="V78" s="15">
        <v>87.4</v>
      </c>
      <c r="W78" s="15">
        <v>56.2</v>
      </c>
      <c r="X78" s="15">
        <v>107.6</v>
      </c>
      <c r="Y78" s="15">
        <v>814</v>
      </c>
      <c r="Z78" s="15">
        <v>0</v>
      </c>
      <c r="AA78" s="16">
        <v>575</v>
      </c>
      <c r="AB78" s="266"/>
      <c r="AC78" s="17"/>
      <c r="AD78" s="17">
        <v>25.8</v>
      </c>
      <c r="AE78" s="17"/>
      <c r="AF78" s="17">
        <v>119</v>
      </c>
      <c r="AG78" s="41">
        <v>84.9</v>
      </c>
    </row>
    <row r="79" spans="1:33" ht="14.25" customHeight="1" x14ac:dyDescent="0.35">
      <c r="A79" s="266"/>
      <c r="B79" s="11">
        <v>5.25</v>
      </c>
      <c r="C79" s="266"/>
      <c r="D79" s="15">
        <v>49.3</v>
      </c>
      <c r="E79" s="15">
        <v>123.4</v>
      </c>
      <c r="F79" s="16">
        <v>8.6</v>
      </c>
      <c r="G79" s="266"/>
      <c r="H79" s="15">
        <v>30.8</v>
      </c>
      <c r="I79" s="15">
        <v>109.1</v>
      </c>
      <c r="J79" s="15">
        <v>85.7</v>
      </c>
      <c r="K79" s="16">
        <v>85.4</v>
      </c>
      <c r="L79" s="14">
        <v>108.8</v>
      </c>
      <c r="M79" s="15">
        <v>9.1999999999999993</v>
      </c>
      <c r="N79" s="15">
        <v>49</v>
      </c>
      <c r="O79" s="15">
        <v>48.9</v>
      </c>
      <c r="P79" s="15">
        <v>56.5</v>
      </c>
      <c r="Q79" s="15">
        <v>56.3</v>
      </c>
      <c r="R79" s="15">
        <v>56</v>
      </c>
      <c r="S79" s="15">
        <v>56.9</v>
      </c>
      <c r="T79" s="15">
        <v>87.4</v>
      </c>
      <c r="U79" s="15">
        <v>87.5</v>
      </c>
      <c r="V79" s="15">
        <v>87.4</v>
      </c>
      <c r="W79" s="15">
        <v>56</v>
      </c>
      <c r="X79" s="15">
        <v>108.1</v>
      </c>
      <c r="Y79" s="15">
        <v>814</v>
      </c>
      <c r="Z79" s="15">
        <v>0</v>
      </c>
      <c r="AA79" s="16">
        <v>573</v>
      </c>
      <c r="AB79" s="266"/>
      <c r="AC79" s="17"/>
      <c r="AD79" s="17">
        <v>25.8</v>
      </c>
      <c r="AE79" s="17"/>
      <c r="AF79" s="17">
        <v>119</v>
      </c>
      <c r="AG79" s="41">
        <v>85.6</v>
      </c>
    </row>
    <row r="80" spans="1:33" ht="14.25" customHeight="1" x14ac:dyDescent="0.35">
      <c r="A80" s="266"/>
      <c r="B80" s="11">
        <v>5.3333333333333304</v>
      </c>
      <c r="C80" s="266"/>
      <c r="D80" s="15">
        <v>49.2</v>
      </c>
      <c r="E80" s="15">
        <v>115.9</v>
      </c>
      <c r="F80" s="16">
        <v>9.1</v>
      </c>
      <c r="G80" s="266"/>
      <c r="H80" s="15">
        <v>33.200000000000003</v>
      </c>
      <c r="I80" s="15">
        <v>108.8</v>
      </c>
      <c r="J80" s="15">
        <v>86.4</v>
      </c>
      <c r="K80" s="16">
        <v>86</v>
      </c>
      <c r="L80" s="14">
        <v>107.8</v>
      </c>
      <c r="M80" s="15">
        <v>9.8000000000000007</v>
      </c>
      <c r="N80" s="15">
        <v>49</v>
      </c>
      <c r="O80" s="15">
        <v>48.9</v>
      </c>
      <c r="P80" s="15">
        <v>57.9</v>
      </c>
      <c r="Q80" s="15">
        <v>57.7</v>
      </c>
      <c r="R80" s="15">
        <v>57.5</v>
      </c>
      <c r="S80" s="15">
        <v>58.2</v>
      </c>
      <c r="T80" s="15">
        <v>88</v>
      </c>
      <c r="U80" s="15">
        <v>88.1</v>
      </c>
      <c r="V80" s="15">
        <v>88</v>
      </c>
      <c r="W80" s="15">
        <v>57.5</v>
      </c>
      <c r="X80" s="15">
        <v>107</v>
      </c>
      <c r="Y80" s="15">
        <v>811</v>
      </c>
      <c r="Z80" s="15">
        <v>0</v>
      </c>
      <c r="AA80" s="16">
        <v>581</v>
      </c>
      <c r="AB80" s="266"/>
      <c r="AC80" s="17"/>
      <c r="AD80" s="17">
        <v>29.1</v>
      </c>
      <c r="AE80" s="17"/>
      <c r="AF80" s="17">
        <v>117</v>
      </c>
      <c r="AG80" s="41">
        <v>90.3</v>
      </c>
    </row>
    <row r="81" spans="1:33" ht="14.25" customHeight="1" x14ac:dyDescent="0.35">
      <c r="A81" s="266"/>
      <c r="B81" s="11">
        <v>5.4166666666666696</v>
      </c>
      <c r="C81" s="266"/>
      <c r="D81" s="15">
        <v>49.2</v>
      </c>
      <c r="E81" s="15">
        <v>114.3</v>
      </c>
      <c r="F81" s="16">
        <v>9.9</v>
      </c>
      <c r="G81" s="266"/>
      <c r="H81" s="15">
        <v>35</v>
      </c>
      <c r="I81" s="15">
        <v>106.2</v>
      </c>
      <c r="J81" s="15">
        <v>86.6</v>
      </c>
      <c r="K81" s="16">
        <v>86.3</v>
      </c>
      <c r="L81" s="14">
        <v>105.6</v>
      </c>
      <c r="M81" s="15">
        <v>10.6</v>
      </c>
      <c r="N81" s="15">
        <v>48.9</v>
      </c>
      <c r="O81" s="15">
        <v>48.8</v>
      </c>
      <c r="P81" s="15">
        <v>59.4</v>
      </c>
      <c r="Q81" s="15">
        <v>59.4</v>
      </c>
      <c r="R81" s="15">
        <v>59.1</v>
      </c>
      <c r="S81" s="15">
        <v>59.9</v>
      </c>
      <c r="T81" s="15">
        <v>88.3</v>
      </c>
      <c r="U81" s="15">
        <v>88.3</v>
      </c>
      <c r="V81" s="15">
        <v>88.2</v>
      </c>
      <c r="W81" s="15">
        <v>59.3</v>
      </c>
      <c r="X81" s="15">
        <v>105.3</v>
      </c>
      <c r="Y81" s="15">
        <v>814</v>
      </c>
      <c r="Z81" s="15">
        <v>0</v>
      </c>
      <c r="AA81" s="16">
        <v>588</v>
      </c>
      <c r="AB81" s="266"/>
      <c r="AC81" s="17"/>
      <c r="AD81" s="17">
        <v>32.1</v>
      </c>
      <c r="AE81" s="17"/>
      <c r="AF81" s="17">
        <v>115</v>
      </c>
      <c r="AG81" s="41">
        <v>88.5</v>
      </c>
    </row>
    <row r="82" spans="1:33" ht="14.25" customHeight="1" x14ac:dyDescent="0.35">
      <c r="A82" s="266"/>
      <c r="B82" s="11">
        <v>5.5</v>
      </c>
      <c r="C82" s="266"/>
      <c r="D82" s="15">
        <v>49.3</v>
      </c>
      <c r="E82" s="15">
        <v>113.9</v>
      </c>
      <c r="F82" s="16">
        <v>10.5</v>
      </c>
      <c r="G82" s="266"/>
      <c r="H82" s="15">
        <v>35.9</v>
      </c>
      <c r="I82" s="15">
        <v>108.2</v>
      </c>
      <c r="J82" s="15">
        <v>85.6</v>
      </c>
      <c r="K82" s="16">
        <v>85.3</v>
      </c>
      <c r="L82" s="14">
        <v>107.1</v>
      </c>
      <c r="M82" s="15">
        <v>11.5</v>
      </c>
      <c r="N82" s="15">
        <v>48.9</v>
      </c>
      <c r="O82" s="15">
        <v>48.8</v>
      </c>
      <c r="P82" s="15">
        <v>59.3</v>
      </c>
      <c r="Q82" s="15">
        <v>59.1</v>
      </c>
      <c r="R82" s="15">
        <v>58.8</v>
      </c>
      <c r="S82" s="15">
        <v>59.7</v>
      </c>
      <c r="T82" s="15">
        <v>87.3</v>
      </c>
      <c r="U82" s="15">
        <v>87.4</v>
      </c>
      <c r="V82" s="15">
        <v>87.2</v>
      </c>
      <c r="W82" s="15">
        <v>58.8</v>
      </c>
      <c r="X82" s="15">
        <v>106.2</v>
      </c>
      <c r="Y82" s="15">
        <v>814</v>
      </c>
      <c r="Z82" s="15">
        <v>0</v>
      </c>
      <c r="AA82" s="16">
        <v>576</v>
      </c>
      <c r="AB82" s="266"/>
      <c r="AC82" s="17"/>
      <c r="AD82" s="17">
        <v>31.2</v>
      </c>
      <c r="AE82" s="17"/>
      <c r="AF82" s="17">
        <v>118</v>
      </c>
      <c r="AG82" s="41">
        <v>87.5</v>
      </c>
    </row>
    <row r="83" spans="1:33" ht="14.25" customHeight="1" x14ac:dyDescent="0.35">
      <c r="A83" s="266"/>
      <c r="B83" s="11">
        <v>5.5833333333333304</v>
      </c>
      <c r="C83" s="266"/>
      <c r="D83" s="15">
        <v>49.2</v>
      </c>
      <c r="E83" s="15">
        <v>113.9</v>
      </c>
      <c r="F83" s="16">
        <v>12.1</v>
      </c>
      <c r="G83" s="266"/>
      <c r="H83" s="15">
        <v>36.4</v>
      </c>
      <c r="I83" s="15">
        <v>108.4</v>
      </c>
      <c r="J83" s="15">
        <v>84.8</v>
      </c>
      <c r="K83" s="16">
        <v>84.5</v>
      </c>
      <c r="L83" s="14">
        <v>108.2</v>
      </c>
      <c r="M83" s="15">
        <v>12</v>
      </c>
      <c r="N83" s="15">
        <v>49</v>
      </c>
      <c r="O83" s="15">
        <v>48.9</v>
      </c>
      <c r="P83" s="15">
        <v>58.6</v>
      </c>
      <c r="Q83" s="15">
        <v>58.7</v>
      </c>
      <c r="R83" s="15">
        <v>58.4</v>
      </c>
      <c r="S83" s="15">
        <v>59.2</v>
      </c>
      <c r="T83" s="15">
        <v>86.5</v>
      </c>
      <c r="U83" s="15">
        <v>86.6</v>
      </c>
      <c r="V83" s="15">
        <v>86.5</v>
      </c>
      <c r="W83" s="15">
        <v>58.6</v>
      </c>
      <c r="X83" s="15">
        <v>107.3</v>
      </c>
      <c r="Y83" s="15">
        <v>815</v>
      </c>
      <c r="Z83" s="15">
        <v>0</v>
      </c>
      <c r="AA83" s="16">
        <v>571</v>
      </c>
      <c r="AB83" s="266"/>
      <c r="AC83" s="17"/>
      <c r="AD83" s="17">
        <v>31.1</v>
      </c>
      <c r="AE83" s="17"/>
      <c r="AF83" s="17">
        <v>120</v>
      </c>
      <c r="AG83" s="41">
        <v>91.5</v>
      </c>
    </row>
    <row r="84" spans="1:33" ht="14.25" customHeight="1" x14ac:dyDescent="0.35">
      <c r="A84" s="266"/>
      <c r="B84" s="11">
        <v>5.6666666666666696</v>
      </c>
      <c r="C84" s="266"/>
      <c r="D84" s="15">
        <v>49.2</v>
      </c>
      <c r="E84" s="15">
        <v>113.7</v>
      </c>
      <c r="F84" s="16">
        <v>12.3</v>
      </c>
      <c r="G84" s="266"/>
      <c r="H84" s="15">
        <v>36.299999999999997</v>
      </c>
      <c r="I84" s="15">
        <v>110.9</v>
      </c>
      <c r="J84" s="15">
        <v>84.3</v>
      </c>
      <c r="K84" s="16">
        <v>84</v>
      </c>
      <c r="L84" s="14">
        <v>109.9</v>
      </c>
      <c r="M84" s="15">
        <v>13.5</v>
      </c>
      <c r="N84" s="15">
        <v>48.9</v>
      </c>
      <c r="O84" s="15">
        <v>48.8</v>
      </c>
      <c r="P84" s="15">
        <v>59.6</v>
      </c>
      <c r="Q84" s="15">
        <v>59.5</v>
      </c>
      <c r="R84" s="15">
        <v>59.3</v>
      </c>
      <c r="S84" s="15">
        <v>59.9</v>
      </c>
      <c r="T84" s="15">
        <v>86.1</v>
      </c>
      <c r="U84" s="15">
        <v>86.2</v>
      </c>
      <c r="V84" s="15">
        <v>86</v>
      </c>
      <c r="W84" s="15">
        <v>59.2</v>
      </c>
      <c r="X84" s="15">
        <v>109.3</v>
      </c>
      <c r="Y84" s="15">
        <v>815</v>
      </c>
      <c r="Z84" s="15">
        <v>0</v>
      </c>
      <c r="AA84" s="16">
        <v>560</v>
      </c>
      <c r="AB84" s="266"/>
      <c r="AC84" s="17"/>
      <c r="AD84" s="17">
        <v>26.6</v>
      </c>
      <c r="AE84" s="17"/>
      <c r="AF84" s="17">
        <v>116</v>
      </c>
      <c r="AG84" s="41">
        <v>86.6</v>
      </c>
    </row>
    <row r="85" spans="1:33" ht="14.25" customHeight="1" x14ac:dyDescent="0.35">
      <c r="A85" s="266"/>
      <c r="B85" s="11">
        <v>5.75</v>
      </c>
      <c r="C85" s="266"/>
      <c r="D85" s="15">
        <v>49.3</v>
      </c>
      <c r="E85" s="15">
        <v>115.4</v>
      </c>
      <c r="F85" s="16">
        <v>12.1</v>
      </c>
      <c r="G85" s="266"/>
      <c r="H85" s="15">
        <v>35.299999999999997</v>
      </c>
      <c r="I85" s="15">
        <v>111.1</v>
      </c>
      <c r="J85" s="15">
        <v>84.1</v>
      </c>
      <c r="K85" s="16">
        <v>83.8</v>
      </c>
      <c r="L85" s="14">
        <v>110.1</v>
      </c>
      <c r="M85" s="15">
        <v>13.5</v>
      </c>
      <c r="N85" s="15">
        <v>48.9</v>
      </c>
      <c r="O85" s="15">
        <v>48.9</v>
      </c>
      <c r="P85" s="15">
        <v>59.4</v>
      </c>
      <c r="Q85" s="15">
        <v>59.3</v>
      </c>
      <c r="R85" s="15">
        <v>59</v>
      </c>
      <c r="S85" s="15">
        <v>59.8</v>
      </c>
      <c r="T85" s="15">
        <v>85.9</v>
      </c>
      <c r="U85" s="15">
        <v>86</v>
      </c>
      <c r="V85" s="15">
        <v>85.8</v>
      </c>
      <c r="W85" s="15">
        <v>58.8</v>
      </c>
      <c r="X85" s="15">
        <v>109.5</v>
      </c>
      <c r="Y85" s="15">
        <v>814</v>
      </c>
      <c r="Z85" s="15">
        <v>0</v>
      </c>
      <c r="AA85" s="16">
        <v>559</v>
      </c>
      <c r="AB85" s="266"/>
      <c r="AC85" s="17"/>
      <c r="AD85" s="17">
        <v>23.9</v>
      </c>
      <c r="AE85" s="17"/>
      <c r="AF85" s="17">
        <v>116</v>
      </c>
      <c r="AG85" s="41">
        <v>91</v>
      </c>
    </row>
    <row r="86" spans="1:33" ht="14.25" customHeight="1" x14ac:dyDescent="0.35">
      <c r="A86" s="266"/>
      <c r="B86" s="11">
        <v>5.8333333333333304</v>
      </c>
      <c r="C86" s="266"/>
      <c r="D86" s="15">
        <v>49.3</v>
      </c>
      <c r="E86" s="15">
        <v>116.3</v>
      </c>
      <c r="F86" s="16">
        <v>12.1</v>
      </c>
      <c r="G86" s="266"/>
      <c r="H86" s="15">
        <v>34.6</v>
      </c>
      <c r="I86" s="15">
        <v>111.7</v>
      </c>
      <c r="J86" s="15">
        <v>83.3</v>
      </c>
      <c r="K86" s="16">
        <v>82.9</v>
      </c>
      <c r="L86" s="14">
        <v>110.9</v>
      </c>
      <c r="M86" s="15">
        <v>13.3</v>
      </c>
      <c r="N86" s="15">
        <v>49</v>
      </c>
      <c r="O86" s="15">
        <v>49</v>
      </c>
      <c r="P86" s="15">
        <v>58.1</v>
      </c>
      <c r="Q86" s="15">
        <v>58</v>
      </c>
      <c r="R86" s="15">
        <v>57.8</v>
      </c>
      <c r="S86" s="15">
        <v>58.5</v>
      </c>
      <c r="T86" s="15">
        <v>85.1</v>
      </c>
      <c r="U86" s="15">
        <v>85.2</v>
      </c>
      <c r="V86" s="15">
        <v>85</v>
      </c>
      <c r="W86" s="15">
        <v>57.6</v>
      </c>
      <c r="X86" s="15">
        <v>110.4</v>
      </c>
      <c r="Y86" s="15">
        <v>814</v>
      </c>
      <c r="Z86" s="15">
        <v>0</v>
      </c>
      <c r="AA86" s="16">
        <v>554</v>
      </c>
      <c r="AB86" s="266"/>
      <c r="AC86" s="17"/>
      <c r="AD86" s="17">
        <v>25.7</v>
      </c>
      <c r="AE86" s="17"/>
      <c r="AF86" s="17">
        <v>116</v>
      </c>
      <c r="AG86" s="41">
        <v>89.3</v>
      </c>
    </row>
    <row r="87" spans="1:33" ht="14.25" customHeight="1" x14ac:dyDescent="0.35">
      <c r="A87" s="267"/>
      <c r="B87" s="11">
        <v>5.9166666666666696</v>
      </c>
      <c r="C87" s="267"/>
      <c r="D87" s="15">
        <v>49.3</v>
      </c>
      <c r="E87" s="15">
        <v>114.5</v>
      </c>
      <c r="F87" s="16">
        <v>12</v>
      </c>
      <c r="G87" s="267"/>
      <c r="H87" s="15">
        <v>33.6</v>
      </c>
      <c r="I87" s="15">
        <v>111.7</v>
      </c>
      <c r="J87" s="15">
        <v>83.9</v>
      </c>
      <c r="K87" s="16">
        <v>83.6</v>
      </c>
      <c r="L87" s="14">
        <v>110.9</v>
      </c>
      <c r="M87" s="15">
        <v>13.2</v>
      </c>
      <c r="N87" s="15">
        <v>49</v>
      </c>
      <c r="O87" s="15">
        <v>48.9</v>
      </c>
      <c r="P87" s="15">
        <v>58.3</v>
      </c>
      <c r="Q87" s="15">
        <v>58.3</v>
      </c>
      <c r="R87" s="15">
        <v>58.2</v>
      </c>
      <c r="S87" s="15">
        <v>58.7</v>
      </c>
      <c r="T87" s="15">
        <v>85.7</v>
      </c>
      <c r="U87" s="15">
        <v>85.8</v>
      </c>
      <c r="V87" s="15">
        <v>85.6</v>
      </c>
      <c r="W87" s="15">
        <v>57.9</v>
      </c>
      <c r="X87" s="15">
        <v>110.2</v>
      </c>
      <c r="Y87" s="15">
        <v>816</v>
      </c>
      <c r="Z87" s="15">
        <v>0</v>
      </c>
      <c r="AA87" s="16">
        <v>555</v>
      </c>
      <c r="AB87" s="267"/>
      <c r="AC87" s="17"/>
      <c r="AD87" s="17">
        <v>24.5</v>
      </c>
      <c r="AE87" s="17"/>
      <c r="AF87" s="17">
        <v>116</v>
      </c>
      <c r="AG87" s="41">
        <v>87.6</v>
      </c>
    </row>
    <row r="88" spans="1:33" ht="14.25" customHeight="1" x14ac:dyDescent="0.35">
      <c r="A88" s="268">
        <v>44628</v>
      </c>
      <c r="B88" s="11">
        <v>6</v>
      </c>
      <c r="C88" s="276">
        <v>113.3</v>
      </c>
      <c r="D88" s="15">
        <v>49.3</v>
      </c>
      <c r="E88" s="15">
        <v>116</v>
      </c>
      <c r="F88" s="16">
        <v>12</v>
      </c>
      <c r="G88" s="269"/>
      <c r="H88" s="15">
        <v>33.299999999999997</v>
      </c>
      <c r="I88" s="15">
        <v>111.4</v>
      </c>
      <c r="J88" s="15">
        <v>84.2</v>
      </c>
      <c r="K88" s="16">
        <v>83.9</v>
      </c>
      <c r="L88" s="14">
        <v>110.7</v>
      </c>
      <c r="M88" s="15">
        <v>13.1</v>
      </c>
      <c r="N88" s="15">
        <v>49</v>
      </c>
      <c r="O88" s="15">
        <v>48.9</v>
      </c>
      <c r="P88" s="15">
        <v>58.4</v>
      </c>
      <c r="Q88" s="15">
        <v>58.3</v>
      </c>
      <c r="R88" s="15">
        <v>58.1</v>
      </c>
      <c r="S88" s="15">
        <v>58.8</v>
      </c>
      <c r="T88" s="15">
        <v>86</v>
      </c>
      <c r="U88" s="15">
        <v>86.1</v>
      </c>
      <c r="V88" s="15">
        <v>86</v>
      </c>
      <c r="W88" s="15">
        <v>58.1</v>
      </c>
      <c r="X88" s="15">
        <v>110.2</v>
      </c>
      <c r="Y88" s="15">
        <v>814</v>
      </c>
      <c r="Z88" s="15">
        <v>0</v>
      </c>
      <c r="AA88" s="16">
        <v>557</v>
      </c>
      <c r="AB88" s="265">
        <v>116.4</v>
      </c>
      <c r="AC88" s="17"/>
      <c r="AD88" s="17">
        <v>24.7</v>
      </c>
      <c r="AE88" s="17"/>
      <c r="AF88" s="17">
        <v>116</v>
      </c>
      <c r="AG88" s="41">
        <v>87.6</v>
      </c>
    </row>
    <row r="89" spans="1:33" ht="14.25" customHeight="1" x14ac:dyDescent="0.35">
      <c r="A89" s="266"/>
      <c r="B89" s="11">
        <v>6.0833333333333304</v>
      </c>
      <c r="C89" s="266"/>
      <c r="D89" s="15">
        <v>49.2</v>
      </c>
      <c r="E89" s="15">
        <v>114.6</v>
      </c>
      <c r="F89" s="16">
        <v>12</v>
      </c>
      <c r="G89" s="266"/>
      <c r="H89" s="15">
        <v>33.299999999999997</v>
      </c>
      <c r="I89" s="15">
        <v>111</v>
      </c>
      <c r="J89" s="15">
        <v>84.1</v>
      </c>
      <c r="K89" s="16">
        <v>83.8</v>
      </c>
      <c r="L89" s="14">
        <v>110.6</v>
      </c>
      <c r="M89" s="15">
        <v>13.1</v>
      </c>
      <c r="N89" s="15">
        <v>48.9</v>
      </c>
      <c r="O89" s="15">
        <v>48.8</v>
      </c>
      <c r="P89" s="15">
        <v>58.8</v>
      </c>
      <c r="Q89" s="15">
        <v>58.6</v>
      </c>
      <c r="R89" s="15">
        <v>58.3</v>
      </c>
      <c r="S89" s="15">
        <v>59.1</v>
      </c>
      <c r="T89" s="15">
        <v>85.9</v>
      </c>
      <c r="U89" s="15">
        <v>86</v>
      </c>
      <c r="V89" s="15">
        <v>85.9</v>
      </c>
      <c r="W89" s="15">
        <v>58.3</v>
      </c>
      <c r="X89" s="15">
        <v>109.8</v>
      </c>
      <c r="Y89" s="15">
        <v>813</v>
      </c>
      <c r="Z89" s="15">
        <v>0</v>
      </c>
      <c r="AA89" s="16">
        <v>556</v>
      </c>
      <c r="AB89" s="266"/>
      <c r="AC89" s="17"/>
      <c r="AD89" s="17">
        <v>24.8</v>
      </c>
      <c r="AE89" s="17"/>
      <c r="AF89" s="17">
        <v>116</v>
      </c>
      <c r="AG89" s="41">
        <v>87.6</v>
      </c>
    </row>
    <row r="90" spans="1:33" ht="14.25" customHeight="1" x14ac:dyDescent="0.35">
      <c r="A90" s="266"/>
      <c r="B90" s="11">
        <v>6.1666666666666696</v>
      </c>
      <c r="C90" s="266"/>
      <c r="D90" s="15">
        <v>49.2</v>
      </c>
      <c r="E90" s="15">
        <v>114.4</v>
      </c>
      <c r="F90" s="16">
        <v>11.9</v>
      </c>
      <c r="G90" s="266"/>
      <c r="H90" s="15">
        <v>33.5</v>
      </c>
      <c r="I90" s="15">
        <v>110.3</v>
      </c>
      <c r="J90" s="15">
        <v>84.3</v>
      </c>
      <c r="K90" s="16">
        <v>84</v>
      </c>
      <c r="L90" s="14">
        <v>110.6</v>
      </c>
      <c r="M90" s="15">
        <v>13</v>
      </c>
      <c r="N90" s="15">
        <v>48.9</v>
      </c>
      <c r="O90" s="15">
        <v>48.9</v>
      </c>
      <c r="P90" s="15">
        <v>58.7</v>
      </c>
      <c r="Q90" s="15">
        <v>58.6</v>
      </c>
      <c r="R90" s="15">
        <v>58.5</v>
      </c>
      <c r="S90" s="15">
        <v>59.1</v>
      </c>
      <c r="T90" s="15">
        <v>86.1</v>
      </c>
      <c r="U90" s="15">
        <v>86.1</v>
      </c>
      <c r="V90" s="15">
        <v>86</v>
      </c>
      <c r="W90" s="15">
        <v>58.4</v>
      </c>
      <c r="X90" s="15">
        <v>110</v>
      </c>
      <c r="Y90" s="15">
        <v>815</v>
      </c>
      <c r="Z90" s="15">
        <v>0</v>
      </c>
      <c r="AA90" s="16">
        <v>557</v>
      </c>
      <c r="AB90" s="266"/>
      <c r="AC90" s="17"/>
      <c r="AD90" s="17">
        <v>24.8</v>
      </c>
      <c r="AE90" s="17"/>
      <c r="AF90" s="17">
        <v>117</v>
      </c>
      <c r="AG90" s="41">
        <v>87.5</v>
      </c>
    </row>
    <row r="91" spans="1:33" ht="14.25" customHeight="1" x14ac:dyDescent="0.35">
      <c r="A91" s="266"/>
      <c r="B91" s="11">
        <v>6.25</v>
      </c>
      <c r="C91" s="266"/>
      <c r="D91" s="15">
        <v>49.2</v>
      </c>
      <c r="E91" s="15">
        <v>117.5</v>
      </c>
      <c r="F91" s="16">
        <v>11.8</v>
      </c>
      <c r="G91" s="266"/>
      <c r="H91" s="15">
        <v>32.700000000000003</v>
      </c>
      <c r="I91" s="15">
        <v>111</v>
      </c>
      <c r="J91" s="15">
        <v>84.5</v>
      </c>
      <c r="K91" s="16">
        <v>84.2</v>
      </c>
      <c r="L91" s="14">
        <v>110.9</v>
      </c>
      <c r="M91" s="15">
        <v>12.9</v>
      </c>
      <c r="N91" s="15">
        <v>48.9</v>
      </c>
      <c r="O91" s="15">
        <v>48.8</v>
      </c>
      <c r="P91" s="15">
        <v>58.6</v>
      </c>
      <c r="Q91" s="15">
        <v>58.6</v>
      </c>
      <c r="R91" s="15">
        <v>58.5</v>
      </c>
      <c r="S91" s="15">
        <v>59.1</v>
      </c>
      <c r="T91" s="15">
        <v>86.3</v>
      </c>
      <c r="U91" s="15">
        <v>86.4</v>
      </c>
      <c r="V91" s="15">
        <v>86.3</v>
      </c>
      <c r="W91" s="15">
        <v>58.4</v>
      </c>
      <c r="X91" s="15">
        <v>110</v>
      </c>
      <c r="Y91" s="15">
        <v>815</v>
      </c>
      <c r="Z91" s="15">
        <v>0</v>
      </c>
      <c r="AA91" s="16">
        <v>558</v>
      </c>
      <c r="AB91" s="266"/>
      <c r="AC91" s="17"/>
      <c r="AD91" s="17">
        <v>24.6</v>
      </c>
      <c r="AE91" s="17"/>
      <c r="AF91" s="17">
        <v>118</v>
      </c>
      <c r="AG91" s="41">
        <v>88.8</v>
      </c>
    </row>
    <row r="92" spans="1:33" ht="14.25" customHeight="1" x14ac:dyDescent="0.35">
      <c r="A92" s="266"/>
      <c r="B92" s="11">
        <v>6.3333333333333304</v>
      </c>
      <c r="C92" s="266"/>
      <c r="D92" s="15">
        <v>49.3</v>
      </c>
      <c r="E92" s="15">
        <v>112</v>
      </c>
      <c r="F92" s="16">
        <v>12</v>
      </c>
      <c r="G92" s="266"/>
      <c r="H92" s="15">
        <v>34.299999999999997</v>
      </c>
      <c r="I92" s="15">
        <v>109.8</v>
      </c>
      <c r="J92" s="15">
        <v>85.8</v>
      </c>
      <c r="K92" s="16">
        <v>85.4</v>
      </c>
      <c r="L92" s="14">
        <v>110</v>
      </c>
      <c r="M92" s="15">
        <v>13.2</v>
      </c>
      <c r="N92" s="15">
        <v>48.9</v>
      </c>
      <c r="O92" s="15">
        <v>48.9</v>
      </c>
      <c r="P92" s="15">
        <v>60</v>
      </c>
      <c r="Q92" s="15">
        <v>59.9</v>
      </c>
      <c r="R92" s="15">
        <v>59.7</v>
      </c>
      <c r="S92" s="15">
        <v>60.4</v>
      </c>
      <c r="T92" s="15">
        <v>87.5</v>
      </c>
      <c r="U92" s="15">
        <v>87.6</v>
      </c>
      <c r="V92" s="15">
        <v>87.5</v>
      </c>
      <c r="W92" s="15">
        <v>59.5</v>
      </c>
      <c r="X92" s="15">
        <v>109</v>
      </c>
      <c r="Y92" s="15">
        <v>813</v>
      </c>
      <c r="Z92" s="15">
        <v>0</v>
      </c>
      <c r="AA92" s="16">
        <v>568</v>
      </c>
      <c r="AB92" s="266"/>
      <c r="AC92" s="17"/>
      <c r="AD92" s="17">
        <v>24.5</v>
      </c>
      <c r="AE92" s="17"/>
      <c r="AF92" s="17">
        <v>115</v>
      </c>
      <c r="AG92" s="41">
        <v>88.6</v>
      </c>
    </row>
    <row r="93" spans="1:33" ht="14.25" customHeight="1" x14ac:dyDescent="0.35">
      <c r="A93" s="266"/>
      <c r="B93" s="11">
        <v>6.4166666666666696</v>
      </c>
      <c r="C93" s="266"/>
      <c r="D93" s="15">
        <v>49.4</v>
      </c>
      <c r="E93" s="15">
        <v>112.6</v>
      </c>
      <c r="F93" s="16">
        <v>12.9</v>
      </c>
      <c r="G93" s="266"/>
      <c r="H93" s="15">
        <v>36.6</v>
      </c>
      <c r="I93" s="15">
        <v>110.1</v>
      </c>
      <c r="J93" s="15">
        <v>85.4</v>
      </c>
      <c r="K93" s="16">
        <v>85.1</v>
      </c>
      <c r="L93" s="14">
        <v>109.9</v>
      </c>
      <c r="M93" s="15">
        <v>14.2</v>
      </c>
      <c r="N93" s="15">
        <v>49.1</v>
      </c>
      <c r="O93" s="15">
        <v>49</v>
      </c>
      <c r="P93" s="15">
        <v>60.8</v>
      </c>
      <c r="Q93" s="15">
        <v>60.9</v>
      </c>
      <c r="R93" s="15">
        <v>60.6</v>
      </c>
      <c r="S93" s="15">
        <v>61.3</v>
      </c>
      <c r="T93" s="15">
        <v>87.2</v>
      </c>
      <c r="U93" s="15">
        <v>87.3</v>
      </c>
      <c r="V93" s="15">
        <v>87.1</v>
      </c>
      <c r="W93" s="15">
        <v>60.4</v>
      </c>
      <c r="X93" s="15">
        <v>109.1</v>
      </c>
      <c r="Y93" s="15">
        <v>816</v>
      </c>
      <c r="Z93" s="15">
        <v>0</v>
      </c>
      <c r="AA93" s="16">
        <v>565</v>
      </c>
      <c r="AB93" s="266"/>
      <c r="AC93" s="17"/>
      <c r="AD93" s="17">
        <v>26.4</v>
      </c>
      <c r="AE93" s="17"/>
      <c r="AF93" s="17">
        <v>111</v>
      </c>
      <c r="AG93" s="41">
        <v>89.9</v>
      </c>
    </row>
    <row r="94" spans="1:33" ht="14.25" customHeight="1" x14ac:dyDescent="0.35">
      <c r="A94" s="266"/>
      <c r="B94" s="11">
        <v>6.5</v>
      </c>
      <c r="C94" s="266"/>
      <c r="D94" s="15">
        <v>49.4</v>
      </c>
      <c r="E94" s="15">
        <v>111.9</v>
      </c>
      <c r="F94" s="16">
        <v>13.4</v>
      </c>
      <c r="G94" s="266"/>
      <c r="H94" s="15">
        <v>37.799999999999997</v>
      </c>
      <c r="I94" s="15">
        <v>110.4</v>
      </c>
      <c r="J94" s="15">
        <v>85</v>
      </c>
      <c r="K94" s="16">
        <v>84.6</v>
      </c>
      <c r="L94" s="14">
        <v>109.6</v>
      </c>
      <c r="M94" s="15">
        <v>14.9</v>
      </c>
      <c r="N94" s="15">
        <v>49.1</v>
      </c>
      <c r="O94" s="15">
        <v>49</v>
      </c>
      <c r="P94" s="15">
        <v>61.2</v>
      </c>
      <c r="Q94" s="15">
        <v>61.1</v>
      </c>
      <c r="R94" s="15">
        <v>60.8</v>
      </c>
      <c r="S94" s="15">
        <v>61.6</v>
      </c>
      <c r="T94" s="15">
        <v>86.7</v>
      </c>
      <c r="U94" s="15">
        <v>86.8</v>
      </c>
      <c r="V94" s="15">
        <v>86.7</v>
      </c>
      <c r="W94" s="15">
        <v>60.7</v>
      </c>
      <c r="X94" s="15">
        <v>108.8</v>
      </c>
      <c r="Y94" s="15">
        <v>815</v>
      </c>
      <c r="Z94" s="15">
        <v>0</v>
      </c>
      <c r="AA94" s="16">
        <v>563</v>
      </c>
      <c r="AB94" s="266"/>
      <c r="AC94" s="17"/>
      <c r="AD94" s="17">
        <v>26.2</v>
      </c>
      <c r="AE94" s="17"/>
      <c r="AF94" s="17">
        <v>116</v>
      </c>
      <c r="AG94" s="41">
        <v>87.8</v>
      </c>
    </row>
    <row r="95" spans="1:33" ht="14.25" customHeight="1" x14ac:dyDescent="0.35">
      <c r="A95" s="266"/>
      <c r="B95" s="11">
        <v>6.5833333333333304</v>
      </c>
      <c r="C95" s="266"/>
      <c r="D95" s="15">
        <v>49.4</v>
      </c>
      <c r="E95" s="15">
        <v>112.5</v>
      </c>
      <c r="F95" s="16">
        <v>13.7</v>
      </c>
      <c r="G95" s="266"/>
      <c r="H95" s="15">
        <v>37.6</v>
      </c>
      <c r="I95" s="15">
        <v>109.5</v>
      </c>
      <c r="J95" s="15">
        <v>84.5</v>
      </c>
      <c r="K95" s="16">
        <v>84.2</v>
      </c>
      <c r="L95" s="14">
        <v>109.9</v>
      </c>
      <c r="M95" s="15">
        <v>15.2</v>
      </c>
      <c r="N95" s="15">
        <v>49.1</v>
      </c>
      <c r="O95" s="15">
        <v>49</v>
      </c>
      <c r="P95" s="15">
        <v>61.2</v>
      </c>
      <c r="Q95" s="15">
        <v>61.2</v>
      </c>
      <c r="R95" s="15">
        <v>61.1</v>
      </c>
      <c r="S95" s="15">
        <v>61.6</v>
      </c>
      <c r="T95" s="15">
        <v>86.3</v>
      </c>
      <c r="U95" s="15">
        <v>86.4</v>
      </c>
      <c r="V95" s="15">
        <v>86.3</v>
      </c>
      <c r="W95" s="15">
        <v>60.8</v>
      </c>
      <c r="X95" s="15">
        <v>108.8</v>
      </c>
      <c r="Y95" s="15">
        <v>818</v>
      </c>
      <c r="Z95" s="15">
        <v>0</v>
      </c>
      <c r="AA95" s="16">
        <v>560</v>
      </c>
      <c r="AB95" s="266"/>
      <c r="AC95" s="17"/>
      <c r="AD95" s="17">
        <v>29.5</v>
      </c>
      <c r="AE95" s="17"/>
      <c r="AF95" s="17">
        <v>117</v>
      </c>
      <c r="AG95" s="41">
        <v>87.9</v>
      </c>
    </row>
    <row r="96" spans="1:33" ht="14.25" customHeight="1" x14ac:dyDescent="0.35">
      <c r="A96" s="266"/>
      <c r="B96" s="11">
        <v>6.6666666666666696</v>
      </c>
      <c r="C96" s="266"/>
      <c r="D96" s="15">
        <v>49.3</v>
      </c>
      <c r="E96" s="15">
        <v>112.6</v>
      </c>
      <c r="F96" s="16">
        <v>13.8</v>
      </c>
      <c r="G96" s="266"/>
      <c r="H96" s="15">
        <v>37.299999999999997</v>
      </c>
      <c r="I96" s="15">
        <v>109.8</v>
      </c>
      <c r="J96" s="15">
        <v>84.2</v>
      </c>
      <c r="K96" s="16">
        <v>83.9</v>
      </c>
      <c r="L96" s="14">
        <v>109.8</v>
      </c>
      <c r="M96" s="15">
        <v>15.2</v>
      </c>
      <c r="N96" s="15">
        <v>49.1</v>
      </c>
      <c r="O96" s="15">
        <v>49</v>
      </c>
      <c r="P96" s="15">
        <v>61.1</v>
      </c>
      <c r="Q96" s="15">
        <v>61</v>
      </c>
      <c r="R96" s="15">
        <v>60.7</v>
      </c>
      <c r="S96" s="15">
        <v>61.4</v>
      </c>
      <c r="T96" s="15">
        <v>86</v>
      </c>
      <c r="U96" s="15">
        <v>86.1</v>
      </c>
      <c r="V96" s="15">
        <v>85.9</v>
      </c>
      <c r="W96" s="15">
        <v>60.6</v>
      </c>
      <c r="X96" s="15">
        <v>108.5</v>
      </c>
      <c r="Y96" s="15">
        <v>815</v>
      </c>
      <c r="Z96" s="15">
        <v>0</v>
      </c>
      <c r="AA96" s="16">
        <v>557</v>
      </c>
      <c r="AB96" s="266"/>
      <c r="AC96" s="17"/>
      <c r="AD96" s="17">
        <v>28.3</v>
      </c>
      <c r="AE96" s="17"/>
      <c r="AF96" s="17">
        <v>116</v>
      </c>
      <c r="AG96" s="41">
        <v>88.2</v>
      </c>
    </row>
    <row r="97" spans="1:33" ht="14.25" customHeight="1" x14ac:dyDescent="0.35">
      <c r="A97" s="266"/>
      <c r="B97" s="11">
        <v>6.75</v>
      </c>
      <c r="C97" s="266"/>
      <c r="D97" s="15">
        <v>49.2</v>
      </c>
      <c r="E97" s="15">
        <v>111.1</v>
      </c>
      <c r="F97" s="16">
        <v>13.6</v>
      </c>
      <c r="G97" s="266"/>
      <c r="H97" s="15">
        <v>36</v>
      </c>
      <c r="I97" s="15">
        <v>110</v>
      </c>
      <c r="J97" s="15">
        <v>84.1</v>
      </c>
      <c r="K97" s="16">
        <v>83.7</v>
      </c>
      <c r="L97" s="14">
        <v>109.8</v>
      </c>
      <c r="M97" s="15">
        <v>14.9</v>
      </c>
      <c r="N97" s="15">
        <v>49</v>
      </c>
      <c r="O97" s="15">
        <v>48.9</v>
      </c>
      <c r="P97" s="15">
        <v>60.5</v>
      </c>
      <c r="Q97" s="15">
        <v>60.5</v>
      </c>
      <c r="R97" s="15">
        <v>60.1</v>
      </c>
      <c r="S97" s="15">
        <v>61</v>
      </c>
      <c r="T97" s="15">
        <v>85.9</v>
      </c>
      <c r="U97" s="15">
        <v>86</v>
      </c>
      <c r="V97" s="15">
        <v>85.8</v>
      </c>
      <c r="W97" s="15">
        <v>60.3</v>
      </c>
      <c r="X97" s="15">
        <v>108.9</v>
      </c>
      <c r="Y97" s="15">
        <v>813</v>
      </c>
      <c r="Z97" s="15">
        <v>0</v>
      </c>
      <c r="AA97" s="16">
        <v>556</v>
      </c>
      <c r="AB97" s="266"/>
      <c r="AC97" s="17"/>
      <c r="AD97" s="17">
        <v>25.8</v>
      </c>
      <c r="AE97" s="17"/>
      <c r="AF97" s="17">
        <v>116</v>
      </c>
      <c r="AG97" s="41">
        <v>83</v>
      </c>
    </row>
    <row r="98" spans="1:33" ht="14.25" customHeight="1" x14ac:dyDescent="0.35">
      <c r="A98" s="266"/>
      <c r="B98" s="11">
        <v>6.8333333333333304</v>
      </c>
      <c r="C98" s="266"/>
      <c r="D98" s="15">
        <v>49.2</v>
      </c>
      <c r="E98" s="15">
        <v>115.5</v>
      </c>
      <c r="F98" s="16">
        <v>13.1</v>
      </c>
      <c r="G98" s="266"/>
      <c r="H98" s="15">
        <v>35</v>
      </c>
      <c r="I98" s="15">
        <v>110.7</v>
      </c>
      <c r="J98" s="15">
        <v>83.4</v>
      </c>
      <c r="K98" s="16">
        <v>83.1</v>
      </c>
      <c r="L98" s="14">
        <v>110.3</v>
      </c>
      <c r="M98" s="15">
        <v>14.2</v>
      </c>
      <c r="N98" s="15">
        <v>48.9</v>
      </c>
      <c r="O98" s="15">
        <v>48.9</v>
      </c>
      <c r="P98" s="15">
        <v>59.5</v>
      </c>
      <c r="Q98" s="15">
        <v>59.3</v>
      </c>
      <c r="R98" s="15">
        <v>59.1</v>
      </c>
      <c r="S98" s="15">
        <v>59.8</v>
      </c>
      <c r="T98" s="15">
        <v>85.2</v>
      </c>
      <c r="U98" s="15">
        <v>85.2</v>
      </c>
      <c r="V98" s="15">
        <v>85.2</v>
      </c>
      <c r="W98" s="15">
        <v>58.9</v>
      </c>
      <c r="X98" s="15">
        <v>109.3</v>
      </c>
      <c r="Y98" s="15">
        <v>814</v>
      </c>
      <c r="Z98" s="15">
        <v>0</v>
      </c>
      <c r="AA98" s="16">
        <v>553</v>
      </c>
      <c r="AB98" s="266"/>
      <c r="AC98" s="17"/>
      <c r="AD98" s="17">
        <v>24.3</v>
      </c>
      <c r="AE98" s="17"/>
      <c r="AF98" s="17">
        <v>116</v>
      </c>
      <c r="AG98" s="41">
        <v>84.3</v>
      </c>
    </row>
    <row r="99" spans="1:33" ht="14.25" customHeight="1" x14ac:dyDescent="0.35">
      <c r="A99" s="267"/>
      <c r="B99" s="11">
        <v>6.9166666666666696</v>
      </c>
      <c r="C99" s="267"/>
      <c r="D99" s="15">
        <v>49</v>
      </c>
      <c r="E99" s="15">
        <v>110.6</v>
      </c>
      <c r="F99" s="16">
        <v>12.9</v>
      </c>
      <c r="G99" s="267"/>
      <c r="H99" s="15">
        <v>35.200000000000003</v>
      </c>
      <c r="I99" s="15">
        <v>107.1</v>
      </c>
      <c r="J99" s="15">
        <v>86.5</v>
      </c>
      <c r="K99" s="16">
        <v>86.1</v>
      </c>
      <c r="L99" s="14">
        <v>107.8</v>
      </c>
      <c r="M99" s="15">
        <v>14.1</v>
      </c>
      <c r="N99" s="15">
        <v>48.7</v>
      </c>
      <c r="O99" s="15">
        <v>48.6</v>
      </c>
      <c r="P99" s="15">
        <v>62</v>
      </c>
      <c r="Q99" s="15">
        <v>62</v>
      </c>
      <c r="R99" s="15">
        <v>61.9</v>
      </c>
      <c r="S99" s="15">
        <v>62.5</v>
      </c>
      <c r="T99" s="15">
        <v>88.1</v>
      </c>
      <c r="U99" s="15">
        <v>88.2</v>
      </c>
      <c r="V99" s="15">
        <v>88.1</v>
      </c>
      <c r="W99" s="15">
        <v>61.7</v>
      </c>
      <c r="X99" s="15">
        <v>107.1</v>
      </c>
      <c r="Y99" s="15">
        <v>815</v>
      </c>
      <c r="Z99" s="15">
        <v>0</v>
      </c>
      <c r="AA99" s="16">
        <v>574</v>
      </c>
      <c r="AB99" s="267"/>
      <c r="AC99" s="17"/>
      <c r="AD99" s="17">
        <v>24.6</v>
      </c>
      <c r="AE99" s="17"/>
      <c r="AF99" s="17">
        <v>125</v>
      </c>
      <c r="AG99" s="41">
        <v>87</v>
      </c>
    </row>
    <row r="100" spans="1:33" ht="14.25" customHeight="1" x14ac:dyDescent="0.35">
      <c r="A100" s="268">
        <v>44629</v>
      </c>
      <c r="B100" s="11">
        <v>7</v>
      </c>
      <c r="C100" s="276">
        <v>100.6</v>
      </c>
      <c r="D100" s="15">
        <v>49.4</v>
      </c>
      <c r="E100" s="15">
        <v>111.8</v>
      </c>
      <c r="F100" s="16">
        <v>12.8</v>
      </c>
      <c r="G100" s="269"/>
      <c r="H100" s="15">
        <v>33.6</v>
      </c>
      <c r="I100" s="15">
        <v>106.4</v>
      </c>
      <c r="J100" s="15">
        <v>85.7</v>
      </c>
      <c r="K100" s="16">
        <v>85.5</v>
      </c>
      <c r="L100" s="14">
        <v>106.7</v>
      </c>
      <c r="M100" s="15">
        <v>14</v>
      </c>
      <c r="N100" s="15">
        <v>49.2</v>
      </c>
      <c r="O100" s="15">
        <v>49</v>
      </c>
      <c r="P100" s="15">
        <v>60.4</v>
      </c>
      <c r="Q100" s="15">
        <v>60.5</v>
      </c>
      <c r="R100" s="15">
        <v>60.2</v>
      </c>
      <c r="S100" s="15">
        <v>61</v>
      </c>
      <c r="T100" s="15">
        <v>87.5</v>
      </c>
      <c r="U100" s="15">
        <v>87.5</v>
      </c>
      <c r="V100" s="15">
        <v>87.4</v>
      </c>
      <c r="W100" s="15">
        <v>60.4</v>
      </c>
      <c r="X100" s="15">
        <v>107.6</v>
      </c>
      <c r="Y100" s="15">
        <v>805</v>
      </c>
      <c r="Z100" s="15">
        <v>5</v>
      </c>
      <c r="AA100" s="16">
        <v>557</v>
      </c>
      <c r="AB100" s="265">
        <v>118.4</v>
      </c>
      <c r="AC100" s="17"/>
      <c r="AD100" s="17">
        <v>25.4</v>
      </c>
      <c r="AE100" s="17"/>
      <c r="AF100" s="17">
        <v>116</v>
      </c>
      <c r="AG100" s="41">
        <v>82.9</v>
      </c>
    </row>
    <row r="101" spans="1:33" ht="14.25" customHeight="1" x14ac:dyDescent="0.35">
      <c r="A101" s="266"/>
      <c r="B101" s="11">
        <v>7.0833333333333304</v>
      </c>
      <c r="C101" s="266"/>
      <c r="D101" s="15">
        <v>49.1</v>
      </c>
      <c r="E101" s="15">
        <v>111.4</v>
      </c>
      <c r="F101" s="16">
        <v>12.2</v>
      </c>
      <c r="G101" s="266"/>
      <c r="H101" s="15">
        <v>32.9</v>
      </c>
      <c r="I101" s="15">
        <v>105.5</v>
      </c>
      <c r="J101" s="15">
        <v>85.7</v>
      </c>
      <c r="K101" s="16">
        <v>85.4</v>
      </c>
      <c r="L101" s="14">
        <v>105.6</v>
      </c>
      <c r="M101" s="15">
        <v>13.3</v>
      </c>
      <c r="N101" s="15">
        <v>48.8</v>
      </c>
      <c r="O101" s="15">
        <v>48.7</v>
      </c>
      <c r="P101" s="15">
        <v>60.3</v>
      </c>
      <c r="Q101" s="15">
        <v>60.2</v>
      </c>
      <c r="R101" s="15">
        <v>60.1</v>
      </c>
      <c r="S101" s="15">
        <v>60.8</v>
      </c>
      <c r="T101" s="15">
        <v>87.4</v>
      </c>
      <c r="U101" s="15">
        <v>87.5</v>
      </c>
      <c r="V101" s="15">
        <v>87.2</v>
      </c>
      <c r="W101" s="15">
        <v>59.9</v>
      </c>
      <c r="X101" s="15">
        <v>107.2</v>
      </c>
      <c r="Y101" s="15">
        <v>804</v>
      </c>
      <c r="Z101" s="15">
        <v>5.3</v>
      </c>
      <c r="AA101" s="16">
        <v>557</v>
      </c>
      <c r="AB101" s="266"/>
      <c r="AC101" s="17"/>
      <c r="AD101" s="17">
        <v>24.4</v>
      </c>
      <c r="AE101" s="17"/>
      <c r="AF101" s="17">
        <v>121</v>
      </c>
      <c r="AG101" s="41">
        <v>83.9</v>
      </c>
    </row>
    <row r="102" spans="1:33" ht="14.25" customHeight="1" x14ac:dyDescent="0.35">
      <c r="A102" s="266"/>
      <c r="B102" s="11">
        <v>7.1666666666666696</v>
      </c>
      <c r="C102" s="266"/>
      <c r="D102" s="15">
        <v>49</v>
      </c>
      <c r="E102" s="15">
        <v>112.5</v>
      </c>
      <c r="F102" s="16">
        <v>11.9</v>
      </c>
      <c r="G102" s="266"/>
      <c r="H102" s="15">
        <v>34.299999999999997</v>
      </c>
      <c r="I102" s="15">
        <v>108.3</v>
      </c>
      <c r="J102" s="15">
        <v>85.6</v>
      </c>
      <c r="K102" s="16">
        <v>85.3</v>
      </c>
      <c r="L102" s="14">
        <v>108.5</v>
      </c>
      <c r="M102" s="15">
        <v>13.1</v>
      </c>
      <c r="N102" s="15">
        <v>48.7</v>
      </c>
      <c r="O102" s="15">
        <v>48.6</v>
      </c>
      <c r="P102" s="15">
        <v>60</v>
      </c>
      <c r="Q102" s="15">
        <v>59.9</v>
      </c>
      <c r="R102" s="15">
        <v>59.6</v>
      </c>
      <c r="S102" s="15">
        <v>60.3</v>
      </c>
      <c r="T102" s="15">
        <v>87.3</v>
      </c>
      <c r="U102" s="15">
        <v>87.3</v>
      </c>
      <c r="V102" s="15">
        <v>87.2</v>
      </c>
      <c r="W102" s="15">
        <v>59.7</v>
      </c>
      <c r="X102" s="15">
        <v>107.8</v>
      </c>
      <c r="Y102" s="15">
        <v>802</v>
      </c>
      <c r="Z102" s="15">
        <v>0</v>
      </c>
      <c r="AA102" s="16">
        <v>558</v>
      </c>
      <c r="AB102" s="266"/>
      <c r="AC102" s="17"/>
      <c r="AD102" s="17">
        <v>25.7</v>
      </c>
      <c r="AE102" s="17"/>
      <c r="AF102" s="17">
        <v>121</v>
      </c>
      <c r="AG102" s="41">
        <v>82.5</v>
      </c>
    </row>
    <row r="103" spans="1:33" ht="14.25" customHeight="1" x14ac:dyDescent="0.35">
      <c r="A103" s="266"/>
      <c r="B103" s="11">
        <v>7.25</v>
      </c>
      <c r="C103" s="266"/>
      <c r="D103" s="15">
        <v>49</v>
      </c>
      <c r="E103" s="15">
        <v>112</v>
      </c>
      <c r="F103" s="16">
        <v>12.2</v>
      </c>
      <c r="G103" s="266"/>
      <c r="H103" s="15">
        <v>32.200000000000003</v>
      </c>
      <c r="I103" s="15">
        <v>107</v>
      </c>
      <c r="J103" s="15">
        <v>85.4</v>
      </c>
      <c r="K103" s="16">
        <v>85.1</v>
      </c>
      <c r="L103" s="14">
        <v>108</v>
      </c>
      <c r="M103" s="15">
        <v>13.3</v>
      </c>
      <c r="N103" s="15">
        <v>48.8</v>
      </c>
      <c r="O103" s="15">
        <v>48.7</v>
      </c>
      <c r="P103" s="15">
        <v>60.2</v>
      </c>
      <c r="Q103" s="15">
        <v>60</v>
      </c>
      <c r="R103" s="15">
        <v>59.8</v>
      </c>
      <c r="S103" s="15">
        <v>60.5</v>
      </c>
      <c r="T103" s="15">
        <v>87.1</v>
      </c>
      <c r="U103" s="15">
        <v>87.2</v>
      </c>
      <c r="V103" s="15">
        <v>87.1</v>
      </c>
      <c r="W103" s="15">
        <v>59.7</v>
      </c>
      <c r="X103" s="15">
        <v>107.1</v>
      </c>
      <c r="Y103" s="15">
        <v>802</v>
      </c>
      <c r="Z103" s="15">
        <v>0</v>
      </c>
      <c r="AA103" s="16">
        <v>554</v>
      </c>
      <c r="AB103" s="266"/>
      <c r="AC103" s="17"/>
      <c r="AD103" s="17">
        <v>24.9</v>
      </c>
      <c r="AE103" s="17"/>
      <c r="AF103" s="17">
        <v>115</v>
      </c>
      <c r="AG103" s="41">
        <v>87.7</v>
      </c>
    </row>
    <row r="104" spans="1:33" ht="14.25" customHeight="1" x14ac:dyDescent="0.35">
      <c r="A104" s="266"/>
      <c r="B104" s="11">
        <v>7.3333333333333304</v>
      </c>
      <c r="C104" s="266"/>
      <c r="D104" s="15">
        <v>49</v>
      </c>
      <c r="E104" s="15">
        <v>111.8</v>
      </c>
      <c r="F104" s="16">
        <v>12.2</v>
      </c>
      <c r="G104" s="266"/>
      <c r="H104" s="15">
        <v>34.200000000000003</v>
      </c>
      <c r="I104" s="15">
        <v>107</v>
      </c>
      <c r="J104" s="15">
        <v>86.1</v>
      </c>
      <c r="K104" s="16">
        <v>85.8</v>
      </c>
      <c r="L104" s="14">
        <v>107</v>
      </c>
      <c r="M104" s="15">
        <v>13.3</v>
      </c>
      <c r="N104" s="15">
        <v>48.7</v>
      </c>
      <c r="O104" s="15">
        <v>48.7</v>
      </c>
      <c r="P104" s="15">
        <v>60.8</v>
      </c>
      <c r="Q104" s="15">
        <v>60.7</v>
      </c>
      <c r="R104" s="15">
        <v>60.5</v>
      </c>
      <c r="S104" s="15">
        <v>61.2</v>
      </c>
      <c r="T104" s="15">
        <v>87.7</v>
      </c>
      <c r="U104" s="15">
        <v>87.8</v>
      </c>
      <c r="V104" s="15">
        <v>87.7</v>
      </c>
      <c r="W104" s="15">
        <v>60.4</v>
      </c>
      <c r="X104" s="15">
        <v>106.3</v>
      </c>
      <c r="Y104" s="15">
        <v>803</v>
      </c>
      <c r="Z104" s="15">
        <v>0</v>
      </c>
      <c r="AA104" s="16">
        <v>558</v>
      </c>
      <c r="AB104" s="266"/>
      <c r="AC104" s="17"/>
      <c r="AD104" s="17">
        <v>24.1</v>
      </c>
      <c r="AE104" s="17"/>
      <c r="AF104" s="17">
        <v>114</v>
      </c>
      <c r="AG104" s="41">
        <v>85.5</v>
      </c>
    </row>
    <row r="105" spans="1:33" ht="14.25" customHeight="1" x14ac:dyDescent="0.35">
      <c r="A105" s="266"/>
      <c r="B105" s="11">
        <v>7.4166666666666696</v>
      </c>
      <c r="C105" s="266"/>
      <c r="D105" s="15">
        <v>55.8</v>
      </c>
      <c r="E105" s="15">
        <v>0</v>
      </c>
      <c r="F105" s="16">
        <v>17.8</v>
      </c>
      <c r="G105" s="266"/>
      <c r="H105" s="15">
        <v>37.299999999999997</v>
      </c>
      <c r="I105" s="15">
        <v>0</v>
      </c>
      <c r="J105" s="15">
        <v>84.4</v>
      </c>
      <c r="K105" s="16">
        <v>84.4</v>
      </c>
      <c r="L105" s="14">
        <v>0</v>
      </c>
      <c r="M105" s="15">
        <v>6.2</v>
      </c>
      <c r="N105" s="15">
        <v>5.0999999999999996</v>
      </c>
      <c r="O105" s="15">
        <v>7.5</v>
      </c>
      <c r="P105" s="15">
        <v>28.2</v>
      </c>
      <c r="Q105" s="15">
        <v>27.5</v>
      </c>
      <c r="R105" s="15">
        <v>29.5</v>
      </c>
      <c r="S105" s="15">
        <v>31.1</v>
      </c>
      <c r="T105" s="15">
        <v>4.4000000000000004</v>
      </c>
      <c r="U105" s="15">
        <v>4.5</v>
      </c>
      <c r="V105" s="15">
        <v>4.7</v>
      </c>
      <c r="W105" s="15">
        <v>39.4</v>
      </c>
      <c r="X105" s="15">
        <v>0</v>
      </c>
      <c r="Y105" s="15">
        <v>0</v>
      </c>
      <c r="Z105" s="15">
        <v>100</v>
      </c>
      <c r="AA105" s="16">
        <v>40</v>
      </c>
      <c r="AB105" s="266"/>
      <c r="AC105" s="17"/>
      <c r="AD105" s="17">
        <v>26.6</v>
      </c>
      <c r="AE105" s="17"/>
      <c r="AF105" s="17">
        <v>77</v>
      </c>
      <c r="AG105" s="41">
        <v>0</v>
      </c>
    </row>
    <row r="106" spans="1:33" ht="14.25" customHeight="1" x14ac:dyDescent="0.35">
      <c r="A106" s="266"/>
      <c r="B106" s="11">
        <v>7.5</v>
      </c>
      <c r="C106" s="266"/>
      <c r="D106" s="15">
        <v>49.1</v>
      </c>
      <c r="E106" s="15">
        <v>65.2</v>
      </c>
      <c r="F106" s="16">
        <v>15.6</v>
      </c>
      <c r="G106" s="266"/>
      <c r="H106" s="15">
        <v>38.5</v>
      </c>
      <c r="I106" s="15">
        <v>62.6</v>
      </c>
      <c r="J106" s="15">
        <v>80.900000000000006</v>
      </c>
      <c r="K106" s="16">
        <v>80.7</v>
      </c>
      <c r="L106" s="14">
        <v>66.5</v>
      </c>
      <c r="M106" s="15">
        <v>17.8</v>
      </c>
      <c r="N106" s="15">
        <v>48.9</v>
      </c>
      <c r="O106" s="15">
        <v>48.7</v>
      </c>
      <c r="P106" s="15">
        <v>63.4</v>
      </c>
      <c r="Q106" s="15">
        <v>63.3</v>
      </c>
      <c r="R106" s="15">
        <v>63.3</v>
      </c>
      <c r="S106" s="15">
        <v>63.8</v>
      </c>
      <c r="T106" s="15">
        <v>82.6</v>
      </c>
      <c r="U106" s="15">
        <v>82.7</v>
      </c>
      <c r="V106" s="15">
        <v>82.5</v>
      </c>
      <c r="W106" s="15">
        <v>63.1</v>
      </c>
      <c r="X106" s="15">
        <v>107.3</v>
      </c>
      <c r="Y106" s="15">
        <v>805</v>
      </c>
      <c r="Z106" s="15">
        <v>35.200000000000003</v>
      </c>
      <c r="AA106" s="16">
        <v>524</v>
      </c>
      <c r="AB106" s="266"/>
      <c r="AC106" s="17"/>
      <c r="AD106" s="17">
        <v>24.5</v>
      </c>
      <c r="AE106" s="17"/>
      <c r="AF106" s="17">
        <v>110</v>
      </c>
      <c r="AG106" s="41">
        <v>78.400000000000006</v>
      </c>
    </row>
    <row r="107" spans="1:33" ht="14.25" customHeight="1" x14ac:dyDescent="0.35">
      <c r="A107" s="266"/>
      <c r="B107" s="11">
        <v>7.5833333333333304</v>
      </c>
      <c r="C107" s="266"/>
      <c r="D107" s="15">
        <v>49.4</v>
      </c>
      <c r="E107" s="15">
        <v>90.7</v>
      </c>
      <c r="F107" s="16">
        <v>15.3</v>
      </c>
      <c r="G107" s="266"/>
      <c r="H107" s="15">
        <v>38.6</v>
      </c>
      <c r="I107" s="15">
        <v>92.1</v>
      </c>
      <c r="J107" s="15">
        <v>85.5</v>
      </c>
      <c r="K107" s="16">
        <v>85.3</v>
      </c>
      <c r="L107" s="14">
        <v>94.4</v>
      </c>
      <c r="M107" s="15">
        <v>16.899999999999999</v>
      </c>
      <c r="N107" s="15">
        <v>49.2</v>
      </c>
      <c r="O107" s="15">
        <v>49</v>
      </c>
      <c r="P107" s="15">
        <v>64.2</v>
      </c>
      <c r="Q107" s="15">
        <v>64.3</v>
      </c>
      <c r="R107" s="15">
        <v>64.099999999999994</v>
      </c>
      <c r="S107" s="15">
        <v>64.7</v>
      </c>
      <c r="T107" s="15">
        <v>87.2</v>
      </c>
      <c r="U107" s="15">
        <v>87.2</v>
      </c>
      <c r="V107" s="15">
        <v>87.2</v>
      </c>
      <c r="W107" s="15">
        <v>63.9</v>
      </c>
      <c r="X107" s="15">
        <v>106.1</v>
      </c>
      <c r="Y107" s="15">
        <v>803</v>
      </c>
      <c r="Z107" s="15">
        <v>15.1</v>
      </c>
      <c r="AA107" s="16">
        <v>558</v>
      </c>
      <c r="AB107" s="266"/>
      <c r="AC107" s="17"/>
      <c r="AD107" s="17">
        <v>25.8</v>
      </c>
      <c r="AE107" s="17"/>
      <c r="AF107" s="17">
        <v>126</v>
      </c>
      <c r="AG107" s="41">
        <v>88.5</v>
      </c>
    </row>
    <row r="108" spans="1:33" ht="14.25" customHeight="1" x14ac:dyDescent="0.35">
      <c r="A108" s="266"/>
      <c r="B108" s="11">
        <v>7.6666666666666696</v>
      </c>
      <c r="C108" s="266"/>
      <c r="D108" s="15">
        <v>49.1</v>
      </c>
      <c r="E108" s="15">
        <v>110.8</v>
      </c>
      <c r="F108" s="16">
        <v>15</v>
      </c>
      <c r="G108" s="266"/>
      <c r="H108" s="15">
        <v>37.9</v>
      </c>
      <c r="I108" s="15">
        <v>110.7</v>
      </c>
      <c r="J108" s="15">
        <v>84</v>
      </c>
      <c r="K108" s="16">
        <v>83.6</v>
      </c>
      <c r="L108" s="14">
        <v>110.7</v>
      </c>
      <c r="M108" s="15">
        <v>16.5</v>
      </c>
      <c r="N108" s="15">
        <v>48.9</v>
      </c>
      <c r="O108" s="15">
        <v>48.7</v>
      </c>
      <c r="P108" s="15">
        <v>62.4</v>
      </c>
      <c r="Q108" s="15">
        <v>62.6</v>
      </c>
      <c r="R108" s="15">
        <v>62.4</v>
      </c>
      <c r="S108" s="15">
        <v>63</v>
      </c>
      <c r="T108" s="15">
        <v>85.8</v>
      </c>
      <c r="U108" s="15">
        <v>85.9</v>
      </c>
      <c r="V108" s="15">
        <v>85.8</v>
      </c>
      <c r="W108" s="15">
        <v>62.3</v>
      </c>
      <c r="X108" s="15">
        <v>110</v>
      </c>
      <c r="Y108" s="15">
        <v>830</v>
      </c>
      <c r="Z108" s="15">
        <v>0</v>
      </c>
      <c r="AA108" s="16">
        <v>571</v>
      </c>
      <c r="AB108" s="266"/>
      <c r="AC108" s="17"/>
      <c r="AD108" s="17">
        <v>25.2</v>
      </c>
      <c r="AE108" s="17"/>
      <c r="AF108" s="17">
        <v>116</v>
      </c>
      <c r="AG108" s="41">
        <v>84.3</v>
      </c>
    </row>
    <row r="109" spans="1:33" ht="14.25" customHeight="1" x14ac:dyDescent="0.35">
      <c r="A109" s="266"/>
      <c r="B109" s="11">
        <v>7.75</v>
      </c>
      <c r="C109" s="266"/>
      <c r="D109" s="15">
        <v>49.1</v>
      </c>
      <c r="E109" s="15">
        <v>111.5</v>
      </c>
      <c r="F109" s="16">
        <v>14.2</v>
      </c>
      <c r="G109" s="266"/>
      <c r="H109" s="15">
        <v>36.4</v>
      </c>
      <c r="I109" s="15">
        <v>112.9</v>
      </c>
      <c r="J109" s="15">
        <v>82.8</v>
      </c>
      <c r="K109" s="16">
        <v>82.5</v>
      </c>
      <c r="L109" s="14">
        <v>111.8</v>
      </c>
      <c r="M109" s="15">
        <v>15.5</v>
      </c>
      <c r="N109" s="15">
        <v>48.8</v>
      </c>
      <c r="O109" s="15">
        <v>48.7</v>
      </c>
      <c r="P109" s="15">
        <v>60.4</v>
      </c>
      <c r="Q109" s="15">
        <v>60.5</v>
      </c>
      <c r="R109" s="15">
        <v>60.5</v>
      </c>
      <c r="S109" s="15">
        <v>61</v>
      </c>
      <c r="T109" s="15">
        <v>84.8</v>
      </c>
      <c r="U109" s="15">
        <v>84.8</v>
      </c>
      <c r="V109" s="15">
        <v>84.6</v>
      </c>
      <c r="W109" s="15">
        <v>60.3</v>
      </c>
      <c r="X109" s="15">
        <v>110.8</v>
      </c>
      <c r="Y109" s="15">
        <v>830</v>
      </c>
      <c r="Z109" s="15">
        <v>0</v>
      </c>
      <c r="AA109" s="16">
        <v>564</v>
      </c>
      <c r="AB109" s="266"/>
      <c r="AC109" s="17"/>
      <c r="AD109" s="17">
        <v>22.6</v>
      </c>
      <c r="AE109" s="17"/>
      <c r="AF109" s="17">
        <v>117</v>
      </c>
      <c r="AG109" s="41">
        <v>87.9</v>
      </c>
    </row>
    <row r="110" spans="1:33" ht="14.25" customHeight="1" x14ac:dyDescent="0.35">
      <c r="A110" s="266"/>
      <c r="B110" s="11">
        <v>7.8333333333333304</v>
      </c>
      <c r="C110" s="266"/>
      <c r="D110" s="15">
        <v>49.1</v>
      </c>
      <c r="E110" s="15">
        <v>119.6</v>
      </c>
      <c r="F110" s="16">
        <v>13.5</v>
      </c>
      <c r="G110" s="266"/>
      <c r="H110" s="15">
        <v>35.700000000000003</v>
      </c>
      <c r="I110" s="15">
        <v>116.3</v>
      </c>
      <c r="J110" s="15">
        <v>82</v>
      </c>
      <c r="K110" s="16">
        <v>81.5</v>
      </c>
      <c r="L110" s="14">
        <v>115.4</v>
      </c>
      <c r="M110" s="15">
        <v>14.8</v>
      </c>
      <c r="N110" s="15">
        <v>48.8</v>
      </c>
      <c r="O110" s="15">
        <v>20</v>
      </c>
      <c r="P110" s="15">
        <v>59.5</v>
      </c>
      <c r="Q110" s="15">
        <v>59.2</v>
      </c>
      <c r="R110" s="15">
        <v>59.2</v>
      </c>
      <c r="S110" s="15">
        <v>59.8</v>
      </c>
      <c r="T110" s="15">
        <v>84</v>
      </c>
      <c r="U110" s="15">
        <v>84.1</v>
      </c>
      <c r="V110" s="15">
        <v>83.9</v>
      </c>
      <c r="W110" s="15">
        <v>59</v>
      </c>
      <c r="X110" s="15">
        <v>113.9</v>
      </c>
      <c r="Y110" s="15">
        <v>850</v>
      </c>
      <c r="Z110" s="15">
        <v>0</v>
      </c>
      <c r="AA110" s="16">
        <v>579</v>
      </c>
      <c r="AB110" s="266"/>
      <c r="AC110" s="17"/>
      <c r="AD110" s="17">
        <v>25</v>
      </c>
      <c r="AE110" s="17"/>
      <c r="AF110" s="17">
        <v>126</v>
      </c>
      <c r="AG110" s="41">
        <v>89.8</v>
      </c>
    </row>
    <row r="111" spans="1:33" ht="14.25" customHeight="1" x14ac:dyDescent="0.35">
      <c r="A111" s="267"/>
      <c r="B111" s="11">
        <v>7.9166666666666696</v>
      </c>
      <c r="C111" s="267"/>
      <c r="D111" s="15">
        <v>49.1</v>
      </c>
      <c r="E111" s="15">
        <v>116.9</v>
      </c>
      <c r="F111" s="16">
        <v>13.2</v>
      </c>
      <c r="G111" s="267"/>
      <c r="H111" s="15">
        <v>35.5</v>
      </c>
      <c r="I111" s="15">
        <v>115.1</v>
      </c>
      <c r="J111" s="15">
        <v>84.6</v>
      </c>
      <c r="K111" s="16">
        <v>84.2</v>
      </c>
      <c r="L111" s="14">
        <v>114.1</v>
      </c>
      <c r="M111" s="15">
        <v>14.3</v>
      </c>
      <c r="N111" s="15">
        <v>48.7</v>
      </c>
      <c r="O111" s="15">
        <v>48.7</v>
      </c>
      <c r="P111" s="15">
        <v>61.1</v>
      </c>
      <c r="Q111" s="15">
        <v>61</v>
      </c>
      <c r="R111" s="15">
        <v>60.8</v>
      </c>
      <c r="S111" s="15">
        <v>61.6</v>
      </c>
      <c r="T111" s="15">
        <v>86.4</v>
      </c>
      <c r="U111" s="15">
        <v>86.5</v>
      </c>
      <c r="V111" s="15">
        <v>86.4</v>
      </c>
      <c r="W111" s="15">
        <v>60.7</v>
      </c>
      <c r="X111" s="15">
        <v>113.2</v>
      </c>
      <c r="Y111" s="15">
        <v>849</v>
      </c>
      <c r="Z111" s="15">
        <v>0</v>
      </c>
      <c r="AA111" s="16">
        <v>596</v>
      </c>
      <c r="AB111" s="267"/>
      <c r="AC111" s="17"/>
      <c r="AD111" s="17">
        <v>25.4</v>
      </c>
      <c r="AE111" s="17"/>
      <c r="AF111" s="17">
        <v>123</v>
      </c>
      <c r="AG111" s="41">
        <v>88.3</v>
      </c>
    </row>
    <row r="112" spans="1:33" ht="14.25" customHeight="1" x14ac:dyDescent="0.35">
      <c r="A112" s="268">
        <v>44630</v>
      </c>
      <c r="B112" s="11">
        <v>8</v>
      </c>
      <c r="C112" s="276">
        <v>116.1</v>
      </c>
      <c r="D112" s="15">
        <v>49.2</v>
      </c>
      <c r="E112" s="15">
        <v>115.5</v>
      </c>
      <c r="F112" s="16">
        <v>13.1</v>
      </c>
      <c r="G112" s="269"/>
      <c r="H112" s="15">
        <v>35.299999999999997</v>
      </c>
      <c r="I112" s="15">
        <v>115</v>
      </c>
      <c r="J112" s="15">
        <v>84.5</v>
      </c>
      <c r="K112" s="16">
        <v>84.1</v>
      </c>
      <c r="L112" s="14">
        <v>114</v>
      </c>
      <c r="M112" s="15">
        <v>14.2</v>
      </c>
      <c r="N112" s="15">
        <v>48.9</v>
      </c>
      <c r="O112" s="15">
        <v>48.8</v>
      </c>
      <c r="P112" s="15">
        <v>60.6</v>
      </c>
      <c r="Q112" s="15">
        <v>60.6</v>
      </c>
      <c r="R112" s="15">
        <v>60.3</v>
      </c>
      <c r="S112" s="15">
        <v>61.2</v>
      </c>
      <c r="T112" s="15">
        <v>86.4</v>
      </c>
      <c r="U112" s="15">
        <v>86.5</v>
      </c>
      <c r="V112" s="15">
        <v>86.2</v>
      </c>
      <c r="W112" s="15">
        <v>60.5</v>
      </c>
      <c r="X112" s="15">
        <v>113.6</v>
      </c>
      <c r="Y112" s="15">
        <v>850</v>
      </c>
      <c r="Z112" s="15">
        <v>0</v>
      </c>
      <c r="AA112" s="16">
        <v>594</v>
      </c>
      <c r="AB112" s="265">
        <v>124.1</v>
      </c>
      <c r="AC112" s="17"/>
      <c r="AD112" s="17">
        <v>25.2</v>
      </c>
      <c r="AE112" s="17"/>
      <c r="AF112" s="17">
        <v>125</v>
      </c>
      <c r="AG112" s="41">
        <v>86.3</v>
      </c>
    </row>
    <row r="113" spans="1:33" ht="14.25" customHeight="1" x14ac:dyDescent="0.35">
      <c r="A113" s="266"/>
      <c r="B113" s="11">
        <v>8.0833333333333304</v>
      </c>
      <c r="C113" s="266"/>
      <c r="D113" s="15">
        <v>49.1</v>
      </c>
      <c r="E113" s="15">
        <v>117.9</v>
      </c>
      <c r="F113" s="16">
        <v>13</v>
      </c>
      <c r="G113" s="266"/>
      <c r="H113" s="15">
        <v>35.5</v>
      </c>
      <c r="I113" s="15">
        <v>115.2</v>
      </c>
      <c r="J113" s="15">
        <v>83.8</v>
      </c>
      <c r="K113" s="16">
        <v>83.4</v>
      </c>
      <c r="L113" s="14">
        <v>113.7</v>
      </c>
      <c r="M113" s="15">
        <v>14.2</v>
      </c>
      <c r="N113" s="15">
        <v>48.7</v>
      </c>
      <c r="O113" s="15">
        <v>48.7</v>
      </c>
      <c r="P113" s="15">
        <v>60.3</v>
      </c>
      <c r="Q113" s="15">
        <v>60.5</v>
      </c>
      <c r="R113" s="15">
        <v>60.1</v>
      </c>
      <c r="S113" s="15">
        <v>60.8</v>
      </c>
      <c r="T113" s="15">
        <v>85.7</v>
      </c>
      <c r="U113" s="15">
        <v>85.8</v>
      </c>
      <c r="V113" s="15">
        <v>85.6</v>
      </c>
      <c r="W113" s="15">
        <v>60</v>
      </c>
      <c r="X113" s="15">
        <v>113.2</v>
      </c>
      <c r="Y113" s="15">
        <v>851</v>
      </c>
      <c r="Z113" s="15">
        <v>0</v>
      </c>
      <c r="AA113" s="16">
        <v>592</v>
      </c>
      <c r="AB113" s="266"/>
      <c r="AC113" s="17"/>
      <c r="AD113" s="17">
        <v>27.3</v>
      </c>
      <c r="AE113" s="17"/>
      <c r="AF113" s="17">
        <v>129</v>
      </c>
      <c r="AG113" s="41">
        <v>82.2</v>
      </c>
    </row>
    <row r="114" spans="1:33" ht="14.25" customHeight="1" x14ac:dyDescent="0.35">
      <c r="A114" s="266"/>
      <c r="B114" s="11">
        <v>8.1666666666666696</v>
      </c>
      <c r="C114" s="266"/>
      <c r="D114" s="15">
        <v>49.2</v>
      </c>
      <c r="E114" s="15">
        <v>118</v>
      </c>
      <c r="F114" s="16">
        <v>12.8</v>
      </c>
      <c r="G114" s="266"/>
      <c r="H114" s="15">
        <v>34.9</v>
      </c>
      <c r="I114" s="15">
        <v>116.1</v>
      </c>
      <c r="J114" s="15">
        <v>82.7</v>
      </c>
      <c r="K114" s="16">
        <v>82.4</v>
      </c>
      <c r="L114" s="14">
        <v>114.7</v>
      </c>
      <c r="M114" s="15">
        <v>13.9</v>
      </c>
      <c r="N114" s="15">
        <v>48.9</v>
      </c>
      <c r="O114" s="15">
        <v>48.8</v>
      </c>
      <c r="P114" s="15">
        <v>59.2</v>
      </c>
      <c r="Q114" s="15">
        <v>59</v>
      </c>
      <c r="R114" s="15">
        <v>58.9</v>
      </c>
      <c r="S114" s="15">
        <v>59.5</v>
      </c>
      <c r="T114" s="15">
        <v>84.7</v>
      </c>
      <c r="U114" s="15">
        <v>84.8</v>
      </c>
      <c r="V114" s="15">
        <v>84.6</v>
      </c>
      <c r="W114" s="15">
        <v>58.7</v>
      </c>
      <c r="X114" s="15">
        <v>114.3</v>
      </c>
      <c r="Y114" s="15">
        <v>852</v>
      </c>
      <c r="Z114" s="15">
        <v>0</v>
      </c>
      <c r="AA114" s="16">
        <v>582</v>
      </c>
      <c r="AB114" s="266"/>
      <c r="AC114" s="17"/>
      <c r="AD114" s="17">
        <v>26.4</v>
      </c>
      <c r="AE114" s="17"/>
      <c r="AF114" s="17">
        <v>128</v>
      </c>
      <c r="AG114" s="41">
        <v>90.6</v>
      </c>
    </row>
    <row r="115" spans="1:33" ht="14.25" customHeight="1" x14ac:dyDescent="0.35">
      <c r="A115" s="266"/>
      <c r="B115" s="11">
        <v>8.25</v>
      </c>
      <c r="C115" s="266"/>
      <c r="D115" s="15">
        <v>49.1</v>
      </c>
      <c r="E115" s="15">
        <v>124.9</v>
      </c>
      <c r="F115" s="16">
        <v>12.5</v>
      </c>
      <c r="G115" s="266"/>
      <c r="H115" s="15">
        <v>34.9</v>
      </c>
      <c r="I115" s="15">
        <v>119.9</v>
      </c>
      <c r="J115" s="15">
        <v>83.6</v>
      </c>
      <c r="K115" s="16">
        <v>83.3</v>
      </c>
      <c r="L115" s="14">
        <v>119.3</v>
      </c>
      <c r="M115" s="15">
        <v>13.6</v>
      </c>
      <c r="N115" s="15">
        <v>48.6</v>
      </c>
      <c r="O115" s="15">
        <v>48.6</v>
      </c>
      <c r="P115" s="15">
        <v>60</v>
      </c>
      <c r="Q115" s="15">
        <v>60</v>
      </c>
      <c r="R115" s="15">
        <v>59.9</v>
      </c>
      <c r="S115" s="15">
        <v>60.6</v>
      </c>
      <c r="T115" s="15">
        <v>85.7</v>
      </c>
      <c r="U115" s="15">
        <v>85.9</v>
      </c>
      <c r="V115" s="15">
        <v>85.6</v>
      </c>
      <c r="W115" s="15">
        <v>59.6</v>
      </c>
      <c r="X115" s="15">
        <v>117.9</v>
      </c>
      <c r="Y115" s="15">
        <v>886</v>
      </c>
      <c r="Z115" s="15">
        <v>0</v>
      </c>
      <c r="AA115" s="16">
        <v>628</v>
      </c>
      <c r="AB115" s="266"/>
      <c r="AC115" s="17"/>
      <c r="AD115" s="17">
        <v>25.1</v>
      </c>
      <c r="AE115" s="17"/>
      <c r="AF115" s="17">
        <v>127</v>
      </c>
      <c r="AG115" s="41">
        <v>93.5</v>
      </c>
    </row>
    <row r="116" spans="1:33" ht="14.25" customHeight="1" x14ac:dyDescent="0.35">
      <c r="A116" s="266"/>
      <c r="B116" s="11">
        <v>8.3333333333333304</v>
      </c>
      <c r="C116" s="266"/>
      <c r="D116" s="15">
        <v>49.1</v>
      </c>
      <c r="E116" s="15">
        <v>124.7</v>
      </c>
      <c r="F116" s="16">
        <v>12.5</v>
      </c>
      <c r="G116" s="266"/>
      <c r="H116" s="15">
        <v>36.5</v>
      </c>
      <c r="I116" s="15">
        <v>119</v>
      </c>
      <c r="J116" s="15">
        <v>86.2</v>
      </c>
      <c r="K116" s="16">
        <v>85.8</v>
      </c>
      <c r="L116" s="14">
        <v>117.5</v>
      </c>
      <c r="M116" s="15">
        <v>13.7</v>
      </c>
      <c r="N116" s="15">
        <v>48.8</v>
      </c>
      <c r="O116" s="15">
        <v>48.7</v>
      </c>
      <c r="P116" s="15">
        <v>62.1</v>
      </c>
      <c r="Q116" s="15">
        <v>62.2</v>
      </c>
      <c r="R116" s="15">
        <v>62</v>
      </c>
      <c r="S116" s="15">
        <v>62.6</v>
      </c>
      <c r="T116" s="15">
        <v>88.1</v>
      </c>
      <c r="U116" s="15">
        <v>88.2</v>
      </c>
      <c r="V116" s="15">
        <v>88.1</v>
      </c>
      <c r="W116" s="15">
        <v>61.7</v>
      </c>
      <c r="X116" s="15">
        <v>117</v>
      </c>
      <c r="Y116" s="15">
        <v>887</v>
      </c>
      <c r="Z116" s="15">
        <v>0</v>
      </c>
      <c r="AA116" s="16">
        <v>641</v>
      </c>
      <c r="AB116" s="266"/>
      <c r="AC116" s="17"/>
      <c r="AD116" s="17">
        <v>26.7</v>
      </c>
      <c r="AE116" s="17"/>
      <c r="AF116" s="17">
        <v>126</v>
      </c>
      <c r="AG116" s="41">
        <v>91.6</v>
      </c>
    </row>
    <row r="117" spans="1:33" ht="14.25" customHeight="1" x14ac:dyDescent="0.35">
      <c r="A117" s="266"/>
      <c r="B117" s="11">
        <v>8.4166666666666696</v>
      </c>
      <c r="C117" s="266"/>
      <c r="D117" s="15">
        <v>50.1</v>
      </c>
      <c r="E117" s="15">
        <v>105.3</v>
      </c>
      <c r="F117" s="16">
        <v>14</v>
      </c>
      <c r="G117" s="266"/>
      <c r="H117" s="15">
        <v>38</v>
      </c>
      <c r="I117" s="15">
        <v>103</v>
      </c>
      <c r="J117" s="15">
        <v>86.2</v>
      </c>
      <c r="K117" s="16">
        <v>85.6</v>
      </c>
      <c r="L117" s="14">
        <v>103.3</v>
      </c>
      <c r="M117" s="15">
        <v>15.5</v>
      </c>
      <c r="N117" s="15">
        <v>49.9</v>
      </c>
      <c r="O117" s="15">
        <v>49.8</v>
      </c>
      <c r="P117" s="15">
        <v>62.1</v>
      </c>
      <c r="Q117" s="15">
        <v>62.6</v>
      </c>
      <c r="R117" s="15">
        <v>62.4</v>
      </c>
      <c r="S117" s="15">
        <v>63</v>
      </c>
      <c r="T117" s="15">
        <v>88</v>
      </c>
      <c r="U117" s="15">
        <v>88.1</v>
      </c>
      <c r="V117" s="15">
        <v>87.9</v>
      </c>
      <c r="W117" s="15">
        <v>62.4</v>
      </c>
      <c r="X117" s="15">
        <v>111.1</v>
      </c>
      <c r="Y117" s="15">
        <v>825</v>
      </c>
      <c r="Z117" s="15">
        <v>0</v>
      </c>
      <c r="AA117" s="16">
        <v>583</v>
      </c>
      <c r="AB117" s="266"/>
      <c r="AC117" s="17"/>
      <c r="AD117" s="17">
        <v>27.8</v>
      </c>
      <c r="AE117" s="17"/>
      <c r="AF117" s="17">
        <v>122</v>
      </c>
      <c r="AG117" s="41">
        <v>90.8</v>
      </c>
    </row>
    <row r="118" spans="1:33" ht="14.25" customHeight="1" x14ac:dyDescent="0.35">
      <c r="A118" s="266"/>
      <c r="B118" s="11">
        <v>8.5</v>
      </c>
      <c r="C118" s="266"/>
      <c r="D118" s="15">
        <v>49.3</v>
      </c>
      <c r="E118" s="15">
        <v>100.4</v>
      </c>
      <c r="F118" s="16">
        <v>15.1</v>
      </c>
      <c r="G118" s="266"/>
      <c r="H118" s="15">
        <v>38.6</v>
      </c>
      <c r="I118" s="15">
        <v>101.6</v>
      </c>
      <c r="J118" s="15">
        <v>84.4</v>
      </c>
      <c r="K118" s="16">
        <v>84.1</v>
      </c>
      <c r="L118" s="14">
        <v>102</v>
      </c>
      <c r="M118" s="15">
        <v>16.600000000000001</v>
      </c>
      <c r="N118" s="15">
        <v>49</v>
      </c>
      <c r="O118" s="15">
        <v>48.9</v>
      </c>
      <c r="P118" s="15">
        <v>62.4</v>
      </c>
      <c r="Q118" s="15">
        <v>63.2</v>
      </c>
      <c r="R118" s="15">
        <v>63</v>
      </c>
      <c r="S118" s="15">
        <v>63.7</v>
      </c>
      <c r="T118" s="15">
        <v>86.2</v>
      </c>
      <c r="U118" s="15">
        <v>86.3</v>
      </c>
      <c r="V118" s="15">
        <v>86.2</v>
      </c>
      <c r="W118" s="15">
        <v>62.8</v>
      </c>
      <c r="X118" s="15">
        <v>108.9</v>
      </c>
      <c r="Y118" s="15">
        <v>823</v>
      </c>
      <c r="Z118" s="15">
        <v>12</v>
      </c>
      <c r="AA118" s="16">
        <v>568</v>
      </c>
      <c r="AB118" s="266"/>
      <c r="AC118" s="17"/>
      <c r="AD118" s="17">
        <v>29.1</v>
      </c>
      <c r="AE118" s="17"/>
      <c r="AF118" s="17">
        <v>116</v>
      </c>
      <c r="AG118" s="41">
        <v>90.5</v>
      </c>
    </row>
    <row r="119" spans="1:33" ht="14.25" customHeight="1" x14ac:dyDescent="0.35">
      <c r="A119" s="266"/>
      <c r="B119" s="11">
        <v>8.5833333333333304</v>
      </c>
      <c r="C119" s="266"/>
      <c r="D119" s="15">
        <v>49.4</v>
      </c>
      <c r="E119" s="15">
        <v>112</v>
      </c>
      <c r="F119" s="16">
        <v>14.9</v>
      </c>
      <c r="G119" s="266"/>
      <c r="H119" s="15">
        <v>37.799999999999997</v>
      </c>
      <c r="I119" s="15">
        <v>111</v>
      </c>
      <c r="J119" s="15">
        <v>81.5</v>
      </c>
      <c r="K119" s="16">
        <v>81.099999999999994</v>
      </c>
      <c r="L119" s="14">
        <v>110.8</v>
      </c>
      <c r="M119" s="15">
        <v>16.5</v>
      </c>
      <c r="N119" s="15">
        <v>49.1</v>
      </c>
      <c r="O119" s="15">
        <v>49</v>
      </c>
      <c r="P119" s="15">
        <v>63.4</v>
      </c>
      <c r="Q119" s="15">
        <v>59.9</v>
      </c>
      <c r="R119" s="15">
        <v>59.7</v>
      </c>
      <c r="S119" s="15">
        <v>60.5</v>
      </c>
      <c r="T119" s="15">
        <v>83.3</v>
      </c>
      <c r="U119" s="15">
        <v>83.4</v>
      </c>
      <c r="V119" s="15">
        <v>83.3</v>
      </c>
      <c r="W119" s="15">
        <v>60</v>
      </c>
      <c r="X119" s="15">
        <v>109.6</v>
      </c>
      <c r="Y119" s="15">
        <v>824</v>
      </c>
      <c r="Z119" s="15">
        <v>12.4</v>
      </c>
      <c r="AA119" s="16">
        <v>551</v>
      </c>
      <c r="AB119" s="266"/>
      <c r="AC119" s="17"/>
      <c r="AD119" s="17">
        <v>28.9</v>
      </c>
      <c r="AE119" s="17"/>
      <c r="AF119" s="17">
        <v>118</v>
      </c>
      <c r="AG119" s="41">
        <v>91.8</v>
      </c>
    </row>
    <row r="120" spans="1:33" ht="14.25" customHeight="1" x14ac:dyDescent="0.35">
      <c r="A120" s="266"/>
      <c r="B120" s="11">
        <v>8.6666666666666696</v>
      </c>
      <c r="C120" s="266"/>
      <c r="D120" s="15">
        <v>49.1</v>
      </c>
      <c r="E120" s="15">
        <v>113.9</v>
      </c>
      <c r="F120" s="16">
        <v>14.1</v>
      </c>
      <c r="G120" s="266"/>
      <c r="H120" s="15">
        <v>38</v>
      </c>
      <c r="I120" s="15">
        <v>115.2</v>
      </c>
      <c r="J120" s="15">
        <v>83.8</v>
      </c>
      <c r="K120" s="16">
        <v>83.5</v>
      </c>
      <c r="L120" s="14">
        <v>113.9</v>
      </c>
      <c r="M120" s="15">
        <v>15.6</v>
      </c>
      <c r="N120" s="15">
        <v>48.8</v>
      </c>
      <c r="O120" s="15">
        <v>48.7</v>
      </c>
      <c r="P120" s="15">
        <v>60.1</v>
      </c>
      <c r="Q120" s="15">
        <v>62.6</v>
      </c>
      <c r="R120" s="15">
        <v>62.4</v>
      </c>
      <c r="S120" s="15">
        <v>63</v>
      </c>
      <c r="T120" s="15">
        <v>85.8</v>
      </c>
      <c r="U120" s="15">
        <v>85.9</v>
      </c>
      <c r="V120" s="15">
        <v>85.6</v>
      </c>
      <c r="W120" s="15">
        <v>62.2</v>
      </c>
      <c r="X120" s="15">
        <v>113.2</v>
      </c>
      <c r="Y120" s="15">
        <v>869</v>
      </c>
      <c r="Z120" s="15">
        <v>0</v>
      </c>
      <c r="AA120" s="16">
        <v>616</v>
      </c>
      <c r="AB120" s="266"/>
      <c r="AC120" s="17"/>
      <c r="AD120" s="17">
        <v>25.3</v>
      </c>
      <c r="AE120" s="17"/>
      <c r="AF120" s="17">
        <v>132</v>
      </c>
      <c r="AG120" s="41">
        <v>89.6</v>
      </c>
    </row>
    <row r="121" spans="1:33" ht="14.25" customHeight="1" x14ac:dyDescent="0.35">
      <c r="A121" s="266"/>
      <c r="B121" s="11">
        <v>8.75</v>
      </c>
      <c r="C121" s="266"/>
      <c r="D121" s="15">
        <v>49.2</v>
      </c>
      <c r="E121" s="15">
        <v>120.1</v>
      </c>
      <c r="F121" s="16">
        <v>13.6</v>
      </c>
      <c r="G121" s="266"/>
      <c r="H121" s="15">
        <v>37.200000000000003</v>
      </c>
      <c r="I121" s="15">
        <v>118</v>
      </c>
      <c r="J121" s="15">
        <v>84.6</v>
      </c>
      <c r="K121" s="16">
        <v>84.2</v>
      </c>
      <c r="L121" s="14">
        <v>116.8</v>
      </c>
      <c r="M121" s="15">
        <v>14.9</v>
      </c>
      <c r="N121" s="15">
        <v>48.8</v>
      </c>
      <c r="O121" s="15">
        <v>48.8</v>
      </c>
      <c r="P121" s="15">
        <v>62.5</v>
      </c>
      <c r="Q121" s="15">
        <v>62</v>
      </c>
      <c r="R121" s="15">
        <v>61.9</v>
      </c>
      <c r="S121" s="15">
        <v>62.5</v>
      </c>
      <c r="T121" s="15">
        <v>86.6</v>
      </c>
      <c r="U121" s="15">
        <v>86.7</v>
      </c>
      <c r="V121" s="15">
        <v>86.5</v>
      </c>
      <c r="W121" s="15">
        <v>61.8</v>
      </c>
      <c r="X121" s="15">
        <v>116.1</v>
      </c>
      <c r="Y121" s="15">
        <v>877</v>
      </c>
      <c r="Z121" s="15">
        <v>0</v>
      </c>
      <c r="AA121" s="16">
        <v>621</v>
      </c>
      <c r="AB121" s="266"/>
      <c r="AC121" s="17"/>
      <c r="AD121" s="17">
        <v>21.9</v>
      </c>
      <c r="AE121" s="17"/>
      <c r="AF121" s="17">
        <v>126</v>
      </c>
      <c r="AG121" s="41">
        <v>95.4</v>
      </c>
    </row>
    <row r="122" spans="1:33" ht="14.25" customHeight="1" x14ac:dyDescent="0.35">
      <c r="A122" s="266"/>
      <c r="B122" s="11">
        <v>8.8333333333333304</v>
      </c>
      <c r="C122" s="266"/>
      <c r="D122" s="15">
        <v>49.2</v>
      </c>
      <c r="E122" s="15">
        <v>118.8</v>
      </c>
      <c r="F122" s="16">
        <v>13.6</v>
      </c>
      <c r="G122" s="266"/>
      <c r="H122" s="15">
        <v>36.6</v>
      </c>
      <c r="I122" s="15">
        <v>117.4</v>
      </c>
      <c r="J122" s="15">
        <v>84.9</v>
      </c>
      <c r="K122" s="16">
        <v>84.5</v>
      </c>
      <c r="L122" s="14">
        <v>116.5</v>
      </c>
      <c r="M122" s="15">
        <v>14.9</v>
      </c>
      <c r="N122" s="15">
        <v>48.8</v>
      </c>
      <c r="O122" s="15">
        <v>48.8</v>
      </c>
      <c r="P122" s="15">
        <v>61.9</v>
      </c>
      <c r="Q122" s="15">
        <v>62.1</v>
      </c>
      <c r="R122" s="15">
        <v>62</v>
      </c>
      <c r="S122" s="15">
        <v>62.6</v>
      </c>
      <c r="T122" s="15">
        <v>86.8</v>
      </c>
      <c r="U122" s="15">
        <v>87</v>
      </c>
      <c r="V122" s="15">
        <v>86.7</v>
      </c>
      <c r="W122" s="15">
        <v>61.9</v>
      </c>
      <c r="X122" s="15">
        <v>115.6</v>
      </c>
      <c r="Y122" s="15">
        <v>878</v>
      </c>
      <c r="Z122" s="15">
        <v>0</v>
      </c>
      <c r="AA122" s="16">
        <v>626</v>
      </c>
      <c r="AB122" s="266"/>
      <c r="AC122" s="17"/>
      <c r="AD122" s="17">
        <v>25.6</v>
      </c>
      <c r="AE122" s="17"/>
      <c r="AF122" s="17">
        <v>126</v>
      </c>
      <c r="AG122" s="41">
        <v>91.2</v>
      </c>
    </row>
    <row r="123" spans="1:33" ht="14.25" customHeight="1" x14ac:dyDescent="0.35">
      <c r="A123" s="267"/>
      <c r="B123" s="11">
        <v>8.9166666666666696</v>
      </c>
      <c r="C123" s="267"/>
      <c r="D123" s="15">
        <v>49.2</v>
      </c>
      <c r="E123" s="15">
        <v>122.7</v>
      </c>
      <c r="F123" s="16">
        <v>13.2</v>
      </c>
      <c r="G123" s="267"/>
      <c r="H123" s="15">
        <v>36.5</v>
      </c>
      <c r="I123" s="15">
        <v>118.2</v>
      </c>
      <c r="J123" s="15">
        <v>84.7</v>
      </c>
      <c r="K123" s="16">
        <v>84.3</v>
      </c>
      <c r="L123" s="14">
        <v>117.5</v>
      </c>
      <c r="M123" s="15">
        <v>14.4</v>
      </c>
      <c r="N123" s="15">
        <v>48.8</v>
      </c>
      <c r="O123" s="15">
        <v>48.8</v>
      </c>
      <c r="P123" s="15">
        <v>62.1</v>
      </c>
      <c r="Q123" s="15">
        <v>61.3</v>
      </c>
      <c r="R123" s="15">
        <v>61.3</v>
      </c>
      <c r="S123" s="15">
        <v>62</v>
      </c>
      <c r="T123" s="15">
        <v>86.7</v>
      </c>
      <c r="U123" s="15">
        <v>86.8</v>
      </c>
      <c r="V123" s="15">
        <v>86.5</v>
      </c>
      <c r="W123" s="15">
        <v>61</v>
      </c>
      <c r="X123" s="15">
        <v>116.3</v>
      </c>
      <c r="Y123" s="15">
        <v>871</v>
      </c>
      <c r="Z123" s="15">
        <v>0</v>
      </c>
      <c r="AA123" s="16">
        <v>621</v>
      </c>
      <c r="AB123" s="267"/>
      <c r="AC123" s="17"/>
      <c r="AD123" s="17">
        <v>25.6</v>
      </c>
      <c r="AE123" s="17"/>
      <c r="AF123" s="17">
        <v>126</v>
      </c>
      <c r="AG123" s="41">
        <v>89.3</v>
      </c>
    </row>
    <row r="124" spans="1:33" ht="14.25" customHeight="1" x14ac:dyDescent="0.35">
      <c r="A124" s="268">
        <v>44631</v>
      </c>
      <c r="B124" s="11">
        <v>9</v>
      </c>
      <c r="C124" s="276">
        <v>119.7</v>
      </c>
      <c r="D124" s="15">
        <v>49.3</v>
      </c>
      <c r="E124" s="15">
        <v>118.2</v>
      </c>
      <c r="F124" s="16">
        <v>13.3</v>
      </c>
      <c r="G124" s="269"/>
      <c r="H124" s="15">
        <v>36.4</v>
      </c>
      <c r="I124" s="15">
        <v>118.5</v>
      </c>
      <c r="J124" s="15">
        <v>84.9</v>
      </c>
      <c r="K124" s="16">
        <v>84.5</v>
      </c>
      <c r="L124" s="14">
        <v>116.9</v>
      </c>
      <c r="M124" s="15">
        <v>14.4</v>
      </c>
      <c r="N124" s="15">
        <v>48.9</v>
      </c>
      <c r="O124" s="15">
        <v>48.9</v>
      </c>
      <c r="P124" s="15">
        <v>61.4</v>
      </c>
      <c r="Q124" s="15">
        <v>61.5</v>
      </c>
      <c r="R124" s="15">
        <v>61.3</v>
      </c>
      <c r="S124" s="15">
        <v>61.9</v>
      </c>
      <c r="T124" s="15">
        <v>86.8</v>
      </c>
      <c r="U124" s="15">
        <v>87</v>
      </c>
      <c r="V124" s="15">
        <v>86.7</v>
      </c>
      <c r="W124" s="15">
        <v>61.3</v>
      </c>
      <c r="X124" s="15">
        <v>116.4</v>
      </c>
      <c r="Y124" s="15">
        <v>875</v>
      </c>
      <c r="Z124" s="15">
        <v>0</v>
      </c>
      <c r="AA124" s="16">
        <v>622</v>
      </c>
      <c r="AB124" s="265">
        <v>126.7</v>
      </c>
      <c r="AC124" s="17"/>
      <c r="AD124" s="17">
        <v>25.9</v>
      </c>
      <c r="AE124" s="17"/>
      <c r="AF124" s="17">
        <v>123</v>
      </c>
      <c r="AG124" s="41">
        <v>83.9</v>
      </c>
    </row>
    <row r="125" spans="1:33" ht="14.25" customHeight="1" x14ac:dyDescent="0.35">
      <c r="A125" s="266"/>
      <c r="B125" s="11">
        <v>9.0833333333333304</v>
      </c>
      <c r="C125" s="266"/>
      <c r="D125" s="15">
        <v>49.1</v>
      </c>
      <c r="E125" s="15">
        <v>122.4</v>
      </c>
      <c r="F125" s="16">
        <v>13</v>
      </c>
      <c r="G125" s="266"/>
      <c r="H125" s="15">
        <v>34.6</v>
      </c>
      <c r="I125" s="15">
        <v>117.6</v>
      </c>
      <c r="J125" s="15">
        <v>85.1</v>
      </c>
      <c r="K125" s="16">
        <v>84.7</v>
      </c>
      <c r="L125" s="14">
        <v>117.2</v>
      </c>
      <c r="M125" s="15">
        <v>14.1</v>
      </c>
      <c r="N125" s="15">
        <v>48.8</v>
      </c>
      <c r="O125" s="15">
        <v>48.7</v>
      </c>
      <c r="P125" s="15">
        <v>61.5</v>
      </c>
      <c r="Q125" s="15">
        <v>61.4</v>
      </c>
      <c r="R125" s="15">
        <v>61.3</v>
      </c>
      <c r="S125" s="15">
        <v>62</v>
      </c>
      <c r="T125" s="15">
        <v>87.1</v>
      </c>
      <c r="U125" s="15">
        <v>87.3</v>
      </c>
      <c r="V125" s="15">
        <v>87</v>
      </c>
      <c r="W125" s="15">
        <v>61.1</v>
      </c>
      <c r="X125" s="15">
        <v>116.5</v>
      </c>
      <c r="Y125" s="15">
        <v>875</v>
      </c>
      <c r="Z125" s="15">
        <v>0</v>
      </c>
      <c r="AA125" s="16">
        <v>622</v>
      </c>
      <c r="AB125" s="266"/>
      <c r="AC125" s="17"/>
      <c r="AD125" s="17">
        <v>24.4</v>
      </c>
      <c r="AE125" s="17"/>
      <c r="AF125" s="17">
        <v>127</v>
      </c>
      <c r="AG125" s="41">
        <v>88.8</v>
      </c>
    </row>
    <row r="126" spans="1:33" ht="14.25" customHeight="1" x14ac:dyDescent="0.35">
      <c r="A126" s="266"/>
      <c r="B126" s="11">
        <v>9.1666666666666696</v>
      </c>
      <c r="C126" s="266"/>
      <c r="D126" s="15">
        <v>49.2</v>
      </c>
      <c r="E126" s="15">
        <v>123.3</v>
      </c>
      <c r="F126" s="16">
        <v>12.6</v>
      </c>
      <c r="G126" s="266"/>
      <c r="H126" s="15">
        <v>33.6</v>
      </c>
      <c r="I126" s="15">
        <v>117.7</v>
      </c>
      <c r="J126" s="15">
        <v>85.3</v>
      </c>
      <c r="K126" s="16">
        <v>85</v>
      </c>
      <c r="L126" s="14">
        <v>117.9</v>
      </c>
      <c r="M126" s="15">
        <v>13.6</v>
      </c>
      <c r="N126" s="15">
        <v>48.8</v>
      </c>
      <c r="O126" s="15">
        <v>48.8</v>
      </c>
      <c r="P126" s="15">
        <v>61.6</v>
      </c>
      <c r="Q126" s="15">
        <v>61.1</v>
      </c>
      <c r="R126" s="15">
        <v>60.8</v>
      </c>
      <c r="S126" s="15">
        <v>61.5</v>
      </c>
      <c r="T126" s="15">
        <v>87.3</v>
      </c>
      <c r="U126" s="15">
        <v>87.5</v>
      </c>
      <c r="V126" s="15">
        <v>87.2</v>
      </c>
      <c r="W126" s="15">
        <v>60.6</v>
      </c>
      <c r="X126" s="15">
        <v>116.1</v>
      </c>
      <c r="Y126" s="15">
        <v>876</v>
      </c>
      <c r="Z126" s="15">
        <v>0</v>
      </c>
      <c r="AA126" s="16">
        <v>623</v>
      </c>
      <c r="AB126" s="266"/>
      <c r="AC126" s="17"/>
      <c r="AD126" s="17">
        <v>25</v>
      </c>
      <c r="AE126" s="17"/>
      <c r="AF126" s="17">
        <v>124</v>
      </c>
      <c r="AG126" s="41">
        <v>84.2</v>
      </c>
    </row>
    <row r="127" spans="1:33" ht="14.25" customHeight="1" x14ac:dyDescent="0.35">
      <c r="A127" s="266"/>
      <c r="B127" s="11">
        <v>9.25</v>
      </c>
      <c r="C127" s="266"/>
      <c r="D127" s="15">
        <v>49.2</v>
      </c>
      <c r="E127" s="15">
        <v>123</v>
      </c>
      <c r="F127" s="16">
        <v>12.5</v>
      </c>
      <c r="G127" s="266"/>
      <c r="H127" s="15">
        <v>33.6</v>
      </c>
      <c r="I127" s="15">
        <v>118.4</v>
      </c>
      <c r="J127" s="15">
        <v>85.5</v>
      </c>
      <c r="K127" s="16">
        <v>85.1</v>
      </c>
      <c r="L127" s="14">
        <v>117.7</v>
      </c>
      <c r="M127" s="15">
        <v>13.5</v>
      </c>
      <c r="N127" s="15">
        <v>48.9</v>
      </c>
      <c r="O127" s="15">
        <v>48.8</v>
      </c>
      <c r="P127" s="15">
        <v>61.1</v>
      </c>
      <c r="Q127" s="15">
        <v>61</v>
      </c>
      <c r="R127" s="15">
        <v>60.8</v>
      </c>
      <c r="S127" s="15">
        <v>61.5</v>
      </c>
      <c r="T127" s="15">
        <v>87.4</v>
      </c>
      <c r="U127" s="15">
        <v>87.6</v>
      </c>
      <c r="V127" s="15">
        <v>87.3</v>
      </c>
      <c r="W127" s="15">
        <v>60.7</v>
      </c>
      <c r="X127" s="15">
        <v>116.6</v>
      </c>
      <c r="Y127" s="15">
        <v>875</v>
      </c>
      <c r="Z127" s="15">
        <v>0</v>
      </c>
      <c r="AA127" s="16">
        <v>626</v>
      </c>
      <c r="AB127" s="266"/>
      <c r="AC127" s="17"/>
      <c r="AD127" s="17">
        <v>25.5</v>
      </c>
      <c r="AE127" s="17"/>
      <c r="AF127" s="17">
        <v>126</v>
      </c>
      <c r="AG127" s="41">
        <v>91.8</v>
      </c>
    </row>
    <row r="128" spans="1:33" ht="14.25" customHeight="1" x14ac:dyDescent="0.35">
      <c r="A128" s="266"/>
      <c r="B128" s="11">
        <v>9.3333333333333304</v>
      </c>
      <c r="C128" s="266"/>
      <c r="D128" s="15">
        <v>49.1</v>
      </c>
      <c r="E128" s="15">
        <v>121.4</v>
      </c>
      <c r="F128" s="16">
        <v>12.5</v>
      </c>
      <c r="G128" s="266"/>
      <c r="H128" s="15">
        <v>35.5</v>
      </c>
      <c r="I128" s="15">
        <v>117.5</v>
      </c>
      <c r="J128" s="15">
        <v>85.6</v>
      </c>
      <c r="K128" s="16">
        <v>85.2</v>
      </c>
      <c r="L128" s="14">
        <v>117.3</v>
      </c>
      <c r="M128" s="15">
        <v>13.6</v>
      </c>
      <c r="N128" s="15">
        <v>48.8</v>
      </c>
      <c r="O128" s="15">
        <v>48.7</v>
      </c>
      <c r="P128" s="15">
        <v>61.2</v>
      </c>
      <c r="Q128" s="15">
        <v>61.2</v>
      </c>
      <c r="R128" s="15">
        <v>61</v>
      </c>
      <c r="S128" s="15">
        <v>61.6</v>
      </c>
      <c r="T128" s="15">
        <v>87.5</v>
      </c>
      <c r="U128" s="15">
        <v>87.6</v>
      </c>
      <c r="V128" s="15">
        <v>87.5</v>
      </c>
      <c r="W128" s="15">
        <v>60.8</v>
      </c>
      <c r="X128" s="15">
        <v>116.4</v>
      </c>
      <c r="Y128" s="15">
        <v>877</v>
      </c>
      <c r="Z128" s="15">
        <v>0</v>
      </c>
      <c r="AA128" s="16">
        <v>627</v>
      </c>
      <c r="AB128" s="266"/>
      <c r="AC128" s="17"/>
      <c r="AD128" s="17">
        <v>26.6</v>
      </c>
      <c r="AE128" s="17"/>
      <c r="AF128" s="17">
        <v>123</v>
      </c>
      <c r="AG128" s="41">
        <v>85.2</v>
      </c>
    </row>
    <row r="129" spans="1:33" ht="14.25" customHeight="1" x14ac:dyDescent="0.35">
      <c r="A129" s="266"/>
      <c r="B129" s="11">
        <v>9.4166666666666696</v>
      </c>
      <c r="C129" s="266"/>
      <c r="D129" s="15">
        <v>49.2</v>
      </c>
      <c r="E129" s="15">
        <v>120.4</v>
      </c>
      <c r="F129" s="16">
        <v>12.9</v>
      </c>
      <c r="G129" s="266"/>
      <c r="H129" s="15">
        <v>37.700000000000003</v>
      </c>
      <c r="I129" s="15">
        <v>117.1</v>
      </c>
      <c r="J129" s="15">
        <v>85.9</v>
      </c>
      <c r="K129" s="16">
        <v>85.6</v>
      </c>
      <c r="L129" s="14">
        <v>117.5</v>
      </c>
      <c r="M129" s="15">
        <v>14.1</v>
      </c>
      <c r="N129" s="15">
        <v>48.9</v>
      </c>
      <c r="O129" s="15">
        <v>48.8</v>
      </c>
      <c r="P129" s="15">
        <v>62.3</v>
      </c>
      <c r="Q129" s="15">
        <v>62.1</v>
      </c>
      <c r="R129" s="15">
        <v>61.8</v>
      </c>
      <c r="S129" s="15">
        <v>62.4</v>
      </c>
      <c r="T129" s="15">
        <v>87.9</v>
      </c>
      <c r="U129" s="15">
        <v>88</v>
      </c>
      <c r="V129" s="15">
        <v>87.8</v>
      </c>
      <c r="W129" s="15">
        <v>61.7</v>
      </c>
      <c r="X129" s="15">
        <v>116.1</v>
      </c>
      <c r="Y129" s="15">
        <v>875</v>
      </c>
      <c r="Z129" s="15">
        <v>0</v>
      </c>
      <c r="AA129" s="16">
        <v>629</v>
      </c>
      <c r="AB129" s="266"/>
      <c r="AC129" s="17"/>
      <c r="AD129" s="17">
        <v>29.5</v>
      </c>
      <c r="AE129" s="17"/>
      <c r="AF129" s="17">
        <v>129</v>
      </c>
      <c r="AG129" s="41">
        <v>86.9</v>
      </c>
    </row>
    <row r="130" spans="1:33" ht="14.25" customHeight="1" x14ac:dyDescent="0.35">
      <c r="A130" s="266"/>
      <c r="B130" s="11">
        <v>9.5</v>
      </c>
      <c r="C130" s="266"/>
      <c r="D130" s="15">
        <v>49.3</v>
      </c>
      <c r="E130" s="15">
        <v>119</v>
      </c>
      <c r="F130" s="16">
        <v>13.4</v>
      </c>
      <c r="G130" s="266"/>
      <c r="H130" s="15">
        <v>38</v>
      </c>
      <c r="I130" s="15">
        <v>116.9</v>
      </c>
      <c r="J130" s="15">
        <v>86.2</v>
      </c>
      <c r="K130" s="16">
        <v>85.9</v>
      </c>
      <c r="L130" s="14">
        <v>116.9</v>
      </c>
      <c r="M130" s="15">
        <v>14.7</v>
      </c>
      <c r="N130" s="15">
        <v>49</v>
      </c>
      <c r="O130" s="15">
        <v>48.9</v>
      </c>
      <c r="P130" s="15">
        <v>62.7</v>
      </c>
      <c r="Q130" s="15">
        <v>62.8</v>
      </c>
      <c r="R130" s="15">
        <v>62.7</v>
      </c>
      <c r="S130" s="15">
        <v>63.4</v>
      </c>
      <c r="T130" s="15">
        <v>88.2</v>
      </c>
      <c r="U130" s="15">
        <v>88.3</v>
      </c>
      <c r="V130" s="15">
        <v>88.1</v>
      </c>
      <c r="W130" s="15">
        <v>62.7</v>
      </c>
      <c r="X130" s="15">
        <v>115.6</v>
      </c>
      <c r="Y130" s="15">
        <v>875</v>
      </c>
      <c r="Z130" s="15">
        <v>0</v>
      </c>
      <c r="AA130" s="16">
        <v>631</v>
      </c>
      <c r="AB130" s="266"/>
      <c r="AC130" s="17"/>
      <c r="AD130" s="17">
        <v>28.2</v>
      </c>
      <c r="AE130" s="17"/>
      <c r="AF130" s="17">
        <v>127</v>
      </c>
      <c r="AG130" s="41">
        <v>84.8</v>
      </c>
    </row>
    <row r="131" spans="1:33" ht="14.25" customHeight="1" x14ac:dyDescent="0.35">
      <c r="A131" s="266"/>
      <c r="B131" s="11">
        <v>9.5833333333333304</v>
      </c>
      <c r="C131" s="266"/>
      <c r="D131" s="15">
        <v>49.1</v>
      </c>
      <c r="E131" s="15">
        <v>117</v>
      </c>
      <c r="F131" s="16">
        <v>13.5</v>
      </c>
      <c r="G131" s="266"/>
      <c r="H131" s="15">
        <v>38</v>
      </c>
      <c r="I131" s="15">
        <v>117.7</v>
      </c>
      <c r="J131" s="15">
        <v>86.3</v>
      </c>
      <c r="K131" s="16">
        <v>85.9</v>
      </c>
      <c r="L131" s="14">
        <v>116.4</v>
      </c>
      <c r="M131" s="15">
        <v>14.8</v>
      </c>
      <c r="N131" s="15">
        <v>48.8</v>
      </c>
      <c r="O131" s="15">
        <v>48.7</v>
      </c>
      <c r="P131" s="15">
        <v>63.3</v>
      </c>
      <c r="Q131" s="15">
        <v>63.3</v>
      </c>
      <c r="R131" s="15">
        <v>63</v>
      </c>
      <c r="S131" s="15">
        <v>63.8</v>
      </c>
      <c r="T131" s="15">
        <v>88.2</v>
      </c>
      <c r="U131" s="15">
        <v>88.3</v>
      </c>
      <c r="V131" s="15">
        <v>88</v>
      </c>
      <c r="W131" s="15">
        <v>62.9</v>
      </c>
      <c r="X131" s="15">
        <v>115.5</v>
      </c>
      <c r="Y131" s="15">
        <v>876</v>
      </c>
      <c r="Z131" s="15">
        <v>0</v>
      </c>
      <c r="AA131" s="16">
        <v>634</v>
      </c>
      <c r="AB131" s="266"/>
      <c r="AC131" s="17"/>
      <c r="AD131" s="17">
        <v>30.5</v>
      </c>
      <c r="AE131" s="17"/>
      <c r="AF131" s="17">
        <v>127</v>
      </c>
      <c r="AG131" s="41">
        <v>85.4</v>
      </c>
    </row>
    <row r="132" spans="1:33" ht="14.25" customHeight="1" x14ac:dyDescent="0.35">
      <c r="A132" s="266"/>
      <c r="B132" s="11">
        <v>9.6666666666666696</v>
      </c>
      <c r="C132" s="266"/>
      <c r="D132" s="15">
        <v>49.1</v>
      </c>
      <c r="E132" s="15">
        <v>119.3</v>
      </c>
      <c r="F132" s="16">
        <v>13.3</v>
      </c>
      <c r="G132" s="266"/>
      <c r="H132" s="15">
        <v>38.5</v>
      </c>
      <c r="I132" s="15">
        <v>116.1</v>
      </c>
      <c r="J132" s="15">
        <v>86.8</v>
      </c>
      <c r="K132" s="16">
        <v>86.5</v>
      </c>
      <c r="L132" s="14">
        <v>115.7</v>
      </c>
      <c r="M132" s="15">
        <v>14.6</v>
      </c>
      <c r="N132" s="15">
        <v>48.8</v>
      </c>
      <c r="O132" s="15">
        <v>48.7</v>
      </c>
      <c r="P132" s="15">
        <v>63.6</v>
      </c>
      <c r="Q132" s="15">
        <v>63.7</v>
      </c>
      <c r="R132" s="15">
        <v>63.3</v>
      </c>
      <c r="S132" s="15">
        <v>64</v>
      </c>
      <c r="T132" s="15">
        <v>88.7</v>
      </c>
      <c r="U132" s="15">
        <v>88.9</v>
      </c>
      <c r="V132" s="15">
        <v>88.6</v>
      </c>
      <c r="W132" s="15">
        <v>63.2</v>
      </c>
      <c r="X132" s="15">
        <v>114.8</v>
      </c>
      <c r="Y132" s="15">
        <v>876</v>
      </c>
      <c r="Z132" s="15">
        <v>0</v>
      </c>
      <c r="AA132" s="16">
        <v>638</v>
      </c>
      <c r="AB132" s="266"/>
      <c r="AC132" s="17"/>
      <c r="AD132" s="17">
        <v>27.4</v>
      </c>
      <c r="AE132" s="17"/>
      <c r="AF132" s="17">
        <v>128</v>
      </c>
      <c r="AG132" s="41">
        <v>86.5</v>
      </c>
    </row>
    <row r="133" spans="1:33" ht="14.25" customHeight="1" x14ac:dyDescent="0.35">
      <c r="A133" s="266"/>
      <c r="B133" s="11">
        <v>9.75</v>
      </c>
      <c r="C133" s="266"/>
      <c r="D133" s="15">
        <v>49.3</v>
      </c>
      <c r="E133" s="15">
        <v>118.9</v>
      </c>
      <c r="F133" s="16">
        <v>13.7</v>
      </c>
      <c r="G133" s="266"/>
      <c r="H133" s="15">
        <v>37.700000000000003</v>
      </c>
      <c r="I133" s="15">
        <v>116.7</v>
      </c>
      <c r="J133" s="15">
        <v>87.1</v>
      </c>
      <c r="K133" s="16">
        <v>86.8</v>
      </c>
      <c r="L133" s="14">
        <v>115.6</v>
      </c>
      <c r="M133" s="15">
        <v>14.9</v>
      </c>
      <c r="N133" s="15">
        <v>48.9</v>
      </c>
      <c r="O133" s="15">
        <v>48.8</v>
      </c>
      <c r="P133" s="15">
        <v>64</v>
      </c>
      <c r="Q133" s="15">
        <v>63.8</v>
      </c>
      <c r="R133" s="15">
        <v>63.5</v>
      </c>
      <c r="S133" s="15">
        <v>64.2</v>
      </c>
      <c r="T133" s="15">
        <v>89.1</v>
      </c>
      <c r="U133" s="15">
        <v>89.2</v>
      </c>
      <c r="V133" s="15">
        <v>88.9</v>
      </c>
      <c r="W133" s="15">
        <v>63.5</v>
      </c>
      <c r="X133" s="15">
        <v>114.8</v>
      </c>
      <c r="Y133" s="15">
        <v>877</v>
      </c>
      <c r="Z133" s="15">
        <v>0</v>
      </c>
      <c r="AA133" s="16">
        <v>641</v>
      </c>
      <c r="AB133" s="266"/>
      <c r="AC133" s="17"/>
      <c r="AD133" s="17">
        <v>26.7</v>
      </c>
      <c r="AE133" s="17"/>
      <c r="AF133" s="17">
        <v>127</v>
      </c>
      <c r="AG133" s="41">
        <v>83.3</v>
      </c>
    </row>
    <row r="134" spans="1:33" ht="14.25" customHeight="1" x14ac:dyDescent="0.35">
      <c r="A134" s="266"/>
      <c r="B134" s="11">
        <v>9.8333333333333304</v>
      </c>
      <c r="C134" s="266"/>
      <c r="D134" s="15">
        <v>49.2</v>
      </c>
      <c r="E134" s="15">
        <v>116.4</v>
      </c>
      <c r="F134" s="16">
        <v>13.6</v>
      </c>
      <c r="G134" s="266"/>
      <c r="H134" s="15">
        <v>37.6</v>
      </c>
      <c r="I134" s="15">
        <v>116</v>
      </c>
      <c r="J134" s="15">
        <v>87.2</v>
      </c>
      <c r="K134" s="16">
        <v>86.9</v>
      </c>
      <c r="L134" s="14">
        <v>115.6</v>
      </c>
      <c r="M134" s="15">
        <v>14.7</v>
      </c>
      <c r="N134" s="15">
        <v>48.8</v>
      </c>
      <c r="O134" s="15">
        <v>48.8</v>
      </c>
      <c r="P134" s="15">
        <v>63.8</v>
      </c>
      <c r="Q134" s="15">
        <v>63.8</v>
      </c>
      <c r="R134" s="15">
        <v>63.7</v>
      </c>
      <c r="S134" s="15">
        <v>63.4</v>
      </c>
      <c r="T134" s="15">
        <v>89.2</v>
      </c>
      <c r="U134" s="15">
        <v>89.3</v>
      </c>
      <c r="V134" s="15">
        <v>89</v>
      </c>
      <c r="W134" s="15">
        <v>63.4</v>
      </c>
      <c r="X134" s="15">
        <v>115</v>
      </c>
      <c r="Y134" s="15">
        <v>873</v>
      </c>
      <c r="Z134" s="15">
        <v>0</v>
      </c>
      <c r="AA134" s="16">
        <v>636</v>
      </c>
      <c r="AB134" s="266"/>
      <c r="AC134" s="17"/>
      <c r="AD134" s="17">
        <v>26.4</v>
      </c>
      <c r="AE134" s="17"/>
      <c r="AF134" s="17">
        <v>127</v>
      </c>
      <c r="AG134" s="41">
        <v>84.6</v>
      </c>
    </row>
    <row r="135" spans="1:33" ht="14.25" customHeight="1" x14ac:dyDescent="0.35">
      <c r="A135" s="267"/>
      <c r="B135" s="11">
        <v>9.9166666666666696</v>
      </c>
      <c r="C135" s="267"/>
      <c r="D135" s="15">
        <v>49.2</v>
      </c>
      <c r="E135" s="15">
        <v>117.2</v>
      </c>
      <c r="F135" s="16">
        <v>13.6</v>
      </c>
      <c r="G135" s="267"/>
      <c r="H135" s="15">
        <v>37</v>
      </c>
      <c r="I135" s="15">
        <v>116.2</v>
      </c>
      <c r="J135" s="15">
        <v>87</v>
      </c>
      <c r="K135" s="16">
        <v>86.7</v>
      </c>
      <c r="L135" s="14">
        <v>115.8</v>
      </c>
      <c r="M135" s="15">
        <v>14</v>
      </c>
      <c r="N135" s="15">
        <v>48.9</v>
      </c>
      <c r="O135" s="15">
        <v>48.8</v>
      </c>
      <c r="P135" s="15">
        <v>63.9</v>
      </c>
      <c r="Q135" s="15">
        <v>63.8</v>
      </c>
      <c r="R135" s="15">
        <v>63.5</v>
      </c>
      <c r="S135" s="15">
        <v>64.2</v>
      </c>
      <c r="T135" s="15">
        <v>88.9</v>
      </c>
      <c r="U135" s="15">
        <v>89.1</v>
      </c>
      <c r="V135" s="15">
        <v>88.9</v>
      </c>
      <c r="W135" s="15">
        <v>63.5</v>
      </c>
      <c r="X135" s="15">
        <v>114.5</v>
      </c>
      <c r="Y135" s="15">
        <v>875</v>
      </c>
      <c r="Z135" s="15">
        <v>0</v>
      </c>
      <c r="AA135" s="16">
        <v>641</v>
      </c>
      <c r="AB135" s="267"/>
      <c r="AC135" s="17"/>
      <c r="AD135" s="17">
        <v>26</v>
      </c>
      <c r="AE135" s="17"/>
      <c r="AF135" s="17">
        <v>126</v>
      </c>
      <c r="AG135" s="41">
        <v>93.8</v>
      </c>
    </row>
    <row r="136" spans="1:33" ht="14.25" customHeight="1" x14ac:dyDescent="0.35">
      <c r="A136" s="268">
        <v>44632</v>
      </c>
      <c r="B136" s="11">
        <v>10</v>
      </c>
      <c r="C136" s="276">
        <v>117.2</v>
      </c>
      <c r="D136" s="15">
        <v>49.2</v>
      </c>
      <c r="E136" s="15">
        <v>118.2</v>
      </c>
      <c r="F136" s="16">
        <v>13.4</v>
      </c>
      <c r="G136" s="269"/>
      <c r="H136" s="15">
        <v>35.5</v>
      </c>
      <c r="I136" s="15">
        <v>116.3</v>
      </c>
      <c r="J136" s="15">
        <v>87</v>
      </c>
      <c r="K136" s="16">
        <v>86.6</v>
      </c>
      <c r="L136" s="14">
        <v>116.3</v>
      </c>
      <c r="M136" s="15">
        <v>14.5</v>
      </c>
      <c r="N136" s="15">
        <v>48.9</v>
      </c>
      <c r="O136" s="15">
        <v>48.8</v>
      </c>
      <c r="P136" s="15">
        <v>63.4</v>
      </c>
      <c r="Q136" s="15">
        <v>63.4</v>
      </c>
      <c r="R136" s="15">
        <v>63.1</v>
      </c>
      <c r="S136" s="15">
        <v>63.9</v>
      </c>
      <c r="T136" s="15">
        <v>88.9</v>
      </c>
      <c r="U136" s="15">
        <v>89</v>
      </c>
      <c r="V136" s="15">
        <v>88.8</v>
      </c>
      <c r="W136" s="15">
        <v>63</v>
      </c>
      <c r="X136" s="15">
        <v>115.2</v>
      </c>
      <c r="Y136" s="15">
        <v>876</v>
      </c>
      <c r="Z136" s="15">
        <v>0</v>
      </c>
      <c r="AA136" s="16">
        <v>637</v>
      </c>
      <c r="AB136" s="265">
        <v>127.3</v>
      </c>
      <c r="AC136" s="17"/>
      <c r="AD136" s="17">
        <v>24.6</v>
      </c>
      <c r="AE136" s="17"/>
      <c r="AF136" s="17">
        <v>130</v>
      </c>
      <c r="AG136" s="41">
        <v>94.9</v>
      </c>
    </row>
    <row r="137" spans="1:33" ht="14.25" customHeight="1" x14ac:dyDescent="0.35">
      <c r="A137" s="266"/>
      <c r="B137" s="11">
        <v>10.0833333333333</v>
      </c>
      <c r="C137" s="266"/>
      <c r="D137" s="15">
        <v>49.2</v>
      </c>
      <c r="E137" s="15">
        <v>119.6</v>
      </c>
      <c r="F137" s="16">
        <v>13.2</v>
      </c>
      <c r="G137" s="266"/>
      <c r="H137" s="15">
        <v>35</v>
      </c>
      <c r="I137" s="15">
        <v>115.9</v>
      </c>
      <c r="J137" s="15">
        <v>87.1</v>
      </c>
      <c r="K137" s="16">
        <v>86.8</v>
      </c>
      <c r="L137" s="14">
        <v>115.6</v>
      </c>
      <c r="M137" s="15">
        <v>14.3</v>
      </c>
      <c r="N137" s="15">
        <v>48.9</v>
      </c>
      <c r="O137" s="15">
        <v>48.8</v>
      </c>
      <c r="P137" s="15">
        <v>63.3</v>
      </c>
      <c r="Q137" s="15">
        <v>63.3</v>
      </c>
      <c r="R137" s="15">
        <v>63.1</v>
      </c>
      <c r="S137" s="15">
        <v>63.7</v>
      </c>
      <c r="T137" s="15">
        <v>89</v>
      </c>
      <c r="U137" s="15">
        <v>89.2</v>
      </c>
      <c r="V137" s="15">
        <v>88.9</v>
      </c>
      <c r="W137" s="15">
        <v>63.1</v>
      </c>
      <c r="X137" s="15">
        <v>114.9</v>
      </c>
      <c r="Y137" s="15">
        <v>875</v>
      </c>
      <c r="Z137" s="15">
        <v>0</v>
      </c>
      <c r="AA137" s="16">
        <v>636</v>
      </c>
      <c r="AB137" s="266"/>
      <c r="AC137" s="17"/>
      <c r="AD137" s="17">
        <v>24.5</v>
      </c>
      <c r="AE137" s="17"/>
      <c r="AF137" s="17">
        <v>128</v>
      </c>
      <c r="AG137" s="41">
        <v>95</v>
      </c>
    </row>
    <row r="138" spans="1:33" ht="14.25" customHeight="1" x14ac:dyDescent="0.35">
      <c r="A138" s="266"/>
      <c r="B138" s="11">
        <v>10.1666666666667</v>
      </c>
      <c r="C138" s="266"/>
      <c r="D138" s="15">
        <v>49.2</v>
      </c>
      <c r="E138" s="15">
        <v>118.5</v>
      </c>
      <c r="F138" s="16">
        <v>13.5</v>
      </c>
      <c r="G138" s="266"/>
      <c r="H138" s="15">
        <v>36.9</v>
      </c>
      <c r="I138" s="15">
        <v>116.5</v>
      </c>
      <c r="J138" s="15">
        <v>87.2</v>
      </c>
      <c r="K138" s="16">
        <v>86.9</v>
      </c>
      <c r="L138" s="14">
        <v>115.6</v>
      </c>
      <c r="M138" s="15">
        <v>14.6</v>
      </c>
      <c r="N138" s="15">
        <v>48.9</v>
      </c>
      <c r="O138" s="15">
        <v>48.8</v>
      </c>
      <c r="P138" s="15">
        <v>63.6</v>
      </c>
      <c r="Q138" s="15">
        <v>63.7</v>
      </c>
      <c r="R138" s="15">
        <v>63.3</v>
      </c>
      <c r="S138" s="15">
        <v>64</v>
      </c>
      <c r="T138" s="15">
        <v>89.1</v>
      </c>
      <c r="U138" s="15">
        <v>89.3</v>
      </c>
      <c r="V138" s="15">
        <v>89</v>
      </c>
      <c r="W138" s="15">
        <v>63.3</v>
      </c>
      <c r="X138" s="15">
        <v>114.7</v>
      </c>
      <c r="Y138" s="15">
        <v>876</v>
      </c>
      <c r="Z138" s="15">
        <v>0</v>
      </c>
      <c r="AA138" s="16">
        <v>638</v>
      </c>
      <c r="AB138" s="266"/>
      <c r="AC138" s="17"/>
      <c r="AD138" s="17">
        <v>26.1</v>
      </c>
      <c r="AE138" s="17"/>
      <c r="AF138" s="17">
        <v>127</v>
      </c>
      <c r="AG138" s="41">
        <v>89.3</v>
      </c>
    </row>
    <row r="139" spans="1:33" ht="14.25" customHeight="1" x14ac:dyDescent="0.35">
      <c r="A139" s="266"/>
      <c r="B139" s="11">
        <v>10.25</v>
      </c>
      <c r="C139" s="266"/>
      <c r="D139" s="15">
        <v>49.2</v>
      </c>
      <c r="E139" s="15">
        <v>117.7</v>
      </c>
      <c r="F139" s="16">
        <v>13.8</v>
      </c>
      <c r="G139" s="266"/>
      <c r="H139" s="15">
        <v>37.1</v>
      </c>
      <c r="I139" s="15">
        <v>116.6</v>
      </c>
      <c r="J139" s="15">
        <v>87.4</v>
      </c>
      <c r="K139" s="16">
        <v>87</v>
      </c>
      <c r="L139" s="14">
        <v>116</v>
      </c>
      <c r="M139" s="15">
        <v>14.9</v>
      </c>
      <c r="N139" s="15">
        <v>48.9</v>
      </c>
      <c r="O139" s="15">
        <v>48.8</v>
      </c>
      <c r="P139" s="15">
        <v>63.9</v>
      </c>
      <c r="Q139" s="15">
        <v>64</v>
      </c>
      <c r="R139" s="15">
        <v>63.7</v>
      </c>
      <c r="S139" s="15">
        <v>64.400000000000006</v>
      </c>
      <c r="T139" s="15">
        <v>89.3</v>
      </c>
      <c r="U139" s="15">
        <v>89.4</v>
      </c>
      <c r="V139" s="15">
        <v>89.2</v>
      </c>
      <c r="W139" s="15">
        <v>63.8</v>
      </c>
      <c r="X139" s="15">
        <v>115.1</v>
      </c>
      <c r="Y139" s="15">
        <v>876</v>
      </c>
      <c r="Z139" s="15">
        <v>0</v>
      </c>
      <c r="AA139" s="16">
        <v>636</v>
      </c>
      <c r="AB139" s="266"/>
      <c r="AC139" s="17"/>
      <c r="AD139" s="17">
        <v>26.4</v>
      </c>
      <c r="AE139" s="17"/>
      <c r="AF139" s="17">
        <v>126</v>
      </c>
      <c r="AG139" s="41">
        <v>87.8</v>
      </c>
    </row>
    <row r="140" spans="1:33" ht="14.25" customHeight="1" x14ac:dyDescent="0.35">
      <c r="A140" s="266"/>
      <c r="B140" s="11">
        <v>10.3333333333333</v>
      </c>
      <c r="C140" s="266"/>
      <c r="D140" s="15">
        <v>49.2</v>
      </c>
      <c r="E140" s="15">
        <v>119.1</v>
      </c>
      <c r="F140" s="16">
        <v>13.9</v>
      </c>
      <c r="G140" s="266"/>
      <c r="H140" s="15">
        <v>37.700000000000003</v>
      </c>
      <c r="I140" s="15">
        <v>116.6</v>
      </c>
      <c r="J140" s="15">
        <v>87.4</v>
      </c>
      <c r="K140" s="16">
        <v>87.1</v>
      </c>
      <c r="L140" s="14">
        <v>116.1</v>
      </c>
      <c r="M140" s="15">
        <v>15.1</v>
      </c>
      <c r="N140" s="15">
        <v>48.9</v>
      </c>
      <c r="O140" s="15">
        <v>48.8</v>
      </c>
      <c r="P140" s="15">
        <v>64.2</v>
      </c>
      <c r="Q140" s="15">
        <v>64.2</v>
      </c>
      <c r="R140" s="15">
        <v>64</v>
      </c>
      <c r="S140" s="15">
        <v>64.8</v>
      </c>
      <c r="T140" s="15">
        <v>89.3</v>
      </c>
      <c r="U140" s="15">
        <v>89.5</v>
      </c>
      <c r="V140" s="15">
        <v>89.2</v>
      </c>
      <c r="W140" s="15">
        <v>64.099999999999994</v>
      </c>
      <c r="X140" s="15">
        <v>115</v>
      </c>
      <c r="Y140" s="15">
        <v>877</v>
      </c>
      <c r="Z140" s="15">
        <v>0</v>
      </c>
      <c r="AA140" s="16">
        <v>636</v>
      </c>
      <c r="AB140" s="266"/>
      <c r="AC140" s="17"/>
      <c r="AD140" s="17">
        <v>27.4</v>
      </c>
      <c r="AE140" s="17"/>
      <c r="AF140" s="17">
        <v>127</v>
      </c>
      <c r="AG140" s="41">
        <v>91.4</v>
      </c>
    </row>
    <row r="141" spans="1:33" ht="14.25" customHeight="1" x14ac:dyDescent="0.35">
      <c r="A141" s="266"/>
      <c r="B141" s="11">
        <v>10.4166666666667</v>
      </c>
      <c r="C141" s="266"/>
      <c r="D141" s="15">
        <v>49.2</v>
      </c>
      <c r="E141" s="15">
        <v>116.2</v>
      </c>
      <c r="F141" s="16">
        <v>14.3</v>
      </c>
      <c r="G141" s="266"/>
      <c r="H141" s="15">
        <v>38.5</v>
      </c>
      <c r="I141" s="15">
        <v>116.4</v>
      </c>
      <c r="J141" s="15">
        <v>86.4</v>
      </c>
      <c r="K141" s="16">
        <v>86</v>
      </c>
      <c r="L141" s="14">
        <v>115.9</v>
      </c>
      <c r="M141" s="15">
        <v>15.6</v>
      </c>
      <c r="N141" s="15">
        <v>48.9</v>
      </c>
      <c r="O141" s="15">
        <v>48.8</v>
      </c>
      <c r="P141" s="15">
        <v>63.9</v>
      </c>
      <c r="Q141" s="15">
        <v>64</v>
      </c>
      <c r="R141" s="15">
        <v>63.8</v>
      </c>
      <c r="S141" s="15">
        <v>64.5</v>
      </c>
      <c r="T141" s="15">
        <v>88.3</v>
      </c>
      <c r="U141" s="15">
        <v>88.5</v>
      </c>
      <c r="V141" s="15">
        <v>88.3</v>
      </c>
      <c r="W141" s="15">
        <v>63.9</v>
      </c>
      <c r="X141" s="15">
        <v>115.2</v>
      </c>
      <c r="Y141" s="15">
        <v>877</v>
      </c>
      <c r="Z141" s="15">
        <v>0</v>
      </c>
      <c r="AA141" s="16">
        <v>632</v>
      </c>
      <c r="AB141" s="266"/>
      <c r="AC141" s="17"/>
      <c r="AD141" s="17">
        <v>28.9</v>
      </c>
      <c r="AE141" s="17"/>
      <c r="AF141" s="17">
        <v>124</v>
      </c>
      <c r="AG141" s="41">
        <v>88.4</v>
      </c>
    </row>
    <row r="142" spans="1:33" ht="14.25" customHeight="1" x14ac:dyDescent="0.35">
      <c r="A142" s="266"/>
      <c r="B142" s="11">
        <v>10.5</v>
      </c>
      <c r="C142" s="266"/>
      <c r="D142" s="15">
        <v>49.2</v>
      </c>
      <c r="E142" s="15">
        <v>115.8</v>
      </c>
      <c r="F142" s="16">
        <v>14.7</v>
      </c>
      <c r="G142" s="266"/>
      <c r="H142" s="15">
        <v>39.1</v>
      </c>
      <c r="I142" s="15">
        <v>116.6</v>
      </c>
      <c r="J142" s="15">
        <v>85.7</v>
      </c>
      <c r="K142" s="16">
        <v>85.3</v>
      </c>
      <c r="L142" s="14">
        <v>116.5</v>
      </c>
      <c r="M142" s="15">
        <v>16</v>
      </c>
      <c r="N142" s="15">
        <v>48.9</v>
      </c>
      <c r="O142" s="15">
        <v>48.8</v>
      </c>
      <c r="P142" s="15">
        <v>64</v>
      </c>
      <c r="Q142" s="15">
        <v>63.8</v>
      </c>
      <c r="R142" s="15">
        <v>63.6</v>
      </c>
      <c r="S142" s="15">
        <v>64.3</v>
      </c>
      <c r="T142" s="15">
        <v>87.7</v>
      </c>
      <c r="U142" s="15">
        <v>87.7</v>
      </c>
      <c r="V142" s="15">
        <v>87.6</v>
      </c>
      <c r="W142" s="15">
        <v>63.5</v>
      </c>
      <c r="X142" s="15">
        <v>115.3</v>
      </c>
      <c r="Y142" s="15">
        <v>876</v>
      </c>
      <c r="Z142" s="15">
        <v>0</v>
      </c>
      <c r="AA142" s="16">
        <v>628</v>
      </c>
      <c r="AB142" s="266"/>
      <c r="AC142" s="17"/>
      <c r="AD142" s="17">
        <v>30</v>
      </c>
      <c r="AE142" s="17"/>
      <c r="AF142" s="17">
        <v>125</v>
      </c>
      <c r="AG142" s="41">
        <v>93.5</v>
      </c>
    </row>
    <row r="143" spans="1:33" ht="14.25" customHeight="1" x14ac:dyDescent="0.35">
      <c r="A143" s="266"/>
      <c r="B143" s="11">
        <v>10.5833333333333</v>
      </c>
      <c r="C143" s="266"/>
      <c r="D143" s="15">
        <v>49.2</v>
      </c>
      <c r="E143" s="15">
        <v>115.1</v>
      </c>
      <c r="F143" s="16">
        <v>14.8</v>
      </c>
      <c r="G143" s="266"/>
      <c r="H143" s="15">
        <v>39</v>
      </c>
      <c r="I143" s="15">
        <v>117.8</v>
      </c>
      <c r="J143" s="15">
        <v>85.6</v>
      </c>
      <c r="K143" s="16">
        <v>85.2</v>
      </c>
      <c r="L143" s="14">
        <v>115.7</v>
      </c>
      <c r="M143" s="15">
        <v>16.100000000000001</v>
      </c>
      <c r="N143" s="15">
        <v>48.9</v>
      </c>
      <c r="O143" s="15">
        <v>48.8</v>
      </c>
      <c r="P143" s="15">
        <v>63.7</v>
      </c>
      <c r="Q143" s="15">
        <v>63.7</v>
      </c>
      <c r="R143" s="15">
        <v>63.5</v>
      </c>
      <c r="S143" s="15">
        <v>64.099999999999994</v>
      </c>
      <c r="T143" s="15">
        <v>87.5</v>
      </c>
      <c r="U143" s="15">
        <v>87.5</v>
      </c>
      <c r="V143" s="15">
        <v>87.4</v>
      </c>
      <c r="W143" s="15">
        <v>63.5</v>
      </c>
      <c r="X143" s="15">
        <v>115.6</v>
      </c>
      <c r="Y143" s="15">
        <v>878</v>
      </c>
      <c r="Z143" s="15">
        <v>0</v>
      </c>
      <c r="AA143" s="16">
        <v>627</v>
      </c>
      <c r="AB143" s="266"/>
      <c r="AC143" s="17"/>
      <c r="AD143" s="17">
        <v>28.8</v>
      </c>
      <c r="AE143" s="17"/>
      <c r="AF143" s="17">
        <v>124</v>
      </c>
      <c r="AG143" s="41">
        <v>88.9</v>
      </c>
    </row>
    <row r="144" spans="1:33" ht="14.25" customHeight="1" x14ac:dyDescent="0.35">
      <c r="A144" s="266"/>
      <c r="B144" s="11">
        <v>10.6666666666667</v>
      </c>
      <c r="C144" s="266"/>
      <c r="D144" s="15">
        <v>49.2</v>
      </c>
      <c r="E144" s="15">
        <v>115.7</v>
      </c>
      <c r="F144" s="16">
        <v>14.6</v>
      </c>
      <c r="G144" s="266"/>
      <c r="H144" s="15">
        <v>37.9</v>
      </c>
      <c r="I144" s="15">
        <v>115.6</v>
      </c>
      <c r="J144" s="15">
        <v>86.5</v>
      </c>
      <c r="K144" s="16">
        <v>86.2</v>
      </c>
      <c r="L144" s="14">
        <v>115.8</v>
      </c>
      <c r="M144" s="15">
        <v>15.9</v>
      </c>
      <c r="N144" s="15">
        <v>48.8</v>
      </c>
      <c r="O144" s="15">
        <v>48.8</v>
      </c>
      <c r="P144" s="15">
        <v>64.3</v>
      </c>
      <c r="Q144" s="15">
        <v>64.400000000000006</v>
      </c>
      <c r="R144" s="15">
        <v>64.400000000000006</v>
      </c>
      <c r="S144" s="15">
        <v>64.7</v>
      </c>
      <c r="T144" s="15">
        <v>88.5</v>
      </c>
      <c r="U144" s="15">
        <v>88.5</v>
      </c>
      <c r="V144" s="15">
        <v>88.4</v>
      </c>
      <c r="W144" s="15">
        <v>63.9</v>
      </c>
      <c r="X144" s="15">
        <v>114.7</v>
      </c>
      <c r="Y144" s="15">
        <v>876</v>
      </c>
      <c r="Z144" s="15">
        <v>0</v>
      </c>
      <c r="AA144" s="16">
        <v>632</v>
      </c>
      <c r="AB144" s="266"/>
      <c r="AC144" s="17"/>
      <c r="AD144" s="17">
        <v>26.9</v>
      </c>
      <c r="AE144" s="17"/>
      <c r="AF144" s="17">
        <v>128</v>
      </c>
      <c r="AG144" s="41">
        <v>86.9</v>
      </c>
    </row>
    <row r="145" spans="1:33" ht="14.25" customHeight="1" x14ac:dyDescent="0.35">
      <c r="A145" s="266"/>
      <c r="B145" s="11">
        <v>10.75</v>
      </c>
      <c r="C145" s="266"/>
      <c r="D145" s="15">
        <v>49.2</v>
      </c>
      <c r="E145" s="15">
        <v>117.9</v>
      </c>
      <c r="F145" s="16">
        <v>14.5</v>
      </c>
      <c r="G145" s="266"/>
      <c r="H145" s="15">
        <v>37</v>
      </c>
      <c r="I145" s="15">
        <v>116.2</v>
      </c>
      <c r="J145" s="15">
        <v>85.9</v>
      </c>
      <c r="K145" s="16">
        <v>85.5</v>
      </c>
      <c r="L145" s="14">
        <v>115.8</v>
      </c>
      <c r="M145" s="15">
        <v>15.7</v>
      </c>
      <c r="N145" s="15">
        <v>48.9</v>
      </c>
      <c r="O145" s="15">
        <v>48.8</v>
      </c>
      <c r="P145" s="15">
        <v>63.7</v>
      </c>
      <c r="Q145" s="15">
        <v>63.7</v>
      </c>
      <c r="R145" s="15">
        <v>63.5</v>
      </c>
      <c r="S145" s="15">
        <v>64.099999999999994</v>
      </c>
      <c r="T145" s="15">
        <v>87.8</v>
      </c>
      <c r="U145" s="15">
        <v>87.8</v>
      </c>
      <c r="V145" s="15">
        <v>87.7</v>
      </c>
      <c r="W145" s="15">
        <v>63.3</v>
      </c>
      <c r="X145" s="15">
        <v>115.4</v>
      </c>
      <c r="Y145" s="15">
        <v>877</v>
      </c>
      <c r="Z145" s="15">
        <v>0</v>
      </c>
      <c r="AA145" s="16">
        <v>626</v>
      </c>
      <c r="AB145" s="266"/>
      <c r="AC145" s="17"/>
      <c r="AD145" s="17">
        <v>25.9</v>
      </c>
      <c r="AE145" s="17"/>
      <c r="AF145" s="17">
        <v>135</v>
      </c>
      <c r="AG145" s="41">
        <v>88.4</v>
      </c>
    </row>
    <row r="146" spans="1:33" ht="14.25" customHeight="1" x14ac:dyDescent="0.35">
      <c r="A146" s="266"/>
      <c r="B146" s="11">
        <v>10.8333333333333</v>
      </c>
      <c r="C146" s="266"/>
      <c r="D146" s="15">
        <v>49.2</v>
      </c>
      <c r="E146" s="15">
        <v>120.8</v>
      </c>
      <c r="F146" s="16">
        <v>14.2</v>
      </c>
      <c r="G146" s="266"/>
      <c r="H146" s="15">
        <v>36.9</v>
      </c>
      <c r="I146" s="15">
        <v>117.2</v>
      </c>
      <c r="J146" s="15">
        <v>86.5</v>
      </c>
      <c r="K146" s="16">
        <v>86.2</v>
      </c>
      <c r="L146" s="14">
        <v>116.2</v>
      </c>
      <c r="M146" s="15">
        <v>15.3</v>
      </c>
      <c r="N146" s="15">
        <v>48.9</v>
      </c>
      <c r="O146" s="15">
        <v>48.8</v>
      </c>
      <c r="P146" s="15">
        <v>63.8</v>
      </c>
      <c r="Q146" s="15">
        <v>63.6</v>
      </c>
      <c r="R146" s="15">
        <v>63.5</v>
      </c>
      <c r="S146" s="15">
        <v>64.2</v>
      </c>
      <c r="T146" s="15">
        <v>88.4</v>
      </c>
      <c r="U146" s="15">
        <v>88.5</v>
      </c>
      <c r="V146" s="15">
        <v>88.3</v>
      </c>
      <c r="W146" s="15">
        <v>63.3</v>
      </c>
      <c r="X146" s="15">
        <v>115.6</v>
      </c>
      <c r="Y146" s="15">
        <v>875</v>
      </c>
      <c r="Z146" s="15">
        <v>0</v>
      </c>
      <c r="AA146" s="16">
        <v>631</v>
      </c>
      <c r="AB146" s="266"/>
      <c r="AC146" s="17"/>
      <c r="AD146" s="17">
        <v>26.2</v>
      </c>
      <c r="AE146" s="17"/>
      <c r="AF146" s="17">
        <v>127</v>
      </c>
      <c r="AG146" s="41">
        <v>89.5</v>
      </c>
    </row>
    <row r="147" spans="1:33" ht="14.25" customHeight="1" x14ac:dyDescent="0.35">
      <c r="A147" s="267"/>
      <c r="B147" s="11">
        <v>10.9166666666667</v>
      </c>
      <c r="C147" s="267"/>
      <c r="D147" s="15">
        <v>49.2</v>
      </c>
      <c r="E147" s="15">
        <v>117.5</v>
      </c>
      <c r="F147" s="16">
        <v>14.3</v>
      </c>
      <c r="G147" s="267"/>
      <c r="H147" s="15">
        <v>37.200000000000003</v>
      </c>
      <c r="I147" s="15">
        <v>116.2</v>
      </c>
      <c r="J147" s="15">
        <v>86.8</v>
      </c>
      <c r="K147" s="16">
        <v>86.5</v>
      </c>
      <c r="L147" s="14">
        <v>116.1</v>
      </c>
      <c r="M147" s="15">
        <v>15.4</v>
      </c>
      <c r="N147" s="15">
        <v>48.9</v>
      </c>
      <c r="O147" s="15">
        <v>48.8</v>
      </c>
      <c r="P147" s="15">
        <v>64.2</v>
      </c>
      <c r="Q147" s="15">
        <v>64.099999999999994</v>
      </c>
      <c r="R147" s="15">
        <v>64</v>
      </c>
      <c r="S147" s="15">
        <v>64.7</v>
      </c>
      <c r="T147" s="15">
        <v>88.8</v>
      </c>
      <c r="U147" s="15">
        <v>88.8</v>
      </c>
      <c r="V147" s="15">
        <v>88.6</v>
      </c>
      <c r="W147" s="15">
        <v>64</v>
      </c>
      <c r="X147" s="15">
        <v>114.4</v>
      </c>
      <c r="Y147" s="15">
        <v>877</v>
      </c>
      <c r="Z147" s="15">
        <v>0</v>
      </c>
      <c r="AA147" s="16">
        <v>634</v>
      </c>
      <c r="AB147" s="267"/>
      <c r="AC147" s="17"/>
      <c r="AD147" s="17">
        <v>26.6</v>
      </c>
      <c r="AE147" s="17"/>
      <c r="AF147" s="17">
        <v>127</v>
      </c>
      <c r="AG147" s="41">
        <v>96.2</v>
      </c>
    </row>
    <row r="148" spans="1:33" ht="14.25" customHeight="1" x14ac:dyDescent="0.35">
      <c r="A148" s="268">
        <v>44633</v>
      </c>
      <c r="B148" s="11">
        <v>11</v>
      </c>
      <c r="C148" s="276">
        <v>97.2</v>
      </c>
      <c r="D148" s="15">
        <v>49.2</v>
      </c>
      <c r="E148" s="15">
        <v>115.9</v>
      </c>
      <c r="F148" s="16">
        <v>14.2</v>
      </c>
      <c r="G148" s="269"/>
      <c r="H148" s="15">
        <v>36.9</v>
      </c>
      <c r="I148" s="15">
        <v>115.7</v>
      </c>
      <c r="J148" s="15">
        <v>87.8</v>
      </c>
      <c r="K148" s="16">
        <v>87.4</v>
      </c>
      <c r="L148" s="14">
        <v>115.3</v>
      </c>
      <c r="M148" s="15">
        <v>15.3</v>
      </c>
      <c r="N148" s="15">
        <v>48.9</v>
      </c>
      <c r="O148" s="15">
        <v>48.8</v>
      </c>
      <c r="P148" s="15">
        <v>64.900000000000006</v>
      </c>
      <c r="Q148" s="15">
        <v>64.900000000000006</v>
      </c>
      <c r="R148" s="15">
        <v>64.5</v>
      </c>
      <c r="S148" s="15">
        <v>65.2</v>
      </c>
      <c r="T148" s="15">
        <v>89.7</v>
      </c>
      <c r="U148" s="15">
        <v>89.7</v>
      </c>
      <c r="V148" s="15">
        <v>89.6</v>
      </c>
      <c r="W148" s="15">
        <v>64.5</v>
      </c>
      <c r="X148" s="15">
        <v>114.6</v>
      </c>
      <c r="Y148" s="15">
        <v>876</v>
      </c>
      <c r="Z148" s="15">
        <v>0</v>
      </c>
      <c r="AA148" s="16">
        <v>639</v>
      </c>
      <c r="AB148" s="265">
        <v>124.8</v>
      </c>
      <c r="AC148" s="17"/>
      <c r="AD148" s="17">
        <v>26.2</v>
      </c>
      <c r="AE148" s="17"/>
      <c r="AF148" s="17">
        <v>128</v>
      </c>
      <c r="AG148" s="41">
        <v>93.7</v>
      </c>
    </row>
    <row r="149" spans="1:33" ht="14.25" customHeight="1" x14ac:dyDescent="0.35">
      <c r="A149" s="266"/>
      <c r="B149" s="11">
        <v>11.0833333333333</v>
      </c>
      <c r="C149" s="266"/>
      <c r="D149" s="15">
        <v>49.2</v>
      </c>
      <c r="E149" s="15">
        <v>116.9</v>
      </c>
      <c r="F149" s="16">
        <v>13.5</v>
      </c>
      <c r="G149" s="266"/>
      <c r="H149" s="15">
        <v>34.9</v>
      </c>
      <c r="I149" s="15">
        <v>115.1</v>
      </c>
      <c r="J149" s="15">
        <v>87.8</v>
      </c>
      <c r="K149" s="16">
        <v>87.5</v>
      </c>
      <c r="L149" s="14">
        <v>114.3</v>
      </c>
      <c r="M149" s="15">
        <v>14.6</v>
      </c>
      <c r="N149" s="15">
        <v>48.9</v>
      </c>
      <c r="O149" s="15">
        <v>48.8</v>
      </c>
      <c r="P149" s="15">
        <v>64.400000000000006</v>
      </c>
      <c r="Q149" s="15">
        <v>64.2</v>
      </c>
      <c r="R149" s="15">
        <v>64</v>
      </c>
      <c r="S149" s="15">
        <v>64.7</v>
      </c>
      <c r="T149" s="15">
        <v>89.7</v>
      </c>
      <c r="U149" s="15">
        <v>89.8</v>
      </c>
      <c r="V149" s="15">
        <v>89.6</v>
      </c>
      <c r="W149" s="15">
        <v>64.099999999999994</v>
      </c>
      <c r="X149" s="15">
        <v>114.3</v>
      </c>
      <c r="Y149" s="15">
        <v>875</v>
      </c>
      <c r="Z149" s="15">
        <v>0</v>
      </c>
      <c r="AA149" s="16">
        <v>641</v>
      </c>
      <c r="AB149" s="266"/>
      <c r="AC149" s="17"/>
      <c r="AD149" s="17">
        <v>24.6</v>
      </c>
      <c r="AE149" s="17"/>
      <c r="AF149" s="17">
        <v>127</v>
      </c>
      <c r="AG149" s="41">
        <v>90.9</v>
      </c>
    </row>
    <row r="150" spans="1:33" ht="14.25" customHeight="1" x14ac:dyDescent="0.35">
      <c r="A150" s="266"/>
      <c r="B150" s="11">
        <v>11.1666666666667</v>
      </c>
      <c r="C150" s="266"/>
      <c r="D150" s="15">
        <v>49.2</v>
      </c>
      <c r="E150" s="15">
        <v>116</v>
      </c>
      <c r="F150" s="16">
        <v>13.8</v>
      </c>
      <c r="G150" s="266"/>
      <c r="H150" s="15">
        <v>36.5</v>
      </c>
      <c r="I150" s="15">
        <v>115.1</v>
      </c>
      <c r="J150" s="15">
        <v>87.5</v>
      </c>
      <c r="K150" s="16">
        <v>87.1</v>
      </c>
      <c r="L150" s="14">
        <v>115.5</v>
      </c>
      <c r="M150" s="15">
        <v>14.8</v>
      </c>
      <c r="N150" s="15">
        <v>48.9</v>
      </c>
      <c r="O150" s="15">
        <v>48.8</v>
      </c>
      <c r="P150" s="15">
        <v>64.099999999999994</v>
      </c>
      <c r="Q150" s="15">
        <v>64.099999999999994</v>
      </c>
      <c r="R150" s="15">
        <v>64</v>
      </c>
      <c r="S150" s="15">
        <v>64.599999999999994</v>
      </c>
      <c r="T150" s="15">
        <v>89.3</v>
      </c>
      <c r="U150" s="15">
        <v>89.4</v>
      </c>
      <c r="V150" s="15">
        <v>89.2</v>
      </c>
      <c r="W150" s="15">
        <v>63.7</v>
      </c>
      <c r="X150" s="15">
        <v>114.3</v>
      </c>
      <c r="Y150" s="15">
        <v>874</v>
      </c>
      <c r="Z150" s="15">
        <v>0</v>
      </c>
      <c r="AA150" s="16">
        <v>638</v>
      </c>
      <c r="AB150" s="266"/>
      <c r="AC150" s="17"/>
      <c r="AD150" s="17">
        <v>26.3</v>
      </c>
      <c r="AE150" s="17"/>
      <c r="AF150" s="17">
        <v>127</v>
      </c>
      <c r="AG150" s="41">
        <v>88.4</v>
      </c>
    </row>
    <row r="151" spans="1:33" ht="14.25" customHeight="1" x14ac:dyDescent="0.35">
      <c r="A151" s="266"/>
      <c r="B151" s="11">
        <v>11.25</v>
      </c>
      <c r="C151" s="266"/>
      <c r="D151" s="15">
        <v>49.2</v>
      </c>
      <c r="E151" s="15">
        <v>114.8</v>
      </c>
      <c r="F151" s="16">
        <v>13.7</v>
      </c>
      <c r="G151" s="266"/>
      <c r="H151" s="15">
        <v>34.4</v>
      </c>
      <c r="I151" s="15">
        <v>115.1</v>
      </c>
      <c r="J151" s="15">
        <v>87.8</v>
      </c>
      <c r="K151" s="16">
        <v>87.4</v>
      </c>
      <c r="L151" s="14">
        <v>115.6</v>
      </c>
      <c r="M151" s="15">
        <v>14.7</v>
      </c>
      <c r="N151" s="15">
        <v>48.8</v>
      </c>
      <c r="O151" s="15">
        <v>48.8</v>
      </c>
      <c r="P151" s="15">
        <v>64.099999999999994</v>
      </c>
      <c r="Q151" s="15">
        <v>64.099999999999994</v>
      </c>
      <c r="R151" s="15">
        <v>63.9</v>
      </c>
      <c r="S151" s="15">
        <v>64.599999999999994</v>
      </c>
      <c r="T151" s="15">
        <v>89.7</v>
      </c>
      <c r="U151" s="15">
        <v>89.7</v>
      </c>
      <c r="V151" s="15">
        <v>89.6</v>
      </c>
      <c r="W151" s="15">
        <v>63.8</v>
      </c>
      <c r="X151" s="15">
        <v>114.3</v>
      </c>
      <c r="Y151" s="15">
        <v>875</v>
      </c>
      <c r="Z151" s="15">
        <v>0</v>
      </c>
      <c r="AA151" s="16">
        <v>639</v>
      </c>
      <c r="AB151" s="266"/>
      <c r="AC151" s="17"/>
      <c r="AD151" s="17">
        <v>25.4</v>
      </c>
      <c r="AE151" s="17"/>
      <c r="AF151" s="17">
        <v>127</v>
      </c>
      <c r="AG151" s="41">
        <v>89.7</v>
      </c>
    </row>
    <row r="152" spans="1:33" ht="14.25" customHeight="1" x14ac:dyDescent="0.35">
      <c r="A152" s="266"/>
      <c r="B152" s="11">
        <v>11.3333333333333</v>
      </c>
      <c r="C152" s="266"/>
      <c r="D152" s="15">
        <v>49.2</v>
      </c>
      <c r="E152" s="15">
        <v>119.7</v>
      </c>
      <c r="F152" s="16">
        <v>13.7</v>
      </c>
      <c r="G152" s="266"/>
      <c r="H152" s="15">
        <v>35.700000000000003</v>
      </c>
      <c r="I152" s="15">
        <v>116.8</v>
      </c>
      <c r="J152" s="15">
        <v>86.5</v>
      </c>
      <c r="K152" s="16">
        <v>86.1</v>
      </c>
      <c r="L152" s="14">
        <v>116</v>
      </c>
      <c r="M152" s="15">
        <v>14.9</v>
      </c>
      <c r="N152" s="15">
        <v>48.8</v>
      </c>
      <c r="O152" s="15">
        <v>48.8</v>
      </c>
      <c r="P152" s="15">
        <v>63.4</v>
      </c>
      <c r="Q152" s="15">
        <v>63.5</v>
      </c>
      <c r="R152" s="15">
        <v>63.1</v>
      </c>
      <c r="S152" s="15">
        <v>63.9</v>
      </c>
      <c r="T152" s="15">
        <v>88.4</v>
      </c>
      <c r="U152" s="15">
        <v>88.5</v>
      </c>
      <c r="V152" s="15">
        <v>88.3</v>
      </c>
      <c r="W152" s="15">
        <v>63</v>
      </c>
      <c r="X152" s="15">
        <v>115.1</v>
      </c>
      <c r="Y152" s="15">
        <v>875</v>
      </c>
      <c r="Z152" s="15">
        <v>0</v>
      </c>
      <c r="AA152" s="16">
        <v>632</v>
      </c>
      <c r="AB152" s="266"/>
      <c r="AC152" s="17"/>
      <c r="AD152" s="17">
        <v>27</v>
      </c>
      <c r="AE152" s="17"/>
      <c r="AF152" s="17">
        <v>124</v>
      </c>
      <c r="AG152" s="41">
        <v>89.6</v>
      </c>
    </row>
    <row r="153" spans="1:33" ht="14.25" customHeight="1" x14ac:dyDescent="0.35">
      <c r="A153" s="266"/>
      <c r="B153" s="11">
        <v>11.4166666666667</v>
      </c>
      <c r="C153" s="266"/>
      <c r="D153" s="15">
        <v>49.1</v>
      </c>
      <c r="E153" s="15">
        <v>116.4</v>
      </c>
      <c r="F153" s="16">
        <v>14.4</v>
      </c>
      <c r="G153" s="266"/>
      <c r="H153" s="15">
        <v>37.799999999999997</v>
      </c>
      <c r="I153" s="15">
        <v>116.6</v>
      </c>
      <c r="J153" s="15">
        <v>85.3</v>
      </c>
      <c r="K153" s="16">
        <v>84.9</v>
      </c>
      <c r="L153" s="14">
        <v>116</v>
      </c>
      <c r="M153" s="15">
        <v>15.6</v>
      </c>
      <c r="N153" s="15">
        <v>49.2</v>
      </c>
      <c r="O153" s="15">
        <v>48.7</v>
      </c>
      <c r="P153" s="15">
        <v>63.4</v>
      </c>
      <c r="Q153" s="15">
        <v>63.2</v>
      </c>
      <c r="R153" s="15">
        <v>63</v>
      </c>
      <c r="S153" s="15">
        <v>63.7</v>
      </c>
      <c r="T153" s="15">
        <v>87.2</v>
      </c>
      <c r="U153" s="15">
        <v>87.2</v>
      </c>
      <c r="V153" s="15">
        <v>87.1</v>
      </c>
      <c r="W153" s="15">
        <v>63.1</v>
      </c>
      <c r="X153" s="15">
        <v>115</v>
      </c>
      <c r="Y153" s="15">
        <v>876</v>
      </c>
      <c r="Z153" s="15">
        <v>0</v>
      </c>
      <c r="AA153" s="16">
        <v>623</v>
      </c>
      <c r="AB153" s="266"/>
      <c r="AC153" s="17"/>
      <c r="AD153" s="17">
        <v>27.7</v>
      </c>
      <c r="AE153" s="17"/>
      <c r="AF153" s="17">
        <v>134</v>
      </c>
      <c r="AG153" s="41">
        <v>92.2</v>
      </c>
    </row>
    <row r="154" spans="1:33" ht="14.25" customHeight="1" x14ac:dyDescent="0.35">
      <c r="A154" s="266"/>
      <c r="B154" s="11">
        <v>11.5</v>
      </c>
      <c r="C154" s="266"/>
      <c r="D154" s="15">
        <v>49.4</v>
      </c>
      <c r="E154" s="15">
        <v>98.8</v>
      </c>
      <c r="F154" s="16">
        <v>15.2</v>
      </c>
      <c r="G154" s="266"/>
      <c r="H154" s="15">
        <v>37.5</v>
      </c>
      <c r="I154" s="15">
        <v>97.4</v>
      </c>
      <c r="J154" s="15">
        <v>84.3</v>
      </c>
      <c r="K154" s="16">
        <v>84</v>
      </c>
      <c r="L154" s="14">
        <v>98.5</v>
      </c>
      <c r="M154" s="15">
        <v>16.600000000000001</v>
      </c>
      <c r="N154" s="15">
        <v>49.2</v>
      </c>
      <c r="O154" s="15">
        <v>49.1</v>
      </c>
      <c r="P154" s="15">
        <v>63</v>
      </c>
      <c r="Q154" s="15">
        <v>63</v>
      </c>
      <c r="R154" s="15">
        <v>62.9</v>
      </c>
      <c r="S154" s="15">
        <v>63.4</v>
      </c>
      <c r="T154" s="15">
        <v>86.1</v>
      </c>
      <c r="U154" s="15">
        <v>86.2</v>
      </c>
      <c r="V154" s="15">
        <v>86</v>
      </c>
      <c r="W154" s="15">
        <v>62.9</v>
      </c>
      <c r="X154" s="15">
        <v>110.4</v>
      </c>
      <c r="Y154" s="15">
        <v>834</v>
      </c>
      <c r="Z154" s="15">
        <v>15</v>
      </c>
      <c r="AA154" s="16">
        <v>576</v>
      </c>
      <c r="AB154" s="266"/>
      <c r="AC154" s="17"/>
      <c r="AD154" s="17">
        <v>27.9</v>
      </c>
      <c r="AE154" s="17"/>
      <c r="AF154" s="17">
        <v>121</v>
      </c>
      <c r="AG154" s="41">
        <v>91.4</v>
      </c>
    </row>
    <row r="155" spans="1:33" ht="14.25" customHeight="1" x14ac:dyDescent="0.35">
      <c r="A155" s="266"/>
      <c r="B155" s="11">
        <v>11.5833333333333</v>
      </c>
      <c r="C155" s="266"/>
      <c r="D155" s="15">
        <v>51.2</v>
      </c>
      <c r="E155" s="15">
        <v>47.2</v>
      </c>
      <c r="F155" s="16">
        <v>16.7</v>
      </c>
      <c r="G155" s="266"/>
      <c r="H155" s="15">
        <v>38.9</v>
      </c>
      <c r="I155" s="15">
        <v>46.1</v>
      </c>
      <c r="J155" s="15">
        <v>83.7</v>
      </c>
      <c r="K155" s="16">
        <v>83.6</v>
      </c>
      <c r="L155" s="14">
        <v>50.2</v>
      </c>
      <c r="M155" s="15">
        <v>18.600000000000001</v>
      </c>
      <c r="N155" s="15">
        <v>51.2</v>
      </c>
      <c r="O155" s="15">
        <v>51.1</v>
      </c>
      <c r="P155" s="15">
        <v>64.8</v>
      </c>
      <c r="Q155" s="15">
        <v>64.7</v>
      </c>
      <c r="R155" s="15">
        <v>64.400000000000006</v>
      </c>
      <c r="S155" s="15">
        <v>65.2</v>
      </c>
      <c r="T155" s="15">
        <v>85.5</v>
      </c>
      <c r="U155" s="15">
        <v>85.6</v>
      </c>
      <c r="V155" s="15">
        <v>85.4</v>
      </c>
      <c r="W155" s="15">
        <v>64.2</v>
      </c>
      <c r="X155" s="15">
        <v>115.8</v>
      </c>
      <c r="Y155" s="15">
        <v>634</v>
      </c>
      <c r="Z155" s="15">
        <v>52</v>
      </c>
      <c r="AA155" s="16">
        <v>565</v>
      </c>
      <c r="AB155" s="266"/>
      <c r="AC155" s="17"/>
      <c r="AD155" s="17">
        <v>27.8</v>
      </c>
      <c r="AE155" s="17"/>
      <c r="AF155" s="17">
        <v>121</v>
      </c>
      <c r="AG155" s="41">
        <v>83.9</v>
      </c>
    </row>
    <row r="156" spans="1:33" ht="14.25" customHeight="1" x14ac:dyDescent="0.35">
      <c r="A156" s="266"/>
      <c r="B156" s="11">
        <v>11.6666666666667</v>
      </c>
      <c r="C156" s="266"/>
      <c r="D156" s="15">
        <v>50.1</v>
      </c>
      <c r="E156" s="15">
        <v>37.1</v>
      </c>
      <c r="F156" s="16">
        <v>17.100000000000001</v>
      </c>
      <c r="G156" s="266"/>
      <c r="H156" s="15">
        <v>39.1</v>
      </c>
      <c r="I156" s="15">
        <v>36.700000000000003</v>
      </c>
      <c r="J156" s="15">
        <v>83.7</v>
      </c>
      <c r="K156" s="16">
        <v>83.6</v>
      </c>
      <c r="L156" s="14">
        <v>41</v>
      </c>
      <c r="M156" s="15">
        <v>19.100000000000001</v>
      </c>
      <c r="N156" s="15">
        <v>50.1</v>
      </c>
      <c r="O156" s="15">
        <v>50</v>
      </c>
      <c r="P156" s="15">
        <v>66.400000000000006</v>
      </c>
      <c r="Q156" s="15">
        <v>66.099999999999994</v>
      </c>
      <c r="R156" s="15">
        <v>65.900000000000006</v>
      </c>
      <c r="S156" s="15">
        <v>66.7</v>
      </c>
      <c r="T156" s="15">
        <v>85.4</v>
      </c>
      <c r="U156" s="15">
        <v>85.5</v>
      </c>
      <c r="V156" s="15">
        <v>85.3</v>
      </c>
      <c r="W156" s="15">
        <v>65.8</v>
      </c>
      <c r="X156" s="15">
        <v>112.5</v>
      </c>
      <c r="Y156" s="15">
        <v>834</v>
      </c>
      <c r="Z156" s="15">
        <v>55</v>
      </c>
      <c r="AA156" s="16">
        <v>564</v>
      </c>
      <c r="AB156" s="266"/>
      <c r="AC156" s="17"/>
      <c r="AD156" s="17">
        <v>26</v>
      </c>
      <c r="AE156" s="17"/>
      <c r="AF156" s="17">
        <v>118</v>
      </c>
      <c r="AG156" s="41">
        <v>88.8</v>
      </c>
    </row>
    <row r="157" spans="1:33" ht="14.25" customHeight="1" x14ac:dyDescent="0.35">
      <c r="A157" s="266"/>
      <c r="B157" s="11">
        <v>11.75</v>
      </c>
      <c r="C157" s="266"/>
      <c r="D157" s="15">
        <v>50.1</v>
      </c>
      <c r="E157" s="15">
        <v>40.200000000000003</v>
      </c>
      <c r="F157" s="16">
        <v>17.3</v>
      </c>
      <c r="G157" s="266"/>
      <c r="H157" s="15">
        <v>36.700000000000003</v>
      </c>
      <c r="I157" s="15">
        <v>40.700000000000003</v>
      </c>
      <c r="J157" s="15">
        <v>79.8</v>
      </c>
      <c r="K157" s="16">
        <v>79.599999999999994</v>
      </c>
      <c r="L157" s="14">
        <v>45.2</v>
      </c>
      <c r="M157" s="15">
        <v>18.899999999999999</v>
      </c>
      <c r="N157" s="15">
        <v>50</v>
      </c>
      <c r="O157" s="15">
        <v>49.9</v>
      </c>
      <c r="P157" s="15">
        <v>63.3</v>
      </c>
      <c r="Q157" s="15">
        <v>63.2</v>
      </c>
      <c r="R157" s="15">
        <v>63</v>
      </c>
      <c r="S157" s="15">
        <v>63.7</v>
      </c>
      <c r="T157" s="15">
        <v>81.599999999999994</v>
      </c>
      <c r="U157" s="15">
        <v>81.7</v>
      </c>
      <c r="V157" s="15">
        <v>81.5</v>
      </c>
      <c r="W157" s="15">
        <v>62.8</v>
      </c>
      <c r="X157" s="15">
        <v>112.9</v>
      </c>
      <c r="Y157" s="15">
        <v>836</v>
      </c>
      <c r="Z157" s="15">
        <v>55</v>
      </c>
      <c r="AA157" s="16">
        <v>546</v>
      </c>
      <c r="AB157" s="266"/>
      <c r="AC157" s="17"/>
      <c r="AD157" s="17">
        <v>25.7</v>
      </c>
      <c r="AE157" s="17"/>
      <c r="AF157" s="17">
        <v>114</v>
      </c>
      <c r="AG157" s="41">
        <v>86.9</v>
      </c>
    </row>
    <row r="158" spans="1:33" ht="14.25" customHeight="1" x14ac:dyDescent="0.35">
      <c r="A158" s="266"/>
      <c r="B158" s="11">
        <v>11.8333333333333</v>
      </c>
      <c r="C158" s="266"/>
      <c r="D158" s="15">
        <v>49</v>
      </c>
      <c r="E158" s="15">
        <v>107.5</v>
      </c>
      <c r="F158" s="16">
        <v>16.2</v>
      </c>
      <c r="G158" s="266"/>
      <c r="H158" s="15">
        <v>36</v>
      </c>
      <c r="I158" s="15">
        <v>109.6</v>
      </c>
      <c r="J158" s="15">
        <v>78.400000000000006</v>
      </c>
      <c r="K158" s="16">
        <v>78.7</v>
      </c>
      <c r="L158" s="14">
        <v>109.4</v>
      </c>
      <c r="M158" s="15">
        <v>17.3</v>
      </c>
      <c r="N158" s="15">
        <v>48.7</v>
      </c>
      <c r="O158" s="15">
        <v>48.6</v>
      </c>
      <c r="P158" s="15">
        <v>60.5</v>
      </c>
      <c r="Q158" s="15">
        <v>60.3</v>
      </c>
      <c r="R158" s="15">
        <v>60.2</v>
      </c>
      <c r="S158" s="15">
        <v>60.9</v>
      </c>
      <c r="T158" s="15">
        <v>80.8</v>
      </c>
      <c r="U158" s="15">
        <v>80.900000000000006</v>
      </c>
      <c r="V158" s="15">
        <v>80.7</v>
      </c>
      <c r="W158" s="15">
        <v>59.9</v>
      </c>
      <c r="X158" s="15">
        <v>118.2</v>
      </c>
      <c r="Y158" s="15">
        <v>886</v>
      </c>
      <c r="Z158" s="15">
        <v>13</v>
      </c>
      <c r="AA158" s="16">
        <v>591</v>
      </c>
      <c r="AB158" s="266"/>
      <c r="AC158" s="17"/>
      <c r="AD158" s="17">
        <v>25.7</v>
      </c>
      <c r="AE158" s="17"/>
      <c r="AF158" s="17">
        <v>128</v>
      </c>
      <c r="AG158" s="41">
        <v>92.5</v>
      </c>
    </row>
    <row r="159" spans="1:33" ht="14.25" customHeight="1" x14ac:dyDescent="0.35">
      <c r="A159" s="267"/>
      <c r="B159" s="11">
        <v>11.9166666666667</v>
      </c>
      <c r="C159" s="267"/>
      <c r="D159" s="15">
        <v>49.2</v>
      </c>
      <c r="E159" s="15">
        <v>117.4</v>
      </c>
      <c r="F159" s="16">
        <v>15.2</v>
      </c>
      <c r="G159" s="267"/>
      <c r="H159" s="15">
        <v>35.6</v>
      </c>
      <c r="I159" s="15">
        <v>115.1</v>
      </c>
      <c r="J159" s="15">
        <v>85.5</v>
      </c>
      <c r="K159" s="16">
        <v>85.1</v>
      </c>
      <c r="L159" s="14">
        <v>115.6</v>
      </c>
      <c r="M159" s="15">
        <v>16.2</v>
      </c>
      <c r="N159" s="15">
        <v>48.8</v>
      </c>
      <c r="O159" s="15">
        <v>48.7</v>
      </c>
      <c r="P159" s="15">
        <v>64.3</v>
      </c>
      <c r="Q159" s="15">
        <v>64.2</v>
      </c>
      <c r="R159" s="15">
        <v>63.9</v>
      </c>
      <c r="S159" s="15">
        <v>64.599999999999994</v>
      </c>
      <c r="T159" s="15">
        <v>87.5</v>
      </c>
      <c r="U159" s="15">
        <v>87.6</v>
      </c>
      <c r="V159" s="15">
        <v>87.4</v>
      </c>
      <c r="W159" s="15">
        <v>63.7</v>
      </c>
      <c r="X159" s="15">
        <v>115.8</v>
      </c>
      <c r="Y159" s="15">
        <v>887</v>
      </c>
      <c r="Z159" s="15">
        <v>5</v>
      </c>
      <c r="AA159" s="16">
        <v>636</v>
      </c>
      <c r="AB159" s="267"/>
      <c r="AC159" s="17"/>
      <c r="AD159" s="17">
        <v>24</v>
      </c>
      <c r="AE159" s="17"/>
      <c r="AF159" s="17">
        <v>126</v>
      </c>
      <c r="AG159" s="41">
        <v>89.7</v>
      </c>
    </row>
    <row r="160" spans="1:33" ht="14.25" customHeight="1" x14ac:dyDescent="0.35">
      <c r="A160" s="268">
        <v>44634</v>
      </c>
      <c r="B160" s="11">
        <v>12</v>
      </c>
      <c r="C160" s="276">
        <v>100.5</v>
      </c>
      <c r="D160" s="15">
        <v>49.2</v>
      </c>
      <c r="E160" s="15">
        <v>113.6</v>
      </c>
      <c r="F160" s="16">
        <v>14.8</v>
      </c>
      <c r="G160" s="269"/>
      <c r="H160" s="15">
        <v>36.299999999999997</v>
      </c>
      <c r="I160" s="15">
        <v>114.9</v>
      </c>
      <c r="J160" s="15">
        <v>87.3</v>
      </c>
      <c r="K160" s="16">
        <v>87</v>
      </c>
      <c r="L160" s="14">
        <v>115.1</v>
      </c>
      <c r="M160" s="15">
        <v>15.8</v>
      </c>
      <c r="N160" s="15">
        <v>48.8</v>
      </c>
      <c r="O160" s="15">
        <v>48.8</v>
      </c>
      <c r="P160" s="15">
        <v>65.2</v>
      </c>
      <c r="Q160" s="15">
        <v>65.2</v>
      </c>
      <c r="R160" s="15">
        <v>64.900000000000006</v>
      </c>
      <c r="S160" s="15">
        <v>65.7</v>
      </c>
      <c r="T160" s="15">
        <v>89.3</v>
      </c>
      <c r="U160" s="15">
        <v>89.3</v>
      </c>
      <c r="V160" s="15">
        <v>89.2</v>
      </c>
      <c r="W160" s="15">
        <v>65</v>
      </c>
      <c r="X160" s="15">
        <v>115.3</v>
      </c>
      <c r="Y160" s="15">
        <v>887</v>
      </c>
      <c r="Z160" s="15">
        <v>5</v>
      </c>
      <c r="AA160" s="16">
        <v>644</v>
      </c>
      <c r="AB160" s="265">
        <v>120.7</v>
      </c>
      <c r="AC160" s="17"/>
      <c r="AD160" s="17">
        <v>24.2</v>
      </c>
      <c r="AE160" s="17"/>
      <c r="AF160" s="17">
        <v>127</v>
      </c>
      <c r="AG160" s="41">
        <v>89.7</v>
      </c>
    </row>
    <row r="161" spans="1:33" ht="14.25" customHeight="1" x14ac:dyDescent="0.35">
      <c r="A161" s="266"/>
      <c r="B161" s="11">
        <v>12.0833333333333</v>
      </c>
      <c r="C161" s="266"/>
      <c r="D161" s="15">
        <v>49.2</v>
      </c>
      <c r="E161" s="15">
        <v>112.8</v>
      </c>
      <c r="F161" s="16">
        <v>14.7</v>
      </c>
      <c r="G161" s="266"/>
      <c r="H161" s="15">
        <v>34.799999999999997</v>
      </c>
      <c r="I161" s="15">
        <v>115.7</v>
      </c>
      <c r="J161" s="15">
        <v>86.6</v>
      </c>
      <c r="K161" s="16">
        <v>86.2</v>
      </c>
      <c r="L161" s="14">
        <v>115.3</v>
      </c>
      <c r="M161" s="15">
        <v>15.8</v>
      </c>
      <c r="N161" s="15">
        <v>48.9</v>
      </c>
      <c r="O161" s="15">
        <v>48.8</v>
      </c>
      <c r="P161" s="15">
        <v>64.2</v>
      </c>
      <c r="Q161" s="15">
        <v>64.3</v>
      </c>
      <c r="R161" s="15">
        <v>64</v>
      </c>
      <c r="S161" s="15">
        <v>64.8</v>
      </c>
      <c r="T161" s="15">
        <v>88.6</v>
      </c>
      <c r="U161" s="15">
        <v>88.6</v>
      </c>
      <c r="V161" s="15">
        <v>88.5</v>
      </c>
      <c r="W161" s="15">
        <v>64</v>
      </c>
      <c r="X161" s="15">
        <v>116.8</v>
      </c>
      <c r="Y161" s="15">
        <v>889</v>
      </c>
      <c r="Z161" s="15">
        <v>5</v>
      </c>
      <c r="AA161" s="16">
        <v>647</v>
      </c>
      <c r="AB161" s="266"/>
      <c r="AC161" s="17"/>
      <c r="AD161" s="17">
        <v>24.3</v>
      </c>
      <c r="AE161" s="17"/>
      <c r="AF161" s="17">
        <v>135</v>
      </c>
      <c r="AG161" s="41">
        <v>93.6</v>
      </c>
    </row>
    <row r="162" spans="1:33" ht="14.25" customHeight="1" x14ac:dyDescent="0.35">
      <c r="A162" s="266"/>
      <c r="B162" s="11">
        <v>12.1666666666667</v>
      </c>
      <c r="C162" s="266"/>
      <c r="D162" s="15">
        <v>49.2</v>
      </c>
      <c r="E162" s="15">
        <v>116.9</v>
      </c>
      <c r="F162" s="16">
        <v>14.6</v>
      </c>
      <c r="G162" s="266"/>
      <c r="H162" s="15">
        <v>34.9</v>
      </c>
      <c r="I162" s="15">
        <v>116.2</v>
      </c>
      <c r="J162" s="15">
        <v>86</v>
      </c>
      <c r="K162" s="16">
        <v>85.6</v>
      </c>
      <c r="L162" s="14">
        <v>115.7</v>
      </c>
      <c r="M162" s="15">
        <v>15.6</v>
      </c>
      <c r="N162" s="15">
        <v>48.9</v>
      </c>
      <c r="O162" s="15">
        <v>48.8</v>
      </c>
      <c r="P162" s="15">
        <v>63.8</v>
      </c>
      <c r="Q162" s="15">
        <v>63.8</v>
      </c>
      <c r="R162" s="15">
        <v>63.5</v>
      </c>
      <c r="S162" s="15">
        <v>64.099999999999994</v>
      </c>
      <c r="T162" s="15">
        <v>88</v>
      </c>
      <c r="U162" s="15">
        <v>88.1</v>
      </c>
      <c r="V162" s="15">
        <v>87.9</v>
      </c>
      <c r="W162" s="15">
        <v>63.5</v>
      </c>
      <c r="X162" s="15">
        <v>117</v>
      </c>
      <c r="Y162" s="15">
        <v>885</v>
      </c>
      <c r="Z162" s="15">
        <v>5</v>
      </c>
      <c r="AA162" s="16">
        <v>640</v>
      </c>
      <c r="AB162" s="266"/>
      <c r="AC162" s="17"/>
      <c r="AD162" s="17">
        <v>24.1</v>
      </c>
      <c r="AE162" s="17"/>
      <c r="AF162" s="17">
        <v>127</v>
      </c>
      <c r="AG162" s="41">
        <v>90.1</v>
      </c>
    </row>
    <row r="163" spans="1:33" ht="14.25" customHeight="1" x14ac:dyDescent="0.35">
      <c r="A163" s="266"/>
      <c r="B163" s="11">
        <v>12.25</v>
      </c>
      <c r="C163" s="266"/>
      <c r="D163" s="15">
        <v>49.2</v>
      </c>
      <c r="E163" s="15">
        <v>118.4</v>
      </c>
      <c r="F163" s="16">
        <v>14.4</v>
      </c>
      <c r="G163" s="266"/>
      <c r="H163" s="15">
        <v>34</v>
      </c>
      <c r="I163" s="15">
        <v>115.5</v>
      </c>
      <c r="J163" s="15">
        <v>86.3</v>
      </c>
      <c r="K163" s="16">
        <v>85.9</v>
      </c>
      <c r="L163" s="14">
        <v>115.9</v>
      </c>
      <c r="M163" s="15">
        <v>15.4</v>
      </c>
      <c r="N163" s="15">
        <v>48.9</v>
      </c>
      <c r="O163" s="15">
        <v>48.8</v>
      </c>
      <c r="P163" s="15">
        <v>63.8</v>
      </c>
      <c r="Q163" s="15">
        <v>63.7</v>
      </c>
      <c r="R163" s="15">
        <v>63.4</v>
      </c>
      <c r="S163" s="15">
        <v>64.2</v>
      </c>
      <c r="T163" s="15">
        <v>88.2</v>
      </c>
      <c r="U163" s="15">
        <v>88.2</v>
      </c>
      <c r="V163" s="15">
        <v>88.1</v>
      </c>
      <c r="W163" s="15">
        <v>63.3</v>
      </c>
      <c r="X163" s="15">
        <v>116.6</v>
      </c>
      <c r="Y163" s="15">
        <v>887</v>
      </c>
      <c r="Z163" s="15">
        <v>5</v>
      </c>
      <c r="AA163" s="16">
        <v>640</v>
      </c>
      <c r="AB163" s="266"/>
      <c r="AC163" s="17"/>
      <c r="AD163" s="17">
        <v>23.6</v>
      </c>
      <c r="AE163" s="17"/>
      <c r="AF163" s="17">
        <v>120</v>
      </c>
      <c r="AG163" s="41">
        <v>96.1</v>
      </c>
    </row>
    <row r="164" spans="1:33" ht="14.25" customHeight="1" x14ac:dyDescent="0.35">
      <c r="A164" s="266"/>
      <c r="B164" s="11">
        <v>12.3333333333333</v>
      </c>
      <c r="C164" s="266"/>
      <c r="D164" s="15">
        <v>49.4</v>
      </c>
      <c r="E164" s="15">
        <v>103.6</v>
      </c>
      <c r="F164" s="16">
        <v>15</v>
      </c>
      <c r="G164" s="266"/>
      <c r="H164" s="15">
        <v>36.200000000000003</v>
      </c>
      <c r="I164" s="15">
        <v>104.2</v>
      </c>
      <c r="J164" s="15">
        <v>85.7</v>
      </c>
      <c r="K164" s="16">
        <v>85.4</v>
      </c>
      <c r="L164" s="14">
        <v>104.4</v>
      </c>
      <c r="M164" s="15">
        <v>16.2</v>
      </c>
      <c r="N164" s="15">
        <v>49.1</v>
      </c>
      <c r="O164" s="15">
        <v>49.1</v>
      </c>
      <c r="P164" s="15">
        <v>64.099999999999994</v>
      </c>
      <c r="Q164" s="15">
        <v>64.099999999999994</v>
      </c>
      <c r="R164" s="15">
        <v>64</v>
      </c>
      <c r="S164" s="15">
        <v>64.5</v>
      </c>
      <c r="T164" s="15">
        <v>87.6</v>
      </c>
      <c r="U164" s="15">
        <v>87.7</v>
      </c>
      <c r="V164" s="15">
        <v>87.5</v>
      </c>
      <c r="W164" s="15">
        <v>63.9</v>
      </c>
      <c r="X164" s="15">
        <v>117.3</v>
      </c>
      <c r="Y164" s="15">
        <v>887</v>
      </c>
      <c r="Z164" s="15">
        <v>15</v>
      </c>
      <c r="AA164" s="16">
        <v>636</v>
      </c>
      <c r="AB164" s="266"/>
      <c r="AC164" s="17"/>
      <c r="AD164" s="17">
        <v>27.1</v>
      </c>
      <c r="AE164" s="17"/>
      <c r="AF164" s="17">
        <v>126</v>
      </c>
      <c r="AG164" s="41">
        <v>90.7</v>
      </c>
    </row>
    <row r="165" spans="1:33" ht="14.25" customHeight="1" x14ac:dyDescent="0.35">
      <c r="A165" s="266"/>
      <c r="B165" s="11">
        <v>12.4166666666667</v>
      </c>
      <c r="C165" s="266"/>
      <c r="D165" s="15">
        <v>49.4</v>
      </c>
      <c r="E165" s="15">
        <v>104.2</v>
      </c>
      <c r="F165" s="16">
        <v>15.5</v>
      </c>
      <c r="G165" s="266"/>
      <c r="H165" s="15">
        <v>85.8</v>
      </c>
      <c r="I165" s="15">
        <v>86.1</v>
      </c>
      <c r="J165" s="15">
        <v>86.1</v>
      </c>
      <c r="K165" s="16">
        <v>85.8</v>
      </c>
      <c r="L165" s="14">
        <v>105.7</v>
      </c>
      <c r="M165" s="15">
        <v>16.899999999999999</v>
      </c>
      <c r="N165" s="15">
        <v>49.1</v>
      </c>
      <c r="O165" s="15">
        <v>49</v>
      </c>
      <c r="P165" s="15">
        <v>64.2</v>
      </c>
      <c r="Q165" s="15">
        <v>64.3</v>
      </c>
      <c r="R165" s="15">
        <v>64</v>
      </c>
      <c r="S165" s="15">
        <v>64.7</v>
      </c>
      <c r="T165" s="15">
        <v>87.7</v>
      </c>
      <c r="U165" s="15">
        <v>87.8</v>
      </c>
      <c r="V165" s="15">
        <v>87.6</v>
      </c>
      <c r="W165" s="15">
        <v>64</v>
      </c>
      <c r="X165" s="15">
        <v>104.8</v>
      </c>
      <c r="Y165" s="15">
        <v>802</v>
      </c>
      <c r="Z165" s="15">
        <v>0</v>
      </c>
      <c r="AA165" s="16">
        <v>563</v>
      </c>
      <c r="AB165" s="266"/>
      <c r="AC165" s="17"/>
      <c r="AD165" s="17">
        <v>30.9</v>
      </c>
      <c r="AE165" s="17"/>
      <c r="AF165" s="17">
        <v>113</v>
      </c>
      <c r="AG165" s="41">
        <v>87.1</v>
      </c>
    </row>
    <row r="166" spans="1:33" ht="14.25" customHeight="1" x14ac:dyDescent="0.35">
      <c r="A166" s="266"/>
      <c r="B166" s="11">
        <v>12.5</v>
      </c>
      <c r="C166" s="266"/>
      <c r="D166" s="15">
        <v>49.3</v>
      </c>
      <c r="E166" s="15">
        <v>102.4</v>
      </c>
      <c r="F166" s="16">
        <v>16.100000000000001</v>
      </c>
      <c r="G166" s="266"/>
      <c r="H166" s="15">
        <v>38.700000000000003</v>
      </c>
      <c r="I166" s="15">
        <v>105.3</v>
      </c>
      <c r="J166" s="15">
        <v>86.8</v>
      </c>
      <c r="K166" s="16">
        <v>86.5</v>
      </c>
      <c r="L166" s="14">
        <v>105.9</v>
      </c>
      <c r="M166" s="15">
        <v>17.5</v>
      </c>
      <c r="N166" s="15">
        <v>49</v>
      </c>
      <c r="O166" s="15">
        <v>49</v>
      </c>
      <c r="P166" s="15">
        <v>65.400000000000006</v>
      </c>
      <c r="Q166" s="15">
        <v>65.599999999999994</v>
      </c>
      <c r="R166" s="15">
        <v>65.099999999999994</v>
      </c>
      <c r="S166" s="15">
        <v>66.099999999999994</v>
      </c>
      <c r="T166" s="15">
        <v>88.4</v>
      </c>
      <c r="U166" s="15">
        <v>88.5</v>
      </c>
      <c r="V166" s="15">
        <v>88.3</v>
      </c>
      <c r="W166" s="15">
        <v>65.099999999999994</v>
      </c>
      <c r="X166" s="15">
        <v>104.4</v>
      </c>
      <c r="Y166" s="15">
        <v>804</v>
      </c>
      <c r="Z166" s="15">
        <v>0</v>
      </c>
      <c r="AA166" s="16">
        <v>564</v>
      </c>
      <c r="AB166" s="266"/>
      <c r="AC166" s="17"/>
      <c r="AD166" s="17">
        <v>30.5</v>
      </c>
      <c r="AE166" s="17"/>
      <c r="AF166" s="17">
        <v>123</v>
      </c>
      <c r="AG166" s="41">
        <v>85.8</v>
      </c>
    </row>
    <row r="167" spans="1:33" ht="14.25" customHeight="1" x14ac:dyDescent="0.35">
      <c r="A167" s="266"/>
      <c r="B167" s="11">
        <v>12.5833333333333</v>
      </c>
      <c r="C167" s="266"/>
      <c r="D167" s="15">
        <v>49.4</v>
      </c>
      <c r="E167" s="15">
        <v>92.2</v>
      </c>
      <c r="F167" s="16">
        <v>16.600000000000001</v>
      </c>
      <c r="G167" s="266"/>
      <c r="H167" s="15">
        <v>38.200000000000003</v>
      </c>
      <c r="I167" s="15">
        <v>94.4</v>
      </c>
      <c r="J167" s="15">
        <v>87.9</v>
      </c>
      <c r="K167" s="16">
        <v>87.7</v>
      </c>
      <c r="L167" s="14">
        <v>94.8</v>
      </c>
      <c r="M167" s="15">
        <v>18.100000000000001</v>
      </c>
      <c r="N167" s="15">
        <v>49.2</v>
      </c>
      <c r="O167" s="15">
        <v>49.1</v>
      </c>
      <c r="P167" s="15">
        <v>66.400000000000006</v>
      </c>
      <c r="Q167" s="15">
        <v>66.400000000000006</v>
      </c>
      <c r="R167" s="15">
        <v>66</v>
      </c>
      <c r="S167" s="15">
        <v>66.7</v>
      </c>
      <c r="T167" s="15">
        <v>89.5</v>
      </c>
      <c r="U167" s="15">
        <v>89.6</v>
      </c>
      <c r="V167" s="15">
        <v>89.4</v>
      </c>
      <c r="W167" s="15">
        <v>65.900000000000006</v>
      </c>
      <c r="X167" s="15">
        <v>100.5</v>
      </c>
      <c r="Y167" s="15">
        <v>773</v>
      </c>
      <c r="Z167" s="15">
        <v>10</v>
      </c>
      <c r="AA167" s="16">
        <v>542</v>
      </c>
      <c r="AB167" s="266"/>
      <c r="AC167" s="17"/>
      <c r="AD167" s="17">
        <v>26.8</v>
      </c>
      <c r="AE167" s="17"/>
      <c r="AF167" s="17">
        <v>113</v>
      </c>
      <c r="AG167" s="41">
        <v>83.6</v>
      </c>
    </row>
    <row r="168" spans="1:33" ht="14.25" customHeight="1" x14ac:dyDescent="0.35">
      <c r="A168" s="266"/>
      <c r="B168" s="11">
        <v>12.6666666666667</v>
      </c>
      <c r="C168" s="266"/>
      <c r="D168" s="15">
        <v>49.5</v>
      </c>
      <c r="E168" s="15">
        <v>92.8</v>
      </c>
      <c r="F168" s="16">
        <v>16.600000000000001</v>
      </c>
      <c r="G168" s="266"/>
      <c r="H168" s="15">
        <v>37.1</v>
      </c>
      <c r="I168" s="15">
        <v>95.6</v>
      </c>
      <c r="J168" s="15">
        <v>86.2</v>
      </c>
      <c r="K168" s="16">
        <v>85.9</v>
      </c>
      <c r="L168" s="14">
        <v>96.1</v>
      </c>
      <c r="M168" s="15">
        <v>17.899999999999999</v>
      </c>
      <c r="N168" s="15">
        <v>49.2</v>
      </c>
      <c r="O168" s="15">
        <v>49.1</v>
      </c>
      <c r="P168" s="15">
        <v>64.7</v>
      </c>
      <c r="Q168" s="15">
        <v>64.8</v>
      </c>
      <c r="R168" s="15">
        <v>64.7</v>
      </c>
      <c r="S168" s="15">
        <v>65.3</v>
      </c>
      <c r="T168" s="15">
        <v>87.7</v>
      </c>
      <c r="U168" s="15">
        <v>87.8</v>
      </c>
      <c r="V168" s="15">
        <v>87.6</v>
      </c>
      <c r="W168" s="15">
        <v>64.599999999999994</v>
      </c>
      <c r="X168" s="15">
        <v>101.5</v>
      </c>
      <c r="Y168" s="15">
        <v>774</v>
      </c>
      <c r="Z168" s="15">
        <v>10</v>
      </c>
      <c r="AA168" s="16">
        <v>535</v>
      </c>
      <c r="AB168" s="266"/>
      <c r="AC168" s="17"/>
      <c r="AD168" s="17">
        <v>26.2</v>
      </c>
      <c r="AE168" s="17"/>
      <c r="AF168" s="17">
        <v>112</v>
      </c>
      <c r="AG168" s="41">
        <v>82.2</v>
      </c>
    </row>
    <row r="169" spans="1:33" ht="14.25" customHeight="1" x14ac:dyDescent="0.35">
      <c r="A169" s="266"/>
      <c r="B169" s="11">
        <v>12.75</v>
      </c>
      <c r="C169" s="266"/>
      <c r="D169" s="15">
        <v>49.5</v>
      </c>
      <c r="E169" s="15">
        <v>95.5</v>
      </c>
      <c r="F169" s="16">
        <v>16.2</v>
      </c>
      <c r="G169" s="266"/>
      <c r="H169" s="15">
        <v>36.299999999999997</v>
      </c>
      <c r="I169" s="15">
        <v>96.4</v>
      </c>
      <c r="J169" s="15">
        <v>85.9</v>
      </c>
      <c r="K169" s="16">
        <v>85.6</v>
      </c>
      <c r="L169" s="14">
        <v>97.9</v>
      </c>
      <c r="M169" s="15">
        <v>17.5</v>
      </c>
      <c r="N169" s="15">
        <v>49.3</v>
      </c>
      <c r="O169" s="15">
        <v>49.2</v>
      </c>
      <c r="P169" s="15">
        <v>63.7</v>
      </c>
      <c r="Q169" s="15">
        <v>63.8</v>
      </c>
      <c r="R169" s="15">
        <v>63.5</v>
      </c>
      <c r="S169" s="15">
        <v>64.3</v>
      </c>
      <c r="T169" s="15">
        <v>87.4</v>
      </c>
      <c r="U169" s="15">
        <v>87.5</v>
      </c>
      <c r="V169" s="15">
        <v>87.3</v>
      </c>
      <c r="W169" s="15">
        <v>63.6</v>
      </c>
      <c r="X169" s="15">
        <v>98.9</v>
      </c>
      <c r="Y169" s="15">
        <v>755</v>
      </c>
      <c r="Z169" s="15">
        <v>5</v>
      </c>
      <c r="AA169" s="16">
        <v>512</v>
      </c>
      <c r="AB169" s="266"/>
      <c r="AC169" s="17"/>
      <c r="AD169" s="17">
        <v>24.9</v>
      </c>
      <c r="AE169" s="17"/>
      <c r="AF169" s="17">
        <v>110</v>
      </c>
      <c r="AG169" s="41">
        <v>85.9</v>
      </c>
    </row>
    <row r="170" spans="1:33" ht="14.25" customHeight="1" x14ac:dyDescent="0.35">
      <c r="A170" s="266"/>
      <c r="B170" s="11">
        <v>12.8333333333333</v>
      </c>
      <c r="C170" s="266"/>
      <c r="D170" s="15">
        <v>49.3</v>
      </c>
      <c r="E170" s="15">
        <v>109.3</v>
      </c>
      <c r="F170" s="16">
        <v>15.7</v>
      </c>
      <c r="G170" s="266"/>
      <c r="H170" s="15">
        <v>37</v>
      </c>
      <c r="I170" s="15">
        <v>109.7</v>
      </c>
      <c r="J170" s="15">
        <v>86.3</v>
      </c>
      <c r="K170" s="16">
        <v>86</v>
      </c>
      <c r="L170" s="14">
        <v>109.5</v>
      </c>
      <c r="M170" s="15">
        <v>16.899999999999999</v>
      </c>
      <c r="N170" s="15">
        <v>49</v>
      </c>
      <c r="O170" s="15">
        <v>48.9</v>
      </c>
      <c r="P170" s="15">
        <v>64.599999999999994</v>
      </c>
      <c r="Q170" s="15">
        <v>64.8</v>
      </c>
      <c r="R170" s="15">
        <v>64.5</v>
      </c>
      <c r="S170" s="15">
        <v>65.2</v>
      </c>
      <c r="T170" s="15">
        <v>88</v>
      </c>
      <c r="U170" s="15">
        <v>88.1</v>
      </c>
      <c r="V170" s="15">
        <v>87.8</v>
      </c>
      <c r="W170" s="15">
        <v>64.3</v>
      </c>
      <c r="X170" s="15">
        <v>109</v>
      </c>
      <c r="Y170" s="15">
        <v>833</v>
      </c>
      <c r="Z170" s="15">
        <v>0</v>
      </c>
      <c r="AA170" s="16">
        <v>590</v>
      </c>
      <c r="AB170" s="266"/>
      <c r="AC170" s="17"/>
      <c r="AD170" s="17">
        <v>22.9</v>
      </c>
      <c r="AE170" s="17"/>
      <c r="AF170" s="17">
        <v>119</v>
      </c>
      <c r="AG170" s="41">
        <v>82.6</v>
      </c>
    </row>
    <row r="171" spans="1:33" ht="14.25" customHeight="1" x14ac:dyDescent="0.35">
      <c r="A171" s="267"/>
      <c r="B171" s="11">
        <v>12.9166666666667</v>
      </c>
      <c r="C171" s="267"/>
      <c r="D171" s="15">
        <v>49.8</v>
      </c>
      <c r="E171" s="15">
        <v>80.8</v>
      </c>
      <c r="F171" s="16">
        <v>16.3</v>
      </c>
      <c r="G171" s="267"/>
      <c r="H171" s="15">
        <v>37.299999999999997</v>
      </c>
      <c r="I171" s="15">
        <v>77.900000000000006</v>
      </c>
      <c r="J171" s="15">
        <v>85.4</v>
      </c>
      <c r="K171" s="16">
        <v>85.2</v>
      </c>
      <c r="L171" s="14">
        <v>82.8</v>
      </c>
      <c r="M171" s="15">
        <v>17.7</v>
      </c>
      <c r="N171" s="15">
        <v>49.6</v>
      </c>
      <c r="O171" s="15">
        <v>49.5</v>
      </c>
      <c r="P171" s="15">
        <v>64.599999999999994</v>
      </c>
      <c r="Q171" s="15">
        <v>64.7</v>
      </c>
      <c r="R171" s="15">
        <v>64.599999999999994</v>
      </c>
      <c r="S171" s="15">
        <v>65.099999999999994</v>
      </c>
      <c r="T171" s="15">
        <v>87.1</v>
      </c>
      <c r="U171" s="15">
        <v>87.2</v>
      </c>
      <c r="V171" s="15">
        <v>87.1</v>
      </c>
      <c r="W171" s="15">
        <v>64.2</v>
      </c>
      <c r="X171" s="15">
        <v>110.9</v>
      </c>
      <c r="Y171" s="15">
        <v>834</v>
      </c>
      <c r="Z171" s="15">
        <v>26</v>
      </c>
      <c r="AA171" s="16">
        <v>583</v>
      </c>
      <c r="AB171" s="267"/>
      <c r="AC171" s="17"/>
      <c r="AD171" s="17">
        <v>24.5</v>
      </c>
      <c r="AE171" s="17"/>
      <c r="AF171" s="17">
        <v>120</v>
      </c>
      <c r="AG171" s="41">
        <v>90.1</v>
      </c>
    </row>
    <row r="172" spans="1:33" ht="14.25" customHeight="1" x14ac:dyDescent="0.35">
      <c r="A172" s="268">
        <v>44635</v>
      </c>
      <c r="B172" s="11">
        <v>13</v>
      </c>
      <c r="C172" s="276">
        <v>96.3</v>
      </c>
      <c r="D172" s="15">
        <v>50</v>
      </c>
      <c r="E172" s="15">
        <v>76</v>
      </c>
      <c r="F172" s="16">
        <v>17.100000000000001</v>
      </c>
      <c r="G172" s="269"/>
      <c r="H172" s="15">
        <v>34.9</v>
      </c>
      <c r="I172" s="15">
        <v>78.3</v>
      </c>
      <c r="J172" s="15">
        <v>76.2</v>
      </c>
      <c r="K172" s="16">
        <v>75.900000000000006</v>
      </c>
      <c r="L172" s="14">
        <v>79.8</v>
      </c>
      <c r="M172" s="15">
        <v>18.399999999999999</v>
      </c>
      <c r="N172" s="15">
        <v>49.8</v>
      </c>
      <c r="O172" s="15">
        <v>49.6</v>
      </c>
      <c r="P172" s="15">
        <v>58.1</v>
      </c>
      <c r="Q172" s="15">
        <v>57.9</v>
      </c>
      <c r="R172" s="15">
        <v>57.7</v>
      </c>
      <c r="S172" s="15">
        <v>58.4</v>
      </c>
      <c r="T172" s="15">
        <v>78</v>
      </c>
      <c r="U172" s="15">
        <v>78.099999999999994</v>
      </c>
      <c r="V172" s="15">
        <v>77.900000000000006</v>
      </c>
      <c r="W172" s="15">
        <v>57.9</v>
      </c>
      <c r="X172" s="15">
        <v>110.1</v>
      </c>
      <c r="Y172" s="15">
        <v>806</v>
      </c>
      <c r="Z172" s="15">
        <v>33</v>
      </c>
      <c r="AA172" s="16">
        <v>490</v>
      </c>
      <c r="AB172" s="265">
        <v>116.6</v>
      </c>
      <c r="AC172" s="17"/>
      <c r="AD172" s="17">
        <v>24.6</v>
      </c>
      <c r="AE172" s="17"/>
      <c r="AF172" s="17">
        <v>109</v>
      </c>
      <c r="AG172" s="41">
        <v>85.9</v>
      </c>
    </row>
    <row r="173" spans="1:33" ht="14.25" customHeight="1" x14ac:dyDescent="0.35">
      <c r="A173" s="266"/>
      <c r="B173" s="11">
        <v>13.0833333333333</v>
      </c>
      <c r="C173" s="266"/>
      <c r="D173" s="15">
        <v>49.4</v>
      </c>
      <c r="E173" s="15">
        <v>103.4</v>
      </c>
      <c r="F173" s="16">
        <v>16.3</v>
      </c>
      <c r="G173" s="266"/>
      <c r="H173" s="15">
        <v>36.200000000000003</v>
      </c>
      <c r="I173" s="15">
        <v>105.6</v>
      </c>
      <c r="J173" s="15">
        <v>82.6</v>
      </c>
      <c r="K173" s="16">
        <v>82.3</v>
      </c>
      <c r="L173" s="14">
        <v>104.8</v>
      </c>
      <c r="M173" s="15">
        <v>17.600000000000001</v>
      </c>
      <c r="N173" s="15">
        <v>49.1</v>
      </c>
      <c r="O173" s="15">
        <v>49</v>
      </c>
      <c r="P173" s="15">
        <v>62.1</v>
      </c>
      <c r="Q173" s="15">
        <v>61.9</v>
      </c>
      <c r="R173" s="15">
        <v>61.8</v>
      </c>
      <c r="S173" s="15">
        <v>62.3</v>
      </c>
      <c r="T173" s="15">
        <v>84.4</v>
      </c>
      <c r="U173" s="15">
        <v>84.5</v>
      </c>
      <c r="V173" s="15">
        <v>84.3</v>
      </c>
      <c r="W173" s="15">
        <v>61.6</v>
      </c>
      <c r="X173" s="15">
        <v>110.1</v>
      </c>
      <c r="Y173" s="15">
        <v>825</v>
      </c>
      <c r="Z173" s="15">
        <v>11</v>
      </c>
      <c r="AA173" s="16">
        <v>555</v>
      </c>
      <c r="AB173" s="266"/>
      <c r="AC173" s="17"/>
      <c r="AD173" s="17">
        <v>25.2</v>
      </c>
      <c r="AE173" s="17"/>
      <c r="AF173" s="17">
        <v>118</v>
      </c>
      <c r="AG173" s="41">
        <v>88.7</v>
      </c>
    </row>
    <row r="174" spans="1:33" ht="14.25" customHeight="1" x14ac:dyDescent="0.35">
      <c r="A174" s="266"/>
      <c r="B174" s="11">
        <v>13.1666666666667</v>
      </c>
      <c r="C174" s="266"/>
      <c r="D174" s="15">
        <v>49.1</v>
      </c>
      <c r="E174" s="15">
        <v>116.3</v>
      </c>
      <c r="F174" s="16">
        <v>15.9</v>
      </c>
      <c r="G174" s="266"/>
      <c r="H174" s="15">
        <v>37.299999999999997</v>
      </c>
      <c r="I174" s="15">
        <v>118.4</v>
      </c>
      <c r="J174" s="15">
        <v>86</v>
      </c>
      <c r="K174" s="16">
        <v>85.7</v>
      </c>
      <c r="L174" s="14">
        <v>117.1</v>
      </c>
      <c r="M174" s="15">
        <v>17</v>
      </c>
      <c r="N174" s="15">
        <v>48.7</v>
      </c>
      <c r="O174" s="15">
        <v>48.7</v>
      </c>
      <c r="P174" s="15">
        <v>66.099999999999994</v>
      </c>
      <c r="Q174" s="15">
        <v>66</v>
      </c>
      <c r="R174" s="15">
        <v>65.599999999999994</v>
      </c>
      <c r="S174" s="15">
        <v>66.3</v>
      </c>
      <c r="T174" s="15">
        <v>88</v>
      </c>
      <c r="U174" s="15">
        <v>88.1</v>
      </c>
      <c r="V174" s="15">
        <v>87.9</v>
      </c>
      <c r="W174" s="15">
        <v>65.7</v>
      </c>
      <c r="X174" s="15">
        <v>116.3</v>
      </c>
      <c r="Y174" s="15">
        <v>907</v>
      </c>
      <c r="Z174" s="15">
        <v>0</v>
      </c>
      <c r="AA174" s="16">
        <v>658</v>
      </c>
      <c r="AB174" s="266"/>
      <c r="AC174" s="17"/>
      <c r="AD174" s="17">
        <v>22.9</v>
      </c>
      <c r="AE174" s="17"/>
      <c r="AF174" s="17">
        <v>134</v>
      </c>
      <c r="AG174" s="41">
        <v>91.8</v>
      </c>
    </row>
    <row r="175" spans="1:33" ht="14.25" customHeight="1" x14ac:dyDescent="0.35">
      <c r="A175" s="266"/>
      <c r="B175" s="11">
        <v>13.25</v>
      </c>
      <c r="C175" s="266"/>
      <c r="D175" s="15">
        <v>48.4</v>
      </c>
      <c r="E175" s="15">
        <v>100.2</v>
      </c>
      <c r="F175" s="16">
        <v>15.2</v>
      </c>
      <c r="G175" s="266"/>
      <c r="H175" s="15">
        <v>32.4</v>
      </c>
      <c r="I175" s="15">
        <v>101.6</v>
      </c>
      <c r="J175" s="15">
        <v>79</v>
      </c>
      <c r="K175" s="16">
        <v>78.7</v>
      </c>
      <c r="L175" s="14">
        <v>102</v>
      </c>
      <c r="M175" s="15">
        <v>16.399999999999999</v>
      </c>
      <c r="N175" s="15">
        <v>48.1</v>
      </c>
      <c r="O175" s="15">
        <v>48</v>
      </c>
      <c r="P175" s="15">
        <v>60.3</v>
      </c>
      <c r="Q175" s="15">
        <v>60.1</v>
      </c>
      <c r="R175" s="15">
        <v>59.9</v>
      </c>
      <c r="S175" s="15">
        <v>60.6</v>
      </c>
      <c r="T175" s="15">
        <v>80.8</v>
      </c>
      <c r="U175" s="15">
        <v>80.900000000000006</v>
      </c>
      <c r="V175" s="15">
        <v>80.7</v>
      </c>
      <c r="W175" s="15">
        <v>60</v>
      </c>
      <c r="X175" s="15">
        <v>106.5</v>
      </c>
      <c r="Y175" s="15">
        <v>825</v>
      </c>
      <c r="Z175" s="15">
        <v>100</v>
      </c>
      <c r="AA175" s="16">
        <v>540</v>
      </c>
      <c r="AB175" s="266"/>
      <c r="AC175" s="17"/>
      <c r="AD175" s="17">
        <v>24.9</v>
      </c>
      <c r="AE175" s="17"/>
      <c r="AF175" s="17">
        <v>114</v>
      </c>
      <c r="AG175" s="41">
        <v>90.7</v>
      </c>
    </row>
    <row r="176" spans="1:33" ht="14.25" customHeight="1" x14ac:dyDescent="0.35">
      <c r="A176" s="266"/>
      <c r="B176" s="11">
        <v>13.3333333333333</v>
      </c>
      <c r="C176" s="266"/>
      <c r="D176" s="15">
        <v>49.4</v>
      </c>
      <c r="E176" s="15">
        <v>109.1</v>
      </c>
      <c r="F176" s="16">
        <v>15</v>
      </c>
      <c r="G176" s="266"/>
      <c r="H176" s="15">
        <v>33.4</v>
      </c>
      <c r="I176" s="15">
        <v>109.2</v>
      </c>
      <c r="J176" s="15">
        <v>77.599999999999994</v>
      </c>
      <c r="K176" s="16">
        <v>77.2</v>
      </c>
      <c r="L176" s="14">
        <v>108.9</v>
      </c>
      <c r="M176" s="15">
        <v>16.100000000000001</v>
      </c>
      <c r="N176" s="15">
        <v>49.1</v>
      </c>
      <c r="O176" s="15">
        <v>49</v>
      </c>
      <c r="P176" s="15">
        <v>56.6</v>
      </c>
      <c r="Q176" s="15">
        <v>56.5</v>
      </c>
      <c r="R176" s="15">
        <v>56.5</v>
      </c>
      <c r="S176" s="15">
        <v>56.9</v>
      </c>
      <c r="T176" s="15">
        <v>79.5</v>
      </c>
      <c r="U176" s="15">
        <v>79.599999999999994</v>
      </c>
      <c r="V176" s="15">
        <v>79.5</v>
      </c>
      <c r="W176" s="15">
        <v>56.1</v>
      </c>
      <c r="X176" s="15">
        <v>112.5</v>
      </c>
      <c r="Y176" s="15">
        <v>823</v>
      </c>
      <c r="Z176" s="15">
        <v>10</v>
      </c>
      <c r="AA176" s="16">
        <v>527</v>
      </c>
      <c r="AB176" s="266"/>
      <c r="AC176" s="17"/>
      <c r="AD176" s="17">
        <v>25.7</v>
      </c>
      <c r="AE176" s="17"/>
      <c r="AF176" s="17">
        <v>109</v>
      </c>
      <c r="AG176" s="41">
        <v>84.2</v>
      </c>
    </row>
    <row r="177" spans="1:33" ht="14.25" customHeight="1" x14ac:dyDescent="0.35">
      <c r="A177" s="266"/>
      <c r="B177" s="11">
        <v>13.4166666666667</v>
      </c>
      <c r="C177" s="266"/>
      <c r="D177" s="15">
        <v>49.3</v>
      </c>
      <c r="E177" s="15">
        <v>105.6</v>
      </c>
      <c r="F177" s="16">
        <v>15.7</v>
      </c>
      <c r="G177" s="266"/>
      <c r="H177" s="15">
        <v>36.799999999999997</v>
      </c>
      <c r="I177" s="15">
        <v>107.4</v>
      </c>
      <c r="J177" s="15">
        <v>84.4</v>
      </c>
      <c r="K177" s="16">
        <v>84.1</v>
      </c>
      <c r="L177" s="14">
        <v>107.6</v>
      </c>
      <c r="M177" s="15">
        <v>17</v>
      </c>
      <c r="N177" s="15">
        <v>49</v>
      </c>
      <c r="O177" s="15">
        <v>48.9</v>
      </c>
      <c r="P177" s="15">
        <v>62.8</v>
      </c>
      <c r="Q177" s="15">
        <v>62.6</v>
      </c>
      <c r="R177" s="15">
        <v>62.5</v>
      </c>
      <c r="S177" s="15">
        <v>63</v>
      </c>
      <c r="T177" s="15">
        <v>86.1</v>
      </c>
      <c r="U177" s="15">
        <v>86.2</v>
      </c>
      <c r="V177" s="15">
        <v>86</v>
      </c>
      <c r="W177" s="15">
        <v>62.3</v>
      </c>
      <c r="X177" s="15">
        <v>106.5</v>
      </c>
      <c r="Y177" s="15">
        <v>805</v>
      </c>
      <c r="Z177" s="15">
        <v>0</v>
      </c>
      <c r="AA177" s="16">
        <v>545</v>
      </c>
      <c r="AB177" s="266"/>
      <c r="AC177" s="17"/>
      <c r="AD177" s="17">
        <v>27.3</v>
      </c>
      <c r="AE177" s="17"/>
      <c r="AF177" s="17">
        <v>113</v>
      </c>
      <c r="AG177" s="41">
        <v>91.7</v>
      </c>
    </row>
    <row r="178" spans="1:33" ht="14.25" customHeight="1" x14ac:dyDescent="0.35">
      <c r="A178" s="266"/>
      <c r="B178" s="11">
        <v>13.5</v>
      </c>
      <c r="C178" s="266"/>
      <c r="D178" s="15">
        <v>49.3</v>
      </c>
      <c r="E178" s="15">
        <v>102.9</v>
      </c>
      <c r="F178" s="16">
        <v>16.399999999999999</v>
      </c>
      <c r="G178" s="266"/>
      <c r="H178" s="15">
        <v>38.6</v>
      </c>
      <c r="I178" s="15">
        <v>105.5</v>
      </c>
      <c r="J178" s="15">
        <v>86.7</v>
      </c>
      <c r="K178" s="16">
        <v>86.4</v>
      </c>
      <c r="L178" s="14">
        <v>106.1</v>
      </c>
      <c r="M178" s="15">
        <v>17.899999999999999</v>
      </c>
      <c r="N178" s="15">
        <v>49</v>
      </c>
      <c r="O178" s="15">
        <v>48.9</v>
      </c>
      <c r="P178" s="15">
        <v>65.7</v>
      </c>
      <c r="Q178" s="15">
        <v>65.599999999999994</v>
      </c>
      <c r="R178" s="15">
        <v>65.3</v>
      </c>
      <c r="S178" s="15">
        <v>66</v>
      </c>
      <c r="T178" s="15">
        <v>88.4</v>
      </c>
      <c r="U178" s="15">
        <v>88.4</v>
      </c>
      <c r="V178" s="15">
        <v>88.3</v>
      </c>
      <c r="W178" s="15">
        <v>65.2</v>
      </c>
      <c r="X178" s="15">
        <v>104.9</v>
      </c>
      <c r="Y178" s="15">
        <v>804</v>
      </c>
      <c r="Z178" s="15">
        <v>0</v>
      </c>
      <c r="AA178" s="16">
        <v>561</v>
      </c>
      <c r="AB178" s="266"/>
      <c r="AC178" s="17"/>
      <c r="AD178" s="17">
        <v>30.2</v>
      </c>
      <c r="AE178" s="17"/>
      <c r="AF178" s="17">
        <v>116</v>
      </c>
      <c r="AG178" s="41">
        <v>84.7</v>
      </c>
    </row>
    <row r="179" spans="1:33" ht="14.25" customHeight="1" x14ac:dyDescent="0.35">
      <c r="A179" s="266"/>
      <c r="B179" s="11">
        <v>13.5833333333333</v>
      </c>
      <c r="C179" s="266"/>
      <c r="D179" s="15">
        <v>49.4</v>
      </c>
      <c r="E179" s="15">
        <v>101.4</v>
      </c>
      <c r="F179" s="16">
        <v>16.8</v>
      </c>
      <c r="G179" s="266"/>
      <c r="H179" s="15">
        <v>39</v>
      </c>
      <c r="I179" s="15">
        <v>106</v>
      </c>
      <c r="J179" s="15">
        <v>86.6</v>
      </c>
      <c r="K179" s="16">
        <v>86.3</v>
      </c>
      <c r="L179" s="14">
        <v>105.9</v>
      </c>
      <c r="M179" s="15">
        <v>18.2</v>
      </c>
      <c r="N179" s="15">
        <v>49.1</v>
      </c>
      <c r="O179" s="15">
        <v>49</v>
      </c>
      <c r="P179" s="15">
        <v>65.7</v>
      </c>
      <c r="Q179" s="15">
        <v>65.8</v>
      </c>
      <c r="R179" s="15">
        <v>65.599999999999994</v>
      </c>
      <c r="S179" s="15">
        <v>66.2</v>
      </c>
      <c r="T179" s="15">
        <v>88.3</v>
      </c>
      <c r="U179" s="15">
        <v>88.3</v>
      </c>
      <c r="V179" s="15">
        <v>88.1</v>
      </c>
      <c r="W179" s="15">
        <v>65.3</v>
      </c>
      <c r="X179" s="15">
        <v>104.8</v>
      </c>
      <c r="Y179" s="15">
        <v>805</v>
      </c>
      <c r="Z179" s="15">
        <v>0</v>
      </c>
      <c r="AA179" s="16">
        <v>562</v>
      </c>
      <c r="AB179" s="266"/>
      <c r="AC179" s="17"/>
      <c r="AD179" s="17">
        <v>29.1</v>
      </c>
      <c r="AE179" s="17"/>
      <c r="AF179" s="17">
        <v>119</v>
      </c>
      <c r="AG179" s="41">
        <v>86.1</v>
      </c>
    </row>
    <row r="180" spans="1:33" ht="14.25" customHeight="1" x14ac:dyDescent="0.35">
      <c r="A180" s="266"/>
      <c r="B180" s="11">
        <v>13.6666666666667</v>
      </c>
      <c r="C180" s="266"/>
      <c r="D180" s="15">
        <v>49.3</v>
      </c>
      <c r="E180" s="15">
        <v>102.1</v>
      </c>
      <c r="F180" s="16">
        <v>16.899999999999999</v>
      </c>
      <c r="G180" s="266"/>
      <c r="H180" s="15">
        <v>38.6</v>
      </c>
      <c r="I180" s="15">
        <v>104.5</v>
      </c>
      <c r="J180" s="15">
        <v>87.4</v>
      </c>
      <c r="K180" s="16">
        <v>87.1</v>
      </c>
      <c r="L180" s="14">
        <v>105.3</v>
      </c>
      <c r="M180" s="15">
        <v>18.2</v>
      </c>
      <c r="N180" s="15">
        <v>49.1</v>
      </c>
      <c r="O180" s="15">
        <v>49</v>
      </c>
      <c r="P180" s="15">
        <v>66.599999999999994</v>
      </c>
      <c r="Q180" s="15">
        <v>66.400000000000006</v>
      </c>
      <c r="R180" s="15">
        <v>66.099999999999994</v>
      </c>
      <c r="S180" s="15">
        <v>66.8</v>
      </c>
      <c r="T180" s="15">
        <v>89</v>
      </c>
      <c r="U180" s="15">
        <v>89.1</v>
      </c>
      <c r="V180" s="15">
        <v>88.9</v>
      </c>
      <c r="W180" s="15">
        <v>66.099999999999994</v>
      </c>
      <c r="X180" s="15">
        <v>104.9</v>
      </c>
      <c r="Y180" s="15">
        <v>803</v>
      </c>
      <c r="Z180" s="15">
        <v>0</v>
      </c>
      <c r="AA180" s="16">
        <v>566</v>
      </c>
      <c r="AB180" s="266"/>
      <c r="AC180" s="17"/>
      <c r="AD180" s="17">
        <v>25.8</v>
      </c>
      <c r="AE180" s="17"/>
      <c r="AF180" s="17">
        <v>115</v>
      </c>
      <c r="AG180" s="41">
        <v>83</v>
      </c>
    </row>
    <row r="181" spans="1:33" ht="14.25" customHeight="1" x14ac:dyDescent="0.35">
      <c r="A181" s="266"/>
      <c r="B181" s="11">
        <v>13.75</v>
      </c>
      <c r="C181" s="266"/>
      <c r="D181" s="15">
        <v>49.7</v>
      </c>
      <c r="E181" s="15">
        <v>81.5</v>
      </c>
      <c r="F181" s="16">
        <v>17</v>
      </c>
      <c r="G181" s="266"/>
      <c r="H181" s="15">
        <v>37.4</v>
      </c>
      <c r="I181" s="15">
        <v>82.9</v>
      </c>
      <c r="J181" s="15">
        <v>87.5</v>
      </c>
      <c r="K181" s="16">
        <v>87.2</v>
      </c>
      <c r="L181" s="14">
        <v>84.6</v>
      </c>
      <c r="M181" s="15">
        <v>18.3</v>
      </c>
      <c r="N181" s="15">
        <v>49.5</v>
      </c>
      <c r="O181" s="15">
        <v>49.5</v>
      </c>
      <c r="P181" s="15">
        <v>66.3</v>
      </c>
      <c r="Q181" s="15">
        <v>66.3</v>
      </c>
      <c r="R181" s="15">
        <v>66</v>
      </c>
      <c r="S181" s="15">
        <v>66.7</v>
      </c>
      <c r="T181" s="15">
        <v>89</v>
      </c>
      <c r="U181" s="15">
        <v>89.1</v>
      </c>
      <c r="V181" s="15">
        <v>89</v>
      </c>
      <c r="W181" s="15">
        <v>65.900000000000006</v>
      </c>
      <c r="X181" s="15">
        <v>106</v>
      </c>
      <c r="Y181" s="15">
        <v>804</v>
      </c>
      <c r="Z181" s="15">
        <v>20</v>
      </c>
      <c r="AA181" s="16">
        <v>565</v>
      </c>
      <c r="AB181" s="266"/>
      <c r="AC181" s="17"/>
      <c r="AD181" s="17">
        <v>24.5</v>
      </c>
      <c r="AE181" s="17"/>
      <c r="AF181" s="17">
        <v>118</v>
      </c>
      <c r="AG181" s="41">
        <v>91.4</v>
      </c>
    </row>
    <row r="182" spans="1:33" ht="14.25" customHeight="1" x14ac:dyDescent="0.35">
      <c r="A182" s="266"/>
      <c r="B182" s="11">
        <v>13.8333333333333</v>
      </c>
      <c r="C182" s="266"/>
      <c r="D182" s="15">
        <v>49.7</v>
      </c>
      <c r="E182" s="15">
        <v>81</v>
      </c>
      <c r="F182" s="16">
        <v>17.100000000000001</v>
      </c>
      <c r="G182" s="266"/>
      <c r="H182" s="15">
        <v>37.200000000000003</v>
      </c>
      <c r="I182" s="15">
        <v>83.4</v>
      </c>
      <c r="J182" s="15">
        <v>86.8</v>
      </c>
      <c r="K182" s="16">
        <v>86.6</v>
      </c>
      <c r="L182" s="14">
        <v>85.1</v>
      </c>
      <c r="M182" s="15">
        <v>18.399999999999999</v>
      </c>
      <c r="N182" s="15">
        <v>49.5</v>
      </c>
      <c r="O182" s="15">
        <v>49.4</v>
      </c>
      <c r="P182" s="15">
        <v>65.900000000000006</v>
      </c>
      <c r="Q182" s="15">
        <v>65.8</v>
      </c>
      <c r="R182" s="15">
        <v>65.599999999999994</v>
      </c>
      <c r="S182" s="15">
        <v>66.2</v>
      </c>
      <c r="T182" s="15">
        <v>88.5</v>
      </c>
      <c r="U182" s="15">
        <v>88.5</v>
      </c>
      <c r="V182" s="15">
        <v>88.4</v>
      </c>
      <c r="W182" s="15">
        <v>65.400000000000006</v>
      </c>
      <c r="X182" s="15">
        <v>105.8</v>
      </c>
      <c r="Y182" s="15">
        <v>803</v>
      </c>
      <c r="Z182" s="15">
        <v>20</v>
      </c>
      <c r="AA182" s="16">
        <v>559</v>
      </c>
      <c r="AB182" s="266"/>
      <c r="AC182" s="17"/>
      <c r="AD182" s="17">
        <v>25.6</v>
      </c>
      <c r="AE182" s="17"/>
      <c r="AF182" s="17">
        <v>116</v>
      </c>
      <c r="AG182" s="41">
        <v>84.2</v>
      </c>
    </row>
    <row r="183" spans="1:33" ht="14.25" customHeight="1" x14ac:dyDescent="0.35">
      <c r="A183" s="267"/>
      <c r="B183" s="11">
        <v>13.9166666666667</v>
      </c>
      <c r="C183" s="267"/>
      <c r="D183" s="15">
        <v>49.5</v>
      </c>
      <c r="E183" s="15">
        <v>92.3</v>
      </c>
      <c r="F183" s="16">
        <v>16.8</v>
      </c>
      <c r="G183" s="267"/>
      <c r="H183" s="15">
        <v>36.6</v>
      </c>
      <c r="I183" s="15">
        <v>96.2</v>
      </c>
      <c r="J183" s="15">
        <v>86.8</v>
      </c>
      <c r="K183" s="16">
        <v>86.6</v>
      </c>
      <c r="L183" s="14">
        <v>97.4</v>
      </c>
      <c r="M183" s="15">
        <v>18</v>
      </c>
      <c r="N183" s="15">
        <v>49.2</v>
      </c>
      <c r="O183" s="15">
        <v>49.1</v>
      </c>
      <c r="P183" s="15">
        <v>65.5</v>
      </c>
      <c r="Q183" s="15">
        <v>65.7</v>
      </c>
      <c r="R183" s="15">
        <v>65.3</v>
      </c>
      <c r="S183" s="15">
        <v>66.099999999999994</v>
      </c>
      <c r="T183" s="15">
        <v>88.5</v>
      </c>
      <c r="U183" s="15">
        <v>88.5</v>
      </c>
      <c r="V183" s="15">
        <v>88.3</v>
      </c>
      <c r="W183" s="15">
        <v>65.3</v>
      </c>
      <c r="X183" s="15">
        <v>105.2</v>
      </c>
      <c r="Y183" s="15">
        <v>803</v>
      </c>
      <c r="Z183" s="15">
        <v>12</v>
      </c>
      <c r="AA183" s="16">
        <v>561</v>
      </c>
      <c r="AB183" s="267"/>
      <c r="AC183" s="17"/>
      <c r="AD183" s="17">
        <v>25.7</v>
      </c>
      <c r="AE183" s="17"/>
      <c r="AF183" s="17">
        <v>115</v>
      </c>
      <c r="AG183" s="41">
        <v>88.3</v>
      </c>
    </row>
    <row r="184" spans="1:33" ht="14.25" customHeight="1" x14ac:dyDescent="0.35">
      <c r="A184" s="268">
        <v>44636</v>
      </c>
      <c r="B184" s="11">
        <v>14</v>
      </c>
      <c r="C184" s="276">
        <v>104.2</v>
      </c>
      <c r="D184" s="15">
        <v>49.5</v>
      </c>
      <c r="E184" s="15">
        <v>95.5</v>
      </c>
      <c r="F184" s="16">
        <v>16.3</v>
      </c>
      <c r="G184" s="269"/>
      <c r="H184" s="15">
        <v>36.6</v>
      </c>
      <c r="I184" s="15">
        <v>96.6</v>
      </c>
      <c r="J184" s="15">
        <v>87.1</v>
      </c>
      <c r="K184" s="16">
        <v>86.8</v>
      </c>
      <c r="L184" s="14">
        <v>98</v>
      </c>
      <c r="M184" s="15">
        <v>17.5</v>
      </c>
      <c r="N184" s="15">
        <v>49.2</v>
      </c>
      <c r="O184" s="15">
        <v>49.2</v>
      </c>
      <c r="P184" s="15">
        <v>65.099999999999994</v>
      </c>
      <c r="Q184" s="15">
        <v>65.2</v>
      </c>
      <c r="R184" s="15">
        <v>64.900000000000006</v>
      </c>
      <c r="S184" s="15">
        <v>65.5</v>
      </c>
      <c r="T184" s="15">
        <v>88.7</v>
      </c>
      <c r="U184" s="15">
        <v>88.8</v>
      </c>
      <c r="V184" s="15">
        <v>88.6</v>
      </c>
      <c r="W184" s="15">
        <v>64.8</v>
      </c>
      <c r="X184" s="15">
        <v>105.7</v>
      </c>
      <c r="Y184" s="15">
        <v>802</v>
      </c>
      <c r="Z184" s="15">
        <v>12</v>
      </c>
      <c r="AA184" s="16">
        <v>562</v>
      </c>
      <c r="AB184" s="265">
        <v>118.6</v>
      </c>
      <c r="AC184" s="17"/>
      <c r="AD184" s="17">
        <v>25.7</v>
      </c>
      <c r="AE184" s="17"/>
      <c r="AF184" s="17">
        <v>121</v>
      </c>
      <c r="AG184" s="41">
        <v>88.4</v>
      </c>
    </row>
    <row r="185" spans="1:33" ht="14.25" customHeight="1" x14ac:dyDescent="0.35">
      <c r="A185" s="266"/>
      <c r="B185" s="11">
        <v>14.0833333333333</v>
      </c>
      <c r="C185" s="266"/>
      <c r="D185" s="15">
        <v>49.5</v>
      </c>
      <c r="E185" s="15">
        <v>94.4</v>
      </c>
      <c r="F185" s="16">
        <v>16.3</v>
      </c>
      <c r="G185" s="266"/>
      <c r="H185" s="15">
        <v>34.799999999999997</v>
      </c>
      <c r="I185" s="15">
        <v>96.9</v>
      </c>
      <c r="J185" s="15">
        <v>86.8</v>
      </c>
      <c r="K185" s="16">
        <v>86.5</v>
      </c>
      <c r="L185" s="14">
        <v>97.9</v>
      </c>
      <c r="M185" s="15">
        <v>17.399999999999999</v>
      </c>
      <c r="N185" s="15">
        <v>49.3</v>
      </c>
      <c r="O185" s="15">
        <v>49.2</v>
      </c>
      <c r="P185" s="15">
        <v>64.8</v>
      </c>
      <c r="Q185" s="15">
        <v>64.599999999999994</v>
      </c>
      <c r="R185" s="15">
        <v>64.400000000000006</v>
      </c>
      <c r="S185" s="15">
        <v>65.2</v>
      </c>
      <c r="T185" s="15">
        <v>88.4</v>
      </c>
      <c r="U185" s="15">
        <v>88.5</v>
      </c>
      <c r="V185" s="15">
        <v>88.3</v>
      </c>
      <c r="W185" s="15">
        <v>64.400000000000006</v>
      </c>
      <c r="X185" s="15">
        <v>105.5</v>
      </c>
      <c r="Y185" s="15">
        <v>804</v>
      </c>
      <c r="Z185" s="15">
        <v>12</v>
      </c>
      <c r="AA185" s="16">
        <v>561</v>
      </c>
      <c r="AB185" s="266"/>
      <c r="AC185" s="17"/>
      <c r="AD185" s="17">
        <v>25.1</v>
      </c>
      <c r="AE185" s="17"/>
      <c r="AF185" s="17">
        <v>116</v>
      </c>
      <c r="AG185" s="41">
        <v>85</v>
      </c>
    </row>
    <row r="186" spans="1:33" ht="14.25" customHeight="1" x14ac:dyDescent="0.35">
      <c r="A186" s="266"/>
      <c r="B186" s="11">
        <v>14.1666666666667</v>
      </c>
      <c r="C186" s="266"/>
      <c r="D186" s="15">
        <v>49.5</v>
      </c>
      <c r="E186" s="15">
        <v>97.7</v>
      </c>
      <c r="F186" s="16">
        <v>16</v>
      </c>
      <c r="G186" s="266"/>
      <c r="H186" s="15">
        <v>34.299999999999997</v>
      </c>
      <c r="I186" s="15">
        <v>96.9</v>
      </c>
      <c r="J186" s="15">
        <v>85.9</v>
      </c>
      <c r="K186" s="16">
        <v>85.6</v>
      </c>
      <c r="L186" s="14">
        <v>99</v>
      </c>
      <c r="M186" s="15">
        <v>17</v>
      </c>
      <c r="N186" s="15">
        <v>49.3</v>
      </c>
      <c r="O186" s="15">
        <v>49.2</v>
      </c>
      <c r="P186" s="15">
        <v>63.7</v>
      </c>
      <c r="Q186" s="15">
        <v>63.7</v>
      </c>
      <c r="R186" s="15">
        <v>63.4</v>
      </c>
      <c r="S186" s="15">
        <v>64</v>
      </c>
      <c r="T186" s="15">
        <v>87.5</v>
      </c>
      <c r="U186" s="15">
        <v>87.6</v>
      </c>
      <c r="V186" s="15">
        <v>87.4</v>
      </c>
      <c r="W186" s="15">
        <v>63.4</v>
      </c>
      <c r="X186" s="15">
        <v>106.2</v>
      </c>
      <c r="Y186" s="15">
        <v>804</v>
      </c>
      <c r="Z186" s="15">
        <v>11</v>
      </c>
      <c r="AA186" s="16">
        <v>556</v>
      </c>
      <c r="AB186" s="266"/>
      <c r="AC186" s="17"/>
      <c r="AD186" s="17">
        <v>25.3</v>
      </c>
      <c r="AE186" s="17"/>
      <c r="AF186" s="17">
        <v>115</v>
      </c>
      <c r="AG186" s="41">
        <v>85</v>
      </c>
    </row>
    <row r="187" spans="1:33" ht="14.25" customHeight="1" x14ac:dyDescent="0.35">
      <c r="A187" s="266"/>
      <c r="B187" s="11">
        <v>14.25</v>
      </c>
      <c r="C187" s="266"/>
      <c r="D187" s="15">
        <v>49.5</v>
      </c>
      <c r="E187" s="15">
        <v>95.9</v>
      </c>
      <c r="F187" s="16">
        <v>15.9</v>
      </c>
      <c r="G187" s="266"/>
      <c r="H187" s="15">
        <v>34.6</v>
      </c>
      <c r="I187" s="15">
        <v>97.6</v>
      </c>
      <c r="J187" s="15">
        <v>85.6</v>
      </c>
      <c r="K187" s="16">
        <v>85.3</v>
      </c>
      <c r="L187" s="14">
        <v>98.7</v>
      </c>
      <c r="M187" s="15">
        <v>17</v>
      </c>
      <c r="N187" s="15">
        <v>49.2</v>
      </c>
      <c r="O187" s="15">
        <v>49.1</v>
      </c>
      <c r="P187" s="15">
        <v>63.3</v>
      </c>
      <c r="Q187" s="15">
        <v>63.3</v>
      </c>
      <c r="R187" s="15">
        <v>63.2</v>
      </c>
      <c r="S187" s="15">
        <v>63.7</v>
      </c>
      <c r="T187" s="15">
        <v>87.3</v>
      </c>
      <c r="U187" s="15">
        <v>87.3</v>
      </c>
      <c r="V187" s="15">
        <v>87.2</v>
      </c>
      <c r="W187" s="15">
        <v>62.9</v>
      </c>
      <c r="X187" s="15">
        <v>106.4</v>
      </c>
      <c r="Y187" s="15">
        <v>800</v>
      </c>
      <c r="Z187" s="15">
        <v>12</v>
      </c>
      <c r="AA187" s="16">
        <v>554</v>
      </c>
      <c r="AB187" s="266"/>
      <c r="AC187" s="17"/>
      <c r="AD187" s="17">
        <v>25</v>
      </c>
      <c r="AE187" s="17"/>
      <c r="AF187" s="17">
        <v>117</v>
      </c>
      <c r="AG187" s="41">
        <v>84.6</v>
      </c>
    </row>
    <row r="188" spans="1:33" ht="14.25" customHeight="1" x14ac:dyDescent="0.35">
      <c r="A188" s="266"/>
      <c r="B188" s="11">
        <v>14.3333333333333</v>
      </c>
      <c r="C188" s="266"/>
      <c r="D188" s="15">
        <v>49.2</v>
      </c>
      <c r="E188" s="15">
        <v>111.7</v>
      </c>
      <c r="F188" s="16">
        <v>15.7</v>
      </c>
      <c r="G188" s="266"/>
      <c r="H188" s="15">
        <v>34.700000000000003</v>
      </c>
      <c r="I188" s="15">
        <v>114.4</v>
      </c>
      <c r="J188" s="15">
        <v>75.8</v>
      </c>
      <c r="K188" s="16">
        <v>75.400000000000006</v>
      </c>
      <c r="L188" s="14">
        <v>112.7</v>
      </c>
      <c r="M188" s="15">
        <v>16.899999999999999</v>
      </c>
      <c r="N188" s="15">
        <v>48.9</v>
      </c>
      <c r="O188" s="15">
        <v>48.8</v>
      </c>
      <c r="P188" s="15">
        <v>55.8</v>
      </c>
      <c r="Q188" s="15">
        <v>55.8</v>
      </c>
      <c r="R188" s="15">
        <v>55.7</v>
      </c>
      <c r="S188" s="15">
        <v>56.4</v>
      </c>
      <c r="T188" s="15">
        <v>77.8</v>
      </c>
      <c r="U188" s="15">
        <v>77.900000000000006</v>
      </c>
      <c r="V188" s="15">
        <v>77.599999999999994</v>
      </c>
      <c r="W188" s="15">
        <v>55.5</v>
      </c>
      <c r="X188" s="15">
        <v>111.6</v>
      </c>
      <c r="Y188" s="15">
        <v>819</v>
      </c>
      <c r="Z188" s="15">
        <v>0</v>
      </c>
      <c r="AA188" s="16">
        <v>501</v>
      </c>
      <c r="AB188" s="266"/>
      <c r="AC188" s="17"/>
      <c r="AD188" s="17">
        <v>25.9</v>
      </c>
      <c r="AE188" s="17"/>
      <c r="AF188" s="17">
        <v>112</v>
      </c>
      <c r="AG188" s="41">
        <v>86.6</v>
      </c>
    </row>
    <row r="189" spans="1:33" ht="14.25" customHeight="1" x14ac:dyDescent="0.35">
      <c r="A189" s="266"/>
      <c r="B189" s="11">
        <v>14.4166666666667</v>
      </c>
      <c r="C189" s="266"/>
      <c r="D189" s="15">
        <v>49.2</v>
      </c>
      <c r="E189" s="15">
        <v>110.5</v>
      </c>
      <c r="F189" s="16">
        <v>15.8</v>
      </c>
      <c r="G189" s="266"/>
      <c r="H189" s="15">
        <v>36.299999999999997</v>
      </c>
      <c r="I189" s="15">
        <v>112.5</v>
      </c>
      <c r="J189" s="15">
        <v>79.3</v>
      </c>
      <c r="K189" s="16">
        <v>78.900000000000006</v>
      </c>
      <c r="L189" s="14">
        <v>112.4</v>
      </c>
      <c r="M189" s="15">
        <v>17.100000000000001</v>
      </c>
      <c r="N189" s="15">
        <v>48.9</v>
      </c>
      <c r="O189" s="15">
        <v>48.8</v>
      </c>
      <c r="P189" s="15">
        <v>58.5</v>
      </c>
      <c r="Q189" s="15">
        <v>58.6</v>
      </c>
      <c r="R189" s="15">
        <v>58.3</v>
      </c>
      <c r="S189" s="15">
        <v>59.1</v>
      </c>
      <c r="T189" s="15">
        <v>81.2</v>
      </c>
      <c r="U189" s="15">
        <v>81.3</v>
      </c>
      <c r="V189" s="15">
        <v>81</v>
      </c>
      <c r="W189" s="15">
        <v>58.2</v>
      </c>
      <c r="X189" s="15">
        <v>111</v>
      </c>
      <c r="Y189" s="15">
        <v>819</v>
      </c>
      <c r="Z189" s="15">
        <v>0</v>
      </c>
      <c r="AA189" s="16">
        <v>526</v>
      </c>
      <c r="AB189" s="266"/>
      <c r="AC189" s="17"/>
      <c r="AD189" s="17">
        <v>28.4</v>
      </c>
      <c r="AE189" s="17"/>
      <c r="AF189" s="17">
        <v>118</v>
      </c>
      <c r="AG189" s="41">
        <v>84.5</v>
      </c>
    </row>
    <row r="190" spans="1:33" ht="14.25" customHeight="1" x14ac:dyDescent="0.35">
      <c r="A190" s="266"/>
      <c r="B190" s="11">
        <v>14.5</v>
      </c>
      <c r="C190" s="266"/>
      <c r="D190" s="15">
        <v>49.3</v>
      </c>
      <c r="E190" s="15">
        <v>107.4</v>
      </c>
      <c r="F190" s="16">
        <v>16.3</v>
      </c>
      <c r="G190" s="266"/>
      <c r="H190" s="15">
        <v>38.6</v>
      </c>
      <c r="I190" s="15">
        <v>108.1</v>
      </c>
      <c r="J190" s="15">
        <v>86.5</v>
      </c>
      <c r="K190" s="16">
        <v>86.2</v>
      </c>
      <c r="L190" s="14">
        <v>109</v>
      </c>
      <c r="M190" s="15">
        <v>17.600000000000001</v>
      </c>
      <c r="N190" s="15">
        <v>49</v>
      </c>
      <c r="O190" s="15">
        <v>49</v>
      </c>
      <c r="P190" s="15">
        <v>65.099999999999994</v>
      </c>
      <c r="Q190" s="15">
        <v>65.099999999999994</v>
      </c>
      <c r="R190" s="15">
        <v>64.900000000000006</v>
      </c>
      <c r="S190" s="15">
        <v>65.5</v>
      </c>
      <c r="T190" s="15">
        <v>88.3</v>
      </c>
      <c r="U190" s="15">
        <v>88.3</v>
      </c>
      <c r="V190" s="15">
        <v>88.1</v>
      </c>
      <c r="W190" s="15">
        <v>65</v>
      </c>
      <c r="X190" s="15">
        <v>107.6</v>
      </c>
      <c r="Y190" s="15">
        <v>819</v>
      </c>
      <c r="Z190" s="15">
        <v>0</v>
      </c>
      <c r="AA190" s="16">
        <v>575</v>
      </c>
      <c r="AB190" s="266"/>
      <c r="AC190" s="17"/>
      <c r="AD190" s="17">
        <v>28.7</v>
      </c>
      <c r="AE190" s="17"/>
      <c r="AF190" s="17">
        <v>118</v>
      </c>
      <c r="AG190" s="41">
        <v>89.1</v>
      </c>
    </row>
    <row r="191" spans="1:33" ht="14.25" customHeight="1" x14ac:dyDescent="0.35">
      <c r="A191" s="266"/>
      <c r="B191" s="11">
        <v>14.5833333333333</v>
      </c>
      <c r="C191" s="266"/>
      <c r="D191" s="15">
        <v>49.4</v>
      </c>
      <c r="E191" s="15">
        <v>103.2</v>
      </c>
      <c r="F191" s="16">
        <v>16.5</v>
      </c>
      <c r="G191" s="266"/>
      <c r="H191" s="15">
        <v>38.9</v>
      </c>
      <c r="I191" s="15">
        <v>106.7</v>
      </c>
      <c r="J191" s="15">
        <v>87.2</v>
      </c>
      <c r="K191" s="16">
        <v>86.9</v>
      </c>
      <c r="L191" s="14">
        <v>107.1</v>
      </c>
      <c r="M191" s="15">
        <v>17.899999999999999</v>
      </c>
      <c r="N191" s="15">
        <v>49.1</v>
      </c>
      <c r="O191" s="15">
        <v>49</v>
      </c>
      <c r="P191" s="15">
        <v>66.400000000000006</v>
      </c>
      <c r="Q191" s="15">
        <v>66.2</v>
      </c>
      <c r="R191" s="15">
        <v>65.900000000000006</v>
      </c>
      <c r="S191" s="15">
        <v>66.5</v>
      </c>
      <c r="T191" s="15">
        <v>88.9</v>
      </c>
      <c r="U191" s="15">
        <v>88.9</v>
      </c>
      <c r="V191" s="15">
        <v>88.8</v>
      </c>
      <c r="W191" s="15">
        <v>65.8</v>
      </c>
      <c r="X191" s="15">
        <v>106.3</v>
      </c>
      <c r="Y191" s="15">
        <v>820</v>
      </c>
      <c r="Z191" s="15">
        <v>0</v>
      </c>
      <c r="AA191" s="16">
        <v>581</v>
      </c>
      <c r="AB191" s="266"/>
      <c r="AC191" s="17"/>
      <c r="AD191" s="17">
        <v>29.7</v>
      </c>
      <c r="AE191" s="17"/>
      <c r="AF191" s="17">
        <v>119</v>
      </c>
      <c r="AG191" s="41">
        <v>85.9</v>
      </c>
    </row>
    <row r="192" spans="1:33" ht="14.25" customHeight="1" x14ac:dyDescent="0.35">
      <c r="A192" s="266"/>
      <c r="B192" s="11">
        <v>14.6666666666667</v>
      </c>
      <c r="C192" s="266"/>
      <c r="D192" s="15">
        <v>49.3</v>
      </c>
      <c r="E192" s="15">
        <v>104.2</v>
      </c>
      <c r="F192" s="16">
        <v>16.100000000000001</v>
      </c>
      <c r="G192" s="266"/>
      <c r="H192" s="15">
        <v>37.700000000000003</v>
      </c>
      <c r="I192" s="15">
        <v>106.4</v>
      </c>
      <c r="J192" s="15">
        <v>87.1</v>
      </c>
      <c r="K192" s="16">
        <v>86.8</v>
      </c>
      <c r="L192" s="14">
        <v>107</v>
      </c>
      <c r="M192" s="15">
        <v>17.399999999999999</v>
      </c>
      <c r="N192" s="15">
        <v>49</v>
      </c>
      <c r="O192" s="15">
        <v>49</v>
      </c>
      <c r="P192" s="15">
        <v>66</v>
      </c>
      <c r="Q192" s="15">
        <v>66</v>
      </c>
      <c r="R192" s="15">
        <v>65.8</v>
      </c>
      <c r="S192" s="15">
        <v>66.5</v>
      </c>
      <c r="T192" s="15">
        <v>88.8</v>
      </c>
      <c r="U192" s="15">
        <v>88.9</v>
      </c>
      <c r="V192" s="15">
        <v>88.7</v>
      </c>
      <c r="W192" s="15">
        <v>65.7</v>
      </c>
      <c r="X192" s="15">
        <v>105.8</v>
      </c>
      <c r="Y192" s="15">
        <v>821</v>
      </c>
      <c r="Z192" s="15">
        <v>0</v>
      </c>
      <c r="AA192" s="16">
        <v>583</v>
      </c>
      <c r="AB192" s="266"/>
      <c r="AC192" s="17"/>
      <c r="AD192" s="17">
        <v>25.5</v>
      </c>
      <c r="AE192" s="17"/>
      <c r="AF192" s="17">
        <v>119</v>
      </c>
      <c r="AG192" s="41">
        <v>81.8</v>
      </c>
    </row>
    <row r="193" spans="1:33" ht="14.25" customHeight="1" x14ac:dyDescent="0.35">
      <c r="A193" s="266"/>
      <c r="B193" s="11">
        <v>14.75</v>
      </c>
      <c r="C193" s="266"/>
      <c r="D193" s="15">
        <v>49.3</v>
      </c>
      <c r="E193" s="15">
        <v>103.3</v>
      </c>
      <c r="F193" s="16">
        <v>15.5</v>
      </c>
      <c r="G193" s="266"/>
      <c r="H193" s="15">
        <v>37.1</v>
      </c>
      <c r="I193" s="15">
        <v>106.6</v>
      </c>
      <c r="J193" s="15">
        <v>86.9</v>
      </c>
      <c r="K193" s="16">
        <v>86.6</v>
      </c>
      <c r="L193" s="14">
        <v>107</v>
      </c>
      <c r="M193" s="15">
        <v>16.7</v>
      </c>
      <c r="N193" s="15">
        <v>49</v>
      </c>
      <c r="O193" s="15">
        <v>48.9</v>
      </c>
      <c r="P193" s="15">
        <v>65.2</v>
      </c>
      <c r="Q193" s="15">
        <v>65</v>
      </c>
      <c r="R193" s="15">
        <v>64.8</v>
      </c>
      <c r="S193" s="15">
        <v>65.5</v>
      </c>
      <c r="T193" s="15">
        <v>88.6</v>
      </c>
      <c r="U193" s="15">
        <v>88.6</v>
      </c>
      <c r="V193" s="15">
        <v>88.5</v>
      </c>
      <c r="W193" s="15">
        <v>64.7</v>
      </c>
      <c r="X193" s="15">
        <v>105.9</v>
      </c>
      <c r="Y193" s="15">
        <v>818</v>
      </c>
      <c r="Z193" s="15">
        <v>0</v>
      </c>
      <c r="AA193" s="16">
        <v>583</v>
      </c>
      <c r="AB193" s="266"/>
      <c r="AC193" s="17"/>
      <c r="AD193" s="17">
        <v>24.9</v>
      </c>
      <c r="AE193" s="17"/>
      <c r="AF193" s="17">
        <v>118</v>
      </c>
      <c r="AG193" s="41">
        <v>88.6</v>
      </c>
    </row>
    <row r="194" spans="1:33" ht="14.25" customHeight="1" x14ac:dyDescent="0.35">
      <c r="A194" s="266"/>
      <c r="B194" s="11">
        <v>14.8333333333333</v>
      </c>
      <c r="C194" s="266"/>
      <c r="D194" s="15">
        <v>49.4</v>
      </c>
      <c r="E194" s="15">
        <v>106.8</v>
      </c>
      <c r="F194" s="16">
        <v>15.2</v>
      </c>
      <c r="G194" s="266"/>
      <c r="H194" s="15">
        <v>36.700000000000003</v>
      </c>
      <c r="I194" s="15">
        <v>108.3</v>
      </c>
      <c r="J194" s="15">
        <v>86.5</v>
      </c>
      <c r="K194" s="16">
        <v>86.2</v>
      </c>
      <c r="L194" s="14">
        <v>108.2</v>
      </c>
      <c r="M194" s="15">
        <v>16.399999999999999</v>
      </c>
      <c r="N194" s="15">
        <v>49.1</v>
      </c>
      <c r="O194" s="15">
        <v>49</v>
      </c>
      <c r="P194" s="15">
        <v>64.400000000000006</v>
      </c>
      <c r="Q194" s="15">
        <v>64.099999999999994</v>
      </c>
      <c r="R194" s="15">
        <v>64</v>
      </c>
      <c r="S194" s="15">
        <v>64.5</v>
      </c>
      <c r="T194" s="15">
        <v>88.1</v>
      </c>
      <c r="U194" s="15">
        <v>88.2</v>
      </c>
      <c r="V194" s="15">
        <v>88.1</v>
      </c>
      <c r="W194" s="15">
        <v>63.8</v>
      </c>
      <c r="X194" s="15">
        <v>107.4</v>
      </c>
      <c r="Y194" s="15">
        <v>820</v>
      </c>
      <c r="Z194" s="15">
        <v>0</v>
      </c>
      <c r="AA194" s="16">
        <v>579</v>
      </c>
      <c r="AB194" s="266"/>
      <c r="AC194" s="17"/>
      <c r="AD194" s="17">
        <v>25.8</v>
      </c>
      <c r="AE194" s="17"/>
      <c r="AF194" s="17">
        <v>119</v>
      </c>
      <c r="AG194" s="41">
        <v>84.3</v>
      </c>
    </row>
    <row r="195" spans="1:33" ht="14.25" customHeight="1" x14ac:dyDescent="0.35">
      <c r="A195" s="267"/>
      <c r="B195" s="11">
        <v>14.9166666666667</v>
      </c>
      <c r="C195" s="267"/>
      <c r="D195" s="15">
        <v>49.3</v>
      </c>
      <c r="E195" s="15">
        <v>107.9</v>
      </c>
      <c r="F195" s="16">
        <v>15.4</v>
      </c>
      <c r="G195" s="267"/>
      <c r="H195" s="15">
        <v>36.9</v>
      </c>
      <c r="I195" s="15">
        <v>108.5</v>
      </c>
      <c r="J195" s="15">
        <v>86.1</v>
      </c>
      <c r="K195" s="16">
        <v>85.8</v>
      </c>
      <c r="L195" s="14">
        <v>108.8</v>
      </c>
      <c r="M195" s="15">
        <v>16.600000000000001</v>
      </c>
      <c r="N195" s="15">
        <v>49</v>
      </c>
      <c r="O195" s="15">
        <v>48.9</v>
      </c>
      <c r="P195" s="15">
        <v>63.9</v>
      </c>
      <c r="Q195" s="15">
        <v>63.8</v>
      </c>
      <c r="R195" s="15">
        <v>63.5</v>
      </c>
      <c r="S195" s="15">
        <v>64.3</v>
      </c>
      <c r="T195" s="15">
        <v>87.8</v>
      </c>
      <c r="U195" s="15">
        <v>87.9</v>
      </c>
      <c r="V195" s="15">
        <v>87.7</v>
      </c>
      <c r="W195" s="15">
        <v>63.4</v>
      </c>
      <c r="X195" s="15">
        <v>107.6</v>
      </c>
      <c r="Y195" s="15">
        <v>818</v>
      </c>
      <c r="Z195" s="15">
        <v>0</v>
      </c>
      <c r="AA195" s="16">
        <v>573</v>
      </c>
      <c r="AB195" s="267"/>
      <c r="AC195" s="17"/>
      <c r="AD195" s="17">
        <v>25.4</v>
      </c>
      <c r="AE195" s="17"/>
      <c r="AF195" s="17">
        <v>127</v>
      </c>
      <c r="AG195" s="41">
        <v>90.5</v>
      </c>
    </row>
    <row r="196" spans="1:33" ht="14.25" customHeight="1" x14ac:dyDescent="0.35">
      <c r="A196" s="268">
        <v>44637</v>
      </c>
      <c r="B196" s="11">
        <v>15</v>
      </c>
      <c r="C196" s="276">
        <v>110.1</v>
      </c>
      <c r="D196" s="15">
        <v>49.3</v>
      </c>
      <c r="E196" s="15">
        <v>108.5</v>
      </c>
      <c r="F196" s="16">
        <v>15.5</v>
      </c>
      <c r="G196" s="269"/>
      <c r="H196" s="15">
        <v>36.799999999999997</v>
      </c>
      <c r="I196" s="15">
        <v>108</v>
      </c>
      <c r="J196" s="15">
        <v>86.7</v>
      </c>
      <c r="K196" s="16">
        <v>86.4</v>
      </c>
      <c r="L196" s="14">
        <v>109</v>
      </c>
      <c r="M196" s="15">
        <v>16.600000000000001</v>
      </c>
      <c r="N196" s="15">
        <v>49</v>
      </c>
      <c r="O196" s="15">
        <v>49</v>
      </c>
      <c r="P196" s="15">
        <v>64.5</v>
      </c>
      <c r="Q196" s="15">
        <v>64.400000000000006</v>
      </c>
      <c r="R196" s="15">
        <v>64.099999999999994</v>
      </c>
      <c r="S196" s="15">
        <v>64.8</v>
      </c>
      <c r="T196" s="15">
        <v>88.4</v>
      </c>
      <c r="U196" s="15">
        <v>88.5</v>
      </c>
      <c r="V196" s="15">
        <v>88.3</v>
      </c>
      <c r="W196" s="15">
        <v>63.9</v>
      </c>
      <c r="X196" s="15">
        <v>108</v>
      </c>
      <c r="Y196" s="15">
        <v>819</v>
      </c>
      <c r="Z196" s="15">
        <v>0</v>
      </c>
      <c r="AA196" s="16">
        <v>574</v>
      </c>
      <c r="AB196" s="265">
        <v>120.2</v>
      </c>
      <c r="AC196" s="17"/>
      <c r="AD196" s="17">
        <v>25.3</v>
      </c>
      <c r="AE196" s="17"/>
      <c r="AF196" s="17">
        <v>119</v>
      </c>
      <c r="AG196" s="41">
        <v>85</v>
      </c>
    </row>
    <row r="197" spans="1:33" ht="14.25" customHeight="1" x14ac:dyDescent="0.35">
      <c r="A197" s="266"/>
      <c r="B197" s="11">
        <v>15.0833333333333</v>
      </c>
      <c r="C197" s="266"/>
      <c r="D197" s="15">
        <v>49.3</v>
      </c>
      <c r="E197" s="15">
        <v>108.7</v>
      </c>
      <c r="F197" s="16">
        <v>15.4</v>
      </c>
      <c r="G197" s="266"/>
      <c r="H197" s="15">
        <v>36.5</v>
      </c>
      <c r="I197" s="15">
        <v>109</v>
      </c>
      <c r="J197" s="15">
        <v>86.8</v>
      </c>
      <c r="K197" s="16">
        <v>86.5</v>
      </c>
      <c r="L197" s="14">
        <v>108.5</v>
      </c>
      <c r="M197" s="15">
        <v>16.5</v>
      </c>
      <c r="N197" s="15">
        <v>49</v>
      </c>
      <c r="O197" s="15">
        <v>48.9</v>
      </c>
      <c r="P197" s="15">
        <v>64.5</v>
      </c>
      <c r="Q197" s="15">
        <v>64.3</v>
      </c>
      <c r="R197" s="15">
        <v>64.099999999999994</v>
      </c>
      <c r="S197" s="15">
        <v>64.7</v>
      </c>
      <c r="T197" s="15">
        <v>88.6</v>
      </c>
      <c r="U197" s="15">
        <v>88.6</v>
      </c>
      <c r="V197" s="15">
        <v>88.4</v>
      </c>
      <c r="W197" s="15">
        <v>64</v>
      </c>
      <c r="X197" s="15">
        <v>107.9</v>
      </c>
      <c r="Y197" s="15">
        <v>821</v>
      </c>
      <c r="Z197" s="15">
        <v>0</v>
      </c>
      <c r="AA197" s="16">
        <v>576</v>
      </c>
      <c r="AB197" s="266"/>
      <c r="AC197" s="17"/>
      <c r="AD197" s="17">
        <v>24.9</v>
      </c>
      <c r="AE197" s="17"/>
      <c r="AF197" s="17">
        <v>120</v>
      </c>
      <c r="AG197" s="41">
        <v>85</v>
      </c>
    </row>
    <row r="198" spans="1:33" ht="14.25" customHeight="1" x14ac:dyDescent="0.35">
      <c r="A198" s="266"/>
      <c r="B198" s="11">
        <v>15.1666666666667</v>
      </c>
      <c r="C198" s="266"/>
      <c r="D198" s="15">
        <v>49.3</v>
      </c>
      <c r="E198" s="15">
        <v>107.6</v>
      </c>
      <c r="F198" s="16">
        <v>15.1</v>
      </c>
      <c r="G198" s="266"/>
      <c r="H198" s="15">
        <v>33.700000000000003</v>
      </c>
      <c r="I198" s="15">
        <v>108.7</v>
      </c>
      <c r="J198" s="15">
        <v>85.7</v>
      </c>
      <c r="K198" s="16">
        <v>85.4</v>
      </c>
      <c r="L198" s="14">
        <v>109.5</v>
      </c>
      <c r="M198" s="15">
        <v>16.2</v>
      </c>
      <c r="N198" s="15">
        <v>48.9</v>
      </c>
      <c r="O198" s="15">
        <v>48.9</v>
      </c>
      <c r="P198" s="15">
        <v>63.1</v>
      </c>
      <c r="Q198" s="15">
        <v>63.1</v>
      </c>
      <c r="R198" s="15">
        <v>62.8</v>
      </c>
      <c r="S198" s="15">
        <v>63.4</v>
      </c>
      <c r="T198" s="15">
        <v>87.4</v>
      </c>
      <c r="U198" s="15">
        <v>87.5</v>
      </c>
      <c r="V198" s="15">
        <v>87.4</v>
      </c>
      <c r="W198" s="15">
        <v>62.6</v>
      </c>
      <c r="X198" s="15">
        <v>108.1</v>
      </c>
      <c r="Y198" s="15">
        <v>819</v>
      </c>
      <c r="Z198" s="15">
        <v>0</v>
      </c>
      <c r="AA198" s="16">
        <v>566</v>
      </c>
      <c r="AB198" s="266"/>
      <c r="AC198" s="17"/>
      <c r="AD198" s="17">
        <v>24.6</v>
      </c>
      <c r="AE198" s="17"/>
      <c r="AF198" s="17">
        <v>118</v>
      </c>
      <c r="AG198" s="41">
        <v>85.8</v>
      </c>
    </row>
    <row r="199" spans="1:33" ht="14.25" customHeight="1" x14ac:dyDescent="0.35">
      <c r="A199" s="266"/>
      <c r="B199" s="11">
        <v>15.25</v>
      </c>
      <c r="C199" s="266"/>
      <c r="D199" s="15">
        <v>49.3</v>
      </c>
      <c r="E199" s="15">
        <v>111.2</v>
      </c>
      <c r="F199" s="16">
        <v>15</v>
      </c>
      <c r="G199" s="266"/>
      <c r="H199" s="15">
        <v>33.4</v>
      </c>
      <c r="I199" s="15">
        <v>109.4</v>
      </c>
      <c r="J199" s="15">
        <v>84.7</v>
      </c>
      <c r="K199" s="16">
        <v>84.4</v>
      </c>
      <c r="L199" s="14">
        <v>110.5</v>
      </c>
      <c r="M199" s="15">
        <v>16.100000000000001</v>
      </c>
      <c r="N199" s="15">
        <v>49</v>
      </c>
      <c r="O199" s="15">
        <v>48.9</v>
      </c>
      <c r="P199" s="15">
        <v>62.2</v>
      </c>
      <c r="Q199" s="15">
        <v>62</v>
      </c>
      <c r="R199" s="15">
        <v>61.8</v>
      </c>
      <c r="S199" s="15">
        <v>62.5</v>
      </c>
      <c r="T199" s="15">
        <v>86.5</v>
      </c>
      <c r="U199" s="15">
        <v>86.6</v>
      </c>
      <c r="V199" s="15">
        <v>86.4</v>
      </c>
      <c r="W199" s="15">
        <v>61.7</v>
      </c>
      <c r="X199" s="15">
        <v>108.9</v>
      </c>
      <c r="Y199" s="15">
        <v>819</v>
      </c>
      <c r="Z199" s="15">
        <v>0</v>
      </c>
      <c r="AA199" s="16">
        <v>562</v>
      </c>
      <c r="AB199" s="266"/>
      <c r="AC199" s="17"/>
      <c r="AD199" s="17">
        <v>24.4</v>
      </c>
      <c r="AE199" s="17"/>
      <c r="AF199" s="17">
        <v>116</v>
      </c>
      <c r="AG199" s="41">
        <v>87.8</v>
      </c>
    </row>
    <row r="200" spans="1:33" ht="14.25" customHeight="1" x14ac:dyDescent="0.35">
      <c r="A200" s="266"/>
      <c r="B200" s="11">
        <v>15.3333333333333</v>
      </c>
      <c r="C200" s="266"/>
      <c r="D200" s="15">
        <v>49.3</v>
      </c>
      <c r="E200" s="15">
        <v>109.1</v>
      </c>
      <c r="F200" s="16">
        <v>15.2</v>
      </c>
      <c r="G200" s="266"/>
      <c r="H200" s="15">
        <v>36.6</v>
      </c>
      <c r="I200" s="15">
        <v>110</v>
      </c>
      <c r="J200" s="15">
        <v>84.5</v>
      </c>
      <c r="K200" s="16">
        <v>84.1</v>
      </c>
      <c r="L200" s="14">
        <v>109.8</v>
      </c>
      <c r="M200" s="15">
        <v>16.399999999999999</v>
      </c>
      <c r="N200" s="15">
        <v>49</v>
      </c>
      <c r="O200" s="15">
        <v>48.9</v>
      </c>
      <c r="P200" s="15">
        <v>62.1</v>
      </c>
      <c r="Q200" s="15">
        <v>62.2</v>
      </c>
      <c r="R200" s="15">
        <v>62.1</v>
      </c>
      <c r="S200" s="15">
        <v>62.6</v>
      </c>
      <c r="T200" s="15">
        <v>86.3</v>
      </c>
      <c r="U200" s="15">
        <v>86.2</v>
      </c>
      <c r="V200" s="15">
        <v>86.1</v>
      </c>
      <c r="W200" s="15">
        <v>61.8</v>
      </c>
      <c r="X200" s="15">
        <v>108.8</v>
      </c>
      <c r="Y200" s="15">
        <v>818</v>
      </c>
      <c r="Z200" s="15">
        <v>0</v>
      </c>
      <c r="AA200" s="16">
        <v>560</v>
      </c>
      <c r="AB200" s="266"/>
      <c r="AC200" s="17"/>
      <c r="AD200" s="17">
        <v>26.7</v>
      </c>
      <c r="AE200" s="17"/>
      <c r="AF200" s="17">
        <v>116</v>
      </c>
      <c r="AG200" s="41">
        <v>91.6</v>
      </c>
    </row>
    <row r="201" spans="1:33" ht="14.25" customHeight="1" x14ac:dyDescent="0.35">
      <c r="A201" s="266"/>
      <c r="B201" s="11">
        <v>15.4166666666667</v>
      </c>
      <c r="C201" s="266"/>
      <c r="D201" s="15">
        <v>49.3</v>
      </c>
      <c r="E201" s="15">
        <v>107.1</v>
      </c>
      <c r="F201" s="16">
        <v>15.9</v>
      </c>
      <c r="G201" s="266"/>
      <c r="H201" s="15">
        <v>37.9</v>
      </c>
      <c r="I201" s="15">
        <v>109</v>
      </c>
      <c r="J201" s="15">
        <v>84.4</v>
      </c>
      <c r="K201" s="16">
        <v>84.1</v>
      </c>
      <c r="L201" s="14">
        <v>108.4</v>
      </c>
      <c r="M201" s="15">
        <v>17.3</v>
      </c>
      <c r="N201" s="15">
        <v>49</v>
      </c>
      <c r="O201" s="15">
        <v>48.9</v>
      </c>
      <c r="P201" s="15">
        <v>63.5</v>
      </c>
      <c r="Q201" s="15">
        <v>63.4</v>
      </c>
      <c r="R201" s="15">
        <v>63.3</v>
      </c>
      <c r="S201" s="15">
        <v>63.9</v>
      </c>
      <c r="T201" s="15">
        <v>86.2</v>
      </c>
      <c r="U201" s="15">
        <v>86.2</v>
      </c>
      <c r="V201" s="15">
        <v>86.1</v>
      </c>
      <c r="W201" s="15">
        <v>63.2</v>
      </c>
      <c r="X201" s="15">
        <v>108.1</v>
      </c>
      <c r="Y201" s="15">
        <v>820</v>
      </c>
      <c r="Z201" s="15">
        <v>0</v>
      </c>
      <c r="AA201" s="16">
        <v>564</v>
      </c>
      <c r="AB201" s="266"/>
      <c r="AC201" s="17"/>
      <c r="AD201" s="17">
        <v>30.3</v>
      </c>
      <c r="AE201" s="17"/>
      <c r="AF201" s="17">
        <v>115</v>
      </c>
      <c r="AG201" s="41">
        <v>87.9</v>
      </c>
    </row>
    <row r="202" spans="1:33" ht="14.25" customHeight="1" x14ac:dyDescent="0.35">
      <c r="A202" s="266"/>
      <c r="B202" s="11">
        <v>15.5</v>
      </c>
      <c r="C202" s="266"/>
      <c r="D202" s="15">
        <v>49.3</v>
      </c>
      <c r="E202" s="15">
        <v>107.3</v>
      </c>
      <c r="F202" s="16">
        <v>16.5</v>
      </c>
      <c r="G202" s="266"/>
      <c r="H202" s="15">
        <v>38.799999999999997</v>
      </c>
      <c r="I202" s="15">
        <v>109.4</v>
      </c>
      <c r="J202" s="15">
        <v>84.2</v>
      </c>
      <c r="K202" s="16">
        <v>83.9</v>
      </c>
      <c r="L202" s="14">
        <v>108.9</v>
      </c>
      <c r="M202" s="15">
        <v>17.899999999999999</v>
      </c>
      <c r="N202" s="15">
        <v>49</v>
      </c>
      <c r="O202" s="15">
        <v>48.9</v>
      </c>
      <c r="P202" s="15">
        <v>63.9</v>
      </c>
      <c r="Q202" s="15">
        <v>63.8</v>
      </c>
      <c r="R202" s="15">
        <v>63.5</v>
      </c>
      <c r="S202" s="15">
        <v>64.3</v>
      </c>
      <c r="T202" s="15">
        <v>86</v>
      </c>
      <c r="U202" s="15">
        <v>86.1</v>
      </c>
      <c r="V202" s="15">
        <v>85.9</v>
      </c>
      <c r="W202" s="15">
        <v>63.5</v>
      </c>
      <c r="X202" s="15">
        <v>107.9</v>
      </c>
      <c r="Y202" s="15">
        <v>820</v>
      </c>
      <c r="Z202" s="15">
        <v>0</v>
      </c>
      <c r="AA202" s="16">
        <v>561</v>
      </c>
      <c r="AB202" s="266"/>
      <c r="AC202" s="17"/>
      <c r="AD202" s="17">
        <v>30.5</v>
      </c>
      <c r="AE202" s="17"/>
      <c r="AF202" s="17">
        <v>117</v>
      </c>
      <c r="AG202" s="41">
        <v>91.4</v>
      </c>
    </row>
    <row r="203" spans="1:33" ht="14.25" customHeight="1" x14ac:dyDescent="0.35">
      <c r="A203" s="266"/>
      <c r="B203" s="11">
        <v>15.5833333333333</v>
      </c>
      <c r="C203" s="266"/>
      <c r="D203" s="15">
        <v>49.3</v>
      </c>
      <c r="E203" s="15">
        <v>107.5</v>
      </c>
      <c r="F203" s="16">
        <v>16.600000000000001</v>
      </c>
      <c r="G203" s="266"/>
      <c r="H203" s="15">
        <v>39.1</v>
      </c>
      <c r="I203" s="15">
        <v>108.9</v>
      </c>
      <c r="J203" s="15">
        <v>84.1</v>
      </c>
      <c r="K203" s="16">
        <v>83.8</v>
      </c>
      <c r="L203" s="14">
        <v>108.3</v>
      </c>
      <c r="M203" s="15">
        <v>18</v>
      </c>
      <c r="N203" s="15">
        <v>49</v>
      </c>
      <c r="O203" s="15">
        <v>48.9</v>
      </c>
      <c r="P203" s="15">
        <v>63.9</v>
      </c>
      <c r="Q203" s="15">
        <v>64</v>
      </c>
      <c r="R203" s="15">
        <v>63.8</v>
      </c>
      <c r="S203" s="15">
        <v>64.599999999999994</v>
      </c>
      <c r="T203" s="15">
        <v>85.9</v>
      </c>
      <c r="U203" s="15">
        <v>86</v>
      </c>
      <c r="V203" s="15">
        <v>85.8</v>
      </c>
      <c r="W203" s="15">
        <v>63.7</v>
      </c>
      <c r="X203" s="15">
        <v>107.5</v>
      </c>
      <c r="Y203" s="15">
        <v>820</v>
      </c>
      <c r="Z203" s="15">
        <v>0</v>
      </c>
      <c r="AA203" s="16">
        <v>560</v>
      </c>
      <c r="AB203" s="266"/>
      <c r="AC203" s="17"/>
      <c r="AD203" s="17">
        <v>30</v>
      </c>
      <c r="AE203" s="17"/>
      <c r="AF203" s="17">
        <v>120</v>
      </c>
      <c r="AG203" s="41">
        <v>91.2</v>
      </c>
    </row>
    <row r="204" spans="1:33" ht="14.25" customHeight="1" x14ac:dyDescent="0.35">
      <c r="A204" s="266"/>
      <c r="B204" s="11">
        <v>15.6666666666667</v>
      </c>
      <c r="C204" s="266"/>
      <c r="D204" s="15">
        <v>49.2</v>
      </c>
      <c r="E204" s="15">
        <v>103.2</v>
      </c>
      <c r="F204" s="16">
        <v>16.399999999999999</v>
      </c>
      <c r="G204" s="266"/>
      <c r="H204" s="15">
        <v>38.5</v>
      </c>
      <c r="I204" s="15">
        <v>109.1</v>
      </c>
      <c r="J204" s="15">
        <v>84.1</v>
      </c>
      <c r="K204" s="16">
        <v>83.8</v>
      </c>
      <c r="L204" s="14">
        <v>108.6</v>
      </c>
      <c r="M204" s="15">
        <v>17.8</v>
      </c>
      <c r="N204" s="15">
        <v>48.9</v>
      </c>
      <c r="O204" s="15">
        <v>48.8</v>
      </c>
      <c r="P204" s="15">
        <v>63.7</v>
      </c>
      <c r="Q204" s="15">
        <v>63.7</v>
      </c>
      <c r="R204" s="15">
        <v>63.5</v>
      </c>
      <c r="S204" s="15">
        <v>64.099999999999994</v>
      </c>
      <c r="T204" s="15">
        <v>85.9</v>
      </c>
      <c r="U204" s="15">
        <v>85.9</v>
      </c>
      <c r="V204" s="15">
        <v>85.8</v>
      </c>
      <c r="W204" s="15">
        <v>63.6</v>
      </c>
      <c r="X204" s="15">
        <v>107.8</v>
      </c>
      <c r="Y204" s="15">
        <v>820</v>
      </c>
      <c r="Z204" s="15">
        <v>0</v>
      </c>
      <c r="AA204" s="16">
        <v>561</v>
      </c>
      <c r="AB204" s="266"/>
      <c r="AC204" s="17"/>
      <c r="AD204" s="17">
        <v>26.7</v>
      </c>
      <c r="AE204" s="17"/>
      <c r="AF204" s="17">
        <v>117</v>
      </c>
      <c r="AG204" s="41">
        <v>85.5</v>
      </c>
    </row>
    <row r="205" spans="1:33" ht="14.25" customHeight="1" x14ac:dyDescent="0.35">
      <c r="A205" s="266"/>
      <c r="B205" s="11">
        <v>15.75</v>
      </c>
      <c r="C205" s="266"/>
      <c r="D205" s="15">
        <v>49.3</v>
      </c>
      <c r="E205" s="15">
        <v>116.4</v>
      </c>
      <c r="F205" s="16">
        <v>15.9</v>
      </c>
      <c r="G205" s="266"/>
      <c r="H205" s="15">
        <v>38.700000000000003</v>
      </c>
      <c r="I205" s="15">
        <v>118.1</v>
      </c>
      <c r="J205" s="15">
        <v>85.8</v>
      </c>
      <c r="K205" s="16">
        <v>85.5</v>
      </c>
      <c r="L205" s="14">
        <v>117.7</v>
      </c>
      <c r="M205" s="15">
        <v>17</v>
      </c>
      <c r="N205" s="15">
        <v>49</v>
      </c>
      <c r="O205" s="15">
        <v>48.9</v>
      </c>
      <c r="P205" s="15">
        <v>65.2</v>
      </c>
      <c r="Q205" s="15">
        <v>65</v>
      </c>
      <c r="R205" s="15">
        <v>64.8</v>
      </c>
      <c r="S205" s="15">
        <v>65.7</v>
      </c>
      <c r="T205" s="15">
        <v>87.8</v>
      </c>
      <c r="U205" s="15">
        <v>87.9</v>
      </c>
      <c r="V205" s="15">
        <v>87.7</v>
      </c>
      <c r="W205" s="15">
        <v>64.8</v>
      </c>
      <c r="X205" s="15">
        <v>116.8</v>
      </c>
      <c r="Y205" s="15">
        <v>886</v>
      </c>
      <c r="Z205" s="15">
        <v>0</v>
      </c>
      <c r="AA205" s="16">
        <v>637</v>
      </c>
      <c r="AB205" s="266"/>
      <c r="AC205" s="17"/>
      <c r="AD205" s="17">
        <v>24.9</v>
      </c>
      <c r="AE205" s="17"/>
      <c r="AF205" s="17">
        <v>127</v>
      </c>
      <c r="AG205" s="41">
        <v>85</v>
      </c>
    </row>
    <row r="206" spans="1:33" ht="14.25" customHeight="1" x14ac:dyDescent="0.35">
      <c r="A206" s="266"/>
      <c r="B206" s="11">
        <v>15.8333333333333</v>
      </c>
      <c r="C206" s="266"/>
      <c r="D206" s="15">
        <v>49.4</v>
      </c>
      <c r="E206" s="15">
        <v>117</v>
      </c>
      <c r="F206" s="16">
        <v>15.6</v>
      </c>
      <c r="G206" s="266"/>
      <c r="H206" s="15">
        <v>38.299999999999997</v>
      </c>
      <c r="I206" s="15">
        <v>117.6</v>
      </c>
      <c r="J206" s="15">
        <v>86.3</v>
      </c>
      <c r="K206" s="16">
        <v>85.9</v>
      </c>
      <c r="L206" s="14">
        <v>116.6</v>
      </c>
      <c r="M206" s="15">
        <v>16.8</v>
      </c>
      <c r="N206" s="15">
        <v>49</v>
      </c>
      <c r="O206" s="15">
        <v>49</v>
      </c>
      <c r="P206" s="15">
        <v>65.2</v>
      </c>
      <c r="Q206" s="15">
        <v>65.2</v>
      </c>
      <c r="R206" s="15">
        <v>64.900000000000006</v>
      </c>
      <c r="S206" s="15">
        <v>65.5</v>
      </c>
      <c r="T206" s="15">
        <v>88.3</v>
      </c>
      <c r="U206" s="15">
        <v>88.3</v>
      </c>
      <c r="V206" s="15">
        <v>88.1</v>
      </c>
      <c r="W206" s="15">
        <v>64.8</v>
      </c>
      <c r="X206" s="15">
        <v>116.1</v>
      </c>
      <c r="Y206" s="15">
        <v>887</v>
      </c>
      <c r="Z206" s="15">
        <v>0</v>
      </c>
      <c r="AA206" s="16">
        <v>640</v>
      </c>
      <c r="AB206" s="266"/>
      <c r="AC206" s="17"/>
      <c r="AD206" s="17">
        <v>25.9</v>
      </c>
      <c r="AE206" s="17"/>
      <c r="AF206" s="17">
        <v>127</v>
      </c>
      <c r="AG206" s="41">
        <v>86.2</v>
      </c>
    </row>
    <row r="207" spans="1:33" ht="14.25" customHeight="1" x14ac:dyDescent="0.35">
      <c r="A207" s="267"/>
      <c r="B207" s="11">
        <v>15.9166666666667</v>
      </c>
      <c r="C207" s="267"/>
      <c r="D207" s="15">
        <v>49.3</v>
      </c>
      <c r="E207" s="15">
        <v>117</v>
      </c>
      <c r="F207" s="16">
        <v>15.5</v>
      </c>
      <c r="G207" s="267"/>
      <c r="H207" s="15">
        <v>38.1</v>
      </c>
      <c r="I207" s="15">
        <v>117.3</v>
      </c>
      <c r="J207" s="15">
        <v>86.4</v>
      </c>
      <c r="K207" s="16">
        <v>86.1</v>
      </c>
      <c r="L207" s="14">
        <v>116.3</v>
      </c>
      <c r="M207" s="15">
        <v>16.600000000000001</v>
      </c>
      <c r="N207" s="15">
        <v>49</v>
      </c>
      <c r="O207" s="15">
        <v>48.9</v>
      </c>
      <c r="P207" s="15">
        <v>65.3</v>
      </c>
      <c r="Q207" s="15">
        <v>65.099999999999994</v>
      </c>
      <c r="R207" s="15">
        <v>65</v>
      </c>
      <c r="S207" s="15">
        <v>65.599999999999994</v>
      </c>
      <c r="T207" s="15">
        <v>88.4</v>
      </c>
      <c r="U207" s="15">
        <v>88.5</v>
      </c>
      <c r="V207" s="15">
        <v>88.3</v>
      </c>
      <c r="W207" s="15">
        <v>64.8</v>
      </c>
      <c r="X207" s="15">
        <v>115.7</v>
      </c>
      <c r="Y207" s="15">
        <v>887</v>
      </c>
      <c r="Z207" s="15">
        <v>0</v>
      </c>
      <c r="AA207" s="16">
        <v>642</v>
      </c>
      <c r="AB207" s="267"/>
      <c r="AC207" s="17"/>
      <c r="AD207" s="17">
        <v>26.4</v>
      </c>
      <c r="AE207" s="17"/>
      <c r="AF207" s="17">
        <v>127</v>
      </c>
      <c r="AG207" s="41">
        <v>86.6</v>
      </c>
    </row>
    <row r="208" spans="1:33" ht="14.25" customHeight="1" x14ac:dyDescent="0.35">
      <c r="A208" s="268">
        <v>44638</v>
      </c>
      <c r="B208" s="11">
        <v>16</v>
      </c>
      <c r="C208" s="269">
        <v>112.1</v>
      </c>
      <c r="D208" s="15">
        <v>49.4</v>
      </c>
      <c r="E208" s="15">
        <v>114.3</v>
      </c>
      <c r="F208" s="16">
        <v>15.2</v>
      </c>
      <c r="G208" s="269"/>
      <c r="H208" s="15">
        <v>36.4</v>
      </c>
      <c r="I208" s="15">
        <v>117.2</v>
      </c>
      <c r="J208" s="15">
        <v>86.5</v>
      </c>
      <c r="K208" s="16">
        <v>86.2</v>
      </c>
      <c r="L208" s="14">
        <v>114.3</v>
      </c>
      <c r="M208" s="15">
        <v>16.399999999999999</v>
      </c>
      <c r="N208" s="15">
        <v>49</v>
      </c>
      <c r="O208" s="15">
        <v>49</v>
      </c>
      <c r="P208" s="15">
        <v>65</v>
      </c>
      <c r="Q208" s="15">
        <v>65.099999999999994</v>
      </c>
      <c r="R208" s="15">
        <v>64.900000000000006</v>
      </c>
      <c r="S208" s="15">
        <v>65.599999999999994</v>
      </c>
      <c r="T208" s="15">
        <v>88.4</v>
      </c>
      <c r="U208" s="15">
        <v>88.5</v>
      </c>
      <c r="V208" s="15">
        <v>88.3</v>
      </c>
      <c r="W208" s="15">
        <v>64.7</v>
      </c>
      <c r="X208" s="15">
        <v>116.2</v>
      </c>
      <c r="Y208" s="15">
        <v>884</v>
      </c>
      <c r="Z208" s="15">
        <v>0</v>
      </c>
      <c r="AA208" s="16">
        <v>646</v>
      </c>
      <c r="AB208" s="265">
        <v>127.9</v>
      </c>
      <c r="AC208" s="17"/>
      <c r="AD208" s="17">
        <v>26.1</v>
      </c>
      <c r="AE208" s="17"/>
      <c r="AF208" s="17">
        <v>129</v>
      </c>
      <c r="AG208" s="41">
        <v>92.7</v>
      </c>
    </row>
    <row r="209" spans="1:33" ht="14.25" customHeight="1" x14ac:dyDescent="0.35">
      <c r="A209" s="266"/>
      <c r="B209" s="11">
        <v>16.0833333333333</v>
      </c>
      <c r="C209" s="266"/>
      <c r="D209" s="15">
        <v>49.4</v>
      </c>
      <c r="E209" s="15">
        <v>115.7</v>
      </c>
      <c r="F209" s="16">
        <v>15</v>
      </c>
      <c r="G209" s="266"/>
      <c r="H209" s="15">
        <v>35.799999999999997</v>
      </c>
      <c r="I209" s="15">
        <v>117</v>
      </c>
      <c r="J209" s="15">
        <v>86.7</v>
      </c>
      <c r="K209" s="16">
        <v>86.4</v>
      </c>
      <c r="L209" s="14">
        <v>116.9</v>
      </c>
      <c r="M209" s="15">
        <v>16.100000000000001</v>
      </c>
      <c r="N209" s="15">
        <v>49</v>
      </c>
      <c r="O209" s="15">
        <v>49</v>
      </c>
      <c r="P209" s="15">
        <v>64.7</v>
      </c>
      <c r="Q209" s="15">
        <v>64.900000000000006</v>
      </c>
      <c r="R209" s="15">
        <v>64.5</v>
      </c>
      <c r="S209" s="15">
        <v>65.3</v>
      </c>
      <c r="T209" s="15">
        <v>88.7</v>
      </c>
      <c r="U209" s="15">
        <v>88.7</v>
      </c>
      <c r="V209" s="15">
        <v>88.6</v>
      </c>
      <c r="W209" s="15">
        <v>64.400000000000006</v>
      </c>
      <c r="X209" s="15">
        <v>115.2</v>
      </c>
      <c r="Y209" s="15">
        <v>886</v>
      </c>
      <c r="Z209" s="15">
        <v>0</v>
      </c>
      <c r="AA209" s="16">
        <v>645</v>
      </c>
      <c r="AB209" s="266"/>
      <c r="AC209" s="17"/>
      <c r="AD209" s="17">
        <v>26.3</v>
      </c>
      <c r="AE209" s="17"/>
      <c r="AF209" s="17">
        <v>127</v>
      </c>
      <c r="AG209" s="41">
        <v>86.7</v>
      </c>
    </row>
    <row r="210" spans="1:33" ht="14.25" customHeight="1" x14ac:dyDescent="0.35">
      <c r="A210" s="266"/>
      <c r="B210" s="11">
        <v>16.1666666666667</v>
      </c>
      <c r="C210" s="266"/>
      <c r="D210" s="15">
        <v>49.3</v>
      </c>
      <c r="E210" s="15">
        <v>117.1</v>
      </c>
      <c r="F210" s="16">
        <v>14.8</v>
      </c>
      <c r="G210" s="266"/>
      <c r="H210" s="15">
        <v>35.4</v>
      </c>
      <c r="I210" s="15">
        <v>116.9</v>
      </c>
      <c r="J210" s="15">
        <v>86.9</v>
      </c>
      <c r="K210" s="16">
        <v>86.5</v>
      </c>
      <c r="L210" s="14">
        <v>116.8</v>
      </c>
      <c r="M210" s="15">
        <v>15.9</v>
      </c>
      <c r="N210" s="15">
        <v>49</v>
      </c>
      <c r="O210" s="15">
        <v>48.9</v>
      </c>
      <c r="P210" s="15">
        <v>64.900000000000006</v>
      </c>
      <c r="Q210" s="15">
        <v>64.7</v>
      </c>
      <c r="R210" s="15">
        <v>64.5</v>
      </c>
      <c r="S210" s="15">
        <v>65.2</v>
      </c>
      <c r="T210" s="15">
        <v>88.8</v>
      </c>
      <c r="U210" s="15">
        <v>88.9</v>
      </c>
      <c r="V210" s="15">
        <v>88.7</v>
      </c>
      <c r="W210" s="15">
        <v>64.400000000000006</v>
      </c>
      <c r="X210" s="15">
        <v>116</v>
      </c>
      <c r="Y210" s="15">
        <v>886</v>
      </c>
      <c r="Z210" s="15">
        <v>0</v>
      </c>
      <c r="AA210" s="16">
        <v>644</v>
      </c>
      <c r="AB210" s="266"/>
      <c r="AC210" s="17"/>
      <c r="AD210" s="17">
        <v>26.1</v>
      </c>
      <c r="AE210" s="17"/>
      <c r="AF210" s="17">
        <v>128</v>
      </c>
      <c r="AG210" s="41">
        <v>89.8</v>
      </c>
    </row>
    <row r="211" spans="1:33" ht="14.25" customHeight="1" x14ac:dyDescent="0.35">
      <c r="A211" s="266"/>
      <c r="B211" s="11">
        <v>16.25</v>
      </c>
      <c r="C211" s="266"/>
      <c r="D211" s="15">
        <v>49.4</v>
      </c>
      <c r="E211" s="15">
        <v>117.6</v>
      </c>
      <c r="F211" s="16">
        <v>14.8</v>
      </c>
      <c r="G211" s="266"/>
      <c r="H211" s="15">
        <v>35.799999999999997</v>
      </c>
      <c r="I211" s="15">
        <v>117.3</v>
      </c>
      <c r="J211" s="15">
        <v>87</v>
      </c>
      <c r="K211" s="16">
        <v>86.7</v>
      </c>
      <c r="L211" s="14">
        <v>117.4</v>
      </c>
      <c r="M211" s="15">
        <v>15.9</v>
      </c>
      <c r="N211" s="15">
        <v>49.1</v>
      </c>
      <c r="O211" s="15">
        <v>49</v>
      </c>
      <c r="P211" s="15">
        <v>64.900000000000006</v>
      </c>
      <c r="Q211" s="15">
        <v>64.599999999999994</v>
      </c>
      <c r="R211" s="15">
        <v>64.400000000000006</v>
      </c>
      <c r="S211" s="15">
        <v>65.2</v>
      </c>
      <c r="T211" s="15">
        <v>89</v>
      </c>
      <c r="U211" s="15">
        <v>89</v>
      </c>
      <c r="V211" s="15">
        <v>88.9</v>
      </c>
      <c r="W211" s="15">
        <v>64.400000000000006</v>
      </c>
      <c r="X211" s="15">
        <v>116.2</v>
      </c>
      <c r="Y211" s="15">
        <v>887</v>
      </c>
      <c r="Z211" s="15">
        <v>0</v>
      </c>
      <c r="AA211" s="16">
        <v>648</v>
      </c>
      <c r="AB211" s="266"/>
      <c r="AC211" s="17"/>
      <c r="AD211" s="17">
        <v>25.6</v>
      </c>
      <c r="AE211" s="17"/>
      <c r="AF211" s="17">
        <v>130</v>
      </c>
      <c r="AG211" s="41">
        <v>91.4</v>
      </c>
    </row>
    <row r="212" spans="1:33" ht="14.25" customHeight="1" x14ac:dyDescent="0.35">
      <c r="A212" s="266"/>
      <c r="B212" s="11">
        <v>16.3333333333333</v>
      </c>
      <c r="C212" s="266"/>
      <c r="D212" s="15">
        <v>49.3</v>
      </c>
      <c r="E212" s="15">
        <v>118.3</v>
      </c>
      <c r="F212" s="16">
        <v>15</v>
      </c>
      <c r="G212" s="266"/>
      <c r="H212" s="15">
        <v>37.200000000000003</v>
      </c>
      <c r="I212" s="15">
        <v>116.7</v>
      </c>
      <c r="J212" s="15">
        <v>87.5</v>
      </c>
      <c r="K212" s="16">
        <v>87.1</v>
      </c>
      <c r="L212" s="14">
        <v>116.3</v>
      </c>
      <c r="M212" s="15">
        <v>16.100000000000001</v>
      </c>
      <c r="N212" s="15">
        <v>49</v>
      </c>
      <c r="O212" s="15">
        <v>48.9</v>
      </c>
      <c r="P212" s="15">
        <v>65.3</v>
      </c>
      <c r="Q212" s="15">
        <v>65.5</v>
      </c>
      <c r="R212" s="15">
        <v>65.3</v>
      </c>
      <c r="S212" s="15">
        <v>66.099999999999994</v>
      </c>
      <c r="T212" s="15">
        <v>89.4</v>
      </c>
      <c r="U212" s="15">
        <v>89.5</v>
      </c>
      <c r="V212" s="15">
        <v>89.3</v>
      </c>
      <c r="W212" s="15">
        <v>65.3</v>
      </c>
      <c r="X212" s="15">
        <v>115.1</v>
      </c>
      <c r="Y212" s="15">
        <v>886</v>
      </c>
      <c r="Z212" s="15">
        <v>0</v>
      </c>
      <c r="AA212" s="16">
        <v>647</v>
      </c>
      <c r="AB212" s="266"/>
      <c r="AC212" s="17"/>
      <c r="AD212" s="17">
        <v>65.3</v>
      </c>
      <c r="AE212" s="17"/>
      <c r="AF212" s="17">
        <v>125</v>
      </c>
      <c r="AG212" s="41">
        <v>87.8</v>
      </c>
    </row>
    <row r="213" spans="1:33" ht="14.25" customHeight="1" x14ac:dyDescent="0.35">
      <c r="A213" s="266"/>
      <c r="B213" s="11">
        <v>16.4166666666667</v>
      </c>
      <c r="C213" s="266"/>
      <c r="D213" s="15">
        <v>49.5</v>
      </c>
      <c r="E213" s="15">
        <v>99.1</v>
      </c>
      <c r="F213" s="16">
        <v>16.100000000000001</v>
      </c>
      <c r="G213" s="266"/>
      <c r="H213" s="15">
        <v>38.5</v>
      </c>
      <c r="I213" s="15">
        <v>101.8</v>
      </c>
      <c r="J213" s="15">
        <v>85.9</v>
      </c>
      <c r="K213" s="16">
        <v>85.6</v>
      </c>
      <c r="L213" s="14">
        <v>101.9</v>
      </c>
      <c r="M213" s="15">
        <v>17.5</v>
      </c>
      <c r="N213" s="15">
        <v>49.3</v>
      </c>
      <c r="O213" s="15">
        <v>49.2</v>
      </c>
      <c r="P213" s="15">
        <v>64</v>
      </c>
      <c r="Q213" s="15">
        <v>64</v>
      </c>
      <c r="R213" s="15">
        <v>63.9</v>
      </c>
      <c r="S213" s="15">
        <v>64.5</v>
      </c>
      <c r="T213" s="15">
        <v>87.6</v>
      </c>
      <c r="U213" s="15">
        <v>87.7</v>
      </c>
      <c r="V213" s="15">
        <v>87.5</v>
      </c>
      <c r="W213" s="15">
        <v>63.8</v>
      </c>
      <c r="X213" s="15">
        <v>107.1</v>
      </c>
      <c r="Y213" s="15">
        <v>802</v>
      </c>
      <c r="Z213" s="15">
        <v>10</v>
      </c>
      <c r="AA213" s="16">
        <v>555</v>
      </c>
      <c r="AB213" s="266"/>
      <c r="AC213" s="17"/>
      <c r="AD213" s="17">
        <v>63.9</v>
      </c>
      <c r="AE213" s="17"/>
      <c r="AF213" s="17">
        <v>113</v>
      </c>
      <c r="AG213" s="41">
        <v>83.3</v>
      </c>
    </row>
    <row r="214" spans="1:33" ht="14.25" customHeight="1" x14ac:dyDescent="0.35">
      <c r="A214" s="266"/>
      <c r="B214" s="11">
        <v>16.5</v>
      </c>
      <c r="C214" s="266"/>
      <c r="D214" s="15">
        <v>49.8</v>
      </c>
      <c r="E214" s="15">
        <v>93.9</v>
      </c>
      <c r="F214" s="16">
        <v>16.899999999999999</v>
      </c>
      <c r="G214" s="266"/>
      <c r="H214" s="15">
        <v>38.9</v>
      </c>
      <c r="I214" s="15">
        <v>96.5</v>
      </c>
      <c r="J214" s="15">
        <v>86</v>
      </c>
      <c r="K214" s="16">
        <v>85.7</v>
      </c>
      <c r="L214" s="14">
        <v>86.7</v>
      </c>
      <c r="M214" s="15">
        <v>18.5</v>
      </c>
      <c r="N214" s="15">
        <v>49.6</v>
      </c>
      <c r="O214" s="15">
        <v>49.5</v>
      </c>
      <c r="P214" s="15">
        <v>65.7</v>
      </c>
      <c r="Q214" s="15">
        <v>65.599999999999994</v>
      </c>
      <c r="R214" s="15">
        <v>65.5</v>
      </c>
      <c r="S214" s="15">
        <v>66</v>
      </c>
      <c r="T214" s="15">
        <v>87.7</v>
      </c>
      <c r="U214" s="15">
        <v>87.7</v>
      </c>
      <c r="V214" s="15">
        <v>87.6</v>
      </c>
      <c r="W214" s="15">
        <v>65.5</v>
      </c>
      <c r="X214" s="15">
        <v>106.9</v>
      </c>
      <c r="Y214" s="15">
        <v>804</v>
      </c>
      <c r="Z214" s="15">
        <v>20</v>
      </c>
      <c r="AA214" s="16">
        <v>555</v>
      </c>
      <c r="AB214" s="266"/>
      <c r="AC214" s="17"/>
      <c r="AD214" s="17">
        <v>25.6</v>
      </c>
      <c r="AE214" s="17"/>
      <c r="AF214" s="17">
        <v>183</v>
      </c>
      <c r="AG214" s="41">
        <v>92</v>
      </c>
    </row>
    <row r="215" spans="1:33" ht="14.25" customHeight="1" x14ac:dyDescent="0.35">
      <c r="A215" s="266"/>
      <c r="B215" s="11">
        <v>16.5833333333333</v>
      </c>
      <c r="C215" s="266"/>
      <c r="D215" s="15">
        <v>49.3</v>
      </c>
      <c r="E215" s="15">
        <v>111.8</v>
      </c>
      <c r="F215" s="16">
        <v>16.8</v>
      </c>
      <c r="G215" s="266"/>
      <c r="H215" s="15">
        <v>40.1</v>
      </c>
      <c r="I215" s="15">
        <v>112.8</v>
      </c>
      <c r="J215" s="15">
        <v>85.9</v>
      </c>
      <c r="K215" s="16">
        <v>85.6</v>
      </c>
      <c r="L215" s="14">
        <v>112.7</v>
      </c>
      <c r="M215" s="15">
        <v>18.2</v>
      </c>
      <c r="N215" s="15">
        <v>49</v>
      </c>
      <c r="O215" s="15">
        <v>48.9</v>
      </c>
      <c r="P215" s="15">
        <v>65.8</v>
      </c>
      <c r="Q215" s="15">
        <v>65.900000000000006</v>
      </c>
      <c r="R215" s="15">
        <v>65.8</v>
      </c>
      <c r="S215" s="15">
        <v>66.400000000000006</v>
      </c>
      <c r="T215" s="15">
        <v>87.8</v>
      </c>
      <c r="U215" s="15">
        <v>87.9</v>
      </c>
      <c r="V215" s="15">
        <v>87.7</v>
      </c>
      <c r="W215" s="15">
        <v>65.8</v>
      </c>
      <c r="X215" s="15">
        <v>111.8</v>
      </c>
      <c r="Y215" s="15">
        <v>855</v>
      </c>
      <c r="Z215" s="15">
        <v>0</v>
      </c>
      <c r="AA215" s="16">
        <v>605</v>
      </c>
      <c r="AB215" s="266"/>
      <c r="AC215" s="17"/>
      <c r="AD215" s="17">
        <v>28.4</v>
      </c>
      <c r="AE215" s="17"/>
      <c r="AF215" s="17">
        <v>123</v>
      </c>
      <c r="AG215" s="41">
        <v>85.4</v>
      </c>
    </row>
    <row r="216" spans="1:33" ht="14.25" customHeight="1" x14ac:dyDescent="0.35">
      <c r="A216" s="266"/>
      <c r="B216" s="11">
        <v>16.6666666666667</v>
      </c>
      <c r="C216" s="266"/>
      <c r="D216" s="15">
        <v>49.3</v>
      </c>
      <c r="E216" s="15">
        <v>110</v>
      </c>
      <c r="F216" s="16">
        <v>16.899999999999999</v>
      </c>
      <c r="G216" s="266"/>
      <c r="H216" s="15">
        <v>40.299999999999997</v>
      </c>
      <c r="I216" s="15">
        <v>115.8</v>
      </c>
      <c r="J216" s="15">
        <v>85.9</v>
      </c>
      <c r="K216" s="16">
        <v>85.5</v>
      </c>
      <c r="L216" s="14">
        <v>115.1</v>
      </c>
      <c r="M216" s="15">
        <v>18.2</v>
      </c>
      <c r="N216" s="15">
        <v>48.9</v>
      </c>
      <c r="O216" s="15">
        <v>48.8</v>
      </c>
      <c r="P216" s="15">
        <v>66.5</v>
      </c>
      <c r="Q216" s="15">
        <v>66.3</v>
      </c>
      <c r="R216" s="15">
        <v>66</v>
      </c>
      <c r="S216" s="15">
        <v>66.8</v>
      </c>
      <c r="T216" s="15">
        <v>87.8</v>
      </c>
      <c r="U216" s="15">
        <v>87.9</v>
      </c>
      <c r="V216" s="15">
        <v>87.7</v>
      </c>
      <c r="W216" s="15">
        <v>65.900000000000006</v>
      </c>
      <c r="X216" s="15">
        <v>113.9</v>
      </c>
      <c r="Y216" s="15">
        <v>876</v>
      </c>
      <c r="Z216" s="15">
        <v>0</v>
      </c>
      <c r="AA216" s="16">
        <v>625</v>
      </c>
      <c r="AB216" s="266"/>
      <c r="AC216" s="17"/>
      <c r="AD216" s="17">
        <v>26.1</v>
      </c>
      <c r="AE216" s="17"/>
      <c r="AF216" s="17">
        <v>126</v>
      </c>
      <c r="AG216" s="41">
        <v>84.9</v>
      </c>
    </row>
    <row r="217" spans="1:33" ht="14.25" customHeight="1" x14ac:dyDescent="0.35">
      <c r="A217" s="266"/>
      <c r="B217" s="11">
        <v>16.75</v>
      </c>
      <c r="C217" s="266"/>
      <c r="D217" s="15">
        <v>49.3</v>
      </c>
      <c r="E217" s="15">
        <v>111.3</v>
      </c>
      <c r="F217" s="16">
        <v>16.399999999999999</v>
      </c>
      <c r="G217" s="266"/>
      <c r="H217" s="15">
        <v>38.700000000000003</v>
      </c>
      <c r="I217" s="15">
        <v>115.9</v>
      </c>
      <c r="J217" s="15">
        <v>85.8</v>
      </c>
      <c r="K217" s="16">
        <v>85.5</v>
      </c>
      <c r="L217" s="14">
        <v>116</v>
      </c>
      <c r="M217" s="15">
        <v>17.7</v>
      </c>
      <c r="N217" s="15">
        <v>49</v>
      </c>
      <c r="O217" s="15">
        <v>48.9</v>
      </c>
      <c r="P217" s="15">
        <v>65.599999999999994</v>
      </c>
      <c r="Q217" s="15">
        <v>65.599999999999994</v>
      </c>
      <c r="R217" s="15">
        <v>65.3</v>
      </c>
      <c r="S217" s="15">
        <v>66</v>
      </c>
      <c r="T217" s="15">
        <v>87.7</v>
      </c>
      <c r="U217" s="15">
        <v>87.8</v>
      </c>
      <c r="V217" s="15">
        <v>87.7</v>
      </c>
      <c r="W217" s="15">
        <v>65.2</v>
      </c>
      <c r="X217" s="15">
        <v>114.8</v>
      </c>
      <c r="Y217" s="15">
        <v>877</v>
      </c>
      <c r="Z217" s="15">
        <v>0</v>
      </c>
      <c r="AA217" s="16">
        <v>627</v>
      </c>
      <c r="AB217" s="266"/>
      <c r="AC217" s="17"/>
      <c r="AD217" s="17">
        <v>24.6</v>
      </c>
      <c r="AE217" s="17"/>
      <c r="AF217" s="17">
        <v>127</v>
      </c>
      <c r="AG217" s="41">
        <v>91.8</v>
      </c>
    </row>
    <row r="218" spans="1:33" ht="14.25" customHeight="1" x14ac:dyDescent="0.35">
      <c r="A218" s="266"/>
      <c r="B218" s="11">
        <v>16.8333333333333</v>
      </c>
      <c r="C218" s="266"/>
      <c r="D218" s="15">
        <v>49.3</v>
      </c>
      <c r="E218" s="15">
        <v>115.3</v>
      </c>
      <c r="F218" s="16">
        <v>16</v>
      </c>
      <c r="G218" s="266"/>
      <c r="H218" s="15">
        <v>38.1</v>
      </c>
      <c r="I218" s="15">
        <v>116.6</v>
      </c>
      <c r="J218" s="15">
        <v>85.1</v>
      </c>
      <c r="K218" s="16">
        <v>84.7</v>
      </c>
      <c r="L218" s="14">
        <v>115.2</v>
      </c>
      <c r="M218" s="15">
        <v>17.100000000000001</v>
      </c>
      <c r="N218" s="15">
        <v>48.9</v>
      </c>
      <c r="O218" s="15">
        <v>48.8</v>
      </c>
      <c r="P218" s="15">
        <v>64.400000000000006</v>
      </c>
      <c r="Q218" s="15">
        <v>64.5</v>
      </c>
      <c r="R218" s="15">
        <v>64.2</v>
      </c>
      <c r="S218" s="15">
        <v>65</v>
      </c>
      <c r="T218" s="15">
        <v>87</v>
      </c>
      <c r="U218" s="15">
        <v>87.1</v>
      </c>
      <c r="V218" s="15">
        <v>86.9</v>
      </c>
      <c r="W218" s="15">
        <v>64.2</v>
      </c>
      <c r="X218" s="15">
        <v>114.8</v>
      </c>
      <c r="Y218" s="15">
        <v>876</v>
      </c>
      <c r="Z218" s="15">
        <v>0</v>
      </c>
      <c r="AA218" s="16">
        <v>622</v>
      </c>
      <c r="AB218" s="266"/>
      <c r="AC218" s="17"/>
      <c r="AD218" s="17">
        <v>26</v>
      </c>
      <c r="AE218" s="17"/>
      <c r="AF218" s="17">
        <v>123</v>
      </c>
      <c r="AG218" s="41">
        <v>85.1</v>
      </c>
    </row>
    <row r="219" spans="1:33" ht="14.25" customHeight="1" x14ac:dyDescent="0.35">
      <c r="A219" s="267"/>
      <c r="B219" s="11">
        <v>16.9166666666667</v>
      </c>
      <c r="C219" s="267"/>
      <c r="D219" s="15">
        <v>49.2</v>
      </c>
      <c r="E219" s="15">
        <v>114.7</v>
      </c>
      <c r="F219" s="16">
        <v>15.9</v>
      </c>
      <c r="G219" s="267"/>
      <c r="H219" s="15">
        <v>37.9</v>
      </c>
      <c r="I219" s="15">
        <v>116.8</v>
      </c>
      <c r="J219" s="15">
        <v>84.1</v>
      </c>
      <c r="K219" s="16">
        <v>83.8</v>
      </c>
      <c r="L219" s="14">
        <v>116.7</v>
      </c>
      <c r="M219" s="15">
        <v>17.100000000000001</v>
      </c>
      <c r="N219" s="15">
        <v>48.9</v>
      </c>
      <c r="O219" s="15">
        <v>48.8</v>
      </c>
      <c r="P219" s="15">
        <v>63.6</v>
      </c>
      <c r="Q219" s="15">
        <v>63.6</v>
      </c>
      <c r="R219" s="15">
        <v>63.4</v>
      </c>
      <c r="S219" s="15">
        <v>64</v>
      </c>
      <c r="T219" s="15">
        <v>86.1</v>
      </c>
      <c r="U219" s="15">
        <v>86.2</v>
      </c>
      <c r="V219" s="15">
        <v>86</v>
      </c>
      <c r="W219" s="15">
        <v>63.2</v>
      </c>
      <c r="X219" s="15">
        <v>115.5</v>
      </c>
      <c r="Y219" s="15">
        <v>875</v>
      </c>
      <c r="Z219" s="15">
        <v>0</v>
      </c>
      <c r="AA219" s="16">
        <v>614</v>
      </c>
      <c r="AB219" s="267"/>
      <c r="AC219" s="17"/>
      <c r="AD219" s="17">
        <v>26.1</v>
      </c>
      <c r="AE219" s="17"/>
      <c r="AF219" s="17">
        <v>123</v>
      </c>
      <c r="AG219" s="41">
        <v>86.5</v>
      </c>
    </row>
    <row r="220" spans="1:33" ht="14.25" customHeight="1" x14ac:dyDescent="0.35">
      <c r="A220" s="268">
        <v>44639</v>
      </c>
      <c r="B220" s="11">
        <v>17</v>
      </c>
      <c r="C220" s="276">
        <v>109.9</v>
      </c>
      <c r="D220" s="15">
        <v>49.3</v>
      </c>
      <c r="E220" s="15">
        <v>113</v>
      </c>
      <c r="F220" s="16">
        <v>15.9</v>
      </c>
      <c r="G220" s="269"/>
      <c r="H220" s="15">
        <v>37.9</v>
      </c>
      <c r="I220" s="15">
        <v>115.5</v>
      </c>
      <c r="J220" s="15">
        <v>85.9</v>
      </c>
      <c r="K220" s="16">
        <v>85.6</v>
      </c>
      <c r="L220" s="14">
        <v>115.2</v>
      </c>
      <c r="M220" s="15">
        <v>17.100000000000001</v>
      </c>
      <c r="N220" s="15">
        <v>49</v>
      </c>
      <c r="O220" s="15">
        <v>48.9</v>
      </c>
      <c r="P220" s="15">
        <v>65.099999999999994</v>
      </c>
      <c r="Q220" s="15">
        <v>65.2</v>
      </c>
      <c r="R220" s="15">
        <v>64.900000000000006</v>
      </c>
      <c r="S220" s="15">
        <v>65.599999999999994</v>
      </c>
      <c r="T220" s="15">
        <v>87.8</v>
      </c>
      <c r="U220" s="15">
        <v>87.9</v>
      </c>
      <c r="V220" s="15">
        <v>87.7</v>
      </c>
      <c r="W220" s="15">
        <v>64.900000000000006</v>
      </c>
      <c r="X220" s="15">
        <v>114.6</v>
      </c>
      <c r="Y220" s="15">
        <v>876</v>
      </c>
      <c r="Z220" s="15">
        <v>0</v>
      </c>
      <c r="AA220" s="16">
        <v>627</v>
      </c>
      <c r="AB220" s="265">
        <v>148.9</v>
      </c>
      <c r="AC220" s="17"/>
      <c r="AD220" s="17">
        <v>30</v>
      </c>
      <c r="AE220" s="17"/>
      <c r="AF220" s="17">
        <v>125</v>
      </c>
      <c r="AG220" s="41">
        <v>87.1</v>
      </c>
    </row>
    <row r="221" spans="1:33" ht="14.25" customHeight="1" x14ac:dyDescent="0.35">
      <c r="A221" s="266"/>
      <c r="B221" s="11">
        <v>17.0833333333333</v>
      </c>
      <c r="C221" s="266"/>
      <c r="D221" s="15">
        <v>49.3</v>
      </c>
      <c r="E221" s="15">
        <v>112.7</v>
      </c>
      <c r="F221" s="16">
        <v>15.9</v>
      </c>
      <c r="G221" s="266"/>
      <c r="H221" s="15">
        <v>38</v>
      </c>
      <c r="I221" s="15">
        <v>115.7</v>
      </c>
      <c r="J221" s="15">
        <v>86.2</v>
      </c>
      <c r="K221" s="16">
        <v>85.8</v>
      </c>
      <c r="L221" s="14">
        <v>115.5</v>
      </c>
      <c r="M221" s="15">
        <v>17.100000000000001</v>
      </c>
      <c r="N221" s="15">
        <v>49</v>
      </c>
      <c r="O221" s="15">
        <v>48.9</v>
      </c>
      <c r="P221" s="15">
        <v>65.400000000000006</v>
      </c>
      <c r="Q221" s="15">
        <v>65.400000000000006</v>
      </c>
      <c r="R221" s="15">
        <v>65.2</v>
      </c>
      <c r="S221" s="15">
        <v>65.8</v>
      </c>
      <c r="T221" s="15">
        <v>88</v>
      </c>
      <c r="U221" s="15">
        <v>88.1</v>
      </c>
      <c r="V221" s="15">
        <v>88</v>
      </c>
      <c r="W221" s="15">
        <v>65.2</v>
      </c>
      <c r="X221" s="15">
        <v>114.6</v>
      </c>
      <c r="Y221" s="15">
        <v>876</v>
      </c>
      <c r="Z221" s="15">
        <v>0</v>
      </c>
      <c r="AA221" s="16">
        <v>629</v>
      </c>
      <c r="AB221" s="266"/>
      <c r="AC221" s="17"/>
      <c r="AD221" s="17">
        <v>25.9</v>
      </c>
      <c r="AE221" s="17"/>
      <c r="AF221" s="17">
        <v>125</v>
      </c>
      <c r="AG221" s="41">
        <v>85.8</v>
      </c>
    </row>
    <row r="222" spans="1:33" ht="14.25" customHeight="1" x14ac:dyDescent="0.35">
      <c r="A222" s="266"/>
      <c r="B222" s="11">
        <v>17.1666666666667</v>
      </c>
      <c r="C222" s="266"/>
      <c r="D222" s="15">
        <v>49.3</v>
      </c>
      <c r="E222" s="15">
        <v>112.7</v>
      </c>
      <c r="F222" s="16">
        <v>16.100000000000001</v>
      </c>
      <c r="G222" s="266"/>
      <c r="H222" s="15">
        <v>38</v>
      </c>
      <c r="I222" s="15">
        <v>115.6</v>
      </c>
      <c r="J222" s="15">
        <v>86.2</v>
      </c>
      <c r="K222" s="16">
        <v>85.8</v>
      </c>
      <c r="L222" s="14">
        <v>115.1</v>
      </c>
      <c r="M222" s="15">
        <v>17.3</v>
      </c>
      <c r="N222" s="15">
        <v>49</v>
      </c>
      <c r="O222" s="15">
        <v>48.9</v>
      </c>
      <c r="P222" s="15">
        <v>65.599999999999994</v>
      </c>
      <c r="Q222" s="15">
        <v>65.7</v>
      </c>
      <c r="R222" s="15">
        <v>65.400000000000006</v>
      </c>
      <c r="S222" s="15">
        <v>66.2</v>
      </c>
      <c r="T222" s="15">
        <v>88.1</v>
      </c>
      <c r="U222" s="15">
        <v>88.2</v>
      </c>
      <c r="V222" s="15">
        <v>88</v>
      </c>
      <c r="W222" s="15">
        <v>65.5</v>
      </c>
      <c r="X222" s="15">
        <v>113.9</v>
      </c>
      <c r="Y222" s="15">
        <v>875</v>
      </c>
      <c r="Z222" s="15">
        <v>0</v>
      </c>
      <c r="AA222" s="16">
        <v>632</v>
      </c>
      <c r="AB222" s="266"/>
      <c r="AC222" s="17"/>
      <c r="AD222" s="17">
        <v>26</v>
      </c>
      <c r="AE222" s="17"/>
      <c r="AF222" s="17">
        <v>125</v>
      </c>
      <c r="AG222" s="41">
        <v>87.8</v>
      </c>
    </row>
    <row r="223" spans="1:33" ht="14.25" customHeight="1" x14ac:dyDescent="0.35">
      <c r="A223" s="266"/>
      <c r="B223" s="11">
        <v>17.25</v>
      </c>
      <c r="C223" s="266"/>
      <c r="D223" s="15">
        <v>49.3</v>
      </c>
      <c r="E223" s="15">
        <v>112.4</v>
      </c>
      <c r="F223" s="16">
        <v>16.2</v>
      </c>
      <c r="G223" s="266"/>
      <c r="H223" s="15">
        <v>38</v>
      </c>
      <c r="I223" s="15">
        <v>115.4</v>
      </c>
      <c r="J223" s="15">
        <v>86.1</v>
      </c>
      <c r="K223" s="16">
        <v>85.8</v>
      </c>
      <c r="L223" s="14">
        <v>114.9</v>
      </c>
      <c r="M223" s="15">
        <v>17.399999999999999</v>
      </c>
      <c r="N223" s="15">
        <v>49</v>
      </c>
      <c r="O223" s="15">
        <v>48.9</v>
      </c>
      <c r="P223" s="15">
        <v>65.599999999999994</v>
      </c>
      <c r="Q223" s="15">
        <v>65.5</v>
      </c>
      <c r="R223" s="15">
        <v>65.400000000000006</v>
      </c>
      <c r="S223" s="15">
        <v>65.900000000000006</v>
      </c>
      <c r="T223" s="15">
        <v>88.1</v>
      </c>
      <c r="U223" s="15">
        <v>88.1</v>
      </c>
      <c r="V223" s="15">
        <v>87.9</v>
      </c>
      <c r="W223" s="15">
        <v>65.3</v>
      </c>
      <c r="X223" s="15">
        <v>114.7</v>
      </c>
      <c r="Y223" s="15">
        <v>876</v>
      </c>
      <c r="Z223" s="15">
        <v>0</v>
      </c>
      <c r="AA223" s="16">
        <v>630</v>
      </c>
      <c r="AB223" s="266"/>
      <c r="AC223" s="17"/>
      <c r="AD223" s="17">
        <v>25.7</v>
      </c>
      <c r="AE223" s="17"/>
      <c r="AF223" s="17">
        <v>127</v>
      </c>
      <c r="AG223" s="41">
        <v>87.8</v>
      </c>
    </row>
    <row r="224" spans="1:33" ht="14.25" customHeight="1" x14ac:dyDescent="0.35">
      <c r="A224" s="266"/>
      <c r="B224" s="11">
        <v>17.3333333333333</v>
      </c>
      <c r="C224" s="266"/>
      <c r="D224" s="15">
        <v>49.3</v>
      </c>
      <c r="E224" s="15">
        <v>113.2</v>
      </c>
      <c r="F224" s="16">
        <v>16.399999999999999</v>
      </c>
      <c r="G224" s="266"/>
      <c r="H224" s="15">
        <v>38.9</v>
      </c>
      <c r="I224" s="15">
        <v>116</v>
      </c>
      <c r="J224" s="15">
        <v>86.3</v>
      </c>
      <c r="K224" s="16">
        <v>85.9</v>
      </c>
      <c r="L224" s="14">
        <v>114.8</v>
      </c>
      <c r="M224" s="15">
        <v>17.600000000000001</v>
      </c>
      <c r="N224" s="15">
        <v>49</v>
      </c>
      <c r="O224" s="15">
        <v>48.9</v>
      </c>
      <c r="P224" s="15">
        <v>66</v>
      </c>
      <c r="Q224" s="15">
        <v>65.900000000000006</v>
      </c>
      <c r="R224" s="15">
        <v>65.8</v>
      </c>
      <c r="S224" s="15">
        <v>66.400000000000006</v>
      </c>
      <c r="T224" s="15">
        <v>88.2</v>
      </c>
      <c r="U224" s="15">
        <v>88.3</v>
      </c>
      <c r="V224" s="15">
        <v>88</v>
      </c>
      <c r="W224" s="15">
        <v>65.7</v>
      </c>
      <c r="X224" s="15">
        <v>114.5</v>
      </c>
      <c r="Y224" s="15">
        <v>875</v>
      </c>
      <c r="Z224" s="15">
        <v>0</v>
      </c>
      <c r="AA224" s="16">
        <v>633</v>
      </c>
      <c r="AB224" s="266"/>
      <c r="AC224" s="17"/>
      <c r="AD224" s="17">
        <v>27.2</v>
      </c>
      <c r="AE224" s="17"/>
      <c r="AF224" s="17">
        <v>124</v>
      </c>
      <c r="AG224" s="41">
        <v>85.8</v>
      </c>
    </row>
    <row r="225" spans="1:33" ht="14.25" customHeight="1" x14ac:dyDescent="0.35">
      <c r="A225" s="266"/>
      <c r="B225" s="11">
        <v>17.4166666666667</v>
      </c>
      <c r="C225" s="266"/>
      <c r="D225" s="15">
        <v>49.3</v>
      </c>
      <c r="E225" s="15">
        <v>112.3</v>
      </c>
      <c r="F225" s="16">
        <v>16.7</v>
      </c>
      <c r="G225" s="266"/>
      <c r="H225" s="15">
        <v>40.200000000000003</v>
      </c>
      <c r="I225" s="15">
        <v>114.6</v>
      </c>
      <c r="J225" s="15">
        <v>86.3</v>
      </c>
      <c r="K225" s="16">
        <v>86</v>
      </c>
      <c r="L225" s="14">
        <v>115.1</v>
      </c>
      <c r="M225" s="15">
        <v>18.100000000000001</v>
      </c>
      <c r="N225" s="15">
        <v>49</v>
      </c>
      <c r="O225" s="15">
        <v>48.9</v>
      </c>
      <c r="P225" s="15">
        <v>66.599999999999994</v>
      </c>
      <c r="Q225" s="15">
        <v>66.599999999999994</v>
      </c>
      <c r="R225" s="15">
        <v>66.3</v>
      </c>
      <c r="S225" s="15">
        <v>67</v>
      </c>
      <c r="T225" s="15">
        <v>88.2</v>
      </c>
      <c r="U225" s="15">
        <v>88.3</v>
      </c>
      <c r="V225" s="15">
        <v>88.1</v>
      </c>
      <c r="W225" s="15">
        <v>66.3</v>
      </c>
      <c r="X225" s="15">
        <v>113.6</v>
      </c>
      <c r="Y225" s="15">
        <v>876</v>
      </c>
      <c r="Z225" s="15">
        <v>0</v>
      </c>
      <c r="AA225" s="16">
        <v>629</v>
      </c>
      <c r="AB225" s="266"/>
      <c r="AC225" s="17"/>
      <c r="AD225" s="17">
        <v>29.6</v>
      </c>
      <c r="AE225" s="17"/>
      <c r="AF225" s="17">
        <v>132</v>
      </c>
      <c r="AG225" s="41">
        <v>86.2</v>
      </c>
    </row>
    <row r="226" spans="1:33" ht="14.25" customHeight="1" x14ac:dyDescent="0.35">
      <c r="A226" s="266"/>
      <c r="B226" s="11">
        <v>17.5</v>
      </c>
      <c r="C226" s="266"/>
      <c r="D226" s="15">
        <v>49.3</v>
      </c>
      <c r="E226" s="15">
        <v>110.5</v>
      </c>
      <c r="F226" s="16">
        <v>16.8</v>
      </c>
      <c r="G226" s="266"/>
      <c r="H226" s="15">
        <v>40.6</v>
      </c>
      <c r="I226" s="15">
        <v>115.2</v>
      </c>
      <c r="J226" s="15">
        <v>85.9</v>
      </c>
      <c r="K226" s="16">
        <v>85.5</v>
      </c>
      <c r="L226" s="14">
        <v>114.7</v>
      </c>
      <c r="M226" s="15">
        <v>18.2</v>
      </c>
      <c r="N226" s="15">
        <v>49</v>
      </c>
      <c r="O226" s="15">
        <v>48.9</v>
      </c>
      <c r="P226" s="15">
        <v>66.5</v>
      </c>
      <c r="Q226" s="15">
        <v>66.400000000000006</v>
      </c>
      <c r="R226" s="15">
        <v>66.099999999999994</v>
      </c>
      <c r="S226" s="15">
        <v>66.900000000000006</v>
      </c>
      <c r="T226" s="15">
        <v>87.8</v>
      </c>
      <c r="U226" s="15">
        <v>87.8</v>
      </c>
      <c r="V226" s="15">
        <v>87.6</v>
      </c>
      <c r="W226" s="15">
        <v>66</v>
      </c>
      <c r="X226" s="15">
        <v>113.7</v>
      </c>
      <c r="Y226" s="15">
        <v>875</v>
      </c>
      <c r="Z226" s="15">
        <v>0</v>
      </c>
      <c r="AA226" s="16">
        <v>630</v>
      </c>
      <c r="AB226" s="266"/>
      <c r="AC226" s="17"/>
      <c r="AD226" s="17">
        <v>29.7</v>
      </c>
      <c r="AE226" s="17"/>
      <c r="AF226" s="17">
        <v>136</v>
      </c>
      <c r="AG226" s="41">
        <v>86.1</v>
      </c>
    </row>
    <row r="227" spans="1:33" ht="14.25" customHeight="1" x14ac:dyDescent="0.35">
      <c r="A227" s="266"/>
      <c r="B227" s="11">
        <v>17.5833333333333</v>
      </c>
      <c r="C227" s="266"/>
      <c r="D227" s="15">
        <v>49.3</v>
      </c>
      <c r="E227" s="15">
        <v>111.1</v>
      </c>
      <c r="F227" s="16">
        <v>17.100000000000001</v>
      </c>
      <c r="G227" s="266"/>
      <c r="H227" s="15">
        <v>41.1</v>
      </c>
      <c r="I227" s="15">
        <v>115.7</v>
      </c>
      <c r="J227" s="15">
        <v>85.9</v>
      </c>
      <c r="K227" s="16">
        <v>85.6</v>
      </c>
      <c r="L227" s="14">
        <v>114.4</v>
      </c>
      <c r="M227" s="15">
        <v>18.5</v>
      </c>
      <c r="N227" s="15">
        <v>49</v>
      </c>
      <c r="O227" s="15">
        <v>48.9</v>
      </c>
      <c r="P227" s="15">
        <v>66.8</v>
      </c>
      <c r="Q227" s="15">
        <v>66.599999999999994</v>
      </c>
      <c r="R227" s="15">
        <v>66.5</v>
      </c>
      <c r="S227" s="15">
        <v>67</v>
      </c>
      <c r="T227" s="15">
        <v>87.8</v>
      </c>
      <c r="U227" s="15">
        <v>87.9</v>
      </c>
      <c r="V227" s="15">
        <v>87.8</v>
      </c>
      <c r="W227" s="15">
        <v>66.3</v>
      </c>
      <c r="X227" s="15">
        <v>113.5</v>
      </c>
      <c r="Y227" s="15">
        <v>877</v>
      </c>
      <c r="Z227" s="15">
        <v>0</v>
      </c>
      <c r="AA227" s="16">
        <v>629</v>
      </c>
      <c r="AB227" s="266"/>
      <c r="AC227" s="17"/>
      <c r="AD227" s="17">
        <v>27.3</v>
      </c>
      <c r="AE227" s="17"/>
      <c r="AF227" s="17">
        <v>126</v>
      </c>
      <c r="AG227" s="41">
        <v>84.2</v>
      </c>
    </row>
    <row r="228" spans="1:33" ht="14.25" customHeight="1" x14ac:dyDescent="0.35">
      <c r="A228" s="266"/>
      <c r="B228" s="11">
        <v>17.6666666666667</v>
      </c>
      <c r="C228" s="266"/>
      <c r="D228" s="15">
        <v>49.2</v>
      </c>
      <c r="E228" s="15">
        <v>110.9</v>
      </c>
      <c r="F228" s="16">
        <v>16.399999999999999</v>
      </c>
      <c r="G228" s="266"/>
      <c r="H228" s="15">
        <v>40.1</v>
      </c>
      <c r="I228" s="15">
        <v>115</v>
      </c>
      <c r="J228" s="15">
        <v>86.2</v>
      </c>
      <c r="K228" s="16">
        <v>85.8</v>
      </c>
      <c r="L228" s="14">
        <v>114.4</v>
      </c>
      <c r="M228" s="15">
        <v>17.7</v>
      </c>
      <c r="N228" s="15">
        <v>48.9</v>
      </c>
      <c r="O228" s="15">
        <v>48.8</v>
      </c>
      <c r="P228" s="15">
        <v>66.2</v>
      </c>
      <c r="Q228" s="15">
        <v>66.3</v>
      </c>
      <c r="R228" s="15">
        <v>66.099999999999994</v>
      </c>
      <c r="S228" s="15">
        <v>66.8</v>
      </c>
      <c r="T228" s="15">
        <v>88.1</v>
      </c>
      <c r="U228" s="15">
        <v>88.2</v>
      </c>
      <c r="V228" s="15">
        <v>88</v>
      </c>
      <c r="W228" s="15">
        <v>66</v>
      </c>
      <c r="X228" s="15">
        <v>113.3</v>
      </c>
      <c r="Y228" s="15">
        <v>876</v>
      </c>
      <c r="Z228" s="15">
        <v>0</v>
      </c>
      <c r="AA228" s="16">
        <v>633</v>
      </c>
      <c r="AB228" s="266"/>
      <c r="AC228" s="17"/>
      <c r="AD228" s="17">
        <v>27.2</v>
      </c>
      <c r="AE228" s="17"/>
      <c r="AF228" s="17">
        <v>128</v>
      </c>
      <c r="AG228" s="41">
        <v>84.2</v>
      </c>
    </row>
    <row r="229" spans="1:33" ht="14.25" customHeight="1" x14ac:dyDescent="0.35">
      <c r="A229" s="266"/>
      <c r="B229" s="11">
        <v>17.75</v>
      </c>
      <c r="C229" s="266"/>
      <c r="D229" s="15">
        <v>49.4</v>
      </c>
      <c r="E229" s="15">
        <v>106.5</v>
      </c>
      <c r="F229" s="16">
        <v>16.2</v>
      </c>
      <c r="G229" s="266"/>
      <c r="H229" s="15">
        <v>38.700000000000003</v>
      </c>
      <c r="I229" s="15">
        <v>107.4</v>
      </c>
      <c r="J229" s="15">
        <v>87.5</v>
      </c>
      <c r="K229" s="16">
        <v>87.2</v>
      </c>
      <c r="L229" s="14">
        <v>41.1</v>
      </c>
      <c r="M229" s="15">
        <v>17.8</v>
      </c>
      <c r="N229" s="15">
        <v>49.2</v>
      </c>
      <c r="O229" s="15">
        <v>49.2</v>
      </c>
      <c r="P229" s="15">
        <v>69.8</v>
      </c>
      <c r="Q229" s="15">
        <v>70</v>
      </c>
      <c r="R229" s="15">
        <v>69.599999999999994</v>
      </c>
      <c r="S229" s="15">
        <v>70.5</v>
      </c>
      <c r="T229" s="15">
        <v>90</v>
      </c>
      <c r="U229" s="15">
        <v>90</v>
      </c>
      <c r="V229" s="15">
        <v>89.3</v>
      </c>
      <c r="W229" s="15">
        <v>69.8</v>
      </c>
      <c r="X229" s="15">
        <v>109.4</v>
      </c>
      <c r="Y229" s="15">
        <v>856</v>
      </c>
      <c r="Z229" s="15">
        <v>50</v>
      </c>
      <c r="AA229" s="16">
        <v>616</v>
      </c>
      <c r="AB229" s="266"/>
      <c r="AC229" s="17"/>
      <c r="AD229" s="17">
        <v>22.9</v>
      </c>
      <c r="AE229" s="17"/>
      <c r="AF229" s="17">
        <v>189</v>
      </c>
      <c r="AG229" s="41">
        <v>90.6</v>
      </c>
    </row>
    <row r="230" spans="1:33" ht="14.25" customHeight="1" x14ac:dyDescent="0.35">
      <c r="A230" s="266"/>
      <c r="B230" s="11">
        <v>17.8333333333333</v>
      </c>
      <c r="C230" s="266"/>
      <c r="D230" s="15">
        <v>49.4</v>
      </c>
      <c r="E230" s="15">
        <v>106.3</v>
      </c>
      <c r="F230" s="16">
        <v>15.8</v>
      </c>
      <c r="G230" s="266"/>
      <c r="H230" s="15">
        <v>38.200000000000003</v>
      </c>
      <c r="I230" s="15">
        <v>106.4</v>
      </c>
      <c r="J230" s="15">
        <v>88</v>
      </c>
      <c r="K230" s="16">
        <v>87.7</v>
      </c>
      <c r="L230" s="14">
        <v>40.4</v>
      </c>
      <c r="M230" s="15">
        <v>17.399999999999999</v>
      </c>
      <c r="N230" s="15">
        <v>49.3</v>
      </c>
      <c r="O230" s="15">
        <v>49.2</v>
      </c>
      <c r="P230" s="15">
        <v>69.5</v>
      </c>
      <c r="Q230" s="15">
        <v>69.7</v>
      </c>
      <c r="R230" s="15">
        <v>69.3</v>
      </c>
      <c r="S230" s="15">
        <v>70</v>
      </c>
      <c r="T230" s="15">
        <v>90.4</v>
      </c>
      <c r="U230" s="15">
        <v>90.5</v>
      </c>
      <c r="V230" s="15">
        <v>89.7</v>
      </c>
      <c r="W230" s="15">
        <v>69.400000000000006</v>
      </c>
      <c r="X230" s="15">
        <v>109.9</v>
      </c>
      <c r="Y230" s="15">
        <v>854</v>
      </c>
      <c r="Z230" s="15">
        <v>50</v>
      </c>
      <c r="AA230" s="16">
        <v>620</v>
      </c>
      <c r="AB230" s="266"/>
      <c r="AC230" s="17"/>
      <c r="AD230" s="17">
        <v>25.5</v>
      </c>
      <c r="AE230" s="17"/>
      <c r="AF230" s="17">
        <v>191</v>
      </c>
      <c r="AG230" s="41">
        <v>94.8</v>
      </c>
    </row>
    <row r="231" spans="1:33" ht="14.25" customHeight="1" x14ac:dyDescent="0.35">
      <c r="A231" s="267"/>
      <c r="B231" s="11">
        <v>17.9166666666667</v>
      </c>
      <c r="C231" s="267"/>
      <c r="D231" s="15">
        <v>49.5</v>
      </c>
      <c r="E231" s="15">
        <v>105.8</v>
      </c>
      <c r="F231" s="16">
        <v>15.6</v>
      </c>
      <c r="G231" s="267"/>
      <c r="H231" s="15">
        <v>38.200000000000003</v>
      </c>
      <c r="I231" s="15">
        <v>108.1</v>
      </c>
      <c r="J231" s="15">
        <v>88.2</v>
      </c>
      <c r="K231" s="16">
        <v>87.9</v>
      </c>
      <c r="L231" s="14">
        <v>40.6</v>
      </c>
      <c r="M231" s="15">
        <v>17.2</v>
      </c>
      <c r="N231" s="15">
        <v>49.3</v>
      </c>
      <c r="O231" s="15">
        <v>49.2</v>
      </c>
      <c r="P231" s="15">
        <v>69.400000000000006</v>
      </c>
      <c r="Q231" s="15">
        <v>69.2</v>
      </c>
      <c r="R231" s="15">
        <v>69</v>
      </c>
      <c r="S231" s="15">
        <v>69.7</v>
      </c>
      <c r="T231" s="15">
        <v>90.6</v>
      </c>
      <c r="U231" s="15">
        <v>90.7</v>
      </c>
      <c r="V231" s="15">
        <v>89.9</v>
      </c>
      <c r="W231" s="15">
        <v>69.2</v>
      </c>
      <c r="X231" s="15">
        <v>110</v>
      </c>
      <c r="Y231" s="15">
        <v>854</v>
      </c>
      <c r="Z231" s="15">
        <v>50</v>
      </c>
      <c r="AA231" s="16">
        <v>620</v>
      </c>
      <c r="AB231" s="267"/>
      <c r="AC231" s="17"/>
      <c r="AD231" s="17">
        <v>24.8</v>
      </c>
      <c r="AE231" s="17"/>
      <c r="AF231" s="17">
        <v>194</v>
      </c>
      <c r="AG231" s="41">
        <v>95.2</v>
      </c>
    </row>
    <row r="232" spans="1:33" ht="14.25" customHeight="1" x14ac:dyDescent="0.35">
      <c r="A232" s="268">
        <v>44640</v>
      </c>
      <c r="B232" s="11">
        <v>18</v>
      </c>
      <c r="C232" s="276">
        <v>69.5</v>
      </c>
      <c r="D232" s="15">
        <v>49.5</v>
      </c>
      <c r="E232" s="15">
        <v>97.4</v>
      </c>
      <c r="F232" s="16">
        <v>15.7</v>
      </c>
      <c r="G232" s="269"/>
      <c r="H232" s="15">
        <v>36.1</v>
      </c>
      <c r="I232" s="15">
        <v>98.4</v>
      </c>
      <c r="J232" s="15">
        <v>87.5</v>
      </c>
      <c r="K232" s="16">
        <v>87.3</v>
      </c>
      <c r="L232" s="14">
        <v>35.6</v>
      </c>
      <c r="M232" s="15">
        <v>17.2</v>
      </c>
      <c r="N232" s="15">
        <v>49.2</v>
      </c>
      <c r="O232" s="15">
        <v>49.3</v>
      </c>
      <c r="P232" s="15">
        <v>66.5</v>
      </c>
      <c r="Q232" s="15">
        <v>66.400000000000006</v>
      </c>
      <c r="R232" s="15">
        <v>66.400000000000006</v>
      </c>
      <c r="S232" s="15">
        <v>66.900000000000006</v>
      </c>
      <c r="T232" s="15">
        <v>89.7</v>
      </c>
      <c r="U232" s="15">
        <v>89.8</v>
      </c>
      <c r="V232" s="15">
        <v>89</v>
      </c>
      <c r="W232" s="15">
        <v>66.3</v>
      </c>
      <c r="X232" s="15">
        <v>105.5</v>
      </c>
      <c r="Y232" s="15">
        <v>803</v>
      </c>
      <c r="Z232" s="15">
        <v>50</v>
      </c>
      <c r="AA232" s="16">
        <v>566</v>
      </c>
      <c r="AB232" s="265">
        <v>102.1</v>
      </c>
      <c r="AC232" s="17"/>
      <c r="AD232" s="17">
        <v>25.9</v>
      </c>
      <c r="AE232" s="17"/>
      <c r="AF232" s="17">
        <v>175</v>
      </c>
      <c r="AG232" s="41">
        <v>94.1</v>
      </c>
    </row>
    <row r="233" spans="1:33" ht="14.25" customHeight="1" x14ac:dyDescent="0.35">
      <c r="A233" s="266"/>
      <c r="B233" s="11">
        <v>18.0833333333333</v>
      </c>
      <c r="C233" s="266"/>
      <c r="D233" s="15">
        <v>49.5</v>
      </c>
      <c r="E233" s="15">
        <v>66.599999999999994</v>
      </c>
      <c r="F233" s="16">
        <v>15.7</v>
      </c>
      <c r="G233" s="266"/>
      <c r="H233" s="15">
        <v>35.5</v>
      </c>
      <c r="I233" s="15">
        <v>65.599999999999994</v>
      </c>
      <c r="J233" s="15">
        <v>86</v>
      </c>
      <c r="K233" s="16">
        <v>85.8</v>
      </c>
      <c r="L233" s="14">
        <v>0</v>
      </c>
      <c r="M233" s="15">
        <v>19.8</v>
      </c>
      <c r="N233" s="15">
        <v>28.1</v>
      </c>
      <c r="O233" s="15">
        <v>28.1</v>
      </c>
      <c r="P233" s="15">
        <v>40.799999999999997</v>
      </c>
      <c r="Q233" s="15">
        <v>66.400000000000006</v>
      </c>
      <c r="R233" s="15">
        <v>66.400000000000006</v>
      </c>
      <c r="S233" s="15">
        <v>66.900000000000006</v>
      </c>
      <c r="T233" s="15">
        <v>88.5</v>
      </c>
      <c r="U233" s="15">
        <v>88.5</v>
      </c>
      <c r="V233" s="15">
        <v>28</v>
      </c>
      <c r="W233" s="15">
        <v>40.9</v>
      </c>
      <c r="X233" s="15">
        <v>2.1</v>
      </c>
      <c r="Y233" s="15">
        <v>0</v>
      </c>
      <c r="Z233" s="15">
        <v>100</v>
      </c>
      <c r="AA233" s="16">
        <v>33</v>
      </c>
      <c r="AB233" s="266"/>
      <c r="AC233" s="17"/>
      <c r="AD233" s="17">
        <v>25.8</v>
      </c>
      <c r="AE233" s="17"/>
      <c r="AF233" s="17">
        <v>101</v>
      </c>
      <c r="AG233" s="41">
        <v>81.400000000000006</v>
      </c>
    </row>
    <row r="234" spans="1:33" ht="14.25" customHeight="1" x14ac:dyDescent="0.35">
      <c r="A234" s="266"/>
      <c r="B234" s="11">
        <v>18.1666666666667</v>
      </c>
      <c r="C234" s="266"/>
      <c r="D234" s="15">
        <v>50</v>
      </c>
      <c r="E234" s="15">
        <v>57.9</v>
      </c>
      <c r="F234" s="16">
        <v>16</v>
      </c>
      <c r="G234" s="266"/>
      <c r="H234" s="15">
        <v>34.299999999999997</v>
      </c>
      <c r="I234" s="15">
        <v>66.7</v>
      </c>
      <c r="J234" s="15">
        <v>84.4</v>
      </c>
      <c r="K234" s="16">
        <v>84.3</v>
      </c>
      <c r="L234" s="14">
        <v>0</v>
      </c>
      <c r="M234" s="15">
        <v>26.6</v>
      </c>
      <c r="N234" s="15">
        <v>31.6</v>
      </c>
      <c r="O234" s="15">
        <v>31.6</v>
      </c>
      <c r="P234" s="15">
        <v>39.9</v>
      </c>
      <c r="Q234" s="15">
        <v>42.5</v>
      </c>
      <c r="R234" s="15">
        <v>39.5</v>
      </c>
      <c r="S234" s="15">
        <v>42.6</v>
      </c>
      <c r="T234" s="15">
        <v>87</v>
      </c>
      <c r="U234" s="15">
        <v>87.1</v>
      </c>
      <c r="V234" s="15">
        <v>31.6</v>
      </c>
      <c r="W234" s="15">
        <v>41.4</v>
      </c>
      <c r="X234" s="15">
        <v>2.1</v>
      </c>
      <c r="Y234" s="15">
        <v>0</v>
      </c>
      <c r="Z234" s="15">
        <v>100</v>
      </c>
      <c r="AA234" s="16">
        <v>35</v>
      </c>
      <c r="AB234" s="266"/>
      <c r="AC234" s="17"/>
      <c r="AD234" s="17">
        <v>20.399999999999999</v>
      </c>
      <c r="AE234" s="17"/>
      <c r="AF234" s="17">
        <v>98</v>
      </c>
      <c r="AG234" s="41">
        <v>78.599999999999994</v>
      </c>
    </row>
    <row r="235" spans="1:33" ht="14.25" customHeight="1" x14ac:dyDescent="0.35">
      <c r="A235" s="266"/>
      <c r="B235" s="11">
        <v>18.25</v>
      </c>
      <c r="C235" s="266"/>
      <c r="D235" s="15">
        <v>49.9</v>
      </c>
      <c r="E235" s="15">
        <v>67.7</v>
      </c>
      <c r="F235" s="16">
        <v>15.9</v>
      </c>
      <c r="G235" s="266"/>
      <c r="H235" s="15">
        <v>33.6</v>
      </c>
      <c r="I235" s="15">
        <v>68.3</v>
      </c>
      <c r="J235" s="15">
        <v>83.7</v>
      </c>
      <c r="K235" s="16">
        <v>83.6</v>
      </c>
      <c r="L235" s="14">
        <v>0</v>
      </c>
      <c r="M235" s="15">
        <v>26</v>
      </c>
      <c r="N235" s="15">
        <v>34.200000000000003</v>
      </c>
      <c r="O235" s="15">
        <v>34.200000000000003</v>
      </c>
      <c r="P235" s="15">
        <v>35.5</v>
      </c>
      <c r="Q235" s="15">
        <v>38.799999999999997</v>
      </c>
      <c r="R235" s="15">
        <v>34.9</v>
      </c>
      <c r="S235" s="15">
        <v>38.6</v>
      </c>
      <c r="T235" s="15">
        <v>86.4</v>
      </c>
      <c r="U235" s="15">
        <v>86.5</v>
      </c>
      <c r="V235" s="15">
        <v>34.1</v>
      </c>
      <c r="W235" s="15">
        <v>35</v>
      </c>
      <c r="X235" s="15">
        <v>2.1</v>
      </c>
      <c r="Y235" s="15">
        <v>0</v>
      </c>
      <c r="Z235" s="15">
        <v>100</v>
      </c>
      <c r="AA235" s="16">
        <v>36</v>
      </c>
      <c r="AB235" s="266"/>
      <c r="AC235" s="17"/>
      <c r="AD235" s="17">
        <v>19.8</v>
      </c>
      <c r="AE235" s="17"/>
      <c r="AF235" s="17">
        <v>95</v>
      </c>
      <c r="AG235" s="41">
        <v>76.2</v>
      </c>
    </row>
    <row r="236" spans="1:33" ht="14.25" customHeight="1" x14ac:dyDescent="0.35">
      <c r="A236" s="266"/>
      <c r="B236" s="11">
        <v>18.3333333333333</v>
      </c>
      <c r="C236" s="266"/>
      <c r="D236" s="15">
        <v>50</v>
      </c>
      <c r="E236" s="15">
        <v>68.3</v>
      </c>
      <c r="F236" s="16">
        <v>16.100000000000001</v>
      </c>
      <c r="G236" s="266"/>
      <c r="H236" s="15">
        <v>35</v>
      </c>
      <c r="I236" s="15">
        <v>68.2</v>
      </c>
      <c r="J236" s="15">
        <v>84.4</v>
      </c>
      <c r="K236" s="16">
        <v>84.2</v>
      </c>
      <c r="L236" s="14">
        <v>0</v>
      </c>
      <c r="M236" s="15">
        <v>26.7</v>
      </c>
      <c r="N236" s="15">
        <v>67</v>
      </c>
      <c r="O236" s="15">
        <v>37</v>
      </c>
      <c r="P236" s="15">
        <v>32.5</v>
      </c>
      <c r="Q236" s="15">
        <v>36</v>
      </c>
      <c r="R236" s="15">
        <v>32</v>
      </c>
      <c r="S236" s="15">
        <v>36.1</v>
      </c>
      <c r="T236" s="15">
        <v>87</v>
      </c>
      <c r="U236" s="15">
        <v>87.1</v>
      </c>
      <c r="V236" s="15">
        <v>36.9</v>
      </c>
      <c r="W236" s="15">
        <v>31.1</v>
      </c>
      <c r="X236" s="15">
        <v>2.2000000000000002</v>
      </c>
      <c r="Y236" s="15">
        <v>0</v>
      </c>
      <c r="Z236" s="15">
        <v>100</v>
      </c>
      <c r="AA236" s="16">
        <v>37</v>
      </c>
      <c r="AB236" s="266"/>
      <c r="AC236" s="17"/>
      <c r="AD236" s="17">
        <v>20.3</v>
      </c>
      <c r="AE236" s="17"/>
      <c r="AF236" s="17">
        <v>95</v>
      </c>
      <c r="AG236" s="41">
        <v>85.4</v>
      </c>
    </row>
    <row r="237" spans="1:33" ht="14.25" customHeight="1" x14ac:dyDescent="0.35">
      <c r="A237" s="266"/>
      <c r="B237" s="11">
        <v>18.4166666666667</v>
      </c>
      <c r="C237" s="266"/>
      <c r="D237" s="15">
        <v>50.1</v>
      </c>
      <c r="E237" s="15">
        <v>67.3</v>
      </c>
      <c r="F237" s="16">
        <v>16.7</v>
      </c>
      <c r="G237" s="266"/>
      <c r="H237" s="15">
        <v>38.200000000000003</v>
      </c>
      <c r="I237" s="15">
        <v>68.400000000000006</v>
      </c>
      <c r="J237" s="15">
        <v>84.5</v>
      </c>
      <c r="K237" s="16">
        <v>84.3</v>
      </c>
      <c r="L237" s="14">
        <v>0</v>
      </c>
      <c r="M237" s="15">
        <v>30.8</v>
      </c>
      <c r="N237" s="15">
        <v>40.5</v>
      </c>
      <c r="O237" s="15">
        <v>40.4</v>
      </c>
      <c r="P237" s="15">
        <v>32</v>
      </c>
      <c r="Q237" s="15">
        <v>35</v>
      </c>
      <c r="R237" s="15">
        <v>31.4</v>
      </c>
      <c r="S237" s="15">
        <v>35</v>
      </c>
      <c r="T237" s="15">
        <v>87.1</v>
      </c>
      <c r="U237" s="15">
        <v>87.2</v>
      </c>
      <c r="V237" s="15">
        <v>40.4</v>
      </c>
      <c r="W237" s="15">
        <v>31.2</v>
      </c>
      <c r="X237" s="15">
        <v>2.2000000000000002</v>
      </c>
      <c r="Y237" s="15">
        <v>0</v>
      </c>
      <c r="Z237" s="15">
        <v>100</v>
      </c>
      <c r="AA237" s="16">
        <v>38</v>
      </c>
      <c r="AB237" s="266"/>
      <c r="AC237" s="17"/>
      <c r="AD237" s="17">
        <v>25.8</v>
      </c>
      <c r="AE237" s="17"/>
      <c r="AF237" s="17">
        <v>93</v>
      </c>
      <c r="AG237" s="41">
        <v>84.9</v>
      </c>
    </row>
    <row r="238" spans="1:33" ht="14.25" customHeight="1" x14ac:dyDescent="0.35">
      <c r="A238" s="266"/>
      <c r="B238" s="11">
        <v>18.5</v>
      </c>
      <c r="C238" s="266"/>
      <c r="D238" s="15">
        <v>50.1</v>
      </c>
      <c r="E238" s="15">
        <v>67.5</v>
      </c>
      <c r="F238" s="16">
        <v>17</v>
      </c>
      <c r="G238" s="266"/>
      <c r="H238" s="15">
        <v>37.200000000000003</v>
      </c>
      <c r="I238" s="15">
        <v>67.599999999999994</v>
      </c>
      <c r="J238" s="15">
        <v>84.5</v>
      </c>
      <c r="K238" s="16">
        <v>84.3</v>
      </c>
      <c r="L238" s="14">
        <v>0</v>
      </c>
      <c r="M238" s="15">
        <v>31.7</v>
      </c>
      <c r="N238" s="15">
        <v>43.2</v>
      </c>
      <c r="O238" s="15">
        <v>43.2</v>
      </c>
      <c r="P238" s="15">
        <v>31.9</v>
      </c>
      <c r="Q238" s="15">
        <v>34.1</v>
      </c>
      <c r="R238" s="15">
        <v>31.2</v>
      </c>
      <c r="S238" s="15">
        <v>34.200000000000003</v>
      </c>
      <c r="T238" s="15">
        <v>87.1</v>
      </c>
      <c r="U238" s="15">
        <v>87.2</v>
      </c>
      <c r="V238" s="15">
        <v>43.1</v>
      </c>
      <c r="W238" s="15">
        <v>31.2</v>
      </c>
      <c r="X238" s="15">
        <v>2.2000000000000002</v>
      </c>
      <c r="Y238" s="15">
        <v>0</v>
      </c>
      <c r="Z238" s="15">
        <v>100</v>
      </c>
      <c r="AA238" s="16">
        <v>36</v>
      </c>
      <c r="AB238" s="266"/>
      <c r="AC238" s="17"/>
      <c r="AD238" s="17">
        <v>25.2</v>
      </c>
      <c r="AE238" s="17"/>
      <c r="AF238" s="17">
        <v>94</v>
      </c>
      <c r="AG238" s="41">
        <v>83</v>
      </c>
    </row>
    <row r="239" spans="1:33" ht="14.25" customHeight="1" x14ac:dyDescent="0.35">
      <c r="A239" s="266"/>
      <c r="B239" s="11">
        <v>18.5833333333333</v>
      </c>
      <c r="C239" s="266"/>
      <c r="D239" s="15">
        <v>50</v>
      </c>
      <c r="E239" s="15">
        <v>67.900000000000006</v>
      </c>
      <c r="F239" s="16">
        <v>17.2</v>
      </c>
      <c r="G239" s="266"/>
      <c r="H239" s="15">
        <v>37.799999999999997</v>
      </c>
      <c r="I239" s="15">
        <v>67.8</v>
      </c>
      <c r="J239" s="15">
        <v>84.4</v>
      </c>
      <c r="K239" s="16">
        <v>84.3</v>
      </c>
      <c r="L239" s="14">
        <v>0</v>
      </c>
      <c r="M239" s="15">
        <v>26.1</v>
      </c>
      <c r="N239" s="15">
        <v>20.3</v>
      </c>
      <c r="O239" s="15">
        <v>20.2</v>
      </c>
      <c r="P239" s="15">
        <v>28.1</v>
      </c>
      <c r="Q239" s="15">
        <v>29</v>
      </c>
      <c r="R239" s="15">
        <v>27.9</v>
      </c>
      <c r="S239" s="15">
        <v>30</v>
      </c>
      <c r="T239" s="15">
        <v>87.1</v>
      </c>
      <c r="U239" s="15">
        <v>87.1</v>
      </c>
      <c r="V239" s="15">
        <v>20.2</v>
      </c>
      <c r="W239" s="15">
        <v>26.1</v>
      </c>
      <c r="X239" s="15">
        <v>1.7</v>
      </c>
      <c r="Y239" s="15">
        <v>0</v>
      </c>
      <c r="Z239" s="15">
        <v>100</v>
      </c>
      <c r="AA239" s="16">
        <v>38</v>
      </c>
      <c r="AB239" s="266"/>
      <c r="AC239" s="17"/>
      <c r="AD239" s="17">
        <v>26.6</v>
      </c>
      <c r="AE239" s="17"/>
      <c r="AF239" s="17">
        <v>128</v>
      </c>
      <c r="AG239" s="41">
        <v>81.8</v>
      </c>
    </row>
    <row r="240" spans="1:33" ht="14.25" customHeight="1" x14ac:dyDescent="0.35">
      <c r="A240" s="266"/>
      <c r="B240" s="11">
        <v>18.6666666666667</v>
      </c>
      <c r="C240" s="266"/>
      <c r="D240" s="15">
        <v>50</v>
      </c>
      <c r="E240" s="15">
        <v>66.5</v>
      </c>
      <c r="F240" s="16">
        <v>17.5</v>
      </c>
      <c r="G240" s="266"/>
      <c r="H240" s="15">
        <v>37.9</v>
      </c>
      <c r="I240" s="15">
        <v>67.900000000000006</v>
      </c>
      <c r="J240" s="15">
        <v>84.4</v>
      </c>
      <c r="K240" s="16">
        <v>84.2</v>
      </c>
      <c r="L240" s="14">
        <v>0</v>
      </c>
      <c r="M240" s="15">
        <v>32.1</v>
      </c>
      <c r="N240" s="15">
        <v>0.4</v>
      </c>
      <c r="O240" s="15">
        <v>0</v>
      </c>
      <c r="P240" s="15">
        <v>31.1</v>
      </c>
      <c r="Q240" s="15">
        <v>31.7</v>
      </c>
      <c r="R240" s="15">
        <v>30.6</v>
      </c>
      <c r="S240" s="15">
        <v>32.200000000000003</v>
      </c>
      <c r="T240" s="15">
        <v>87</v>
      </c>
      <c r="U240" s="15">
        <v>87.1</v>
      </c>
      <c r="V240" s="15">
        <v>0</v>
      </c>
      <c r="W240" s="15">
        <v>30.5</v>
      </c>
      <c r="X240" s="15">
        <v>0</v>
      </c>
      <c r="Y240" s="15">
        <v>0</v>
      </c>
      <c r="Z240" s="15">
        <v>100</v>
      </c>
      <c r="AA240" s="16">
        <v>38</v>
      </c>
      <c r="AB240" s="266"/>
      <c r="AC240" s="17"/>
      <c r="AD240" s="17">
        <v>26.1</v>
      </c>
      <c r="AE240" s="17"/>
      <c r="AF240" s="17">
        <v>95</v>
      </c>
      <c r="AG240" s="41">
        <v>82.5</v>
      </c>
    </row>
    <row r="241" spans="1:33" ht="14.25" customHeight="1" x14ac:dyDescent="0.35">
      <c r="A241" s="266"/>
      <c r="B241" s="11">
        <v>18.75</v>
      </c>
      <c r="C241" s="266"/>
      <c r="D241" s="15">
        <v>50.1</v>
      </c>
      <c r="E241" s="15">
        <v>68.2</v>
      </c>
      <c r="F241" s="16">
        <v>17.399999999999999</v>
      </c>
      <c r="G241" s="266"/>
      <c r="H241" s="15">
        <v>37.1</v>
      </c>
      <c r="I241" s="15">
        <v>67.8</v>
      </c>
      <c r="J241" s="15">
        <v>84.3</v>
      </c>
      <c r="K241" s="16">
        <v>84.1</v>
      </c>
      <c r="L241" s="14">
        <v>0</v>
      </c>
      <c r="M241" s="15">
        <v>31.6</v>
      </c>
      <c r="N241" s="15">
        <v>1.6</v>
      </c>
      <c r="O241" s="15">
        <v>1.5</v>
      </c>
      <c r="P241" s="15">
        <v>31.6</v>
      </c>
      <c r="Q241" s="15">
        <v>31.5</v>
      </c>
      <c r="R241" s="15">
        <v>31</v>
      </c>
      <c r="S241" s="15">
        <v>32</v>
      </c>
      <c r="T241" s="15">
        <v>87</v>
      </c>
      <c r="U241" s="15">
        <v>87</v>
      </c>
      <c r="V241" s="15">
        <v>1.5</v>
      </c>
      <c r="W241" s="15">
        <v>31</v>
      </c>
      <c r="X241" s="15">
        <v>0.7</v>
      </c>
      <c r="Y241" s="15">
        <v>0</v>
      </c>
      <c r="Z241" s="15">
        <v>100</v>
      </c>
      <c r="AA241" s="16">
        <v>37</v>
      </c>
      <c r="AB241" s="266"/>
      <c r="AC241" s="17"/>
      <c r="AD241" s="17">
        <v>23.7</v>
      </c>
      <c r="AE241" s="17"/>
      <c r="AF241" s="17">
        <v>96</v>
      </c>
      <c r="AG241" s="41">
        <v>85.4</v>
      </c>
    </row>
    <row r="242" spans="1:33" ht="14.25" customHeight="1" x14ac:dyDescent="0.35">
      <c r="A242" s="266"/>
      <c r="B242" s="11">
        <v>18.8333333333333</v>
      </c>
      <c r="C242" s="266"/>
      <c r="D242" s="15">
        <v>50</v>
      </c>
      <c r="E242" s="15">
        <v>67.2</v>
      </c>
      <c r="F242" s="16">
        <v>17.399999999999999</v>
      </c>
      <c r="G242" s="266"/>
      <c r="H242" s="15">
        <v>37</v>
      </c>
      <c r="I242" s="15">
        <v>67.7</v>
      </c>
      <c r="J242" s="15">
        <v>85.1</v>
      </c>
      <c r="K242" s="16">
        <v>84.9</v>
      </c>
      <c r="L242" s="14">
        <v>0</v>
      </c>
      <c r="M242" s="15">
        <v>29.9</v>
      </c>
      <c r="N242" s="15">
        <v>2.7</v>
      </c>
      <c r="O242" s="15">
        <v>2.7</v>
      </c>
      <c r="P242" s="15">
        <v>31.1</v>
      </c>
      <c r="Q242" s="15">
        <v>31.1</v>
      </c>
      <c r="R242" s="15">
        <v>30.5</v>
      </c>
      <c r="S242" s="15">
        <v>31.7</v>
      </c>
      <c r="T242" s="15">
        <v>87.6</v>
      </c>
      <c r="U242" s="15">
        <v>87.7</v>
      </c>
      <c r="V242" s="15">
        <v>2.6</v>
      </c>
      <c r="W242" s="15">
        <v>30.1</v>
      </c>
      <c r="X242" s="15">
        <v>0.8</v>
      </c>
      <c r="Y242" s="15">
        <v>0</v>
      </c>
      <c r="Z242" s="15">
        <v>100</v>
      </c>
      <c r="AA242" s="16">
        <v>37</v>
      </c>
      <c r="AB242" s="266"/>
      <c r="AC242" s="17"/>
      <c r="AD242" s="17">
        <v>23.5</v>
      </c>
      <c r="AE242" s="17"/>
      <c r="AF242" s="17">
        <v>95</v>
      </c>
      <c r="AG242" s="41">
        <v>82.9</v>
      </c>
    </row>
    <row r="243" spans="1:33" ht="14.25" customHeight="1" x14ac:dyDescent="0.35">
      <c r="A243" s="267"/>
      <c r="B243" s="11">
        <v>18.9166666666667</v>
      </c>
      <c r="C243" s="267"/>
      <c r="D243" s="15">
        <v>50.1</v>
      </c>
      <c r="E243" s="15">
        <v>67.2</v>
      </c>
      <c r="F243" s="16">
        <v>17.5</v>
      </c>
      <c r="G243" s="267"/>
      <c r="H243" s="15">
        <v>36.799999999999997</v>
      </c>
      <c r="I243" s="15">
        <v>67.3</v>
      </c>
      <c r="J243" s="15">
        <v>85.8</v>
      </c>
      <c r="K243" s="16">
        <v>85.7</v>
      </c>
      <c r="L243" s="14">
        <v>0</v>
      </c>
      <c r="M243" s="15">
        <v>29.3</v>
      </c>
      <c r="N243" s="15">
        <v>3.8</v>
      </c>
      <c r="O243" s="15">
        <v>3.8</v>
      </c>
      <c r="P243" s="15">
        <v>30.6</v>
      </c>
      <c r="Q243" s="15">
        <v>30.8</v>
      </c>
      <c r="R243" s="15">
        <v>30.1</v>
      </c>
      <c r="S243" s="15">
        <v>31.3</v>
      </c>
      <c r="T243" s="15">
        <v>88.4</v>
      </c>
      <c r="U243" s="15">
        <v>88.4</v>
      </c>
      <c r="V243" s="15">
        <v>3.8</v>
      </c>
      <c r="W243" s="15">
        <v>29.6</v>
      </c>
      <c r="X243" s="15">
        <v>0.9</v>
      </c>
      <c r="Y243" s="15">
        <v>0</v>
      </c>
      <c r="Z243" s="15">
        <v>100</v>
      </c>
      <c r="AA243" s="16">
        <v>37</v>
      </c>
      <c r="AB243" s="267"/>
      <c r="AC243" s="17"/>
      <c r="AD243" s="17">
        <v>22.3</v>
      </c>
      <c r="AE243" s="17"/>
      <c r="AF243" s="17">
        <v>99</v>
      </c>
      <c r="AG243" s="41">
        <v>85.9</v>
      </c>
    </row>
    <row r="244" spans="1:33" ht="14.25" customHeight="1" x14ac:dyDescent="0.35">
      <c r="A244" s="268">
        <v>44641</v>
      </c>
      <c r="B244" s="11">
        <v>19</v>
      </c>
      <c r="C244" s="276">
        <v>66.900000000000006</v>
      </c>
      <c r="D244" s="15">
        <v>50.1</v>
      </c>
      <c r="E244" s="15">
        <v>66.2</v>
      </c>
      <c r="F244" s="16">
        <v>17.5</v>
      </c>
      <c r="G244" s="269"/>
      <c r="H244" s="15">
        <v>36.4</v>
      </c>
      <c r="I244" s="15">
        <v>68</v>
      </c>
      <c r="J244" s="15">
        <v>84.6</v>
      </c>
      <c r="K244" s="16">
        <v>84.5</v>
      </c>
      <c r="L244" s="14">
        <v>0</v>
      </c>
      <c r="M244" s="15">
        <v>28.9</v>
      </c>
      <c r="N244" s="15">
        <v>3.7</v>
      </c>
      <c r="O244" s="15">
        <v>3.6</v>
      </c>
      <c r="P244" s="15">
        <v>30.2</v>
      </c>
      <c r="Q244" s="15">
        <v>30.6</v>
      </c>
      <c r="R244" s="15">
        <v>29.7</v>
      </c>
      <c r="S244" s="15">
        <v>31.1</v>
      </c>
      <c r="T244" s="15">
        <v>87.2</v>
      </c>
      <c r="U244" s="15">
        <v>87.3</v>
      </c>
      <c r="V244" s="15">
        <v>3.6</v>
      </c>
      <c r="W244" s="15">
        <v>29.1</v>
      </c>
      <c r="X244" s="15">
        <v>0.9</v>
      </c>
      <c r="Y244" s="15">
        <v>0</v>
      </c>
      <c r="Z244" s="15">
        <v>100</v>
      </c>
      <c r="AA244" s="16">
        <v>37</v>
      </c>
      <c r="AB244" s="265">
        <v>95.7</v>
      </c>
      <c r="AC244" s="17"/>
      <c r="AD244" s="17">
        <v>22.4</v>
      </c>
      <c r="AE244" s="17"/>
      <c r="AF244" s="17">
        <v>96</v>
      </c>
      <c r="AG244" s="41">
        <v>78.3</v>
      </c>
    </row>
    <row r="245" spans="1:33" ht="14.25" customHeight="1" x14ac:dyDescent="0.35">
      <c r="A245" s="266"/>
      <c r="B245" s="11">
        <v>19.0833333333333</v>
      </c>
      <c r="C245" s="266"/>
      <c r="D245" s="15">
        <v>50.1</v>
      </c>
      <c r="E245" s="15">
        <v>67.599999999999994</v>
      </c>
      <c r="F245" s="16">
        <v>17.399999999999999</v>
      </c>
      <c r="G245" s="266"/>
      <c r="H245" s="15">
        <v>36.200000000000003</v>
      </c>
      <c r="I245" s="15">
        <v>68.5</v>
      </c>
      <c r="J245" s="15">
        <v>84.2</v>
      </c>
      <c r="K245" s="16">
        <v>84</v>
      </c>
      <c r="L245" s="14">
        <v>0</v>
      </c>
      <c r="M245" s="15">
        <v>28.6</v>
      </c>
      <c r="N245" s="15">
        <v>4.8</v>
      </c>
      <c r="O245" s="15">
        <v>4.8</v>
      </c>
      <c r="P245" s="15">
        <v>29.7</v>
      </c>
      <c r="Q245" s="15">
        <v>30.4</v>
      </c>
      <c r="R245" s="15">
        <v>29.3</v>
      </c>
      <c r="S245" s="15">
        <v>30.8</v>
      </c>
      <c r="T245" s="15">
        <v>86.8</v>
      </c>
      <c r="U245" s="15">
        <v>86.8</v>
      </c>
      <c r="V245" s="15">
        <v>4.7</v>
      </c>
      <c r="W245" s="15">
        <v>28.8</v>
      </c>
      <c r="X245" s="15">
        <v>1</v>
      </c>
      <c r="Y245" s="15">
        <v>0</v>
      </c>
      <c r="Z245" s="15">
        <v>100</v>
      </c>
      <c r="AA245" s="16">
        <v>38</v>
      </c>
      <c r="AB245" s="266"/>
      <c r="AC245" s="17"/>
      <c r="AD245" s="17">
        <v>21.9</v>
      </c>
      <c r="AE245" s="17"/>
      <c r="AF245" s="17">
        <v>96</v>
      </c>
      <c r="AG245" s="41">
        <v>78.3</v>
      </c>
    </row>
    <row r="246" spans="1:33" ht="14.25" customHeight="1" x14ac:dyDescent="0.35">
      <c r="A246" s="266"/>
      <c r="B246" s="11">
        <v>19.1666666666667</v>
      </c>
      <c r="C246" s="266"/>
      <c r="D246" s="15">
        <v>50</v>
      </c>
      <c r="E246" s="15">
        <v>67.400000000000006</v>
      </c>
      <c r="F246" s="16">
        <v>17.2</v>
      </c>
      <c r="G246" s="266"/>
      <c r="H246" s="15">
        <v>36.1</v>
      </c>
      <c r="I246" s="15">
        <v>68</v>
      </c>
      <c r="J246" s="15">
        <v>83.9</v>
      </c>
      <c r="K246" s="16">
        <v>83.7</v>
      </c>
      <c r="L246" s="14">
        <v>0</v>
      </c>
      <c r="M246" s="15">
        <v>28.4</v>
      </c>
      <c r="N246" s="15">
        <v>5.9</v>
      </c>
      <c r="O246" s="15">
        <v>5.9</v>
      </c>
      <c r="P246" s="15">
        <v>29.4</v>
      </c>
      <c r="Q246" s="15">
        <v>30.2</v>
      </c>
      <c r="R246" s="15">
        <v>29.1</v>
      </c>
      <c r="S246" s="15">
        <v>30.6</v>
      </c>
      <c r="T246" s="15">
        <v>86.5</v>
      </c>
      <c r="U246" s="15">
        <v>86.6</v>
      </c>
      <c r="V246" s="15">
        <v>5.8</v>
      </c>
      <c r="W246" s="15">
        <v>28.8</v>
      </c>
      <c r="X246" s="15">
        <v>1.1000000000000001</v>
      </c>
      <c r="Y246" s="15">
        <v>0</v>
      </c>
      <c r="Z246" s="15">
        <v>100</v>
      </c>
      <c r="AA246" s="16">
        <v>37</v>
      </c>
      <c r="AB246" s="266"/>
      <c r="AC246" s="17"/>
      <c r="AD246" s="17">
        <v>22.1</v>
      </c>
      <c r="AE246" s="17"/>
      <c r="AF246" s="17">
        <v>99</v>
      </c>
      <c r="AG246" s="41">
        <v>78.8</v>
      </c>
    </row>
    <row r="247" spans="1:33" ht="14.25" customHeight="1" x14ac:dyDescent="0.35">
      <c r="A247" s="266"/>
      <c r="B247" s="11">
        <v>19.25</v>
      </c>
      <c r="C247" s="266"/>
      <c r="D247" s="15">
        <v>50.1</v>
      </c>
      <c r="E247" s="15">
        <v>68.400000000000006</v>
      </c>
      <c r="F247" s="16">
        <v>17</v>
      </c>
      <c r="G247" s="266"/>
      <c r="H247" s="15">
        <v>34.4</v>
      </c>
      <c r="I247" s="15">
        <v>68.5</v>
      </c>
      <c r="J247" s="15">
        <v>83.7</v>
      </c>
      <c r="K247" s="16">
        <v>83.5</v>
      </c>
      <c r="L247" s="14">
        <v>0</v>
      </c>
      <c r="M247" s="15">
        <v>28.3</v>
      </c>
      <c r="N247" s="15">
        <v>6.9</v>
      </c>
      <c r="O247" s="15">
        <v>6.9</v>
      </c>
      <c r="P247" s="15">
        <v>29.3</v>
      </c>
      <c r="Q247" s="15">
        <v>30.1</v>
      </c>
      <c r="R247" s="15">
        <v>29</v>
      </c>
      <c r="S247" s="15">
        <v>30.4</v>
      </c>
      <c r="T247" s="15">
        <v>86.4</v>
      </c>
      <c r="U247" s="15">
        <v>86.5</v>
      </c>
      <c r="V247" s="15">
        <v>6.8</v>
      </c>
      <c r="W247" s="15">
        <v>28.6</v>
      </c>
      <c r="X247" s="15">
        <v>1.2</v>
      </c>
      <c r="Y247" s="15">
        <v>0</v>
      </c>
      <c r="Z247" s="15">
        <v>100</v>
      </c>
      <c r="AA247" s="16">
        <v>36</v>
      </c>
      <c r="AB247" s="266"/>
      <c r="AC247" s="17"/>
      <c r="AD247" s="17">
        <v>21.9</v>
      </c>
      <c r="AE247" s="17"/>
      <c r="AF247" s="17">
        <v>99</v>
      </c>
      <c r="AG247" s="41">
        <v>79.2</v>
      </c>
    </row>
    <row r="248" spans="1:33" ht="14.25" customHeight="1" x14ac:dyDescent="0.35">
      <c r="A248" s="266"/>
      <c r="B248" s="11">
        <v>19.3333333333333</v>
      </c>
      <c r="C248" s="266"/>
      <c r="D248" s="15">
        <v>50</v>
      </c>
      <c r="E248" s="15">
        <v>65.900000000000006</v>
      </c>
      <c r="F248" s="16">
        <v>16.899999999999999</v>
      </c>
      <c r="G248" s="266"/>
      <c r="H248" s="15">
        <v>35.5</v>
      </c>
      <c r="I248" s="15">
        <v>68.3</v>
      </c>
      <c r="J248" s="15">
        <v>83.6</v>
      </c>
      <c r="K248" s="16">
        <v>83.4</v>
      </c>
      <c r="L248" s="14">
        <v>0</v>
      </c>
      <c r="M248" s="15">
        <v>28.1</v>
      </c>
      <c r="N248" s="15">
        <v>7.9</v>
      </c>
      <c r="O248" s="15">
        <v>7.8</v>
      </c>
      <c r="P248" s="15">
        <v>28.8</v>
      </c>
      <c r="Q248" s="15">
        <v>29.8</v>
      </c>
      <c r="R248" s="15">
        <v>28.4</v>
      </c>
      <c r="S248" s="15">
        <v>30</v>
      </c>
      <c r="T248" s="15">
        <v>86.2</v>
      </c>
      <c r="U248" s="15">
        <v>86.3</v>
      </c>
      <c r="V248" s="15">
        <v>7.8</v>
      </c>
      <c r="W248" s="15">
        <v>28</v>
      </c>
      <c r="X248" s="15">
        <v>1.2</v>
      </c>
      <c r="Y248" s="15">
        <v>0</v>
      </c>
      <c r="Z248" s="15">
        <v>100</v>
      </c>
      <c r="AA248" s="16">
        <v>38</v>
      </c>
      <c r="AB248" s="266"/>
      <c r="AC248" s="17"/>
      <c r="AD248" s="17">
        <v>21.7</v>
      </c>
      <c r="AE248" s="17"/>
      <c r="AF248" s="17">
        <v>97</v>
      </c>
      <c r="AG248" s="41">
        <v>78</v>
      </c>
    </row>
    <row r="249" spans="1:33" ht="14.25" customHeight="1" x14ac:dyDescent="0.35">
      <c r="A249" s="266"/>
      <c r="B249" s="11">
        <v>19.4166666666667</v>
      </c>
      <c r="C249" s="266"/>
      <c r="D249" s="15">
        <v>50.1</v>
      </c>
      <c r="E249" s="15">
        <v>67.900000000000006</v>
      </c>
      <c r="F249" s="16">
        <v>17.399999999999999</v>
      </c>
      <c r="G249" s="266"/>
      <c r="H249" s="15">
        <v>38.700000000000003</v>
      </c>
      <c r="I249" s="15">
        <v>68.7</v>
      </c>
      <c r="J249" s="15">
        <v>83.4</v>
      </c>
      <c r="K249" s="16">
        <v>83.2</v>
      </c>
      <c r="L249" s="14">
        <v>0</v>
      </c>
      <c r="M249" s="15">
        <v>33.5</v>
      </c>
      <c r="N249" s="15">
        <v>8.9</v>
      </c>
      <c r="O249" s="15">
        <v>8.8000000000000007</v>
      </c>
      <c r="P249" s="15">
        <v>29.6</v>
      </c>
      <c r="Q249" s="15">
        <v>30</v>
      </c>
      <c r="R249" s="15">
        <v>29.2</v>
      </c>
      <c r="S249" s="15">
        <v>30.3</v>
      </c>
      <c r="T249" s="15">
        <v>86.1</v>
      </c>
      <c r="U249" s="15">
        <v>86.1</v>
      </c>
      <c r="V249" s="15">
        <v>8.8000000000000007</v>
      </c>
      <c r="W249" s="15">
        <v>29.8</v>
      </c>
      <c r="X249" s="15">
        <v>1.2</v>
      </c>
      <c r="Y249" s="15">
        <v>0</v>
      </c>
      <c r="Z249" s="15">
        <v>100</v>
      </c>
      <c r="AA249" s="16">
        <v>39</v>
      </c>
      <c r="AB249" s="266"/>
      <c r="AC249" s="17"/>
      <c r="AD249" s="17">
        <v>27.8</v>
      </c>
      <c r="AE249" s="17"/>
      <c r="AF249" s="17">
        <v>90</v>
      </c>
      <c r="AG249" s="41">
        <v>88.6</v>
      </c>
    </row>
    <row r="250" spans="1:33" ht="14.25" customHeight="1" x14ac:dyDescent="0.35">
      <c r="A250" s="266"/>
      <c r="B250" s="11">
        <v>19.5</v>
      </c>
      <c r="C250" s="266"/>
      <c r="D250" s="15">
        <v>50.1</v>
      </c>
      <c r="E250" s="15">
        <v>68.099999999999994</v>
      </c>
      <c r="F250" s="16">
        <v>18</v>
      </c>
      <c r="G250" s="266"/>
      <c r="H250" s="15">
        <v>39.1</v>
      </c>
      <c r="I250" s="15">
        <v>68.5</v>
      </c>
      <c r="J250" s="15">
        <v>83.3</v>
      </c>
      <c r="K250" s="16">
        <v>83.1</v>
      </c>
      <c r="L250" s="14">
        <v>0</v>
      </c>
      <c r="M250" s="15">
        <v>36</v>
      </c>
      <c r="N250" s="15">
        <v>9.6999999999999993</v>
      </c>
      <c r="O250" s="15">
        <v>9.6999999999999993</v>
      </c>
      <c r="P250" s="15">
        <v>30.6</v>
      </c>
      <c r="Q250" s="15">
        <v>30.7</v>
      </c>
      <c r="R250" s="15">
        <v>30.3</v>
      </c>
      <c r="S250" s="15">
        <v>31</v>
      </c>
      <c r="T250" s="15">
        <v>86</v>
      </c>
      <c r="U250" s="15">
        <v>86.1</v>
      </c>
      <c r="V250" s="15">
        <v>9.6</v>
      </c>
      <c r="W250" s="15">
        <v>31.5</v>
      </c>
      <c r="X250" s="15">
        <v>1.2</v>
      </c>
      <c r="Y250" s="15">
        <v>0</v>
      </c>
      <c r="Z250" s="15">
        <v>100</v>
      </c>
      <c r="AA250" s="16">
        <v>38</v>
      </c>
      <c r="AB250" s="266"/>
      <c r="AC250" s="17"/>
      <c r="AD250" s="17">
        <v>28.9</v>
      </c>
      <c r="AE250" s="17"/>
      <c r="AF250" s="17">
        <v>94</v>
      </c>
      <c r="AG250" s="41">
        <v>76.3</v>
      </c>
    </row>
    <row r="251" spans="1:33" ht="14.25" customHeight="1" x14ac:dyDescent="0.35">
      <c r="A251" s="266"/>
      <c r="B251" s="11">
        <v>19.5833333333333</v>
      </c>
      <c r="C251" s="266"/>
      <c r="D251" s="15">
        <v>50</v>
      </c>
      <c r="E251" s="15">
        <v>66.3</v>
      </c>
      <c r="F251" s="16">
        <v>18.3</v>
      </c>
      <c r="G251" s="266"/>
      <c r="H251" s="15">
        <v>39.1</v>
      </c>
      <c r="I251" s="15">
        <v>68.2</v>
      </c>
      <c r="J251" s="15">
        <v>83.3</v>
      </c>
      <c r="K251" s="16">
        <v>83.2</v>
      </c>
      <c r="L251" s="14">
        <v>0</v>
      </c>
      <c r="M251" s="15">
        <v>35.700000000000003</v>
      </c>
      <c r="N251" s="15">
        <v>10.4</v>
      </c>
      <c r="O251" s="15">
        <v>10.4</v>
      </c>
      <c r="P251" s="15">
        <v>31.6</v>
      </c>
      <c r="Q251" s="15">
        <v>31.2</v>
      </c>
      <c r="R251" s="15">
        <v>31.4</v>
      </c>
      <c r="S251" s="15">
        <v>31.6</v>
      </c>
      <c r="T251" s="15">
        <v>86.1</v>
      </c>
      <c r="U251" s="15">
        <v>86.1</v>
      </c>
      <c r="V251" s="15">
        <v>10.3</v>
      </c>
      <c r="W251" s="15">
        <v>32.299999999999997</v>
      </c>
      <c r="X251" s="15">
        <v>1.3</v>
      </c>
      <c r="Y251" s="15">
        <v>0</v>
      </c>
      <c r="Z251" s="15">
        <v>100</v>
      </c>
      <c r="AA251" s="16">
        <v>38</v>
      </c>
      <c r="AB251" s="266"/>
      <c r="AC251" s="17"/>
      <c r="AD251" s="17">
        <v>29</v>
      </c>
      <c r="AE251" s="17"/>
      <c r="AF251" s="17">
        <v>96</v>
      </c>
      <c r="AG251" s="41">
        <v>75.5</v>
      </c>
    </row>
    <row r="252" spans="1:33" ht="14.25" customHeight="1" x14ac:dyDescent="0.35">
      <c r="A252" s="266"/>
      <c r="B252" s="11">
        <v>19.6666666666667</v>
      </c>
      <c r="C252" s="266"/>
      <c r="D252" s="15">
        <v>50.1</v>
      </c>
      <c r="E252" s="15">
        <v>64.900000000000006</v>
      </c>
      <c r="F252" s="16">
        <v>18.3</v>
      </c>
      <c r="G252" s="266"/>
      <c r="H252" s="15">
        <v>38.6</v>
      </c>
      <c r="I252" s="15">
        <v>68.3</v>
      </c>
      <c r="J252" s="15">
        <v>83.5</v>
      </c>
      <c r="K252" s="16">
        <v>83.3</v>
      </c>
      <c r="L252" s="14">
        <v>0</v>
      </c>
      <c r="M252" s="15">
        <v>34.4</v>
      </c>
      <c r="N252" s="15">
        <v>11</v>
      </c>
      <c r="O252" s="15">
        <v>10.9</v>
      </c>
      <c r="P252" s="15">
        <v>32.4</v>
      </c>
      <c r="Q252" s="15">
        <v>31.5</v>
      </c>
      <c r="R252" s="15">
        <v>32.1</v>
      </c>
      <c r="S252" s="15">
        <v>31.9</v>
      </c>
      <c r="T252" s="15">
        <v>86.2</v>
      </c>
      <c r="U252" s="15">
        <v>86.2</v>
      </c>
      <c r="V252" s="15">
        <v>10.9</v>
      </c>
      <c r="W252" s="15">
        <v>32.799999999999997</v>
      </c>
      <c r="X252" s="15">
        <v>1.3</v>
      </c>
      <c r="Y252" s="15">
        <v>0</v>
      </c>
      <c r="Z252" s="15">
        <v>100</v>
      </c>
      <c r="AA252" s="16">
        <v>37</v>
      </c>
      <c r="AB252" s="266"/>
      <c r="AC252" s="17"/>
      <c r="AD252" s="17">
        <v>25.9</v>
      </c>
      <c r="AE252" s="17"/>
      <c r="AF252" s="17">
        <v>96</v>
      </c>
      <c r="AG252" s="41">
        <v>69.599999999999994</v>
      </c>
    </row>
    <row r="253" spans="1:33" ht="14.25" customHeight="1" x14ac:dyDescent="0.35">
      <c r="A253" s="266"/>
      <c r="B253" s="11">
        <v>19.75</v>
      </c>
      <c r="C253" s="266"/>
      <c r="D253" s="15">
        <v>50</v>
      </c>
      <c r="E253" s="15">
        <v>65.7</v>
      </c>
      <c r="F253" s="16">
        <v>18.100000000000001</v>
      </c>
      <c r="G253" s="266"/>
      <c r="H253" s="15">
        <v>37.4</v>
      </c>
      <c r="I253" s="15">
        <v>68.2</v>
      </c>
      <c r="J253" s="15">
        <v>83.5</v>
      </c>
      <c r="K253" s="16">
        <v>83.3</v>
      </c>
      <c r="L253" s="14">
        <v>0</v>
      </c>
      <c r="M253" s="15">
        <v>32.9</v>
      </c>
      <c r="N253" s="15">
        <v>11.4</v>
      </c>
      <c r="O253" s="15">
        <v>11.4</v>
      </c>
      <c r="P253" s="15">
        <v>32.4</v>
      </c>
      <c r="Q253" s="15">
        <v>31.5</v>
      </c>
      <c r="R253" s="15">
        <v>32</v>
      </c>
      <c r="S253" s="15">
        <v>32</v>
      </c>
      <c r="T253" s="15">
        <v>86.2</v>
      </c>
      <c r="U253" s="15">
        <v>86.2</v>
      </c>
      <c r="V253" s="15">
        <v>11.4</v>
      </c>
      <c r="W253" s="15">
        <v>32.1</v>
      </c>
      <c r="X253" s="15">
        <v>1.4</v>
      </c>
      <c r="Y253" s="15">
        <v>0</v>
      </c>
      <c r="Z253" s="15">
        <v>100</v>
      </c>
      <c r="AA253" s="16">
        <v>37</v>
      </c>
      <c r="AB253" s="266"/>
      <c r="AC253" s="17"/>
      <c r="AD253" s="17">
        <v>23.8</v>
      </c>
      <c r="AE253" s="17"/>
      <c r="AF253" s="17">
        <v>94</v>
      </c>
      <c r="AG253" s="41">
        <v>75.599999999999994</v>
      </c>
    </row>
    <row r="254" spans="1:33" ht="14.25" customHeight="1" x14ac:dyDescent="0.35">
      <c r="A254" s="266"/>
      <c r="B254" s="11">
        <v>19.8333333333333</v>
      </c>
      <c r="C254" s="266"/>
      <c r="D254" s="15">
        <v>50</v>
      </c>
      <c r="E254" s="15">
        <v>68</v>
      </c>
      <c r="F254" s="16">
        <v>18</v>
      </c>
      <c r="G254" s="266"/>
      <c r="H254" s="15">
        <v>36.9</v>
      </c>
      <c r="I254" s="15">
        <v>68.599999999999994</v>
      </c>
      <c r="J254" s="15">
        <v>83.5</v>
      </c>
      <c r="K254" s="16">
        <v>83.3</v>
      </c>
      <c r="L254" s="14">
        <v>0</v>
      </c>
      <c r="M254" s="15">
        <v>30.8</v>
      </c>
      <c r="N254" s="15">
        <v>11.9</v>
      </c>
      <c r="O254" s="15">
        <v>11.8</v>
      </c>
      <c r="P254" s="15">
        <v>31.5</v>
      </c>
      <c r="Q254" s="15">
        <v>31.3</v>
      </c>
      <c r="R254" s="15">
        <v>31.2</v>
      </c>
      <c r="S254" s="15">
        <v>31.8</v>
      </c>
      <c r="T254" s="15">
        <v>86.2</v>
      </c>
      <c r="U254" s="15">
        <v>86.3</v>
      </c>
      <c r="V254" s="15">
        <v>11.8</v>
      </c>
      <c r="W254" s="15">
        <v>30.7</v>
      </c>
      <c r="X254" s="15">
        <v>1.4</v>
      </c>
      <c r="Y254" s="15">
        <v>0</v>
      </c>
      <c r="Z254" s="15">
        <v>100</v>
      </c>
      <c r="AA254" s="16">
        <v>37</v>
      </c>
      <c r="AB254" s="266"/>
      <c r="AC254" s="17"/>
      <c r="AD254" s="17">
        <v>23</v>
      </c>
      <c r="AE254" s="17"/>
      <c r="AF254" s="17">
        <v>98</v>
      </c>
      <c r="AG254" s="41">
        <v>77</v>
      </c>
    </row>
    <row r="255" spans="1:33" ht="14.25" customHeight="1" x14ac:dyDescent="0.35">
      <c r="A255" s="267"/>
      <c r="B255" s="11">
        <v>19.9166666666667</v>
      </c>
      <c r="C255" s="267"/>
      <c r="D255" s="15">
        <v>50.1</v>
      </c>
      <c r="E255" s="15">
        <v>67.400000000000006</v>
      </c>
      <c r="F255" s="16">
        <v>17.899999999999999</v>
      </c>
      <c r="G255" s="267"/>
      <c r="H255" s="15">
        <v>36.700000000000003</v>
      </c>
      <c r="I255" s="15">
        <v>68.3</v>
      </c>
      <c r="J255" s="15">
        <v>83.6</v>
      </c>
      <c r="K255" s="16">
        <v>83.4</v>
      </c>
      <c r="L255" s="14">
        <v>0</v>
      </c>
      <c r="M255" s="15">
        <v>29.9</v>
      </c>
      <c r="N255" s="15">
        <v>12.3</v>
      </c>
      <c r="O255" s="15">
        <v>12.3</v>
      </c>
      <c r="P255" s="15">
        <v>30.9</v>
      </c>
      <c r="Q255" s="15">
        <v>30.9</v>
      </c>
      <c r="R255" s="15">
        <v>30.5</v>
      </c>
      <c r="S255" s="15">
        <v>31.4</v>
      </c>
      <c r="T255" s="15">
        <v>86.2</v>
      </c>
      <c r="U255" s="15">
        <v>86.3</v>
      </c>
      <c r="V255" s="15">
        <v>12.3</v>
      </c>
      <c r="W255" s="15">
        <v>30</v>
      </c>
      <c r="X255" s="15">
        <v>1.5</v>
      </c>
      <c r="Y255" s="15">
        <v>0</v>
      </c>
      <c r="Z255" s="15">
        <v>100</v>
      </c>
      <c r="AA255" s="16">
        <v>37</v>
      </c>
      <c r="AB255" s="267"/>
      <c r="AC255" s="17"/>
      <c r="AD255" s="17">
        <v>30.5</v>
      </c>
      <c r="AE255" s="17"/>
      <c r="AF255" s="17">
        <v>98</v>
      </c>
      <c r="AG255" s="41">
        <v>74.599999999999994</v>
      </c>
    </row>
    <row r="256" spans="1:33" ht="14.25" customHeight="1" x14ac:dyDescent="0.35">
      <c r="A256" s="268">
        <v>44642</v>
      </c>
      <c r="B256" s="11">
        <v>20</v>
      </c>
      <c r="C256" s="276">
        <v>67</v>
      </c>
      <c r="D256" s="15">
        <v>50</v>
      </c>
      <c r="E256" s="15">
        <v>66.599999999999994</v>
      </c>
      <c r="F256" s="16">
        <v>17.5</v>
      </c>
      <c r="G256" s="269"/>
      <c r="H256" s="15">
        <v>35</v>
      </c>
      <c r="I256" s="15">
        <v>68</v>
      </c>
      <c r="J256" s="15">
        <v>83.7</v>
      </c>
      <c r="K256" s="16">
        <v>83.5</v>
      </c>
      <c r="L256" s="14">
        <v>0</v>
      </c>
      <c r="M256" s="15">
        <v>28.6</v>
      </c>
      <c r="N256" s="15">
        <v>12.8</v>
      </c>
      <c r="O256" s="15">
        <v>12.8</v>
      </c>
      <c r="P256" s="15">
        <v>30.2</v>
      </c>
      <c r="Q256" s="15">
        <v>30.6</v>
      </c>
      <c r="R256" s="15">
        <v>29.8</v>
      </c>
      <c r="S256" s="15">
        <v>31</v>
      </c>
      <c r="T256" s="15">
        <v>86.3</v>
      </c>
      <c r="U256" s="15">
        <v>86.4</v>
      </c>
      <c r="V256" s="15">
        <v>12.7</v>
      </c>
      <c r="W256" s="15">
        <v>29.3</v>
      </c>
      <c r="X256" s="15">
        <v>1.5</v>
      </c>
      <c r="Y256" s="15">
        <v>0</v>
      </c>
      <c r="Z256" s="15">
        <v>100</v>
      </c>
      <c r="AA256" s="16">
        <v>37</v>
      </c>
      <c r="AB256" s="265">
        <v>111.4</v>
      </c>
      <c r="AC256" s="17"/>
      <c r="AD256" s="17">
        <v>21.3</v>
      </c>
      <c r="AE256" s="17"/>
      <c r="AF256" s="17">
        <v>95</v>
      </c>
      <c r="AG256" s="41">
        <v>79.3</v>
      </c>
    </row>
    <row r="257" spans="1:33" ht="14.25" customHeight="1" x14ac:dyDescent="0.35">
      <c r="A257" s="266"/>
      <c r="B257" s="11">
        <v>20.0833333333333</v>
      </c>
      <c r="C257" s="266"/>
      <c r="D257" s="15">
        <v>50.1</v>
      </c>
      <c r="E257" s="15">
        <v>64.599999999999994</v>
      </c>
      <c r="F257" s="16">
        <v>17.3</v>
      </c>
      <c r="G257" s="266"/>
      <c r="H257" s="15">
        <v>34.299999999999997</v>
      </c>
      <c r="I257" s="15">
        <v>68.099999999999994</v>
      </c>
      <c r="J257" s="15">
        <v>83.7</v>
      </c>
      <c r="K257" s="16">
        <v>83.6</v>
      </c>
      <c r="L257" s="14">
        <v>0</v>
      </c>
      <c r="M257" s="15">
        <v>27.4</v>
      </c>
      <c r="N257" s="15">
        <v>13.2</v>
      </c>
      <c r="O257" s="15">
        <v>13.2</v>
      </c>
      <c r="P257" s="15">
        <v>29.4</v>
      </c>
      <c r="Q257" s="15">
        <v>30.1</v>
      </c>
      <c r="R257" s="15">
        <v>29.1</v>
      </c>
      <c r="S257" s="15">
        <v>30.5</v>
      </c>
      <c r="T257" s="15">
        <v>86.3</v>
      </c>
      <c r="U257" s="15">
        <v>86.4</v>
      </c>
      <c r="V257" s="15">
        <v>13.2</v>
      </c>
      <c r="W257" s="15">
        <v>28.4</v>
      </c>
      <c r="X257" s="15">
        <v>1.5</v>
      </c>
      <c r="Y257" s="15">
        <v>0</v>
      </c>
      <c r="Z257" s="15">
        <v>100</v>
      </c>
      <c r="AA257" s="16">
        <v>37</v>
      </c>
      <c r="AB257" s="266"/>
      <c r="AC257" s="17"/>
      <c r="AD257" s="17">
        <v>20.6</v>
      </c>
      <c r="AE257" s="17"/>
      <c r="AF257" s="17">
        <v>97</v>
      </c>
      <c r="AG257" s="41">
        <v>76.2</v>
      </c>
    </row>
    <row r="258" spans="1:33" ht="14.25" customHeight="1" x14ac:dyDescent="0.35">
      <c r="A258" s="266"/>
      <c r="B258" s="11">
        <v>20.1666666666667</v>
      </c>
      <c r="C258" s="266"/>
      <c r="D258" s="15">
        <v>50</v>
      </c>
      <c r="E258" s="15">
        <v>67.900000000000006</v>
      </c>
      <c r="F258" s="16">
        <v>17</v>
      </c>
      <c r="G258" s="266"/>
      <c r="H258" s="15">
        <v>33.799999999999997</v>
      </c>
      <c r="I258" s="15">
        <v>68.3</v>
      </c>
      <c r="J258" s="15">
        <v>83.6</v>
      </c>
      <c r="K258" s="16">
        <v>83.4</v>
      </c>
      <c r="L258" s="14">
        <v>0</v>
      </c>
      <c r="M258" s="15">
        <v>26.4</v>
      </c>
      <c r="N258" s="15">
        <v>13.7</v>
      </c>
      <c r="O258" s="15">
        <v>13.6</v>
      </c>
      <c r="P258" s="15">
        <v>28.7</v>
      </c>
      <c r="Q258" s="15">
        <v>29.6</v>
      </c>
      <c r="R258" s="15">
        <v>28.3</v>
      </c>
      <c r="S258" s="15">
        <v>29.9</v>
      </c>
      <c r="T258" s="15">
        <v>86.2</v>
      </c>
      <c r="U258" s="15">
        <v>86.3</v>
      </c>
      <c r="V258" s="15">
        <v>13.6</v>
      </c>
      <c r="W258" s="15">
        <v>27.4</v>
      </c>
      <c r="X258" s="15">
        <v>1.4</v>
      </c>
      <c r="Y258" s="15">
        <v>0</v>
      </c>
      <c r="Z258" s="15">
        <v>100</v>
      </c>
      <c r="AA258" s="16">
        <v>37</v>
      </c>
      <c r="AB258" s="266"/>
      <c r="AC258" s="17"/>
      <c r="AD258" s="17">
        <v>20.100000000000001</v>
      </c>
      <c r="AE258" s="17"/>
      <c r="AF258" s="17">
        <v>97</v>
      </c>
      <c r="AG258" s="41">
        <v>78</v>
      </c>
    </row>
    <row r="259" spans="1:33" ht="14.25" customHeight="1" x14ac:dyDescent="0.35">
      <c r="A259" s="266"/>
      <c r="B259" s="11">
        <v>20.25</v>
      </c>
      <c r="C259" s="266"/>
      <c r="D259" s="15">
        <v>50.1</v>
      </c>
      <c r="E259" s="15">
        <v>64.8</v>
      </c>
      <c r="F259" s="16">
        <v>16.899999999999999</v>
      </c>
      <c r="G259" s="266"/>
      <c r="H259" s="15">
        <v>34.299999999999997</v>
      </c>
      <c r="I259" s="15">
        <v>68.8</v>
      </c>
      <c r="J259" s="15">
        <v>83.5</v>
      </c>
      <c r="K259" s="16">
        <v>83.3</v>
      </c>
      <c r="L259" s="14">
        <v>0</v>
      </c>
      <c r="M259" s="15">
        <v>25.9</v>
      </c>
      <c r="N259" s="15">
        <v>14.1</v>
      </c>
      <c r="O259" s="15">
        <v>14.1</v>
      </c>
      <c r="P259" s="15">
        <v>27.8</v>
      </c>
      <c r="Q259" s="15">
        <v>29</v>
      </c>
      <c r="R259" s="15">
        <v>27.3</v>
      </c>
      <c r="S259" s="15">
        <v>29.2</v>
      </c>
      <c r="T259" s="15">
        <v>86.2</v>
      </c>
      <c r="U259" s="15">
        <v>86.2</v>
      </c>
      <c r="V259" s="15">
        <v>14</v>
      </c>
      <c r="W259" s="15">
        <v>26.7</v>
      </c>
      <c r="X259" s="15">
        <v>1.5</v>
      </c>
      <c r="Y259" s="15">
        <v>0</v>
      </c>
      <c r="Z259" s="15">
        <v>100</v>
      </c>
      <c r="AA259" s="16">
        <v>38</v>
      </c>
      <c r="AB259" s="266"/>
      <c r="AC259" s="17"/>
      <c r="AD259" s="17">
        <v>20.100000000000001</v>
      </c>
      <c r="AE259" s="17"/>
      <c r="AF259" s="17">
        <v>96</v>
      </c>
      <c r="AG259" s="41">
        <v>79.7</v>
      </c>
    </row>
    <row r="260" spans="1:33" ht="14.25" customHeight="1" x14ac:dyDescent="0.35">
      <c r="A260" s="266"/>
      <c r="B260" s="11">
        <v>20.3333333333333</v>
      </c>
      <c r="C260" s="266"/>
      <c r="D260" s="15">
        <v>50</v>
      </c>
      <c r="E260" s="15">
        <v>66.900000000000006</v>
      </c>
      <c r="F260" s="16">
        <v>17.2</v>
      </c>
      <c r="G260" s="266"/>
      <c r="H260" s="15">
        <v>35.9</v>
      </c>
      <c r="I260" s="15">
        <v>68.599999999999994</v>
      </c>
      <c r="J260" s="15">
        <v>83.5</v>
      </c>
      <c r="K260" s="16">
        <v>83.3</v>
      </c>
      <c r="L260" s="14">
        <v>0</v>
      </c>
      <c r="M260" s="15">
        <v>27.4</v>
      </c>
      <c r="N260" s="15">
        <v>14.6</v>
      </c>
      <c r="O260" s="15">
        <v>14.6</v>
      </c>
      <c r="P260" s="15">
        <v>27.8</v>
      </c>
      <c r="Q260" s="15">
        <v>28.6</v>
      </c>
      <c r="R260" s="15">
        <v>27.3</v>
      </c>
      <c r="S260" s="15">
        <v>28.8</v>
      </c>
      <c r="T260" s="15">
        <v>86.2</v>
      </c>
      <c r="U260" s="15">
        <v>86.3</v>
      </c>
      <c r="V260" s="15">
        <v>14.5</v>
      </c>
      <c r="W260" s="15">
        <v>26.8</v>
      </c>
      <c r="X260" s="15">
        <v>1.5</v>
      </c>
      <c r="Y260" s="15">
        <v>0</v>
      </c>
      <c r="Z260" s="15">
        <v>100</v>
      </c>
      <c r="AA260" s="16">
        <v>39</v>
      </c>
      <c r="AB260" s="266"/>
      <c r="AC260" s="17"/>
      <c r="AD260" s="17">
        <v>22.2</v>
      </c>
      <c r="AE260" s="17"/>
      <c r="AF260" s="17">
        <v>92</v>
      </c>
      <c r="AG260" s="41">
        <v>73.599999999999994</v>
      </c>
    </row>
    <row r="261" spans="1:33" ht="14.25" customHeight="1" x14ac:dyDescent="0.35">
      <c r="A261" s="266"/>
      <c r="B261" s="11">
        <v>20.4166666666667</v>
      </c>
      <c r="C261" s="266"/>
      <c r="D261" s="15">
        <v>50.1</v>
      </c>
      <c r="E261" s="15">
        <v>66.400000000000006</v>
      </c>
      <c r="F261" s="16">
        <v>17.7</v>
      </c>
      <c r="G261" s="266"/>
      <c r="H261" s="15">
        <v>38.299999999999997</v>
      </c>
      <c r="I261" s="15">
        <v>68.3</v>
      </c>
      <c r="J261" s="15">
        <v>83.5</v>
      </c>
      <c r="K261" s="16">
        <v>83.3</v>
      </c>
      <c r="L261" s="14">
        <v>0</v>
      </c>
      <c r="M261" s="15">
        <v>32.4</v>
      </c>
      <c r="N261" s="15">
        <v>20.9</v>
      </c>
      <c r="O261" s="15">
        <v>20.9</v>
      </c>
      <c r="P261" s="15">
        <v>28.7</v>
      </c>
      <c r="Q261" s="15">
        <v>29</v>
      </c>
      <c r="R261" s="15">
        <v>28.4</v>
      </c>
      <c r="S261" s="15">
        <v>29.2</v>
      </c>
      <c r="T261" s="15">
        <v>86.2</v>
      </c>
      <c r="U261" s="15">
        <v>86.2</v>
      </c>
      <c r="V261" s="15">
        <v>20.9</v>
      </c>
      <c r="W261" s="15">
        <v>29.2</v>
      </c>
      <c r="X261" s="15">
        <v>1.6</v>
      </c>
      <c r="Y261" s="15">
        <v>0</v>
      </c>
      <c r="Z261" s="15">
        <v>100</v>
      </c>
      <c r="AA261" s="16">
        <v>39</v>
      </c>
      <c r="AB261" s="266"/>
      <c r="AC261" s="17"/>
      <c r="AD261" s="17">
        <v>27.7</v>
      </c>
      <c r="AE261" s="17"/>
      <c r="AF261" s="17">
        <v>92</v>
      </c>
      <c r="AG261" s="41">
        <v>77</v>
      </c>
    </row>
    <row r="262" spans="1:33" ht="14.25" customHeight="1" x14ac:dyDescent="0.35">
      <c r="A262" s="266"/>
      <c r="B262" s="11">
        <v>20.5</v>
      </c>
      <c r="C262" s="266"/>
      <c r="D262" s="15">
        <v>49.9</v>
      </c>
      <c r="E262" s="15">
        <v>66.8</v>
      </c>
      <c r="F262" s="16">
        <v>18.100000000000001</v>
      </c>
      <c r="G262" s="266"/>
      <c r="H262" s="15">
        <v>38.5</v>
      </c>
      <c r="I262" s="15">
        <v>67.7</v>
      </c>
      <c r="J262" s="15">
        <v>83.5</v>
      </c>
      <c r="K262" s="16">
        <v>83.3</v>
      </c>
      <c r="L262" s="14">
        <v>0</v>
      </c>
      <c r="M262" s="15">
        <v>24.6</v>
      </c>
      <c r="N262" s="15">
        <v>9.6999999999999993</v>
      </c>
      <c r="O262" s="15">
        <v>9.1999999999999993</v>
      </c>
      <c r="P262" s="15">
        <v>29</v>
      </c>
      <c r="Q262" s="15">
        <v>28.7</v>
      </c>
      <c r="R262" s="15">
        <v>29.1</v>
      </c>
      <c r="S262" s="15">
        <v>29.4</v>
      </c>
      <c r="T262" s="15">
        <v>86.1</v>
      </c>
      <c r="U262" s="15">
        <v>86.2</v>
      </c>
      <c r="V262" s="15">
        <v>9.3000000000000007</v>
      </c>
      <c r="W262" s="15">
        <v>28.4</v>
      </c>
      <c r="X262" s="15">
        <v>1.2</v>
      </c>
      <c r="Y262" s="15">
        <v>0</v>
      </c>
      <c r="Z262" s="15">
        <v>100</v>
      </c>
      <c r="AA262" s="16">
        <v>39</v>
      </c>
      <c r="AB262" s="266"/>
      <c r="AC262" s="17"/>
      <c r="AD262" s="17">
        <v>24</v>
      </c>
      <c r="AE262" s="17"/>
      <c r="AF262" s="17">
        <v>124</v>
      </c>
      <c r="AG262" s="41">
        <v>69.3</v>
      </c>
    </row>
    <row r="263" spans="1:33" ht="14.25" customHeight="1" x14ac:dyDescent="0.35">
      <c r="A263" s="266"/>
      <c r="B263" s="11">
        <v>20.5833333333333</v>
      </c>
      <c r="C263" s="266"/>
      <c r="D263" s="15">
        <v>50.2</v>
      </c>
      <c r="E263" s="15">
        <v>67.2</v>
      </c>
      <c r="F263" s="16">
        <v>18.399999999999999</v>
      </c>
      <c r="G263" s="266"/>
      <c r="H263" s="15">
        <v>38.5</v>
      </c>
      <c r="I263" s="15">
        <v>68.7</v>
      </c>
      <c r="J263" s="15">
        <v>83.5</v>
      </c>
      <c r="K263" s="16">
        <v>83.3</v>
      </c>
      <c r="L263" s="14">
        <v>0</v>
      </c>
      <c r="M263" s="15">
        <v>21.7</v>
      </c>
      <c r="N263" s="15">
        <v>11.8</v>
      </c>
      <c r="O263" s="15">
        <v>11.7</v>
      </c>
      <c r="P263" s="15">
        <v>31</v>
      </c>
      <c r="Q263" s="15">
        <v>30.3</v>
      </c>
      <c r="R263" s="15">
        <v>30.8</v>
      </c>
      <c r="S263" s="15">
        <v>30.8</v>
      </c>
      <c r="T263" s="15">
        <v>86.1</v>
      </c>
      <c r="U263" s="15">
        <v>86.2</v>
      </c>
      <c r="V263" s="15">
        <v>11.7</v>
      </c>
      <c r="W263" s="15">
        <v>32.1</v>
      </c>
      <c r="X263" s="15">
        <v>1.3</v>
      </c>
      <c r="Y263" s="15">
        <v>0</v>
      </c>
      <c r="Z263" s="15">
        <v>100</v>
      </c>
      <c r="AA263" s="16">
        <v>39</v>
      </c>
      <c r="AB263" s="266"/>
      <c r="AC263" s="17"/>
      <c r="AD263" s="17">
        <v>25.7</v>
      </c>
      <c r="AE263" s="17"/>
      <c r="AF263" s="17">
        <v>94</v>
      </c>
      <c r="AG263" s="41">
        <v>78.099999999999994</v>
      </c>
    </row>
    <row r="264" spans="1:33" ht="14.25" customHeight="1" x14ac:dyDescent="0.35">
      <c r="A264" s="266"/>
      <c r="B264" s="11">
        <v>20.6666666666667</v>
      </c>
      <c r="C264" s="266"/>
      <c r="D264" s="15">
        <v>50</v>
      </c>
      <c r="E264" s="15">
        <v>66</v>
      </c>
      <c r="F264" s="16">
        <v>18.5</v>
      </c>
      <c r="G264" s="266"/>
      <c r="H264" s="15">
        <v>38.299999999999997</v>
      </c>
      <c r="I264" s="15">
        <v>68.2</v>
      </c>
      <c r="J264" s="15">
        <v>83.5</v>
      </c>
      <c r="K264" s="16">
        <v>83.3</v>
      </c>
      <c r="L264" s="14">
        <v>0</v>
      </c>
      <c r="M264" s="15">
        <v>31</v>
      </c>
      <c r="N264" s="15">
        <v>12.4</v>
      </c>
      <c r="O264" s="15">
        <v>12.4</v>
      </c>
      <c r="P264" s="15">
        <v>31.8</v>
      </c>
      <c r="Q264" s="15">
        <v>30.7</v>
      </c>
      <c r="R264" s="15">
        <v>31.3</v>
      </c>
      <c r="S264" s="15">
        <v>31.2</v>
      </c>
      <c r="T264" s="15">
        <v>86.2</v>
      </c>
      <c r="U264" s="15">
        <v>86.2</v>
      </c>
      <c r="V264" s="15">
        <v>12.4</v>
      </c>
      <c r="W264" s="15">
        <v>32.200000000000003</v>
      </c>
      <c r="X264" s="15">
        <v>1.4</v>
      </c>
      <c r="Y264" s="15">
        <v>0</v>
      </c>
      <c r="Z264" s="15">
        <v>100</v>
      </c>
      <c r="AA264" s="16">
        <v>36</v>
      </c>
      <c r="AB264" s="266"/>
      <c r="AC264" s="17"/>
      <c r="AD264" s="17">
        <v>25.8</v>
      </c>
      <c r="AE264" s="17"/>
      <c r="AF264" s="17">
        <v>98</v>
      </c>
      <c r="AG264" s="41">
        <v>75.400000000000006</v>
      </c>
    </row>
    <row r="265" spans="1:33" ht="14.25" customHeight="1" x14ac:dyDescent="0.35">
      <c r="A265" s="266"/>
      <c r="B265" s="11">
        <v>20.75</v>
      </c>
      <c r="C265" s="266"/>
      <c r="D265" s="15">
        <v>50.1</v>
      </c>
      <c r="E265" s="15">
        <v>64.5</v>
      </c>
      <c r="F265" s="16">
        <v>18.3</v>
      </c>
      <c r="G265" s="266"/>
      <c r="H265" s="15">
        <v>37.299999999999997</v>
      </c>
      <c r="I265" s="15">
        <v>68.400000000000006</v>
      </c>
      <c r="J265" s="15">
        <v>83.6</v>
      </c>
      <c r="K265" s="16">
        <v>83.4</v>
      </c>
      <c r="L265" s="14">
        <v>0</v>
      </c>
      <c r="M265" s="15">
        <v>23.8</v>
      </c>
      <c r="N265" s="15">
        <v>21.1</v>
      </c>
      <c r="O265" s="15">
        <v>21.1</v>
      </c>
      <c r="P265" s="15">
        <v>32.200000000000003</v>
      </c>
      <c r="Q265" s="15">
        <v>31.1</v>
      </c>
      <c r="R265" s="15">
        <v>31.8</v>
      </c>
      <c r="S265" s="15">
        <v>31.6</v>
      </c>
      <c r="T265" s="15">
        <v>86.2</v>
      </c>
      <c r="U265" s="15">
        <v>86.3</v>
      </c>
      <c r="V265" s="15">
        <v>21</v>
      </c>
      <c r="W265" s="15">
        <v>32.700000000000003</v>
      </c>
      <c r="X265" s="15">
        <v>1.8</v>
      </c>
      <c r="Y265" s="15">
        <v>0</v>
      </c>
      <c r="Z265" s="15">
        <v>100</v>
      </c>
      <c r="AA265" s="16">
        <v>34</v>
      </c>
      <c r="AB265" s="266"/>
      <c r="AC265" s="17"/>
      <c r="AD265" s="17">
        <v>22.1</v>
      </c>
      <c r="AE265" s="17"/>
      <c r="AF265" s="17">
        <v>96</v>
      </c>
      <c r="AG265" s="41">
        <v>82.5</v>
      </c>
    </row>
    <row r="266" spans="1:33" ht="14.25" customHeight="1" x14ac:dyDescent="0.35">
      <c r="A266" s="266"/>
      <c r="B266" s="11">
        <v>20.8333333333333</v>
      </c>
      <c r="C266" s="266"/>
      <c r="D266" s="15">
        <v>50.1</v>
      </c>
      <c r="E266" s="15">
        <v>66.3</v>
      </c>
      <c r="F266" s="16">
        <v>18</v>
      </c>
      <c r="G266" s="266"/>
      <c r="H266" s="15">
        <v>37.200000000000003</v>
      </c>
      <c r="I266" s="15">
        <v>68.099999999999994</v>
      </c>
      <c r="J266" s="15">
        <v>83.7</v>
      </c>
      <c r="K266" s="16">
        <v>83.5</v>
      </c>
      <c r="L266" s="14">
        <v>0</v>
      </c>
      <c r="M266" s="15">
        <v>13.3</v>
      </c>
      <c r="N266" s="15">
        <v>19.399999999999999</v>
      </c>
      <c r="O266" s="15">
        <v>19.5</v>
      </c>
      <c r="P266" s="15">
        <v>30.4</v>
      </c>
      <c r="Q266" s="15">
        <v>31.6</v>
      </c>
      <c r="R266" s="15">
        <v>31.6</v>
      </c>
      <c r="S266" s="15">
        <v>32.1</v>
      </c>
      <c r="T266" s="15">
        <v>86.3</v>
      </c>
      <c r="U266" s="15">
        <v>86.4</v>
      </c>
      <c r="V266" s="15">
        <v>19.399999999999999</v>
      </c>
      <c r="W266" s="15">
        <v>31.6</v>
      </c>
      <c r="X266" s="15">
        <v>1.7</v>
      </c>
      <c r="Y266" s="15">
        <v>0</v>
      </c>
      <c r="Z266" s="15">
        <v>100</v>
      </c>
      <c r="AA266" s="16">
        <v>33</v>
      </c>
      <c r="AB266" s="266"/>
      <c r="AC266" s="17"/>
      <c r="AD266" s="17">
        <v>22.1</v>
      </c>
      <c r="AE266" s="17"/>
      <c r="AF266" s="17">
        <v>94</v>
      </c>
      <c r="AG266" s="41">
        <v>70.5</v>
      </c>
    </row>
    <row r="267" spans="1:33" ht="14.25" customHeight="1" x14ac:dyDescent="0.35">
      <c r="A267" s="267"/>
      <c r="B267" s="11">
        <v>20.9166666666667</v>
      </c>
      <c r="C267" s="267"/>
      <c r="D267" s="15">
        <v>50</v>
      </c>
      <c r="E267" s="15">
        <v>64.3</v>
      </c>
      <c r="F267" s="16">
        <v>17.899999999999999</v>
      </c>
      <c r="G267" s="267"/>
      <c r="H267" s="15">
        <v>37.1</v>
      </c>
      <c r="I267" s="15">
        <v>68.3</v>
      </c>
      <c r="J267" s="15">
        <v>83.7</v>
      </c>
      <c r="K267" s="16">
        <v>83.5</v>
      </c>
      <c r="L267" s="14">
        <v>0</v>
      </c>
      <c r="M267" s="15">
        <v>25.6</v>
      </c>
      <c r="N267" s="15">
        <v>8.5</v>
      </c>
      <c r="O267" s="15">
        <v>8.5</v>
      </c>
      <c r="P267" s="15">
        <v>30.4</v>
      </c>
      <c r="Q267" s="15">
        <v>30.1</v>
      </c>
      <c r="R267" s="15">
        <v>30.1</v>
      </c>
      <c r="S267" s="15">
        <v>30.7</v>
      </c>
      <c r="T267" s="15">
        <v>86.4</v>
      </c>
      <c r="U267" s="15">
        <v>86.4</v>
      </c>
      <c r="V267" s="15">
        <v>8.4</v>
      </c>
      <c r="W267" s="15">
        <v>30.2</v>
      </c>
      <c r="X267" s="15">
        <v>1.2</v>
      </c>
      <c r="Y267" s="15">
        <v>0</v>
      </c>
      <c r="Z267" s="15">
        <v>100</v>
      </c>
      <c r="AA267" s="16">
        <v>36</v>
      </c>
      <c r="AB267" s="267"/>
      <c r="AC267" s="17"/>
      <c r="AD267" s="17">
        <v>22.1</v>
      </c>
      <c r="AE267" s="17"/>
      <c r="AF267" s="17">
        <v>94</v>
      </c>
      <c r="AG267" s="41">
        <v>74.2</v>
      </c>
    </row>
    <row r="268" spans="1:33" ht="14.25" customHeight="1" x14ac:dyDescent="0.35">
      <c r="A268" s="268">
        <v>44643</v>
      </c>
      <c r="B268" s="11">
        <v>21</v>
      </c>
      <c r="C268" s="276">
        <v>66.599999999999994</v>
      </c>
      <c r="D268" s="15">
        <v>50.1</v>
      </c>
      <c r="E268" s="15">
        <v>66.5</v>
      </c>
      <c r="F268" s="16">
        <v>17.8</v>
      </c>
      <c r="G268" s="269"/>
      <c r="H268" s="15">
        <v>37.1</v>
      </c>
      <c r="I268" s="15">
        <v>68.599999999999994</v>
      </c>
      <c r="J268" s="15">
        <v>83.7</v>
      </c>
      <c r="K268" s="16">
        <v>83.6</v>
      </c>
      <c r="L268" s="14">
        <v>0</v>
      </c>
      <c r="M268" s="15">
        <v>28</v>
      </c>
      <c r="N268" s="15">
        <v>9.5</v>
      </c>
      <c r="O268" s="15">
        <v>9.5</v>
      </c>
      <c r="P268" s="15">
        <v>30.4</v>
      </c>
      <c r="Q268" s="15">
        <v>30.2</v>
      </c>
      <c r="R268" s="15">
        <v>30</v>
      </c>
      <c r="S268" s="15">
        <v>30.7</v>
      </c>
      <c r="T268" s="15">
        <v>86.4</v>
      </c>
      <c r="U268" s="15">
        <v>86.5</v>
      </c>
      <c r="V268" s="15">
        <v>9.5</v>
      </c>
      <c r="W268" s="15">
        <v>30.2</v>
      </c>
      <c r="X268" s="15">
        <v>1.3</v>
      </c>
      <c r="Y268" s="15">
        <v>0</v>
      </c>
      <c r="Z268" s="15">
        <v>100</v>
      </c>
      <c r="AA268" s="16">
        <v>35</v>
      </c>
      <c r="AB268" s="265">
        <v>100.7</v>
      </c>
      <c r="AC268" s="17"/>
      <c r="AD268" s="17">
        <v>22.5</v>
      </c>
      <c r="AE268" s="17"/>
      <c r="AF268" s="17">
        <v>98</v>
      </c>
      <c r="AG268" s="41">
        <v>78.8</v>
      </c>
    </row>
    <row r="269" spans="1:33" ht="14.25" customHeight="1" x14ac:dyDescent="0.35">
      <c r="A269" s="266"/>
      <c r="B269" s="11">
        <v>21.0833333333333</v>
      </c>
      <c r="C269" s="266"/>
      <c r="D269" s="15">
        <v>50.1</v>
      </c>
      <c r="E269" s="15">
        <v>66.599999999999994</v>
      </c>
      <c r="F269" s="16">
        <v>17.600000000000001</v>
      </c>
      <c r="G269" s="266"/>
      <c r="H269" s="15">
        <v>37.1</v>
      </c>
      <c r="I269" s="15">
        <v>68.8</v>
      </c>
      <c r="J269" s="15">
        <v>83.8</v>
      </c>
      <c r="K269" s="16">
        <v>83.6</v>
      </c>
      <c r="L269" s="14">
        <v>0</v>
      </c>
      <c r="M269" s="15">
        <v>28.6</v>
      </c>
      <c r="N269" s="15">
        <v>10.5</v>
      </c>
      <c r="O269" s="15">
        <v>10.4</v>
      </c>
      <c r="P269" s="15">
        <v>30.4</v>
      </c>
      <c r="Q269" s="15">
        <v>30.2</v>
      </c>
      <c r="R269" s="15">
        <v>29.9</v>
      </c>
      <c r="S269" s="15">
        <v>30.7</v>
      </c>
      <c r="T269" s="15">
        <v>86.4</v>
      </c>
      <c r="U269" s="15">
        <v>86.5</v>
      </c>
      <c r="V269" s="15">
        <v>10.4</v>
      </c>
      <c r="W269" s="15">
        <v>29.9</v>
      </c>
      <c r="X269" s="15">
        <v>1.3</v>
      </c>
      <c r="Y269" s="15">
        <v>0</v>
      </c>
      <c r="Z269" s="15">
        <v>100</v>
      </c>
      <c r="AA269" s="16">
        <v>36</v>
      </c>
      <c r="AB269" s="266"/>
      <c r="AC269" s="17"/>
      <c r="AD269" s="17">
        <v>21.9</v>
      </c>
      <c r="AE269" s="17"/>
      <c r="AF269" s="17">
        <v>94</v>
      </c>
      <c r="AG269" s="41">
        <v>75.3</v>
      </c>
    </row>
    <row r="270" spans="1:33" ht="14.25" customHeight="1" x14ac:dyDescent="0.35">
      <c r="A270" s="266"/>
      <c r="B270" s="11">
        <v>21.1666666666667</v>
      </c>
      <c r="C270" s="266"/>
      <c r="D270" s="15">
        <v>50</v>
      </c>
      <c r="E270" s="15">
        <v>67.599999999999994</v>
      </c>
      <c r="F270" s="16">
        <v>17.5</v>
      </c>
      <c r="G270" s="266"/>
      <c r="H270" s="15">
        <v>36.700000000000003</v>
      </c>
      <c r="I270" s="15">
        <v>68.099999999999994</v>
      </c>
      <c r="J270" s="15">
        <v>83.8</v>
      </c>
      <c r="K270" s="16">
        <v>83.6</v>
      </c>
      <c r="L270" s="14">
        <v>0</v>
      </c>
      <c r="M270" s="15">
        <v>28.7</v>
      </c>
      <c r="N270" s="15">
        <v>11.3</v>
      </c>
      <c r="O270" s="15">
        <v>11.3</v>
      </c>
      <c r="P270" s="15">
        <v>30.2</v>
      </c>
      <c r="Q270" s="15">
        <v>30.1</v>
      </c>
      <c r="R270" s="15">
        <v>29.8</v>
      </c>
      <c r="S270" s="15">
        <v>30.6</v>
      </c>
      <c r="T270" s="15">
        <v>86.4</v>
      </c>
      <c r="U270" s="15">
        <v>86.5</v>
      </c>
      <c r="V270" s="15">
        <v>11.2</v>
      </c>
      <c r="W270" s="15">
        <v>29.5</v>
      </c>
      <c r="X270" s="15">
        <v>1.4</v>
      </c>
      <c r="Y270" s="15">
        <v>0</v>
      </c>
      <c r="Z270" s="15">
        <v>100</v>
      </c>
      <c r="AA270" s="16">
        <v>36</v>
      </c>
      <c r="AB270" s="266"/>
      <c r="AC270" s="17"/>
      <c r="AD270" s="17">
        <v>22.1</v>
      </c>
      <c r="AE270" s="17"/>
      <c r="AF270" s="17">
        <v>94</v>
      </c>
      <c r="AG270" s="41">
        <v>75.3</v>
      </c>
    </row>
    <row r="271" spans="1:33" ht="14.25" customHeight="1" x14ac:dyDescent="0.35">
      <c r="A271" s="266"/>
      <c r="B271" s="11">
        <v>21.25</v>
      </c>
      <c r="C271" s="266"/>
      <c r="D271" s="15">
        <v>50</v>
      </c>
      <c r="E271" s="15">
        <v>66.3</v>
      </c>
      <c r="F271" s="16">
        <v>17.399999999999999</v>
      </c>
      <c r="G271" s="266"/>
      <c r="H271" s="15">
        <v>37.200000000000003</v>
      </c>
      <c r="I271" s="15">
        <v>68.3</v>
      </c>
      <c r="J271" s="15">
        <v>83.9</v>
      </c>
      <c r="K271" s="16">
        <v>83.7</v>
      </c>
      <c r="L271" s="14">
        <v>0</v>
      </c>
      <c r="M271" s="15">
        <v>28.9</v>
      </c>
      <c r="N271" s="15">
        <v>12.1</v>
      </c>
      <c r="O271" s="15">
        <v>12.1</v>
      </c>
      <c r="P271" s="15">
        <v>30.2</v>
      </c>
      <c r="Q271" s="15">
        <v>30.1</v>
      </c>
      <c r="R271" s="15">
        <v>29.8</v>
      </c>
      <c r="S271" s="15">
        <v>30.6</v>
      </c>
      <c r="T271" s="15">
        <v>86.5</v>
      </c>
      <c r="U271" s="15">
        <v>86.6</v>
      </c>
      <c r="V271" s="15">
        <v>12.1</v>
      </c>
      <c r="W271" s="15">
        <v>29.5</v>
      </c>
      <c r="X271" s="15">
        <v>1.4</v>
      </c>
      <c r="Y271" s="15">
        <v>0</v>
      </c>
      <c r="Z271" s="15">
        <v>100</v>
      </c>
      <c r="AA271" s="16">
        <v>37</v>
      </c>
      <c r="AB271" s="266"/>
      <c r="AC271" s="17"/>
      <c r="AD271" s="17">
        <v>22.4</v>
      </c>
      <c r="AE271" s="17"/>
      <c r="AF271" s="17">
        <v>94</v>
      </c>
      <c r="AG271" s="41">
        <v>72.400000000000006</v>
      </c>
    </row>
    <row r="272" spans="1:33" ht="14.25" customHeight="1" x14ac:dyDescent="0.35">
      <c r="A272" s="266"/>
      <c r="B272" s="11">
        <v>21.3333333333333</v>
      </c>
      <c r="C272" s="266"/>
      <c r="D272" s="15">
        <v>50.1</v>
      </c>
      <c r="E272" s="15">
        <v>67.7</v>
      </c>
      <c r="F272" s="16">
        <v>17.600000000000001</v>
      </c>
      <c r="G272" s="266"/>
      <c r="H272" s="15">
        <v>38.299999999999997</v>
      </c>
      <c r="I272" s="15">
        <v>68.400000000000006</v>
      </c>
      <c r="J272" s="15">
        <v>83.9</v>
      </c>
      <c r="K272" s="16">
        <v>83.7</v>
      </c>
      <c r="L272" s="14">
        <v>0</v>
      </c>
      <c r="M272" s="15">
        <v>30.3</v>
      </c>
      <c r="N272" s="15">
        <v>12.9</v>
      </c>
      <c r="O272" s="15">
        <v>12.9</v>
      </c>
      <c r="P272" s="15">
        <v>30.3</v>
      </c>
      <c r="Q272" s="15">
        <v>30.2</v>
      </c>
      <c r="R272" s="15">
        <v>30</v>
      </c>
      <c r="S272" s="15">
        <v>30.7</v>
      </c>
      <c r="T272" s="15">
        <v>86.6</v>
      </c>
      <c r="U272" s="15">
        <v>86.6</v>
      </c>
      <c r="V272" s="15">
        <v>12.9</v>
      </c>
      <c r="W272" s="15">
        <v>30</v>
      </c>
      <c r="X272" s="15">
        <v>1.4</v>
      </c>
      <c r="Y272" s="15">
        <v>0</v>
      </c>
      <c r="Z272" s="15">
        <v>100</v>
      </c>
      <c r="AA272" s="16">
        <v>38</v>
      </c>
      <c r="AB272" s="266"/>
      <c r="AC272" s="17"/>
      <c r="AD272" s="17">
        <v>23.9</v>
      </c>
      <c r="AE272" s="17"/>
      <c r="AF272" s="17">
        <v>96</v>
      </c>
      <c r="AG272" s="41">
        <v>77.8</v>
      </c>
    </row>
    <row r="273" spans="1:33" ht="14.25" customHeight="1" x14ac:dyDescent="0.35">
      <c r="A273" s="266"/>
      <c r="B273" s="11">
        <v>21.4166666666667</v>
      </c>
      <c r="C273" s="266"/>
      <c r="D273" s="15">
        <v>50.1</v>
      </c>
      <c r="E273" s="15">
        <v>67.099999999999994</v>
      </c>
      <c r="F273" s="16">
        <v>18</v>
      </c>
      <c r="G273" s="266"/>
      <c r="H273" s="15">
        <v>39.700000000000003</v>
      </c>
      <c r="I273" s="15">
        <v>68.8</v>
      </c>
      <c r="J273" s="15">
        <v>83.9</v>
      </c>
      <c r="K273" s="16">
        <v>83.8</v>
      </c>
      <c r="L273" s="14">
        <v>0</v>
      </c>
      <c r="M273" s="15">
        <v>35.700000000000003</v>
      </c>
      <c r="N273" s="15">
        <v>13.7</v>
      </c>
      <c r="O273" s="15">
        <v>13.7</v>
      </c>
      <c r="P273" s="15">
        <v>31</v>
      </c>
      <c r="Q273" s="15">
        <v>30.7</v>
      </c>
      <c r="R273" s="15">
        <v>30.8</v>
      </c>
      <c r="S273" s="15">
        <v>31.2</v>
      </c>
      <c r="T273" s="15">
        <v>86.6</v>
      </c>
      <c r="U273" s="15">
        <v>86.7</v>
      </c>
      <c r="V273" s="15">
        <v>13.6</v>
      </c>
      <c r="W273" s="15">
        <v>31.8</v>
      </c>
      <c r="X273" s="15">
        <v>1.4</v>
      </c>
      <c r="Y273" s="15">
        <v>0</v>
      </c>
      <c r="Z273" s="15">
        <v>100</v>
      </c>
      <c r="AA273" s="16">
        <v>37</v>
      </c>
      <c r="AB273" s="266"/>
      <c r="AC273" s="17"/>
      <c r="AD273" s="17">
        <v>29.6</v>
      </c>
      <c r="AE273" s="17"/>
      <c r="AF273" s="17">
        <v>91</v>
      </c>
      <c r="AG273" s="41">
        <v>80.8</v>
      </c>
    </row>
    <row r="274" spans="1:33" ht="14.25" customHeight="1" x14ac:dyDescent="0.35">
      <c r="A274" s="266"/>
      <c r="B274" s="11">
        <v>21.5</v>
      </c>
      <c r="C274" s="266"/>
      <c r="D274" s="15">
        <v>50</v>
      </c>
      <c r="E274" s="15">
        <v>66.099999999999994</v>
      </c>
      <c r="F274" s="16">
        <v>18.3</v>
      </c>
      <c r="G274" s="266"/>
      <c r="H274" s="15">
        <v>39.700000000000003</v>
      </c>
      <c r="I274" s="15">
        <v>68.2</v>
      </c>
      <c r="J274" s="15">
        <v>84</v>
      </c>
      <c r="K274" s="16">
        <v>83.8</v>
      </c>
      <c r="L274" s="14">
        <v>0</v>
      </c>
      <c r="M274" s="15">
        <v>31.2</v>
      </c>
      <c r="N274" s="15">
        <v>26.2</v>
      </c>
      <c r="O274" s="15">
        <v>26.2</v>
      </c>
      <c r="P274" s="15">
        <v>32.299999999999997</v>
      </c>
      <c r="Q274" s="15">
        <v>31.8</v>
      </c>
      <c r="R274" s="15">
        <v>32</v>
      </c>
      <c r="S274" s="15">
        <v>32.4</v>
      </c>
      <c r="T274" s="15">
        <v>86.6</v>
      </c>
      <c r="U274" s="15">
        <v>86.7</v>
      </c>
      <c r="V274" s="15">
        <v>26.2</v>
      </c>
      <c r="W274" s="15">
        <v>33.700000000000003</v>
      </c>
      <c r="X274" s="15">
        <v>1.8</v>
      </c>
      <c r="Y274" s="15">
        <v>0</v>
      </c>
      <c r="Z274" s="15">
        <v>100</v>
      </c>
      <c r="AA274" s="16">
        <v>35</v>
      </c>
      <c r="AB274" s="266"/>
      <c r="AC274" s="17"/>
      <c r="AD274" s="17">
        <v>27.5</v>
      </c>
      <c r="AE274" s="17"/>
      <c r="AF274" s="17">
        <v>97</v>
      </c>
      <c r="AG274" s="41">
        <v>80</v>
      </c>
    </row>
    <row r="275" spans="1:33" ht="14.25" customHeight="1" x14ac:dyDescent="0.35">
      <c r="A275" s="266"/>
      <c r="B275" s="11">
        <v>21.5833333333333</v>
      </c>
      <c r="C275" s="266"/>
      <c r="D275" s="15">
        <v>50.1</v>
      </c>
      <c r="E275" s="15">
        <v>65</v>
      </c>
      <c r="F275" s="16">
        <v>18.600000000000001</v>
      </c>
      <c r="G275" s="266"/>
      <c r="H275" s="15">
        <v>39.9</v>
      </c>
      <c r="I275" s="15">
        <v>67.900000000000006</v>
      </c>
      <c r="J275" s="15">
        <v>84</v>
      </c>
      <c r="K275" s="16">
        <v>83.9</v>
      </c>
      <c r="L275" s="14">
        <v>0</v>
      </c>
      <c r="M275" s="15">
        <v>35.700000000000003</v>
      </c>
      <c r="N275" s="15">
        <v>26.3</v>
      </c>
      <c r="O275" s="15">
        <v>26.2</v>
      </c>
      <c r="P275" s="15">
        <v>32.9</v>
      </c>
      <c r="Q275" s="15">
        <v>32</v>
      </c>
      <c r="R275" s="15">
        <v>32.5</v>
      </c>
      <c r="S275" s="15">
        <v>32.6</v>
      </c>
      <c r="T275" s="15">
        <v>86.7</v>
      </c>
      <c r="U275" s="15">
        <v>86.8</v>
      </c>
      <c r="V275" s="15">
        <v>26.2</v>
      </c>
      <c r="W275" s="15">
        <v>33.5</v>
      </c>
      <c r="X275" s="15">
        <v>1.9</v>
      </c>
      <c r="Y275" s="15">
        <v>0</v>
      </c>
      <c r="Z275" s="15">
        <v>100</v>
      </c>
      <c r="AA275" s="16">
        <v>35</v>
      </c>
      <c r="AB275" s="266"/>
      <c r="AC275" s="17"/>
      <c r="AD275" s="17">
        <v>29.7</v>
      </c>
      <c r="AE275" s="17"/>
      <c r="AF275" s="17">
        <v>99</v>
      </c>
      <c r="AG275" s="41">
        <v>78.8</v>
      </c>
    </row>
    <row r="276" spans="1:33" ht="14.25" customHeight="1" x14ac:dyDescent="0.35">
      <c r="A276" s="266"/>
      <c r="B276" s="11">
        <v>21.6666666666667</v>
      </c>
      <c r="C276" s="266"/>
      <c r="D276" s="15">
        <v>50.1</v>
      </c>
      <c r="E276" s="15">
        <v>64.3</v>
      </c>
      <c r="F276" s="16">
        <v>18.5</v>
      </c>
      <c r="G276" s="266"/>
      <c r="H276" s="15">
        <v>38.799999999999997</v>
      </c>
      <c r="I276" s="15">
        <v>67.599999999999994</v>
      </c>
      <c r="J276" s="15">
        <v>84.1</v>
      </c>
      <c r="K276" s="16">
        <v>84</v>
      </c>
      <c r="L276" s="14">
        <v>0</v>
      </c>
      <c r="M276" s="15">
        <v>22.8</v>
      </c>
      <c r="N276" s="15">
        <v>19.2</v>
      </c>
      <c r="O276" s="15">
        <v>19.2</v>
      </c>
      <c r="P276" s="15">
        <v>33.200000000000003</v>
      </c>
      <c r="Q276" s="15">
        <v>31.8</v>
      </c>
      <c r="R276" s="15">
        <v>32.9</v>
      </c>
      <c r="S276" s="15">
        <v>32.5</v>
      </c>
      <c r="T276" s="15">
        <v>86.7</v>
      </c>
      <c r="U276" s="15">
        <v>86.8</v>
      </c>
      <c r="V276" s="15">
        <v>19.100000000000001</v>
      </c>
      <c r="W276" s="15">
        <v>33.299999999999997</v>
      </c>
      <c r="X276" s="15">
        <v>1.7</v>
      </c>
      <c r="Y276" s="15">
        <v>0</v>
      </c>
      <c r="Z276" s="15">
        <v>100</v>
      </c>
      <c r="AA276" s="16">
        <v>35</v>
      </c>
      <c r="AB276" s="266"/>
      <c r="AC276" s="17"/>
      <c r="AD276" s="17">
        <v>23.1</v>
      </c>
      <c r="AE276" s="17"/>
      <c r="AF276" s="17">
        <v>94</v>
      </c>
      <c r="AG276" s="41">
        <v>75.3</v>
      </c>
    </row>
    <row r="277" spans="1:33" ht="14.25" customHeight="1" x14ac:dyDescent="0.35">
      <c r="A277" s="266"/>
      <c r="B277" s="11">
        <v>21.75</v>
      </c>
      <c r="C277" s="266"/>
      <c r="D277" s="15">
        <v>50.1</v>
      </c>
      <c r="E277" s="15">
        <v>67.7</v>
      </c>
      <c r="F277" s="16">
        <v>18.2</v>
      </c>
      <c r="G277" s="266"/>
      <c r="H277" s="15">
        <v>38</v>
      </c>
      <c r="I277" s="15">
        <v>68.2</v>
      </c>
      <c r="J277" s="15">
        <v>84.2</v>
      </c>
      <c r="K277" s="16">
        <v>84</v>
      </c>
      <c r="L277" s="14">
        <v>0</v>
      </c>
      <c r="M277" s="15">
        <v>31.1</v>
      </c>
      <c r="N277" s="15">
        <v>19.7</v>
      </c>
      <c r="O277" s="15">
        <v>19.600000000000001</v>
      </c>
      <c r="P277" s="15">
        <v>33.299999999999997</v>
      </c>
      <c r="Q277" s="15">
        <v>31.7</v>
      </c>
      <c r="R277" s="15">
        <v>32.9</v>
      </c>
      <c r="S277" s="15">
        <v>32.4</v>
      </c>
      <c r="T277" s="15">
        <v>86.8</v>
      </c>
      <c r="U277" s="15">
        <v>86.9</v>
      </c>
      <c r="V277" s="15">
        <v>19.600000000000001</v>
      </c>
      <c r="W277" s="15">
        <v>32.700000000000003</v>
      </c>
      <c r="X277" s="15">
        <v>1.8</v>
      </c>
      <c r="Y277" s="15">
        <v>0</v>
      </c>
      <c r="Z277" s="15">
        <v>100</v>
      </c>
      <c r="AA277" s="16">
        <v>35</v>
      </c>
      <c r="AB277" s="266"/>
      <c r="AC277" s="17"/>
      <c r="AD277" s="17">
        <v>24.6</v>
      </c>
      <c r="AE277" s="17"/>
      <c r="AF277" s="17">
        <v>97</v>
      </c>
      <c r="AG277" s="41">
        <v>74.8</v>
      </c>
    </row>
    <row r="278" spans="1:33" ht="14.25" customHeight="1" x14ac:dyDescent="0.35">
      <c r="A278" s="266"/>
      <c r="B278" s="11">
        <v>21.8333333333333</v>
      </c>
      <c r="C278" s="266"/>
      <c r="D278" s="15">
        <v>50</v>
      </c>
      <c r="E278" s="15">
        <v>67.2</v>
      </c>
      <c r="F278" s="16">
        <v>17.899999999999999</v>
      </c>
      <c r="G278" s="266"/>
      <c r="H278" s="15">
        <v>37.6</v>
      </c>
      <c r="I278" s="15">
        <v>68</v>
      </c>
      <c r="J278" s="15">
        <v>84.2</v>
      </c>
      <c r="K278" s="16">
        <v>84.1</v>
      </c>
      <c r="L278" s="14">
        <v>0</v>
      </c>
      <c r="M278" s="15">
        <v>30.7</v>
      </c>
      <c r="N278" s="15">
        <v>20</v>
      </c>
      <c r="O278" s="15">
        <v>20</v>
      </c>
      <c r="P278" s="15">
        <v>32.700000000000003</v>
      </c>
      <c r="Q278" s="15">
        <v>31.5</v>
      </c>
      <c r="R278" s="15">
        <v>32.200000000000003</v>
      </c>
      <c r="S278" s="15">
        <v>32.200000000000003</v>
      </c>
      <c r="T278" s="15">
        <v>86.9</v>
      </c>
      <c r="U278" s="15">
        <v>86.9</v>
      </c>
      <c r="V278" s="15">
        <v>20</v>
      </c>
      <c r="W278" s="15">
        <v>31.5</v>
      </c>
      <c r="X278" s="15">
        <v>1.8</v>
      </c>
      <c r="Y278" s="15">
        <v>0</v>
      </c>
      <c r="Z278" s="15">
        <v>100</v>
      </c>
      <c r="AA278" s="16">
        <v>34</v>
      </c>
      <c r="AB278" s="266"/>
      <c r="AC278" s="17"/>
      <c r="AD278" s="17">
        <v>23.9</v>
      </c>
      <c r="AE278" s="17"/>
      <c r="AF278" s="17">
        <v>98</v>
      </c>
      <c r="AG278" s="41">
        <v>74.900000000000006</v>
      </c>
    </row>
    <row r="279" spans="1:33" ht="14.25" customHeight="1" x14ac:dyDescent="0.35">
      <c r="A279" s="267"/>
      <c r="B279" s="11">
        <v>21.9166666666667</v>
      </c>
      <c r="C279" s="267"/>
      <c r="D279" s="15">
        <v>50</v>
      </c>
      <c r="E279" s="15">
        <v>66.599999999999994</v>
      </c>
      <c r="F279" s="16">
        <v>17.7</v>
      </c>
      <c r="G279" s="267"/>
      <c r="H279" s="15">
        <v>37.5</v>
      </c>
      <c r="I279" s="15">
        <v>68.099999999999994</v>
      </c>
      <c r="J279" s="15">
        <v>84.3</v>
      </c>
      <c r="K279" s="16">
        <v>84.1</v>
      </c>
      <c r="L279" s="14">
        <v>0</v>
      </c>
      <c r="M279" s="15">
        <v>30.3</v>
      </c>
      <c r="N279" s="15">
        <v>20.5</v>
      </c>
      <c r="O279" s="15">
        <v>20.5</v>
      </c>
      <c r="P279" s="15">
        <v>31.9</v>
      </c>
      <c r="Q279" s="15">
        <v>31.4</v>
      </c>
      <c r="R279" s="15">
        <v>31.4</v>
      </c>
      <c r="S279" s="15">
        <v>31.9</v>
      </c>
      <c r="T279" s="15">
        <v>86.9</v>
      </c>
      <c r="U279" s="15">
        <v>86.9</v>
      </c>
      <c r="V279" s="15">
        <v>20.399999999999999</v>
      </c>
      <c r="W279" s="15">
        <v>30.8</v>
      </c>
      <c r="X279" s="15">
        <v>1.8</v>
      </c>
      <c r="Y279" s="15">
        <v>0</v>
      </c>
      <c r="Z279" s="15">
        <v>100</v>
      </c>
      <c r="AA279" s="16">
        <v>35</v>
      </c>
      <c r="AB279" s="267"/>
      <c r="AC279" s="17"/>
      <c r="AD279" s="17">
        <v>23.5</v>
      </c>
      <c r="AE279" s="17"/>
      <c r="AF279" s="17">
        <v>96</v>
      </c>
      <c r="AG279" s="41">
        <v>78.2</v>
      </c>
    </row>
    <row r="280" spans="1:33" ht="14.25" customHeight="1" x14ac:dyDescent="0.35">
      <c r="A280" s="268">
        <v>44644</v>
      </c>
      <c r="B280" s="11">
        <v>22</v>
      </c>
      <c r="C280" s="276"/>
      <c r="D280" s="15">
        <v>50.2</v>
      </c>
      <c r="E280" s="15">
        <v>67.400000000000006</v>
      </c>
      <c r="F280" s="16">
        <v>17.600000000000001</v>
      </c>
      <c r="G280" s="269"/>
      <c r="H280" s="15">
        <v>37.200000000000003</v>
      </c>
      <c r="I280" s="15">
        <v>68.5</v>
      </c>
      <c r="J280" s="15">
        <v>84.3</v>
      </c>
      <c r="K280" s="16">
        <v>84.1</v>
      </c>
      <c r="L280" s="14">
        <v>0</v>
      </c>
      <c r="M280" s="15">
        <v>30</v>
      </c>
      <c r="N280" s="15">
        <v>20.8</v>
      </c>
      <c r="O280" s="15">
        <v>20.7</v>
      </c>
      <c r="P280" s="15">
        <v>31.3</v>
      </c>
      <c r="Q280" s="15">
        <v>31.1</v>
      </c>
      <c r="R280" s="15">
        <v>30.8</v>
      </c>
      <c r="S280" s="15">
        <v>31.7</v>
      </c>
      <c r="T280" s="15">
        <v>86.9</v>
      </c>
      <c r="U280" s="15">
        <v>87</v>
      </c>
      <c r="V280" s="15">
        <v>20.7</v>
      </c>
      <c r="W280" s="15">
        <v>30.4</v>
      </c>
      <c r="X280" s="15">
        <v>1.8</v>
      </c>
      <c r="Y280" s="15">
        <v>0</v>
      </c>
      <c r="Z280" s="15">
        <v>100</v>
      </c>
      <c r="AA280" s="16">
        <v>36</v>
      </c>
      <c r="AB280" s="265"/>
      <c r="AC280" s="17"/>
      <c r="AD280" s="17">
        <v>23.3</v>
      </c>
      <c r="AE280" s="17"/>
      <c r="AF280" s="17">
        <v>98</v>
      </c>
      <c r="AG280" s="41">
        <v>82.3</v>
      </c>
    </row>
    <row r="281" spans="1:33" ht="14.25" customHeight="1" x14ac:dyDescent="0.35">
      <c r="A281" s="266"/>
      <c r="B281" s="11">
        <v>22.0833333333333</v>
      </c>
      <c r="C281" s="266"/>
      <c r="D281" s="15">
        <v>50.1</v>
      </c>
      <c r="E281" s="15">
        <v>68.8</v>
      </c>
      <c r="F281" s="16">
        <v>17.3</v>
      </c>
      <c r="G281" s="266"/>
      <c r="H281" s="15">
        <v>36.799999999999997</v>
      </c>
      <c r="I281" s="15">
        <v>68.5</v>
      </c>
      <c r="J281" s="15">
        <v>84.3</v>
      </c>
      <c r="K281" s="16">
        <v>84.1</v>
      </c>
      <c r="L281" s="14">
        <v>0</v>
      </c>
      <c r="M281" s="15">
        <v>29.7</v>
      </c>
      <c r="N281" s="15">
        <v>21.1</v>
      </c>
      <c r="O281" s="15">
        <v>21</v>
      </c>
      <c r="P281" s="15">
        <v>30.9</v>
      </c>
      <c r="Q281" s="15">
        <v>30.9</v>
      </c>
      <c r="R281" s="15">
        <v>30.5</v>
      </c>
      <c r="S281" s="15">
        <v>31.4</v>
      </c>
      <c r="T281" s="15">
        <v>86.9</v>
      </c>
      <c r="U281" s="15">
        <v>86.9</v>
      </c>
      <c r="V281" s="15">
        <v>21</v>
      </c>
      <c r="W281" s="15">
        <v>30</v>
      </c>
      <c r="X281" s="15">
        <v>1.8</v>
      </c>
      <c r="Y281" s="15">
        <v>0</v>
      </c>
      <c r="Z281" s="15">
        <v>100</v>
      </c>
      <c r="AA281" s="16">
        <v>36</v>
      </c>
      <c r="AB281" s="266"/>
      <c r="AC281" s="17"/>
      <c r="AD281" s="17">
        <v>23.3</v>
      </c>
      <c r="AE281" s="17"/>
      <c r="AF281" s="17">
        <v>96</v>
      </c>
      <c r="AG281" s="41">
        <v>79.2</v>
      </c>
    </row>
    <row r="282" spans="1:33" ht="14.25" customHeight="1" x14ac:dyDescent="0.35">
      <c r="A282" s="266"/>
      <c r="B282" s="11">
        <v>22.1666666666667</v>
      </c>
      <c r="C282" s="266"/>
      <c r="D282" s="15">
        <v>50</v>
      </c>
      <c r="E282" s="15">
        <v>67.7</v>
      </c>
      <c r="F282" s="16">
        <v>17.100000000000001</v>
      </c>
      <c r="G282" s="266"/>
      <c r="H282" s="15">
        <v>34.4</v>
      </c>
      <c r="I282" s="15">
        <v>67.900000000000006</v>
      </c>
      <c r="J282" s="15">
        <v>84.3</v>
      </c>
      <c r="K282" s="16">
        <v>84.1</v>
      </c>
      <c r="L282" s="14">
        <v>0</v>
      </c>
      <c r="M282" s="15">
        <v>28.5</v>
      </c>
      <c r="N282" s="15">
        <v>21.2</v>
      </c>
      <c r="O282" s="15">
        <v>21.2</v>
      </c>
      <c r="P282" s="15">
        <v>30.5</v>
      </c>
      <c r="Q282" s="15">
        <v>30.5</v>
      </c>
      <c r="R282" s="15">
        <v>29.9</v>
      </c>
      <c r="S282" s="15">
        <v>31</v>
      </c>
      <c r="T282" s="15">
        <v>86.9</v>
      </c>
      <c r="U282" s="15">
        <v>87</v>
      </c>
      <c r="V282" s="15">
        <v>21.2</v>
      </c>
      <c r="W282" s="15">
        <v>29.2</v>
      </c>
      <c r="X282" s="15">
        <v>1.8</v>
      </c>
      <c r="Y282" s="15">
        <v>0</v>
      </c>
      <c r="Z282" s="15">
        <v>100</v>
      </c>
      <c r="AA282" s="16">
        <v>35</v>
      </c>
      <c r="AB282" s="266"/>
      <c r="AC282" s="17"/>
      <c r="AD282" s="17">
        <v>21.1</v>
      </c>
      <c r="AE282" s="17"/>
      <c r="AF282" s="17">
        <v>98</v>
      </c>
      <c r="AG282" s="41">
        <v>80</v>
      </c>
    </row>
    <row r="283" spans="1:33" ht="14.25" customHeight="1" x14ac:dyDescent="0.35">
      <c r="A283" s="266"/>
      <c r="B283" s="11">
        <v>22.25</v>
      </c>
      <c r="C283" s="266"/>
      <c r="D283" s="15">
        <v>50.1</v>
      </c>
      <c r="E283" s="15">
        <v>67.5</v>
      </c>
      <c r="F283" s="16">
        <v>16.899999999999999</v>
      </c>
      <c r="G283" s="266"/>
      <c r="H283" s="15">
        <v>35.5</v>
      </c>
      <c r="I283" s="15">
        <v>68.2</v>
      </c>
      <c r="J283" s="15">
        <v>84.3</v>
      </c>
      <c r="K283" s="16">
        <v>84.1</v>
      </c>
      <c r="L283" s="14">
        <v>0</v>
      </c>
      <c r="M283" s="15">
        <v>28.2</v>
      </c>
      <c r="N283" s="15">
        <v>21.6</v>
      </c>
      <c r="O283" s="15">
        <v>21.6</v>
      </c>
      <c r="P283" s="15">
        <v>30.1</v>
      </c>
      <c r="Q283" s="15">
        <v>30.2</v>
      </c>
      <c r="R283" s="15">
        <v>29.7</v>
      </c>
      <c r="S283" s="15">
        <v>30.6</v>
      </c>
      <c r="T283" s="15">
        <v>86.9</v>
      </c>
      <c r="U283" s="15">
        <v>87</v>
      </c>
      <c r="V283" s="15">
        <v>21.5</v>
      </c>
      <c r="W283" s="15">
        <v>28.8</v>
      </c>
      <c r="X283" s="15">
        <v>1.8</v>
      </c>
      <c r="Y283" s="15">
        <v>0</v>
      </c>
      <c r="Z283" s="15">
        <v>100</v>
      </c>
      <c r="AA283" s="16">
        <v>36</v>
      </c>
      <c r="AB283" s="266"/>
      <c r="AC283" s="17"/>
      <c r="AD283" s="17">
        <v>21.9</v>
      </c>
      <c r="AE283" s="17"/>
      <c r="AF283" s="17">
        <v>95</v>
      </c>
      <c r="AG283" s="41">
        <v>80</v>
      </c>
    </row>
    <row r="284" spans="1:33" ht="14.25" customHeight="1" x14ac:dyDescent="0.35">
      <c r="A284" s="266"/>
      <c r="B284" s="11">
        <v>22.3333333333333</v>
      </c>
      <c r="C284" s="266"/>
      <c r="D284" s="15">
        <v>50.1</v>
      </c>
      <c r="E284" s="15">
        <v>68.099999999999994</v>
      </c>
      <c r="F284" s="16">
        <v>17.3</v>
      </c>
      <c r="G284" s="266"/>
      <c r="H284" s="15">
        <v>38.299999999999997</v>
      </c>
      <c r="I284" s="15">
        <v>69.3</v>
      </c>
      <c r="J284" s="15">
        <v>84.2</v>
      </c>
      <c r="K284" s="16">
        <v>84.1</v>
      </c>
      <c r="L284" s="14">
        <v>0</v>
      </c>
      <c r="M284" s="15">
        <v>30</v>
      </c>
      <c r="N284" s="15">
        <v>22</v>
      </c>
      <c r="O284" s="15">
        <v>22</v>
      </c>
      <c r="P284" s="15">
        <v>30.2</v>
      </c>
      <c r="Q284" s="15">
        <v>30.1</v>
      </c>
      <c r="R284" s="15">
        <v>29.6</v>
      </c>
      <c r="S284" s="15">
        <v>30.5</v>
      </c>
      <c r="T284" s="15">
        <v>86.9</v>
      </c>
      <c r="U284" s="15">
        <v>87</v>
      </c>
      <c r="V284" s="15">
        <v>22</v>
      </c>
      <c r="W284" s="15">
        <v>29.3</v>
      </c>
      <c r="X284" s="15">
        <v>1.8</v>
      </c>
      <c r="Y284" s="15">
        <v>0</v>
      </c>
      <c r="Z284" s="15">
        <v>100</v>
      </c>
      <c r="AA284" s="16">
        <v>36</v>
      </c>
      <c r="AB284" s="266"/>
      <c r="AC284" s="17"/>
      <c r="AD284" s="17">
        <v>24.4</v>
      </c>
      <c r="AE284" s="17"/>
      <c r="AF284" s="17">
        <v>93</v>
      </c>
      <c r="AG284" s="41">
        <v>79.400000000000006</v>
      </c>
    </row>
    <row r="285" spans="1:33" ht="14.25" customHeight="1" x14ac:dyDescent="0.35">
      <c r="A285" s="266"/>
      <c r="B285" s="11">
        <v>22.4166666666667</v>
      </c>
      <c r="C285" s="266"/>
      <c r="D285" s="15">
        <v>50</v>
      </c>
      <c r="E285" s="15">
        <v>65.7</v>
      </c>
      <c r="F285" s="16">
        <v>17.600000000000001</v>
      </c>
      <c r="G285" s="266"/>
      <c r="H285" s="15">
        <v>39.1</v>
      </c>
      <c r="I285" s="15">
        <v>68</v>
      </c>
      <c r="J285" s="15">
        <v>84.3</v>
      </c>
      <c r="K285" s="16">
        <v>84.1</v>
      </c>
      <c r="L285" s="14">
        <v>0</v>
      </c>
      <c r="M285" s="15">
        <v>33.299999999999997</v>
      </c>
      <c r="N285" s="15">
        <v>21.9</v>
      </c>
      <c r="O285" s="15">
        <v>21.8</v>
      </c>
      <c r="P285" s="15">
        <v>30.7</v>
      </c>
      <c r="Q285" s="15">
        <v>30.5</v>
      </c>
      <c r="R285" s="15">
        <v>30.2</v>
      </c>
      <c r="S285" s="15">
        <v>31</v>
      </c>
      <c r="T285" s="15">
        <v>86.9</v>
      </c>
      <c r="U285" s="15">
        <v>87</v>
      </c>
      <c r="V285" s="15">
        <v>21.8</v>
      </c>
      <c r="W285" s="15">
        <v>31.2</v>
      </c>
      <c r="X285" s="15">
        <v>1.7</v>
      </c>
      <c r="Y285" s="15">
        <v>0</v>
      </c>
      <c r="Z285" s="15">
        <v>100</v>
      </c>
      <c r="AA285" s="16">
        <v>36</v>
      </c>
      <c r="AB285" s="266"/>
      <c r="AC285" s="17"/>
      <c r="AD285" s="17">
        <v>28.3</v>
      </c>
      <c r="AE285" s="17"/>
      <c r="AF285" s="17">
        <v>95</v>
      </c>
      <c r="AG285" s="41">
        <v>78.3</v>
      </c>
    </row>
    <row r="286" spans="1:33" ht="14.25" customHeight="1" x14ac:dyDescent="0.35">
      <c r="A286" s="266"/>
      <c r="B286" s="11">
        <v>22.5</v>
      </c>
      <c r="C286" s="266"/>
      <c r="D286" s="15">
        <v>49.9</v>
      </c>
      <c r="E286" s="15">
        <v>65.900000000000006</v>
      </c>
      <c r="F286" s="16">
        <v>18.100000000000001</v>
      </c>
      <c r="G286" s="266"/>
      <c r="H286" s="15">
        <v>39.799999999999997</v>
      </c>
      <c r="I286" s="15">
        <v>67.5</v>
      </c>
      <c r="J286" s="15">
        <v>84.4</v>
      </c>
      <c r="K286" s="16">
        <v>84.2</v>
      </c>
      <c r="L286" s="14">
        <v>0</v>
      </c>
      <c r="M286" s="15">
        <v>36.4</v>
      </c>
      <c r="N286" s="15">
        <v>22.7</v>
      </c>
      <c r="O286" s="15">
        <v>22.6</v>
      </c>
      <c r="P286" s="15">
        <v>31.4</v>
      </c>
      <c r="Q286" s="15">
        <v>31</v>
      </c>
      <c r="R286" s="15">
        <v>31.1</v>
      </c>
      <c r="S286" s="15">
        <v>31.5</v>
      </c>
      <c r="T286" s="15">
        <v>86.9</v>
      </c>
      <c r="U286" s="15">
        <v>87</v>
      </c>
      <c r="V286" s="15">
        <v>22.6</v>
      </c>
      <c r="W286" s="15">
        <v>32.6</v>
      </c>
      <c r="X286" s="15">
        <v>1.7</v>
      </c>
      <c r="Y286" s="15">
        <v>0</v>
      </c>
      <c r="Z286" s="15">
        <v>100</v>
      </c>
      <c r="AA286" s="16">
        <v>36</v>
      </c>
      <c r="AB286" s="266"/>
      <c r="AC286" s="17"/>
      <c r="AD286" s="17">
        <v>30.3</v>
      </c>
      <c r="AE286" s="17"/>
      <c r="AF286" s="17">
        <v>94</v>
      </c>
      <c r="AG286" s="41">
        <v>72.3</v>
      </c>
    </row>
    <row r="287" spans="1:33" ht="14.25" customHeight="1" x14ac:dyDescent="0.35">
      <c r="A287" s="266"/>
      <c r="B287" s="11">
        <v>22.5833333333333</v>
      </c>
      <c r="C287" s="266"/>
      <c r="D287" s="15"/>
      <c r="E287" s="15"/>
      <c r="F287" s="16"/>
      <c r="G287" s="266"/>
      <c r="H287" s="15"/>
      <c r="I287" s="15"/>
      <c r="J287" s="15"/>
      <c r="K287" s="16"/>
      <c r="L287" s="14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6"/>
      <c r="AB287" s="266"/>
      <c r="AC287" s="17"/>
      <c r="AD287" s="17"/>
      <c r="AE287" s="17"/>
      <c r="AF287" s="17"/>
      <c r="AG287" s="41"/>
    </row>
    <row r="288" spans="1:33" ht="14.25" customHeight="1" x14ac:dyDescent="0.35">
      <c r="A288" s="266"/>
      <c r="B288" s="11">
        <v>22.6666666666667</v>
      </c>
      <c r="C288" s="266"/>
      <c r="D288" s="15"/>
      <c r="E288" s="15"/>
      <c r="F288" s="16"/>
      <c r="G288" s="266"/>
      <c r="H288" s="15"/>
      <c r="I288" s="15"/>
      <c r="J288" s="15"/>
      <c r="K288" s="16"/>
      <c r="L288" s="14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6"/>
      <c r="AB288" s="266"/>
      <c r="AC288" s="17"/>
      <c r="AD288" s="17"/>
      <c r="AE288" s="17"/>
      <c r="AF288" s="17"/>
      <c r="AG288" s="41"/>
    </row>
    <row r="289" spans="1:33" ht="14.25" customHeight="1" x14ac:dyDescent="0.35">
      <c r="A289" s="266"/>
      <c r="B289" s="11">
        <v>22.75</v>
      </c>
      <c r="C289" s="266"/>
      <c r="D289" s="15"/>
      <c r="E289" s="15"/>
      <c r="F289" s="16"/>
      <c r="G289" s="266"/>
      <c r="H289" s="15"/>
      <c r="I289" s="15"/>
      <c r="J289" s="15"/>
      <c r="K289" s="16"/>
      <c r="L289" s="14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6"/>
      <c r="AB289" s="266"/>
      <c r="AC289" s="17"/>
      <c r="AD289" s="17"/>
      <c r="AE289" s="17"/>
      <c r="AF289" s="17"/>
      <c r="AG289" s="41"/>
    </row>
    <row r="290" spans="1:33" ht="14.25" customHeight="1" x14ac:dyDescent="0.35">
      <c r="A290" s="266"/>
      <c r="B290" s="11">
        <v>22.8333333333333</v>
      </c>
      <c r="C290" s="266"/>
      <c r="D290" s="15"/>
      <c r="E290" s="15"/>
      <c r="F290" s="16"/>
      <c r="G290" s="266"/>
      <c r="H290" s="15"/>
      <c r="I290" s="15"/>
      <c r="J290" s="15"/>
      <c r="K290" s="16"/>
      <c r="L290" s="14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6"/>
      <c r="AB290" s="266"/>
      <c r="AC290" s="17"/>
      <c r="AD290" s="17"/>
      <c r="AE290" s="17"/>
      <c r="AF290" s="17"/>
      <c r="AG290" s="41"/>
    </row>
    <row r="291" spans="1:33" ht="14.25" customHeight="1" x14ac:dyDescent="0.35">
      <c r="A291" s="267"/>
      <c r="B291" s="11">
        <v>22.9166666666667</v>
      </c>
      <c r="C291" s="267"/>
      <c r="D291" s="15"/>
      <c r="E291" s="15"/>
      <c r="F291" s="16"/>
      <c r="G291" s="267"/>
      <c r="H291" s="15"/>
      <c r="I291" s="15"/>
      <c r="J291" s="15"/>
      <c r="K291" s="16"/>
      <c r="L291" s="14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6"/>
      <c r="AB291" s="267"/>
      <c r="AC291" s="17"/>
      <c r="AD291" s="17"/>
      <c r="AE291" s="17"/>
      <c r="AF291" s="17"/>
      <c r="AG291" s="41"/>
    </row>
    <row r="292" spans="1:33" ht="14.25" customHeight="1" x14ac:dyDescent="0.35">
      <c r="A292" s="268">
        <v>44645</v>
      </c>
      <c r="B292" s="11">
        <v>23</v>
      </c>
      <c r="C292" s="276"/>
      <c r="D292" s="15"/>
      <c r="E292" s="15"/>
      <c r="F292" s="16"/>
      <c r="G292" s="269"/>
      <c r="H292" s="15"/>
      <c r="I292" s="15"/>
      <c r="J292" s="15"/>
      <c r="K292" s="16"/>
      <c r="L292" s="14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6"/>
      <c r="AB292" s="265"/>
      <c r="AC292" s="17"/>
      <c r="AD292" s="17"/>
      <c r="AE292" s="17"/>
      <c r="AF292" s="17"/>
      <c r="AG292" s="41"/>
    </row>
    <row r="293" spans="1:33" ht="14.25" customHeight="1" x14ac:dyDescent="0.35">
      <c r="A293" s="266"/>
      <c r="B293" s="11">
        <v>23.0833333333333</v>
      </c>
      <c r="C293" s="266"/>
      <c r="D293" s="15"/>
      <c r="E293" s="15"/>
      <c r="F293" s="16"/>
      <c r="G293" s="266"/>
      <c r="H293" s="15"/>
      <c r="I293" s="15"/>
      <c r="J293" s="15"/>
      <c r="K293" s="16"/>
      <c r="L293" s="14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6"/>
      <c r="AB293" s="266"/>
      <c r="AC293" s="17"/>
      <c r="AD293" s="17"/>
      <c r="AE293" s="17"/>
      <c r="AF293" s="17"/>
      <c r="AG293" s="41"/>
    </row>
    <row r="294" spans="1:33" ht="14.25" customHeight="1" x14ac:dyDescent="0.35">
      <c r="A294" s="266"/>
      <c r="B294" s="11">
        <v>23.1666666666667</v>
      </c>
      <c r="C294" s="266"/>
      <c r="D294" s="15"/>
      <c r="E294" s="15"/>
      <c r="F294" s="16"/>
      <c r="G294" s="266"/>
      <c r="H294" s="15"/>
      <c r="I294" s="15"/>
      <c r="J294" s="15"/>
      <c r="K294" s="16"/>
      <c r="L294" s="14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6"/>
      <c r="AB294" s="266"/>
      <c r="AC294" s="17"/>
      <c r="AD294" s="17"/>
      <c r="AE294" s="17"/>
      <c r="AF294" s="17"/>
      <c r="AG294" s="41"/>
    </row>
    <row r="295" spans="1:33" ht="14.25" customHeight="1" x14ac:dyDescent="0.35">
      <c r="A295" s="266"/>
      <c r="B295" s="11">
        <v>23.25</v>
      </c>
      <c r="C295" s="266"/>
      <c r="D295" s="15"/>
      <c r="E295" s="15"/>
      <c r="F295" s="16"/>
      <c r="G295" s="266"/>
      <c r="H295" s="15"/>
      <c r="I295" s="15"/>
      <c r="J295" s="15"/>
      <c r="K295" s="16"/>
      <c r="L295" s="14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6"/>
      <c r="AB295" s="266"/>
      <c r="AC295" s="17"/>
      <c r="AD295" s="17"/>
      <c r="AE295" s="17"/>
      <c r="AF295" s="17"/>
      <c r="AG295" s="41"/>
    </row>
    <row r="296" spans="1:33" ht="14.25" customHeight="1" x14ac:dyDescent="0.35">
      <c r="A296" s="266"/>
      <c r="B296" s="11">
        <v>23.3333333333333</v>
      </c>
      <c r="C296" s="266"/>
      <c r="D296" s="15"/>
      <c r="E296" s="15"/>
      <c r="F296" s="16"/>
      <c r="G296" s="266"/>
      <c r="H296" s="15"/>
      <c r="I296" s="15"/>
      <c r="J296" s="15"/>
      <c r="K296" s="16"/>
      <c r="L296" s="14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6"/>
      <c r="AB296" s="266"/>
      <c r="AC296" s="17"/>
      <c r="AD296" s="17"/>
      <c r="AE296" s="17"/>
      <c r="AF296" s="17"/>
      <c r="AG296" s="41"/>
    </row>
    <row r="297" spans="1:33" ht="14.25" customHeight="1" x14ac:dyDescent="0.35">
      <c r="A297" s="266"/>
      <c r="B297" s="11">
        <v>23.4166666666667</v>
      </c>
      <c r="C297" s="266"/>
      <c r="D297" s="15"/>
      <c r="E297" s="15"/>
      <c r="F297" s="16"/>
      <c r="G297" s="266"/>
      <c r="H297" s="15"/>
      <c r="I297" s="15"/>
      <c r="J297" s="15"/>
      <c r="K297" s="16"/>
      <c r="L297" s="14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6"/>
      <c r="AB297" s="266"/>
      <c r="AC297" s="17"/>
      <c r="AD297" s="17"/>
      <c r="AE297" s="17"/>
      <c r="AF297" s="17"/>
      <c r="AG297" s="41"/>
    </row>
    <row r="298" spans="1:33" ht="14.25" customHeight="1" x14ac:dyDescent="0.35">
      <c r="A298" s="266"/>
      <c r="B298" s="11">
        <v>23.5</v>
      </c>
      <c r="C298" s="266"/>
      <c r="D298" s="15"/>
      <c r="E298" s="15"/>
      <c r="F298" s="16"/>
      <c r="G298" s="266"/>
      <c r="H298" s="15"/>
      <c r="I298" s="15"/>
      <c r="J298" s="15"/>
      <c r="K298" s="16"/>
      <c r="L298" s="14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6"/>
      <c r="AB298" s="266"/>
      <c r="AC298" s="17"/>
      <c r="AD298" s="17"/>
      <c r="AE298" s="17"/>
      <c r="AF298" s="17"/>
      <c r="AG298" s="41"/>
    </row>
    <row r="299" spans="1:33" ht="14.25" customHeight="1" x14ac:dyDescent="0.35">
      <c r="A299" s="266"/>
      <c r="B299" s="11">
        <v>23.5833333333333</v>
      </c>
      <c r="C299" s="266"/>
      <c r="D299" s="15"/>
      <c r="E299" s="15"/>
      <c r="F299" s="16"/>
      <c r="G299" s="266"/>
      <c r="H299" s="15"/>
      <c r="I299" s="15"/>
      <c r="J299" s="15"/>
      <c r="K299" s="16"/>
      <c r="L299" s="14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6"/>
      <c r="AB299" s="266"/>
      <c r="AC299" s="17"/>
      <c r="AD299" s="17"/>
      <c r="AE299" s="17"/>
      <c r="AF299" s="17"/>
      <c r="AG299" s="41"/>
    </row>
    <row r="300" spans="1:33" ht="14.25" customHeight="1" x14ac:dyDescent="0.35">
      <c r="A300" s="266"/>
      <c r="B300" s="11">
        <v>23.6666666666667</v>
      </c>
      <c r="C300" s="266"/>
      <c r="D300" s="15"/>
      <c r="E300" s="15"/>
      <c r="F300" s="16"/>
      <c r="G300" s="266"/>
      <c r="H300" s="15"/>
      <c r="I300" s="15"/>
      <c r="J300" s="15"/>
      <c r="K300" s="16"/>
      <c r="L300" s="14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6"/>
      <c r="AB300" s="266"/>
      <c r="AC300" s="17"/>
      <c r="AD300" s="17"/>
      <c r="AE300" s="17"/>
      <c r="AF300" s="17"/>
      <c r="AG300" s="41"/>
    </row>
    <row r="301" spans="1:33" ht="14.25" customHeight="1" x14ac:dyDescent="0.35">
      <c r="A301" s="266"/>
      <c r="B301" s="11">
        <v>23.75</v>
      </c>
      <c r="C301" s="266"/>
      <c r="D301" s="15"/>
      <c r="E301" s="15"/>
      <c r="F301" s="16"/>
      <c r="G301" s="266"/>
      <c r="H301" s="15"/>
      <c r="I301" s="15"/>
      <c r="J301" s="15"/>
      <c r="K301" s="16"/>
      <c r="L301" s="14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6"/>
      <c r="AB301" s="266"/>
      <c r="AC301" s="17"/>
      <c r="AD301" s="17"/>
      <c r="AE301" s="17"/>
      <c r="AF301" s="17"/>
      <c r="AG301" s="41"/>
    </row>
    <row r="302" spans="1:33" ht="14.25" customHeight="1" x14ac:dyDescent="0.35">
      <c r="A302" s="266"/>
      <c r="B302" s="11">
        <v>23.8333333333333</v>
      </c>
      <c r="C302" s="266"/>
      <c r="D302" s="15"/>
      <c r="E302" s="15"/>
      <c r="F302" s="16"/>
      <c r="G302" s="266"/>
      <c r="H302" s="15"/>
      <c r="I302" s="15"/>
      <c r="J302" s="15"/>
      <c r="K302" s="16"/>
      <c r="L302" s="14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6"/>
      <c r="AB302" s="266"/>
      <c r="AC302" s="17"/>
      <c r="AD302" s="17"/>
      <c r="AE302" s="17"/>
      <c r="AF302" s="17"/>
      <c r="AG302" s="41"/>
    </row>
    <row r="303" spans="1:33" ht="14.25" customHeight="1" x14ac:dyDescent="0.35">
      <c r="A303" s="267"/>
      <c r="B303" s="11">
        <v>23.9166666666667</v>
      </c>
      <c r="C303" s="267"/>
      <c r="D303" s="15"/>
      <c r="E303" s="15"/>
      <c r="F303" s="16"/>
      <c r="G303" s="267"/>
      <c r="H303" s="15"/>
      <c r="I303" s="15"/>
      <c r="J303" s="15"/>
      <c r="K303" s="16"/>
      <c r="L303" s="14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6"/>
      <c r="AB303" s="267"/>
      <c r="AC303" s="17"/>
      <c r="AD303" s="17"/>
      <c r="AE303" s="17"/>
      <c r="AF303" s="17"/>
      <c r="AG303" s="41"/>
    </row>
    <row r="304" spans="1:33" ht="14.25" customHeight="1" x14ac:dyDescent="0.35">
      <c r="A304" s="268">
        <v>44646</v>
      </c>
      <c r="B304" s="11">
        <v>24</v>
      </c>
      <c r="C304" s="276"/>
      <c r="D304" s="15"/>
      <c r="E304" s="15"/>
      <c r="F304" s="16"/>
      <c r="G304" s="269"/>
      <c r="H304" s="15"/>
      <c r="I304" s="15"/>
      <c r="J304" s="15"/>
      <c r="K304" s="16"/>
      <c r="L304" s="14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6"/>
      <c r="AB304" s="265"/>
      <c r="AC304" s="17"/>
      <c r="AD304" s="17"/>
      <c r="AE304" s="17"/>
      <c r="AF304" s="17"/>
      <c r="AG304" s="41"/>
    </row>
    <row r="305" spans="1:33" ht="14.25" customHeight="1" x14ac:dyDescent="0.35">
      <c r="A305" s="266"/>
      <c r="B305" s="11">
        <v>24.0833333333333</v>
      </c>
      <c r="C305" s="266"/>
      <c r="D305" s="15"/>
      <c r="E305" s="15"/>
      <c r="F305" s="16"/>
      <c r="G305" s="266"/>
      <c r="H305" s="15"/>
      <c r="I305" s="15"/>
      <c r="J305" s="15"/>
      <c r="K305" s="16"/>
      <c r="L305" s="14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6"/>
      <c r="AB305" s="266"/>
      <c r="AC305" s="17"/>
      <c r="AD305" s="17"/>
      <c r="AE305" s="17"/>
      <c r="AF305" s="17"/>
      <c r="AG305" s="41"/>
    </row>
    <row r="306" spans="1:33" ht="14.25" customHeight="1" x14ac:dyDescent="0.35">
      <c r="A306" s="266"/>
      <c r="B306" s="11">
        <v>24.1666666666667</v>
      </c>
      <c r="C306" s="266"/>
      <c r="D306" s="15"/>
      <c r="E306" s="15"/>
      <c r="F306" s="16"/>
      <c r="G306" s="266"/>
      <c r="H306" s="15"/>
      <c r="I306" s="15"/>
      <c r="J306" s="15"/>
      <c r="K306" s="16"/>
      <c r="L306" s="14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6"/>
      <c r="AB306" s="266"/>
      <c r="AC306" s="17"/>
      <c r="AD306" s="17"/>
      <c r="AE306" s="17"/>
      <c r="AF306" s="17"/>
      <c r="AG306" s="41"/>
    </row>
    <row r="307" spans="1:33" ht="14.25" customHeight="1" x14ac:dyDescent="0.35">
      <c r="A307" s="266"/>
      <c r="B307" s="11">
        <v>24.25</v>
      </c>
      <c r="C307" s="266"/>
      <c r="D307" s="15"/>
      <c r="E307" s="15"/>
      <c r="F307" s="16"/>
      <c r="G307" s="266"/>
      <c r="H307" s="15"/>
      <c r="I307" s="15"/>
      <c r="J307" s="15"/>
      <c r="K307" s="16"/>
      <c r="L307" s="14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6"/>
      <c r="AB307" s="266"/>
      <c r="AC307" s="17"/>
      <c r="AD307" s="17"/>
      <c r="AE307" s="17"/>
      <c r="AF307" s="17"/>
      <c r="AG307" s="41"/>
    </row>
    <row r="308" spans="1:33" ht="14.25" customHeight="1" x14ac:dyDescent="0.35">
      <c r="A308" s="266"/>
      <c r="B308" s="11">
        <v>24.3333333333333</v>
      </c>
      <c r="C308" s="266"/>
      <c r="D308" s="15"/>
      <c r="E308" s="15"/>
      <c r="F308" s="16"/>
      <c r="G308" s="266"/>
      <c r="H308" s="15"/>
      <c r="I308" s="15"/>
      <c r="J308" s="15"/>
      <c r="K308" s="16"/>
      <c r="L308" s="14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6"/>
      <c r="AB308" s="266"/>
      <c r="AC308" s="17"/>
      <c r="AD308" s="17"/>
      <c r="AE308" s="17"/>
      <c r="AF308" s="17"/>
      <c r="AG308" s="41"/>
    </row>
    <row r="309" spans="1:33" ht="14.25" customHeight="1" x14ac:dyDescent="0.35">
      <c r="A309" s="266"/>
      <c r="B309" s="11">
        <v>24.4166666666667</v>
      </c>
      <c r="C309" s="266"/>
      <c r="D309" s="15"/>
      <c r="E309" s="15"/>
      <c r="F309" s="16"/>
      <c r="G309" s="266"/>
      <c r="H309" s="15"/>
      <c r="I309" s="15"/>
      <c r="J309" s="15"/>
      <c r="K309" s="16"/>
      <c r="L309" s="14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6"/>
      <c r="AB309" s="266"/>
      <c r="AC309" s="17"/>
      <c r="AD309" s="17"/>
      <c r="AE309" s="17"/>
      <c r="AF309" s="17"/>
      <c r="AG309" s="41"/>
    </row>
    <row r="310" spans="1:33" ht="14.25" customHeight="1" x14ac:dyDescent="0.35">
      <c r="A310" s="266"/>
      <c r="B310" s="11">
        <v>24.5</v>
      </c>
      <c r="C310" s="266"/>
      <c r="D310" s="15"/>
      <c r="E310" s="15"/>
      <c r="F310" s="16"/>
      <c r="G310" s="266"/>
      <c r="H310" s="15"/>
      <c r="I310" s="15"/>
      <c r="J310" s="15"/>
      <c r="K310" s="16"/>
      <c r="L310" s="14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6"/>
      <c r="AB310" s="266"/>
      <c r="AC310" s="17"/>
      <c r="AD310" s="17"/>
      <c r="AE310" s="17"/>
      <c r="AF310" s="17"/>
      <c r="AG310" s="41"/>
    </row>
    <row r="311" spans="1:33" ht="14.25" customHeight="1" x14ac:dyDescent="0.35">
      <c r="A311" s="266"/>
      <c r="B311" s="11">
        <v>24.5833333333333</v>
      </c>
      <c r="C311" s="266"/>
      <c r="D311" s="15"/>
      <c r="E311" s="15"/>
      <c r="F311" s="16"/>
      <c r="G311" s="266"/>
      <c r="H311" s="15"/>
      <c r="I311" s="15"/>
      <c r="J311" s="15"/>
      <c r="K311" s="16"/>
      <c r="L311" s="14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6"/>
      <c r="AB311" s="266"/>
      <c r="AC311" s="17"/>
      <c r="AD311" s="17"/>
      <c r="AE311" s="17"/>
      <c r="AF311" s="17"/>
      <c r="AG311" s="41"/>
    </row>
    <row r="312" spans="1:33" ht="14.25" customHeight="1" x14ac:dyDescent="0.35">
      <c r="A312" s="266"/>
      <c r="B312" s="11">
        <v>24.6666666666667</v>
      </c>
      <c r="C312" s="266"/>
      <c r="D312" s="15"/>
      <c r="E312" s="15"/>
      <c r="F312" s="16"/>
      <c r="G312" s="266"/>
      <c r="H312" s="15"/>
      <c r="I312" s="15"/>
      <c r="J312" s="15"/>
      <c r="K312" s="16"/>
      <c r="L312" s="14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6"/>
      <c r="AB312" s="266"/>
      <c r="AC312" s="17"/>
      <c r="AD312" s="17"/>
      <c r="AE312" s="17"/>
      <c r="AF312" s="17"/>
      <c r="AG312" s="41"/>
    </row>
    <row r="313" spans="1:33" ht="14.25" customHeight="1" x14ac:dyDescent="0.35">
      <c r="A313" s="266"/>
      <c r="B313" s="11">
        <v>24.75</v>
      </c>
      <c r="C313" s="266"/>
      <c r="D313" s="15"/>
      <c r="E313" s="15"/>
      <c r="F313" s="16"/>
      <c r="G313" s="266"/>
      <c r="H313" s="15"/>
      <c r="I313" s="15"/>
      <c r="J313" s="15"/>
      <c r="K313" s="16"/>
      <c r="L313" s="14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6"/>
      <c r="AB313" s="266"/>
      <c r="AC313" s="17"/>
      <c r="AD313" s="17"/>
      <c r="AE313" s="17"/>
      <c r="AF313" s="17"/>
      <c r="AG313" s="41"/>
    </row>
    <row r="314" spans="1:33" ht="14.25" customHeight="1" x14ac:dyDescent="0.35">
      <c r="A314" s="266"/>
      <c r="B314" s="11">
        <v>24.8333333333333</v>
      </c>
      <c r="C314" s="266"/>
      <c r="D314" s="15"/>
      <c r="E314" s="15"/>
      <c r="F314" s="16"/>
      <c r="G314" s="266"/>
      <c r="H314" s="15"/>
      <c r="I314" s="15"/>
      <c r="J314" s="15"/>
      <c r="K314" s="16"/>
      <c r="L314" s="14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6"/>
      <c r="AB314" s="266"/>
      <c r="AC314" s="17"/>
      <c r="AD314" s="17"/>
      <c r="AE314" s="17"/>
      <c r="AF314" s="17"/>
      <c r="AG314" s="41"/>
    </row>
    <row r="315" spans="1:33" ht="14.25" customHeight="1" x14ac:dyDescent="0.35">
      <c r="A315" s="267"/>
      <c r="B315" s="11">
        <v>24.9166666666667</v>
      </c>
      <c r="C315" s="267"/>
      <c r="D315" s="15"/>
      <c r="E315" s="15"/>
      <c r="F315" s="16"/>
      <c r="G315" s="267"/>
      <c r="H315" s="15"/>
      <c r="I315" s="15"/>
      <c r="J315" s="15"/>
      <c r="K315" s="16"/>
      <c r="L315" s="14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6"/>
      <c r="AB315" s="267"/>
      <c r="AC315" s="17"/>
      <c r="AD315" s="17"/>
      <c r="AE315" s="17"/>
      <c r="AF315" s="17"/>
      <c r="AG315" s="41"/>
    </row>
    <row r="316" spans="1:33" ht="14.25" customHeight="1" x14ac:dyDescent="0.35">
      <c r="A316" s="268">
        <v>44647</v>
      </c>
      <c r="B316" s="11">
        <v>25</v>
      </c>
      <c r="C316" s="276"/>
      <c r="D316" s="15"/>
      <c r="E316" s="15"/>
      <c r="F316" s="16"/>
      <c r="G316" s="269"/>
      <c r="H316" s="15"/>
      <c r="I316" s="15"/>
      <c r="J316" s="15"/>
      <c r="K316" s="16"/>
      <c r="L316" s="14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6"/>
      <c r="AB316" s="265"/>
      <c r="AC316" s="17"/>
      <c r="AD316" s="17"/>
      <c r="AE316" s="17"/>
      <c r="AF316" s="17"/>
      <c r="AG316" s="41"/>
    </row>
    <row r="317" spans="1:33" ht="14.25" customHeight="1" x14ac:dyDescent="0.35">
      <c r="A317" s="266"/>
      <c r="B317" s="11">
        <v>25.0833333333333</v>
      </c>
      <c r="C317" s="266"/>
      <c r="D317" s="15"/>
      <c r="E317" s="15"/>
      <c r="F317" s="16"/>
      <c r="G317" s="266"/>
      <c r="H317" s="15"/>
      <c r="I317" s="15"/>
      <c r="J317" s="15"/>
      <c r="K317" s="16"/>
      <c r="L317" s="14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6"/>
      <c r="AB317" s="266"/>
      <c r="AC317" s="17"/>
      <c r="AD317" s="17"/>
      <c r="AE317" s="17"/>
      <c r="AF317" s="17"/>
      <c r="AG317" s="41"/>
    </row>
    <row r="318" spans="1:33" ht="14.25" customHeight="1" x14ac:dyDescent="0.35">
      <c r="A318" s="266"/>
      <c r="B318" s="11">
        <v>25.1666666666667</v>
      </c>
      <c r="C318" s="266"/>
      <c r="D318" s="15"/>
      <c r="E318" s="15"/>
      <c r="F318" s="16"/>
      <c r="G318" s="266"/>
      <c r="H318" s="15"/>
      <c r="I318" s="15"/>
      <c r="J318" s="15"/>
      <c r="K318" s="16"/>
      <c r="L318" s="14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6"/>
      <c r="AB318" s="266"/>
      <c r="AC318" s="17"/>
      <c r="AD318" s="17"/>
      <c r="AE318" s="17"/>
      <c r="AF318" s="17"/>
      <c r="AG318" s="41"/>
    </row>
    <row r="319" spans="1:33" ht="14.25" customHeight="1" x14ac:dyDescent="0.35">
      <c r="A319" s="266"/>
      <c r="B319" s="11">
        <v>25.25</v>
      </c>
      <c r="C319" s="266"/>
      <c r="D319" s="15"/>
      <c r="E319" s="15"/>
      <c r="F319" s="16"/>
      <c r="G319" s="266"/>
      <c r="H319" s="15"/>
      <c r="I319" s="15"/>
      <c r="J319" s="15"/>
      <c r="K319" s="16"/>
      <c r="L319" s="14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6"/>
      <c r="AB319" s="266"/>
      <c r="AC319" s="17"/>
      <c r="AD319" s="17"/>
      <c r="AE319" s="17"/>
      <c r="AF319" s="17"/>
      <c r="AG319" s="41"/>
    </row>
    <row r="320" spans="1:33" ht="14.25" customHeight="1" x14ac:dyDescent="0.35">
      <c r="A320" s="266"/>
      <c r="B320" s="11">
        <v>25.3333333333333</v>
      </c>
      <c r="C320" s="266"/>
      <c r="D320" s="15"/>
      <c r="E320" s="15"/>
      <c r="F320" s="16"/>
      <c r="G320" s="266"/>
      <c r="H320" s="15"/>
      <c r="I320" s="15"/>
      <c r="J320" s="15"/>
      <c r="K320" s="16"/>
      <c r="L320" s="14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6"/>
      <c r="AB320" s="266"/>
      <c r="AC320" s="17"/>
      <c r="AD320" s="17"/>
      <c r="AE320" s="17"/>
      <c r="AF320" s="17"/>
      <c r="AG320" s="41"/>
    </row>
    <row r="321" spans="1:33" ht="14.25" customHeight="1" x14ac:dyDescent="0.35">
      <c r="A321" s="266"/>
      <c r="B321" s="11">
        <v>25.4166666666667</v>
      </c>
      <c r="C321" s="266"/>
      <c r="D321" s="15"/>
      <c r="E321" s="15"/>
      <c r="F321" s="16"/>
      <c r="G321" s="266"/>
      <c r="H321" s="15"/>
      <c r="I321" s="15"/>
      <c r="J321" s="15"/>
      <c r="K321" s="16"/>
      <c r="L321" s="14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6"/>
      <c r="AB321" s="266"/>
      <c r="AC321" s="17"/>
      <c r="AD321" s="17"/>
      <c r="AE321" s="17"/>
      <c r="AF321" s="17"/>
      <c r="AG321" s="41"/>
    </row>
    <row r="322" spans="1:33" ht="14.25" customHeight="1" x14ac:dyDescent="0.35">
      <c r="A322" s="266"/>
      <c r="B322" s="11">
        <v>25.5</v>
      </c>
      <c r="C322" s="266"/>
      <c r="D322" s="15"/>
      <c r="E322" s="15"/>
      <c r="F322" s="16"/>
      <c r="G322" s="266"/>
      <c r="H322" s="15"/>
      <c r="I322" s="15"/>
      <c r="J322" s="15"/>
      <c r="K322" s="16"/>
      <c r="L322" s="14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6"/>
      <c r="AB322" s="266"/>
      <c r="AC322" s="17"/>
      <c r="AD322" s="17"/>
      <c r="AE322" s="17"/>
      <c r="AF322" s="17"/>
      <c r="AG322" s="41"/>
    </row>
    <row r="323" spans="1:33" ht="14.25" customHeight="1" x14ac:dyDescent="0.35">
      <c r="A323" s="266"/>
      <c r="B323" s="11">
        <v>25.5833333333333</v>
      </c>
      <c r="C323" s="266"/>
      <c r="D323" s="15"/>
      <c r="E323" s="15"/>
      <c r="F323" s="16"/>
      <c r="G323" s="266"/>
      <c r="H323" s="15"/>
      <c r="I323" s="15"/>
      <c r="J323" s="15"/>
      <c r="K323" s="16"/>
      <c r="L323" s="14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6"/>
      <c r="AB323" s="266"/>
      <c r="AC323" s="17"/>
      <c r="AD323" s="17"/>
      <c r="AE323" s="17"/>
      <c r="AF323" s="17"/>
      <c r="AG323" s="41"/>
    </row>
    <row r="324" spans="1:33" ht="14.25" customHeight="1" x14ac:dyDescent="0.35">
      <c r="A324" s="266"/>
      <c r="B324" s="11">
        <v>25.6666666666667</v>
      </c>
      <c r="C324" s="266"/>
      <c r="D324" s="15"/>
      <c r="E324" s="15"/>
      <c r="F324" s="16"/>
      <c r="G324" s="266"/>
      <c r="H324" s="15"/>
      <c r="I324" s="15"/>
      <c r="J324" s="15"/>
      <c r="K324" s="16"/>
      <c r="L324" s="14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6"/>
      <c r="AB324" s="266"/>
      <c r="AC324" s="17"/>
      <c r="AD324" s="17"/>
      <c r="AE324" s="17"/>
      <c r="AF324" s="17"/>
      <c r="AG324" s="41"/>
    </row>
    <row r="325" spans="1:33" ht="14.25" customHeight="1" x14ac:dyDescent="0.35">
      <c r="A325" s="266"/>
      <c r="B325" s="11">
        <v>25.75</v>
      </c>
      <c r="C325" s="266"/>
      <c r="D325" s="15"/>
      <c r="E325" s="15"/>
      <c r="F325" s="16"/>
      <c r="G325" s="266"/>
      <c r="H325" s="15"/>
      <c r="I325" s="15"/>
      <c r="J325" s="15"/>
      <c r="K325" s="16"/>
      <c r="L325" s="14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6"/>
      <c r="AB325" s="266"/>
      <c r="AC325" s="17"/>
      <c r="AD325" s="17"/>
      <c r="AE325" s="17"/>
      <c r="AF325" s="17"/>
      <c r="AG325" s="41"/>
    </row>
    <row r="326" spans="1:33" ht="14.25" customHeight="1" x14ac:dyDescent="0.35">
      <c r="A326" s="266"/>
      <c r="B326" s="11">
        <v>25.8333333333333</v>
      </c>
      <c r="C326" s="266"/>
      <c r="D326" s="15"/>
      <c r="E326" s="15"/>
      <c r="F326" s="16"/>
      <c r="G326" s="266"/>
      <c r="H326" s="15"/>
      <c r="I326" s="15"/>
      <c r="J326" s="15"/>
      <c r="K326" s="16"/>
      <c r="L326" s="14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6"/>
      <c r="AB326" s="266"/>
      <c r="AC326" s="17"/>
      <c r="AD326" s="17"/>
      <c r="AE326" s="17"/>
      <c r="AF326" s="17"/>
      <c r="AG326" s="41"/>
    </row>
    <row r="327" spans="1:33" ht="14.25" customHeight="1" x14ac:dyDescent="0.35">
      <c r="A327" s="267"/>
      <c r="B327" s="11">
        <v>25.9166666666667</v>
      </c>
      <c r="C327" s="267"/>
      <c r="D327" s="15"/>
      <c r="E327" s="15"/>
      <c r="F327" s="16"/>
      <c r="G327" s="267"/>
      <c r="H327" s="15"/>
      <c r="I327" s="15"/>
      <c r="J327" s="15"/>
      <c r="K327" s="16"/>
      <c r="L327" s="14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6"/>
      <c r="AB327" s="267"/>
      <c r="AC327" s="17"/>
      <c r="AD327" s="17"/>
      <c r="AE327" s="17"/>
      <c r="AF327" s="17"/>
      <c r="AG327" s="41"/>
    </row>
    <row r="328" spans="1:33" ht="14.25" customHeight="1" x14ac:dyDescent="0.35">
      <c r="A328" s="268">
        <v>44648</v>
      </c>
      <c r="B328" s="11">
        <v>26</v>
      </c>
      <c r="C328" s="276"/>
      <c r="D328" s="15"/>
      <c r="E328" s="15"/>
      <c r="F328" s="16"/>
      <c r="G328" s="269"/>
      <c r="H328" s="15"/>
      <c r="I328" s="15"/>
      <c r="J328" s="15"/>
      <c r="K328" s="16"/>
      <c r="L328" s="14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6"/>
      <c r="AB328" s="265"/>
      <c r="AC328" s="17"/>
      <c r="AD328" s="17"/>
      <c r="AE328" s="17"/>
      <c r="AF328" s="17"/>
      <c r="AG328" s="41"/>
    </row>
    <row r="329" spans="1:33" ht="14.25" customHeight="1" x14ac:dyDescent="0.35">
      <c r="A329" s="266"/>
      <c r="B329" s="11">
        <v>26.0833333333333</v>
      </c>
      <c r="C329" s="266"/>
      <c r="D329" s="15"/>
      <c r="E329" s="15"/>
      <c r="F329" s="16"/>
      <c r="G329" s="266"/>
      <c r="H329" s="15"/>
      <c r="I329" s="15"/>
      <c r="J329" s="15"/>
      <c r="K329" s="16"/>
      <c r="L329" s="14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6"/>
      <c r="AB329" s="266"/>
      <c r="AC329" s="17"/>
      <c r="AD329" s="17"/>
      <c r="AE329" s="17"/>
      <c r="AF329" s="17"/>
      <c r="AG329" s="41"/>
    </row>
    <row r="330" spans="1:33" ht="14.25" customHeight="1" x14ac:dyDescent="0.35">
      <c r="A330" s="266"/>
      <c r="B330" s="11">
        <v>26.1666666666667</v>
      </c>
      <c r="C330" s="266"/>
      <c r="D330" s="15"/>
      <c r="E330" s="15"/>
      <c r="F330" s="16"/>
      <c r="G330" s="266"/>
      <c r="H330" s="15"/>
      <c r="I330" s="15"/>
      <c r="J330" s="15"/>
      <c r="K330" s="16"/>
      <c r="L330" s="14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6"/>
      <c r="AB330" s="266"/>
      <c r="AC330" s="17"/>
      <c r="AD330" s="17"/>
      <c r="AE330" s="17"/>
      <c r="AF330" s="17"/>
      <c r="AG330" s="41"/>
    </row>
    <row r="331" spans="1:33" ht="14.25" customHeight="1" x14ac:dyDescent="0.35">
      <c r="A331" s="266"/>
      <c r="B331" s="11">
        <v>26.25</v>
      </c>
      <c r="C331" s="266"/>
      <c r="D331" s="15"/>
      <c r="E331" s="15"/>
      <c r="F331" s="16"/>
      <c r="G331" s="266"/>
      <c r="H331" s="15"/>
      <c r="I331" s="15"/>
      <c r="J331" s="15"/>
      <c r="K331" s="16"/>
      <c r="L331" s="14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6"/>
      <c r="AB331" s="266"/>
      <c r="AC331" s="17"/>
      <c r="AD331" s="17"/>
      <c r="AE331" s="17"/>
      <c r="AF331" s="17"/>
      <c r="AG331" s="41"/>
    </row>
    <row r="332" spans="1:33" ht="14.25" customHeight="1" x14ac:dyDescent="0.35">
      <c r="A332" s="266"/>
      <c r="B332" s="11">
        <v>26.3333333333333</v>
      </c>
      <c r="C332" s="266"/>
      <c r="D332" s="15"/>
      <c r="E332" s="15"/>
      <c r="F332" s="16"/>
      <c r="G332" s="266"/>
      <c r="H332" s="15"/>
      <c r="I332" s="15"/>
      <c r="J332" s="15"/>
      <c r="K332" s="16"/>
      <c r="L332" s="14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6"/>
      <c r="AB332" s="266"/>
      <c r="AC332" s="17"/>
      <c r="AD332" s="17"/>
      <c r="AE332" s="17"/>
      <c r="AF332" s="17"/>
      <c r="AG332" s="41"/>
    </row>
    <row r="333" spans="1:33" ht="14.25" customHeight="1" x14ac:dyDescent="0.35">
      <c r="A333" s="266"/>
      <c r="B333" s="11">
        <v>26.4166666666667</v>
      </c>
      <c r="C333" s="266"/>
      <c r="D333" s="15"/>
      <c r="E333" s="15"/>
      <c r="F333" s="16"/>
      <c r="G333" s="266"/>
      <c r="H333" s="15"/>
      <c r="I333" s="15"/>
      <c r="J333" s="15"/>
      <c r="K333" s="16"/>
      <c r="L333" s="14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6"/>
      <c r="AB333" s="266"/>
      <c r="AC333" s="17"/>
      <c r="AD333" s="17"/>
      <c r="AE333" s="17"/>
      <c r="AF333" s="17"/>
      <c r="AG333" s="41"/>
    </row>
    <row r="334" spans="1:33" ht="14.25" customHeight="1" x14ac:dyDescent="0.35">
      <c r="A334" s="266"/>
      <c r="B334" s="11">
        <v>26.5</v>
      </c>
      <c r="C334" s="266"/>
      <c r="D334" s="15"/>
      <c r="E334" s="15"/>
      <c r="F334" s="16"/>
      <c r="G334" s="266"/>
      <c r="H334" s="15"/>
      <c r="I334" s="15"/>
      <c r="J334" s="15"/>
      <c r="K334" s="16"/>
      <c r="L334" s="14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6"/>
      <c r="AB334" s="266"/>
      <c r="AC334" s="17"/>
      <c r="AD334" s="17"/>
      <c r="AE334" s="17"/>
      <c r="AF334" s="17"/>
      <c r="AG334" s="41"/>
    </row>
    <row r="335" spans="1:33" ht="14.25" customHeight="1" x14ac:dyDescent="0.35">
      <c r="A335" s="266"/>
      <c r="B335" s="11">
        <v>26.5833333333333</v>
      </c>
      <c r="C335" s="266"/>
      <c r="D335" s="15"/>
      <c r="E335" s="15"/>
      <c r="F335" s="16"/>
      <c r="G335" s="266"/>
      <c r="H335" s="15"/>
      <c r="I335" s="15"/>
      <c r="J335" s="15"/>
      <c r="K335" s="16"/>
      <c r="L335" s="14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6"/>
      <c r="AB335" s="266"/>
      <c r="AC335" s="17"/>
      <c r="AD335" s="17"/>
      <c r="AE335" s="17"/>
      <c r="AF335" s="17"/>
      <c r="AG335" s="41"/>
    </row>
    <row r="336" spans="1:33" ht="14.25" customHeight="1" x14ac:dyDescent="0.35">
      <c r="A336" s="266"/>
      <c r="B336" s="11">
        <v>26.6666666666667</v>
      </c>
      <c r="C336" s="266"/>
      <c r="D336" s="15"/>
      <c r="E336" s="15"/>
      <c r="F336" s="16"/>
      <c r="G336" s="266"/>
      <c r="H336" s="15"/>
      <c r="I336" s="15"/>
      <c r="J336" s="15"/>
      <c r="K336" s="16"/>
      <c r="L336" s="14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6"/>
      <c r="AB336" s="266"/>
      <c r="AC336" s="17"/>
      <c r="AD336" s="17"/>
      <c r="AE336" s="17"/>
      <c r="AF336" s="17"/>
      <c r="AG336" s="41"/>
    </row>
    <row r="337" spans="1:33" ht="14.25" customHeight="1" x14ac:dyDescent="0.35">
      <c r="A337" s="266"/>
      <c r="B337" s="11">
        <v>26.75</v>
      </c>
      <c r="C337" s="266"/>
      <c r="D337" s="15"/>
      <c r="E337" s="15"/>
      <c r="F337" s="16"/>
      <c r="G337" s="266"/>
      <c r="H337" s="15"/>
      <c r="I337" s="15"/>
      <c r="J337" s="15"/>
      <c r="K337" s="16"/>
      <c r="L337" s="14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6"/>
      <c r="AB337" s="266"/>
      <c r="AC337" s="17"/>
      <c r="AD337" s="17"/>
      <c r="AE337" s="17"/>
      <c r="AF337" s="17"/>
      <c r="AG337" s="41"/>
    </row>
    <row r="338" spans="1:33" ht="14.25" customHeight="1" x14ac:dyDescent="0.35">
      <c r="A338" s="266"/>
      <c r="B338" s="11">
        <v>26.8333333333333</v>
      </c>
      <c r="C338" s="266"/>
      <c r="D338" s="15"/>
      <c r="E338" s="15"/>
      <c r="F338" s="16"/>
      <c r="G338" s="266"/>
      <c r="H338" s="15"/>
      <c r="I338" s="15"/>
      <c r="J338" s="15"/>
      <c r="K338" s="16"/>
      <c r="L338" s="14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6"/>
      <c r="AB338" s="266"/>
      <c r="AC338" s="17"/>
      <c r="AD338" s="17"/>
      <c r="AE338" s="17"/>
      <c r="AF338" s="17"/>
      <c r="AG338" s="41"/>
    </row>
    <row r="339" spans="1:33" ht="14.25" customHeight="1" x14ac:dyDescent="0.35">
      <c r="A339" s="267"/>
      <c r="B339" s="11">
        <v>26.9166666666667</v>
      </c>
      <c r="C339" s="267"/>
      <c r="D339" s="15"/>
      <c r="E339" s="15"/>
      <c r="F339" s="16"/>
      <c r="G339" s="267"/>
      <c r="H339" s="15"/>
      <c r="I339" s="15"/>
      <c r="J339" s="15"/>
      <c r="K339" s="16"/>
      <c r="L339" s="14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6"/>
      <c r="AB339" s="267"/>
      <c r="AC339" s="17"/>
      <c r="AD339" s="17"/>
      <c r="AE339" s="17"/>
      <c r="AF339" s="17"/>
      <c r="AG339" s="41"/>
    </row>
    <row r="340" spans="1:33" ht="14.25" customHeight="1" x14ac:dyDescent="0.35">
      <c r="A340" s="268">
        <v>44649</v>
      </c>
      <c r="B340" s="11">
        <v>27</v>
      </c>
      <c r="C340" s="276"/>
      <c r="D340" s="15"/>
      <c r="E340" s="15"/>
      <c r="F340" s="16"/>
      <c r="G340" s="269"/>
      <c r="H340" s="15"/>
      <c r="I340" s="15"/>
      <c r="J340" s="15"/>
      <c r="K340" s="16"/>
      <c r="L340" s="14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6"/>
      <c r="AB340" s="265"/>
      <c r="AC340" s="17"/>
      <c r="AD340" s="17"/>
      <c r="AE340" s="17"/>
      <c r="AF340" s="17"/>
      <c r="AG340" s="41"/>
    </row>
    <row r="341" spans="1:33" ht="14.25" customHeight="1" x14ac:dyDescent="0.35">
      <c r="A341" s="266"/>
      <c r="B341" s="11">
        <v>27.0833333333333</v>
      </c>
      <c r="C341" s="266"/>
      <c r="D341" s="15"/>
      <c r="E341" s="15"/>
      <c r="F341" s="16"/>
      <c r="G341" s="266"/>
      <c r="H341" s="15"/>
      <c r="I341" s="15"/>
      <c r="J341" s="15"/>
      <c r="K341" s="16"/>
      <c r="L341" s="14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6"/>
      <c r="AB341" s="266"/>
      <c r="AC341" s="17"/>
      <c r="AD341" s="17"/>
      <c r="AE341" s="17"/>
      <c r="AF341" s="17"/>
      <c r="AG341" s="41"/>
    </row>
    <row r="342" spans="1:33" ht="14.25" customHeight="1" x14ac:dyDescent="0.35">
      <c r="A342" s="266"/>
      <c r="B342" s="11">
        <v>27.1666666666667</v>
      </c>
      <c r="C342" s="266"/>
      <c r="D342" s="15"/>
      <c r="E342" s="15"/>
      <c r="F342" s="16"/>
      <c r="G342" s="266"/>
      <c r="H342" s="15"/>
      <c r="I342" s="15"/>
      <c r="J342" s="15"/>
      <c r="K342" s="16"/>
      <c r="L342" s="14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6"/>
      <c r="AB342" s="266"/>
      <c r="AC342" s="17"/>
      <c r="AD342" s="17"/>
      <c r="AE342" s="17"/>
      <c r="AF342" s="17"/>
      <c r="AG342" s="41"/>
    </row>
    <row r="343" spans="1:33" ht="14.25" customHeight="1" x14ac:dyDescent="0.35">
      <c r="A343" s="266"/>
      <c r="B343" s="11">
        <v>27.25</v>
      </c>
      <c r="C343" s="266"/>
      <c r="D343" s="15"/>
      <c r="E343" s="15"/>
      <c r="F343" s="16"/>
      <c r="G343" s="266"/>
      <c r="H343" s="15"/>
      <c r="I343" s="15"/>
      <c r="J343" s="15"/>
      <c r="K343" s="16"/>
      <c r="L343" s="14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6"/>
      <c r="AB343" s="266"/>
      <c r="AC343" s="17"/>
      <c r="AD343" s="17"/>
      <c r="AE343" s="17"/>
      <c r="AF343" s="17"/>
      <c r="AG343" s="41"/>
    </row>
    <row r="344" spans="1:33" ht="14.25" customHeight="1" x14ac:dyDescent="0.35">
      <c r="A344" s="266"/>
      <c r="B344" s="11">
        <v>27.3333333333333</v>
      </c>
      <c r="C344" s="266"/>
      <c r="D344" s="15"/>
      <c r="E344" s="15"/>
      <c r="F344" s="16"/>
      <c r="G344" s="266"/>
      <c r="H344" s="15"/>
      <c r="I344" s="15"/>
      <c r="J344" s="15"/>
      <c r="K344" s="16"/>
      <c r="L344" s="14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6"/>
      <c r="AB344" s="266"/>
      <c r="AC344" s="17"/>
      <c r="AD344" s="17"/>
      <c r="AE344" s="17"/>
      <c r="AF344" s="17"/>
      <c r="AG344" s="41"/>
    </row>
    <row r="345" spans="1:33" ht="14.25" customHeight="1" x14ac:dyDescent="0.35">
      <c r="A345" s="266"/>
      <c r="B345" s="11">
        <v>27.4166666666667</v>
      </c>
      <c r="C345" s="266"/>
      <c r="D345" s="15"/>
      <c r="E345" s="15"/>
      <c r="F345" s="16"/>
      <c r="G345" s="266"/>
      <c r="H345" s="15"/>
      <c r="I345" s="15"/>
      <c r="J345" s="15"/>
      <c r="K345" s="16"/>
      <c r="L345" s="14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6"/>
      <c r="AB345" s="266"/>
      <c r="AC345" s="17"/>
      <c r="AD345" s="17"/>
      <c r="AE345" s="17"/>
      <c r="AF345" s="17"/>
      <c r="AG345" s="41"/>
    </row>
    <row r="346" spans="1:33" ht="14.25" customHeight="1" x14ac:dyDescent="0.35">
      <c r="A346" s="266"/>
      <c r="B346" s="11">
        <v>27.5</v>
      </c>
      <c r="C346" s="266"/>
      <c r="D346" s="15"/>
      <c r="E346" s="15"/>
      <c r="F346" s="16"/>
      <c r="G346" s="266"/>
      <c r="H346" s="15"/>
      <c r="I346" s="15"/>
      <c r="J346" s="15"/>
      <c r="K346" s="16"/>
      <c r="L346" s="14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6"/>
      <c r="AB346" s="266"/>
      <c r="AC346" s="17"/>
      <c r="AD346" s="17"/>
      <c r="AE346" s="17"/>
      <c r="AF346" s="17"/>
      <c r="AG346" s="41"/>
    </row>
    <row r="347" spans="1:33" ht="14.25" customHeight="1" x14ac:dyDescent="0.35">
      <c r="A347" s="266"/>
      <c r="B347" s="11">
        <v>27.5833333333333</v>
      </c>
      <c r="C347" s="266"/>
      <c r="D347" s="15"/>
      <c r="E347" s="15"/>
      <c r="F347" s="16"/>
      <c r="G347" s="266"/>
      <c r="H347" s="15"/>
      <c r="I347" s="15"/>
      <c r="J347" s="15"/>
      <c r="K347" s="16"/>
      <c r="L347" s="14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6"/>
      <c r="AB347" s="266"/>
      <c r="AC347" s="17"/>
      <c r="AD347" s="17"/>
      <c r="AE347" s="17"/>
      <c r="AF347" s="17"/>
      <c r="AG347" s="41"/>
    </row>
    <row r="348" spans="1:33" ht="14.25" customHeight="1" x14ac:dyDescent="0.35">
      <c r="A348" s="266"/>
      <c r="B348" s="11">
        <v>27.6666666666667</v>
      </c>
      <c r="C348" s="266"/>
      <c r="D348" s="15"/>
      <c r="E348" s="15"/>
      <c r="F348" s="16"/>
      <c r="G348" s="266"/>
      <c r="H348" s="15"/>
      <c r="I348" s="15"/>
      <c r="J348" s="15"/>
      <c r="K348" s="16"/>
      <c r="L348" s="14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6"/>
      <c r="AB348" s="266"/>
      <c r="AC348" s="17"/>
      <c r="AD348" s="17"/>
      <c r="AE348" s="17"/>
      <c r="AF348" s="17"/>
      <c r="AG348" s="41"/>
    </row>
    <row r="349" spans="1:33" ht="14.25" customHeight="1" x14ac:dyDescent="0.35">
      <c r="A349" s="266"/>
      <c r="B349" s="11">
        <v>27.75</v>
      </c>
      <c r="C349" s="266"/>
      <c r="D349" s="15"/>
      <c r="E349" s="15"/>
      <c r="F349" s="16"/>
      <c r="G349" s="266"/>
      <c r="H349" s="15"/>
      <c r="I349" s="15"/>
      <c r="J349" s="15"/>
      <c r="K349" s="16"/>
      <c r="L349" s="14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6"/>
      <c r="AB349" s="266"/>
      <c r="AC349" s="17"/>
      <c r="AD349" s="17"/>
      <c r="AE349" s="17"/>
      <c r="AF349" s="17"/>
      <c r="AG349" s="41"/>
    </row>
    <row r="350" spans="1:33" ht="14.25" customHeight="1" x14ac:dyDescent="0.35">
      <c r="A350" s="266"/>
      <c r="B350" s="11">
        <v>27.8333333333333</v>
      </c>
      <c r="C350" s="266"/>
      <c r="D350" s="15"/>
      <c r="E350" s="15"/>
      <c r="F350" s="16"/>
      <c r="G350" s="266"/>
      <c r="H350" s="15"/>
      <c r="I350" s="15"/>
      <c r="J350" s="15"/>
      <c r="K350" s="16"/>
      <c r="L350" s="14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6"/>
      <c r="AB350" s="266"/>
      <c r="AC350" s="17"/>
      <c r="AD350" s="17"/>
      <c r="AE350" s="17"/>
      <c r="AF350" s="17"/>
      <c r="AG350" s="41"/>
    </row>
    <row r="351" spans="1:33" ht="14.25" customHeight="1" x14ac:dyDescent="0.35">
      <c r="A351" s="267"/>
      <c r="B351" s="11">
        <v>27.9166666666667</v>
      </c>
      <c r="C351" s="267"/>
      <c r="D351" s="15"/>
      <c r="E351" s="15"/>
      <c r="F351" s="16"/>
      <c r="G351" s="267"/>
      <c r="H351" s="15"/>
      <c r="I351" s="15"/>
      <c r="J351" s="15"/>
      <c r="K351" s="16"/>
      <c r="L351" s="14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6"/>
      <c r="AB351" s="267"/>
      <c r="AC351" s="17"/>
      <c r="AD351" s="17"/>
      <c r="AE351" s="17"/>
      <c r="AF351" s="17"/>
      <c r="AG351" s="41"/>
    </row>
    <row r="352" spans="1:33" ht="14.25" customHeight="1" x14ac:dyDescent="0.35">
      <c r="A352" s="268">
        <v>44650</v>
      </c>
      <c r="B352" s="11">
        <v>28</v>
      </c>
      <c r="C352" s="276"/>
      <c r="D352" s="15"/>
      <c r="E352" s="15"/>
      <c r="F352" s="16"/>
      <c r="G352" s="269"/>
      <c r="H352" s="15"/>
      <c r="I352" s="15"/>
      <c r="J352" s="15"/>
      <c r="K352" s="16"/>
      <c r="L352" s="14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6"/>
      <c r="AB352" s="265"/>
      <c r="AC352" s="17"/>
      <c r="AD352" s="17"/>
      <c r="AE352" s="17"/>
      <c r="AF352" s="17"/>
      <c r="AG352" s="41"/>
    </row>
    <row r="353" spans="1:33" ht="14.25" customHeight="1" x14ac:dyDescent="0.35">
      <c r="A353" s="266"/>
      <c r="B353" s="11">
        <v>28.0833333333333</v>
      </c>
      <c r="C353" s="266"/>
      <c r="D353" s="15"/>
      <c r="E353" s="15"/>
      <c r="F353" s="16"/>
      <c r="G353" s="266"/>
      <c r="H353" s="15"/>
      <c r="I353" s="15"/>
      <c r="J353" s="15"/>
      <c r="K353" s="16"/>
      <c r="L353" s="14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6"/>
      <c r="AB353" s="266"/>
      <c r="AC353" s="17"/>
      <c r="AD353" s="17"/>
      <c r="AE353" s="17"/>
      <c r="AF353" s="17"/>
      <c r="AG353" s="41"/>
    </row>
    <row r="354" spans="1:33" ht="14.25" customHeight="1" x14ac:dyDescent="0.35">
      <c r="A354" s="266"/>
      <c r="B354" s="11">
        <v>28.1666666666667</v>
      </c>
      <c r="C354" s="266"/>
      <c r="D354" s="15"/>
      <c r="E354" s="15"/>
      <c r="F354" s="16"/>
      <c r="G354" s="266"/>
      <c r="H354" s="15"/>
      <c r="I354" s="15"/>
      <c r="J354" s="15"/>
      <c r="K354" s="16"/>
      <c r="L354" s="14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6"/>
      <c r="AB354" s="266"/>
      <c r="AC354" s="17"/>
      <c r="AD354" s="17"/>
      <c r="AE354" s="17"/>
      <c r="AF354" s="17"/>
      <c r="AG354" s="41"/>
    </row>
    <row r="355" spans="1:33" ht="14.25" customHeight="1" x14ac:dyDescent="0.35">
      <c r="A355" s="266"/>
      <c r="B355" s="11">
        <v>28.25</v>
      </c>
      <c r="C355" s="266"/>
      <c r="D355" s="15"/>
      <c r="E355" s="15"/>
      <c r="F355" s="16"/>
      <c r="G355" s="266"/>
      <c r="H355" s="15"/>
      <c r="I355" s="15"/>
      <c r="J355" s="15"/>
      <c r="K355" s="16"/>
      <c r="L355" s="14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6"/>
      <c r="AB355" s="266"/>
      <c r="AC355" s="17"/>
      <c r="AD355" s="17"/>
      <c r="AE355" s="17"/>
      <c r="AF355" s="17"/>
      <c r="AG355" s="41"/>
    </row>
    <row r="356" spans="1:33" ht="14.25" customHeight="1" x14ac:dyDescent="0.35">
      <c r="A356" s="266"/>
      <c r="B356" s="11">
        <v>28.3333333333333</v>
      </c>
      <c r="C356" s="266"/>
      <c r="D356" s="15"/>
      <c r="E356" s="15"/>
      <c r="F356" s="16"/>
      <c r="G356" s="266"/>
      <c r="H356" s="15"/>
      <c r="I356" s="15"/>
      <c r="J356" s="15"/>
      <c r="K356" s="16"/>
      <c r="L356" s="14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6"/>
      <c r="AB356" s="266"/>
      <c r="AC356" s="17"/>
      <c r="AD356" s="17"/>
      <c r="AE356" s="17"/>
      <c r="AF356" s="17"/>
      <c r="AG356" s="41"/>
    </row>
    <row r="357" spans="1:33" ht="14.25" customHeight="1" x14ac:dyDescent="0.35">
      <c r="A357" s="266"/>
      <c r="B357" s="11">
        <v>28.4166666666667</v>
      </c>
      <c r="C357" s="266"/>
      <c r="D357" s="15"/>
      <c r="E357" s="15"/>
      <c r="F357" s="16"/>
      <c r="G357" s="266"/>
      <c r="H357" s="15"/>
      <c r="I357" s="15"/>
      <c r="J357" s="15"/>
      <c r="K357" s="16"/>
      <c r="L357" s="14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6"/>
      <c r="AB357" s="266"/>
      <c r="AC357" s="17"/>
      <c r="AD357" s="17"/>
      <c r="AE357" s="17"/>
      <c r="AF357" s="17"/>
      <c r="AG357" s="41"/>
    </row>
    <row r="358" spans="1:33" ht="14.25" customHeight="1" x14ac:dyDescent="0.35">
      <c r="A358" s="266"/>
      <c r="B358" s="11">
        <v>28.5</v>
      </c>
      <c r="C358" s="266"/>
      <c r="D358" s="15"/>
      <c r="E358" s="15"/>
      <c r="F358" s="16"/>
      <c r="G358" s="266"/>
      <c r="H358" s="15"/>
      <c r="I358" s="15"/>
      <c r="J358" s="15"/>
      <c r="K358" s="16"/>
      <c r="L358" s="14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6"/>
      <c r="AB358" s="266"/>
      <c r="AC358" s="17"/>
      <c r="AD358" s="17"/>
      <c r="AE358" s="17"/>
      <c r="AF358" s="17"/>
      <c r="AG358" s="41"/>
    </row>
    <row r="359" spans="1:33" ht="14.25" customHeight="1" x14ac:dyDescent="0.35">
      <c r="A359" s="266"/>
      <c r="B359" s="11">
        <v>28.5833333333333</v>
      </c>
      <c r="C359" s="266"/>
      <c r="D359" s="15"/>
      <c r="E359" s="15"/>
      <c r="F359" s="16"/>
      <c r="G359" s="266"/>
      <c r="H359" s="15"/>
      <c r="I359" s="15"/>
      <c r="J359" s="15"/>
      <c r="K359" s="16"/>
      <c r="L359" s="14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6"/>
      <c r="AB359" s="266"/>
      <c r="AC359" s="17"/>
      <c r="AD359" s="17"/>
      <c r="AE359" s="17"/>
      <c r="AF359" s="17"/>
      <c r="AG359" s="41"/>
    </row>
    <row r="360" spans="1:33" ht="14.25" customHeight="1" x14ac:dyDescent="0.35">
      <c r="A360" s="266"/>
      <c r="B360" s="11">
        <v>28.6666666666667</v>
      </c>
      <c r="C360" s="266"/>
      <c r="D360" s="15"/>
      <c r="E360" s="15"/>
      <c r="F360" s="16"/>
      <c r="G360" s="266"/>
      <c r="H360" s="15"/>
      <c r="I360" s="15"/>
      <c r="J360" s="15"/>
      <c r="K360" s="16"/>
      <c r="L360" s="14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6"/>
      <c r="AB360" s="266"/>
      <c r="AC360" s="17"/>
      <c r="AD360" s="17"/>
      <c r="AE360" s="17"/>
      <c r="AF360" s="17"/>
      <c r="AG360" s="41"/>
    </row>
    <row r="361" spans="1:33" ht="14.25" customHeight="1" x14ac:dyDescent="0.35">
      <c r="A361" s="266"/>
      <c r="B361" s="11">
        <v>28.75</v>
      </c>
      <c r="C361" s="266"/>
      <c r="D361" s="15"/>
      <c r="E361" s="15"/>
      <c r="F361" s="16"/>
      <c r="G361" s="266"/>
      <c r="H361" s="15"/>
      <c r="I361" s="15"/>
      <c r="J361" s="15"/>
      <c r="K361" s="16"/>
      <c r="L361" s="14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6"/>
      <c r="AB361" s="266"/>
      <c r="AC361" s="17"/>
      <c r="AD361" s="17"/>
      <c r="AE361" s="17"/>
      <c r="AF361" s="17"/>
      <c r="AG361" s="41"/>
    </row>
    <row r="362" spans="1:33" ht="14.25" customHeight="1" x14ac:dyDescent="0.35">
      <c r="A362" s="266"/>
      <c r="B362" s="11">
        <v>28.8333333333333</v>
      </c>
      <c r="C362" s="266"/>
      <c r="D362" s="15"/>
      <c r="E362" s="15"/>
      <c r="F362" s="16"/>
      <c r="G362" s="266"/>
      <c r="H362" s="15"/>
      <c r="I362" s="15"/>
      <c r="J362" s="15"/>
      <c r="K362" s="16"/>
      <c r="L362" s="14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6"/>
      <c r="AB362" s="266"/>
      <c r="AC362" s="17"/>
      <c r="AD362" s="17"/>
      <c r="AE362" s="17"/>
      <c r="AF362" s="17"/>
      <c r="AG362" s="41"/>
    </row>
    <row r="363" spans="1:33" ht="14.25" customHeight="1" x14ac:dyDescent="0.35">
      <c r="A363" s="267"/>
      <c r="B363" s="11">
        <v>28.9166666666667</v>
      </c>
      <c r="C363" s="267"/>
      <c r="D363" s="15"/>
      <c r="E363" s="15"/>
      <c r="F363" s="16"/>
      <c r="G363" s="267"/>
      <c r="H363" s="15"/>
      <c r="I363" s="15"/>
      <c r="J363" s="15"/>
      <c r="K363" s="16"/>
      <c r="L363" s="14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6"/>
      <c r="AB363" s="267"/>
      <c r="AC363" s="17"/>
      <c r="AD363" s="17"/>
      <c r="AE363" s="17"/>
      <c r="AF363" s="17"/>
      <c r="AG363" s="41"/>
    </row>
    <row r="364" spans="1:33" ht="14.25" customHeight="1" x14ac:dyDescent="0.35">
      <c r="A364" s="268">
        <v>44651</v>
      </c>
      <c r="B364" s="11">
        <v>29</v>
      </c>
      <c r="C364" s="276"/>
      <c r="D364" s="15"/>
      <c r="E364" s="15"/>
      <c r="F364" s="16"/>
      <c r="G364" s="269"/>
      <c r="H364" s="15"/>
      <c r="I364" s="15"/>
      <c r="J364" s="15"/>
      <c r="K364" s="16"/>
      <c r="L364" s="14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6"/>
      <c r="AB364" s="265"/>
      <c r="AC364" s="17"/>
      <c r="AD364" s="17"/>
      <c r="AE364" s="17"/>
      <c r="AF364" s="17"/>
      <c r="AG364" s="41"/>
    </row>
    <row r="365" spans="1:33" ht="14.25" customHeight="1" x14ac:dyDescent="0.35">
      <c r="A365" s="266"/>
      <c r="B365" s="11">
        <v>29.0833333333333</v>
      </c>
      <c r="C365" s="266"/>
      <c r="D365" s="15"/>
      <c r="E365" s="15"/>
      <c r="F365" s="16"/>
      <c r="G365" s="266"/>
      <c r="H365" s="15"/>
      <c r="I365" s="15"/>
      <c r="J365" s="15"/>
      <c r="K365" s="16"/>
      <c r="L365" s="14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6"/>
      <c r="AB365" s="266"/>
      <c r="AC365" s="17"/>
      <c r="AD365" s="17"/>
      <c r="AE365" s="17"/>
      <c r="AF365" s="17"/>
      <c r="AG365" s="41"/>
    </row>
    <row r="366" spans="1:33" ht="14.25" customHeight="1" x14ac:dyDescent="0.35">
      <c r="A366" s="266"/>
      <c r="B366" s="11">
        <v>29.1666666666667</v>
      </c>
      <c r="C366" s="266"/>
      <c r="D366" s="15"/>
      <c r="E366" s="15"/>
      <c r="F366" s="16"/>
      <c r="G366" s="266"/>
      <c r="H366" s="15"/>
      <c r="I366" s="15"/>
      <c r="J366" s="15"/>
      <c r="K366" s="16"/>
      <c r="L366" s="14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6"/>
      <c r="AB366" s="266"/>
      <c r="AC366" s="17"/>
      <c r="AD366" s="17"/>
      <c r="AE366" s="17"/>
      <c r="AF366" s="17"/>
      <c r="AG366" s="41"/>
    </row>
    <row r="367" spans="1:33" ht="14.25" customHeight="1" x14ac:dyDescent="0.35">
      <c r="A367" s="266"/>
      <c r="B367" s="11">
        <v>29.25</v>
      </c>
      <c r="C367" s="266"/>
      <c r="D367" s="15"/>
      <c r="E367" s="15"/>
      <c r="F367" s="16"/>
      <c r="G367" s="266"/>
      <c r="H367" s="15"/>
      <c r="I367" s="15"/>
      <c r="J367" s="15"/>
      <c r="K367" s="16"/>
      <c r="L367" s="14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6"/>
      <c r="AB367" s="266"/>
      <c r="AC367" s="17"/>
      <c r="AD367" s="17"/>
      <c r="AE367" s="17"/>
      <c r="AF367" s="17"/>
      <c r="AG367" s="41"/>
    </row>
    <row r="368" spans="1:33" ht="14.25" customHeight="1" x14ac:dyDescent="0.35">
      <c r="A368" s="266"/>
      <c r="B368" s="11">
        <v>29.3333333333333</v>
      </c>
      <c r="C368" s="266"/>
      <c r="D368" s="15"/>
      <c r="E368" s="15"/>
      <c r="F368" s="16"/>
      <c r="G368" s="266"/>
      <c r="H368" s="15"/>
      <c r="I368" s="15"/>
      <c r="J368" s="15"/>
      <c r="K368" s="16"/>
      <c r="L368" s="14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6"/>
      <c r="AB368" s="266"/>
      <c r="AC368" s="17"/>
      <c r="AD368" s="17"/>
      <c r="AE368" s="17"/>
      <c r="AF368" s="17"/>
      <c r="AG368" s="41"/>
    </row>
    <row r="369" spans="1:33" ht="14.25" customHeight="1" x14ac:dyDescent="0.35">
      <c r="A369" s="266"/>
      <c r="B369" s="11">
        <v>29.4166666666667</v>
      </c>
      <c r="C369" s="266"/>
      <c r="D369" s="15"/>
      <c r="E369" s="15"/>
      <c r="F369" s="16"/>
      <c r="G369" s="266"/>
      <c r="H369" s="15"/>
      <c r="I369" s="15"/>
      <c r="J369" s="15"/>
      <c r="K369" s="16"/>
      <c r="L369" s="14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6"/>
      <c r="AB369" s="266"/>
      <c r="AC369" s="17"/>
      <c r="AD369" s="17"/>
      <c r="AE369" s="17"/>
      <c r="AF369" s="17"/>
      <c r="AG369" s="41"/>
    </row>
    <row r="370" spans="1:33" ht="14.25" customHeight="1" x14ac:dyDescent="0.35">
      <c r="A370" s="266"/>
      <c r="B370" s="11">
        <v>29.5</v>
      </c>
      <c r="C370" s="266"/>
      <c r="D370" s="15"/>
      <c r="E370" s="15"/>
      <c r="F370" s="16"/>
      <c r="G370" s="266"/>
      <c r="H370" s="15"/>
      <c r="I370" s="15"/>
      <c r="J370" s="15"/>
      <c r="K370" s="16"/>
      <c r="L370" s="14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6"/>
      <c r="AB370" s="266"/>
      <c r="AC370" s="17"/>
      <c r="AD370" s="17"/>
      <c r="AE370" s="17"/>
      <c r="AF370" s="17"/>
      <c r="AG370" s="41"/>
    </row>
    <row r="371" spans="1:33" ht="14.25" customHeight="1" x14ac:dyDescent="0.35">
      <c r="A371" s="266"/>
      <c r="B371" s="11">
        <v>29.5833333333333</v>
      </c>
      <c r="C371" s="266"/>
      <c r="D371" s="15"/>
      <c r="E371" s="15"/>
      <c r="F371" s="16"/>
      <c r="G371" s="266"/>
      <c r="H371" s="15"/>
      <c r="I371" s="15"/>
      <c r="J371" s="15"/>
      <c r="K371" s="16"/>
      <c r="L371" s="14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6"/>
      <c r="AB371" s="266"/>
      <c r="AC371" s="17"/>
      <c r="AD371" s="17"/>
      <c r="AE371" s="17"/>
      <c r="AF371" s="17"/>
      <c r="AG371" s="41"/>
    </row>
    <row r="372" spans="1:33" ht="14.25" customHeight="1" x14ac:dyDescent="0.35">
      <c r="A372" s="266"/>
      <c r="B372" s="11">
        <v>29.6666666666667</v>
      </c>
      <c r="C372" s="266"/>
      <c r="D372" s="15"/>
      <c r="E372" s="15"/>
      <c r="F372" s="16"/>
      <c r="G372" s="266"/>
      <c r="H372" s="15"/>
      <c r="I372" s="15"/>
      <c r="J372" s="15"/>
      <c r="K372" s="16"/>
      <c r="L372" s="14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6"/>
      <c r="AB372" s="266"/>
      <c r="AC372" s="17"/>
      <c r="AD372" s="17"/>
      <c r="AE372" s="17"/>
      <c r="AF372" s="17"/>
      <c r="AG372" s="41"/>
    </row>
    <row r="373" spans="1:33" ht="14.25" customHeight="1" x14ac:dyDescent="0.35">
      <c r="A373" s="266"/>
      <c r="B373" s="11">
        <v>29.75</v>
      </c>
      <c r="C373" s="266"/>
      <c r="D373" s="15"/>
      <c r="E373" s="15"/>
      <c r="F373" s="16"/>
      <c r="G373" s="266"/>
      <c r="H373" s="15"/>
      <c r="I373" s="15"/>
      <c r="J373" s="15"/>
      <c r="K373" s="16"/>
      <c r="L373" s="14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6"/>
      <c r="AB373" s="266"/>
      <c r="AC373" s="17"/>
      <c r="AD373" s="17"/>
      <c r="AE373" s="17"/>
      <c r="AF373" s="17"/>
      <c r="AG373" s="41"/>
    </row>
    <row r="374" spans="1:33" ht="14.25" customHeight="1" x14ac:dyDescent="0.35">
      <c r="A374" s="266"/>
      <c r="B374" s="11">
        <v>29.8333333333333</v>
      </c>
      <c r="C374" s="266"/>
      <c r="D374" s="15"/>
      <c r="E374" s="15"/>
      <c r="F374" s="16"/>
      <c r="G374" s="266"/>
      <c r="H374" s="15"/>
      <c r="I374" s="15"/>
      <c r="J374" s="15"/>
      <c r="K374" s="16"/>
      <c r="L374" s="14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6"/>
      <c r="AB374" s="266"/>
      <c r="AC374" s="17"/>
      <c r="AD374" s="17"/>
      <c r="AE374" s="17"/>
      <c r="AF374" s="17"/>
      <c r="AG374" s="41"/>
    </row>
    <row r="375" spans="1:33" ht="14.25" customHeight="1" x14ac:dyDescent="0.35">
      <c r="A375" s="267"/>
      <c r="B375" s="20">
        <v>29.9166666666667</v>
      </c>
      <c r="C375" s="267"/>
      <c r="D375" s="24"/>
      <c r="E375" s="24"/>
      <c r="F375" s="25"/>
      <c r="G375" s="266"/>
      <c r="H375" s="24"/>
      <c r="I375" s="24"/>
      <c r="J375" s="24"/>
      <c r="K375" s="25"/>
      <c r="L375" s="23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5"/>
      <c r="AB375" s="274"/>
      <c r="AC375" s="26"/>
      <c r="AD375" s="26"/>
      <c r="AE375" s="26"/>
      <c r="AF375" s="26"/>
      <c r="AG375" s="42"/>
    </row>
    <row r="376" spans="1:33" ht="14.25" customHeight="1" x14ac:dyDescent="0.35">
      <c r="A376" s="29" t="s">
        <v>67</v>
      </c>
      <c r="B376" s="30"/>
      <c r="C376" s="43"/>
      <c r="D376" s="35">
        <f>AVERAGE(D4:D375)</f>
        <v>49.581625441696048</v>
      </c>
      <c r="E376" s="35">
        <f>AVERAGE(E4:E375)</f>
        <v>101.52971731448764</v>
      </c>
      <c r="F376" s="36">
        <f>AVERAGE(F4:F375)</f>
        <v>14.492932862190816</v>
      </c>
      <c r="G376" s="34"/>
      <c r="H376" s="35">
        <f t="shared" ref="H376:AA376" si="0">AVERAGE(H4:H375)</f>
        <v>36.180918727915198</v>
      </c>
      <c r="I376" s="35">
        <f t="shared" si="0"/>
        <v>100.30777385159016</v>
      </c>
      <c r="J376" s="35">
        <f t="shared" si="0"/>
        <v>84.755123674911687</v>
      </c>
      <c r="K376" s="36">
        <f t="shared" si="0"/>
        <v>84.462190812720777</v>
      </c>
      <c r="L376" s="34">
        <f t="shared" si="0"/>
        <v>86.330742049469961</v>
      </c>
      <c r="M376" s="35">
        <f t="shared" si="0"/>
        <v>17.654416961130735</v>
      </c>
      <c r="N376" s="35">
        <f t="shared" si="0"/>
        <v>42.810600706713757</v>
      </c>
      <c r="O376" s="35">
        <f t="shared" si="0"/>
        <v>42.540282685512359</v>
      </c>
      <c r="P376" s="35">
        <f t="shared" si="0"/>
        <v>55.749469964664314</v>
      </c>
      <c r="Q376" s="35">
        <f t="shared" si="0"/>
        <v>55.829328621908189</v>
      </c>
      <c r="R376" s="35">
        <f t="shared" si="0"/>
        <v>55.560424028268507</v>
      </c>
      <c r="S376" s="35">
        <f t="shared" si="0"/>
        <v>56.299646643109597</v>
      </c>
      <c r="T376" s="35">
        <f t="shared" si="0"/>
        <v>86.468197879858693</v>
      </c>
      <c r="U376" s="35">
        <f t="shared" si="0"/>
        <v>86.544169611307439</v>
      </c>
      <c r="V376" s="35">
        <f t="shared" si="0"/>
        <v>72.923674911660783</v>
      </c>
      <c r="W376" s="35">
        <f t="shared" si="0"/>
        <v>55.439222614840958</v>
      </c>
      <c r="X376" s="35">
        <f t="shared" si="0"/>
        <v>90.397173144876348</v>
      </c>
      <c r="Y376" s="35">
        <f t="shared" si="0"/>
        <v>676.21201413427559</v>
      </c>
      <c r="Z376" s="35">
        <f t="shared" si="0"/>
        <v>24.55318021201413</v>
      </c>
      <c r="AA376" s="36">
        <f t="shared" si="0"/>
        <v>480.50883392226149</v>
      </c>
      <c r="AB376" s="34"/>
      <c r="AC376" s="35" t="e">
        <f>AVERAGE(AC4:AC375)</f>
        <v>#DIV/0!</v>
      </c>
      <c r="AD376" s="35">
        <f>AVERAGE(AD4:AD375)</f>
        <v>25.896819787985862</v>
      </c>
      <c r="AE376" s="35" t="e">
        <f>AVERAGE(AE4:AE375)</f>
        <v>#DIV/0!</v>
      </c>
      <c r="AF376" s="35">
        <f>AVERAGE(AF4:AF375)</f>
        <v>117.84098939929329</v>
      </c>
      <c r="AG376" s="36">
        <f>AVERAGE(AG4:AG375)</f>
        <v>86.267844522968161</v>
      </c>
    </row>
    <row r="377" spans="1:33" ht="14.25" customHeight="1" x14ac:dyDescent="0.35">
      <c r="A377" s="37"/>
      <c r="B377" s="38"/>
      <c r="C377" s="38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7"/>
      <c r="AD377" s="37"/>
      <c r="AE377" s="37"/>
      <c r="AF377" s="37"/>
      <c r="AG377" s="37"/>
    </row>
    <row r="378" spans="1:33" ht="14.25" customHeight="1" x14ac:dyDescent="0.35">
      <c r="A378" s="37"/>
      <c r="B378" s="38"/>
      <c r="C378" s="38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7"/>
      <c r="AD378" s="37"/>
      <c r="AE378" s="37"/>
      <c r="AF378" s="37"/>
      <c r="AG378" s="37"/>
    </row>
    <row r="379" spans="1:33" ht="14.25" customHeight="1" x14ac:dyDescent="0.35">
      <c r="A379" s="37"/>
      <c r="B379" s="38"/>
      <c r="C379" s="38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7"/>
      <c r="AD379" s="37"/>
      <c r="AE379" s="37"/>
      <c r="AF379" s="37"/>
      <c r="AG379" s="37"/>
    </row>
    <row r="380" spans="1:33" ht="14.25" customHeight="1" x14ac:dyDescent="0.35">
      <c r="A380" s="37"/>
      <c r="B380" s="38"/>
      <c r="C380" s="38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7"/>
      <c r="AD380" s="37"/>
      <c r="AE380" s="37"/>
      <c r="AF380" s="37"/>
      <c r="AG380" s="37"/>
    </row>
    <row r="381" spans="1:33" ht="14.25" customHeight="1" x14ac:dyDescent="0.35">
      <c r="A381" s="37"/>
      <c r="B381" s="38"/>
      <c r="C381" s="38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7"/>
      <c r="AD381" s="37"/>
      <c r="AE381" s="37"/>
      <c r="AF381" s="37"/>
      <c r="AG381" s="37"/>
    </row>
    <row r="382" spans="1:33" ht="14.25" customHeight="1" x14ac:dyDescent="0.35">
      <c r="A382" s="37"/>
      <c r="B382" s="38"/>
      <c r="C382" s="38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7"/>
      <c r="AD382" s="37"/>
      <c r="AE382" s="37"/>
      <c r="AF382" s="37"/>
      <c r="AG382" s="37"/>
    </row>
    <row r="383" spans="1:33" ht="14.25" customHeight="1" x14ac:dyDescent="0.35">
      <c r="A383" s="37"/>
      <c r="B383" s="38"/>
      <c r="C383" s="38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7"/>
      <c r="AD383" s="37"/>
      <c r="AE383" s="37"/>
      <c r="AF383" s="37"/>
      <c r="AG383" s="37"/>
    </row>
    <row r="384" spans="1:33" ht="14.25" customHeight="1" x14ac:dyDescent="0.35">
      <c r="A384" s="37"/>
      <c r="B384" s="38"/>
      <c r="C384" s="38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7"/>
      <c r="AD384" s="37"/>
      <c r="AE384" s="37"/>
      <c r="AF384" s="37"/>
      <c r="AG384" s="37"/>
    </row>
    <row r="385" spans="1:33" ht="14.25" customHeight="1" x14ac:dyDescent="0.35">
      <c r="A385" s="37"/>
      <c r="B385" s="38"/>
      <c r="C385" s="38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7"/>
      <c r="AD385" s="37"/>
      <c r="AE385" s="37"/>
      <c r="AF385" s="37"/>
      <c r="AG385" s="37"/>
    </row>
    <row r="386" spans="1:33" ht="14.25" customHeight="1" x14ac:dyDescent="0.35">
      <c r="A386" s="37"/>
      <c r="B386" s="38"/>
      <c r="C386" s="38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7"/>
      <c r="AD386" s="37"/>
      <c r="AE386" s="37"/>
      <c r="AF386" s="37"/>
      <c r="AG386" s="37"/>
    </row>
    <row r="387" spans="1:33" ht="14.25" customHeight="1" x14ac:dyDescent="0.35">
      <c r="A387" s="37"/>
      <c r="B387" s="38"/>
      <c r="C387" s="38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7"/>
      <c r="AD387" s="37"/>
      <c r="AE387" s="37"/>
      <c r="AF387" s="37"/>
      <c r="AG387" s="37"/>
    </row>
    <row r="388" spans="1:33" ht="14.25" customHeight="1" x14ac:dyDescent="0.35">
      <c r="A388" s="37"/>
      <c r="B388" s="38"/>
      <c r="C388" s="38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7"/>
      <c r="AD388" s="37"/>
      <c r="AE388" s="37"/>
      <c r="AF388" s="37"/>
      <c r="AG388" s="37"/>
    </row>
    <row r="389" spans="1:33" ht="14.25" customHeight="1" x14ac:dyDescent="0.35">
      <c r="A389" s="37"/>
      <c r="B389" s="38"/>
      <c r="C389" s="38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7"/>
      <c r="AD389" s="37"/>
      <c r="AE389" s="37"/>
      <c r="AF389" s="37"/>
      <c r="AG389" s="37"/>
    </row>
    <row r="390" spans="1:33" ht="14.25" customHeight="1" x14ac:dyDescent="0.35">
      <c r="A390" s="37"/>
      <c r="B390" s="38"/>
      <c r="C390" s="38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7"/>
      <c r="AD390" s="37"/>
      <c r="AE390" s="37"/>
      <c r="AF390" s="37"/>
      <c r="AG390" s="37"/>
    </row>
    <row r="391" spans="1:33" ht="14.25" customHeight="1" x14ac:dyDescent="0.35">
      <c r="A391" s="37"/>
      <c r="B391" s="38"/>
      <c r="C391" s="38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7"/>
      <c r="AD391" s="37"/>
      <c r="AE391" s="37"/>
      <c r="AF391" s="37"/>
      <c r="AG391" s="37"/>
    </row>
    <row r="392" spans="1:33" ht="14.25" customHeight="1" x14ac:dyDescent="0.35">
      <c r="A392" s="37"/>
      <c r="B392" s="38"/>
      <c r="C392" s="38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7"/>
      <c r="AD392" s="37"/>
      <c r="AE392" s="37"/>
      <c r="AF392" s="37"/>
      <c r="AG392" s="37"/>
    </row>
    <row r="393" spans="1:33" ht="14.25" customHeight="1" x14ac:dyDescent="0.35">
      <c r="A393" s="37"/>
      <c r="B393" s="38"/>
      <c r="C393" s="38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7"/>
      <c r="AD393" s="37"/>
      <c r="AE393" s="37"/>
      <c r="AF393" s="37"/>
      <c r="AG393" s="37"/>
    </row>
    <row r="394" spans="1:33" ht="14.25" customHeight="1" x14ac:dyDescent="0.35">
      <c r="A394" s="37"/>
      <c r="B394" s="38"/>
      <c r="C394" s="38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7"/>
      <c r="AD394" s="37"/>
      <c r="AE394" s="37"/>
      <c r="AF394" s="37"/>
      <c r="AG394" s="37"/>
    </row>
    <row r="395" spans="1:33" ht="14.25" customHeight="1" x14ac:dyDescent="0.35">
      <c r="A395" s="37"/>
      <c r="B395" s="38"/>
      <c r="C395" s="38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7"/>
      <c r="AD395" s="37"/>
      <c r="AE395" s="37"/>
      <c r="AF395" s="37"/>
      <c r="AG395" s="37"/>
    </row>
    <row r="396" spans="1:33" ht="14.25" customHeight="1" x14ac:dyDescent="0.35">
      <c r="A396" s="37"/>
      <c r="B396" s="38"/>
      <c r="C396" s="38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7"/>
      <c r="AD396" s="37"/>
      <c r="AE396" s="37"/>
      <c r="AF396" s="37"/>
      <c r="AG396" s="37"/>
    </row>
    <row r="397" spans="1:33" ht="14.25" customHeight="1" x14ac:dyDescent="0.35">
      <c r="A397" s="37"/>
      <c r="B397" s="38"/>
      <c r="C397" s="38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7"/>
      <c r="AD397" s="37"/>
      <c r="AE397" s="37"/>
      <c r="AF397" s="37"/>
      <c r="AG397" s="37"/>
    </row>
    <row r="398" spans="1:33" ht="14.25" customHeight="1" x14ac:dyDescent="0.35">
      <c r="A398" s="37"/>
      <c r="B398" s="38"/>
      <c r="C398" s="38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7"/>
      <c r="AD398" s="37"/>
      <c r="AE398" s="37"/>
      <c r="AF398" s="37"/>
      <c r="AG398" s="37"/>
    </row>
    <row r="399" spans="1:33" ht="14.25" customHeight="1" x14ac:dyDescent="0.35">
      <c r="A399" s="37"/>
      <c r="B399" s="38"/>
      <c r="C399" s="38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7"/>
      <c r="AD399" s="37"/>
      <c r="AE399" s="37"/>
      <c r="AF399" s="37"/>
      <c r="AG399" s="37"/>
    </row>
    <row r="400" spans="1:33" ht="14.25" customHeight="1" x14ac:dyDescent="0.35">
      <c r="A400" s="37"/>
      <c r="B400" s="38"/>
      <c r="C400" s="38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7"/>
      <c r="AD400" s="37"/>
      <c r="AE400" s="37"/>
      <c r="AF400" s="37"/>
      <c r="AG400" s="37"/>
    </row>
    <row r="401" spans="1:33" ht="14.25" customHeight="1" x14ac:dyDescent="0.35">
      <c r="A401" s="37"/>
      <c r="B401" s="38"/>
      <c r="C401" s="38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7"/>
      <c r="AD401" s="37"/>
      <c r="AE401" s="37"/>
      <c r="AF401" s="37"/>
      <c r="AG401" s="37"/>
    </row>
    <row r="402" spans="1:33" ht="14.25" customHeight="1" x14ac:dyDescent="0.35">
      <c r="A402" s="37"/>
      <c r="B402" s="38"/>
      <c r="C402" s="38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7"/>
      <c r="AD402" s="37"/>
      <c r="AE402" s="37"/>
      <c r="AF402" s="37"/>
      <c r="AG402" s="37"/>
    </row>
    <row r="403" spans="1:33" ht="14.25" customHeight="1" x14ac:dyDescent="0.35">
      <c r="A403" s="37"/>
      <c r="B403" s="38"/>
      <c r="C403" s="38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7"/>
      <c r="AD403" s="37"/>
      <c r="AE403" s="37"/>
      <c r="AF403" s="37"/>
      <c r="AG403" s="37"/>
    </row>
    <row r="404" spans="1:33" ht="14.25" customHeight="1" x14ac:dyDescent="0.35">
      <c r="A404" s="37"/>
      <c r="B404" s="38"/>
      <c r="C404" s="38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7"/>
      <c r="AD404" s="37"/>
      <c r="AE404" s="37"/>
      <c r="AF404" s="37"/>
      <c r="AG404" s="37"/>
    </row>
    <row r="405" spans="1:33" ht="14.25" customHeight="1" x14ac:dyDescent="0.35">
      <c r="A405" s="37"/>
      <c r="B405" s="38"/>
      <c r="C405" s="38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7"/>
      <c r="AD405" s="37"/>
      <c r="AE405" s="37"/>
      <c r="AF405" s="37"/>
      <c r="AG405" s="37"/>
    </row>
    <row r="406" spans="1:33" ht="14.25" customHeight="1" x14ac:dyDescent="0.35">
      <c r="A406" s="37"/>
      <c r="B406" s="38"/>
      <c r="C406" s="38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7"/>
      <c r="AD406" s="37"/>
      <c r="AE406" s="37"/>
      <c r="AF406" s="37"/>
      <c r="AG406" s="37"/>
    </row>
    <row r="407" spans="1:33" ht="14.25" customHeight="1" x14ac:dyDescent="0.35">
      <c r="A407" s="37"/>
      <c r="B407" s="38"/>
      <c r="C407" s="38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7"/>
      <c r="AD407" s="37"/>
      <c r="AE407" s="37"/>
      <c r="AF407" s="37"/>
      <c r="AG407" s="37"/>
    </row>
    <row r="408" spans="1:33" ht="14.25" customHeight="1" x14ac:dyDescent="0.35">
      <c r="A408" s="37"/>
      <c r="B408" s="38"/>
      <c r="C408" s="38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7"/>
      <c r="AD408" s="37"/>
      <c r="AE408" s="37"/>
      <c r="AF408" s="37"/>
      <c r="AG408" s="37"/>
    </row>
    <row r="409" spans="1:33" ht="14.25" customHeight="1" x14ac:dyDescent="0.35">
      <c r="A409" s="37"/>
      <c r="B409" s="38"/>
      <c r="C409" s="38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7"/>
      <c r="AD409" s="37"/>
      <c r="AE409" s="37"/>
      <c r="AF409" s="37"/>
      <c r="AG409" s="37"/>
    </row>
    <row r="410" spans="1:33" ht="14.25" customHeight="1" x14ac:dyDescent="0.35">
      <c r="A410" s="37"/>
      <c r="B410" s="38"/>
      <c r="C410" s="38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7"/>
      <c r="AD410" s="37"/>
      <c r="AE410" s="37"/>
      <c r="AF410" s="37"/>
      <c r="AG410" s="37"/>
    </row>
    <row r="411" spans="1:33" ht="14.25" customHeight="1" x14ac:dyDescent="0.35">
      <c r="A411" s="37"/>
      <c r="B411" s="38"/>
      <c r="C411" s="38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7"/>
      <c r="AD411" s="37"/>
      <c r="AE411" s="37"/>
      <c r="AF411" s="37"/>
      <c r="AG411" s="37"/>
    </row>
    <row r="412" spans="1:33" ht="14.25" customHeight="1" x14ac:dyDescent="0.35">
      <c r="A412" s="37"/>
      <c r="B412" s="38"/>
      <c r="C412" s="38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7"/>
      <c r="AD412" s="37"/>
      <c r="AE412" s="37"/>
      <c r="AF412" s="37"/>
      <c r="AG412" s="37"/>
    </row>
    <row r="413" spans="1:33" ht="14.25" customHeight="1" x14ac:dyDescent="0.35">
      <c r="A413" s="37"/>
      <c r="B413" s="38"/>
      <c r="C413" s="38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7"/>
      <c r="AD413" s="37"/>
      <c r="AE413" s="37"/>
      <c r="AF413" s="37"/>
      <c r="AG413" s="37"/>
    </row>
    <row r="414" spans="1:33" ht="14.25" customHeight="1" x14ac:dyDescent="0.35">
      <c r="A414" s="37"/>
      <c r="B414" s="38"/>
      <c r="C414" s="38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7"/>
      <c r="AD414" s="37"/>
      <c r="AE414" s="37"/>
      <c r="AF414" s="37"/>
      <c r="AG414" s="37"/>
    </row>
    <row r="415" spans="1:33" ht="14.25" customHeight="1" x14ac:dyDescent="0.35">
      <c r="A415" s="37"/>
      <c r="B415" s="38"/>
      <c r="C415" s="38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7"/>
      <c r="AD415" s="37"/>
      <c r="AE415" s="37"/>
      <c r="AF415" s="37"/>
      <c r="AG415" s="37"/>
    </row>
    <row r="416" spans="1:33" ht="14.25" customHeight="1" x14ac:dyDescent="0.35">
      <c r="A416" s="37"/>
      <c r="B416" s="38"/>
      <c r="C416" s="38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7"/>
      <c r="AD416" s="37"/>
      <c r="AE416" s="37"/>
      <c r="AF416" s="37"/>
      <c r="AG416" s="37"/>
    </row>
    <row r="417" spans="1:33" ht="14.25" customHeight="1" x14ac:dyDescent="0.35">
      <c r="A417" s="37"/>
      <c r="B417" s="38"/>
      <c r="C417" s="38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7"/>
      <c r="AD417" s="37"/>
      <c r="AE417" s="37"/>
      <c r="AF417" s="37"/>
      <c r="AG417" s="37"/>
    </row>
    <row r="418" spans="1:33" ht="14.25" customHeight="1" x14ac:dyDescent="0.35">
      <c r="A418" s="37"/>
      <c r="B418" s="38"/>
      <c r="C418" s="38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7"/>
      <c r="AD418" s="37"/>
      <c r="AE418" s="37"/>
      <c r="AF418" s="37"/>
      <c r="AG418" s="37"/>
    </row>
    <row r="419" spans="1:33" ht="14.25" customHeight="1" x14ac:dyDescent="0.35">
      <c r="A419" s="37"/>
      <c r="B419" s="38"/>
      <c r="C419" s="38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7"/>
      <c r="AD419" s="37"/>
      <c r="AE419" s="37"/>
      <c r="AF419" s="37"/>
      <c r="AG419" s="37"/>
    </row>
    <row r="420" spans="1:33" ht="14.25" customHeight="1" x14ac:dyDescent="0.35">
      <c r="A420" s="37"/>
      <c r="B420" s="38"/>
      <c r="C420" s="38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7"/>
      <c r="AD420" s="37"/>
      <c r="AE420" s="37"/>
      <c r="AF420" s="37"/>
      <c r="AG420" s="37"/>
    </row>
    <row r="421" spans="1:33" ht="14.25" customHeight="1" x14ac:dyDescent="0.35">
      <c r="A421" s="37"/>
      <c r="B421" s="38"/>
      <c r="C421" s="38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7"/>
      <c r="AD421" s="37"/>
      <c r="AE421" s="37"/>
      <c r="AF421" s="37"/>
      <c r="AG421" s="37"/>
    </row>
    <row r="422" spans="1:33" ht="14.25" customHeight="1" x14ac:dyDescent="0.35">
      <c r="A422" s="37"/>
      <c r="B422" s="38"/>
      <c r="C422" s="38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7"/>
      <c r="AD422" s="37"/>
      <c r="AE422" s="37"/>
      <c r="AF422" s="37"/>
      <c r="AG422" s="37"/>
    </row>
    <row r="423" spans="1:33" ht="14.25" customHeight="1" x14ac:dyDescent="0.35">
      <c r="A423" s="37"/>
      <c r="B423" s="38"/>
      <c r="C423" s="38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7"/>
      <c r="AD423" s="37"/>
      <c r="AE423" s="37"/>
      <c r="AF423" s="37"/>
      <c r="AG423" s="37"/>
    </row>
    <row r="424" spans="1:33" ht="14.25" customHeight="1" x14ac:dyDescent="0.35">
      <c r="A424" s="37"/>
      <c r="B424" s="38"/>
      <c r="C424" s="38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7"/>
      <c r="AD424" s="37"/>
      <c r="AE424" s="37"/>
      <c r="AF424" s="37"/>
      <c r="AG424" s="37"/>
    </row>
    <row r="425" spans="1:33" ht="14.25" customHeight="1" x14ac:dyDescent="0.35">
      <c r="A425" s="37"/>
      <c r="B425" s="38"/>
      <c r="C425" s="38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7"/>
      <c r="AD425" s="37"/>
      <c r="AE425" s="37"/>
      <c r="AF425" s="37"/>
      <c r="AG425" s="37"/>
    </row>
    <row r="426" spans="1:33" ht="14.25" customHeight="1" x14ac:dyDescent="0.35">
      <c r="A426" s="37"/>
      <c r="B426" s="38"/>
      <c r="C426" s="38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7"/>
      <c r="AD426" s="37"/>
      <c r="AE426" s="37"/>
      <c r="AF426" s="37"/>
      <c r="AG426" s="37"/>
    </row>
    <row r="427" spans="1:33" ht="14.25" customHeight="1" x14ac:dyDescent="0.35">
      <c r="A427" s="37"/>
      <c r="B427" s="38"/>
      <c r="C427" s="38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7"/>
      <c r="AD427" s="37"/>
      <c r="AE427" s="37"/>
      <c r="AF427" s="37"/>
      <c r="AG427" s="37"/>
    </row>
    <row r="428" spans="1:33" ht="14.25" customHeight="1" x14ac:dyDescent="0.35">
      <c r="A428" s="37"/>
      <c r="B428" s="38"/>
      <c r="C428" s="38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7"/>
      <c r="AD428" s="37"/>
      <c r="AE428" s="37"/>
      <c r="AF428" s="37"/>
      <c r="AG428" s="37"/>
    </row>
    <row r="429" spans="1:33" ht="14.25" customHeight="1" x14ac:dyDescent="0.35">
      <c r="A429" s="37"/>
      <c r="B429" s="38"/>
      <c r="C429" s="38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7"/>
      <c r="AD429" s="37"/>
      <c r="AE429" s="37"/>
      <c r="AF429" s="37"/>
      <c r="AG429" s="37"/>
    </row>
    <row r="430" spans="1:33" ht="14.25" customHeight="1" x14ac:dyDescent="0.35">
      <c r="A430" s="37"/>
      <c r="B430" s="38"/>
      <c r="C430" s="38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7"/>
      <c r="AD430" s="37"/>
      <c r="AE430" s="37"/>
      <c r="AF430" s="37"/>
      <c r="AG430" s="37"/>
    </row>
    <row r="431" spans="1:33" ht="14.25" customHeight="1" x14ac:dyDescent="0.35">
      <c r="A431" s="37"/>
      <c r="B431" s="38"/>
      <c r="C431" s="38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7"/>
      <c r="AD431" s="37"/>
      <c r="AE431" s="37"/>
      <c r="AF431" s="37"/>
      <c r="AG431" s="37"/>
    </row>
    <row r="432" spans="1:33" ht="14.25" customHeight="1" x14ac:dyDescent="0.35">
      <c r="A432" s="37"/>
      <c r="B432" s="38"/>
      <c r="C432" s="38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7"/>
      <c r="AD432" s="37"/>
      <c r="AE432" s="37"/>
      <c r="AF432" s="37"/>
      <c r="AG432" s="37"/>
    </row>
    <row r="433" spans="1:33" ht="14.25" customHeight="1" x14ac:dyDescent="0.35">
      <c r="A433" s="37"/>
      <c r="B433" s="38"/>
      <c r="C433" s="38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7"/>
      <c r="AD433" s="37"/>
      <c r="AE433" s="37"/>
      <c r="AF433" s="37"/>
      <c r="AG433" s="37"/>
    </row>
    <row r="434" spans="1:33" ht="14.25" customHeight="1" x14ac:dyDescent="0.35">
      <c r="A434" s="37"/>
      <c r="B434" s="38"/>
      <c r="C434" s="38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7"/>
      <c r="AD434" s="37"/>
      <c r="AE434" s="37"/>
      <c r="AF434" s="37"/>
      <c r="AG434" s="37"/>
    </row>
    <row r="435" spans="1:33" ht="14.25" customHeight="1" x14ac:dyDescent="0.35">
      <c r="A435" s="37"/>
      <c r="B435" s="38"/>
      <c r="C435" s="38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7"/>
      <c r="AD435" s="37"/>
      <c r="AE435" s="37"/>
      <c r="AF435" s="37"/>
      <c r="AG435" s="37"/>
    </row>
    <row r="436" spans="1:33" ht="14.25" customHeight="1" x14ac:dyDescent="0.35">
      <c r="A436" s="37"/>
      <c r="B436" s="38"/>
      <c r="C436" s="38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7"/>
      <c r="AD436" s="37"/>
      <c r="AE436" s="37"/>
      <c r="AF436" s="37"/>
      <c r="AG436" s="37"/>
    </row>
    <row r="437" spans="1:33" ht="14.25" customHeight="1" x14ac:dyDescent="0.35">
      <c r="A437" s="37"/>
      <c r="B437" s="38"/>
      <c r="C437" s="38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7"/>
      <c r="AD437" s="37"/>
      <c r="AE437" s="37"/>
      <c r="AF437" s="37"/>
      <c r="AG437" s="37"/>
    </row>
    <row r="438" spans="1:33" ht="14.25" customHeight="1" x14ac:dyDescent="0.35">
      <c r="A438" s="37"/>
      <c r="B438" s="38"/>
      <c r="C438" s="38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7"/>
      <c r="AD438" s="37"/>
      <c r="AE438" s="37"/>
      <c r="AF438" s="37"/>
      <c r="AG438" s="37"/>
    </row>
    <row r="439" spans="1:33" ht="14.25" customHeight="1" x14ac:dyDescent="0.35">
      <c r="A439" s="37"/>
      <c r="B439" s="38"/>
      <c r="C439" s="38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7"/>
      <c r="AD439" s="37"/>
      <c r="AE439" s="37"/>
      <c r="AF439" s="37"/>
      <c r="AG439" s="37"/>
    </row>
    <row r="440" spans="1:33" ht="14.25" customHeight="1" x14ac:dyDescent="0.35">
      <c r="A440" s="37"/>
      <c r="B440" s="38"/>
      <c r="C440" s="38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7"/>
      <c r="AD440" s="37"/>
      <c r="AE440" s="37"/>
      <c r="AF440" s="37"/>
      <c r="AG440" s="37"/>
    </row>
    <row r="441" spans="1:33" ht="14.25" customHeight="1" x14ac:dyDescent="0.35">
      <c r="A441" s="37"/>
      <c r="B441" s="38"/>
      <c r="C441" s="38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7"/>
      <c r="AD441" s="37"/>
      <c r="AE441" s="37"/>
      <c r="AF441" s="37"/>
      <c r="AG441" s="37"/>
    </row>
    <row r="442" spans="1:33" ht="14.25" customHeight="1" x14ac:dyDescent="0.35">
      <c r="A442" s="37"/>
      <c r="B442" s="38"/>
      <c r="C442" s="38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7"/>
      <c r="AD442" s="37"/>
      <c r="AE442" s="37"/>
      <c r="AF442" s="37"/>
      <c r="AG442" s="37"/>
    </row>
    <row r="443" spans="1:33" ht="14.25" customHeight="1" x14ac:dyDescent="0.35">
      <c r="A443" s="37"/>
      <c r="B443" s="38"/>
      <c r="C443" s="38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7"/>
      <c r="AD443" s="37"/>
      <c r="AE443" s="37"/>
      <c r="AF443" s="37"/>
      <c r="AG443" s="37"/>
    </row>
    <row r="444" spans="1:33" ht="14.25" customHeight="1" x14ac:dyDescent="0.35">
      <c r="A444" s="37"/>
      <c r="B444" s="38"/>
      <c r="C444" s="38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7"/>
      <c r="AD444" s="37"/>
      <c r="AE444" s="37"/>
      <c r="AF444" s="37"/>
      <c r="AG444" s="37"/>
    </row>
    <row r="445" spans="1:33" ht="14.25" customHeight="1" x14ac:dyDescent="0.35">
      <c r="A445" s="37"/>
      <c r="B445" s="38"/>
      <c r="C445" s="38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7"/>
      <c r="AD445" s="37"/>
      <c r="AE445" s="37"/>
      <c r="AF445" s="37"/>
      <c r="AG445" s="37"/>
    </row>
    <row r="446" spans="1:33" ht="14.25" customHeight="1" x14ac:dyDescent="0.35">
      <c r="A446" s="37"/>
      <c r="B446" s="38"/>
      <c r="C446" s="38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7"/>
      <c r="AD446" s="37"/>
      <c r="AE446" s="37"/>
      <c r="AF446" s="37"/>
      <c r="AG446" s="37"/>
    </row>
    <row r="447" spans="1:33" ht="14.25" customHeight="1" x14ac:dyDescent="0.35">
      <c r="A447" s="37"/>
      <c r="B447" s="38"/>
      <c r="C447" s="38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7"/>
      <c r="AD447" s="37"/>
      <c r="AE447" s="37"/>
      <c r="AF447" s="37"/>
      <c r="AG447" s="37"/>
    </row>
    <row r="448" spans="1:33" ht="14.25" customHeight="1" x14ac:dyDescent="0.35">
      <c r="A448" s="37"/>
      <c r="B448" s="38"/>
      <c r="C448" s="38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7"/>
      <c r="AD448" s="37"/>
      <c r="AE448" s="37"/>
      <c r="AF448" s="37"/>
      <c r="AG448" s="37"/>
    </row>
    <row r="449" spans="1:33" ht="14.25" customHeight="1" x14ac:dyDescent="0.35">
      <c r="A449" s="37"/>
      <c r="B449" s="38"/>
      <c r="C449" s="38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7"/>
      <c r="AD449" s="37"/>
      <c r="AE449" s="37"/>
      <c r="AF449" s="37"/>
      <c r="AG449" s="37"/>
    </row>
    <row r="450" spans="1:33" ht="14.25" customHeight="1" x14ac:dyDescent="0.35">
      <c r="A450" s="37"/>
      <c r="B450" s="38"/>
      <c r="C450" s="38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7"/>
      <c r="AD450" s="37"/>
      <c r="AE450" s="37"/>
      <c r="AF450" s="37"/>
      <c r="AG450" s="37"/>
    </row>
    <row r="451" spans="1:33" ht="14.25" customHeight="1" x14ac:dyDescent="0.35">
      <c r="A451" s="37"/>
      <c r="B451" s="38"/>
      <c r="C451" s="38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7"/>
      <c r="AD451" s="37"/>
      <c r="AE451" s="37"/>
      <c r="AF451" s="37"/>
      <c r="AG451" s="37"/>
    </row>
    <row r="452" spans="1:33" ht="14.25" customHeight="1" x14ac:dyDescent="0.35">
      <c r="A452" s="37"/>
      <c r="B452" s="38"/>
      <c r="C452" s="38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7"/>
      <c r="AD452" s="37"/>
      <c r="AE452" s="37"/>
      <c r="AF452" s="37"/>
      <c r="AG452" s="37"/>
    </row>
    <row r="453" spans="1:33" ht="14.25" customHeight="1" x14ac:dyDescent="0.35">
      <c r="A453" s="37"/>
      <c r="B453" s="38"/>
      <c r="C453" s="38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7"/>
      <c r="AD453" s="37"/>
      <c r="AE453" s="37"/>
      <c r="AF453" s="37"/>
      <c r="AG453" s="37"/>
    </row>
    <row r="454" spans="1:33" ht="14.25" customHeight="1" x14ac:dyDescent="0.35">
      <c r="A454" s="37"/>
      <c r="B454" s="38"/>
      <c r="C454" s="38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7"/>
      <c r="AD454" s="37"/>
      <c r="AE454" s="37"/>
      <c r="AF454" s="37"/>
      <c r="AG454" s="37"/>
    </row>
    <row r="455" spans="1:33" ht="14.25" customHeight="1" x14ac:dyDescent="0.35">
      <c r="A455" s="37"/>
      <c r="B455" s="38"/>
      <c r="C455" s="38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7"/>
      <c r="AD455" s="37"/>
      <c r="AE455" s="37"/>
      <c r="AF455" s="37"/>
      <c r="AG455" s="37"/>
    </row>
    <row r="456" spans="1:33" ht="14.25" customHeight="1" x14ac:dyDescent="0.35">
      <c r="A456" s="37"/>
      <c r="B456" s="38"/>
      <c r="C456" s="38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7"/>
      <c r="AD456" s="37"/>
      <c r="AE456" s="37"/>
      <c r="AF456" s="37"/>
      <c r="AG456" s="37"/>
    </row>
    <row r="457" spans="1:33" ht="14.25" customHeight="1" x14ac:dyDescent="0.35">
      <c r="A457" s="37"/>
      <c r="B457" s="38"/>
      <c r="C457" s="38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7"/>
      <c r="AD457" s="37"/>
      <c r="AE457" s="37"/>
      <c r="AF457" s="37"/>
      <c r="AG457" s="37"/>
    </row>
    <row r="458" spans="1:33" ht="14.25" customHeight="1" x14ac:dyDescent="0.35">
      <c r="A458" s="37"/>
      <c r="B458" s="38"/>
      <c r="C458" s="38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7"/>
      <c r="AD458" s="37"/>
      <c r="AE458" s="37"/>
      <c r="AF458" s="37"/>
      <c r="AG458" s="37"/>
    </row>
    <row r="459" spans="1:33" ht="14.25" customHeight="1" x14ac:dyDescent="0.35">
      <c r="A459" s="37"/>
      <c r="B459" s="38"/>
      <c r="C459" s="38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7"/>
      <c r="AD459" s="37"/>
      <c r="AE459" s="37"/>
      <c r="AF459" s="37"/>
      <c r="AG459" s="37"/>
    </row>
    <row r="460" spans="1:33" ht="14.25" customHeight="1" x14ac:dyDescent="0.35">
      <c r="A460" s="37"/>
      <c r="B460" s="38"/>
      <c r="C460" s="38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7"/>
      <c r="AD460" s="37"/>
      <c r="AE460" s="37"/>
      <c r="AF460" s="37"/>
      <c r="AG460" s="37"/>
    </row>
    <row r="461" spans="1:33" ht="14.25" customHeight="1" x14ac:dyDescent="0.35">
      <c r="A461" s="37"/>
      <c r="B461" s="38"/>
      <c r="C461" s="38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7"/>
      <c r="AD461" s="37"/>
      <c r="AE461" s="37"/>
      <c r="AF461" s="37"/>
      <c r="AG461" s="37"/>
    </row>
    <row r="462" spans="1:33" ht="14.25" customHeight="1" x14ac:dyDescent="0.35">
      <c r="A462" s="37"/>
      <c r="B462" s="38"/>
      <c r="C462" s="38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7"/>
      <c r="AD462" s="37"/>
      <c r="AE462" s="37"/>
      <c r="AF462" s="37"/>
      <c r="AG462" s="37"/>
    </row>
    <row r="463" spans="1:33" ht="14.25" customHeight="1" x14ac:dyDescent="0.35">
      <c r="A463" s="37"/>
      <c r="B463" s="38"/>
      <c r="C463" s="38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7"/>
      <c r="AD463" s="37"/>
      <c r="AE463" s="37"/>
      <c r="AF463" s="37"/>
      <c r="AG463" s="37"/>
    </row>
    <row r="464" spans="1:33" ht="14.25" customHeight="1" x14ac:dyDescent="0.35">
      <c r="A464" s="37"/>
      <c r="B464" s="38"/>
      <c r="C464" s="38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7"/>
      <c r="AD464" s="37"/>
      <c r="AE464" s="37"/>
      <c r="AF464" s="37"/>
      <c r="AG464" s="37"/>
    </row>
    <row r="465" spans="1:33" ht="14.25" customHeight="1" x14ac:dyDescent="0.35">
      <c r="A465" s="37"/>
      <c r="B465" s="38"/>
      <c r="C465" s="38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7"/>
      <c r="AD465" s="37"/>
      <c r="AE465" s="37"/>
      <c r="AF465" s="37"/>
      <c r="AG465" s="37"/>
    </row>
    <row r="466" spans="1:33" ht="14.25" customHeight="1" x14ac:dyDescent="0.35">
      <c r="A466" s="37"/>
      <c r="B466" s="38"/>
      <c r="C466" s="38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7"/>
      <c r="AD466" s="37"/>
      <c r="AE466" s="37"/>
      <c r="AF466" s="37"/>
      <c r="AG466" s="37"/>
    </row>
    <row r="467" spans="1:33" ht="14.25" customHeight="1" x14ac:dyDescent="0.35">
      <c r="A467" s="37"/>
      <c r="B467" s="38"/>
      <c r="C467" s="38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7"/>
      <c r="AD467" s="37"/>
      <c r="AE467" s="37"/>
      <c r="AF467" s="37"/>
      <c r="AG467" s="37"/>
    </row>
    <row r="468" spans="1:33" ht="14.25" customHeight="1" x14ac:dyDescent="0.35">
      <c r="A468" s="37"/>
      <c r="B468" s="38"/>
      <c r="C468" s="38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7"/>
      <c r="AD468" s="37"/>
      <c r="AE468" s="37"/>
      <c r="AF468" s="37"/>
      <c r="AG468" s="37"/>
    </row>
    <row r="469" spans="1:33" ht="14.25" customHeight="1" x14ac:dyDescent="0.35">
      <c r="A469" s="37"/>
      <c r="B469" s="38"/>
      <c r="C469" s="38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7"/>
      <c r="AD469" s="37"/>
      <c r="AE469" s="37"/>
      <c r="AF469" s="37"/>
      <c r="AG469" s="37"/>
    </row>
    <row r="470" spans="1:33" ht="14.25" customHeight="1" x14ac:dyDescent="0.35">
      <c r="A470" s="37"/>
      <c r="B470" s="38"/>
      <c r="C470" s="38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7"/>
      <c r="AD470" s="37"/>
      <c r="AE470" s="37"/>
      <c r="AF470" s="37"/>
      <c r="AG470" s="37"/>
    </row>
    <row r="471" spans="1:33" ht="14.25" customHeight="1" x14ac:dyDescent="0.35">
      <c r="A471" s="37"/>
      <c r="B471" s="38"/>
      <c r="C471" s="38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7"/>
      <c r="AD471" s="37"/>
      <c r="AE471" s="37"/>
      <c r="AF471" s="37"/>
      <c r="AG471" s="37"/>
    </row>
    <row r="472" spans="1:33" ht="14.25" customHeight="1" x14ac:dyDescent="0.35">
      <c r="A472" s="37"/>
      <c r="B472" s="38"/>
      <c r="C472" s="38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7"/>
      <c r="AD472" s="37"/>
      <c r="AE472" s="37"/>
      <c r="AF472" s="37"/>
      <c r="AG472" s="37"/>
    </row>
    <row r="473" spans="1:33" ht="14.25" customHeight="1" x14ac:dyDescent="0.35">
      <c r="A473" s="37"/>
      <c r="B473" s="38"/>
      <c r="C473" s="38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7"/>
      <c r="AD473" s="37"/>
      <c r="AE473" s="37"/>
      <c r="AF473" s="37"/>
      <c r="AG473" s="37"/>
    </row>
    <row r="474" spans="1:33" ht="14.25" customHeight="1" x14ac:dyDescent="0.35">
      <c r="A474" s="37"/>
      <c r="B474" s="38"/>
      <c r="C474" s="38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7"/>
      <c r="AD474" s="37"/>
      <c r="AE474" s="37"/>
      <c r="AF474" s="37"/>
      <c r="AG474" s="37"/>
    </row>
    <row r="475" spans="1:33" ht="14.25" customHeight="1" x14ac:dyDescent="0.35">
      <c r="A475" s="37"/>
      <c r="B475" s="38"/>
      <c r="C475" s="38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7"/>
      <c r="AD475" s="37"/>
      <c r="AE475" s="37"/>
      <c r="AF475" s="37"/>
      <c r="AG475" s="37"/>
    </row>
    <row r="476" spans="1:33" ht="14.25" customHeight="1" x14ac:dyDescent="0.35">
      <c r="A476" s="37"/>
      <c r="B476" s="38"/>
      <c r="C476" s="38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7"/>
      <c r="AD476" s="37"/>
      <c r="AE476" s="37"/>
      <c r="AF476" s="37"/>
      <c r="AG476" s="37"/>
    </row>
    <row r="477" spans="1:33" ht="14.25" customHeight="1" x14ac:dyDescent="0.35">
      <c r="A477" s="37"/>
      <c r="B477" s="38"/>
      <c r="C477" s="38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7"/>
      <c r="AD477" s="37"/>
      <c r="AE477" s="37"/>
      <c r="AF477" s="37"/>
      <c r="AG477" s="37"/>
    </row>
    <row r="478" spans="1:33" ht="14.25" customHeight="1" x14ac:dyDescent="0.35">
      <c r="A478" s="37"/>
      <c r="B478" s="38"/>
      <c r="C478" s="38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7"/>
      <c r="AD478" s="37"/>
      <c r="AE478" s="37"/>
      <c r="AF478" s="37"/>
      <c r="AG478" s="37"/>
    </row>
    <row r="479" spans="1:33" ht="14.25" customHeight="1" x14ac:dyDescent="0.35">
      <c r="A479" s="37"/>
      <c r="B479" s="38"/>
      <c r="C479" s="38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7"/>
      <c r="AD479" s="37"/>
      <c r="AE479" s="37"/>
      <c r="AF479" s="37"/>
      <c r="AG479" s="37"/>
    </row>
    <row r="480" spans="1:33" ht="14.25" customHeight="1" x14ac:dyDescent="0.35">
      <c r="A480" s="37"/>
      <c r="B480" s="38"/>
      <c r="C480" s="38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7"/>
      <c r="AD480" s="37"/>
      <c r="AE480" s="37"/>
      <c r="AF480" s="37"/>
      <c r="AG480" s="37"/>
    </row>
    <row r="481" spans="1:33" ht="14.25" customHeight="1" x14ac:dyDescent="0.35">
      <c r="A481" s="37"/>
      <c r="B481" s="38"/>
      <c r="C481" s="38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7"/>
      <c r="AD481" s="37"/>
      <c r="AE481" s="37"/>
      <c r="AF481" s="37"/>
      <c r="AG481" s="37"/>
    </row>
    <row r="482" spans="1:33" ht="14.25" customHeight="1" x14ac:dyDescent="0.35">
      <c r="A482" s="37"/>
      <c r="B482" s="38"/>
      <c r="C482" s="38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7"/>
      <c r="AD482" s="37"/>
      <c r="AE482" s="37"/>
      <c r="AF482" s="37"/>
      <c r="AG482" s="37"/>
    </row>
    <row r="483" spans="1:33" ht="14.25" customHeight="1" x14ac:dyDescent="0.35">
      <c r="A483" s="37"/>
      <c r="B483" s="38"/>
      <c r="C483" s="38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7"/>
      <c r="AD483" s="37"/>
      <c r="AE483" s="37"/>
      <c r="AF483" s="37"/>
      <c r="AG483" s="37"/>
    </row>
    <row r="484" spans="1:33" ht="14.25" customHeight="1" x14ac:dyDescent="0.35">
      <c r="A484" s="37"/>
      <c r="B484" s="38"/>
      <c r="C484" s="38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7"/>
      <c r="AD484" s="37"/>
      <c r="AE484" s="37"/>
      <c r="AF484" s="37"/>
      <c r="AG484" s="37"/>
    </row>
    <row r="485" spans="1:33" ht="14.25" customHeight="1" x14ac:dyDescent="0.35">
      <c r="A485" s="37"/>
      <c r="B485" s="38"/>
      <c r="C485" s="38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7"/>
      <c r="AD485" s="37"/>
      <c r="AE485" s="37"/>
      <c r="AF485" s="37"/>
      <c r="AG485" s="37"/>
    </row>
    <row r="486" spans="1:33" ht="14.25" customHeight="1" x14ac:dyDescent="0.35">
      <c r="A486" s="37"/>
      <c r="B486" s="38"/>
      <c r="C486" s="38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7"/>
      <c r="AD486" s="37"/>
      <c r="AE486" s="37"/>
      <c r="AF486" s="37"/>
      <c r="AG486" s="37"/>
    </row>
    <row r="487" spans="1:33" ht="14.25" customHeight="1" x14ac:dyDescent="0.35">
      <c r="A487" s="37"/>
      <c r="B487" s="38"/>
      <c r="C487" s="38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7"/>
      <c r="AD487" s="37"/>
      <c r="AE487" s="37"/>
      <c r="AF487" s="37"/>
      <c r="AG487" s="37"/>
    </row>
    <row r="488" spans="1:33" ht="14.25" customHeight="1" x14ac:dyDescent="0.35">
      <c r="A488" s="40"/>
      <c r="B488" s="40"/>
      <c r="C488" s="40"/>
      <c r="AC488" s="40"/>
      <c r="AD488" s="40"/>
      <c r="AE488" s="40"/>
      <c r="AF488" s="40"/>
      <c r="AG488" s="40"/>
    </row>
    <row r="489" spans="1:33" ht="14.25" customHeight="1" x14ac:dyDescent="0.35">
      <c r="A489" s="40"/>
      <c r="B489" s="40"/>
      <c r="C489" s="40"/>
      <c r="AC489" s="40"/>
      <c r="AD489" s="40"/>
      <c r="AE489" s="40"/>
      <c r="AF489" s="40"/>
      <c r="AG489" s="40"/>
    </row>
    <row r="490" spans="1:33" ht="14.25" customHeight="1" x14ac:dyDescent="0.35">
      <c r="A490" s="40"/>
      <c r="B490" s="40"/>
      <c r="C490" s="40"/>
      <c r="AC490" s="40"/>
      <c r="AD490" s="40"/>
      <c r="AE490" s="40"/>
      <c r="AF490" s="40"/>
      <c r="AG490" s="40"/>
    </row>
    <row r="491" spans="1:33" ht="14.25" customHeight="1" x14ac:dyDescent="0.35">
      <c r="A491" s="40"/>
      <c r="B491" s="40"/>
      <c r="C491" s="40"/>
      <c r="AC491" s="40"/>
      <c r="AD491" s="40"/>
      <c r="AE491" s="40"/>
      <c r="AF491" s="40"/>
      <c r="AG491" s="40"/>
    </row>
    <row r="492" spans="1:33" ht="14.25" customHeight="1" x14ac:dyDescent="0.35">
      <c r="A492" s="40"/>
      <c r="B492" s="40"/>
      <c r="C492" s="40"/>
      <c r="AC492" s="40"/>
      <c r="AD492" s="40"/>
      <c r="AE492" s="40"/>
      <c r="AF492" s="40"/>
      <c r="AG492" s="40"/>
    </row>
    <row r="493" spans="1:33" ht="14.25" customHeight="1" x14ac:dyDescent="0.35">
      <c r="A493" s="40"/>
      <c r="B493" s="40"/>
      <c r="C493" s="40"/>
      <c r="AC493" s="40"/>
      <c r="AD493" s="40"/>
      <c r="AE493" s="40"/>
      <c r="AF493" s="40"/>
      <c r="AG493" s="40"/>
    </row>
    <row r="494" spans="1:33" ht="14.25" customHeight="1" x14ac:dyDescent="0.35">
      <c r="A494" s="40"/>
      <c r="B494" s="40"/>
      <c r="C494" s="40"/>
      <c r="AC494" s="40"/>
      <c r="AD494" s="40"/>
      <c r="AE494" s="40"/>
      <c r="AF494" s="40"/>
      <c r="AG494" s="40"/>
    </row>
    <row r="495" spans="1:33" ht="14.25" customHeight="1" x14ac:dyDescent="0.35">
      <c r="A495" s="40"/>
      <c r="B495" s="40"/>
      <c r="C495" s="40"/>
      <c r="AC495" s="40"/>
      <c r="AD495" s="40"/>
      <c r="AE495" s="40"/>
      <c r="AF495" s="40"/>
      <c r="AG495" s="40"/>
    </row>
    <row r="496" spans="1:33" ht="14.25" customHeight="1" x14ac:dyDescent="0.35">
      <c r="A496" s="40"/>
      <c r="B496" s="40"/>
      <c r="C496" s="40"/>
      <c r="AC496" s="40"/>
      <c r="AD496" s="40"/>
      <c r="AE496" s="40"/>
      <c r="AF496" s="40"/>
      <c r="AG496" s="40"/>
    </row>
    <row r="497" spans="1:33" ht="14.25" customHeight="1" x14ac:dyDescent="0.35">
      <c r="A497" s="40"/>
      <c r="B497" s="40"/>
      <c r="C497" s="40"/>
      <c r="AC497" s="40"/>
      <c r="AD497" s="40"/>
      <c r="AE497" s="40"/>
      <c r="AF497" s="40"/>
      <c r="AG497" s="40"/>
    </row>
    <row r="498" spans="1:33" ht="14.25" customHeight="1" x14ac:dyDescent="0.35">
      <c r="A498" s="40"/>
      <c r="B498" s="40"/>
      <c r="C498" s="40"/>
      <c r="AC498" s="40"/>
      <c r="AD498" s="40"/>
      <c r="AE498" s="40"/>
      <c r="AF498" s="40"/>
      <c r="AG498" s="40"/>
    </row>
    <row r="499" spans="1:33" ht="14.25" customHeight="1" x14ac:dyDescent="0.35">
      <c r="A499" s="40"/>
      <c r="B499" s="40"/>
      <c r="C499" s="40"/>
      <c r="AC499" s="40"/>
      <c r="AD499" s="40"/>
      <c r="AE499" s="40"/>
      <c r="AF499" s="40"/>
      <c r="AG499" s="40"/>
    </row>
    <row r="500" spans="1:33" ht="14.25" customHeight="1" x14ac:dyDescent="0.35">
      <c r="A500" s="40"/>
      <c r="B500" s="40"/>
      <c r="C500" s="40"/>
      <c r="AC500" s="40"/>
      <c r="AD500" s="40"/>
      <c r="AE500" s="40"/>
      <c r="AF500" s="40"/>
      <c r="AG500" s="40"/>
    </row>
    <row r="501" spans="1:33" ht="14.25" customHeight="1" x14ac:dyDescent="0.35">
      <c r="A501" s="40"/>
      <c r="B501" s="40"/>
      <c r="C501" s="40"/>
      <c r="AC501" s="40"/>
      <c r="AD501" s="40"/>
      <c r="AE501" s="40"/>
      <c r="AF501" s="40"/>
      <c r="AG501" s="40"/>
    </row>
    <row r="502" spans="1:33" ht="14.25" customHeight="1" x14ac:dyDescent="0.35">
      <c r="A502" s="40"/>
      <c r="B502" s="40"/>
      <c r="C502" s="40"/>
      <c r="AC502" s="40"/>
      <c r="AD502" s="40"/>
      <c r="AE502" s="40"/>
      <c r="AF502" s="40"/>
      <c r="AG502" s="40"/>
    </row>
    <row r="503" spans="1:33" ht="14.25" customHeight="1" x14ac:dyDescent="0.35">
      <c r="A503" s="40"/>
      <c r="B503" s="40"/>
      <c r="C503" s="40"/>
      <c r="AC503" s="40"/>
      <c r="AD503" s="40"/>
      <c r="AE503" s="40"/>
      <c r="AF503" s="40"/>
      <c r="AG503" s="40"/>
    </row>
    <row r="504" spans="1:33" ht="14.25" customHeight="1" x14ac:dyDescent="0.35">
      <c r="A504" s="40"/>
      <c r="B504" s="40"/>
      <c r="C504" s="40"/>
      <c r="AC504" s="40"/>
      <c r="AD504" s="40"/>
      <c r="AE504" s="40"/>
      <c r="AF504" s="40"/>
      <c r="AG504" s="40"/>
    </row>
    <row r="505" spans="1:33" ht="14.25" customHeight="1" x14ac:dyDescent="0.35">
      <c r="A505" s="40"/>
      <c r="B505" s="40"/>
      <c r="C505" s="40"/>
      <c r="AC505" s="40"/>
      <c r="AD505" s="40"/>
      <c r="AE505" s="40"/>
      <c r="AF505" s="40"/>
      <c r="AG505" s="40"/>
    </row>
    <row r="506" spans="1:33" ht="14.25" customHeight="1" x14ac:dyDescent="0.35">
      <c r="A506" s="40"/>
      <c r="B506" s="40"/>
      <c r="C506" s="40"/>
      <c r="AC506" s="40"/>
      <c r="AD506" s="40"/>
      <c r="AE506" s="40"/>
      <c r="AF506" s="40"/>
      <c r="AG506" s="40"/>
    </row>
    <row r="507" spans="1:33" ht="14.25" customHeight="1" x14ac:dyDescent="0.35">
      <c r="A507" s="40"/>
      <c r="B507" s="40"/>
      <c r="C507" s="40"/>
      <c r="AC507" s="40"/>
      <c r="AD507" s="40"/>
      <c r="AE507" s="40"/>
      <c r="AF507" s="40"/>
      <c r="AG507" s="40"/>
    </row>
    <row r="508" spans="1:33" ht="14.25" customHeight="1" x14ac:dyDescent="0.35">
      <c r="A508" s="40"/>
      <c r="B508" s="40"/>
      <c r="C508" s="40"/>
      <c r="AC508" s="40"/>
      <c r="AD508" s="40"/>
      <c r="AE508" s="40"/>
      <c r="AF508" s="40"/>
      <c r="AG508" s="40"/>
    </row>
    <row r="509" spans="1:33" ht="14.25" customHeight="1" x14ac:dyDescent="0.35">
      <c r="A509" s="40"/>
      <c r="B509" s="40"/>
      <c r="C509" s="40"/>
      <c r="AC509" s="40"/>
      <c r="AD509" s="40"/>
      <c r="AE509" s="40"/>
      <c r="AF509" s="40"/>
      <c r="AG509" s="40"/>
    </row>
    <row r="510" spans="1:33" ht="14.25" customHeight="1" x14ac:dyDescent="0.35">
      <c r="A510" s="40"/>
      <c r="B510" s="40"/>
      <c r="C510" s="40"/>
      <c r="AC510" s="40"/>
      <c r="AD510" s="40"/>
      <c r="AE510" s="40"/>
      <c r="AF510" s="40"/>
      <c r="AG510" s="40"/>
    </row>
    <row r="511" spans="1:33" ht="14.25" customHeight="1" x14ac:dyDescent="0.35">
      <c r="A511" s="40"/>
      <c r="B511" s="40"/>
      <c r="C511" s="40"/>
      <c r="AC511" s="40"/>
      <c r="AD511" s="40"/>
      <c r="AE511" s="40"/>
      <c r="AF511" s="40"/>
      <c r="AG511" s="40"/>
    </row>
    <row r="512" spans="1:33" ht="14.25" customHeight="1" x14ac:dyDescent="0.35">
      <c r="A512" s="40"/>
      <c r="B512" s="40"/>
      <c r="C512" s="40"/>
      <c r="AC512" s="40"/>
      <c r="AD512" s="40"/>
      <c r="AE512" s="40"/>
      <c r="AF512" s="40"/>
      <c r="AG512" s="40"/>
    </row>
    <row r="513" spans="1:33" ht="14.25" customHeight="1" x14ac:dyDescent="0.35">
      <c r="A513" s="40"/>
      <c r="B513" s="40"/>
      <c r="C513" s="40"/>
      <c r="AC513" s="40"/>
      <c r="AD513" s="40"/>
      <c r="AE513" s="40"/>
      <c r="AF513" s="40"/>
      <c r="AG513" s="40"/>
    </row>
    <row r="514" spans="1:33" ht="14.25" customHeight="1" x14ac:dyDescent="0.35">
      <c r="A514" s="40"/>
      <c r="B514" s="40"/>
      <c r="C514" s="40"/>
      <c r="AC514" s="40"/>
      <c r="AD514" s="40"/>
      <c r="AE514" s="40"/>
      <c r="AF514" s="40"/>
      <c r="AG514" s="40"/>
    </row>
    <row r="515" spans="1:33" ht="14.25" customHeight="1" x14ac:dyDescent="0.35">
      <c r="A515" s="40"/>
      <c r="B515" s="40"/>
      <c r="C515" s="40"/>
      <c r="AC515" s="40"/>
      <c r="AD515" s="40"/>
      <c r="AE515" s="40"/>
      <c r="AF515" s="40"/>
      <c r="AG515" s="40"/>
    </row>
    <row r="516" spans="1:33" ht="14.25" customHeight="1" x14ac:dyDescent="0.35">
      <c r="A516" s="40"/>
      <c r="B516" s="40"/>
      <c r="C516" s="40"/>
      <c r="AC516" s="40"/>
      <c r="AD516" s="40"/>
      <c r="AE516" s="40"/>
      <c r="AF516" s="40"/>
      <c r="AG516" s="40"/>
    </row>
    <row r="517" spans="1:33" ht="14.25" customHeight="1" x14ac:dyDescent="0.35">
      <c r="A517" s="40"/>
      <c r="B517" s="40"/>
      <c r="C517" s="40"/>
      <c r="AC517" s="40"/>
      <c r="AD517" s="40"/>
      <c r="AE517" s="40"/>
      <c r="AF517" s="40"/>
      <c r="AG517" s="40"/>
    </row>
    <row r="518" spans="1:33" ht="14.25" customHeight="1" x14ac:dyDescent="0.35">
      <c r="A518" s="40"/>
      <c r="B518" s="40"/>
      <c r="C518" s="40"/>
      <c r="AC518" s="40"/>
      <c r="AD518" s="40"/>
      <c r="AE518" s="40"/>
      <c r="AF518" s="40"/>
      <c r="AG518" s="40"/>
    </row>
    <row r="519" spans="1:33" ht="14.25" customHeight="1" x14ac:dyDescent="0.35">
      <c r="A519" s="40"/>
      <c r="B519" s="40"/>
      <c r="C519" s="40"/>
      <c r="AC519" s="40"/>
      <c r="AD519" s="40"/>
      <c r="AE519" s="40"/>
      <c r="AF519" s="40"/>
      <c r="AG519" s="40"/>
    </row>
    <row r="520" spans="1:33" ht="14.25" customHeight="1" x14ac:dyDescent="0.35">
      <c r="A520" s="40"/>
      <c r="B520" s="40"/>
      <c r="C520" s="40"/>
      <c r="AC520" s="40"/>
      <c r="AD520" s="40"/>
      <c r="AE520" s="40"/>
      <c r="AF520" s="40"/>
      <c r="AG520" s="40"/>
    </row>
    <row r="521" spans="1:33" ht="14.25" customHeight="1" x14ac:dyDescent="0.35">
      <c r="A521" s="40"/>
      <c r="B521" s="40"/>
      <c r="C521" s="40"/>
      <c r="AC521" s="40"/>
      <c r="AD521" s="40"/>
      <c r="AE521" s="40"/>
      <c r="AF521" s="40"/>
      <c r="AG521" s="40"/>
    </row>
    <row r="522" spans="1:33" ht="14.25" customHeight="1" x14ac:dyDescent="0.35">
      <c r="A522" s="40"/>
      <c r="B522" s="40"/>
      <c r="C522" s="40"/>
      <c r="AC522" s="40"/>
      <c r="AD522" s="40"/>
      <c r="AE522" s="40"/>
      <c r="AF522" s="40"/>
      <c r="AG522" s="40"/>
    </row>
    <row r="523" spans="1:33" ht="14.25" customHeight="1" x14ac:dyDescent="0.35">
      <c r="A523" s="40"/>
      <c r="B523" s="40"/>
      <c r="C523" s="40"/>
      <c r="AC523" s="40"/>
      <c r="AD523" s="40"/>
      <c r="AE523" s="40"/>
      <c r="AF523" s="40"/>
      <c r="AG523" s="40"/>
    </row>
    <row r="524" spans="1:33" ht="14.25" customHeight="1" x14ac:dyDescent="0.35">
      <c r="A524" s="40"/>
      <c r="B524" s="40"/>
      <c r="C524" s="40"/>
      <c r="AC524" s="40"/>
      <c r="AD524" s="40"/>
      <c r="AE524" s="40"/>
      <c r="AF524" s="40"/>
      <c r="AG524" s="40"/>
    </row>
    <row r="525" spans="1:33" ht="14.25" customHeight="1" x14ac:dyDescent="0.35">
      <c r="A525" s="40"/>
      <c r="B525" s="40"/>
      <c r="C525" s="40"/>
      <c r="AC525" s="40"/>
      <c r="AD525" s="40"/>
      <c r="AE525" s="40"/>
      <c r="AF525" s="40"/>
      <c r="AG525" s="40"/>
    </row>
    <row r="526" spans="1:33" ht="14.25" customHeight="1" x14ac:dyDescent="0.35">
      <c r="A526" s="40"/>
      <c r="B526" s="40"/>
      <c r="C526" s="40"/>
      <c r="AC526" s="40"/>
      <c r="AD526" s="40"/>
      <c r="AE526" s="40"/>
      <c r="AF526" s="40"/>
      <c r="AG526" s="40"/>
    </row>
    <row r="527" spans="1:33" ht="14.25" customHeight="1" x14ac:dyDescent="0.35">
      <c r="A527" s="40"/>
      <c r="B527" s="40"/>
      <c r="C527" s="40"/>
      <c r="AC527" s="40"/>
      <c r="AD527" s="40"/>
      <c r="AE527" s="40"/>
      <c r="AF527" s="40"/>
      <c r="AG527" s="40"/>
    </row>
    <row r="528" spans="1:33" ht="14.25" customHeight="1" x14ac:dyDescent="0.35">
      <c r="A528" s="40"/>
      <c r="B528" s="40"/>
      <c r="C528" s="40"/>
      <c r="AC528" s="40"/>
      <c r="AD528" s="40"/>
      <c r="AE528" s="40"/>
      <c r="AF528" s="40"/>
      <c r="AG528" s="40"/>
    </row>
    <row r="529" spans="1:33" ht="14.25" customHeight="1" x14ac:dyDescent="0.35">
      <c r="A529" s="40"/>
      <c r="B529" s="40"/>
      <c r="C529" s="40"/>
      <c r="AC529" s="40"/>
      <c r="AD529" s="40"/>
      <c r="AE529" s="40"/>
      <c r="AF529" s="40"/>
      <c r="AG529" s="40"/>
    </row>
    <row r="530" spans="1:33" ht="14.25" customHeight="1" x14ac:dyDescent="0.35">
      <c r="A530" s="40"/>
      <c r="B530" s="40"/>
      <c r="C530" s="40"/>
      <c r="AC530" s="40"/>
      <c r="AD530" s="40"/>
      <c r="AE530" s="40"/>
      <c r="AF530" s="40"/>
      <c r="AG530" s="40"/>
    </row>
    <row r="531" spans="1:33" ht="14.25" customHeight="1" x14ac:dyDescent="0.35">
      <c r="A531" s="40"/>
      <c r="B531" s="40"/>
      <c r="C531" s="40"/>
      <c r="AC531" s="40"/>
      <c r="AD531" s="40"/>
      <c r="AE531" s="40"/>
      <c r="AF531" s="40"/>
      <c r="AG531" s="40"/>
    </row>
    <row r="532" spans="1:33" ht="14.25" customHeight="1" x14ac:dyDescent="0.35">
      <c r="A532" s="40"/>
      <c r="B532" s="40"/>
      <c r="C532" s="40"/>
      <c r="AC532" s="40"/>
      <c r="AD532" s="40"/>
      <c r="AE532" s="40"/>
      <c r="AF532" s="40"/>
      <c r="AG532" s="40"/>
    </row>
    <row r="533" spans="1:33" ht="14.25" customHeight="1" x14ac:dyDescent="0.35">
      <c r="A533" s="40"/>
      <c r="B533" s="40"/>
      <c r="C533" s="40"/>
      <c r="AC533" s="40"/>
      <c r="AD533" s="40"/>
      <c r="AE533" s="40"/>
      <c r="AF533" s="40"/>
      <c r="AG533" s="40"/>
    </row>
    <row r="534" spans="1:33" ht="14.25" customHeight="1" x14ac:dyDescent="0.35">
      <c r="A534" s="40"/>
      <c r="B534" s="40"/>
      <c r="C534" s="40"/>
      <c r="AC534" s="40"/>
      <c r="AD534" s="40"/>
      <c r="AE534" s="40"/>
      <c r="AF534" s="40"/>
      <c r="AG534" s="40"/>
    </row>
    <row r="535" spans="1:33" ht="14.25" customHeight="1" x14ac:dyDescent="0.35">
      <c r="A535" s="40"/>
      <c r="B535" s="40"/>
      <c r="C535" s="40"/>
      <c r="AC535" s="40"/>
      <c r="AD535" s="40"/>
      <c r="AE535" s="40"/>
      <c r="AF535" s="40"/>
      <c r="AG535" s="40"/>
    </row>
    <row r="536" spans="1:33" ht="14.25" customHeight="1" x14ac:dyDescent="0.35">
      <c r="A536" s="40"/>
      <c r="B536" s="40"/>
      <c r="C536" s="40"/>
      <c r="AC536" s="40"/>
      <c r="AD536" s="40"/>
      <c r="AE536" s="40"/>
      <c r="AF536" s="40"/>
      <c r="AG536" s="40"/>
    </row>
    <row r="537" spans="1:33" ht="14.25" customHeight="1" x14ac:dyDescent="0.35">
      <c r="A537" s="40"/>
      <c r="B537" s="40"/>
      <c r="C537" s="40"/>
      <c r="AC537" s="40"/>
      <c r="AD537" s="40"/>
      <c r="AE537" s="40"/>
      <c r="AF537" s="40"/>
      <c r="AG537" s="40"/>
    </row>
    <row r="538" spans="1:33" ht="14.25" customHeight="1" x14ac:dyDescent="0.35">
      <c r="A538" s="40"/>
      <c r="B538" s="40"/>
      <c r="C538" s="40"/>
      <c r="AC538" s="40"/>
      <c r="AD538" s="40"/>
      <c r="AE538" s="40"/>
      <c r="AF538" s="40"/>
      <c r="AG538" s="40"/>
    </row>
    <row r="539" spans="1:33" ht="14.25" customHeight="1" x14ac:dyDescent="0.35">
      <c r="A539" s="40"/>
      <c r="B539" s="40"/>
      <c r="C539" s="40"/>
      <c r="AC539" s="40"/>
      <c r="AD539" s="40"/>
      <c r="AE539" s="40"/>
      <c r="AF539" s="40"/>
      <c r="AG539" s="40"/>
    </row>
    <row r="540" spans="1:33" ht="14.25" customHeight="1" x14ac:dyDescent="0.35">
      <c r="A540" s="40"/>
      <c r="B540" s="40"/>
      <c r="C540" s="40"/>
      <c r="AC540" s="40"/>
      <c r="AD540" s="40"/>
      <c r="AE540" s="40"/>
      <c r="AF540" s="40"/>
      <c r="AG540" s="40"/>
    </row>
    <row r="541" spans="1:33" ht="14.25" customHeight="1" x14ac:dyDescent="0.35">
      <c r="A541" s="40"/>
      <c r="B541" s="40"/>
      <c r="C541" s="40"/>
      <c r="AC541" s="40"/>
      <c r="AD541" s="40"/>
      <c r="AE541" s="40"/>
      <c r="AF541" s="40"/>
      <c r="AG541" s="40"/>
    </row>
    <row r="542" spans="1:33" ht="14.25" customHeight="1" x14ac:dyDescent="0.35">
      <c r="A542" s="40"/>
      <c r="B542" s="40"/>
      <c r="C542" s="40"/>
      <c r="AC542" s="40"/>
      <c r="AD542" s="40"/>
      <c r="AE542" s="40"/>
      <c r="AF542" s="40"/>
      <c r="AG542" s="40"/>
    </row>
    <row r="543" spans="1:33" ht="14.25" customHeight="1" x14ac:dyDescent="0.35">
      <c r="A543" s="40"/>
      <c r="B543" s="40"/>
      <c r="C543" s="40"/>
      <c r="AC543" s="40"/>
      <c r="AD543" s="40"/>
      <c r="AE543" s="40"/>
      <c r="AF543" s="40"/>
      <c r="AG543" s="40"/>
    </row>
    <row r="544" spans="1:33" ht="14.25" customHeight="1" x14ac:dyDescent="0.35">
      <c r="A544" s="40"/>
      <c r="B544" s="40"/>
      <c r="C544" s="40"/>
      <c r="AC544" s="40"/>
      <c r="AD544" s="40"/>
      <c r="AE544" s="40"/>
      <c r="AF544" s="40"/>
      <c r="AG544" s="40"/>
    </row>
    <row r="545" spans="1:33" ht="14.25" customHeight="1" x14ac:dyDescent="0.35">
      <c r="A545" s="40"/>
      <c r="B545" s="40"/>
      <c r="C545" s="40"/>
      <c r="AC545" s="40"/>
      <c r="AD545" s="40"/>
      <c r="AE545" s="40"/>
      <c r="AF545" s="40"/>
      <c r="AG545" s="40"/>
    </row>
    <row r="546" spans="1:33" ht="14.25" customHeight="1" x14ac:dyDescent="0.35">
      <c r="A546" s="40"/>
      <c r="B546" s="40"/>
      <c r="C546" s="40"/>
      <c r="AC546" s="40"/>
      <c r="AD546" s="40"/>
      <c r="AE546" s="40"/>
      <c r="AF546" s="40"/>
      <c r="AG546" s="40"/>
    </row>
    <row r="547" spans="1:33" ht="14.25" customHeight="1" x14ac:dyDescent="0.35">
      <c r="A547" s="40"/>
      <c r="B547" s="40"/>
      <c r="C547" s="40"/>
      <c r="AC547" s="40"/>
      <c r="AD547" s="40"/>
      <c r="AE547" s="40"/>
      <c r="AF547" s="40"/>
      <c r="AG547" s="40"/>
    </row>
    <row r="548" spans="1:33" ht="14.25" customHeight="1" x14ac:dyDescent="0.35">
      <c r="A548" s="40"/>
      <c r="B548" s="40"/>
      <c r="C548" s="40"/>
      <c r="AC548" s="40"/>
      <c r="AD548" s="40"/>
      <c r="AE548" s="40"/>
      <c r="AF548" s="40"/>
      <c r="AG548" s="40"/>
    </row>
    <row r="549" spans="1:33" ht="14.25" customHeight="1" x14ac:dyDescent="0.35">
      <c r="A549" s="40"/>
      <c r="B549" s="40"/>
      <c r="C549" s="40"/>
      <c r="AC549" s="40"/>
      <c r="AD549" s="40"/>
      <c r="AE549" s="40"/>
      <c r="AF549" s="40"/>
      <c r="AG549" s="40"/>
    </row>
    <row r="550" spans="1:33" ht="14.25" customHeight="1" x14ac:dyDescent="0.35">
      <c r="A550" s="40"/>
      <c r="B550" s="40"/>
      <c r="C550" s="40"/>
      <c r="AC550" s="40"/>
      <c r="AD550" s="40"/>
      <c r="AE550" s="40"/>
      <c r="AF550" s="40"/>
      <c r="AG550" s="40"/>
    </row>
    <row r="551" spans="1:33" ht="14.25" customHeight="1" x14ac:dyDescent="0.35">
      <c r="A551" s="40"/>
      <c r="B551" s="40"/>
      <c r="C551" s="40"/>
      <c r="AC551" s="40"/>
      <c r="AD551" s="40"/>
      <c r="AE551" s="40"/>
      <c r="AF551" s="40"/>
      <c r="AG551" s="40"/>
    </row>
    <row r="552" spans="1:33" ht="14.25" customHeight="1" x14ac:dyDescent="0.35">
      <c r="A552" s="40"/>
      <c r="B552" s="40"/>
      <c r="C552" s="40"/>
      <c r="AC552" s="40"/>
      <c r="AD552" s="40"/>
      <c r="AE552" s="40"/>
      <c r="AF552" s="40"/>
      <c r="AG552" s="40"/>
    </row>
    <row r="553" spans="1:33" ht="14.25" customHeight="1" x14ac:dyDescent="0.35">
      <c r="A553" s="40"/>
      <c r="B553" s="40"/>
      <c r="C553" s="40"/>
      <c r="AC553" s="40"/>
      <c r="AD553" s="40"/>
      <c r="AE553" s="40"/>
      <c r="AF553" s="40"/>
      <c r="AG553" s="40"/>
    </row>
    <row r="554" spans="1:33" ht="14.25" customHeight="1" x14ac:dyDescent="0.35">
      <c r="A554" s="40"/>
      <c r="B554" s="40"/>
      <c r="C554" s="40"/>
      <c r="AC554" s="40"/>
      <c r="AD554" s="40"/>
      <c r="AE554" s="40"/>
      <c r="AF554" s="40"/>
      <c r="AG554" s="40"/>
    </row>
    <row r="555" spans="1:33" ht="14.25" customHeight="1" x14ac:dyDescent="0.35">
      <c r="A555" s="40"/>
      <c r="B555" s="40"/>
      <c r="C555" s="40"/>
      <c r="AC555" s="40"/>
      <c r="AD555" s="40"/>
      <c r="AE555" s="40"/>
      <c r="AF555" s="40"/>
      <c r="AG555" s="40"/>
    </row>
    <row r="556" spans="1:33" ht="14.25" customHeight="1" x14ac:dyDescent="0.35">
      <c r="A556" s="40"/>
      <c r="B556" s="40"/>
      <c r="C556" s="40"/>
      <c r="AC556" s="40"/>
      <c r="AD556" s="40"/>
      <c r="AE556" s="40"/>
      <c r="AF556" s="40"/>
      <c r="AG556" s="40"/>
    </row>
    <row r="557" spans="1:33" ht="14.25" customHeight="1" x14ac:dyDescent="0.35">
      <c r="A557" s="40"/>
      <c r="B557" s="40"/>
      <c r="C557" s="40"/>
      <c r="AC557" s="40"/>
      <c r="AD557" s="40"/>
      <c r="AE557" s="40"/>
      <c r="AF557" s="40"/>
      <c r="AG557" s="40"/>
    </row>
    <row r="558" spans="1:33" ht="14.25" customHeight="1" x14ac:dyDescent="0.35">
      <c r="A558" s="40"/>
      <c r="B558" s="40"/>
      <c r="C558" s="40"/>
      <c r="AC558" s="40"/>
      <c r="AD558" s="40"/>
      <c r="AE558" s="40"/>
      <c r="AF558" s="40"/>
      <c r="AG558" s="40"/>
    </row>
    <row r="559" spans="1:33" ht="14.25" customHeight="1" x14ac:dyDescent="0.35">
      <c r="A559" s="40"/>
      <c r="B559" s="40"/>
      <c r="C559" s="40"/>
      <c r="AC559" s="40"/>
      <c r="AD559" s="40"/>
      <c r="AE559" s="40"/>
      <c r="AF559" s="40"/>
      <c r="AG559" s="40"/>
    </row>
    <row r="560" spans="1:33" ht="14.25" customHeight="1" x14ac:dyDescent="0.35">
      <c r="A560" s="40"/>
      <c r="B560" s="40"/>
      <c r="C560" s="40"/>
      <c r="AC560" s="40"/>
      <c r="AD560" s="40"/>
      <c r="AE560" s="40"/>
      <c r="AF560" s="40"/>
      <c r="AG560" s="40"/>
    </row>
    <row r="561" spans="1:33" ht="14.25" customHeight="1" x14ac:dyDescent="0.35">
      <c r="A561" s="40"/>
      <c r="B561" s="40"/>
      <c r="C561" s="40"/>
      <c r="AC561" s="40"/>
      <c r="AD561" s="40"/>
      <c r="AE561" s="40"/>
      <c r="AF561" s="40"/>
      <c r="AG561" s="40"/>
    </row>
    <row r="562" spans="1:33" ht="14.25" customHeight="1" x14ac:dyDescent="0.35">
      <c r="A562" s="40"/>
      <c r="B562" s="40"/>
      <c r="C562" s="40"/>
      <c r="AC562" s="40"/>
      <c r="AD562" s="40"/>
      <c r="AE562" s="40"/>
      <c r="AF562" s="40"/>
      <c r="AG562" s="40"/>
    </row>
    <row r="563" spans="1:33" ht="14.25" customHeight="1" x14ac:dyDescent="0.35">
      <c r="A563" s="40"/>
      <c r="B563" s="40"/>
      <c r="C563" s="40"/>
      <c r="AC563" s="40"/>
      <c r="AD563" s="40"/>
      <c r="AE563" s="40"/>
      <c r="AF563" s="40"/>
      <c r="AG563" s="40"/>
    </row>
    <row r="564" spans="1:33" ht="14.25" customHeight="1" x14ac:dyDescent="0.35">
      <c r="A564" s="40"/>
      <c r="B564" s="40"/>
      <c r="C564" s="40"/>
      <c r="AC564" s="40"/>
      <c r="AD564" s="40"/>
      <c r="AE564" s="40"/>
      <c r="AF564" s="40"/>
      <c r="AG564" s="40"/>
    </row>
    <row r="565" spans="1:33" ht="14.25" customHeight="1" x14ac:dyDescent="0.35">
      <c r="A565" s="40"/>
      <c r="B565" s="40"/>
      <c r="C565" s="40"/>
      <c r="AC565" s="40"/>
      <c r="AD565" s="40"/>
      <c r="AE565" s="40"/>
      <c r="AF565" s="40"/>
      <c r="AG565" s="40"/>
    </row>
    <row r="566" spans="1:33" ht="14.25" customHeight="1" x14ac:dyDescent="0.35">
      <c r="A566" s="40"/>
      <c r="B566" s="40"/>
      <c r="C566" s="40"/>
      <c r="AC566" s="40"/>
      <c r="AD566" s="40"/>
      <c r="AE566" s="40"/>
      <c r="AF566" s="40"/>
      <c r="AG566" s="40"/>
    </row>
    <row r="567" spans="1:33" ht="14.25" customHeight="1" x14ac:dyDescent="0.35">
      <c r="A567" s="40"/>
      <c r="B567" s="40"/>
      <c r="C567" s="40"/>
      <c r="AC567" s="40"/>
      <c r="AD567" s="40"/>
      <c r="AE567" s="40"/>
      <c r="AF567" s="40"/>
      <c r="AG567" s="40"/>
    </row>
    <row r="568" spans="1:33" ht="14.25" customHeight="1" x14ac:dyDescent="0.35">
      <c r="A568" s="40"/>
      <c r="B568" s="40"/>
      <c r="C568" s="40"/>
      <c r="AC568" s="40"/>
      <c r="AD568" s="40"/>
      <c r="AE568" s="40"/>
      <c r="AF568" s="40"/>
      <c r="AG568" s="40"/>
    </row>
    <row r="569" spans="1:33" ht="14.25" customHeight="1" x14ac:dyDescent="0.35">
      <c r="A569" s="40"/>
      <c r="B569" s="40"/>
      <c r="C569" s="40"/>
      <c r="AC569" s="40"/>
      <c r="AD569" s="40"/>
      <c r="AE569" s="40"/>
      <c r="AF569" s="40"/>
      <c r="AG569" s="40"/>
    </row>
    <row r="570" spans="1:33" ht="14.25" customHeight="1" x14ac:dyDescent="0.35">
      <c r="A570" s="40"/>
      <c r="B570" s="40"/>
      <c r="C570" s="40"/>
      <c r="AC570" s="40"/>
      <c r="AD570" s="40"/>
      <c r="AE570" s="40"/>
      <c r="AF570" s="40"/>
      <c r="AG570" s="40"/>
    </row>
    <row r="571" spans="1:33" ht="14.25" customHeight="1" x14ac:dyDescent="0.35">
      <c r="A571" s="40"/>
      <c r="B571" s="40"/>
      <c r="C571" s="40"/>
      <c r="AC571" s="40"/>
      <c r="AD571" s="40"/>
      <c r="AE571" s="40"/>
      <c r="AF571" s="40"/>
      <c r="AG571" s="40"/>
    </row>
    <row r="572" spans="1:33" ht="14.25" customHeight="1" x14ac:dyDescent="0.35">
      <c r="A572" s="40"/>
      <c r="B572" s="40"/>
      <c r="C572" s="40"/>
      <c r="AC572" s="40"/>
      <c r="AD572" s="40"/>
      <c r="AE572" s="40"/>
      <c r="AF572" s="40"/>
      <c r="AG572" s="40"/>
    </row>
    <row r="573" spans="1:33" ht="14.25" customHeight="1" x14ac:dyDescent="0.35">
      <c r="A573" s="40"/>
      <c r="B573" s="40"/>
      <c r="C573" s="40"/>
      <c r="AC573" s="40"/>
      <c r="AD573" s="40"/>
      <c r="AE573" s="40"/>
      <c r="AF573" s="40"/>
      <c r="AG573" s="40"/>
    </row>
    <row r="574" spans="1:33" ht="14.25" customHeight="1" x14ac:dyDescent="0.35">
      <c r="A574" s="40"/>
      <c r="B574" s="40"/>
      <c r="C574" s="40"/>
      <c r="AC574" s="40"/>
      <c r="AD574" s="40"/>
      <c r="AE574" s="40"/>
      <c r="AF574" s="40"/>
      <c r="AG574" s="40"/>
    </row>
    <row r="575" spans="1:33" ht="14.25" customHeight="1" x14ac:dyDescent="0.35">
      <c r="A575" s="40"/>
      <c r="B575" s="40"/>
      <c r="C575" s="40"/>
      <c r="AC575" s="40"/>
      <c r="AD575" s="40"/>
      <c r="AE575" s="40"/>
      <c r="AF575" s="40"/>
      <c r="AG575" s="40"/>
    </row>
    <row r="576" spans="1:33" ht="14.25" customHeight="1" x14ac:dyDescent="0.35">
      <c r="A576" s="40"/>
      <c r="B576" s="40"/>
      <c r="C576" s="40"/>
      <c r="AC576" s="40"/>
      <c r="AD576" s="40"/>
      <c r="AE576" s="40"/>
      <c r="AF576" s="40"/>
      <c r="AG576" s="40"/>
    </row>
    <row r="577" spans="1:33" ht="14.25" customHeight="1" x14ac:dyDescent="0.35">
      <c r="A577" s="40"/>
      <c r="B577" s="40"/>
      <c r="C577" s="40"/>
      <c r="AC577" s="40"/>
      <c r="AD577" s="40"/>
      <c r="AE577" s="40"/>
      <c r="AF577" s="40"/>
      <c r="AG577" s="40"/>
    </row>
    <row r="578" spans="1:33" ht="14.25" customHeight="1" x14ac:dyDescent="0.35">
      <c r="A578" s="40"/>
      <c r="B578" s="40"/>
      <c r="C578" s="40"/>
      <c r="AC578" s="40"/>
      <c r="AD578" s="40"/>
      <c r="AE578" s="40"/>
      <c r="AF578" s="40"/>
      <c r="AG578" s="40"/>
    </row>
    <row r="579" spans="1:33" ht="14.25" customHeight="1" x14ac:dyDescent="0.35">
      <c r="A579" s="40"/>
      <c r="B579" s="40"/>
      <c r="C579" s="40"/>
      <c r="AC579" s="40"/>
      <c r="AD579" s="40"/>
      <c r="AE579" s="40"/>
      <c r="AF579" s="40"/>
      <c r="AG579" s="40"/>
    </row>
    <row r="580" spans="1:33" ht="14.25" customHeight="1" x14ac:dyDescent="0.35">
      <c r="A580" s="40"/>
      <c r="B580" s="40"/>
      <c r="C580" s="40"/>
      <c r="AC580" s="40"/>
      <c r="AD580" s="40"/>
      <c r="AE580" s="40"/>
      <c r="AF580" s="40"/>
      <c r="AG580" s="40"/>
    </row>
    <row r="581" spans="1:33" ht="14.25" customHeight="1" x14ac:dyDescent="0.35">
      <c r="A581" s="40"/>
      <c r="B581" s="40"/>
      <c r="C581" s="40"/>
      <c r="AC581" s="40"/>
      <c r="AD581" s="40"/>
      <c r="AE581" s="40"/>
      <c r="AF581" s="40"/>
      <c r="AG581" s="40"/>
    </row>
    <row r="582" spans="1:33" ht="14.25" customHeight="1" x14ac:dyDescent="0.35">
      <c r="A582" s="40"/>
      <c r="B582" s="40"/>
      <c r="C582" s="40"/>
      <c r="AC582" s="40"/>
      <c r="AD582" s="40"/>
      <c r="AE582" s="40"/>
      <c r="AF582" s="40"/>
      <c r="AG582" s="40"/>
    </row>
    <row r="583" spans="1:33" ht="14.25" customHeight="1" x14ac:dyDescent="0.35">
      <c r="A583" s="40"/>
      <c r="B583" s="40"/>
      <c r="C583" s="40"/>
      <c r="AC583" s="40"/>
      <c r="AD583" s="40"/>
      <c r="AE583" s="40"/>
      <c r="AF583" s="40"/>
      <c r="AG583" s="40"/>
    </row>
    <row r="584" spans="1:33" ht="14.25" customHeight="1" x14ac:dyDescent="0.35">
      <c r="A584" s="40"/>
      <c r="B584" s="40"/>
      <c r="C584" s="40"/>
      <c r="AC584" s="40"/>
      <c r="AD584" s="40"/>
      <c r="AE584" s="40"/>
      <c r="AF584" s="40"/>
      <c r="AG584" s="40"/>
    </row>
    <row r="585" spans="1:33" ht="14.25" customHeight="1" x14ac:dyDescent="0.35">
      <c r="A585" s="40"/>
      <c r="B585" s="40"/>
      <c r="C585" s="40"/>
      <c r="AC585" s="40"/>
      <c r="AD585" s="40"/>
      <c r="AE585" s="40"/>
      <c r="AF585" s="40"/>
      <c r="AG585" s="40"/>
    </row>
    <row r="586" spans="1:33" ht="14.25" customHeight="1" x14ac:dyDescent="0.35">
      <c r="A586" s="40"/>
      <c r="B586" s="40"/>
      <c r="C586" s="40"/>
      <c r="AC586" s="40"/>
      <c r="AD586" s="40"/>
      <c r="AE586" s="40"/>
      <c r="AF586" s="40"/>
      <c r="AG586" s="40"/>
    </row>
    <row r="587" spans="1:33" ht="14.25" customHeight="1" x14ac:dyDescent="0.35">
      <c r="A587" s="40"/>
      <c r="B587" s="40"/>
      <c r="C587" s="40"/>
      <c r="AC587" s="40"/>
      <c r="AD587" s="40"/>
      <c r="AE587" s="40"/>
      <c r="AF587" s="40"/>
      <c r="AG587" s="40"/>
    </row>
    <row r="588" spans="1:33" ht="14.25" customHeight="1" x14ac:dyDescent="0.35">
      <c r="A588" s="40"/>
      <c r="B588" s="40"/>
      <c r="C588" s="40"/>
      <c r="AC588" s="40"/>
      <c r="AD588" s="40"/>
      <c r="AE588" s="40"/>
      <c r="AF588" s="40"/>
      <c r="AG588" s="40"/>
    </row>
    <row r="589" spans="1:33" ht="14.25" customHeight="1" x14ac:dyDescent="0.35">
      <c r="A589" s="40"/>
      <c r="B589" s="40"/>
      <c r="C589" s="40"/>
      <c r="AC589" s="40"/>
      <c r="AD589" s="40"/>
      <c r="AE589" s="40"/>
      <c r="AF589" s="40"/>
      <c r="AG589" s="40"/>
    </row>
    <row r="590" spans="1:33" ht="14.25" customHeight="1" x14ac:dyDescent="0.35">
      <c r="A590" s="40"/>
      <c r="B590" s="40"/>
      <c r="C590" s="40"/>
      <c r="AC590" s="40"/>
      <c r="AD590" s="40"/>
      <c r="AE590" s="40"/>
      <c r="AF590" s="40"/>
      <c r="AG590" s="40"/>
    </row>
    <row r="591" spans="1:33" ht="14.25" customHeight="1" x14ac:dyDescent="0.35">
      <c r="A591" s="40"/>
      <c r="B591" s="40"/>
      <c r="C591" s="40"/>
      <c r="AC591" s="40"/>
      <c r="AD591" s="40"/>
      <c r="AE591" s="40"/>
      <c r="AF591" s="40"/>
      <c r="AG591" s="40"/>
    </row>
    <row r="592" spans="1:33" ht="14.25" customHeight="1" x14ac:dyDescent="0.35">
      <c r="A592" s="40"/>
      <c r="B592" s="40"/>
      <c r="C592" s="40"/>
      <c r="AC592" s="40"/>
      <c r="AD592" s="40"/>
      <c r="AE592" s="40"/>
      <c r="AF592" s="40"/>
      <c r="AG592" s="40"/>
    </row>
    <row r="593" spans="1:33" ht="14.25" customHeight="1" x14ac:dyDescent="0.35">
      <c r="A593" s="40"/>
      <c r="B593" s="40"/>
      <c r="C593" s="40"/>
      <c r="AC593" s="40"/>
      <c r="AD593" s="40"/>
      <c r="AE593" s="40"/>
      <c r="AF593" s="40"/>
      <c r="AG593" s="40"/>
    </row>
    <row r="594" spans="1:33" ht="14.25" customHeight="1" x14ac:dyDescent="0.35">
      <c r="A594" s="40"/>
      <c r="B594" s="40"/>
      <c r="C594" s="40"/>
      <c r="AC594" s="40"/>
      <c r="AD594" s="40"/>
      <c r="AE594" s="40"/>
      <c r="AF594" s="40"/>
      <c r="AG594" s="40"/>
    </row>
    <row r="595" spans="1:33" ht="14.25" customHeight="1" x14ac:dyDescent="0.35">
      <c r="A595" s="40"/>
      <c r="B595" s="40"/>
      <c r="C595" s="40"/>
      <c r="AC595" s="40"/>
      <c r="AD595" s="40"/>
      <c r="AE595" s="40"/>
      <c r="AF595" s="40"/>
      <c r="AG595" s="40"/>
    </row>
    <row r="596" spans="1:33" ht="14.25" customHeight="1" x14ac:dyDescent="0.35">
      <c r="A596" s="40"/>
      <c r="B596" s="40"/>
      <c r="C596" s="40"/>
      <c r="AC596" s="40"/>
      <c r="AD596" s="40"/>
      <c r="AE596" s="40"/>
      <c r="AF596" s="40"/>
      <c r="AG596" s="40"/>
    </row>
    <row r="597" spans="1:33" ht="14.25" customHeight="1" x14ac:dyDescent="0.35">
      <c r="A597" s="40"/>
      <c r="B597" s="40"/>
      <c r="C597" s="40"/>
      <c r="AC597" s="40"/>
      <c r="AD597" s="40"/>
      <c r="AE597" s="40"/>
      <c r="AF597" s="40"/>
      <c r="AG597" s="40"/>
    </row>
    <row r="598" spans="1:33" ht="14.25" customHeight="1" x14ac:dyDescent="0.35">
      <c r="A598" s="40"/>
      <c r="B598" s="40"/>
      <c r="C598" s="40"/>
      <c r="AC598" s="40"/>
      <c r="AD598" s="40"/>
      <c r="AE598" s="40"/>
      <c r="AF598" s="40"/>
      <c r="AG598" s="40"/>
    </row>
    <row r="599" spans="1:33" ht="14.25" customHeight="1" x14ac:dyDescent="0.35">
      <c r="A599" s="40"/>
      <c r="B599" s="40"/>
      <c r="C599" s="40"/>
      <c r="AC599" s="40"/>
      <c r="AD599" s="40"/>
      <c r="AE599" s="40"/>
      <c r="AF599" s="40"/>
      <c r="AG599" s="40"/>
    </row>
    <row r="600" spans="1:33" ht="14.25" customHeight="1" x14ac:dyDescent="0.35">
      <c r="A600" s="40"/>
      <c r="B600" s="40"/>
      <c r="C600" s="40"/>
      <c r="AC600" s="40"/>
      <c r="AD600" s="40"/>
      <c r="AE600" s="40"/>
      <c r="AF600" s="40"/>
      <c r="AG600" s="40"/>
    </row>
    <row r="601" spans="1:33" ht="14.25" customHeight="1" x14ac:dyDescent="0.35">
      <c r="A601" s="40"/>
      <c r="B601" s="40"/>
      <c r="C601" s="40"/>
      <c r="AC601" s="40"/>
      <c r="AD601" s="40"/>
      <c r="AE601" s="40"/>
      <c r="AF601" s="40"/>
      <c r="AG601" s="40"/>
    </row>
    <row r="602" spans="1:33" ht="14.25" customHeight="1" x14ac:dyDescent="0.35">
      <c r="A602" s="40"/>
      <c r="B602" s="40"/>
      <c r="C602" s="40"/>
      <c r="AC602" s="40"/>
      <c r="AD602" s="40"/>
      <c r="AE602" s="40"/>
      <c r="AF602" s="40"/>
      <c r="AG602" s="40"/>
    </row>
    <row r="603" spans="1:33" ht="14.25" customHeight="1" x14ac:dyDescent="0.35">
      <c r="A603" s="40"/>
      <c r="B603" s="40"/>
      <c r="C603" s="40"/>
      <c r="AC603" s="40"/>
      <c r="AD603" s="40"/>
      <c r="AE603" s="40"/>
      <c r="AF603" s="40"/>
      <c r="AG603" s="40"/>
    </row>
    <row r="604" spans="1:33" ht="14.25" customHeight="1" x14ac:dyDescent="0.35">
      <c r="A604" s="40"/>
      <c r="B604" s="40"/>
      <c r="C604" s="40"/>
      <c r="AC604" s="40"/>
      <c r="AD604" s="40"/>
      <c r="AE604" s="40"/>
      <c r="AF604" s="40"/>
      <c r="AG604" s="40"/>
    </row>
    <row r="605" spans="1:33" ht="14.25" customHeight="1" x14ac:dyDescent="0.35">
      <c r="A605" s="40"/>
      <c r="B605" s="40"/>
      <c r="C605" s="40"/>
      <c r="AC605" s="40"/>
      <c r="AD605" s="40"/>
      <c r="AE605" s="40"/>
      <c r="AF605" s="40"/>
      <c r="AG605" s="40"/>
    </row>
    <row r="606" spans="1:33" ht="14.25" customHeight="1" x14ac:dyDescent="0.35">
      <c r="A606" s="40"/>
      <c r="B606" s="40"/>
      <c r="C606" s="40"/>
      <c r="AC606" s="40"/>
      <c r="AD606" s="40"/>
      <c r="AE606" s="40"/>
      <c r="AF606" s="40"/>
      <c r="AG606" s="40"/>
    </row>
    <row r="607" spans="1:33" ht="14.25" customHeight="1" x14ac:dyDescent="0.35">
      <c r="A607" s="40"/>
      <c r="B607" s="40"/>
      <c r="C607" s="40"/>
      <c r="AC607" s="40"/>
      <c r="AD607" s="40"/>
      <c r="AE607" s="40"/>
      <c r="AF607" s="40"/>
      <c r="AG607" s="40"/>
    </row>
    <row r="608" spans="1:33" ht="14.25" customHeight="1" x14ac:dyDescent="0.35">
      <c r="A608" s="40"/>
      <c r="B608" s="40"/>
      <c r="C608" s="40"/>
      <c r="AC608" s="40"/>
      <c r="AD608" s="40"/>
      <c r="AE608" s="40"/>
      <c r="AF608" s="40"/>
      <c r="AG608" s="40"/>
    </row>
    <row r="609" spans="1:33" ht="14.25" customHeight="1" x14ac:dyDescent="0.35">
      <c r="A609" s="40"/>
      <c r="B609" s="40"/>
      <c r="C609" s="40"/>
      <c r="AC609" s="40"/>
      <c r="AD609" s="40"/>
      <c r="AE609" s="40"/>
      <c r="AF609" s="40"/>
      <c r="AG609" s="40"/>
    </row>
    <row r="610" spans="1:33" ht="14.25" customHeight="1" x14ac:dyDescent="0.35">
      <c r="A610" s="40"/>
      <c r="B610" s="40"/>
      <c r="C610" s="40"/>
      <c r="AC610" s="40"/>
      <c r="AD610" s="40"/>
      <c r="AE610" s="40"/>
      <c r="AF610" s="40"/>
      <c r="AG610" s="40"/>
    </row>
    <row r="611" spans="1:33" ht="14.25" customHeight="1" x14ac:dyDescent="0.35">
      <c r="A611" s="40"/>
      <c r="B611" s="40"/>
      <c r="C611" s="40"/>
      <c r="AC611" s="40"/>
      <c r="AD611" s="40"/>
      <c r="AE611" s="40"/>
      <c r="AF611" s="40"/>
      <c r="AG611" s="40"/>
    </row>
    <row r="612" spans="1:33" ht="14.25" customHeight="1" x14ac:dyDescent="0.35">
      <c r="A612" s="40"/>
      <c r="B612" s="40"/>
      <c r="C612" s="40"/>
      <c r="AC612" s="40"/>
      <c r="AD612" s="40"/>
      <c r="AE612" s="40"/>
      <c r="AF612" s="40"/>
      <c r="AG612" s="40"/>
    </row>
    <row r="613" spans="1:33" ht="14.25" customHeight="1" x14ac:dyDescent="0.35">
      <c r="A613" s="40"/>
      <c r="B613" s="40"/>
      <c r="C613" s="40"/>
      <c r="AC613" s="40"/>
      <c r="AD613" s="40"/>
      <c r="AE613" s="40"/>
      <c r="AF613" s="40"/>
      <c r="AG613" s="40"/>
    </row>
    <row r="614" spans="1:33" ht="14.25" customHeight="1" x14ac:dyDescent="0.35">
      <c r="A614" s="40"/>
      <c r="B614" s="40"/>
      <c r="C614" s="40"/>
      <c r="AC614" s="40"/>
      <c r="AD614" s="40"/>
      <c r="AE614" s="40"/>
      <c r="AF614" s="40"/>
      <c r="AG614" s="40"/>
    </row>
    <row r="615" spans="1:33" ht="14.25" customHeight="1" x14ac:dyDescent="0.35">
      <c r="A615" s="40"/>
      <c r="B615" s="40"/>
      <c r="C615" s="40"/>
      <c r="AC615" s="40"/>
      <c r="AD615" s="40"/>
      <c r="AE615" s="40"/>
      <c r="AF615" s="40"/>
      <c r="AG615" s="40"/>
    </row>
    <row r="616" spans="1:33" ht="14.25" customHeight="1" x14ac:dyDescent="0.35">
      <c r="A616" s="40"/>
      <c r="B616" s="40"/>
      <c r="C616" s="40"/>
      <c r="AC616" s="40"/>
      <c r="AD616" s="40"/>
      <c r="AE616" s="40"/>
      <c r="AF616" s="40"/>
      <c r="AG616" s="40"/>
    </row>
    <row r="617" spans="1:33" ht="14.25" customHeight="1" x14ac:dyDescent="0.35">
      <c r="A617" s="40"/>
      <c r="B617" s="40"/>
      <c r="C617" s="40"/>
      <c r="AC617" s="40"/>
      <c r="AD617" s="40"/>
      <c r="AE617" s="40"/>
      <c r="AF617" s="40"/>
      <c r="AG617" s="40"/>
    </row>
    <row r="618" spans="1:33" ht="14.25" customHeight="1" x14ac:dyDescent="0.35">
      <c r="A618" s="40"/>
      <c r="B618" s="40"/>
      <c r="C618" s="40"/>
      <c r="AC618" s="40"/>
      <c r="AD618" s="40"/>
      <c r="AE618" s="40"/>
      <c r="AF618" s="40"/>
      <c r="AG618" s="40"/>
    </row>
    <row r="619" spans="1:33" ht="14.25" customHeight="1" x14ac:dyDescent="0.35">
      <c r="A619" s="40"/>
      <c r="B619" s="40"/>
      <c r="C619" s="40"/>
      <c r="AC619" s="40"/>
      <c r="AD619" s="40"/>
      <c r="AE619" s="40"/>
      <c r="AF619" s="40"/>
      <c r="AG619" s="40"/>
    </row>
    <row r="620" spans="1:33" ht="14.25" customHeight="1" x14ac:dyDescent="0.35">
      <c r="A620" s="40"/>
      <c r="B620" s="40"/>
      <c r="C620" s="40"/>
      <c r="AC620" s="40"/>
      <c r="AD620" s="40"/>
      <c r="AE620" s="40"/>
      <c r="AF620" s="40"/>
      <c r="AG620" s="40"/>
    </row>
    <row r="621" spans="1:33" ht="14.25" customHeight="1" x14ac:dyDescent="0.35">
      <c r="A621" s="40"/>
      <c r="B621" s="40"/>
      <c r="C621" s="40"/>
      <c r="AC621" s="40"/>
      <c r="AD621" s="40"/>
      <c r="AE621" s="40"/>
      <c r="AF621" s="40"/>
      <c r="AG621" s="40"/>
    </row>
    <row r="622" spans="1:33" ht="14.25" customHeight="1" x14ac:dyDescent="0.35">
      <c r="A622" s="40"/>
      <c r="B622" s="40"/>
      <c r="C622" s="40"/>
      <c r="AC622" s="40"/>
      <c r="AD622" s="40"/>
      <c r="AE622" s="40"/>
      <c r="AF622" s="40"/>
      <c r="AG622" s="40"/>
    </row>
    <row r="623" spans="1:33" ht="14.25" customHeight="1" x14ac:dyDescent="0.35">
      <c r="A623" s="40"/>
      <c r="B623" s="40"/>
      <c r="C623" s="40"/>
      <c r="AC623" s="40"/>
      <c r="AD623" s="40"/>
      <c r="AE623" s="40"/>
      <c r="AF623" s="40"/>
      <c r="AG623" s="40"/>
    </row>
    <row r="624" spans="1:33" ht="14.25" customHeight="1" x14ac:dyDescent="0.35">
      <c r="A624" s="40"/>
      <c r="B624" s="40"/>
      <c r="C624" s="40"/>
      <c r="AC624" s="40"/>
      <c r="AD624" s="40"/>
      <c r="AE624" s="40"/>
      <c r="AF624" s="40"/>
      <c r="AG624" s="40"/>
    </row>
    <row r="625" spans="1:33" ht="14.25" customHeight="1" x14ac:dyDescent="0.35">
      <c r="A625" s="40"/>
      <c r="B625" s="40"/>
      <c r="C625" s="40"/>
      <c r="AC625" s="40"/>
      <c r="AD625" s="40"/>
      <c r="AE625" s="40"/>
      <c r="AF625" s="40"/>
      <c r="AG625" s="40"/>
    </row>
    <row r="626" spans="1:33" ht="14.25" customHeight="1" x14ac:dyDescent="0.35">
      <c r="A626" s="40"/>
      <c r="B626" s="40"/>
      <c r="C626" s="40"/>
      <c r="AC626" s="40"/>
      <c r="AD626" s="40"/>
      <c r="AE626" s="40"/>
      <c r="AF626" s="40"/>
      <c r="AG626" s="40"/>
    </row>
    <row r="627" spans="1:33" ht="14.25" customHeight="1" x14ac:dyDescent="0.35">
      <c r="A627" s="40"/>
      <c r="B627" s="40"/>
      <c r="C627" s="40"/>
      <c r="AC627" s="40"/>
      <c r="AD627" s="40"/>
      <c r="AE627" s="40"/>
      <c r="AF627" s="40"/>
      <c r="AG627" s="40"/>
    </row>
    <row r="628" spans="1:33" ht="14.25" customHeight="1" x14ac:dyDescent="0.35">
      <c r="A628" s="40"/>
      <c r="B628" s="40"/>
      <c r="C628" s="40"/>
      <c r="AC628" s="40"/>
      <c r="AD628" s="40"/>
      <c r="AE628" s="40"/>
      <c r="AF628" s="40"/>
      <c r="AG628" s="40"/>
    </row>
    <row r="629" spans="1:33" ht="14.25" customHeight="1" x14ac:dyDescent="0.35">
      <c r="A629" s="40"/>
      <c r="B629" s="40"/>
      <c r="C629" s="40"/>
      <c r="AC629" s="40"/>
      <c r="AD629" s="40"/>
      <c r="AE629" s="40"/>
      <c r="AF629" s="40"/>
      <c r="AG629" s="40"/>
    </row>
    <row r="630" spans="1:33" ht="14.25" customHeight="1" x14ac:dyDescent="0.35">
      <c r="A630" s="40"/>
      <c r="B630" s="40"/>
      <c r="C630" s="40"/>
      <c r="AC630" s="40"/>
      <c r="AD630" s="40"/>
      <c r="AE630" s="40"/>
      <c r="AF630" s="40"/>
      <c r="AG630" s="40"/>
    </row>
    <row r="631" spans="1:33" ht="14.25" customHeight="1" x14ac:dyDescent="0.35">
      <c r="A631" s="40"/>
      <c r="B631" s="40"/>
      <c r="C631" s="40"/>
      <c r="AC631" s="40"/>
      <c r="AD631" s="40"/>
      <c r="AE631" s="40"/>
      <c r="AF631" s="40"/>
      <c r="AG631" s="40"/>
    </row>
    <row r="632" spans="1:33" ht="14.25" customHeight="1" x14ac:dyDescent="0.35">
      <c r="A632" s="40"/>
      <c r="B632" s="40"/>
      <c r="C632" s="40"/>
      <c r="AC632" s="40"/>
      <c r="AD632" s="40"/>
      <c r="AE632" s="40"/>
      <c r="AF632" s="40"/>
      <c r="AG632" s="40"/>
    </row>
    <row r="633" spans="1:33" ht="14.25" customHeight="1" x14ac:dyDescent="0.35">
      <c r="A633" s="40"/>
      <c r="B633" s="40"/>
      <c r="C633" s="40"/>
      <c r="AC633" s="40"/>
      <c r="AD633" s="40"/>
      <c r="AE633" s="40"/>
      <c r="AF633" s="40"/>
      <c r="AG633" s="40"/>
    </row>
    <row r="634" spans="1:33" ht="14.25" customHeight="1" x14ac:dyDescent="0.35">
      <c r="A634" s="40"/>
      <c r="B634" s="40"/>
      <c r="C634" s="40"/>
      <c r="AC634" s="40"/>
      <c r="AD634" s="40"/>
      <c r="AE634" s="40"/>
      <c r="AF634" s="40"/>
      <c r="AG634" s="40"/>
    </row>
    <row r="635" spans="1:33" ht="14.25" customHeight="1" x14ac:dyDescent="0.35">
      <c r="A635" s="40"/>
      <c r="B635" s="40"/>
      <c r="C635" s="40"/>
      <c r="AC635" s="40"/>
      <c r="AD635" s="40"/>
      <c r="AE635" s="40"/>
      <c r="AF635" s="40"/>
      <c r="AG635" s="40"/>
    </row>
    <row r="636" spans="1:33" ht="14.25" customHeight="1" x14ac:dyDescent="0.35">
      <c r="A636" s="40"/>
      <c r="B636" s="40"/>
      <c r="C636" s="40"/>
      <c r="AC636" s="40"/>
      <c r="AD636" s="40"/>
      <c r="AE636" s="40"/>
      <c r="AF636" s="40"/>
      <c r="AG636" s="40"/>
    </row>
    <row r="637" spans="1:33" ht="14.25" customHeight="1" x14ac:dyDescent="0.35">
      <c r="A637" s="40"/>
      <c r="B637" s="40"/>
      <c r="C637" s="40"/>
      <c r="AC637" s="40"/>
      <c r="AD637" s="40"/>
      <c r="AE637" s="40"/>
      <c r="AF637" s="40"/>
      <c r="AG637" s="40"/>
    </row>
    <row r="638" spans="1:33" ht="14.25" customHeight="1" x14ac:dyDescent="0.35">
      <c r="A638" s="40"/>
      <c r="B638" s="40"/>
      <c r="C638" s="40"/>
      <c r="AC638" s="40"/>
      <c r="AD638" s="40"/>
      <c r="AE638" s="40"/>
      <c r="AF638" s="40"/>
      <c r="AG638" s="40"/>
    </row>
    <row r="639" spans="1:33" ht="14.25" customHeight="1" x14ac:dyDescent="0.35">
      <c r="A639" s="40"/>
      <c r="B639" s="40"/>
      <c r="C639" s="40"/>
      <c r="AC639" s="40"/>
      <c r="AD639" s="40"/>
      <c r="AE639" s="40"/>
      <c r="AF639" s="40"/>
      <c r="AG639" s="40"/>
    </row>
    <row r="640" spans="1:33" ht="14.25" customHeight="1" x14ac:dyDescent="0.35">
      <c r="A640" s="40"/>
      <c r="B640" s="40"/>
      <c r="C640" s="40"/>
      <c r="AC640" s="40"/>
      <c r="AD640" s="40"/>
      <c r="AE640" s="40"/>
      <c r="AF640" s="40"/>
      <c r="AG640" s="40"/>
    </row>
    <row r="641" spans="1:33" ht="14.25" customHeight="1" x14ac:dyDescent="0.35">
      <c r="A641" s="40"/>
      <c r="B641" s="40"/>
      <c r="C641" s="40"/>
      <c r="AC641" s="40"/>
      <c r="AD641" s="40"/>
      <c r="AE641" s="40"/>
      <c r="AF641" s="40"/>
      <c r="AG641" s="40"/>
    </row>
    <row r="642" spans="1:33" ht="14.25" customHeight="1" x14ac:dyDescent="0.35">
      <c r="A642" s="40"/>
      <c r="B642" s="40"/>
      <c r="C642" s="40"/>
      <c r="AC642" s="40"/>
      <c r="AD642" s="40"/>
      <c r="AE642" s="40"/>
      <c r="AF642" s="40"/>
      <c r="AG642" s="40"/>
    </row>
    <row r="643" spans="1:33" ht="14.25" customHeight="1" x14ac:dyDescent="0.35">
      <c r="A643" s="40"/>
      <c r="B643" s="40"/>
      <c r="C643" s="40"/>
      <c r="AC643" s="40"/>
      <c r="AD643" s="40"/>
      <c r="AE643" s="40"/>
      <c r="AF643" s="40"/>
      <c r="AG643" s="40"/>
    </row>
    <row r="644" spans="1:33" ht="14.25" customHeight="1" x14ac:dyDescent="0.35">
      <c r="A644" s="40"/>
      <c r="B644" s="40"/>
      <c r="C644" s="40"/>
      <c r="AC644" s="40"/>
      <c r="AD644" s="40"/>
      <c r="AE644" s="40"/>
      <c r="AF644" s="40"/>
      <c r="AG644" s="40"/>
    </row>
    <row r="645" spans="1:33" ht="14.25" customHeight="1" x14ac:dyDescent="0.35">
      <c r="A645" s="40"/>
      <c r="B645" s="40"/>
      <c r="C645" s="40"/>
      <c r="AC645" s="40"/>
      <c r="AD645" s="40"/>
      <c r="AE645" s="40"/>
      <c r="AF645" s="40"/>
      <c r="AG645" s="40"/>
    </row>
    <row r="646" spans="1:33" ht="14.25" customHeight="1" x14ac:dyDescent="0.35">
      <c r="A646" s="40"/>
      <c r="B646" s="40"/>
      <c r="C646" s="40"/>
      <c r="AC646" s="40"/>
      <c r="AD646" s="40"/>
      <c r="AE646" s="40"/>
      <c r="AF646" s="40"/>
      <c r="AG646" s="40"/>
    </row>
    <row r="647" spans="1:33" ht="14.25" customHeight="1" x14ac:dyDescent="0.35">
      <c r="A647" s="40"/>
      <c r="B647" s="40"/>
      <c r="C647" s="40"/>
      <c r="AC647" s="40"/>
      <c r="AD647" s="40"/>
      <c r="AE647" s="40"/>
      <c r="AF647" s="40"/>
      <c r="AG647" s="40"/>
    </row>
    <row r="648" spans="1:33" ht="14.25" customHeight="1" x14ac:dyDescent="0.35">
      <c r="A648" s="40"/>
      <c r="B648" s="40"/>
      <c r="C648" s="40"/>
      <c r="AC648" s="40"/>
      <c r="AD648" s="40"/>
      <c r="AE648" s="40"/>
      <c r="AF648" s="40"/>
      <c r="AG648" s="40"/>
    </row>
    <row r="649" spans="1:33" ht="14.25" customHeight="1" x14ac:dyDescent="0.35">
      <c r="A649" s="40"/>
      <c r="B649" s="40"/>
      <c r="C649" s="40"/>
      <c r="AC649" s="40"/>
      <c r="AD649" s="40"/>
      <c r="AE649" s="40"/>
      <c r="AF649" s="40"/>
      <c r="AG649" s="40"/>
    </row>
    <row r="650" spans="1:33" ht="14.25" customHeight="1" x14ac:dyDescent="0.35">
      <c r="A650" s="40"/>
      <c r="B650" s="40"/>
      <c r="C650" s="40"/>
      <c r="AC650" s="40"/>
      <c r="AD650" s="40"/>
      <c r="AE650" s="40"/>
      <c r="AF650" s="40"/>
      <c r="AG650" s="40"/>
    </row>
    <row r="651" spans="1:33" ht="14.25" customHeight="1" x14ac:dyDescent="0.35">
      <c r="A651" s="40"/>
      <c r="B651" s="40"/>
      <c r="C651" s="40"/>
      <c r="AC651" s="40"/>
      <c r="AD651" s="40"/>
      <c r="AE651" s="40"/>
      <c r="AF651" s="40"/>
      <c r="AG651" s="40"/>
    </row>
    <row r="652" spans="1:33" ht="14.25" customHeight="1" x14ac:dyDescent="0.35">
      <c r="A652" s="40"/>
      <c r="B652" s="40"/>
      <c r="C652" s="40"/>
      <c r="AC652" s="40"/>
      <c r="AD652" s="40"/>
      <c r="AE652" s="40"/>
      <c r="AF652" s="40"/>
      <c r="AG652" s="40"/>
    </row>
    <row r="653" spans="1:33" ht="14.25" customHeight="1" x14ac:dyDescent="0.35">
      <c r="A653" s="40"/>
      <c r="B653" s="40"/>
      <c r="C653" s="40"/>
      <c r="AC653" s="40"/>
      <c r="AD653" s="40"/>
      <c r="AE653" s="40"/>
      <c r="AF653" s="40"/>
      <c r="AG653" s="40"/>
    </row>
    <row r="654" spans="1:33" ht="14.25" customHeight="1" x14ac:dyDescent="0.35">
      <c r="A654" s="40"/>
      <c r="B654" s="40"/>
      <c r="C654" s="40"/>
      <c r="AC654" s="40"/>
      <c r="AD654" s="40"/>
      <c r="AE654" s="40"/>
      <c r="AF654" s="40"/>
      <c r="AG654" s="40"/>
    </row>
    <row r="655" spans="1:33" ht="14.25" customHeight="1" x14ac:dyDescent="0.35">
      <c r="A655" s="40"/>
      <c r="B655" s="40"/>
      <c r="C655" s="40"/>
      <c r="AC655" s="40"/>
      <c r="AD655" s="40"/>
      <c r="AE655" s="40"/>
      <c r="AF655" s="40"/>
      <c r="AG655" s="40"/>
    </row>
    <row r="656" spans="1:33" ht="14.25" customHeight="1" x14ac:dyDescent="0.35">
      <c r="A656" s="40"/>
      <c r="B656" s="40"/>
      <c r="C656" s="40"/>
      <c r="AC656" s="40"/>
      <c r="AD656" s="40"/>
      <c r="AE656" s="40"/>
      <c r="AF656" s="40"/>
      <c r="AG656" s="40"/>
    </row>
    <row r="657" spans="1:33" ht="14.25" customHeight="1" x14ac:dyDescent="0.35">
      <c r="A657" s="40"/>
      <c r="B657" s="40"/>
      <c r="C657" s="40"/>
      <c r="AC657" s="40"/>
      <c r="AD657" s="40"/>
      <c r="AE657" s="40"/>
      <c r="AF657" s="40"/>
      <c r="AG657" s="40"/>
    </row>
    <row r="658" spans="1:33" ht="14.25" customHeight="1" x14ac:dyDescent="0.35">
      <c r="A658" s="40"/>
      <c r="B658" s="40"/>
      <c r="C658" s="40"/>
      <c r="AC658" s="40"/>
      <c r="AD658" s="40"/>
      <c r="AE658" s="40"/>
      <c r="AF658" s="40"/>
      <c r="AG658" s="40"/>
    </row>
    <row r="659" spans="1:33" ht="14.25" customHeight="1" x14ac:dyDescent="0.35">
      <c r="A659" s="40"/>
      <c r="B659" s="40"/>
      <c r="C659" s="40"/>
      <c r="AC659" s="40"/>
      <c r="AD659" s="40"/>
      <c r="AE659" s="40"/>
      <c r="AF659" s="40"/>
      <c r="AG659" s="40"/>
    </row>
    <row r="660" spans="1:33" ht="14.25" customHeight="1" x14ac:dyDescent="0.35">
      <c r="A660" s="40"/>
      <c r="B660" s="40"/>
      <c r="C660" s="40"/>
      <c r="AC660" s="40"/>
      <c r="AD660" s="40"/>
      <c r="AE660" s="40"/>
      <c r="AF660" s="40"/>
      <c r="AG660" s="40"/>
    </row>
    <row r="661" spans="1:33" ht="14.25" customHeight="1" x14ac:dyDescent="0.35">
      <c r="A661" s="40"/>
      <c r="B661" s="40"/>
      <c r="C661" s="40"/>
      <c r="AC661" s="40"/>
      <c r="AD661" s="40"/>
      <c r="AE661" s="40"/>
      <c r="AF661" s="40"/>
      <c r="AG661" s="40"/>
    </row>
    <row r="662" spans="1:33" ht="14.25" customHeight="1" x14ac:dyDescent="0.35">
      <c r="A662" s="40"/>
      <c r="B662" s="40"/>
      <c r="C662" s="40"/>
      <c r="AC662" s="40"/>
      <c r="AD662" s="40"/>
      <c r="AE662" s="40"/>
      <c r="AF662" s="40"/>
      <c r="AG662" s="40"/>
    </row>
    <row r="663" spans="1:33" ht="14.25" customHeight="1" x14ac:dyDescent="0.35">
      <c r="A663" s="40"/>
      <c r="B663" s="40"/>
      <c r="C663" s="40"/>
      <c r="AC663" s="40"/>
      <c r="AD663" s="40"/>
      <c r="AE663" s="40"/>
      <c r="AF663" s="40"/>
      <c r="AG663" s="40"/>
    </row>
    <row r="664" spans="1:33" ht="14.25" customHeight="1" x14ac:dyDescent="0.35">
      <c r="A664" s="40"/>
      <c r="B664" s="40"/>
      <c r="C664" s="40"/>
      <c r="AC664" s="40"/>
      <c r="AD664" s="40"/>
      <c r="AE664" s="40"/>
      <c r="AF664" s="40"/>
      <c r="AG664" s="40"/>
    </row>
    <row r="665" spans="1:33" ht="14.25" customHeight="1" x14ac:dyDescent="0.35">
      <c r="A665" s="40"/>
      <c r="B665" s="40"/>
      <c r="C665" s="40"/>
      <c r="AC665" s="40"/>
      <c r="AD665" s="40"/>
      <c r="AE665" s="40"/>
      <c r="AF665" s="40"/>
      <c r="AG665" s="40"/>
    </row>
    <row r="666" spans="1:33" ht="14.25" customHeight="1" x14ac:dyDescent="0.35">
      <c r="A666" s="40"/>
      <c r="B666" s="40"/>
      <c r="C666" s="40"/>
      <c r="AC666" s="40"/>
      <c r="AD666" s="40"/>
      <c r="AE666" s="40"/>
      <c r="AF666" s="40"/>
      <c r="AG666" s="40"/>
    </row>
    <row r="667" spans="1:33" ht="14.25" customHeight="1" x14ac:dyDescent="0.35">
      <c r="A667" s="40"/>
      <c r="B667" s="40"/>
      <c r="C667" s="40"/>
      <c r="AC667" s="40"/>
      <c r="AD667" s="40"/>
      <c r="AE667" s="40"/>
      <c r="AF667" s="40"/>
      <c r="AG667" s="40"/>
    </row>
    <row r="668" spans="1:33" ht="14.25" customHeight="1" x14ac:dyDescent="0.35">
      <c r="A668" s="40"/>
      <c r="B668" s="40"/>
      <c r="C668" s="40"/>
      <c r="AC668" s="40"/>
      <c r="AD668" s="40"/>
      <c r="AE668" s="40"/>
      <c r="AF668" s="40"/>
      <c r="AG668" s="40"/>
    </row>
    <row r="669" spans="1:33" ht="14.25" customHeight="1" x14ac:dyDescent="0.35">
      <c r="A669" s="40"/>
      <c r="B669" s="40"/>
      <c r="C669" s="40"/>
      <c r="AC669" s="40"/>
      <c r="AD669" s="40"/>
      <c r="AE669" s="40"/>
      <c r="AF669" s="40"/>
      <c r="AG669" s="40"/>
    </row>
    <row r="670" spans="1:33" ht="14.25" customHeight="1" x14ac:dyDescent="0.35">
      <c r="A670" s="40"/>
      <c r="B670" s="40"/>
      <c r="C670" s="40"/>
      <c r="AC670" s="40"/>
      <c r="AD670" s="40"/>
      <c r="AE670" s="40"/>
      <c r="AF670" s="40"/>
      <c r="AG670" s="40"/>
    </row>
    <row r="671" spans="1:33" ht="14.25" customHeight="1" x14ac:dyDescent="0.35">
      <c r="A671" s="40"/>
      <c r="B671" s="40"/>
      <c r="C671" s="40"/>
      <c r="AC671" s="40"/>
      <c r="AD671" s="40"/>
      <c r="AE671" s="40"/>
      <c r="AF671" s="40"/>
      <c r="AG671" s="40"/>
    </row>
    <row r="672" spans="1:33" ht="14.25" customHeight="1" x14ac:dyDescent="0.35">
      <c r="A672" s="40"/>
      <c r="B672" s="40"/>
      <c r="C672" s="40"/>
      <c r="AC672" s="40"/>
      <c r="AD672" s="40"/>
      <c r="AE672" s="40"/>
      <c r="AF672" s="40"/>
      <c r="AG672" s="40"/>
    </row>
    <row r="673" spans="1:33" ht="14.25" customHeight="1" x14ac:dyDescent="0.35">
      <c r="A673" s="40"/>
      <c r="B673" s="40"/>
      <c r="C673" s="40"/>
      <c r="AC673" s="40"/>
      <c r="AD673" s="40"/>
      <c r="AE673" s="40"/>
      <c r="AF673" s="40"/>
      <c r="AG673" s="40"/>
    </row>
    <row r="674" spans="1:33" ht="14.25" customHeight="1" x14ac:dyDescent="0.35">
      <c r="A674" s="40"/>
      <c r="B674" s="40"/>
      <c r="C674" s="40"/>
      <c r="AC674" s="40"/>
      <c r="AD674" s="40"/>
      <c r="AE674" s="40"/>
      <c r="AF674" s="40"/>
      <c r="AG674" s="40"/>
    </row>
    <row r="675" spans="1:33" ht="14.25" customHeight="1" x14ac:dyDescent="0.35">
      <c r="A675" s="40"/>
      <c r="B675" s="40"/>
      <c r="C675" s="40"/>
      <c r="AC675" s="40"/>
      <c r="AD675" s="40"/>
      <c r="AE675" s="40"/>
      <c r="AF675" s="40"/>
      <c r="AG675" s="40"/>
    </row>
    <row r="676" spans="1:33" ht="14.25" customHeight="1" x14ac:dyDescent="0.35">
      <c r="A676" s="40"/>
      <c r="B676" s="40"/>
      <c r="C676" s="40"/>
      <c r="AC676" s="40"/>
      <c r="AD676" s="40"/>
      <c r="AE676" s="40"/>
      <c r="AF676" s="40"/>
      <c r="AG676" s="40"/>
    </row>
    <row r="677" spans="1:33" ht="14.25" customHeight="1" x14ac:dyDescent="0.35">
      <c r="A677" s="40"/>
      <c r="B677" s="40"/>
      <c r="C677" s="40"/>
      <c r="AC677" s="40"/>
      <c r="AD677" s="40"/>
      <c r="AE677" s="40"/>
      <c r="AF677" s="40"/>
      <c r="AG677" s="40"/>
    </row>
    <row r="678" spans="1:33" ht="14.25" customHeight="1" x14ac:dyDescent="0.35">
      <c r="A678" s="40"/>
      <c r="B678" s="40"/>
      <c r="C678" s="40"/>
      <c r="AC678" s="40"/>
      <c r="AD678" s="40"/>
      <c r="AE678" s="40"/>
      <c r="AF678" s="40"/>
      <c r="AG678" s="40"/>
    </row>
    <row r="679" spans="1:33" ht="14.25" customHeight="1" x14ac:dyDescent="0.35">
      <c r="A679" s="40"/>
      <c r="B679" s="40"/>
      <c r="C679" s="40"/>
      <c r="AC679" s="40"/>
      <c r="AD679" s="40"/>
      <c r="AE679" s="40"/>
      <c r="AF679" s="40"/>
      <c r="AG679" s="40"/>
    </row>
    <row r="680" spans="1:33" ht="14.25" customHeight="1" x14ac:dyDescent="0.35">
      <c r="A680" s="40"/>
      <c r="B680" s="40"/>
      <c r="C680" s="40"/>
      <c r="AC680" s="40"/>
      <c r="AD680" s="40"/>
      <c r="AE680" s="40"/>
      <c r="AF680" s="40"/>
      <c r="AG680" s="40"/>
    </row>
    <row r="681" spans="1:33" ht="14.25" customHeight="1" x14ac:dyDescent="0.35">
      <c r="A681" s="40"/>
      <c r="B681" s="40"/>
      <c r="C681" s="40"/>
      <c r="AC681" s="40"/>
      <c r="AD681" s="40"/>
      <c r="AE681" s="40"/>
      <c r="AF681" s="40"/>
      <c r="AG681" s="40"/>
    </row>
    <row r="682" spans="1:33" ht="14.25" customHeight="1" x14ac:dyDescent="0.35">
      <c r="A682" s="40"/>
      <c r="B682" s="40"/>
      <c r="C682" s="40"/>
      <c r="AC682" s="40"/>
      <c r="AD682" s="40"/>
      <c r="AE682" s="40"/>
      <c r="AF682" s="40"/>
      <c r="AG682" s="40"/>
    </row>
    <row r="683" spans="1:33" ht="14.25" customHeight="1" x14ac:dyDescent="0.35">
      <c r="A683" s="40"/>
      <c r="B683" s="40"/>
      <c r="C683" s="40"/>
      <c r="AC683" s="40"/>
      <c r="AD683" s="40"/>
      <c r="AE683" s="40"/>
      <c r="AF683" s="40"/>
      <c r="AG683" s="40"/>
    </row>
    <row r="684" spans="1:33" ht="14.25" customHeight="1" x14ac:dyDescent="0.35">
      <c r="A684" s="40"/>
      <c r="B684" s="40"/>
      <c r="C684" s="40"/>
      <c r="AC684" s="40"/>
      <c r="AD684" s="40"/>
      <c r="AE684" s="40"/>
      <c r="AF684" s="40"/>
      <c r="AG684" s="40"/>
    </row>
    <row r="685" spans="1:33" ht="14.25" customHeight="1" x14ac:dyDescent="0.35">
      <c r="A685" s="40"/>
      <c r="B685" s="40"/>
      <c r="C685" s="40"/>
      <c r="AC685" s="40"/>
      <c r="AD685" s="40"/>
      <c r="AE685" s="40"/>
      <c r="AF685" s="40"/>
      <c r="AG685" s="40"/>
    </row>
    <row r="686" spans="1:33" ht="14.25" customHeight="1" x14ac:dyDescent="0.35">
      <c r="A686" s="40"/>
      <c r="B686" s="40"/>
      <c r="C686" s="40"/>
      <c r="AC686" s="40"/>
      <c r="AD686" s="40"/>
      <c r="AE686" s="40"/>
      <c r="AF686" s="40"/>
      <c r="AG686" s="40"/>
    </row>
    <row r="687" spans="1:33" ht="14.25" customHeight="1" x14ac:dyDescent="0.35">
      <c r="A687" s="40"/>
      <c r="B687" s="40"/>
      <c r="C687" s="40"/>
      <c r="AC687" s="40"/>
      <c r="AD687" s="40"/>
      <c r="AE687" s="40"/>
      <c r="AF687" s="40"/>
      <c r="AG687" s="40"/>
    </row>
    <row r="688" spans="1:33" ht="14.25" customHeight="1" x14ac:dyDescent="0.35">
      <c r="A688" s="40"/>
      <c r="B688" s="40"/>
      <c r="C688" s="40"/>
      <c r="AC688" s="40"/>
      <c r="AD688" s="40"/>
      <c r="AE688" s="40"/>
      <c r="AF688" s="40"/>
      <c r="AG688" s="40"/>
    </row>
    <row r="689" spans="1:33" ht="14.25" customHeight="1" x14ac:dyDescent="0.35">
      <c r="A689" s="40"/>
      <c r="B689" s="40"/>
      <c r="C689" s="40"/>
      <c r="AC689" s="40"/>
      <c r="AD689" s="40"/>
      <c r="AE689" s="40"/>
      <c r="AF689" s="40"/>
      <c r="AG689" s="40"/>
    </row>
    <row r="690" spans="1:33" ht="14.25" customHeight="1" x14ac:dyDescent="0.35">
      <c r="A690" s="40"/>
      <c r="B690" s="40"/>
      <c r="C690" s="40"/>
      <c r="AC690" s="40"/>
      <c r="AD690" s="40"/>
      <c r="AE690" s="40"/>
      <c r="AF690" s="40"/>
      <c r="AG690" s="40"/>
    </row>
    <row r="691" spans="1:33" ht="14.25" customHeight="1" x14ac:dyDescent="0.35">
      <c r="A691" s="40"/>
      <c r="B691" s="40"/>
      <c r="C691" s="40"/>
      <c r="AC691" s="40"/>
      <c r="AD691" s="40"/>
      <c r="AE691" s="40"/>
      <c r="AF691" s="40"/>
      <c r="AG691" s="40"/>
    </row>
    <row r="692" spans="1:33" ht="14.25" customHeight="1" x14ac:dyDescent="0.35">
      <c r="A692" s="40"/>
      <c r="B692" s="40"/>
      <c r="C692" s="40"/>
      <c r="AC692" s="40"/>
      <c r="AD692" s="40"/>
      <c r="AE692" s="40"/>
      <c r="AF692" s="40"/>
      <c r="AG692" s="40"/>
    </row>
    <row r="693" spans="1:33" ht="14.25" customHeight="1" x14ac:dyDescent="0.35">
      <c r="A693" s="40"/>
      <c r="B693" s="40"/>
      <c r="C693" s="40"/>
      <c r="AC693" s="40"/>
      <c r="AD693" s="40"/>
      <c r="AE693" s="40"/>
      <c r="AF693" s="40"/>
      <c r="AG693" s="40"/>
    </row>
    <row r="694" spans="1:33" ht="14.25" customHeight="1" x14ac:dyDescent="0.35">
      <c r="A694" s="40"/>
      <c r="B694" s="40"/>
      <c r="C694" s="40"/>
      <c r="AC694" s="40"/>
      <c r="AD694" s="40"/>
      <c r="AE694" s="40"/>
      <c r="AF694" s="40"/>
      <c r="AG694" s="40"/>
    </row>
    <row r="695" spans="1:33" ht="14.25" customHeight="1" x14ac:dyDescent="0.35">
      <c r="A695" s="40"/>
      <c r="B695" s="40"/>
      <c r="C695" s="40"/>
      <c r="AC695" s="40"/>
      <c r="AD695" s="40"/>
      <c r="AE695" s="40"/>
      <c r="AF695" s="40"/>
      <c r="AG695" s="40"/>
    </row>
    <row r="696" spans="1:33" ht="14.25" customHeight="1" x14ac:dyDescent="0.35">
      <c r="A696" s="40"/>
      <c r="B696" s="40"/>
      <c r="C696" s="40"/>
      <c r="AC696" s="40"/>
      <c r="AD696" s="40"/>
      <c r="AE696" s="40"/>
      <c r="AF696" s="40"/>
      <c r="AG696" s="40"/>
    </row>
    <row r="697" spans="1:33" ht="14.25" customHeight="1" x14ac:dyDescent="0.35">
      <c r="A697" s="40"/>
      <c r="B697" s="40"/>
      <c r="C697" s="40"/>
      <c r="AC697" s="40"/>
      <c r="AD697" s="40"/>
      <c r="AE697" s="40"/>
      <c r="AF697" s="40"/>
      <c r="AG697" s="40"/>
    </row>
    <row r="698" spans="1:33" ht="14.25" customHeight="1" x14ac:dyDescent="0.35">
      <c r="A698" s="40"/>
      <c r="B698" s="40"/>
      <c r="C698" s="40"/>
      <c r="AC698" s="40"/>
      <c r="AD698" s="40"/>
      <c r="AE698" s="40"/>
      <c r="AF698" s="40"/>
      <c r="AG698" s="40"/>
    </row>
    <row r="699" spans="1:33" ht="14.25" customHeight="1" x14ac:dyDescent="0.35">
      <c r="A699" s="40"/>
      <c r="B699" s="40"/>
      <c r="C699" s="40"/>
      <c r="AC699" s="40"/>
      <c r="AD699" s="40"/>
      <c r="AE699" s="40"/>
      <c r="AF699" s="40"/>
      <c r="AG699" s="40"/>
    </row>
    <row r="700" spans="1:33" ht="14.25" customHeight="1" x14ac:dyDescent="0.35">
      <c r="A700" s="40"/>
      <c r="B700" s="40"/>
      <c r="C700" s="40"/>
      <c r="AC700" s="40"/>
      <c r="AD700" s="40"/>
      <c r="AE700" s="40"/>
      <c r="AF700" s="40"/>
      <c r="AG700" s="40"/>
    </row>
    <row r="701" spans="1:33" ht="14.25" customHeight="1" x14ac:dyDescent="0.35">
      <c r="A701" s="40"/>
      <c r="B701" s="40"/>
      <c r="C701" s="40"/>
      <c r="AC701" s="40"/>
      <c r="AD701" s="40"/>
      <c r="AE701" s="40"/>
      <c r="AF701" s="40"/>
      <c r="AG701" s="40"/>
    </row>
    <row r="702" spans="1:33" ht="14.25" customHeight="1" x14ac:dyDescent="0.35">
      <c r="A702" s="40"/>
      <c r="B702" s="40"/>
      <c r="C702" s="40"/>
      <c r="AC702" s="40"/>
      <c r="AD702" s="40"/>
      <c r="AE702" s="40"/>
      <c r="AF702" s="40"/>
      <c r="AG702" s="40"/>
    </row>
    <row r="703" spans="1:33" ht="14.25" customHeight="1" x14ac:dyDescent="0.35">
      <c r="A703" s="40"/>
      <c r="B703" s="40"/>
      <c r="C703" s="40"/>
      <c r="AC703" s="40"/>
      <c r="AD703" s="40"/>
      <c r="AE703" s="40"/>
      <c r="AF703" s="40"/>
      <c r="AG703" s="40"/>
    </row>
    <row r="704" spans="1:33" ht="14.25" customHeight="1" x14ac:dyDescent="0.35">
      <c r="A704" s="40"/>
      <c r="B704" s="40"/>
      <c r="C704" s="40"/>
      <c r="AC704" s="40"/>
      <c r="AD704" s="40"/>
      <c r="AE704" s="40"/>
      <c r="AF704" s="40"/>
      <c r="AG704" s="40"/>
    </row>
    <row r="705" spans="1:33" ht="14.25" customHeight="1" x14ac:dyDescent="0.35">
      <c r="A705" s="40"/>
      <c r="B705" s="40"/>
      <c r="C705" s="40"/>
      <c r="AC705" s="40"/>
      <c r="AD705" s="40"/>
      <c r="AE705" s="40"/>
      <c r="AF705" s="40"/>
      <c r="AG705" s="40"/>
    </row>
    <row r="706" spans="1:33" ht="14.25" customHeight="1" x14ac:dyDescent="0.35">
      <c r="A706" s="40"/>
      <c r="B706" s="40"/>
      <c r="C706" s="40"/>
      <c r="AC706" s="40"/>
      <c r="AD706" s="40"/>
      <c r="AE706" s="40"/>
      <c r="AF706" s="40"/>
      <c r="AG706" s="40"/>
    </row>
    <row r="707" spans="1:33" ht="14.25" customHeight="1" x14ac:dyDescent="0.35">
      <c r="A707" s="40"/>
      <c r="B707" s="40"/>
      <c r="C707" s="40"/>
      <c r="AC707" s="40"/>
      <c r="AD707" s="40"/>
      <c r="AE707" s="40"/>
      <c r="AF707" s="40"/>
      <c r="AG707" s="40"/>
    </row>
    <row r="708" spans="1:33" ht="14.25" customHeight="1" x14ac:dyDescent="0.35">
      <c r="A708" s="40"/>
      <c r="B708" s="40"/>
      <c r="C708" s="40"/>
      <c r="AC708" s="40"/>
      <c r="AD708" s="40"/>
      <c r="AE708" s="40"/>
      <c r="AF708" s="40"/>
      <c r="AG708" s="40"/>
    </row>
    <row r="709" spans="1:33" ht="14.25" customHeight="1" x14ac:dyDescent="0.35">
      <c r="A709" s="40"/>
      <c r="B709" s="40"/>
      <c r="C709" s="40"/>
      <c r="AC709" s="40"/>
      <c r="AD709" s="40"/>
      <c r="AE709" s="40"/>
      <c r="AF709" s="40"/>
      <c r="AG709" s="40"/>
    </row>
    <row r="710" spans="1:33" ht="14.25" customHeight="1" x14ac:dyDescent="0.35">
      <c r="A710" s="40"/>
      <c r="B710" s="40"/>
      <c r="C710" s="40"/>
      <c r="AC710" s="40"/>
      <c r="AD710" s="40"/>
      <c r="AE710" s="40"/>
      <c r="AF710" s="40"/>
      <c r="AG710" s="40"/>
    </row>
    <row r="711" spans="1:33" ht="14.25" customHeight="1" x14ac:dyDescent="0.35">
      <c r="A711" s="40"/>
      <c r="B711" s="40"/>
      <c r="C711" s="40"/>
      <c r="AC711" s="40"/>
      <c r="AD711" s="40"/>
      <c r="AE711" s="40"/>
      <c r="AF711" s="40"/>
      <c r="AG711" s="40"/>
    </row>
    <row r="712" spans="1:33" ht="14.25" customHeight="1" x14ac:dyDescent="0.35">
      <c r="A712" s="40"/>
      <c r="B712" s="40"/>
      <c r="C712" s="40"/>
      <c r="AC712" s="40"/>
      <c r="AD712" s="40"/>
      <c r="AE712" s="40"/>
      <c r="AF712" s="40"/>
      <c r="AG712" s="40"/>
    </row>
    <row r="713" spans="1:33" ht="14.25" customHeight="1" x14ac:dyDescent="0.35">
      <c r="A713" s="40"/>
      <c r="B713" s="40"/>
      <c r="C713" s="40"/>
      <c r="AC713" s="40"/>
      <c r="AD713" s="40"/>
      <c r="AE713" s="40"/>
      <c r="AF713" s="40"/>
      <c r="AG713" s="40"/>
    </row>
    <row r="714" spans="1:33" ht="14.25" customHeight="1" x14ac:dyDescent="0.35">
      <c r="A714" s="40"/>
      <c r="B714" s="40"/>
      <c r="C714" s="40"/>
      <c r="AC714" s="40"/>
      <c r="AD714" s="40"/>
      <c r="AE714" s="40"/>
      <c r="AF714" s="40"/>
      <c r="AG714" s="40"/>
    </row>
    <row r="715" spans="1:33" ht="14.25" customHeight="1" x14ac:dyDescent="0.35">
      <c r="A715" s="40"/>
      <c r="B715" s="40"/>
      <c r="C715" s="40"/>
      <c r="AC715" s="40"/>
      <c r="AD715" s="40"/>
      <c r="AE715" s="40"/>
      <c r="AF715" s="40"/>
      <c r="AG715" s="40"/>
    </row>
    <row r="716" spans="1:33" ht="14.25" customHeight="1" x14ac:dyDescent="0.35">
      <c r="A716" s="40"/>
      <c r="B716" s="40"/>
      <c r="C716" s="40"/>
      <c r="AC716" s="40"/>
      <c r="AD716" s="40"/>
      <c r="AE716" s="40"/>
      <c r="AF716" s="40"/>
      <c r="AG716" s="40"/>
    </row>
    <row r="717" spans="1:33" ht="14.25" customHeight="1" x14ac:dyDescent="0.35">
      <c r="A717" s="40"/>
      <c r="B717" s="40"/>
      <c r="C717" s="40"/>
      <c r="AC717" s="40"/>
      <c r="AD717" s="40"/>
      <c r="AE717" s="40"/>
      <c r="AF717" s="40"/>
      <c r="AG717" s="40"/>
    </row>
    <row r="718" spans="1:33" ht="14.25" customHeight="1" x14ac:dyDescent="0.35">
      <c r="A718" s="40"/>
      <c r="B718" s="40"/>
      <c r="C718" s="40"/>
      <c r="AC718" s="40"/>
      <c r="AD718" s="40"/>
      <c r="AE718" s="40"/>
      <c r="AF718" s="40"/>
      <c r="AG718" s="40"/>
    </row>
    <row r="719" spans="1:33" ht="14.25" customHeight="1" x14ac:dyDescent="0.35">
      <c r="A719" s="40"/>
      <c r="B719" s="40"/>
      <c r="C719" s="40"/>
      <c r="AC719" s="40"/>
      <c r="AD719" s="40"/>
      <c r="AE719" s="40"/>
      <c r="AF719" s="40"/>
      <c r="AG719" s="40"/>
    </row>
    <row r="720" spans="1:33" ht="14.25" customHeight="1" x14ac:dyDescent="0.35">
      <c r="A720" s="40"/>
      <c r="B720" s="40"/>
      <c r="C720" s="40"/>
      <c r="AC720" s="40"/>
      <c r="AD720" s="40"/>
      <c r="AE720" s="40"/>
      <c r="AF720" s="40"/>
      <c r="AG720" s="40"/>
    </row>
    <row r="721" spans="1:33" ht="14.25" customHeight="1" x14ac:dyDescent="0.35">
      <c r="A721" s="40"/>
      <c r="B721" s="40"/>
      <c r="C721" s="40"/>
      <c r="AC721" s="40"/>
      <c r="AD721" s="40"/>
      <c r="AE721" s="40"/>
      <c r="AF721" s="40"/>
      <c r="AG721" s="40"/>
    </row>
    <row r="722" spans="1:33" ht="14.25" customHeight="1" x14ac:dyDescent="0.35">
      <c r="A722" s="40"/>
      <c r="B722" s="40"/>
      <c r="C722" s="40"/>
      <c r="AC722" s="40"/>
      <c r="AD722" s="40"/>
      <c r="AE722" s="40"/>
      <c r="AF722" s="40"/>
      <c r="AG722" s="40"/>
    </row>
    <row r="723" spans="1:33" ht="14.25" customHeight="1" x14ac:dyDescent="0.35">
      <c r="A723" s="40"/>
      <c r="B723" s="40"/>
      <c r="C723" s="40"/>
      <c r="AC723" s="40"/>
      <c r="AD723" s="40"/>
      <c r="AE723" s="40"/>
      <c r="AF723" s="40"/>
      <c r="AG723" s="40"/>
    </row>
    <row r="724" spans="1:33" ht="14.25" customHeight="1" x14ac:dyDescent="0.35">
      <c r="A724" s="40"/>
      <c r="B724" s="40"/>
      <c r="C724" s="40"/>
      <c r="AC724" s="40"/>
      <c r="AD724" s="40"/>
      <c r="AE724" s="40"/>
      <c r="AF724" s="40"/>
      <c r="AG724" s="40"/>
    </row>
    <row r="725" spans="1:33" ht="14.25" customHeight="1" x14ac:dyDescent="0.35">
      <c r="A725" s="40"/>
      <c r="B725" s="40"/>
      <c r="C725" s="40"/>
      <c r="AC725" s="40"/>
      <c r="AD725" s="40"/>
      <c r="AE725" s="40"/>
      <c r="AF725" s="40"/>
      <c r="AG725" s="40"/>
    </row>
    <row r="726" spans="1:33" ht="14.25" customHeight="1" x14ac:dyDescent="0.35">
      <c r="A726" s="40"/>
      <c r="B726" s="40"/>
      <c r="C726" s="40"/>
      <c r="AC726" s="40"/>
      <c r="AD726" s="40"/>
      <c r="AE726" s="40"/>
      <c r="AF726" s="40"/>
      <c r="AG726" s="40"/>
    </row>
    <row r="727" spans="1:33" ht="14.25" customHeight="1" x14ac:dyDescent="0.35">
      <c r="A727" s="40"/>
      <c r="B727" s="40"/>
      <c r="C727" s="40"/>
      <c r="AC727" s="40"/>
      <c r="AD727" s="40"/>
      <c r="AE727" s="40"/>
      <c r="AF727" s="40"/>
      <c r="AG727" s="40"/>
    </row>
    <row r="728" spans="1:33" ht="14.25" customHeight="1" x14ac:dyDescent="0.35">
      <c r="A728" s="40"/>
      <c r="B728" s="40"/>
      <c r="C728" s="40"/>
      <c r="AC728" s="40"/>
      <c r="AD728" s="40"/>
      <c r="AE728" s="40"/>
      <c r="AF728" s="40"/>
      <c r="AG728" s="40"/>
    </row>
    <row r="729" spans="1:33" ht="14.25" customHeight="1" x14ac:dyDescent="0.35">
      <c r="A729" s="40"/>
      <c r="B729" s="40"/>
      <c r="C729" s="40"/>
      <c r="AC729" s="40"/>
      <c r="AD729" s="40"/>
      <c r="AE729" s="40"/>
      <c r="AF729" s="40"/>
      <c r="AG729" s="40"/>
    </row>
    <row r="730" spans="1:33" ht="14.25" customHeight="1" x14ac:dyDescent="0.35">
      <c r="A730" s="40"/>
      <c r="B730" s="40"/>
      <c r="C730" s="40"/>
      <c r="AC730" s="40"/>
      <c r="AD730" s="40"/>
      <c r="AE730" s="40"/>
      <c r="AF730" s="40"/>
      <c r="AG730" s="40"/>
    </row>
    <row r="731" spans="1:33" ht="14.25" customHeight="1" x14ac:dyDescent="0.35">
      <c r="A731" s="40"/>
      <c r="B731" s="40"/>
      <c r="C731" s="40"/>
      <c r="AC731" s="40"/>
      <c r="AD731" s="40"/>
      <c r="AE731" s="40"/>
      <c r="AF731" s="40"/>
      <c r="AG731" s="40"/>
    </row>
    <row r="732" spans="1:33" ht="14.25" customHeight="1" x14ac:dyDescent="0.35">
      <c r="A732" s="40"/>
      <c r="B732" s="40"/>
      <c r="C732" s="40"/>
      <c r="AC732" s="40"/>
      <c r="AD732" s="40"/>
      <c r="AE732" s="40"/>
      <c r="AF732" s="40"/>
      <c r="AG732" s="40"/>
    </row>
    <row r="733" spans="1:33" ht="14.25" customHeight="1" x14ac:dyDescent="0.35">
      <c r="A733" s="40"/>
      <c r="B733" s="40"/>
      <c r="C733" s="40"/>
      <c r="AC733" s="40"/>
      <c r="AD733" s="40"/>
      <c r="AE733" s="40"/>
      <c r="AF733" s="40"/>
      <c r="AG733" s="40"/>
    </row>
    <row r="734" spans="1:33" ht="14.25" customHeight="1" x14ac:dyDescent="0.35">
      <c r="A734" s="40"/>
      <c r="B734" s="40"/>
      <c r="C734" s="40"/>
      <c r="AC734" s="40"/>
      <c r="AD734" s="40"/>
      <c r="AE734" s="40"/>
      <c r="AF734" s="40"/>
      <c r="AG734" s="40"/>
    </row>
    <row r="735" spans="1:33" ht="14.25" customHeight="1" x14ac:dyDescent="0.35">
      <c r="A735" s="40"/>
      <c r="B735" s="40"/>
      <c r="C735" s="40"/>
      <c r="AC735" s="40"/>
      <c r="AD735" s="40"/>
      <c r="AE735" s="40"/>
      <c r="AF735" s="40"/>
      <c r="AG735" s="40"/>
    </row>
    <row r="736" spans="1:33" ht="14.25" customHeight="1" x14ac:dyDescent="0.35">
      <c r="A736" s="40"/>
      <c r="B736" s="40"/>
      <c r="C736" s="40"/>
      <c r="AC736" s="40"/>
      <c r="AD736" s="40"/>
      <c r="AE736" s="40"/>
      <c r="AF736" s="40"/>
      <c r="AG736" s="40"/>
    </row>
    <row r="737" spans="1:33" ht="14.25" customHeight="1" x14ac:dyDescent="0.35">
      <c r="A737" s="40"/>
      <c r="B737" s="40"/>
      <c r="C737" s="40"/>
      <c r="AC737" s="40"/>
      <c r="AD737" s="40"/>
      <c r="AE737" s="40"/>
      <c r="AF737" s="40"/>
      <c r="AG737" s="40"/>
    </row>
    <row r="738" spans="1:33" ht="14.25" customHeight="1" x14ac:dyDescent="0.35">
      <c r="A738" s="40"/>
      <c r="B738" s="40"/>
      <c r="C738" s="40"/>
      <c r="AC738" s="40"/>
      <c r="AD738" s="40"/>
      <c r="AE738" s="40"/>
      <c r="AF738" s="40"/>
      <c r="AG738" s="40"/>
    </row>
    <row r="739" spans="1:33" ht="14.25" customHeight="1" x14ac:dyDescent="0.35">
      <c r="A739" s="40"/>
      <c r="B739" s="40"/>
      <c r="C739" s="40"/>
      <c r="AC739" s="40"/>
      <c r="AD739" s="40"/>
      <c r="AE739" s="40"/>
      <c r="AF739" s="40"/>
      <c r="AG739" s="40"/>
    </row>
    <row r="740" spans="1:33" ht="14.25" customHeight="1" x14ac:dyDescent="0.35">
      <c r="A740" s="40"/>
      <c r="B740" s="40"/>
      <c r="C740" s="40"/>
      <c r="AC740" s="40"/>
      <c r="AD740" s="40"/>
      <c r="AE740" s="40"/>
      <c r="AF740" s="40"/>
      <c r="AG740" s="40"/>
    </row>
    <row r="741" spans="1:33" ht="14.25" customHeight="1" x14ac:dyDescent="0.35">
      <c r="A741" s="40"/>
      <c r="B741" s="40"/>
      <c r="C741" s="40"/>
      <c r="AC741" s="40"/>
      <c r="AD741" s="40"/>
      <c r="AE741" s="40"/>
      <c r="AF741" s="40"/>
      <c r="AG741" s="40"/>
    </row>
    <row r="742" spans="1:33" ht="14.25" customHeight="1" x14ac:dyDescent="0.35">
      <c r="A742" s="40"/>
      <c r="B742" s="40"/>
      <c r="C742" s="40"/>
      <c r="AC742" s="40"/>
      <c r="AD742" s="40"/>
      <c r="AE742" s="40"/>
      <c r="AF742" s="40"/>
      <c r="AG742" s="40"/>
    </row>
    <row r="743" spans="1:33" ht="14.25" customHeight="1" x14ac:dyDescent="0.35">
      <c r="A743" s="40"/>
      <c r="B743" s="40"/>
      <c r="C743" s="40"/>
      <c r="AC743" s="40"/>
      <c r="AD743" s="40"/>
      <c r="AE743" s="40"/>
      <c r="AF743" s="40"/>
      <c r="AG743" s="40"/>
    </row>
    <row r="744" spans="1:33" ht="14.25" customHeight="1" x14ac:dyDescent="0.35">
      <c r="A744" s="40"/>
      <c r="B744" s="40"/>
      <c r="C744" s="40"/>
      <c r="AC744" s="40"/>
      <c r="AD744" s="40"/>
      <c r="AE744" s="40"/>
      <c r="AF744" s="40"/>
      <c r="AG744" s="40"/>
    </row>
    <row r="745" spans="1:33" ht="14.25" customHeight="1" x14ac:dyDescent="0.35">
      <c r="A745" s="40"/>
      <c r="B745" s="40"/>
      <c r="C745" s="40"/>
      <c r="AC745" s="40"/>
      <c r="AD745" s="40"/>
      <c r="AE745" s="40"/>
      <c r="AF745" s="40"/>
      <c r="AG745" s="40"/>
    </row>
    <row r="746" spans="1:33" ht="14.25" customHeight="1" x14ac:dyDescent="0.35">
      <c r="A746" s="40"/>
      <c r="B746" s="40"/>
      <c r="C746" s="40"/>
      <c r="AC746" s="40"/>
      <c r="AD746" s="40"/>
      <c r="AE746" s="40"/>
      <c r="AF746" s="40"/>
      <c r="AG746" s="40"/>
    </row>
    <row r="747" spans="1:33" ht="14.25" customHeight="1" x14ac:dyDescent="0.35">
      <c r="A747" s="40"/>
      <c r="B747" s="40"/>
      <c r="C747" s="40"/>
      <c r="AC747" s="40"/>
      <c r="AD747" s="40"/>
      <c r="AE747" s="40"/>
      <c r="AF747" s="40"/>
      <c r="AG747" s="40"/>
    </row>
    <row r="748" spans="1:33" ht="14.25" customHeight="1" x14ac:dyDescent="0.35">
      <c r="A748" s="40"/>
      <c r="B748" s="40"/>
      <c r="C748" s="40"/>
      <c r="AC748" s="40"/>
      <c r="AD748" s="40"/>
      <c r="AE748" s="40"/>
      <c r="AF748" s="40"/>
      <c r="AG748" s="40"/>
    </row>
    <row r="749" spans="1:33" ht="14.25" customHeight="1" x14ac:dyDescent="0.35">
      <c r="A749" s="40"/>
      <c r="B749" s="40"/>
      <c r="C749" s="40"/>
      <c r="AC749" s="40"/>
      <c r="AD749" s="40"/>
      <c r="AE749" s="40"/>
      <c r="AF749" s="40"/>
      <c r="AG749" s="40"/>
    </row>
    <row r="750" spans="1:33" ht="14.25" customHeight="1" x14ac:dyDescent="0.35">
      <c r="A750" s="40"/>
      <c r="B750" s="40"/>
      <c r="C750" s="40"/>
      <c r="AC750" s="40"/>
      <c r="AD750" s="40"/>
      <c r="AE750" s="40"/>
      <c r="AF750" s="40"/>
      <c r="AG750" s="40"/>
    </row>
    <row r="751" spans="1:33" ht="14.25" customHeight="1" x14ac:dyDescent="0.35">
      <c r="A751" s="40"/>
      <c r="B751" s="40"/>
      <c r="C751" s="40"/>
      <c r="AC751" s="40"/>
      <c r="AD751" s="40"/>
      <c r="AE751" s="40"/>
      <c r="AF751" s="40"/>
      <c r="AG751" s="40"/>
    </row>
    <row r="752" spans="1:33" ht="14.25" customHeight="1" x14ac:dyDescent="0.35">
      <c r="A752" s="40"/>
      <c r="B752" s="40"/>
      <c r="C752" s="40"/>
      <c r="AC752" s="40"/>
      <c r="AD752" s="40"/>
      <c r="AE752" s="40"/>
      <c r="AF752" s="40"/>
      <c r="AG752" s="40"/>
    </row>
    <row r="753" spans="1:33" ht="14.25" customHeight="1" x14ac:dyDescent="0.35">
      <c r="A753" s="40"/>
      <c r="B753" s="40"/>
      <c r="C753" s="40"/>
      <c r="AC753" s="40"/>
      <c r="AD753" s="40"/>
      <c r="AE753" s="40"/>
      <c r="AF753" s="40"/>
      <c r="AG753" s="40"/>
    </row>
    <row r="754" spans="1:33" ht="14.25" customHeight="1" x14ac:dyDescent="0.35">
      <c r="A754" s="40"/>
      <c r="B754" s="40"/>
      <c r="C754" s="40"/>
      <c r="AC754" s="40"/>
      <c r="AD754" s="40"/>
      <c r="AE754" s="40"/>
      <c r="AF754" s="40"/>
      <c r="AG754" s="40"/>
    </row>
    <row r="755" spans="1:33" ht="14.25" customHeight="1" x14ac:dyDescent="0.35">
      <c r="A755" s="40"/>
      <c r="B755" s="40"/>
      <c r="C755" s="40"/>
      <c r="AC755" s="40"/>
      <c r="AD755" s="40"/>
      <c r="AE755" s="40"/>
      <c r="AF755" s="40"/>
      <c r="AG755" s="40"/>
    </row>
    <row r="756" spans="1:33" ht="14.25" customHeight="1" x14ac:dyDescent="0.35">
      <c r="A756" s="40"/>
      <c r="B756" s="40"/>
      <c r="C756" s="40"/>
      <c r="AC756" s="40"/>
      <c r="AD756" s="40"/>
      <c r="AE756" s="40"/>
      <c r="AF756" s="40"/>
      <c r="AG756" s="40"/>
    </row>
    <row r="757" spans="1:33" ht="14.25" customHeight="1" x14ac:dyDescent="0.35">
      <c r="A757" s="40"/>
      <c r="B757" s="40"/>
      <c r="C757" s="40"/>
      <c r="AC757" s="40"/>
      <c r="AD757" s="40"/>
      <c r="AE757" s="40"/>
      <c r="AF757" s="40"/>
      <c r="AG757" s="40"/>
    </row>
    <row r="758" spans="1:33" ht="14.25" customHeight="1" x14ac:dyDescent="0.35">
      <c r="A758" s="40"/>
      <c r="B758" s="40"/>
      <c r="C758" s="40"/>
      <c r="AC758" s="40"/>
      <c r="AD758" s="40"/>
      <c r="AE758" s="40"/>
      <c r="AF758" s="40"/>
      <c r="AG758" s="40"/>
    </row>
    <row r="759" spans="1:33" ht="14.25" customHeight="1" x14ac:dyDescent="0.35">
      <c r="A759" s="40"/>
      <c r="B759" s="40"/>
      <c r="C759" s="40"/>
      <c r="AC759" s="40"/>
      <c r="AD759" s="40"/>
      <c r="AE759" s="40"/>
      <c r="AF759" s="40"/>
      <c r="AG759" s="40"/>
    </row>
    <row r="760" spans="1:33" ht="14.25" customHeight="1" x14ac:dyDescent="0.35">
      <c r="A760" s="40"/>
      <c r="B760" s="40"/>
      <c r="C760" s="40"/>
      <c r="AC760" s="40"/>
      <c r="AD760" s="40"/>
      <c r="AE760" s="40"/>
      <c r="AF760" s="40"/>
      <c r="AG760" s="40"/>
    </row>
    <row r="761" spans="1:33" ht="14.25" customHeight="1" x14ac:dyDescent="0.35">
      <c r="A761" s="40"/>
      <c r="B761" s="40"/>
      <c r="C761" s="40"/>
      <c r="AC761" s="40"/>
      <c r="AD761" s="40"/>
      <c r="AE761" s="40"/>
      <c r="AF761" s="40"/>
      <c r="AG761" s="40"/>
    </row>
    <row r="762" spans="1:33" ht="14.25" customHeight="1" x14ac:dyDescent="0.35">
      <c r="A762" s="40"/>
      <c r="B762" s="40"/>
      <c r="C762" s="40"/>
      <c r="AC762" s="40"/>
      <c r="AD762" s="40"/>
      <c r="AE762" s="40"/>
      <c r="AF762" s="40"/>
      <c r="AG762" s="40"/>
    </row>
    <row r="763" spans="1:33" ht="14.25" customHeight="1" x14ac:dyDescent="0.35">
      <c r="A763" s="40"/>
      <c r="B763" s="40"/>
      <c r="C763" s="40"/>
      <c r="AC763" s="40"/>
      <c r="AD763" s="40"/>
      <c r="AE763" s="40"/>
      <c r="AF763" s="40"/>
      <c r="AG763" s="40"/>
    </row>
    <row r="764" spans="1:33" ht="14.25" customHeight="1" x14ac:dyDescent="0.35">
      <c r="A764" s="40"/>
      <c r="B764" s="40"/>
      <c r="C764" s="40"/>
      <c r="AC764" s="40"/>
      <c r="AD764" s="40"/>
      <c r="AE764" s="40"/>
      <c r="AF764" s="40"/>
      <c r="AG764" s="40"/>
    </row>
    <row r="765" spans="1:33" ht="14.25" customHeight="1" x14ac:dyDescent="0.35">
      <c r="A765" s="40"/>
      <c r="B765" s="40"/>
      <c r="C765" s="40"/>
      <c r="AC765" s="40"/>
      <c r="AD765" s="40"/>
      <c r="AE765" s="40"/>
      <c r="AF765" s="40"/>
      <c r="AG765" s="40"/>
    </row>
    <row r="766" spans="1:33" ht="14.25" customHeight="1" x14ac:dyDescent="0.35">
      <c r="A766" s="40"/>
      <c r="B766" s="40"/>
      <c r="C766" s="40"/>
      <c r="AC766" s="40"/>
      <c r="AD766" s="40"/>
      <c r="AE766" s="40"/>
      <c r="AF766" s="40"/>
      <c r="AG766" s="40"/>
    </row>
    <row r="767" spans="1:33" ht="14.25" customHeight="1" x14ac:dyDescent="0.35">
      <c r="A767" s="40"/>
      <c r="B767" s="40"/>
      <c r="C767" s="40"/>
      <c r="AC767" s="40"/>
      <c r="AD767" s="40"/>
      <c r="AE767" s="40"/>
      <c r="AF767" s="40"/>
      <c r="AG767" s="40"/>
    </row>
    <row r="768" spans="1:33" ht="14.25" customHeight="1" x14ac:dyDescent="0.35">
      <c r="A768" s="40"/>
      <c r="B768" s="40"/>
      <c r="C768" s="40"/>
      <c r="AC768" s="40"/>
      <c r="AD768" s="40"/>
      <c r="AE768" s="40"/>
      <c r="AF768" s="40"/>
      <c r="AG768" s="40"/>
    </row>
    <row r="769" spans="1:33" ht="14.25" customHeight="1" x14ac:dyDescent="0.35">
      <c r="A769" s="40"/>
      <c r="B769" s="40"/>
      <c r="C769" s="40"/>
      <c r="AC769" s="40"/>
      <c r="AD769" s="40"/>
      <c r="AE769" s="40"/>
      <c r="AF769" s="40"/>
      <c r="AG769" s="40"/>
    </row>
    <row r="770" spans="1:33" ht="14.25" customHeight="1" x14ac:dyDescent="0.35">
      <c r="A770" s="40"/>
      <c r="B770" s="40"/>
      <c r="C770" s="40"/>
      <c r="AC770" s="40"/>
      <c r="AD770" s="40"/>
      <c r="AE770" s="40"/>
      <c r="AF770" s="40"/>
      <c r="AG770" s="40"/>
    </row>
    <row r="771" spans="1:33" ht="14.25" customHeight="1" x14ac:dyDescent="0.35">
      <c r="A771" s="40"/>
      <c r="B771" s="40"/>
      <c r="C771" s="40"/>
      <c r="AC771" s="40"/>
      <c r="AD771" s="40"/>
      <c r="AE771" s="40"/>
      <c r="AF771" s="40"/>
      <c r="AG771" s="40"/>
    </row>
    <row r="772" spans="1:33" ht="14.25" customHeight="1" x14ac:dyDescent="0.35">
      <c r="A772" s="40"/>
      <c r="B772" s="40"/>
      <c r="C772" s="40"/>
      <c r="AC772" s="40"/>
      <c r="AD772" s="40"/>
      <c r="AE772" s="40"/>
      <c r="AF772" s="40"/>
      <c r="AG772" s="40"/>
    </row>
    <row r="773" spans="1:33" ht="14.25" customHeight="1" x14ac:dyDescent="0.35">
      <c r="A773" s="40"/>
      <c r="B773" s="40"/>
      <c r="C773" s="40"/>
      <c r="AC773" s="40"/>
      <c r="AD773" s="40"/>
      <c r="AE773" s="40"/>
      <c r="AF773" s="40"/>
      <c r="AG773" s="40"/>
    </row>
    <row r="774" spans="1:33" ht="14.25" customHeight="1" x14ac:dyDescent="0.35">
      <c r="A774" s="40"/>
      <c r="B774" s="40"/>
      <c r="C774" s="40"/>
      <c r="AC774" s="40"/>
      <c r="AD774" s="40"/>
      <c r="AE774" s="40"/>
      <c r="AF774" s="40"/>
      <c r="AG774" s="40"/>
    </row>
    <row r="775" spans="1:33" ht="14.25" customHeight="1" x14ac:dyDescent="0.35">
      <c r="A775" s="40"/>
      <c r="B775" s="40"/>
      <c r="C775" s="40"/>
      <c r="AC775" s="40"/>
      <c r="AD775" s="40"/>
      <c r="AE775" s="40"/>
      <c r="AF775" s="40"/>
      <c r="AG775" s="40"/>
    </row>
    <row r="776" spans="1:33" ht="14.25" customHeight="1" x14ac:dyDescent="0.35">
      <c r="A776" s="40"/>
      <c r="B776" s="40"/>
      <c r="C776" s="40"/>
      <c r="AC776" s="40"/>
      <c r="AD776" s="40"/>
      <c r="AE776" s="40"/>
      <c r="AF776" s="40"/>
      <c r="AG776" s="40"/>
    </row>
    <row r="777" spans="1:33" ht="14.25" customHeight="1" x14ac:dyDescent="0.35">
      <c r="A777" s="40"/>
      <c r="B777" s="40"/>
      <c r="C777" s="40"/>
      <c r="AC777" s="40"/>
      <c r="AD777" s="40"/>
      <c r="AE777" s="40"/>
      <c r="AF777" s="40"/>
      <c r="AG777" s="40"/>
    </row>
    <row r="778" spans="1:33" ht="14.25" customHeight="1" x14ac:dyDescent="0.35">
      <c r="A778" s="40"/>
      <c r="B778" s="40"/>
      <c r="C778" s="40"/>
      <c r="AC778" s="40"/>
      <c r="AD778" s="40"/>
      <c r="AE778" s="40"/>
      <c r="AF778" s="40"/>
      <c r="AG778" s="40"/>
    </row>
    <row r="779" spans="1:33" ht="14.25" customHeight="1" x14ac:dyDescent="0.35">
      <c r="A779" s="40"/>
      <c r="B779" s="40"/>
      <c r="C779" s="40"/>
      <c r="AC779" s="40"/>
      <c r="AD779" s="40"/>
      <c r="AE779" s="40"/>
      <c r="AF779" s="40"/>
      <c r="AG779" s="40"/>
    </row>
    <row r="780" spans="1:33" ht="14.25" customHeight="1" x14ac:dyDescent="0.35">
      <c r="A780" s="40"/>
      <c r="B780" s="40"/>
      <c r="C780" s="40"/>
      <c r="AC780" s="40"/>
      <c r="AD780" s="40"/>
      <c r="AE780" s="40"/>
      <c r="AF780" s="40"/>
      <c r="AG780" s="40"/>
    </row>
    <row r="781" spans="1:33" ht="14.25" customHeight="1" x14ac:dyDescent="0.35">
      <c r="A781" s="40"/>
      <c r="B781" s="40"/>
      <c r="C781" s="40"/>
      <c r="AC781" s="40"/>
      <c r="AD781" s="40"/>
      <c r="AE781" s="40"/>
      <c r="AF781" s="40"/>
      <c r="AG781" s="40"/>
    </row>
    <row r="782" spans="1:33" ht="14.25" customHeight="1" x14ac:dyDescent="0.35">
      <c r="A782" s="40"/>
      <c r="B782" s="40"/>
      <c r="C782" s="40"/>
      <c r="AC782" s="40"/>
      <c r="AD782" s="40"/>
      <c r="AE782" s="40"/>
      <c r="AF782" s="40"/>
      <c r="AG782" s="40"/>
    </row>
    <row r="783" spans="1:33" ht="14.25" customHeight="1" x14ac:dyDescent="0.35">
      <c r="A783" s="40"/>
      <c r="B783" s="40"/>
      <c r="C783" s="40"/>
      <c r="AC783" s="40"/>
      <c r="AD783" s="40"/>
      <c r="AE783" s="40"/>
      <c r="AF783" s="40"/>
      <c r="AG783" s="40"/>
    </row>
    <row r="784" spans="1:33" ht="14.25" customHeight="1" x14ac:dyDescent="0.35">
      <c r="A784" s="40"/>
      <c r="B784" s="40"/>
      <c r="C784" s="40"/>
      <c r="AC784" s="40"/>
      <c r="AD784" s="40"/>
      <c r="AE784" s="40"/>
      <c r="AF784" s="40"/>
      <c r="AG784" s="40"/>
    </row>
    <row r="785" spans="1:33" ht="14.25" customHeight="1" x14ac:dyDescent="0.35">
      <c r="A785" s="40"/>
      <c r="B785" s="40"/>
      <c r="C785" s="40"/>
      <c r="AC785" s="40"/>
      <c r="AD785" s="40"/>
      <c r="AE785" s="40"/>
      <c r="AF785" s="40"/>
      <c r="AG785" s="40"/>
    </row>
    <row r="786" spans="1:33" ht="14.25" customHeight="1" x14ac:dyDescent="0.35">
      <c r="A786" s="40"/>
      <c r="B786" s="40"/>
      <c r="C786" s="40"/>
      <c r="AC786" s="40"/>
      <c r="AD786" s="40"/>
      <c r="AE786" s="40"/>
      <c r="AF786" s="40"/>
      <c r="AG786" s="40"/>
    </row>
    <row r="787" spans="1:33" ht="14.25" customHeight="1" x14ac:dyDescent="0.35">
      <c r="A787" s="40"/>
      <c r="B787" s="40"/>
      <c r="C787" s="40"/>
      <c r="AC787" s="40"/>
      <c r="AD787" s="40"/>
      <c r="AE787" s="40"/>
      <c r="AF787" s="40"/>
      <c r="AG787" s="40"/>
    </row>
    <row r="788" spans="1:33" ht="14.25" customHeight="1" x14ac:dyDescent="0.35">
      <c r="A788" s="40"/>
      <c r="B788" s="40"/>
      <c r="C788" s="40"/>
      <c r="AC788" s="40"/>
      <c r="AD788" s="40"/>
      <c r="AE788" s="40"/>
      <c r="AF788" s="40"/>
      <c r="AG788" s="40"/>
    </row>
    <row r="789" spans="1:33" ht="14.25" customHeight="1" x14ac:dyDescent="0.35">
      <c r="A789" s="40"/>
      <c r="B789" s="40"/>
      <c r="C789" s="40"/>
      <c r="AC789" s="40"/>
      <c r="AD789" s="40"/>
      <c r="AE789" s="40"/>
      <c r="AF789" s="40"/>
      <c r="AG789" s="40"/>
    </row>
    <row r="790" spans="1:33" ht="14.25" customHeight="1" x14ac:dyDescent="0.35">
      <c r="A790" s="40"/>
      <c r="B790" s="40"/>
      <c r="C790" s="40"/>
      <c r="AC790" s="40"/>
      <c r="AD790" s="40"/>
      <c r="AE790" s="40"/>
      <c r="AF790" s="40"/>
      <c r="AG790" s="40"/>
    </row>
    <row r="791" spans="1:33" ht="14.25" customHeight="1" x14ac:dyDescent="0.35">
      <c r="A791" s="40"/>
      <c r="B791" s="40"/>
      <c r="C791" s="40"/>
      <c r="AC791" s="40"/>
      <c r="AD791" s="40"/>
      <c r="AE791" s="40"/>
      <c r="AF791" s="40"/>
      <c r="AG791" s="40"/>
    </row>
    <row r="792" spans="1:33" ht="14.25" customHeight="1" x14ac:dyDescent="0.35">
      <c r="A792" s="40"/>
      <c r="B792" s="40"/>
      <c r="C792" s="40"/>
      <c r="AC792" s="40"/>
      <c r="AD792" s="40"/>
      <c r="AE792" s="40"/>
      <c r="AF792" s="40"/>
      <c r="AG792" s="40"/>
    </row>
    <row r="793" spans="1:33" ht="14.25" customHeight="1" x14ac:dyDescent="0.35">
      <c r="A793" s="40"/>
      <c r="B793" s="40"/>
      <c r="C793" s="40"/>
      <c r="AC793" s="40"/>
      <c r="AD793" s="40"/>
      <c r="AE793" s="40"/>
      <c r="AF793" s="40"/>
      <c r="AG793" s="40"/>
    </row>
    <row r="794" spans="1:33" ht="14.25" customHeight="1" x14ac:dyDescent="0.35">
      <c r="A794" s="40"/>
      <c r="B794" s="40"/>
      <c r="C794" s="40"/>
      <c r="AC794" s="40"/>
      <c r="AD794" s="40"/>
      <c r="AE794" s="40"/>
      <c r="AF794" s="40"/>
      <c r="AG794" s="40"/>
    </row>
    <row r="795" spans="1:33" ht="14.25" customHeight="1" x14ac:dyDescent="0.35">
      <c r="A795" s="40"/>
      <c r="B795" s="40"/>
      <c r="C795" s="40"/>
      <c r="AC795" s="40"/>
      <c r="AD795" s="40"/>
      <c r="AE795" s="40"/>
      <c r="AF795" s="40"/>
      <c r="AG795" s="40"/>
    </row>
    <row r="796" spans="1:33" ht="14.25" customHeight="1" x14ac:dyDescent="0.35">
      <c r="A796" s="40"/>
      <c r="B796" s="40"/>
      <c r="C796" s="40"/>
      <c r="AC796" s="40"/>
      <c r="AD796" s="40"/>
      <c r="AE796" s="40"/>
      <c r="AF796" s="40"/>
      <c r="AG796" s="40"/>
    </row>
    <row r="797" spans="1:33" ht="14.25" customHeight="1" x14ac:dyDescent="0.35">
      <c r="A797" s="40"/>
      <c r="B797" s="40"/>
      <c r="C797" s="40"/>
      <c r="AC797" s="40"/>
      <c r="AD797" s="40"/>
      <c r="AE797" s="40"/>
      <c r="AF797" s="40"/>
      <c r="AG797" s="40"/>
    </row>
    <row r="798" spans="1:33" ht="14.25" customHeight="1" x14ac:dyDescent="0.35">
      <c r="A798" s="40"/>
      <c r="B798" s="40"/>
      <c r="C798" s="40"/>
      <c r="AC798" s="40"/>
      <c r="AD798" s="40"/>
      <c r="AE798" s="40"/>
      <c r="AF798" s="40"/>
      <c r="AG798" s="40"/>
    </row>
    <row r="799" spans="1:33" ht="14.25" customHeight="1" x14ac:dyDescent="0.35">
      <c r="A799" s="40"/>
      <c r="B799" s="40"/>
      <c r="C799" s="40"/>
      <c r="AC799" s="40"/>
      <c r="AD799" s="40"/>
      <c r="AE799" s="40"/>
      <c r="AF799" s="40"/>
      <c r="AG799" s="40"/>
    </row>
    <row r="800" spans="1:33" ht="14.25" customHeight="1" x14ac:dyDescent="0.35">
      <c r="A800" s="40"/>
      <c r="B800" s="40"/>
      <c r="C800" s="40"/>
      <c r="AC800" s="40"/>
      <c r="AD800" s="40"/>
      <c r="AE800" s="40"/>
      <c r="AF800" s="40"/>
      <c r="AG800" s="40"/>
    </row>
    <row r="801" spans="1:33" ht="14.25" customHeight="1" x14ac:dyDescent="0.35">
      <c r="A801" s="40"/>
      <c r="B801" s="40"/>
      <c r="C801" s="40"/>
      <c r="AC801" s="40"/>
      <c r="AD801" s="40"/>
      <c r="AE801" s="40"/>
      <c r="AF801" s="40"/>
      <c r="AG801" s="40"/>
    </row>
    <row r="802" spans="1:33" ht="14.25" customHeight="1" x14ac:dyDescent="0.35">
      <c r="A802" s="40"/>
      <c r="B802" s="40"/>
      <c r="C802" s="40"/>
      <c r="AC802" s="40"/>
      <c r="AD802" s="40"/>
      <c r="AE802" s="40"/>
      <c r="AF802" s="40"/>
      <c r="AG802" s="40"/>
    </row>
    <row r="803" spans="1:33" ht="14.25" customHeight="1" x14ac:dyDescent="0.35">
      <c r="A803" s="40"/>
      <c r="B803" s="40"/>
      <c r="C803" s="40"/>
      <c r="AC803" s="40"/>
      <c r="AD803" s="40"/>
      <c r="AE803" s="40"/>
      <c r="AF803" s="40"/>
      <c r="AG803" s="40"/>
    </row>
    <row r="804" spans="1:33" ht="14.25" customHeight="1" x14ac:dyDescent="0.35">
      <c r="A804" s="40"/>
      <c r="B804" s="40"/>
      <c r="C804" s="40"/>
      <c r="AC804" s="40"/>
      <c r="AD804" s="40"/>
      <c r="AE804" s="40"/>
      <c r="AF804" s="40"/>
      <c r="AG804" s="40"/>
    </row>
    <row r="805" spans="1:33" ht="14.25" customHeight="1" x14ac:dyDescent="0.35">
      <c r="A805" s="40"/>
      <c r="B805" s="40"/>
      <c r="C805" s="40"/>
      <c r="AC805" s="40"/>
      <c r="AD805" s="40"/>
      <c r="AE805" s="40"/>
      <c r="AF805" s="40"/>
      <c r="AG805" s="40"/>
    </row>
    <row r="806" spans="1:33" ht="14.25" customHeight="1" x14ac:dyDescent="0.35">
      <c r="A806" s="40"/>
      <c r="B806" s="40"/>
      <c r="C806" s="40"/>
      <c r="AC806" s="40"/>
      <c r="AD806" s="40"/>
      <c r="AE806" s="40"/>
      <c r="AF806" s="40"/>
      <c r="AG806" s="40"/>
    </row>
    <row r="807" spans="1:33" ht="14.25" customHeight="1" x14ac:dyDescent="0.35">
      <c r="A807" s="40"/>
      <c r="B807" s="40"/>
      <c r="C807" s="40"/>
      <c r="AC807" s="40"/>
      <c r="AD807" s="40"/>
      <c r="AE807" s="40"/>
      <c r="AF807" s="40"/>
      <c r="AG807" s="40"/>
    </row>
    <row r="808" spans="1:33" ht="14.25" customHeight="1" x14ac:dyDescent="0.35">
      <c r="A808" s="40"/>
      <c r="B808" s="40"/>
      <c r="C808" s="40"/>
      <c r="AC808" s="40"/>
      <c r="AD808" s="40"/>
      <c r="AE808" s="40"/>
      <c r="AF808" s="40"/>
      <c r="AG808" s="40"/>
    </row>
    <row r="809" spans="1:33" ht="14.25" customHeight="1" x14ac:dyDescent="0.35">
      <c r="A809" s="40"/>
      <c r="B809" s="40"/>
      <c r="C809" s="40"/>
      <c r="AC809" s="40"/>
      <c r="AD809" s="40"/>
      <c r="AE809" s="40"/>
      <c r="AF809" s="40"/>
      <c r="AG809" s="40"/>
    </row>
    <row r="810" spans="1:33" ht="14.25" customHeight="1" x14ac:dyDescent="0.35">
      <c r="A810" s="40"/>
      <c r="B810" s="40"/>
      <c r="C810" s="40"/>
      <c r="AC810" s="40"/>
      <c r="AD810" s="40"/>
      <c r="AE810" s="40"/>
      <c r="AF810" s="40"/>
      <c r="AG810" s="40"/>
    </row>
    <row r="811" spans="1:33" ht="14.25" customHeight="1" x14ac:dyDescent="0.35">
      <c r="A811" s="40"/>
      <c r="B811" s="40"/>
      <c r="C811" s="40"/>
      <c r="AC811" s="40"/>
      <c r="AD811" s="40"/>
      <c r="AE811" s="40"/>
      <c r="AF811" s="40"/>
      <c r="AG811" s="40"/>
    </row>
    <row r="812" spans="1:33" ht="14.25" customHeight="1" x14ac:dyDescent="0.35">
      <c r="A812" s="40"/>
      <c r="B812" s="40"/>
      <c r="C812" s="40"/>
      <c r="AC812" s="40"/>
      <c r="AD812" s="40"/>
      <c r="AE812" s="40"/>
      <c r="AF812" s="40"/>
      <c r="AG812" s="40"/>
    </row>
    <row r="813" spans="1:33" ht="14.25" customHeight="1" x14ac:dyDescent="0.35">
      <c r="A813" s="40"/>
      <c r="B813" s="40"/>
      <c r="C813" s="40"/>
      <c r="AC813" s="40"/>
      <c r="AD813" s="40"/>
      <c r="AE813" s="40"/>
      <c r="AF813" s="40"/>
      <c r="AG813" s="40"/>
    </row>
    <row r="814" spans="1:33" ht="14.25" customHeight="1" x14ac:dyDescent="0.35">
      <c r="A814" s="40"/>
      <c r="B814" s="40"/>
      <c r="C814" s="40"/>
      <c r="AC814" s="40"/>
      <c r="AD814" s="40"/>
      <c r="AE814" s="40"/>
      <c r="AF814" s="40"/>
      <c r="AG814" s="40"/>
    </row>
    <row r="815" spans="1:33" ht="14.25" customHeight="1" x14ac:dyDescent="0.35">
      <c r="A815" s="40"/>
      <c r="B815" s="40"/>
      <c r="C815" s="40"/>
      <c r="AC815" s="40"/>
      <c r="AD815" s="40"/>
      <c r="AE815" s="40"/>
      <c r="AF815" s="40"/>
      <c r="AG815" s="40"/>
    </row>
    <row r="816" spans="1:33" ht="14.25" customHeight="1" x14ac:dyDescent="0.35">
      <c r="A816" s="40"/>
      <c r="B816" s="40"/>
      <c r="C816" s="40"/>
      <c r="AC816" s="40"/>
      <c r="AD816" s="40"/>
      <c r="AE816" s="40"/>
      <c r="AF816" s="40"/>
      <c r="AG816" s="40"/>
    </row>
    <row r="817" spans="1:33" ht="14.25" customHeight="1" x14ac:dyDescent="0.35">
      <c r="A817" s="40"/>
      <c r="B817" s="40"/>
      <c r="C817" s="40"/>
      <c r="AC817" s="40"/>
      <c r="AD817" s="40"/>
      <c r="AE817" s="40"/>
      <c r="AF817" s="40"/>
      <c r="AG817" s="40"/>
    </row>
    <row r="818" spans="1:33" ht="14.25" customHeight="1" x14ac:dyDescent="0.35">
      <c r="A818" s="40"/>
      <c r="B818" s="40"/>
      <c r="C818" s="40"/>
      <c r="AC818" s="40"/>
      <c r="AD818" s="40"/>
      <c r="AE818" s="40"/>
      <c r="AF818" s="40"/>
      <c r="AG818" s="40"/>
    </row>
    <row r="819" spans="1:33" ht="14.25" customHeight="1" x14ac:dyDescent="0.35">
      <c r="A819" s="40"/>
      <c r="B819" s="40"/>
      <c r="C819" s="40"/>
      <c r="AC819" s="40"/>
      <c r="AD819" s="40"/>
      <c r="AE819" s="40"/>
      <c r="AF819" s="40"/>
      <c r="AG819" s="40"/>
    </row>
    <row r="820" spans="1:33" ht="14.25" customHeight="1" x14ac:dyDescent="0.35">
      <c r="A820" s="40"/>
      <c r="B820" s="40"/>
      <c r="C820" s="40"/>
      <c r="AC820" s="40"/>
      <c r="AD820" s="40"/>
      <c r="AE820" s="40"/>
      <c r="AF820" s="40"/>
      <c r="AG820" s="40"/>
    </row>
    <row r="821" spans="1:33" ht="14.25" customHeight="1" x14ac:dyDescent="0.35">
      <c r="A821" s="40"/>
      <c r="B821" s="40"/>
      <c r="C821" s="40"/>
      <c r="AC821" s="40"/>
      <c r="AD821" s="40"/>
      <c r="AE821" s="40"/>
      <c r="AF821" s="40"/>
      <c r="AG821" s="40"/>
    </row>
    <row r="822" spans="1:33" ht="14.25" customHeight="1" x14ac:dyDescent="0.35">
      <c r="A822" s="40"/>
      <c r="B822" s="40"/>
      <c r="C822" s="40"/>
      <c r="AC822" s="40"/>
      <c r="AD822" s="40"/>
      <c r="AE822" s="40"/>
      <c r="AF822" s="40"/>
      <c r="AG822" s="40"/>
    </row>
    <row r="823" spans="1:33" ht="14.25" customHeight="1" x14ac:dyDescent="0.35">
      <c r="A823" s="40"/>
      <c r="B823" s="40"/>
      <c r="C823" s="40"/>
      <c r="AC823" s="40"/>
      <c r="AD823" s="40"/>
      <c r="AE823" s="40"/>
      <c r="AF823" s="40"/>
      <c r="AG823" s="40"/>
    </row>
    <row r="824" spans="1:33" ht="14.25" customHeight="1" x14ac:dyDescent="0.35">
      <c r="A824" s="40"/>
      <c r="B824" s="40"/>
      <c r="C824" s="40"/>
      <c r="AC824" s="40"/>
      <c r="AD824" s="40"/>
      <c r="AE824" s="40"/>
      <c r="AF824" s="40"/>
      <c r="AG824" s="40"/>
    </row>
    <row r="825" spans="1:33" ht="14.25" customHeight="1" x14ac:dyDescent="0.35">
      <c r="A825" s="40"/>
      <c r="B825" s="40"/>
      <c r="C825" s="40"/>
      <c r="AC825" s="40"/>
      <c r="AD825" s="40"/>
      <c r="AE825" s="40"/>
      <c r="AF825" s="40"/>
      <c r="AG825" s="40"/>
    </row>
    <row r="826" spans="1:33" ht="14.25" customHeight="1" x14ac:dyDescent="0.35">
      <c r="A826" s="40"/>
      <c r="B826" s="40"/>
      <c r="C826" s="40"/>
      <c r="AC826" s="40"/>
      <c r="AD826" s="40"/>
      <c r="AE826" s="40"/>
      <c r="AF826" s="40"/>
      <c r="AG826" s="40"/>
    </row>
    <row r="827" spans="1:33" ht="14.25" customHeight="1" x14ac:dyDescent="0.35">
      <c r="A827" s="40"/>
      <c r="B827" s="40"/>
      <c r="C827" s="40"/>
      <c r="AC827" s="40"/>
      <c r="AD827" s="40"/>
      <c r="AE827" s="40"/>
      <c r="AF827" s="40"/>
      <c r="AG827" s="40"/>
    </row>
    <row r="828" spans="1:33" ht="14.25" customHeight="1" x14ac:dyDescent="0.35">
      <c r="A828" s="40"/>
      <c r="B828" s="40"/>
      <c r="C828" s="40"/>
      <c r="AC828" s="40"/>
      <c r="AD828" s="40"/>
      <c r="AE828" s="40"/>
      <c r="AF828" s="40"/>
      <c r="AG828" s="40"/>
    </row>
    <row r="829" spans="1:33" ht="14.25" customHeight="1" x14ac:dyDescent="0.35">
      <c r="A829" s="40"/>
      <c r="B829" s="40"/>
      <c r="C829" s="40"/>
      <c r="AC829" s="40"/>
      <c r="AD829" s="40"/>
      <c r="AE829" s="40"/>
      <c r="AF829" s="40"/>
      <c r="AG829" s="40"/>
    </row>
    <row r="830" spans="1:33" ht="14.25" customHeight="1" x14ac:dyDescent="0.35">
      <c r="A830" s="40"/>
      <c r="B830" s="40"/>
      <c r="C830" s="40"/>
      <c r="AC830" s="40"/>
      <c r="AD830" s="40"/>
      <c r="AE830" s="40"/>
      <c r="AF830" s="40"/>
      <c r="AG830" s="40"/>
    </row>
    <row r="831" spans="1:33" ht="14.25" customHeight="1" x14ac:dyDescent="0.35">
      <c r="A831" s="40"/>
      <c r="B831" s="40"/>
      <c r="C831" s="40"/>
      <c r="AC831" s="40"/>
      <c r="AD831" s="40"/>
      <c r="AE831" s="40"/>
      <c r="AF831" s="40"/>
      <c r="AG831" s="40"/>
    </row>
    <row r="832" spans="1:33" ht="14.25" customHeight="1" x14ac:dyDescent="0.35">
      <c r="A832" s="40"/>
      <c r="B832" s="40"/>
      <c r="C832" s="40"/>
      <c r="AC832" s="40"/>
      <c r="AD832" s="40"/>
      <c r="AE832" s="40"/>
      <c r="AF832" s="40"/>
      <c r="AG832" s="40"/>
    </row>
    <row r="833" spans="1:33" ht="14.25" customHeight="1" x14ac:dyDescent="0.35">
      <c r="A833" s="40"/>
      <c r="B833" s="40"/>
      <c r="C833" s="40"/>
      <c r="AC833" s="40"/>
      <c r="AD833" s="40"/>
      <c r="AE833" s="40"/>
      <c r="AF833" s="40"/>
      <c r="AG833" s="40"/>
    </row>
    <row r="834" spans="1:33" ht="14.25" customHeight="1" x14ac:dyDescent="0.35">
      <c r="A834" s="40"/>
      <c r="B834" s="40"/>
      <c r="C834" s="40"/>
      <c r="AC834" s="40"/>
      <c r="AD834" s="40"/>
      <c r="AE834" s="40"/>
      <c r="AF834" s="40"/>
      <c r="AG834" s="40"/>
    </row>
    <row r="835" spans="1:33" ht="14.25" customHeight="1" x14ac:dyDescent="0.35">
      <c r="A835" s="40"/>
      <c r="B835" s="40"/>
      <c r="C835" s="40"/>
      <c r="AC835" s="40"/>
      <c r="AD835" s="40"/>
      <c r="AE835" s="40"/>
      <c r="AF835" s="40"/>
      <c r="AG835" s="40"/>
    </row>
    <row r="836" spans="1:33" ht="14.25" customHeight="1" x14ac:dyDescent="0.35">
      <c r="A836" s="40"/>
      <c r="B836" s="40"/>
      <c r="C836" s="40"/>
      <c r="AC836" s="40"/>
      <c r="AD836" s="40"/>
      <c r="AE836" s="40"/>
      <c r="AF836" s="40"/>
      <c r="AG836" s="40"/>
    </row>
    <row r="837" spans="1:33" ht="14.25" customHeight="1" x14ac:dyDescent="0.35">
      <c r="A837" s="40"/>
      <c r="B837" s="40"/>
      <c r="C837" s="40"/>
      <c r="AC837" s="40"/>
      <c r="AD837" s="40"/>
      <c r="AE837" s="40"/>
      <c r="AF837" s="40"/>
      <c r="AG837" s="40"/>
    </row>
    <row r="838" spans="1:33" ht="14.25" customHeight="1" x14ac:dyDescent="0.35">
      <c r="A838" s="40"/>
      <c r="B838" s="40"/>
      <c r="C838" s="40"/>
      <c r="AC838" s="40"/>
      <c r="AD838" s="40"/>
      <c r="AE838" s="40"/>
      <c r="AF838" s="40"/>
      <c r="AG838" s="40"/>
    </row>
    <row r="839" spans="1:33" ht="14.25" customHeight="1" x14ac:dyDescent="0.35">
      <c r="A839" s="40"/>
      <c r="B839" s="40"/>
      <c r="C839" s="40"/>
      <c r="AC839" s="40"/>
      <c r="AD839" s="40"/>
      <c r="AE839" s="40"/>
      <c r="AF839" s="40"/>
      <c r="AG839" s="40"/>
    </row>
    <row r="840" spans="1:33" ht="14.25" customHeight="1" x14ac:dyDescent="0.35">
      <c r="A840" s="40"/>
      <c r="B840" s="40"/>
      <c r="C840" s="40"/>
      <c r="AC840" s="40"/>
      <c r="AD840" s="40"/>
      <c r="AE840" s="40"/>
      <c r="AF840" s="40"/>
      <c r="AG840" s="40"/>
    </row>
    <row r="841" spans="1:33" ht="14.25" customHeight="1" x14ac:dyDescent="0.35">
      <c r="A841" s="40"/>
      <c r="B841" s="40"/>
      <c r="C841" s="40"/>
      <c r="AC841" s="40"/>
      <c r="AD841" s="40"/>
      <c r="AE841" s="40"/>
      <c r="AF841" s="40"/>
      <c r="AG841" s="40"/>
    </row>
    <row r="842" spans="1:33" ht="14.25" customHeight="1" x14ac:dyDescent="0.35">
      <c r="A842" s="40"/>
      <c r="B842" s="40"/>
      <c r="C842" s="40"/>
      <c r="AC842" s="40"/>
      <c r="AD842" s="40"/>
      <c r="AE842" s="40"/>
      <c r="AF842" s="40"/>
      <c r="AG842" s="40"/>
    </row>
    <row r="843" spans="1:33" ht="14.25" customHeight="1" x14ac:dyDescent="0.35">
      <c r="A843" s="40"/>
      <c r="B843" s="40"/>
      <c r="C843" s="40"/>
      <c r="AC843" s="40"/>
      <c r="AD843" s="40"/>
      <c r="AE843" s="40"/>
      <c r="AF843" s="40"/>
      <c r="AG843" s="40"/>
    </row>
    <row r="844" spans="1:33" ht="14.25" customHeight="1" x14ac:dyDescent="0.35">
      <c r="A844" s="40"/>
      <c r="B844" s="40"/>
      <c r="C844" s="40"/>
      <c r="AC844" s="40"/>
      <c r="AD844" s="40"/>
      <c r="AE844" s="40"/>
      <c r="AF844" s="40"/>
      <c r="AG844" s="40"/>
    </row>
    <row r="845" spans="1:33" ht="14.25" customHeight="1" x14ac:dyDescent="0.35">
      <c r="A845" s="40"/>
      <c r="B845" s="40"/>
      <c r="C845" s="40"/>
      <c r="AC845" s="40"/>
      <c r="AD845" s="40"/>
      <c r="AE845" s="40"/>
      <c r="AF845" s="40"/>
      <c r="AG845" s="40"/>
    </row>
    <row r="846" spans="1:33" ht="14.25" customHeight="1" x14ac:dyDescent="0.35">
      <c r="A846" s="40"/>
      <c r="B846" s="40"/>
      <c r="C846" s="40"/>
      <c r="AC846" s="40"/>
      <c r="AD846" s="40"/>
      <c r="AE846" s="40"/>
      <c r="AF846" s="40"/>
      <c r="AG846" s="40"/>
    </row>
    <row r="847" spans="1:33" ht="14.25" customHeight="1" x14ac:dyDescent="0.35">
      <c r="A847" s="40"/>
      <c r="B847" s="40"/>
      <c r="C847" s="40"/>
      <c r="AC847" s="40"/>
      <c r="AD847" s="40"/>
      <c r="AE847" s="40"/>
      <c r="AF847" s="40"/>
      <c r="AG847" s="40"/>
    </row>
    <row r="848" spans="1:33" ht="14.25" customHeight="1" x14ac:dyDescent="0.35">
      <c r="A848" s="40"/>
      <c r="B848" s="40"/>
      <c r="C848" s="40"/>
      <c r="AC848" s="40"/>
      <c r="AD848" s="40"/>
      <c r="AE848" s="40"/>
      <c r="AF848" s="40"/>
      <c r="AG848" s="40"/>
    </row>
    <row r="849" spans="1:33" ht="14.25" customHeight="1" x14ac:dyDescent="0.35">
      <c r="A849" s="40"/>
      <c r="B849" s="40"/>
      <c r="C849" s="40"/>
      <c r="AC849" s="40"/>
      <c r="AD849" s="40"/>
      <c r="AE849" s="40"/>
      <c r="AF849" s="40"/>
      <c r="AG849" s="40"/>
    </row>
    <row r="850" spans="1:33" ht="14.25" customHeight="1" x14ac:dyDescent="0.35">
      <c r="A850" s="40"/>
      <c r="B850" s="40"/>
      <c r="C850" s="40"/>
      <c r="AC850" s="40"/>
      <c r="AD850" s="40"/>
      <c r="AE850" s="40"/>
      <c r="AF850" s="40"/>
      <c r="AG850" s="40"/>
    </row>
    <row r="851" spans="1:33" ht="14.25" customHeight="1" x14ac:dyDescent="0.35">
      <c r="A851" s="40"/>
      <c r="B851" s="40"/>
      <c r="C851" s="40"/>
      <c r="AC851" s="40"/>
      <c r="AD851" s="40"/>
      <c r="AE851" s="40"/>
      <c r="AF851" s="40"/>
      <c r="AG851" s="40"/>
    </row>
    <row r="852" spans="1:33" ht="14.25" customHeight="1" x14ac:dyDescent="0.35">
      <c r="A852" s="40"/>
      <c r="B852" s="40"/>
      <c r="C852" s="40"/>
      <c r="AC852" s="40"/>
      <c r="AD852" s="40"/>
      <c r="AE852" s="40"/>
      <c r="AF852" s="40"/>
      <c r="AG852" s="40"/>
    </row>
    <row r="853" spans="1:33" ht="14.25" customHeight="1" x14ac:dyDescent="0.35">
      <c r="A853" s="40"/>
      <c r="B853" s="40"/>
      <c r="C853" s="40"/>
      <c r="AC853" s="40"/>
      <c r="AD853" s="40"/>
      <c r="AE853" s="40"/>
      <c r="AF853" s="40"/>
      <c r="AG853" s="40"/>
    </row>
    <row r="854" spans="1:33" ht="14.25" customHeight="1" x14ac:dyDescent="0.35">
      <c r="A854" s="40"/>
      <c r="B854" s="40"/>
      <c r="C854" s="40"/>
      <c r="AC854" s="40"/>
      <c r="AD854" s="40"/>
      <c r="AE854" s="40"/>
      <c r="AF854" s="40"/>
      <c r="AG854" s="40"/>
    </row>
    <row r="855" spans="1:33" ht="14.25" customHeight="1" x14ac:dyDescent="0.35">
      <c r="A855" s="40"/>
      <c r="B855" s="40"/>
      <c r="C855" s="40"/>
      <c r="AC855" s="40"/>
      <c r="AD855" s="40"/>
      <c r="AE855" s="40"/>
      <c r="AF855" s="40"/>
      <c r="AG855" s="40"/>
    </row>
    <row r="856" spans="1:33" ht="14.25" customHeight="1" x14ac:dyDescent="0.35">
      <c r="A856" s="40"/>
      <c r="B856" s="40"/>
      <c r="C856" s="40"/>
      <c r="AC856" s="40"/>
      <c r="AD856" s="40"/>
      <c r="AE856" s="40"/>
      <c r="AF856" s="40"/>
      <c r="AG856" s="40"/>
    </row>
    <row r="857" spans="1:33" ht="14.25" customHeight="1" x14ac:dyDescent="0.35">
      <c r="A857" s="40"/>
      <c r="B857" s="40"/>
      <c r="C857" s="40"/>
      <c r="AC857" s="40"/>
      <c r="AD857" s="40"/>
      <c r="AE857" s="40"/>
      <c r="AF857" s="40"/>
      <c r="AG857" s="40"/>
    </row>
    <row r="858" spans="1:33" ht="14.25" customHeight="1" x14ac:dyDescent="0.35">
      <c r="A858" s="40"/>
      <c r="B858" s="40"/>
      <c r="C858" s="40"/>
      <c r="AC858" s="40"/>
      <c r="AD858" s="40"/>
      <c r="AE858" s="40"/>
      <c r="AF858" s="40"/>
      <c r="AG858" s="40"/>
    </row>
    <row r="859" spans="1:33" ht="14.25" customHeight="1" x14ac:dyDescent="0.35">
      <c r="A859" s="40"/>
      <c r="B859" s="40"/>
      <c r="C859" s="40"/>
      <c r="AC859" s="40"/>
      <c r="AD859" s="40"/>
      <c r="AE859" s="40"/>
      <c r="AF859" s="40"/>
      <c r="AG859" s="40"/>
    </row>
    <row r="860" spans="1:33" ht="14.25" customHeight="1" x14ac:dyDescent="0.35">
      <c r="A860" s="40"/>
      <c r="B860" s="40"/>
      <c r="C860" s="40"/>
      <c r="AC860" s="40"/>
      <c r="AD860" s="40"/>
      <c r="AE860" s="40"/>
      <c r="AF860" s="40"/>
      <c r="AG860" s="40"/>
    </row>
    <row r="861" spans="1:33" ht="14.25" customHeight="1" x14ac:dyDescent="0.35">
      <c r="A861" s="40"/>
      <c r="B861" s="40"/>
      <c r="C861" s="40"/>
      <c r="AC861" s="40"/>
      <c r="AD861" s="40"/>
      <c r="AE861" s="40"/>
      <c r="AF861" s="40"/>
      <c r="AG861" s="40"/>
    </row>
    <row r="862" spans="1:33" ht="14.25" customHeight="1" x14ac:dyDescent="0.35">
      <c r="A862" s="40"/>
      <c r="B862" s="40"/>
      <c r="C862" s="40"/>
      <c r="AC862" s="40"/>
      <c r="AD862" s="40"/>
      <c r="AE862" s="40"/>
      <c r="AF862" s="40"/>
      <c r="AG862" s="40"/>
    </row>
    <row r="863" spans="1:33" ht="14.25" customHeight="1" x14ac:dyDescent="0.35">
      <c r="A863" s="40"/>
      <c r="B863" s="40"/>
      <c r="C863" s="40"/>
      <c r="AC863" s="40"/>
      <c r="AD863" s="40"/>
      <c r="AE863" s="40"/>
      <c r="AF863" s="40"/>
      <c r="AG863" s="40"/>
    </row>
    <row r="864" spans="1:33" ht="14.25" customHeight="1" x14ac:dyDescent="0.35">
      <c r="A864" s="40"/>
      <c r="B864" s="40"/>
      <c r="C864" s="40"/>
      <c r="AC864" s="40"/>
      <c r="AD864" s="40"/>
      <c r="AE864" s="40"/>
      <c r="AF864" s="40"/>
      <c r="AG864" s="40"/>
    </row>
    <row r="865" spans="1:33" ht="14.25" customHeight="1" x14ac:dyDescent="0.35">
      <c r="A865" s="40"/>
      <c r="B865" s="40"/>
      <c r="C865" s="40"/>
      <c r="AC865" s="40"/>
      <c r="AD865" s="40"/>
      <c r="AE865" s="40"/>
      <c r="AF865" s="40"/>
      <c r="AG865" s="40"/>
    </row>
    <row r="866" spans="1:33" ht="14.25" customHeight="1" x14ac:dyDescent="0.35">
      <c r="A866" s="40"/>
      <c r="B866" s="40"/>
      <c r="C866" s="40"/>
      <c r="AC866" s="40"/>
      <c r="AD866" s="40"/>
      <c r="AE866" s="40"/>
      <c r="AF866" s="40"/>
      <c r="AG866" s="40"/>
    </row>
    <row r="867" spans="1:33" ht="14.25" customHeight="1" x14ac:dyDescent="0.35">
      <c r="A867" s="40"/>
      <c r="B867" s="40"/>
      <c r="C867" s="40"/>
      <c r="AC867" s="40"/>
      <c r="AD867" s="40"/>
      <c r="AE867" s="40"/>
      <c r="AF867" s="40"/>
      <c r="AG867" s="40"/>
    </row>
    <row r="868" spans="1:33" ht="14.25" customHeight="1" x14ac:dyDescent="0.35">
      <c r="A868" s="40"/>
      <c r="B868" s="40"/>
      <c r="C868" s="40"/>
      <c r="AC868" s="40"/>
      <c r="AD868" s="40"/>
      <c r="AE868" s="40"/>
      <c r="AF868" s="40"/>
      <c r="AG868" s="40"/>
    </row>
    <row r="869" spans="1:33" ht="14.25" customHeight="1" x14ac:dyDescent="0.35">
      <c r="A869" s="40"/>
      <c r="B869" s="40"/>
      <c r="C869" s="40"/>
      <c r="AC869" s="40"/>
      <c r="AD869" s="40"/>
      <c r="AE869" s="40"/>
      <c r="AF869" s="40"/>
      <c r="AG869" s="40"/>
    </row>
    <row r="870" spans="1:33" ht="14.25" customHeight="1" x14ac:dyDescent="0.35">
      <c r="A870" s="40"/>
      <c r="B870" s="40"/>
      <c r="C870" s="40"/>
      <c r="AC870" s="40"/>
      <c r="AD870" s="40"/>
      <c r="AE870" s="40"/>
      <c r="AF870" s="40"/>
      <c r="AG870" s="40"/>
    </row>
    <row r="871" spans="1:33" ht="14.25" customHeight="1" x14ac:dyDescent="0.35">
      <c r="A871" s="40"/>
      <c r="B871" s="40"/>
      <c r="C871" s="40"/>
      <c r="AC871" s="40"/>
      <c r="AD871" s="40"/>
      <c r="AE871" s="40"/>
      <c r="AF871" s="40"/>
      <c r="AG871" s="40"/>
    </row>
    <row r="872" spans="1:33" ht="14.25" customHeight="1" x14ac:dyDescent="0.35">
      <c r="A872" s="40"/>
      <c r="B872" s="40"/>
      <c r="C872" s="40"/>
      <c r="AC872" s="40"/>
      <c r="AD872" s="40"/>
      <c r="AE872" s="40"/>
      <c r="AF872" s="40"/>
      <c r="AG872" s="40"/>
    </row>
    <row r="873" spans="1:33" ht="14.25" customHeight="1" x14ac:dyDescent="0.35">
      <c r="A873" s="40"/>
      <c r="B873" s="40"/>
      <c r="C873" s="40"/>
      <c r="AC873" s="40"/>
      <c r="AD873" s="40"/>
      <c r="AE873" s="40"/>
      <c r="AF873" s="40"/>
      <c r="AG873" s="40"/>
    </row>
    <row r="874" spans="1:33" ht="14.25" customHeight="1" x14ac:dyDescent="0.35">
      <c r="A874" s="40"/>
      <c r="B874" s="40"/>
      <c r="C874" s="40"/>
      <c r="AC874" s="40"/>
      <c r="AD874" s="40"/>
      <c r="AE874" s="40"/>
      <c r="AF874" s="40"/>
      <c r="AG874" s="40"/>
    </row>
    <row r="875" spans="1:33" ht="14.25" customHeight="1" x14ac:dyDescent="0.35">
      <c r="A875" s="40"/>
      <c r="B875" s="40"/>
      <c r="C875" s="40"/>
      <c r="AC875" s="40"/>
      <c r="AD875" s="40"/>
      <c r="AE875" s="40"/>
      <c r="AF875" s="40"/>
      <c r="AG875" s="40"/>
    </row>
    <row r="876" spans="1:33" ht="14.25" customHeight="1" x14ac:dyDescent="0.35">
      <c r="A876" s="40"/>
      <c r="B876" s="40"/>
      <c r="C876" s="40"/>
      <c r="AC876" s="40"/>
      <c r="AD876" s="40"/>
      <c r="AE876" s="40"/>
      <c r="AF876" s="40"/>
      <c r="AG876" s="40"/>
    </row>
    <row r="877" spans="1:33" ht="14.25" customHeight="1" x14ac:dyDescent="0.35">
      <c r="A877" s="40"/>
      <c r="B877" s="40"/>
      <c r="C877" s="40"/>
      <c r="AC877" s="40"/>
      <c r="AD877" s="40"/>
      <c r="AE877" s="40"/>
      <c r="AF877" s="40"/>
      <c r="AG877" s="40"/>
    </row>
    <row r="878" spans="1:33" ht="14.25" customHeight="1" x14ac:dyDescent="0.35">
      <c r="A878" s="40"/>
      <c r="B878" s="40"/>
      <c r="C878" s="40"/>
      <c r="AC878" s="40"/>
      <c r="AD878" s="40"/>
      <c r="AE878" s="40"/>
      <c r="AF878" s="40"/>
      <c r="AG878" s="40"/>
    </row>
    <row r="879" spans="1:33" ht="14.25" customHeight="1" x14ac:dyDescent="0.35">
      <c r="A879" s="40"/>
      <c r="B879" s="40"/>
      <c r="C879" s="40"/>
      <c r="AC879" s="40"/>
      <c r="AD879" s="40"/>
      <c r="AE879" s="40"/>
      <c r="AF879" s="40"/>
      <c r="AG879" s="40"/>
    </row>
    <row r="880" spans="1:33" ht="14.25" customHeight="1" x14ac:dyDescent="0.35">
      <c r="A880" s="40"/>
      <c r="B880" s="40"/>
      <c r="C880" s="40"/>
      <c r="AC880" s="40"/>
      <c r="AD880" s="40"/>
      <c r="AE880" s="40"/>
      <c r="AF880" s="40"/>
      <c r="AG880" s="40"/>
    </row>
    <row r="881" spans="1:33" ht="14.25" customHeight="1" x14ac:dyDescent="0.35">
      <c r="A881" s="40"/>
      <c r="B881" s="40"/>
      <c r="C881" s="40"/>
      <c r="AC881" s="40"/>
      <c r="AD881" s="40"/>
      <c r="AE881" s="40"/>
      <c r="AF881" s="40"/>
      <c r="AG881" s="40"/>
    </row>
    <row r="882" spans="1:33" ht="14.25" customHeight="1" x14ac:dyDescent="0.35">
      <c r="A882" s="40"/>
      <c r="B882" s="40"/>
      <c r="C882" s="40"/>
      <c r="AC882" s="40"/>
      <c r="AD882" s="40"/>
      <c r="AE882" s="40"/>
      <c r="AF882" s="40"/>
      <c r="AG882" s="40"/>
    </row>
    <row r="883" spans="1:33" ht="14.25" customHeight="1" x14ac:dyDescent="0.35">
      <c r="A883" s="40"/>
      <c r="B883" s="40"/>
      <c r="C883" s="40"/>
      <c r="AC883" s="40"/>
      <c r="AD883" s="40"/>
      <c r="AE883" s="40"/>
      <c r="AF883" s="40"/>
      <c r="AG883" s="40"/>
    </row>
    <row r="884" spans="1:33" ht="14.25" customHeight="1" x14ac:dyDescent="0.35">
      <c r="A884" s="40"/>
      <c r="B884" s="40"/>
      <c r="C884" s="40"/>
      <c r="AC884" s="40"/>
      <c r="AD884" s="40"/>
      <c r="AE884" s="40"/>
      <c r="AF884" s="40"/>
      <c r="AG884" s="40"/>
    </row>
    <row r="885" spans="1:33" ht="14.25" customHeight="1" x14ac:dyDescent="0.35">
      <c r="A885" s="40"/>
      <c r="B885" s="40"/>
      <c r="C885" s="40"/>
      <c r="AC885" s="40"/>
      <c r="AD885" s="40"/>
      <c r="AE885" s="40"/>
      <c r="AF885" s="40"/>
      <c r="AG885" s="40"/>
    </row>
    <row r="886" spans="1:33" ht="14.25" customHeight="1" x14ac:dyDescent="0.35">
      <c r="A886" s="40"/>
      <c r="B886" s="40"/>
      <c r="C886" s="40"/>
      <c r="AC886" s="40"/>
      <c r="AD886" s="40"/>
      <c r="AE886" s="40"/>
      <c r="AF886" s="40"/>
      <c r="AG886" s="40"/>
    </row>
    <row r="887" spans="1:33" ht="14.25" customHeight="1" x14ac:dyDescent="0.35">
      <c r="A887" s="40"/>
      <c r="B887" s="40"/>
      <c r="C887" s="40"/>
      <c r="AC887" s="40"/>
      <c r="AD887" s="40"/>
      <c r="AE887" s="40"/>
      <c r="AF887" s="40"/>
      <c r="AG887" s="40"/>
    </row>
    <row r="888" spans="1:33" ht="14.25" customHeight="1" x14ac:dyDescent="0.35">
      <c r="A888" s="40"/>
      <c r="B888" s="40"/>
      <c r="C888" s="40"/>
      <c r="AC888" s="40"/>
      <c r="AD888" s="40"/>
      <c r="AE888" s="40"/>
      <c r="AF888" s="40"/>
      <c r="AG888" s="40"/>
    </row>
    <row r="889" spans="1:33" ht="14.25" customHeight="1" x14ac:dyDescent="0.35">
      <c r="A889" s="40"/>
      <c r="B889" s="40"/>
      <c r="C889" s="40"/>
      <c r="AC889" s="40"/>
      <c r="AD889" s="40"/>
      <c r="AE889" s="40"/>
      <c r="AF889" s="40"/>
      <c r="AG889" s="40"/>
    </row>
    <row r="890" spans="1:33" ht="14.25" customHeight="1" x14ac:dyDescent="0.35">
      <c r="A890" s="40"/>
      <c r="B890" s="40"/>
      <c r="C890" s="40"/>
      <c r="AC890" s="40"/>
      <c r="AD890" s="40"/>
      <c r="AE890" s="40"/>
      <c r="AF890" s="40"/>
      <c r="AG890" s="40"/>
    </row>
    <row r="891" spans="1:33" ht="14.25" customHeight="1" x14ac:dyDescent="0.35">
      <c r="A891" s="40"/>
      <c r="B891" s="40"/>
      <c r="C891" s="40"/>
      <c r="AC891" s="40"/>
      <c r="AD891" s="40"/>
      <c r="AE891" s="40"/>
      <c r="AF891" s="40"/>
      <c r="AG891" s="40"/>
    </row>
    <row r="892" spans="1:33" ht="14.25" customHeight="1" x14ac:dyDescent="0.35">
      <c r="A892" s="40"/>
      <c r="B892" s="40"/>
      <c r="C892" s="40"/>
      <c r="AC892" s="40"/>
      <c r="AD892" s="40"/>
      <c r="AE892" s="40"/>
      <c r="AF892" s="40"/>
      <c r="AG892" s="40"/>
    </row>
    <row r="893" spans="1:33" ht="14.25" customHeight="1" x14ac:dyDescent="0.35">
      <c r="A893" s="40"/>
      <c r="B893" s="40"/>
      <c r="C893" s="40"/>
      <c r="AC893" s="40"/>
      <c r="AD893" s="40"/>
      <c r="AE893" s="40"/>
      <c r="AF893" s="40"/>
      <c r="AG893" s="40"/>
    </row>
    <row r="894" spans="1:33" ht="14.25" customHeight="1" x14ac:dyDescent="0.35">
      <c r="A894" s="40"/>
      <c r="B894" s="40"/>
      <c r="C894" s="40"/>
      <c r="AC894" s="40"/>
      <c r="AD894" s="40"/>
      <c r="AE894" s="40"/>
      <c r="AF894" s="40"/>
      <c r="AG894" s="40"/>
    </row>
    <row r="895" spans="1:33" ht="14.25" customHeight="1" x14ac:dyDescent="0.35">
      <c r="A895" s="40"/>
      <c r="B895" s="40"/>
      <c r="C895" s="40"/>
      <c r="AC895" s="40"/>
      <c r="AD895" s="40"/>
      <c r="AE895" s="40"/>
      <c r="AF895" s="40"/>
      <c r="AG895" s="40"/>
    </row>
    <row r="896" spans="1:33" ht="14.25" customHeight="1" x14ac:dyDescent="0.35">
      <c r="A896" s="40"/>
      <c r="B896" s="40"/>
      <c r="C896" s="40"/>
      <c r="AC896" s="40"/>
      <c r="AD896" s="40"/>
      <c r="AE896" s="40"/>
      <c r="AF896" s="40"/>
      <c r="AG896" s="40"/>
    </row>
    <row r="897" spans="1:33" ht="14.25" customHeight="1" x14ac:dyDescent="0.35">
      <c r="A897" s="40"/>
      <c r="B897" s="40"/>
      <c r="C897" s="40"/>
      <c r="AC897" s="40"/>
      <c r="AD897" s="40"/>
      <c r="AE897" s="40"/>
      <c r="AF897" s="40"/>
      <c r="AG897" s="40"/>
    </row>
    <row r="898" spans="1:33" ht="14.25" customHeight="1" x14ac:dyDescent="0.35">
      <c r="A898" s="40"/>
      <c r="B898" s="40"/>
      <c r="C898" s="40"/>
      <c r="AC898" s="40"/>
      <c r="AD898" s="40"/>
      <c r="AE898" s="40"/>
      <c r="AF898" s="40"/>
      <c r="AG898" s="40"/>
    </row>
    <row r="899" spans="1:33" ht="14.25" customHeight="1" x14ac:dyDescent="0.35">
      <c r="A899" s="40"/>
      <c r="B899" s="40"/>
      <c r="C899" s="40"/>
      <c r="AC899" s="40"/>
      <c r="AD899" s="40"/>
      <c r="AE899" s="40"/>
      <c r="AF899" s="40"/>
      <c r="AG899" s="40"/>
    </row>
    <row r="900" spans="1:33" ht="14.25" customHeight="1" x14ac:dyDescent="0.35">
      <c r="A900" s="40"/>
      <c r="B900" s="40"/>
      <c r="C900" s="40"/>
      <c r="AC900" s="40"/>
      <c r="AD900" s="40"/>
      <c r="AE900" s="40"/>
      <c r="AF900" s="40"/>
      <c r="AG900" s="40"/>
    </row>
    <row r="901" spans="1:33" ht="14.25" customHeight="1" x14ac:dyDescent="0.35">
      <c r="A901" s="40"/>
      <c r="B901" s="40"/>
      <c r="C901" s="40"/>
      <c r="AC901" s="40"/>
      <c r="AD901" s="40"/>
      <c r="AE901" s="40"/>
      <c r="AF901" s="40"/>
      <c r="AG901" s="40"/>
    </row>
    <row r="902" spans="1:33" ht="14.25" customHeight="1" x14ac:dyDescent="0.35">
      <c r="A902" s="40"/>
      <c r="B902" s="40"/>
      <c r="C902" s="40"/>
      <c r="AC902" s="40"/>
      <c r="AD902" s="40"/>
      <c r="AE902" s="40"/>
      <c r="AF902" s="40"/>
      <c r="AG902" s="40"/>
    </row>
    <row r="903" spans="1:33" ht="14.25" customHeight="1" x14ac:dyDescent="0.35">
      <c r="A903" s="40"/>
      <c r="B903" s="40"/>
      <c r="C903" s="40"/>
      <c r="AC903" s="40"/>
      <c r="AD903" s="40"/>
      <c r="AE903" s="40"/>
      <c r="AF903" s="40"/>
      <c r="AG903" s="40"/>
    </row>
    <row r="904" spans="1:33" ht="14.25" customHeight="1" x14ac:dyDescent="0.35">
      <c r="A904" s="40"/>
      <c r="B904" s="40"/>
      <c r="C904" s="40"/>
      <c r="AC904" s="40"/>
      <c r="AD904" s="40"/>
      <c r="AE904" s="40"/>
      <c r="AF904" s="40"/>
      <c r="AG904" s="40"/>
    </row>
    <row r="905" spans="1:33" ht="14.25" customHeight="1" x14ac:dyDescent="0.35">
      <c r="A905" s="40"/>
      <c r="B905" s="40"/>
      <c r="C905" s="40"/>
      <c r="AC905" s="40"/>
      <c r="AD905" s="40"/>
      <c r="AE905" s="40"/>
      <c r="AF905" s="40"/>
      <c r="AG905" s="40"/>
    </row>
    <row r="906" spans="1:33" ht="14.25" customHeight="1" x14ac:dyDescent="0.35">
      <c r="A906" s="40"/>
      <c r="B906" s="40"/>
      <c r="C906" s="40"/>
      <c r="AC906" s="40"/>
      <c r="AD906" s="40"/>
      <c r="AE906" s="40"/>
      <c r="AF906" s="40"/>
      <c r="AG906" s="40"/>
    </row>
    <row r="907" spans="1:33" ht="14.25" customHeight="1" x14ac:dyDescent="0.35">
      <c r="A907" s="40"/>
      <c r="B907" s="40"/>
      <c r="C907" s="40"/>
      <c r="AC907" s="40"/>
      <c r="AD907" s="40"/>
      <c r="AE907" s="40"/>
      <c r="AF907" s="40"/>
      <c r="AG907" s="40"/>
    </row>
    <row r="908" spans="1:33" ht="14.25" customHeight="1" x14ac:dyDescent="0.35">
      <c r="A908" s="40"/>
      <c r="B908" s="40"/>
      <c r="C908" s="40"/>
      <c r="AC908" s="40"/>
      <c r="AD908" s="40"/>
      <c r="AE908" s="40"/>
      <c r="AF908" s="40"/>
      <c r="AG908" s="40"/>
    </row>
    <row r="909" spans="1:33" ht="14.25" customHeight="1" x14ac:dyDescent="0.35">
      <c r="A909" s="40"/>
      <c r="B909" s="40"/>
      <c r="C909" s="40"/>
      <c r="AC909" s="40"/>
      <c r="AD909" s="40"/>
      <c r="AE909" s="40"/>
      <c r="AF909" s="40"/>
      <c r="AG909" s="40"/>
    </row>
    <row r="910" spans="1:33" ht="14.25" customHeight="1" x14ac:dyDescent="0.35">
      <c r="A910" s="40"/>
      <c r="B910" s="40"/>
      <c r="C910" s="40"/>
      <c r="AC910" s="40"/>
      <c r="AD910" s="40"/>
      <c r="AE910" s="40"/>
      <c r="AF910" s="40"/>
      <c r="AG910" s="40"/>
    </row>
    <row r="911" spans="1:33" ht="14.25" customHeight="1" x14ac:dyDescent="0.35">
      <c r="A911" s="40"/>
      <c r="B911" s="40"/>
      <c r="C911" s="40"/>
      <c r="AC911" s="40"/>
      <c r="AD911" s="40"/>
      <c r="AE911" s="40"/>
      <c r="AF911" s="40"/>
      <c r="AG911" s="40"/>
    </row>
    <row r="912" spans="1:33" ht="14.25" customHeight="1" x14ac:dyDescent="0.35">
      <c r="A912" s="40"/>
      <c r="B912" s="40"/>
      <c r="C912" s="40"/>
      <c r="AC912" s="40"/>
      <c r="AD912" s="40"/>
      <c r="AE912" s="40"/>
      <c r="AF912" s="40"/>
      <c r="AG912" s="40"/>
    </row>
    <row r="913" spans="1:33" ht="14.25" customHeight="1" x14ac:dyDescent="0.35">
      <c r="A913" s="40"/>
      <c r="B913" s="40"/>
      <c r="C913" s="40"/>
      <c r="AC913" s="40"/>
      <c r="AD913" s="40"/>
      <c r="AE913" s="40"/>
      <c r="AF913" s="40"/>
      <c r="AG913" s="40"/>
    </row>
    <row r="914" spans="1:33" ht="14.25" customHeight="1" x14ac:dyDescent="0.35">
      <c r="A914" s="40"/>
      <c r="B914" s="40"/>
      <c r="C914" s="40"/>
      <c r="AC914" s="40"/>
      <c r="AD914" s="40"/>
      <c r="AE914" s="40"/>
      <c r="AF914" s="40"/>
      <c r="AG914" s="40"/>
    </row>
    <row r="915" spans="1:33" ht="14.25" customHeight="1" x14ac:dyDescent="0.35">
      <c r="A915" s="40"/>
      <c r="B915" s="40"/>
      <c r="C915" s="40"/>
      <c r="AC915" s="40"/>
      <c r="AD915" s="40"/>
      <c r="AE915" s="40"/>
      <c r="AF915" s="40"/>
      <c r="AG915" s="40"/>
    </row>
    <row r="916" spans="1:33" ht="14.25" customHeight="1" x14ac:dyDescent="0.35">
      <c r="A916" s="40"/>
      <c r="B916" s="40"/>
      <c r="C916" s="40"/>
      <c r="AC916" s="40"/>
      <c r="AD916" s="40"/>
      <c r="AE916" s="40"/>
      <c r="AF916" s="40"/>
      <c r="AG916" s="40"/>
    </row>
    <row r="917" spans="1:33" ht="14.25" customHeight="1" x14ac:dyDescent="0.35">
      <c r="A917" s="40"/>
      <c r="B917" s="40"/>
      <c r="C917" s="40"/>
      <c r="AC917" s="40"/>
      <c r="AD917" s="40"/>
      <c r="AE917" s="40"/>
      <c r="AF917" s="40"/>
      <c r="AG917" s="40"/>
    </row>
    <row r="918" spans="1:33" ht="14.25" customHeight="1" x14ac:dyDescent="0.35">
      <c r="A918" s="40"/>
      <c r="B918" s="40"/>
      <c r="C918" s="40"/>
      <c r="AC918" s="40"/>
      <c r="AD918" s="40"/>
      <c r="AE918" s="40"/>
      <c r="AF918" s="40"/>
      <c r="AG918" s="40"/>
    </row>
    <row r="919" spans="1:33" ht="14.25" customHeight="1" x14ac:dyDescent="0.35">
      <c r="A919" s="40"/>
      <c r="B919" s="40"/>
      <c r="C919" s="40"/>
      <c r="AC919" s="40"/>
      <c r="AD919" s="40"/>
      <c r="AE919" s="40"/>
      <c r="AF919" s="40"/>
      <c r="AG919" s="40"/>
    </row>
    <row r="920" spans="1:33" ht="14.25" customHeight="1" x14ac:dyDescent="0.35">
      <c r="A920" s="40"/>
      <c r="B920" s="40"/>
      <c r="C920" s="40"/>
      <c r="AC920" s="40"/>
      <c r="AD920" s="40"/>
      <c r="AE920" s="40"/>
      <c r="AF920" s="40"/>
      <c r="AG920" s="40"/>
    </row>
    <row r="921" spans="1:33" ht="14.25" customHeight="1" x14ac:dyDescent="0.35">
      <c r="A921" s="40"/>
      <c r="B921" s="40"/>
      <c r="C921" s="40"/>
      <c r="AC921" s="40"/>
      <c r="AD921" s="40"/>
      <c r="AE921" s="40"/>
      <c r="AF921" s="40"/>
      <c r="AG921" s="40"/>
    </row>
    <row r="922" spans="1:33" ht="14.25" customHeight="1" x14ac:dyDescent="0.35">
      <c r="A922" s="40"/>
      <c r="B922" s="40"/>
      <c r="C922" s="40"/>
      <c r="AC922" s="40"/>
      <c r="AD922" s="40"/>
      <c r="AE922" s="40"/>
      <c r="AF922" s="40"/>
      <c r="AG922" s="40"/>
    </row>
    <row r="923" spans="1:33" ht="14.25" customHeight="1" x14ac:dyDescent="0.35">
      <c r="A923" s="40"/>
      <c r="B923" s="40"/>
      <c r="C923" s="40"/>
      <c r="AC923" s="40"/>
      <c r="AD923" s="40"/>
      <c r="AE923" s="40"/>
      <c r="AF923" s="40"/>
      <c r="AG923" s="40"/>
    </row>
    <row r="924" spans="1:33" ht="14.25" customHeight="1" x14ac:dyDescent="0.35">
      <c r="A924" s="40"/>
      <c r="B924" s="40"/>
      <c r="C924" s="40"/>
      <c r="AC924" s="40"/>
      <c r="AD924" s="40"/>
      <c r="AE924" s="40"/>
      <c r="AF924" s="40"/>
      <c r="AG924" s="40"/>
    </row>
    <row r="925" spans="1:33" ht="14.25" customHeight="1" x14ac:dyDescent="0.35">
      <c r="A925" s="40"/>
      <c r="B925" s="40"/>
      <c r="C925" s="40"/>
      <c r="AC925" s="40"/>
      <c r="AD925" s="40"/>
      <c r="AE925" s="40"/>
      <c r="AF925" s="40"/>
      <c r="AG925" s="40"/>
    </row>
    <row r="926" spans="1:33" ht="14.25" customHeight="1" x14ac:dyDescent="0.35">
      <c r="A926" s="40"/>
      <c r="B926" s="40"/>
      <c r="C926" s="40"/>
      <c r="AC926" s="40"/>
      <c r="AD926" s="40"/>
      <c r="AE926" s="40"/>
      <c r="AF926" s="40"/>
      <c r="AG926" s="40"/>
    </row>
    <row r="927" spans="1:33" ht="14.25" customHeight="1" x14ac:dyDescent="0.35">
      <c r="A927" s="40"/>
      <c r="B927" s="40"/>
      <c r="C927" s="40"/>
      <c r="AC927" s="40"/>
      <c r="AD927" s="40"/>
      <c r="AE927" s="40"/>
      <c r="AF927" s="40"/>
      <c r="AG927" s="40"/>
    </row>
    <row r="928" spans="1:33" ht="14.25" customHeight="1" x14ac:dyDescent="0.35">
      <c r="A928" s="40"/>
      <c r="B928" s="40"/>
      <c r="C928" s="40"/>
      <c r="AC928" s="40"/>
      <c r="AD928" s="40"/>
      <c r="AE928" s="40"/>
      <c r="AF928" s="40"/>
      <c r="AG928" s="40"/>
    </row>
    <row r="929" spans="1:33" ht="14.25" customHeight="1" x14ac:dyDescent="0.35">
      <c r="A929" s="40"/>
      <c r="B929" s="40"/>
      <c r="C929" s="40"/>
      <c r="AC929" s="40"/>
      <c r="AD929" s="40"/>
      <c r="AE929" s="40"/>
      <c r="AF929" s="40"/>
      <c r="AG929" s="40"/>
    </row>
    <row r="930" spans="1:33" ht="14.25" customHeight="1" x14ac:dyDescent="0.35">
      <c r="A930" s="40"/>
      <c r="B930" s="40"/>
      <c r="C930" s="40"/>
      <c r="AC930" s="40"/>
      <c r="AD930" s="40"/>
      <c r="AE930" s="40"/>
      <c r="AF930" s="40"/>
      <c r="AG930" s="40"/>
    </row>
    <row r="931" spans="1:33" ht="14.25" customHeight="1" x14ac:dyDescent="0.35">
      <c r="A931" s="40"/>
      <c r="B931" s="40"/>
      <c r="C931" s="40"/>
      <c r="AC931" s="40"/>
      <c r="AD931" s="40"/>
      <c r="AE931" s="40"/>
      <c r="AF931" s="40"/>
      <c r="AG931" s="40"/>
    </row>
    <row r="932" spans="1:33" ht="14.25" customHeight="1" x14ac:dyDescent="0.35">
      <c r="A932" s="40"/>
      <c r="B932" s="40"/>
      <c r="C932" s="40"/>
      <c r="AC932" s="40"/>
      <c r="AD932" s="40"/>
      <c r="AE932" s="40"/>
      <c r="AF932" s="40"/>
      <c r="AG932" s="40"/>
    </row>
    <row r="933" spans="1:33" ht="14.25" customHeight="1" x14ac:dyDescent="0.35">
      <c r="A933" s="40"/>
      <c r="B933" s="40"/>
      <c r="C933" s="40"/>
      <c r="AC933" s="40"/>
      <c r="AD933" s="40"/>
      <c r="AE933" s="40"/>
      <c r="AF933" s="40"/>
      <c r="AG933" s="40"/>
    </row>
    <row r="934" spans="1:33" ht="14.25" customHeight="1" x14ac:dyDescent="0.35">
      <c r="A934" s="40"/>
      <c r="B934" s="40"/>
      <c r="C934" s="40"/>
      <c r="AC934" s="40"/>
      <c r="AD934" s="40"/>
      <c r="AE934" s="40"/>
      <c r="AF934" s="40"/>
      <c r="AG934" s="40"/>
    </row>
    <row r="935" spans="1:33" ht="14.25" customHeight="1" x14ac:dyDescent="0.35">
      <c r="A935" s="40"/>
      <c r="B935" s="40"/>
      <c r="C935" s="40"/>
      <c r="AC935" s="40"/>
      <c r="AD935" s="40"/>
      <c r="AE935" s="40"/>
      <c r="AF935" s="40"/>
      <c r="AG935" s="40"/>
    </row>
    <row r="936" spans="1:33" ht="14.25" customHeight="1" x14ac:dyDescent="0.35">
      <c r="A936" s="40"/>
      <c r="B936" s="40"/>
      <c r="C936" s="40"/>
      <c r="AC936" s="40"/>
      <c r="AD936" s="40"/>
      <c r="AE936" s="40"/>
      <c r="AF936" s="40"/>
      <c r="AG936" s="40"/>
    </row>
    <row r="937" spans="1:33" ht="14.25" customHeight="1" x14ac:dyDescent="0.35">
      <c r="A937" s="40"/>
      <c r="B937" s="40"/>
      <c r="C937" s="40"/>
      <c r="AC937" s="40"/>
      <c r="AD937" s="40"/>
      <c r="AE937" s="40"/>
      <c r="AF937" s="40"/>
      <c r="AG937" s="40"/>
    </row>
    <row r="938" spans="1:33" ht="14.25" customHeight="1" x14ac:dyDescent="0.35">
      <c r="A938" s="40"/>
      <c r="B938" s="40"/>
      <c r="C938" s="40"/>
      <c r="AC938" s="40"/>
      <c r="AD938" s="40"/>
      <c r="AE938" s="40"/>
      <c r="AF938" s="40"/>
      <c r="AG938" s="40"/>
    </row>
    <row r="939" spans="1:33" ht="14.25" customHeight="1" x14ac:dyDescent="0.35">
      <c r="A939" s="40"/>
      <c r="B939" s="40"/>
      <c r="C939" s="40"/>
      <c r="AC939" s="40"/>
      <c r="AD939" s="40"/>
      <c r="AE939" s="40"/>
      <c r="AF939" s="40"/>
      <c r="AG939" s="40"/>
    </row>
    <row r="940" spans="1:33" ht="14.25" customHeight="1" x14ac:dyDescent="0.35">
      <c r="A940" s="40"/>
      <c r="B940" s="40"/>
      <c r="C940" s="40"/>
      <c r="AC940" s="40"/>
      <c r="AD940" s="40"/>
      <c r="AE940" s="40"/>
      <c r="AF940" s="40"/>
      <c r="AG940" s="40"/>
    </row>
    <row r="941" spans="1:33" ht="14.25" customHeight="1" x14ac:dyDescent="0.35">
      <c r="A941" s="40"/>
      <c r="B941" s="40"/>
      <c r="C941" s="40"/>
      <c r="AC941" s="40"/>
      <c r="AD941" s="40"/>
      <c r="AE941" s="40"/>
      <c r="AF941" s="40"/>
      <c r="AG941" s="40"/>
    </row>
    <row r="942" spans="1:33" ht="14.25" customHeight="1" x14ac:dyDescent="0.35">
      <c r="A942" s="40"/>
      <c r="B942" s="40"/>
      <c r="C942" s="40"/>
      <c r="AC942" s="40"/>
      <c r="AD942" s="40"/>
      <c r="AE942" s="40"/>
      <c r="AF942" s="40"/>
      <c r="AG942" s="40"/>
    </row>
    <row r="943" spans="1:33" ht="14.25" customHeight="1" x14ac:dyDescent="0.35">
      <c r="A943" s="40"/>
      <c r="B943" s="40"/>
      <c r="C943" s="40"/>
      <c r="AC943" s="40"/>
      <c r="AD943" s="40"/>
      <c r="AE943" s="40"/>
      <c r="AF943" s="40"/>
      <c r="AG943" s="40"/>
    </row>
    <row r="944" spans="1:33" ht="14.25" customHeight="1" x14ac:dyDescent="0.35">
      <c r="A944" s="40"/>
      <c r="B944" s="40"/>
      <c r="C944" s="40"/>
      <c r="AC944" s="40"/>
      <c r="AD944" s="40"/>
      <c r="AE944" s="40"/>
      <c r="AF944" s="40"/>
      <c r="AG944" s="40"/>
    </row>
    <row r="945" spans="1:33" ht="14.25" customHeight="1" x14ac:dyDescent="0.35">
      <c r="A945" s="40"/>
      <c r="B945" s="40"/>
      <c r="C945" s="40"/>
      <c r="AC945" s="40"/>
      <c r="AD945" s="40"/>
      <c r="AE945" s="40"/>
      <c r="AF945" s="40"/>
      <c r="AG945" s="40"/>
    </row>
    <row r="946" spans="1:33" ht="14.25" customHeight="1" x14ac:dyDescent="0.35">
      <c r="A946" s="40"/>
      <c r="B946" s="40"/>
      <c r="C946" s="40"/>
      <c r="AC946" s="40"/>
      <c r="AD946" s="40"/>
      <c r="AE946" s="40"/>
      <c r="AF946" s="40"/>
      <c r="AG946" s="40"/>
    </row>
    <row r="947" spans="1:33" ht="14.25" customHeight="1" x14ac:dyDescent="0.35">
      <c r="A947" s="40"/>
      <c r="B947" s="40"/>
      <c r="C947" s="40"/>
      <c r="AC947" s="40"/>
      <c r="AD947" s="40"/>
      <c r="AE947" s="40"/>
      <c r="AF947" s="40"/>
      <c r="AG947" s="40"/>
    </row>
    <row r="948" spans="1:33" ht="14.25" customHeight="1" x14ac:dyDescent="0.35">
      <c r="A948" s="40"/>
      <c r="B948" s="40"/>
      <c r="C948" s="40"/>
      <c r="AC948" s="40"/>
      <c r="AD948" s="40"/>
      <c r="AE948" s="40"/>
      <c r="AF948" s="40"/>
      <c r="AG948" s="40"/>
    </row>
    <row r="949" spans="1:33" ht="14.25" customHeight="1" x14ac:dyDescent="0.35">
      <c r="A949" s="40"/>
      <c r="B949" s="40"/>
      <c r="C949" s="40"/>
      <c r="AC949" s="40"/>
      <c r="AD949" s="40"/>
      <c r="AE949" s="40"/>
      <c r="AF949" s="40"/>
      <c r="AG949" s="40"/>
    </row>
    <row r="950" spans="1:33" ht="14.25" customHeight="1" x14ac:dyDescent="0.35">
      <c r="A950" s="40"/>
      <c r="B950" s="40"/>
      <c r="C950" s="40"/>
      <c r="AC950" s="40"/>
      <c r="AD950" s="40"/>
      <c r="AE950" s="40"/>
      <c r="AF950" s="40"/>
      <c r="AG950" s="40"/>
    </row>
    <row r="951" spans="1:33" ht="14.25" customHeight="1" x14ac:dyDescent="0.35">
      <c r="A951" s="40"/>
      <c r="B951" s="40"/>
      <c r="C951" s="40"/>
      <c r="AC951" s="40"/>
      <c r="AD951" s="40"/>
      <c r="AE951" s="40"/>
      <c r="AF951" s="40"/>
      <c r="AG951" s="40"/>
    </row>
    <row r="952" spans="1:33" ht="14.25" customHeight="1" x14ac:dyDescent="0.35">
      <c r="A952" s="40"/>
      <c r="B952" s="40"/>
      <c r="C952" s="40"/>
      <c r="AC952" s="40"/>
      <c r="AD952" s="40"/>
      <c r="AE952" s="40"/>
      <c r="AF952" s="40"/>
      <c r="AG952" s="40"/>
    </row>
    <row r="953" spans="1:33" ht="14.25" customHeight="1" x14ac:dyDescent="0.35">
      <c r="A953" s="40"/>
      <c r="B953" s="40"/>
      <c r="C953" s="40"/>
      <c r="AC953" s="40"/>
      <c r="AD953" s="40"/>
      <c r="AE953" s="40"/>
      <c r="AF953" s="40"/>
      <c r="AG953" s="40"/>
    </row>
    <row r="954" spans="1:33" ht="14.25" customHeight="1" x14ac:dyDescent="0.35">
      <c r="A954" s="40"/>
      <c r="B954" s="40"/>
      <c r="C954" s="40"/>
      <c r="AC954" s="40"/>
      <c r="AD954" s="40"/>
      <c r="AE954" s="40"/>
      <c r="AF954" s="40"/>
      <c r="AG954" s="40"/>
    </row>
    <row r="955" spans="1:33" ht="14.25" customHeight="1" x14ac:dyDescent="0.35">
      <c r="A955" s="40"/>
      <c r="B955" s="40"/>
      <c r="C955" s="40"/>
      <c r="AC955" s="40"/>
      <c r="AD955" s="40"/>
      <c r="AE955" s="40"/>
      <c r="AF955" s="40"/>
      <c r="AG955" s="40"/>
    </row>
    <row r="956" spans="1:33" ht="14.25" customHeight="1" x14ac:dyDescent="0.35">
      <c r="A956" s="40"/>
      <c r="B956" s="40"/>
      <c r="C956" s="40"/>
      <c r="AC956" s="40"/>
      <c r="AD956" s="40"/>
      <c r="AE956" s="40"/>
      <c r="AF956" s="40"/>
      <c r="AG956" s="40"/>
    </row>
    <row r="957" spans="1:33" ht="14.25" customHeight="1" x14ac:dyDescent="0.35">
      <c r="A957" s="40"/>
      <c r="B957" s="40"/>
      <c r="C957" s="40"/>
      <c r="AC957" s="40"/>
      <c r="AD957" s="40"/>
      <c r="AE957" s="40"/>
      <c r="AF957" s="40"/>
      <c r="AG957" s="40"/>
    </row>
    <row r="958" spans="1:33" ht="14.25" customHeight="1" x14ac:dyDescent="0.35">
      <c r="A958" s="40"/>
      <c r="B958" s="40"/>
      <c r="C958" s="40"/>
      <c r="AC958" s="40"/>
      <c r="AD958" s="40"/>
      <c r="AE958" s="40"/>
      <c r="AF958" s="40"/>
      <c r="AG958" s="40"/>
    </row>
    <row r="959" spans="1:33" ht="14.25" customHeight="1" x14ac:dyDescent="0.35">
      <c r="A959" s="40"/>
      <c r="B959" s="40"/>
      <c r="C959" s="40"/>
      <c r="AC959" s="40"/>
      <c r="AD959" s="40"/>
      <c r="AE959" s="40"/>
      <c r="AF959" s="40"/>
      <c r="AG959" s="40"/>
    </row>
    <row r="960" spans="1:33" ht="14.25" customHeight="1" x14ac:dyDescent="0.35">
      <c r="A960" s="40"/>
      <c r="B960" s="40"/>
      <c r="C960" s="40"/>
      <c r="AC960" s="40"/>
      <c r="AD960" s="40"/>
      <c r="AE960" s="40"/>
      <c r="AF960" s="40"/>
      <c r="AG960" s="40"/>
    </row>
    <row r="961" spans="1:33" ht="14.25" customHeight="1" x14ac:dyDescent="0.35">
      <c r="A961" s="40"/>
      <c r="B961" s="40"/>
      <c r="C961" s="40"/>
      <c r="AC961" s="40"/>
      <c r="AD961" s="40"/>
      <c r="AE961" s="40"/>
      <c r="AF961" s="40"/>
      <c r="AG961" s="40"/>
    </row>
    <row r="962" spans="1:33" ht="14.25" customHeight="1" x14ac:dyDescent="0.35">
      <c r="A962" s="40"/>
      <c r="B962" s="40"/>
      <c r="C962" s="40"/>
      <c r="AC962" s="40"/>
      <c r="AD962" s="40"/>
      <c r="AE962" s="40"/>
      <c r="AF962" s="40"/>
      <c r="AG962" s="40"/>
    </row>
    <row r="963" spans="1:33" ht="14.25" customHeight="1" x14ac:dyDescent="0.35">
      <c r="A963" s="40"/>
      <c r="B963" s="40"/>
      <c r="C963" s="40"/>
      <c r="AC963" s="40"/>
      <c r="AD963" s="40"/>
      <c r="AE963" s="40"/>
      <c r="AF963" s="40"/>
      <c r="AG963" s="40"/>
    </row>
    <row r="964" spans="1:33" ht="14.25" customHeight="1" x14ac:dyDescent="0.35">
      <c r="A964" s="40"/>
      <c r="B964" s="40"/>
      <c r="C964" s="40"/>
      <c r="AC964" s="40"/>
      <c r="AD964" s="40"/>
      <c r="AE964" s="40"/>
      <c r="AF964" s="40"/>
      <c r="AG964" s="40"/>
    </row>
    <row r="965" spans="1:33" ht="14.25" customHeight="1" x14ac:dyDescent="0.35">
      <c r="A965" s="40"/>
      <c r="B965" s="40"/>
      <c r="C965" s="40"/>
      <c r="AC965" s="40"/>
      <c r="AD965" s="40"/>
      <c r="AE965" s="40"/>
      <c r="AF965" s="40"/>
      <c r="AG965" s="40"/>
    </row>
    <row r="966" spans="1:33" ht="14.25" customHeight="1" x14ac:dyDescent="0.35">
      <c r="A966" s="40"/>
      <c r="B966" s="40"/>
      <c r="C966" s="40"/>
      <c r="AC966" s="40"/>
      <c r="AD966" s="40"/>
      <c r="AE966" s="40"/>
      <c r="AF966" s="40"/>
      <c r="AG966" s="40"/>
    </row>
    <row r="967" spans="1:33" ht="14.25" customHeight="1" x14ac:dyDescent="0.35">
      <c r="A967" s="40"/>
      <c r="B967" s="40"/>
      <c r="C967" s="40"/>
      <c r="AC967" s="40"/>
      <c r="AD967" s="40"/>
      <c r="AE967" s="40"/>
      <c r="AF967" s="40"/>
      <c r="AG967" s="40"/>
    </row>
    <row r="968" spans="1:33" ht="14.25" customHeight="1" x14ac:dyDescent="0.35">
      <c r="A968" s="40"/>
      <c r="B968" s="40"/>
      <c r="C968" s="40"/>
      <c r="AC968" s="40"/>
      <c r="AD968" s="40"/>
      <c r="AE968" s="40"/>
      <c r="AF968" s="40"/>
      <c r="AG968" s="40"/>
    </row>
    <row r="969" spans="1:33" ht="14.25" customHeight="1" x14ac:dyDescent="0.35">
      <c r="A969" s="40"/>
      <c r="B969" s="40"/>
      <c r="C969" s="40"/>
      <c r="AC969" s="40"/>
      <c r="AD969" s="40"/>
      <c r="AE969" s="40"/>
      <c r="AF969" s="40"/>
      <c r="AG969" s="40"/>
    </row>
    <row r="970" spans="1:33" ht="14.25" customHeight="1" x14ac:dyDescent="0.35">
      <c r="A970" s="40"/>
      <c r="B970" s="40"/>
      <c r="C970" s="40"/>
      <c r="AC970" s="40"/>
      <c r="AD970" s="40"/>
      <c r="AE970" s="40"/>
      <c r="AF970" s="40"/>
      <c r="AG970" s="40"/>
    </row>
    <row r="971" spans="1:33" ht="14.25" customHeight="1" x14ac:dyDescent="0.35">
      <c r="A971" s="40"/>
      <c r="B971" s="40"/>
      <c r="C971" s="40"/>
      <c r="AC971" s="40"/>
      <c r="AD971" s="40"/>
      <c r="AE971" s="40"/>
      <c r="AF971" s="40"/>
      <c r="AG971" s="40"/>
    </row>
    <row r="972" spans="1:33" ht="14.25" customHeight="1" x14ac:dyDescent="0.35">
      <c r="A972" s="40"/>
      <c r="B972" s="40"/>
      <c r="C972" s="40"/>
      <c r="AC972" s="40"/>
      <c r="AD972" s="40"/>
      <c r="AE972" s="40"/>
      <c r="AF972" s="40"/>
      <c r="AG972" s="40"/>
    </row>
    <row r="973" spans="1:33" ht="14.25" customHeight="1" x14ac:dyDescent="0.35">
      <c r="A973" s="40"/>
      <c r="B973" s="40"/>
      <c r="C973" s="40"/>
      <c r="AC973" s="40"/>
      <c r="AD973" s="40"/>
      <c r="AE973" s="40"/>
      <c r="AF973" s="40"/>
      <c r="AG973" s="40"/>
    </row>
    <row r="974" spans="1:33" ht="14.25" customHeight="1" x14ac:dyDescent="0.35">
      <c r="A974" s="40"/>
      <c r="B974" s="40"/>
      <c r="C974" s="40"/>
      <c r="AC974" s="40"/>
      <c r="AD974" s="40"/>
      <c r="AE974" s="40"/>
      <c r="AF974" s="40"/>
      <c r="AG974" s="40"/>
    </row>
    <row r="975" spans="1:33" ht="14.25" customHeight="1" x14ac:dyDescent="0.35">
      <c r="A975" s="40"/>
      <c r="B975" s="40"/>
      <c r="C975" s="40"/>
      <c r="AC975" s="40"/>
      <c r="AD975" s="40"/>
      <c r="AE975" s="40"/>
      <c r="AF975" s="40"/>
      <c r="AG975" s="40"/>
    </row>
    <row r="976" spans="1:33" ht="14.25" customHeight="1" x14ac:dyDescent="0.35">
      <c r="A976" s="40"/>
      <c r="B976" s="40"/>
      <c r="C976" s="40"/>
      <c r="AC976" s="40"/>
      <c r="AD976" s="40"/>
      <c r="AE976" s="40"/>
      <c r="AF976" s="40"/>
      <c r="AG976" s="40"/>
    </row>
    <row r="977" spans="1:33" ht="14.25" customHeight="1" x14ac:dyDescent="0.35">
      <c r="A977" s="40"/>
      <c r="B977" s="40"/>
      <c r="C977" s="40"/>
      <c r="AC977" s="40"/>
      <c r="AD977" s="40"/>
      <c r="AE977" s="40"/>
      <c r="AF977" s="40"/>
      <c r="AG977" s="40"/>
    </row>
    <row r="978" spans="1:33" ht="14.25" customHeight="1" x14ac:dyDescent="0.35">
      <c r="A978" s="40"/>
      <c r="B978" s="40"/>
      <c r="C978" s="40"/>
      <c r="AC978" s="40"/>
      <c r="AD978" s="40"/>
      <c r="AE978" s="40"/>
      <c r="AF978" s="40"/>
      <c r="AG978" s="40"/>
    </row>
    <row r="979" spans="1:33" ht="14.25" customHeight="1" x14ac:dyDescent="0.35">
      <c r="A979" s="40"/>
      <c r="B979" s="40"/>
      <c r="C979" s="40"/>
      <c r="AC979" s="40"/>
      <c r="AD979" s="40"/>
      <c r="AE979" s="40"/>
      <c r="AF979" s="40"/>
      <c r="AG979" s="40"/>
    </row>
    <row r="980" spans="1:33" ht="14.25" customHeight="1" x14ac:dyDescent="0.35">
      <c r="A980" s="40"/>
      <c r="B980" s="40"/>
      <c r="C980" s="40"/>
      <c r="AC980" s="40"/>
      <c r="AD980" s="40"/>
      <c r="AE980" s="40"/>
      <c r="AF980" s="40"/>
      <c r="AG980" s="40"/>
    </row>
    <row r="981" spans="1:33" ht="14.25" customHeight="1" x14ac:dyDescent="0.35">
      <c r="A981" s="40"/>
      <c r="B981" s="40"/>
      <c r="C981" s="40"/>
      <c r="AC981" s="40"/>
      <c r="AD981" s="40"/>
      <c r="AE981" s="40"/>
      <c r="AF981" s="40"/>
      <c r="AG981" s="40"/>
    </row>
    <row r="982" spans="1:33" ht="14.25" customHeight="1" x14ac:dyDescent="0.35">
      <c r="A982" s="40"/>
      <c r="B982" s="40"/>
      <c r="C982" s="40"/>
      <c r="AC982" s="40"/>
      <c r="AD982" s="40"/>
      <c r="AE982" s="40"/>
      <c r="AF982" s="40"/>
      <c r="AG982" s="40"/>
    </row>
    <row r="983" spans="1:33" ht="14.25" customHeight="1" x14ac:dyDescent="0.35">
      <c r="A983" s="40"/>
      <c r="B983" s="40"/>
      <c r="C983" s="40"/>
      <c r="AC983" s="40"/>
      <c r="AD983" s="40"/>
      <c r="AE983" s="40"/>
      <c r="AF983" s="40"/>
      <c r="AG983" s="40"/>
    </row>
    <row r="984" spans="1:33" ht="14.25" customHeight="1" x14ac:dyDescent="0.35">
      <c r="A984" s="40"/>
      <c r="B984" s="40"/>
      <c r="C984" s="40"/>
      <c r="AC984" s="40"/>
      <c r="AD984" s="40"/>
      <c r="AE984" s="40"/>
      <c r="AF984" s="40"/>
      <c r="AG984" s="40"/>
    </row>
    <row r="985" spans="1:33" ht="14.25" customHeight="1" x14ac:dyDescent="0.35">
      <c r="A985" s="40"/>
      <c r="B985" s="40"/>
      <c r="C985" s="40"/>
      <c r="AC985" s="40"/>
      <c r="AD985" s="40"/>
      <c r="AE985" s="40"/>
      <c r="AF985" s="40"/>
      <c r="AG985" s="40"/>
    </row>
    <row r="986" spans="1:33" ht="14.25" customHeight="1" x14ac:dyDescent="0.35">
      <c r="A986" s="40"/>
      <c r="B986" s="40"/>
      <c r="C986" s="40"/>
      <c r="AC986" s="40"/>
      <c r="AD986" s="40"/>
      <c r="AE986" s="40"/>
      <c r="AF986" s="40"/>
      <c r="AG986" s="40"/>
    </row>
    <row r="987" spans="1:33" ht="14.25" customHeight="1" x14ac:dyDescent="0.35">
      <c r="A987" s="40"/>
      <c r="B987" s="40"/>
      <c r="C987" s="40"/>
      <c r="AC987" s="40"/>
      <c r="AD987" s="40"/>
      <c r="AE987" s="40"/>
      <c r="AF987" s="40"/>
      <c r="AG987" s="40"/>
    </row>
    <row r="988" spans="1:33" ht="14.25" customHeight="1" x14ac:dyDescent="0.35">
      <c r="A988" s="40"/>
      <c r="B988" s="40"/>
      <c r="C988" s="40"/>
      <c r="AC988" s="40"/>
      <c r="AD988" s="40"/>
      <c r="AE988" s="40"/>
      <c r="AF988" s="40"/>
      <c r="AG988" s="40"/>
    </row>
    <row r="989" spans="1:33" ht="14.25" customHeight="1" x14ac:dyDescent="0.35">
      <c r="A989" s="40"/>
      <c r="B989" s="40"/>
      <c r="C989" s="40"/>
      <c r="AC989" s="40"/>
      <c r="AD989" s="40"/>
      <c r="AE989" s="40"/>
      <c r="AF989" s="40"/>
      <c r="AG989" s="40"/>
    </row>
    <row r="990" spans="1:33" ht="14.25" customHeight="1" x14ac:dyDescent="0.35">
      <c r="A990" s="40"/>
      <c r="B990" s="40"/>
      <c r="C990" s="40"/>
      <c r="AC990" s="40"/>
      <c r="AD990" s="40"/>
      <c r="AE990" s="40"/>
      <c r="AF990" s="40"/>
      <c r="AG990" s="40"/>
    </row>
    <row r="991" spans="1:33" ht="14.25" customHeight="1" x14ac:dyDescent="0.35">
      <c r="A991" s="40"/>
      <c r="B991" s="40"/>
      <c r="C991" s="40"/>
      <c r="AC991" s="40"/>
      <c r="AD991" s="40"/>
      <c r="AE991" s="40"/>
      <c r="AF991" s="40"/>
      <c r="AG991" s="40"/>
    </row>
    <row r="992" spans="1:33" ht="14.25" customHeight="1" x14ac:dyDescent="0.35">
      <c r="A992" s="40"/>
      <c r="B992" s="40"/>
      <c r="C992" s="40"/>
      <c r="AC992" s="40"/>
      <c r="AD992" s="40"/>
      <c r="AE992" s="40"/>
      <c r="AF992" s="40"/>
      <c r="AG992" s="40"/>
    </row>
    <row r="993" spans="1:33" ht="14.25" customHeight="1" x14ac:dyDescent="0.35">
      <c r="A993" s="40"/>
      <c r="B993" s="40"/>
      <c r="C993" s="40"/>
      <c r="AC993" s="40"/>
      <c r="AD993" s="40"/>
      <c r="AE993" s="40"/>
      <c r="AF993" s="40"/>
      <c r="AG993" s="40"/>
    </row>
    <row r="994" spans="1:33" ht="14.25" customHeight="1" x14ac:dyDescent="0.35">
      <c r="A994" s="40"/>
      <c r="B994" s="40"/>
      <c r="C994" s="40"/>
      <c r="AC994" s="40"/>
      <c r="AD994" s="40"/>
      <c r="AE994" s="40"/>
      <c r="AF994" s="40"/>
      <c r="AG994" s="40"/>
    </row>
    <row r="995" spans="1:33" ht="14.25" customHeight="1" x14ac:dyDescent="0.35">
      <c r="A995" s="40"/>
      <c r="B995" s="40"/>
      <c r="C995" s="40"/>
      <c r="AC995" s="40"/>
      <c r="AD995" s="40"/>
      <c r="AE995" s="40"/>
      <c r="AF995" s="40"/>
      <c r="AG995" s="40"/>
    </row>
    <row r="996" spans="1:33" ht="14.25" customHeight="1" x14ac:dyDescent="0.35">
      <c r="A996" s="40"/>
      <c r="B996" s="40"/>
      <c r="C996" s="40"/>
      <c r="AC996" s="40"/>
      <c r="AD996" s="40"/>
      <c r="AE996" s="40"/>
      <c r="AF996" s="40"/>
      <c r="AG996" s="40"/>
    </row>
    <row r="997" spans="1:33" ht="14.25" customHeight="1" x14ac:dyDescent="0.35">
      <c r="A997" s="40"/>
      <c r="B997" s="40"/>
      <c r="C997" s="40"/>
      <c r="AC997" s="40"/>
      <c r="AD997" s="40"/>
      <c r="AE997" s="40"/>
      <c r="AF997" s="40"/>
      <c r="AG997" s="40"/>
    </row>
    <row r="998" spans="1:33" ht="14.25" customHeight="1" x14ac:dyDescent="0.35">
      <c r="A998" s="40"/>
      <c r="B998" s="40"/>
      <c r="C998" s="40"/>
      <c r="AC998" s="40"/>
      <c r="AD998" s="40"/>
      <c r="AE998" s="40"/>
      <c r="AF998" s="40"/>
      <c r="AG998" s="40"/>
    </row>
    <row r="999" spans="1:33" ht="14.25" customHeight="1" x14ac:dyDescent="0.35">
      <c r="A999" s="40"/>
      <c r="B999" s="40"/>
      <c r="C999" s="40"/>
      <c r="AC999" s="40"/>
      <c r="AD999" s="40"/>
      <c r="AE999" s="40"/>
      <c r="AF999" s="40"/>
      <c r="AG999" s="40"/>
    </row>
    <row r="1000" spans="1:33" ht="14.25" customHeight="1" x14ac:dyDescent="0.35">
      <c r="A1000" s="40"/>
      <c r="B1000" s="40"/>
      <c r="C1000" s="40"/>
      <c r="AC1000" s="40"/>
      <c r="AD1000" s="40"/>
      <c r="AE1000" s="40"/>
      <c r="AF1000" s="40"/>
      <c r="AG1000" s="40"/>
    </row>
  </sheetData>
  <mergeCells count="128">
    <mergeCell ref="A100:A111"/>
    <mergeCell ref="A112:A123"/>
    <mergeCell ref="A124:A135"/>
    <mergeCell ref="A136:A147"/>
    <mergeCell ref="C136:C147"/>
    <mergeCell ref="C148:C159"/>
    <mergeCell ref="C160:C171"/>
    <mergeCell ref="C172:C183"/>
    <mergeCell ref="C184:C195"/>
    <mergeCell ref="A148:A159"/>
    <mergeCell ref="A160:A171"/>
    <mergeCell ref="A172:A183"/>
    <mergeCell ref="A184:A195"/>
    <mergeCell ref="A196:A207"/>
    <mergeCell ref="A208:A219"/>
    <mergeCell ref="A220:A231"/>
    <mergeCell ref="C280:C291"/>
    <mergeCell ref="C292:C303"/>
    <mergeCell ref="C304:C315"/>
    <mergeCell ref="C316:C327"/>
    <mergeCell ref="C328:C339"/>
    <mergeCell ref="C340:C351"/>
    <mergeCell ref="A316:A327"/>
    <mergeCell ref="A328:A339"/>
    <mergeCell ref="A340:A351"/>
    <mergeCell ref="AB136:AB147"/>
    <mergeCell ref="AB148:AB159"/>
    <mergeCell ref="AB160:AB171"/>
    <mergeCell ref="AB172:AB183"/>
    <mergeCell ref="AB292:AB303"/>
    <mergeCell ref="AB304:AB315"/>
    <mergeCell ref="A352:A363"/>
    <mergeCell ref="A364:A375"/>
    <mergeCell ref="A232:A243"/>
    <mergeCell ref="A244:A255"/>
    <mergeCell ref="A256:A267"/>
    <mergeCell ref="A268:A279"/>
    <mergeCell ref="A280:A291"/>
    <mergeCell ref="A292:A303"/>
    <mergeCell ref="A304:A315"/>
    <mergeCell ref="C352:C363"/>
    <mergeCell ref="C364:C375"/>
    <mergeCell ref="C196:C207"/>
    <mergeCell ref="C208:C219"/>
    <mergeCell ref="C220:C231"/>
    <mergeCell ref="C232:C243"/>
    <mergeCell ref="C244:C255"/>
    <mergeCell ref="C256:C267"/>
    <mergeCell ref="C268:C279"/>
    <mergeCell ref="G316:G327"/>
    <mergeCell ref="AB316:AB327"/>
    <mergeCell ref="AB328:AB339"/>
    <mergeCell ref="AB340:AB351"/>
    <mergeCell ref="AB352:AB363"/>
    <mergeCell ref="AB364:AB375"/>
    <mergeCell ref="AB184:AB195"/>
    <mergeCell ref="AB196:AB207"/>
    <mergeCell ref="AB232:AB243"/>
    <mergeCell ref="AB244:AB255"/>
    <mergeCell ref="AB256:AB267"/>
    <mergeCell ref="AB268:AB279"/>
    <mergeCell ref="AB280:AB291"/>
    <mergeCell ref="AB208:AB219"/>
    <mergeCell ref="AB220:AB231"/>
    <mergeCell ref="A4:A15"/>
    <mergeCell ref="A16:A27"/>
    <mergeCell ref="C16:C27"/>
    <mergeCell ref="G16:G27"/>
    <mergeCell ref="AB16:AB27"/>
    <mergeCell ref="G328:G339"/>
    <mergeCell ref="G340:G351"/>
    <mergeCell ref="G352:G363"/>
    <mergeCell ref="G364:G375"/>
    <mergeCell ref="G220:G231"/>
    <mergeCell ref="G232:G243"/>
    <mergeCell ref="G244:G255"/>
    <mergeCell ref="G256:G267"/>
    <mergeCell ref="G268:G279"/>
    <mergeCell ref="G280:G291"/>
    <mergeCell ref="G292:G303"/>
    <mergeCell ref="G136:G147"/>
    <mergeCell ref="G148:G159"/>
    <mergeCell ref="G160:G171"/>
    <mergeCell ref="G172:G183"/>
    <mergeCell ref="G184:G195"/>
    <mergeCell ref="G196:G207"/>
    <mergeCell ref="G208:G219"/>
    <mergeCell ref="G304:G315"/>
    <mergeCell ref="G100:G111"/>
    <mergeCell ref="G112:G123"/>
    <mergeCell ref="G124:G135"/>
    <mergeCell ref="C1:F1"/>
    <mergeCell ref="G1:K1"/>
    <mergeCell ref="L1:AA1"/>
    <mergeCell ref="AB1:AG1"/>
    <mergeCell ref="C4:C15"/>
    <mergeCell ref="G4:G15"/>
    <mergeCell ref="AB4:AB15"/>
    <mergeCell ref="AB100:AB111"/>
    <mergeCell ref="AB112:AB123"/>
    <mergeCell ref="AB124:AB135"/>
    <mergeCell ref="C112:C123"/>
    <mergeCell ref="C124:C135"/>
    <mergeCell ref="C28:C39"/>
    <mergeCell ref="C40:C51"/>
    <mergeCell ref="C52:C63"/>
    <mergeCell ref="C64:C75"/>
    <mergeCell ref="C76:C87"/>
    <mergeCell ref="C88:C99"/>
    <mergeCell ref="C100:C111"/>
    <mergeCell ref="AB28:AB39"/>
    <mergeCell ref="AB40:AB51"/>
    <mergeCell ref="AB52:AB63"/>
    <mergeCell ref="AB64:AB75"/>
    <mergeCell ref="AB76:AB87"/>
    <mergeCell ref="AB88:AB99"/>
    <mergeCell ref="A28:A39"/>
    <mergeCell ref="G28:G39"/>
    <mergeCell ref="G40:G51"/>
    <mergeCell ref="G52:G63"/>
    <mergeCell ref="G64:G75"/>
    <mergeCell ref="G76:G87"/>
    <mergeCell ref="G88:G99"/>
    <mergeCell ref="A40:A51"/>
    <mergeCell ref="A52:A63"/>
    <mergeCell ref="A64:A75"/>
    <mergeCell ref="A76:A87"/>
    <mergeCell ref="A88:A99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3" width="6" customWidth="1"/>
    <col min="4" max="4" width="7" customWidth="1"/>
    <col min="5" max="5" width="6.6328125" customWidth="1"/>
    <col min="6" max="6" width="6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1" width="6.6328125" customWidth="1"/>
    <col min="12" max="12" width="6.453125" customWidth="1"/>
    <col min="13" max="13" width="6.54296875" customWidth="1"/>
    <col min="14" max="14" width="6.6328125" customWidth="1"/>
    <col min="15" max="16" width="6.54296875" customWidth="1"/>
    <col min="17" max="18" width="6.6328125" customWidth="1"/>
    <col min="19" max="21" width="6.54296875" customWidth="1"/>
    <col min="22" max="23" width="8" customWidth="1"/>
    <col min="24" max="24" width="7.453125" customWidth="1"/>
    <col min="25" max="25" width="8.453125" customWidth="1"/>
    <col min="26" max="26" width="6.6328125" customWidth="1"/>
    <col min="27" max="27" width="6.54296875" customWidth="1"/>
    <col min="28" max="28" width="5.54296875" customWidth="1"/>
    <col min="29" max="29" width="6.54296875" customWidth="1"/>
    <col min="30" max="30" width="6.453125" customWidth="1"/>
    <col min="31" max="31" width="7.453125" customWidth="1"/>
    <col min="32" max="32" width="8.6328125" customWidth="1"/>
    <col min="33" max="33" width="8.36328125" customWidth="1"/>
  </cols>
  <sheetData>
    <row r="1" spans="1:33" ht="14.25" customHeight="1" x14ac:dyDescent="0.35">
      <c r="A1" s="1"/>
      <c r="B1" s="2"/>
      <c r="C1" s="270" t="s">
        <v>0</v>
      </c>
      <c r="D1" s="271"/>
      <c r="E1" s="271"/>
      <c r="F1" s="272"/>
      <c r="G1" s="270" t="s">
        <v>1</v>
      </c>
      <c r="H1" s="271"/>
      <c r="I1" s="271"/>
      <c r="J1" s="271"/>
      <c r="K1" s="272"/>
      <c r="L1" s="270" t="s">
        <v>68</v>
      </c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2"/>
      <c r="AB1" s="270" t="s">
        <v>3</v>
      </c>
      <c r="AC1" s="271"/>
      <c r="AD1" s="271"/>
      <c r="AE1" s="271"/>
      <c r="AF1" s="271"/>
      <c r="AG1" s="272"/>
    </row>
    <row r="2" spans="1:33" ht="49.5" customHeight="1" x14ac:dyDescent="0.35">
      <c r="A2" s="3" t="s">
        <v>4</v>
      </c>
      <c r="B2" s="4" t="s">
        <v>5</v>
      </c>
      <c r="C2" s="3" t="s">
        <v>6</v>
      </c>
      <c r="D2" s="5" t="s">
        <v>7</v>
      </c>
      <c r="E2" s="5" t="s">
        <v>8</v>
      </c>
      <c r="F2" s="6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6" t="s">
        <v>14</v>
      </c>
      <c r="L2" s="3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6" t="s">
        <v>30</v>
      </c>
      <c r="AB2" s="3" t="s">
        <v>31</v>
      </c>
      <c r="AC2" s="5" t="s">
        <v>32</v>
      </c>
      <c r="AD2" s="5" t="s">
        <v>33</v>
      </c>
      <c r="AE2" s="5" t="s">
        <v>34</v>
      </c>
      <c r="AF2" s="5" t="s">
        <v>35</v>
      </c>
      <c r="AG2" s="6" t="s">
        <v>36</v>
      </c>
    </row>
    <row r="3" spans="1:33" ht="14.25" customHeight="1" x14ac:dyDescent="0.35">
      <c r="A3" s="7"/>
      <c r="B3" s="8"/>
      <c r="C3" s="7" t="s">
        <v>37</v>
      </c>
      <c r="D3" s="9" t="s">
        <v>38</v>
      </c>
      <c r="E3" s="9" t="s">
        <v>39</v>
      </c>
      <c r="F3" s="10" t="s">
        <v>40</v>
      </c>
      <c r="G3" s="7" t="s">
        <v>37</v>
      </c>
      <c r="H3" s="9" t="s">
        <v>41</v>
      </c>
      <c r="I3" s="9" t="s">
        <v>42</v>
      </c>
      <c r="J3" s="9" t="s">
        <v>43</v>
      </c>
      <c r="K3" s="10" t="s">
        <v>44</v>
      </c>
      <c r="L3" s="7" t="s">
        <v>45</v>
      </c>
      <c r="M3" s="9" t="s">
        <v>46</v>
      </c>
      <c r="N3" s="9" t="s">
        <v>47</v>
      </c>
      <c r="O3" s="9" t="s">
        <v>48</v>
      </c>
      <c r="P3" s="9" t="s">
        <v>49</v>
      </c>
      <c r="Q3" s="9" t="s">
        <v>50</v>
      </c>
      <c r="R3" s="9" t="s">
        <v>51</v>
      </c>
      <c r="S3" s="9" t="s">
        <v>52</v>
      </c>
      <c r="T3" s="9" t="s">
        <v>53</v>
      </c>
      <c r="U3" s="9" t="s">
        <v>54</v>
      </c>
      <c r="V3" s="9" t="s">
        <v>55</v>
      </c>
      <c r="W3" s="9" t="s">
        <v>56</v>
      </c>
      <c r="X3" s="9" t="s">
        <v>57</v>
      </c>
      <c r="Y3" s="9" t="s">
        <v>58</v>
      </c>
      <c r="Z3" s="9" t="s">
        <v>59</v>
      </c>
      <c r="AA3" s="10" t="s">
        <v>60</v>
      </c>
      <c r="AB3" s="7" t="s">
        <v>61</v>
      </c>
      <c r="AC3" s="9" t="s">
        <v>62</v>
      </c>
      <c r="AD3" s="9" t="s">
        <v>63</v>
      </c>
      <c r="AE3" s="9" t="s">
        <v>64</v>
      </c>
      <c r="AF3" s="9" t="s">
        <v>65</v>
      </c>
      <c r="AG3" s="10" t="s">
        <v>66</v>
      </c>
    </row>
    <row r="4" spans="1:33" ht="14.25" customHeight="1" x14ac:dyDescent="0.35">
      <c r="A4" s="268">
        <v>44652</v>
      </c>
      <c r="B4" s="11">
        <v>0</v>
      </c>
      <c r="C4" s="273"/>
      <c r="D4" s="15"/>
      <c r="E4" s="15"/>
      <c r="F4" s="16"/>
      <c r="G4" s="269"/>
      <c r="H4" s="15"/>
      <c r="I4" s="15"/>
      <c r="J4" s="15"/>
      <c r="K4" s="16"/>
      <c r="L4" s="14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6"/>
      <c r="AB4" s="265"/>
      <c r="AC4" s="17"/>
      <c r="AD4" s="17"/>
      <c r="AE4" s="17"/>
      <c r="AF4" s="17"/>
      <c r="AG4" s="41"/>
    </row>
    <row r="5" spans="1:33" ht="14.25" customHeight="1" x14ac:dyDescent="0.35">
      <c r="A5" s="266"/>
      <c r="B5" s="11">
        <v>8.3333333333333329E-2</v>
      </c>
      <c r="C5" s="266"/>
      <c r="D5" s="15"/>
      <c r="E5" s="15"/>
      <c r="F5" s="16"/>
      <c r="G5" s="266"/>
      <c r="H5" s="15"/>
      <c r="I5" s="15"/>
      <c r="J5" s="15"/>
      <c r="K5" s="16"/>
      <c r="L5" s="14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6"/>
      <c r="AB5" s="266"/>
      <c r="AC5" s="17"/>
      <c r="AD5" s="17"/>
      <c r="AE5" s="17"/>
      <c r="AF5" s="17"/>
      <c r="AG5" s="41"/>
    </row>
    <row r="6" spans="1:33" ht="14.25" customHeight="1" x14ac:dyDescent="0.35">
      <c r="A6" s="266"/>
      <c r="B6" s="11">
        <v>0.16666666666666699</v>
      </c>
      <c r="C6" s="266"/>
      <c r="D6" s="15"/>
      <c r="E6" s="15"/>
      <c r="F6" s="16"/>
      <c r="G6" s="266"/>
      <c r="H6" s="15"/>
      <c r="I6" s="15"/>
      <c r="J6" s="15"/>
      <c r="K6" s="16"/>
      <c r="L6" s="14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6"/>
      <c r="AB6" s="266"/>
      <c r="AC6" s="17"/>
      <c r="AD6" s="17"/>
      <c r="AE6" s="17"/>
      <c r="AF6" s="17"/>
      <c r="AG6" s="41"/>
    </row>
    <row r="7" spans="1:33" ht="14.25" customHeight="1" x14ac:dyDescent="0.35">
      <c r="A7" s="266"/>
      <c r="B7" s="11">
        <v>0.25</v>
      </c>
      <c r="C7" s="266"/>
      <c r="D7" s="15"/>
      <c r="E7" s="15"/>
      <c r="F7" s="16"/>
      <c r="G7" s="266"/>
      <c r="H7" s="15"/>
      <c r="I7" s="15"/>
      <c r="J7" s="15"/>
      <c r="K7" s="16"/>
      <c r="L7" s="14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6"/>
      <c r="AB7" s="266"/>
      <c r="AC7" s="17"/>
      <c r="AD7" s="17"/>
      <c r="AE7" s="17"/>
      <c r="AF7" s="17"/>
      <c r="AG7" s="41"/>
    </row>
    <row r="8" spans="1:33" ht="14.25" customHeight="1" x14ac:dyDescent="0.35">
      <c r="A8" s="266"/>
      <c r="B8" s="11">
        <v>0.33333333333333298</v>
      </c>
      <c r="C8" s="266"/>
      <c r="D8" s="15"/>
      <c r="E8" s="15"/>
      <c r="F8" s="16"/>
      <c r="G8" s="266"/>
      <c r="H8" s="15"/>
      <c r="I8" s="15"/>
      <c r="J8" s="15"/>
      <c r="K8" s="16"/>
      <c r="L8" s="14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6"/>
      <c r="AB8" s="266"/>
      <c r="AC8" s="17"/>
      <c r="AD8" s="17"/>
      <c r="AE8" s="17"/>
      <c r="AF8" s="17"/>
      <c r="AG8" s="41"/>
    </row>
    <row r="9" spans="1:33" ht="14.25" customHeight="1" x14ac:dyDescent="0.35">
      <c r="A9" s="266"/>
      <c r="B9" s="11">
        <v>0.41666666666666702</v>
      </c>
      <c r="C9" s="266"/>
      <c r="D9" s="15"/>
      <c r="E9" s="15"/>
      <c r="F9" s="16"/>
      <c r="G9" s="266"/>
      <c r="H9" s="15"/>
      <c r="I9" s="15"/>
      <c r="J9" s="15"/>
      <c r="K9" s="16"/>
      <c r="L9" s="14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6"/>
      <c r="AB9" s="266"/>
      <c r="AC9" s="17"/>
      <c r="AD9" s="17"/>
      <c r="AE9" s="17"/>
      <c r="AF9" s="17"/>
      <c r="AG9" s="41"/>
    </row>
    <row r="10" spans="1:33" ht="14.25" customHeight="1" x14ac:dyDescent="0.35">
      <c r="A10" s="266"/>
      <c r="B10" s="11">
        <v>0.5</v>
      </c>
      <c r="C10" s="266"/>
      <c r="D10" s="15"/>
      <c r="E10" s="15"/>
      <c r="F10" s="16"/>
      <c r="G10" s="266"/>
      <c r="H10" s="15"/>
      <c r="I10" s="15"/>
      <c r="J10" s="15"/>
      <c r="K10" s="16"/>
      <c r="L10" s="14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6"/>
      <c r="AB10" s="266"/>
      <c r="AC10" s="17"/>
      <c r="AD10" s="17"/>
      <c r="AE10" s="17"/>
      <c r="AF10" s="17"/>
      <c r="AG10" s="41"/>
    </row>
    <row r="11" spans="1:33" ht="14.25" customHeight="1" x14ac:dyDescent="0.35">
      <c r="A11" s="266"/>
      <c r="B11" s="11">
        <v>0.58333333333333304</v>
      </c>
      <c r="C11" s="266"/>
      <c r="D11" s="15"/>
      <c r="E11" s="15"/>
      <c r="F11" s="16"/>
      <c r="G11" s="266"/>
      <c r="H11" s="15"/>
      <c r="I11" s="15"/>
      <c r="J11" s="15"/>
      <c r="K11" s="16"/>
      <c r="L11" s="14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6"/>
      <c r="AB11" s="266"/>
      <c r="AC11" s="17"/>
      <c r="AD11" s="17"/>
      <c r="AE11" s="17"/>
      <c r="AF11" s="17"/>
      <c r="AG11" s="41"/>
    </row>
    <row r="12" spans="1:33" ht="14.25" customHeight="1" x14ac:dyDescent="0.35">
      <c r="A12" s="266"/>
      <c r="B12" s="11">
        <v>0.66666666666666696</v>
      </c>
      <c r="C12" s="266"/>
      <c r="D12" s="15"/>
      <c r="E12" s="15"/>
      <c r="F12" s="16"/>
      <c r="G12" s="266"/>
      <c r="H12" s="15"/>
      <c r="I12" s="15"/>
      <c r="J12" s="15"/>
      <c r="K12" s="16"/>
      <c r="L12" s="14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6"/>
      <c r="AB12" s="266"/>
      <c r="AC12" s="17"/>
      <c r="AD12" s="17"/>
      <c r="AE12" s="17"/>
      <c r="AF12" s="17"/>
      <c r="AG12" s="41"/>
    </row>
    <row r="13" spans="1:33" ht="14.25" customHeight="1" x14ac:dyDescent="0.35">
      <c r="A13" s="266"/>
      <c r="B13" s="11">
        <v>0.75</v>
      </c>
      <c r="C13" s="266"/>
      <c r="D13" s="15"/>
      <c r="E13" s="15"/>
      <c r="F13" s="16"/>
      <c r="G13" s="266"/>
      <c r="H13" s="15"/>
      <c r="I13" s="15"/>
      <c r="J13" s="15"/>
      <c r="K13" s="16"/>
      <c r="L13" s="14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6"/>
      <c r="AB13" s="266"/>
      <c r="AC13" s="17"/>
      <c r="AD13" s="17"/>
      <c r="AE13" s="17"/>
      <c r="AF13" s="17"/>
      <c r="AG13" s="41"/>
    </row>
    <row r="14" spans="1:33" ht="14.25" customHeight="1" x14ac:dyDescent="0.35">
      <c r="A14" s="266"/>
      <c r="B14" s="11">
        <v>0.83333333333333304</v>
      </c>
      <c r="C14" s="266"/>
      <c r="D14" s="15"/>
      <c r="E14" s="15"/>
      <c r="F14" s="16"/>
      <c r="G14" s="266"/>
      <c r="H14" s="15"/>
      <c r="I14" s="15"/>
      <c r="J14" s="15"/>
      <c r="K14" s="16"/>
      <c r="L14" s="14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6"/>
      <c r="AB14" s="266"/>
      <c r="AC14" s="17"/>
      <c r="AD14" s="17"/>
      <c r="AE14" s="17"/>
      <c r="AF14" s="17"/>
      <c r="AG14" s="41"/>
    </row>
    <row r="15" spans="1:33" ht="14.25" customHeight="1" x14ac:dyDescent="0.35">
      <c r="A15" s="267"/>
      <c r="B15" s="11">
        <v>0.91666666666666696</v>
      </c>
      <c r="C15" s="267"/>
      <c r="D15" s="15"/>
      <c r="E15" s="15"/>
      <c r="F15" s="16"/>
      <c r="G15" s="267"/>
      <c r="H15" s="15"/>
      <c r="I15" s="15"/>
      <c r="J15" s="15"/>
      <c r="K15" s="16"/>
      <c r="L15" s="14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6"/>
      <c r="AB15" s="267"/>
      <c r="AC15" s="17"/>
      <c r="AD15" s="17"/>
      <c r="AE15" s="17"/>
      <c r="AF15" s="17"/>
      <c r="AG15" s="41"/>
    </row>
    <row r="16" spans="1:33" ht="14.25" customHeight="1" x14ac:dyDescent="0.35">
      <c r="A16" s="268">
        <v>44653</v>
      </c>
      <c r="B16" s="11">
        <v>0</v>
      </c>
      <c r="C16" s="273"/>
      <c r="D16" s="15"/>
      <c r="E16" s="15"/>
      <c r="F16" s="16"/>
      <c r="G16" s="269"/>
      <c r="H16" s="15"/>
      <c r="I16" s="15"/>
      <c r="J16" s="15"/>
      <c r="K16" s="16"/>
      <c r="L16" s="14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6"/>
      <c r="AB16" s="265"/>
      <c r="AC16" s="17"/>
      <c r="AD16" s="17"/>
      <c r="AE16" s="17"/>
      <c r="AF16" s="17"/>
      <c r="AG16" s="41"/>
    </row>
    <row r="17" spans="1:33" ht="14.25" customHeight="1" x14ac:dyDescent="0.35">
      <c r="A17" s="266"/>
      <c r="B17" s="11">
        <v>8.3333333333333329E-2</v>
      </c>
      <c r="C17" s="266"/>
      <c r="D17" s="15"/>
      <c r="E17" s="15"/>
      <c r="F17" s="16"/>
      <c r="G17" s="266"/>
      <c r="H17" s="15"/>
      <c r="I17" s="15"/>
      <c r="J17" s="15"/>
      <c r="K17" s="16"/>
      <c r="L17" s="14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6"/>
      <c r="AB17" s="266"/>
      <c r="AC17" s="17"/>
      <c r="AD17" s="17"/>
      <c r="AE17" s="17"/>
      <c r="AF17" s="17"/>
      <c r="AG17" s="41"/>
    </row>
    <row r="18" spans="1:33" ht="14.25" customHeight="1" x14ac:dyDescent="0.35">
      <c r="A18" s="266"/>
      <c r="B18" s="11">
        <v>0.16666666666666699</v>
      </c>
      <c r="C18" s="266"/>
      <c r="D18" s="15"/>
      <c r="E18" s="15"/>
      <c r="F18" s="16"/>
      <c r="G18" s="266"/>
      <c r="H18" s="15"/>
      <c r="I18" s="15"/>
      <c r="J18" s="15"/>
      <c r="K18" s="16"/>
      <c r="L18" s="14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6"/>
      <c r="AB18" s="266"/>
      <c r="AC18" s="17"/>
      <c r="AD18" s="17"/>
      <c r="AE18" s="17"/>
      <c r="AF18" s="17"/>
      <c r="AG18" s="41"/>
    </row>
    <row r="19" spans="1:33" ht="14.25" customHeight="1" x14ac:dyDescent="0.35">
      <c r="A19" s="266"/>
      <c r="B19" s="11">
        <v>0.25</v>
      </c>
      <c r="C19" s="266"/>
      <c r="D19" s="15"/>
      <c r="E19" s="15"/>
      <c r="F19" s="16"/>
      <c r="G19" s="266"/>
      <c r="H19" s="15"/>
      <c r="I19" s="15"/>
      <c r="J19" s="15"/>
      <c r="K19" s="16"/>
      <c r="L19" s="14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6"/>
      <c r="AB19" s="266"/>
      <c r="AC19" s="17"/>
      <c r="AD19" s="17"/>
      <c r="AE19" s="17"/>
      <c r="AF19" s="17"/>
      <c r="AG19" s="41"/>
    </row>
    <row r="20" spans="1:33" ht="14.25" customHeight="1" x14ac:dyDescent="0.35">
      <c r="A20" s="266"/>
      <c r="B20" s="11">
        <v>0.33333333333333298</v>
      </c>
      <c r="C20" s="266"/>
      <c r="D20" s="15"/>
      <c r="E20" s="15"/>
      <c r="F20" s="16"/>
      <c r="G20" s="266"/>
      <c r="H20" s="15"/>
      <c r="I20" s="15"/>
      <c r="J20" s="15"/>
      <c r="K20" s="16"/>
      <c r="L20" s="14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6"/>
      <c r="AB20" s="266"/>
      <c r="AC20" s="17"/>
      <c r="AD20" s="17"/>
      <c r="AE20" s="17"/>
      <c r="AF20" s="17"/>
      <c r="AG20" s="41"/>
    </row>
    <row r="21" spans="1:33" ht="14.25" customHeight="1" x14ac:dyDescent="0.35">
      <c r="A21" s="266"/>
      <c r="B21" s="11">
        <v>0.41666666666666702</v>
      </c>
      <c r="C21" s="266"/>
      <c r="D21" s="15"/>
      <c r="E21" s="15"/>
      <c r="F21" s="16"/>
      <c r="G21" s="266"/>
      <c r="H21" s="15"/>
      <c r="I21" s="15"/>
      <c r="J21" s="15"/>
      <c r="K21" s="16"/>
      <c r="L21" s="14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6"/>
      <c r="AB21" s="266"/>
      <c r="AC21" s="17"/>
      <c r="AD21" s="17"/>
      <c r="AE21" s="17"/>
      <c r="AF21" s="17"/>
      <c r="AG21" s="41"/>
    </row>
    <row r="22" spans="1:33" ht="14.25" customHeight="1" x14ac:dyDescent="0.35">
      <c r="A22" s="266"/>
      <c r="B22" s="11">
        <v>0.5</v>
      </c>
      <c r="C22" s="266"/>
      <c r="D22" s="15"/>
      <c r="E22" s="15"/>
      <c r="F22" s="16"/>
      <c r="G22" s="266"/>
      <c r="H22" s="15"/>
      <c r="I22" s="15"/>
      <c r="J22" s="15"/>
      <c r="K22" s="16"/>
      <c r="L22" s="14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6"/>
      <c r="AB22" s="266"/>
      <c r="AC22" s="17"/>
      <c r="AD22" s="17"/>
      <c r="AE22" s="17"/>
      <c r="AF22" s="17"/>
      <c r="AG22" s="41"/>
    </row>
    <row r="23" spans="1:33" ht="14.25" customHeight="1" x14ac:dyDescent="0.35">
      <c r="A23" s="266"/>
      <c r="B23" s="11">
        <v>0.58333333333333304</v>
      </c>
      <c r="C23" s="266"/>
      <c r="D23" s="15"/>
      <c r="E23" s="15"/>
      <c r="F23" s="16"/>
      <c r="G23" s="266"/>
      <c r="H23" s="15"/>
      <c r="I23" s="15"/>
      <c r="J23" s="15"/>
      <c r="K23" s="16"/>
      <c r="L23" s="1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6"/>
      <c r="AB23" s="266"/>
      <c r="AC23" s="17"/>
      <c r="AD23" s="17"/>
      <c r="AE23" s="17"/>
      <c r="AF23" s="17"/>
      <c r="AG23" s="41"/>
    </row>
    <row r="24" spans="1:33" ht="14.25" customHeight="1" x14ac:dyDescent="0.35">
      <c r="A24" s="266"/>
      <c r="B24" s="11">
        <v>0.66666666666666696</v>
      </c>
      <c r="C24" s="266"/>
      <c r="D24" s="15"/>
      <c r="E24" s="15"/>
      <c r="F24" s="16"/>
      <c r="G24" s="266"/>
      <c r="H24" s="15"/>
      <c r="I24" s="15"/>
      <c r="J24" s="15"/>
      <c r="K24" s="16"/>
      <c r="L24" s="1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6"/>
      <c r="AB24" s="266"/>
      <c r="AC24" s="17"/>
      <c r="AD24" s="17"/>
      <c r="AE24" s="17"/>
      <c r="AF24" s="17"/>
      <c r="AG24" s="41"/>
    </row>
    <row r="25" spans="1:33" ht="14.25" customHeight="1" x14ac:dyDescent="0.35">
      <c r="A25" s="266"/>
      <c r="B25" s="11">
        <v>0.75</v>
      </c>
      <c r="C25" s="266"/>
      <c r="D25" s="15"/>
      <c r="E25" s="15"/>
      <c r="F25" s="16"/>
      <c r="G25" s="266"/>
      <c r="H25" s="15"/>
      <c r="I25" s="15"/>
      <c r="J25" s="15"/>
      <c r="K25" s="16"/>
      <c r="L25" s="1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6"/>
      <c r="AB25" s="266"/>
      <c r="AC25" s="17"/>
      <c r="AD25" s="17"/>
      <c r="AE25" s="17"/>
      <c r="AF25" s="17"/>
      <c r="AG25" s="41"/>
    </row>
    <row r="26" spans="1:33" ht="14.25" customHeight="1" x14ac:dyDescent="0.35">
      <c r="A26" s="266"/>
      <c r="B26" s="11">
        <v>0.83333333333333304</v>
      </c>
      <c r="C26" s="266"/>
      <c r="D26" s="15"/>
      <c r="E26" s="15"/>
      <c r="F26" s="16"/>
      <c r="G26" s="266"/>
      <c r="H26" s="15"/>
      <c r="I26" s="15"/>
      <c r="J26" s="15"/>
      <c r="K26" s="16"/>
      <c r="L26" s="1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6"/>
      <c r="AB26" s="266"/>
      <c r="AC26" s="17"/>
      <c r="AD26" s="17"/>
      <c r="AE26" s="17"/>
      <c r="AF26" s="17"/>
      <c r="AG26" s="41"/>
    </row>
    <row r="27" spans="1:33" ht="14.25" customHeight="1" x14ac:dyDescent="0.35">
      <c r="A27" s="267"/>
      <c r="B27" s="11">
        <v>0.91666666666666696</v>
      </c>
      <c r="C27" s="267"/>
      <c r="D27" s="15"/>
      <c r="E27" s="15"/>
      <c r="F27" s="16"/>
      <c r="G27" s="267"/>
      <c r="H27" s="15"/>
      <c r="I27" s="15"/>
      <c r="J27" s="15"/>
      <c r="K27" s="16"/>
      <c r="L27" s="1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6"/>
      <c r="AB27" s="267"/>
      <c r="AC27" s="17"/>
      <c r="AD27" s="17"/>
      <c r="AE27" s="17"/>
      <c r="AF27" s="17"/>
      <c r="AG27" s="41"/>
    </row>
    <row r="28" spans="1:33" ht="14.25" customHeight="1" x14ac:dyDescent="0.35">
      <c r="A28" s="268">
        <v>44654</v>
      </c>
      <c r="B28" s="11">
        <v>1</v>
      </c>
      <c r="C28" s="273"/>
      <c r="D28" s="15"/>
      <c r="E28" s="15"/>
      <c r="F28" s="16"/>
      <c r="G28" s="269"/>
      <c r="H28" s="15"/>
      <c r="I28" s="15"/>
      <c r="J28" s="15"/>
      <c r="K28" s="16"/>
      <c r="L28" s="14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6"/>
      <c r="AB28" s="265"/>
      <c r="AC28" s="17"/>
      <c r="AD28" s="17"/>
      <c r="AE28" s="17"/>
      <c r="AF28" s="17"/>
      <c r="AG28" s="41"/>
    </row>
    <row r="29" spans="1:33" ht="14.25" customHeight="1" x14ac:dyDescent="0.35">
      <c r="A29" s="266"/>
      <c r="B29" s="11">
        <v>1.0833333333333299</v>
      </c>
      <c r="C29" s="266"/>
      <c r="D29" s="15"/>
      <c r="E29" s="15"/>
      <c r="F29" s="16"/>
      <c r="G29" s="266"/>
      <c r="H29" s="15"/>
      <c r="I29" s="15"/>
      <c r="J29" s="15"/>
      <c r="K29" s="16"/>
      <c r="L29" s="14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6"/>
      <c r="AB29" s="266"/>
      <c r="AC29" s="17"/>
      <c r="AD29" s="17"/>
      <c r="AE29" s="17"/>
      <c r="AF29" s="17"/>
      <c r="AG29" s="41"/>
    </row>
    <row r="30" spans="1:33" ht="14.25" customHeight="1" x14ac:dyDescent="0.35">
      <c r="A30" s="266"/>
      <c r="B30" s="11">
        <v>1.1666666666666701</v>
      </c>
      <c r="C30" s="266"/>
      <c r="D30" s="15"/>
      <c r="E30" s="15"/>
      <c r="F30" s="16"/>
      <c r="G30" s="266"/>
      <c r="H30" s="15"/>
      <c r="I30" s="15"/>
      <c r="J30" s="15"/>
      <c r="K30" s="16"/>
      <c r="L30" s="14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6"/>
      <c r="AB30" s="266"/>
      <c r="AC30" s="17"/>
      <c r="AD30" s="17"/>
      <c r="AE30" s="17"/>
      <c r="AF30" s="17"/>
      <c r="AG30" s="41"/>
    </row>
    <row r="31" spans="1:33" ht="14.25" customHeight="1" x14ac:dyDescent="0.35">
      <c r="A31" s="266"/>
      <c r="B31" s="11">
        <v>1.25</v>
      </c>
      <c r="C31" s="266"/>
      <c r="D31" s="15"/>
      <c r="E31" s="15"/>
      <c r="F31" s="16"/>
      <c r="G31" s="266"/>
      <c r="H31" s="15"/>
      <c r="I31" s="15"/>
      <c r="J31" s="15"/>
      <c r="K31" s="16"/>
      <c r="L31" s="14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6"/>
      <c r="AB31" s="266"/>
      <c r="AC31" s="17"/>
      <c r="AD31" s="17"/>
      <c r="AE31" s="17"/>
      <c r="AF31" s="17"/>
      <c r="AG31" s="41"/>
    </row>
    <row r="32" spans="1:33" ht="14.25" customHeight="1" x14ac:dyDescent="0.35">
      <c r="A32" s="266"/>
      <c r="B32" s="11">
        <v>1.3333333333333299</v>
      </c>
      <c r="C32" s="266"/>
      <c r="D32" s="15"/>
      <c r="E32" s="15"/>
      <c r="F32" s="16"/>
      <c r="G32" s="266"/>
      <c r="H32" s="15"/>
      <c r="I32" s="15"/>
      <c r="J32" s="15"/>
      <c r="K32" s="16"/>
      <c r="L32" s="14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6"/>
      <c r="AB32" s="266"/>
      <c r="AC32" s="17"/>
      <c r="AD32" s="17"/>
      <c r="AE32" s="17"/>
      <c r="AF32" s="17"/>
      <c r="AG32" s="41"/>
    </row>
    <row r="33" spans="1:33" ht="14.25" customHeight="1" x14ac:dyDescent="0.35">
      <c r="A33" s="266"/>
      <c r="B33" s="11">
        <v>1.4166666666666701</v>
      </c>
      <c r="C33" s="266"/>
      <c r="D33" s="15"/>
      <c r="E33" s="15"/>
      <c r="F33" s="16"/>
      <c r="G33" s="266"/>
      <c r="H33" s="15"/>
      <c r="I33" s="15"/>
      <c r="J33" s="15"/>
      <c r="K33" s="16"/>
      <c r="L33" s="14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6"/>
      <c r="AB33" s="266"/>
      <c r="AC33" s="17"/>
      <c r="AD33" s="17"/>
      <c r="AE33" s="17"/>
      <c r="AF33" s="17"/>
      <c r="AG33" s="41"/>
    </row>
    <row r="34" spans="1:33" ht="14.25" customHeight="1" x14ac:dyDescent="0.35">
      <c r="A34" s="266"/>
      <c r="B34" s="11">
        <v>1.5</v>
      </c>
      <c r="C34" s="266"/>
      <c r="D34" s="15"/>
      <c r="E34" s="15"/>
      <c r="F34" s="16"/>
      <c r="G34" s="266"/>
      <c r="H34" s="15"/>
      <c r="I34" s="15"/>
      <c r="J34" s="15"/>
      <c r="K34" s="16"/>
      <c r="L34" s="14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6"/>
      <c r="AB34" s="266"/>
      <c r="AC34" s="17"/>
      <c r="AD34" s="17"/>
      <c r="AE34" s="17"/>
      <c r="AF34" s="17"/>
      <c r="AG34" s="41"/>
    </row>
    <row r="35" spans="1:33" ht="14.25" customHeight="1" x14ac:dyDescent="0.35">
      <c r="A35" s="266"/>
      <c r="B35" s="11">
        <v>1.5833333333333299</v>
      </c>
      <c r="C35" s="266"/>
      <c r="D35" s="15"/>
      <c r="E35" s="15"/>
      <c r="F35" s="16"/>
      <c r="G35" s="266"/>
      <c r="H35" s="15"/>
      <c r="I35" s="15"/>
      <c r="J35" s="15"/>
      <c r="K35" s="16"/>
      <c r="L35" s="14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6"/>
      <c r="AB35" s="266"/>
      <c r="AC35" s="17"/>
      <c r="AD35" s="17"/>
      <c r="AE35" s="17"/>
      <c r="AF35" s="17"/>
      <c r="AG35" s="41"/>
    </row>
    <row r="36" spans="1:33" ht="14.25" customHeight="1" x14ac:dyDescent="0.35">
      <c r="A36" s="266"/>
      <c r="B36" s="11">
        <v>1.6666666666666701</v>
      </c>
      <c r="C36" s="266"/>
      <c r="D36" s="15"/>
      <c r="E36" s="15"/>
      <c r="F36" s="16"/>
      <c r="G36" s="266"/>
      <c r="H36" s="15"/>
      <c r="I36" s="15"/>
      <c r="J36" s="15"/>
      <c r="K36" s="16"/>
      <c r="L36" s="14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6"/>
      <c r="AB36" s="266"/>
      <c r="AC36" s="17"/>
      <c r="AD36" s="17"/>
      <c r="AE36" s="17"/>
      <c r="AF36" s="17"/>
      <c r="AG36" s="41"/>
    </row>
    <row r="37" spans="1:33" ht="14.25" customHeight="1" x14ac:dyDescent="0.35">
      <c r="A37" s="266"/>
      <c r="B37" s="11">
        <v>1.75</v>
      </c>
      <c r="C37" s="266"/>
      <c r="D37" s="15"/>
      <c r="E37" s="15"/>
      <c r="F37" s="16"/>
      <c r="G37" s="266"/>
      <c r="H37" s="15"/>
      <c r="I37" s="15"/>
      <c r="J37" s="15"/>
      <c r="K37" s="16"/>
      <c r="L37" s="14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6"/>
      <c r="AB37" s="266"/>
      <c r="AC37" s="17"/>
      <c r="AD37" s="17"/>
      <c r="AE37" s="17"/>
      <c r="AF37" s="17"/>
      <c r="AG37" s="41"/>
    </row>
    <row r="38" spans="1:33" ht="14.25" customHeight="1" x14ac:dyDescent="0.35">
      <c r="A38" s="266"/>
      <c r="B38" s="11">
        <v>1.8333333333333299</v>
      </c>
      <c r="C38" s="266"/>
      <c r="D38" s="15"/>
      <c r="E38" s="15"/>
      <c r="F38" s="16"/>
      <c r="G38" s="266"/>
      <c r="H38" s="15"/>
      <c r="I38" s="15"/>
      <c r="J38" s="15"/>
      <c r="K38" s="16"/>
      <c r="L38" s="14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6"/>
      <c r="AB38" s="266"/>
      <c r="AC38" s="17"/>
      <c r="AD38" s="17"/>
      <c r="AE38" s="17"/>
      <c r="AF38" s="17"/>
      <c r="AG38" s="41"/>
    </row>
    <row r="39" spans="1:33" ht="14.25" customHeight="1" x14ac:dyDescent="0.35">
      <c r="A39" s="267"/>
      <c r="B39" s="11">
        <v>1.9166666666666701</v>
      </c>
      <c r="C39" s="267"/>
      <c r="D39" s="15"/>
      <c r="E39" s="15"/>
      <c r="F39" s="16"/>
      <c r="G39" s="267"/>
      <c r="H39" s="15"/>
      <c r="I39" s="15"/>
      <c r="J39" s="15"/>
      <c r="K39" s="16"/>
      <c r="L39" s="14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6"/>
      <c r="AB39" s="267"/>
      <c r="AC39" s="17"/>
      <c r="AD39" s="17"/>
      <c r="AE39" s="17"/>
      <c r="AF39" s="17"/>
      <c r="AG39" s="41"/>
    </row>
    <row r="40" spans="1:33" ht="14.25" customHeight="1" x14ac:dyDescent="0.35">
      <c r="A40" s="268">
        <v>44655</v>
      </c>
      <c r="B40" s="11">
        <v>2</v>
      </c>
      <c r="C40" s="273"/>
      <c r="D40" s="15"/>
      <c r="E40" s="15"/>
      <c r="F40" s="16"/>
      <c r="G40" s="269"/>
      <c r="H40" s="15"/>
      <c r="I40" s="15"/>
      <c r="J40" s="15"/>
      <c r="K40" s="16"/>
      <c r="L40" s="14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6"/>
      <c r="AB40" s="265"/>
      <c r="AC40" s="17"/>
      <c r="AD40" s="17"/>
      <c r="AE40" s="17"/>
      <c r="AF40" s="17"/>
      <c r="AG40" s="41"/>
    </row>
    <row r="41" spans="1:33" ht="14.25" customHeight="1" x14ac:dyDescent="0.35">
      <c r="A41" s="266"/>
      <c r="B41" s="11">
        <v>2.0833333333333299</v>
      </c>
      <c r="C41" s="266"/>
      <c r="D41" s="15"/>
      <c r="E41" s="15"/>
      <c r="F41" s="16"/>
      <c r="G41" s="266"/>
      <c r="H41" s="15"/>
      <c r="I41" s="15"/>
      <c r="J41" s="15"/>
      <c r="K41" s="16"/>
      <c r="L41" s="14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6"/>
      <c r="AB41" s="266"/>
      <c r="AC41" s="17"/>
      <c r="AD41" s="17"/>
      <c r="AE41" s="17"/>
      <c r="AF41" s="17"/>
      <c r="AG41" s="41"/>
    </row>
    <row r="42" spans="1:33" ht="14.25" customHeight="1" x14ac:dyDescent="0.35">
      <c r="A42" s="266"/>
      <c r="B42" s="11">
        <v>2.1666666666666701</v>
      </c>
      <c r="C42" s="266"/>
      <c r="D42" s="15"/>
      <c r="E42" s="15"/>
      <c r="F42" s="16"/>
      <c r="G42" s="266"/>
      <c r="H42" s="15"/>
      <c r="I42" s="15"/>
      <c r="J42" s="15"/>
      <c r="K42" s="16"/>
      <c r="L42" s="14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6"/>
      <c r="AB42" s="266"/>
      <c r="AC42" s="17"/>
      <c r="AD42" s="17"/>
      <c r="AE42" s="17"/>
      <c r="AF42" s="17"/>
      <c r="AG42" s="41"/>
    </row>
    <row r="43" spans="1:33" ht="14.25" customHeight="1" x14ac:dyDescent="0.35">
      <c r="A43" s="266"/>
      <c r="B43" s="11">
        <v>2.25</v>
      </c>
      <c r="C43" s="266"/>
      <c r="D43" s="15"/>
      <c r="E43" s="15"/>
      <c r="F43" s="16"/>
      <c r="G43" s="266"/>
      <c r="H43" s="15"/>
      <c r="I43" s="15"/>
      <c r="J43" s="15"/>
      <c r="K43" s="16"/>
      <c r="L43" s="14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6"/>
      <c r="AB43" s="266"/>
      <c r="AC43" s="17"/>
      <c r="AD43" s="17"/>
      <c r="AE43" s="17"/>
      <c r="AF43" s="17"/>
      <c r="AG43" s="41"/>
    </row>
    <row r="44" spans="1:33" ht="14.25" customHeight="1" x14ac:dyDescent="0.35">
      <c r="A44" s="266"/>
      <c r="B44" s="11">
        <v>2.3333333333333299</v>
      </c>
      <c r="C44" s="266"/>
      <c r="D44" s="15"/>
      <c r="E44" s="15"/>
      <c r="F44" s="16"/>
      <c r="G44" s="266"/>
      <c r="H44" s="15"/>
      <c r="I44" s="15"/>
      <c r="J44" s="15"/>
      <c r="K44" s="16"/>
      <c r="L44" s="14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6"/>
      <c r="AB44" s="266"/>
      <c r="AC44" s="17"/>
      <c r="AD44" s="17"/>
      <c r="AE44" s="17"/>
      <c r="AF44" s="17"/>
      <c r="AG44" s="41"/>
    </row>
    <row r="45" spans="1:33" ht="14.25" customHeight="1" x14ac:dyDescent="0.35">
      <c r="A45" s="266"/>
      <c r="B45" s="11">
        <v>2.4166666666666701</v>
      </c>
      <c r="C45" s="266"/>
      <c r="D45" s="15"/>
      <c r="E45" s="15"/>
      <c r="F45" s="16"/>
      <c r="G45" s="266"/>
      <c r="H45" s="15"/>
      <c r="I45" s="15"/>
      <c r="J45" s="15"/>
      <c r="K45" s="16"/>
      <c r="L45" s="14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6"/>
      <c r="AB45" s="266"/>
      <c r="AC45" s="17"/>
      <c r="AD45" s="17"/>
      <c r="AE45" s="17"/>
      <c r="AF45" s="17"/>
      <c r="AG45" s="41"/>
    </row>
    <row r="46" spans="1:33" ht="14.25" customHeight="1" x14ac:dyDescent="0.35">
      <c r="A46" s="266"/>
      <c r="B46" s="11">
        <v>2.5</v>
      </c>
      <c r="C46" s="266"/>
      <c r="D46" s="15"/>
      <c r="E46" s="15"/>
      <c r="F46" s="16"/>
      <c r="G46" s="266"/>
      <c r="H46" s="15"/>
      <c r="I46" s="15"/>
      <c r="J46" s="15"/>
      <c r="K46" s="16"/>
      <c r="L46" s="14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6"/>
      <c r="AB46" s="266"/>
      <c r="AC46" s="17"/>
      <c r="AD46" s="17"/>
      <c r="AE46" s="17"/>
      <c r="AF46" s="17"/>
      <c r="AG46" s="41"/>
    </row>
    <row r="47" spans="1:33" ht="14.25" customHeight="1" x14ac:dyDescent="0.35">
      <c r="A47" s="266"/>
      <c r="B47" s="11">
        <v>2.5833333333333299</v>
      </c>
      <c r="C47" s="266"/>
      <c r="D47" s="15"/>
      <c r="E47" s="15"/>
      <c r="F47" s="16"/>
      <c r="G47" s="266"/>
      <c r="H47" s="15"/>
      <c r="I47" s="15"/>
      <c r="J47" s="15"/>
      <c r="K47" s="16"/>
      <c r="L47" s="14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6"/>
      <c r="AB47" s="266"/>
      <c r="AC47" s="17"/>
      <c r="AD47" s="17"/>
      <c r="AE47" s="17"/>
      <c r="AF47" s="17"/>
      <c r="AG47" s="41"/>
    </row>
    <row r="48" spans="1:33" ht="14.25" customHeight="1" x14ac:dyDescent="0.35">
      <c r="A48" s="266"/>
      <c r="B48" s="11">
        <v>2.6666666666666701</v>
      </c>
      <c r="C48" s="266"/>
      <c r="D48" s="15"/>
      <c r="E48" s="15"/>
      <c r="F48" s="16"/>
      <c r="G48" s="266"/>
      <c r="H48" s="15"/>
      <c r="I48" s="15"/>
      <c r="J48" s="15"/>
      <c r="K48" s="16"/>
      <c r="L48" s="14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6"/>
      <c r="AB48" s="266"/>
      <c r="AC48" s="17"/>
      <c r="AD48" s="17"/>
      <c r="AE48" s="17"/>
      <c r="AF48" s="17"/>
      <c r="AG48" s="41"/>
    </row>
    <row r="49" spans="1:33" ht="14.25" customHeight="1" x14ac:dyDescent="0.35">
      <c r="A49" s="266"/>
      <c r="B49" s="11">
        <v>2.75</v>
      </c>
      <c r="C49" s="266"/>
      <c r="D49" s="15"/>
      <c r="E49" s="15"/>
      <c r="F49" s="16"/>
      <c r="G49" s="266"/>
      <c r="H49" s="15"/>
      <c r="I49" s="15"/>
      <c r="J49" s="15"/>
      <c r="K49" s="16"/>
      <c r="L49" s="14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6"/>
      <c r="AB49" s="266"/>
      <c r="AC49" s="17"/>
      <c r="AD49" s="17"/>
      <c r="AE49" s="17"/>
      <c r="AF49" s="17"/>
      <c r="AG49" s="41"/>
    </row>
    <row r="50" spans="1:33" ht="14.25" customHeight="1" x14ac:dyDescent="0.35">
      <c r="A50" s="266"/>
      <c r="B50" s="11">
        <v>2.8333333333333299</v>
      </c>
      <c r="C50" s="266"/>
      <c r="D50" s="15"/>
      <c r="E50" s="15"/>
      <c r="F50" s="16"/>
      <c r="G50" s="266"/>
      <c r="H50" s="15"/>
      <c r="I50" s="15"/>
      <c r="J50" s="15"/>
      <c r="K50" s="16"/>
      <c r="L50" s="14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6"/>
      <c r="AB50" s="266"/>
      <c r="AC50" s="17"/>
      <c r="AD50" s="17"/>
      <c r="AE50" s="17"/>
      <c r="AF50" s="17"/>
      <c r="AG50" s="41"/>
    </row>
    <row r="51" spans="1:33" ht="14.25" customHeight="1" x14ac:dyDescent="0.35">
      <c r="A51" s="267"/>
      <c r="B51" s="11">
        <v>2.9166666666666701</v>
      </c>
      <c r="C51" s="267"/>
      <c r="D51" s="15"/>
      <c r="E51" s="15"/>
      <c r="F51" s="16"/>
      <c r="G51" s="267"/>
      <c r="H51" s="15"/>
      <c r="I51" s="15"/>
      <c r="J51" s="15"/>
      <c r="K51" s="16"/>
      <c r="L51" s="14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6"/>
      <c r="AB51" s="267"/>
      <c r="AC51" s="17"/>
      <c r="AD51" s="17"/>
      <c r="AE51" s="17"/>
      <c r="AF51" s="17"/>
      <c r="AG51" s="41"/>
    </row>
    <row r="52" spans="1:33" ht="14.25" customHeight="1" x14ac:dyDescent="0.35">
      <c r="A52" s="268">
        <v>44656</v>
      </c>
      <c r="B52" s="11">
        <v>3</v>
      </c>
      <c r="C52" s="273"/>
      <c r="D52" s="15"/>
      <c r="E52" s="15"/>
      <c r="F52" s="16"/>
      <c r="G52" s="269"/>
      <c r="H52" s="15"/>
      <c r="I52" s="15"/>
      <c r="J52" s="15"/>
      <c r="K52" s="16"/>
      <c r="L52" s="14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6"/>
      <c r="AB52" s="265"/>
      <c r="AC52" s="17"/>
      <c r="AD52" s="17"/>
      <c r="AE52" s="17"/>
      <c r="AF52" s="17"/>
      <c r="AG52" s="41"/>
    </row>
    <row r="53" spans="1:33" ht="14.25" customHeight="1" x14ac:dyDescent="0.35">
      <c r="A53" s="266"/>
      <c r="B53" s="11">
        <v>3.0833333333333299</v>
      </c>
      <c r="C53" s="266"/>
      <c r="D53" s="15"/>
      <c r="E53" s="15"/>
      <c r="F53" s="16"/>
      <c r="G53" s="266"/>
      <c r="H53" s="15"/>
      <c r="I53" s="15"/>
      <c r="J53" s="15"/>
      <c r="K53" s="16"/>
      <c r="L53" s="14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6"/>
      <c r="AB53" s="266"/>
      <c r="AC53" s="17"/>
      <c r="AD53" s="17"/>
      <c r="AE53" s="17"/>
      <c r="AF53" s="17"/>
      <c r="AG53" s="41"/>
    </row>
    <row r="54" spans="1:33" ht="14.25" customHeight="1" x14ac:dyDescent="0.35">
      <c r="A54" s="266"/>
      <c r="B54" s="11">
        <v>3.1666666666666701</v>
      </c>
      <c r="C54" s="266"/>
      <c r="D54" s="15"/>
      <c r="E54" s="15"/>
      <c r="F54" s="16"/>
      <c r="G54" s="266"/>
      <c r="H54" s="15"/>
      <c r="I54" s="15"/>
      <c r="J54" s="15"/>
      <c r="K54" s="16"/>
      <c r="L54" s="14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6"/>
      <c r="AB54" s="266"/>
      <c r="AC54" s="17"/>
      <c r="AD54" s="17"/>
      <c r="AE54" s="17"/>
      <c r="AF54" s="17"/>
      <c r="AG54" s="41"/>
    </row>
    <row r="55" spans="1:33" ht="14.25" customHeight="1" x14ac:dyDescent="0.35">
      <c r="A55" s="266"/>
      <c r="B55" s="11">
        <v>3.25</v>
      </c>
      <c r="C55" s="266"/>
      <c r="D55" s="15"/>
      <c r="E55" s="15"/>
      <c r="F55" s="16"/>
      <c r="G55" s="266"/>
      <c r="H55" s="15"/>
      <c r="I55" s="15"/>
      <c r="J55" s="15"/>
      <c r="K55" s="16"/>
      <c r="L55" s="14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6"/>
      <c r="AB55" s="266"/>
      <c r="AC55" s="17"/>
      <c r="AD55" s="17"/>
      <c r="AE55" s="17"/>
      <c r="AF55" s="17"/>
      <c r="AG55" s="41"/>
    </row>
    <row r="56" spans="1:33" ht="14.25" customHeight="1" x14ac:dyDescent="0.35">
      <c r="A56" s="266"/>
      <c r="B56" s="11">
        <v>3.3333333333333299</v>
      </c>
      <c r="C56" s="266"/>
      <c r="D56" s="15"/>
      <c r="E56" s="15"/>
      <c r="F56" s="16"/>
      <c r="G56" s="266"/>
      <c r="H56" s="15"/>
      <c r="I56" s="15"/>
      <c r="J56" s="15"/>
      <c r="K56" s="16"/>
      <c r="L56" s="14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6"/>
      <c r="AB56" s="266"/>
      <c r="AC56" s="17"/>
      <c r="AD56" s="17"/>
      <c r="AE56" s="17"/>
      <c r="AF56" s="17"/>
      <c r="AG56" s="41"/>
    </row>
    <row r="57" spans="1:33" ht="14.25" customHeight="1" x14ac:dyDescent="0.35">
      <c r="A57" s="266"/>
      <c r="B57" s="11">
        <v>3.4166666666666701</v>
      </c>
      <c r="C57" s="266"/>
      <c r="D57" s="15"/>
      <c r="E57" s="15"/>
      <c r="F57" s="16"/>
      <c r="G57" s="266"/>
      <c r="H57" s="15"/>
      <c r="I57" s="15"/>
      <c r="J57" s="15"/>
      <c r="K57" s="16"/>
      <c r="L57" s="14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6"/>
      <c r="AB57" s="266"/>
      <c r="AC57" s="17"/>
      <c r="AD57" s="17"/>
      <c r="AE57" s="17"/>
      <c r="AF57" s="17"/>
      <c r="AG57" s="41"/>
    </row>
    <row r="58" spans="1:33" ht="14.25" customHeight="1" x14ac:dyDescent="0.35">
      <c r="A58" s="266"/>
      <c r="B58" s="11">
        <v>3.5</v>
      </c>
      <c r="C58" s="266"/>
      <c r="D58" s="15"/>
      <c r="E58" s="15"/>
      <c r="F58" s="16"/>
      <c r="G58" s="266"/>
      <c r="H58" s="15"/>
      <c r="I58" s="15"/>
      <c r="J58" s="15"/>
      <c r="K58" s="16"/>
      <c r="L58" s="14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6"/>
      <c r="AB58" s="266"/>
      <c r="AC58" s="17"/>
      <c r="AD58" s="17"/>
      <c r="AE58" s="17"/>
      <c r="AF58" s="17"/>
      <c r="AG58" s="41"/>
    </row>
    <row r="59" spans="1:33" ht="14.25" customHeight="1" x14ac:dyDescent="0.35">
      <c r="A59" s="266"/>
      <c r="B59" s="11">
        <v>3.5833333333333299</v>
      </c>
      <c r="C59" s="266"/>
      <c r="D59" s="15"/>
      <c r="E59" s="15"/>
      <c r="F59" s="16"/>
      <c r="G59" s="266"/>
      <c r="H59" s="15"/>
      <c r="I59" s="15"/>
      <c r="J59" s="15"/>
      <c r="K59" s="16"/>
      <c r="L59" s="14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6"/>
      <c r="AB59" s="266"/>
      <c r="AC59" s="17"/>
      <c r="AD59" s="17"/>
      <c r="AE59" s="17"/>
      <c r="AF59" s="17"/>
      <c r="AG59" s="41"/>
    </row>
    <row r="60" spans="1:33" ht="14.25" customHeight="1" x14ac:dyDescent="0.35">
      <c r="A60" s="266"/>
      <c r="B60" s="11">
        <v>3.6666666666666701</v>
      </c>
      <c r="C60" s="266"/>
      <c r="D60" s="15"/>
      <c r="E60" s="15"/>
      <c r="F60" s="16"/>
      <c r="G60" s="266"/>
      <c r="H60" s="15"/>
      <c r="I60" s="15"/>
      <c r="J60" s="15"/>
      <c r="K60" s="16"/>
      <c r="L60" s="14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6"/>
      <c r="AB60" s="266"/>
      <c r="AC60" s="17"/>
      <c r="AD60" s="17"/>
      <c r="AE60" s="17"/>
      <c r="AF60" s="17"/>
      <c r="AG60" s="41"/>
    </row>
    <row r="61" spans="1:33" ht="14.25" customHeight="1" x14ac:dyDescent="0.35">
      <c r="A61" s="266"/>
      <c r="B61" s="11">
        <v>3.75</v>
      </c>
      <c r="C61" s="266"/>
      <c r="D61" s="15"/>
      <c r="E61" s="15"/>
      <c r="F61" s="16"/>
      <c r="G61" s="266"/>
      <c r="H61" s="15"/>
      <c r="I61" s="15"/>
      <c r="J61" s="15"/>
      <c r="K61" s="16"/>
      <c r="L61" s="14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6"/>
      <c r="AB61" s="266"/>
      <c r="AC61" s="17"/>
      <c r="AD61" s="17"/>
      <c r="AE61" s="17"/>
      <c r="AF61" s="17"/>
      <c r="AG61" s="41"/>
    </row>
    <row r="62" spans="1:33" ht="14.25" customHeight="1" x14ac:dyDescent="0.35">
      <c r="A62" s="266"/>
      <c r="B62" s="11">
        <v>3.8333333333333299</v>
      </c>
      <c r="C62" s="266"/>
      <c r="D62" s="15"/>
      <c r="E62" s="15"/>
      <c r="F62" s="16"/>
      <c r="G62" s="266"/>
      <c r="H62" s="15"/>
      <c r="I62" s="15"/>
      <c r="J62" s="15"/>
      <c r="K62" s="16"/>
      <c r="L62" s="14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6"/>
      <c r="AB62" s="266"/>
      <c r="AC62" s="17"/>
      <c r="AD62" s="17"/>
      <c r="AE62" s="17"/>
      <c r="AF62" s="17"/>
      <c r="AG62" s="41"/>
    </row>
    <row r="63" spans="1:33" ht="14.25" customHeight="1" x14ac:dyDescent="0.35">
      <c r="A63" s="267"/>
      <c r="B63" s="11">
        <v>3.9166666666666701</v>
      </c>
      <c r="C63" s="267"/>
      <c r="D63" s="15"/>
      <c r="E63" s="15"/>
      <c r="F63" s="16"/>
      <c r="G63" s="267"/>
      <c r="H63" s="15"/>
      <c r="I63" s="15"/>
      <c r="J63" s="15"/>
      <c r="K63" s="16"/>
      <c r="L63" s="14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6"/>
      <c r="AB63" s="267"/>
      <c r="AC63" s="17"/>
      <c r="AD63" s="17"/>
      <c r="AE63" s="17"/>
      <c r="AF63" s="17"/>
      <c r="AG63" s="41"/>
    </row>
    <row r="64" spans="1:33" ht="14.25" customHeight="1" x14ac:dyDescent="0.35">
      <c r="A64" s="268">
        <v>44657</v>
      </c>
      <c r="B64" s="11">
        <v>4</v>
      </c>
      <c r="C64" s="273"/>
      <c r="D64" s="15"/>
      <c r="E64" s="15"/>
      <c r="F64" s="16"/>
      <c r="G64" s="269"/>
      <c r="H64" s="15"/>
      <c r="I64" s="15"/>
      <c r="J64" s="15"/>
      <c r="K64" s="16"/>
      <c r="L64" s="14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6"/>
      <c r="AB64" s="265"/>
      <c r="AC64" s="17"/>
      <c r="AD64" s="17"/>
      <c r="AE64" s="17"/>
      <c r="AF64" s="17"/>
      <c r="AG64" s="41"/>
    </row>
    <row r="65" spans="1:33" ht="14.25" customHeight="1" x14ac:dyDescent="0.35">
      <c r="A65" s="266"/>
      <c r="B65" s="11">
        <v>4.0833333333333304</v>
      </c>
      <c r="C65" s="266"/>
      <c r="D65" s="15"/>
      <c r="E65" s="15"/>
      <c r="F65" s="16"/>
      <c r="G65" s="266"/>
      <c r="H65" s="15"/>
      <c r="I65" s="15"/>
      <c r="J65" s="15"/>
      <c r="K65" s="16"/>
      <c r="L65" s="14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6"/>
      <c r="AB65" s="266"/>
      <c r="AC65" s="17"/>
      <c r="AD65" s="17"/>
      <c r="AE65" s="17"/>
      <c r="AF65" s="17"/>
      <c r="AG65" s="41"/>
    </row>
    <row r="66" spans="1:33" ht="14.25" customHeight="1" x14ac:dyDescent="0.35">
      <c r="A66" s="266"/>
      <c r="B66" s="11">
        <v>4.1666666666666696</v>
      </c>
      <c r="C66" s="266"/>
      <c r="D66" s="15"/>
      <c r="E66" s="15"/>
      <c r="F66" s="16"/>
      <c r="G66" s="266"/>
      <c r="H66" s="15"/>
      <c r="I66" s="15"/>
      <c r="J66" s="15"/>
      <c r="K66" s="16"/>
      <c r="L66" s="14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6"/>
      <c r="AB66" s="266"/>
      <c r="AC66" s="17"/>
      <c r="AD66" s="17"/>
      <c r="AE66" s="17"/>
      <c r="AF66" s="17"/>
      <c r="AG66" s="41"/>
    </row>
    <row r="67" spans="1:33" ht="14.25" customHeight="1" x14ac:dyDescent="0.35">
      <c r="A67" s="266"/>
      <c r="B67" s="11">
        <v>4.25</v>
      </c>
      <c r="C67" s="266"/>
      <c r="D67" s="15"/>
      <c r="E67" s="15"/>
      <c r="F67" s="16"/>
      <c r="G67" s="266"/>
      <c r="H67" s="15"/>
      <c r="I67" s="15"/>
      <c r="J67" s="15"/>
      <c r="K67" s="16"/>
      <c r="L67" s="14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266"/>
      <c r="AC67" s="17"/>
      <c r="AD67" s="17"/>
      <c r="AE67" s="17"/>
      <c r="AF67" s="17"/>
      <c r="AG67" s="41"/>
    </row>
    <row r="68" spans="1:33" ht="14.25" customHeight="1" x14ac:dyDescent="0.35">
      <c r="A68" s="266"/>
      <c r="B68" s="11">
        <v>4.3333333333333304</v>
      </c>
      <c r="C68" s="266"/>
      <c r="D68" s="15"/>
      <c r="E68" s="15"/>
      <c r="F68" s="16"/>
      <c r="G68" s="266"/>
      <c r="H68" s="15"/>
      <c r="I68" s="15"/>
      <c r="J68" s="15"/>
      <c r="K68" s="16"/>
      <c r="L68" s="14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6"/>
      <c r="AB68" s="266"/>
      <c r="AC68" s="17"/>
      <c r="AD68" s="17"/>
      <c r="AE68" s="17"/>
      <c r="AF68" s="17"/>
      <c r="AG68" s="41"/>
    </row>
    <row r="69" spans="1:33" ht="14.25" customHeight="1" x14ac:dyDescent="0.35">
      <c r="A69" s="266"/>
      <c r="B69" s="11">
        <v>4.4166666666666696</v>
      </c>
      <c r="C69" s="266"/>
      <c r="D69" s="15"/>
      <c r="E69" s="15"/>
      <c r="F69" s="16"/>
      <c r="G69" s="266"/>
      <c r="H69" s="15"/>
      <c r="I69" s="15"/>
      <c r="J69" s="15"/>
      <c r="K69" s="16"/>
      <c r="L69" s="14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6"/>
      <c r="AB69" s="266"/>
      <c r="AC69" s="17"/>
      <c r="AD69" s="17"/>
      <c r="AE69" s="17"/>
      <c r="AF69" s="17"/>
      <c r="AG69" s="41"/>
    </row>
    <row r="70" spans="1:33" ht="14.25" customHeight="1" x14ac:dyDescent="0.35">
      <c r="A70" s="266"/>
      <c r="B70" s="11">
        <v>4.5</v>
      </c>
      <c r="C70" s="266"/>
      <c r="D70" s="15"/>
      <c r="E70" s="15"/>
      <c r="F70" s="16"/>
      <c r="G70" s="266"/>
      <c r="H70" s="15"/>
      <c r="I70" s="15"/>
      <c r="J70" s="15"/>
      <c r="K70" s="16"/>
      <c r="L70" s="14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6"/>
      <c r="AB70" s="266"/>
      <c r="AC70" s="17"/>
      <c r="AD70" s="17"/>
      <c r="AE70" s="17"/>
      <c r="AF70" s="17"/>
      <c r="AG70" s="41"/>
    </row>
    <row r="71" spans="1:33" ht="14.25" customHeight="1" x14ac:dyDescent="0.35">
      <c r="A71" s="266"/>
      <c r="B71" s="11">
        <v>4.5833333333333304</v>
      </c>
      <c r="C71" s="266"/>
      <c r="D71" s="15"/>
      <c r="E71" s="15"/>
      <c r="F71" s="16"/>
      <c r="G71" s="266"/>
      <c r="H71" s="15"/>
      <c r="I71" s="15"/>
      <c r="J71" s="15"/>
      <c r="K71" s="16"/>
      <c r="L71" s="14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6"/>
      <c r="AB71" s="266"/>
      <c r="AC71" s="17"/>
      <c r="AD71" s="17"/>
      <c r="AE71" s="17"/>
      <c r="AF71" s="17"/>
      <c r="AG71" s="41"/>
    </row>
    <row r="72" spans="1:33" ht="14.25" customHeight="1" x14ac:dyDescent="0.35">
      <c r="A72" s="266"/>
      <c r="B72" s="11">
        <v>4.6666666666666696</v>
      </c>
      <c r="C72" s="266"/>
      <c r="D72" s="15"/>
      <c r="E72" s="15"/>
      <c r="F72" s="16"/>
      <c r="G72" s="266"/>
      <c r="H72" s="15"/>
      <c r="I72" s="15"/>
      <c r="J72" s="15"/>
      <c r="K72" s="16"/>
      <c r="L72" s="14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6"/>
      <c r="AB72" s="266"/>
      <c r="AC72" s="17"/>
      <c r="AD72" s="17"/>
      <c r="AE72" s="17"/>
      <c r="AF72" s="17"/>
      <c r="AG72" s="41"/>
    </row>
    <row r="73" spans="1:33" ht="14.25" customHeight="1" x14ac:dyDescent="0.35">
      <c r="A73" s="266"/>
      <c r="B73" s="11">
        <v>4.75</v>
      </c>
      <c r="C73" s="266"/>
      <c r="D73" s="15"/>
      <c r="E73" s="15"/>
      <c r="F73" s="16"/>
      <c r="G73" s="266"/>
      <c r="H73" s="15"/>
      <c r="I73" s="15"/>
      <c r="J73" s="15"/>
      <c r="K73" s="16"/>
      <c r="L73" s="14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6"/>
      <c r="AB73" s="266"/>
      <c r="AC73" s="17"/>
      <c r="AD73" s="17"/>
      <c r="AE73" s="17"/>
      <c r="AF73" s="17"/>
      <c r="AG73" s="41"/>
    </row>
    <row r="74" spans="1:33" ht="14.25" customHeight="1" x14ac:dyDescent="0.35">
      <c r="A74" s="266"/>
      <c r="B74" s="11">
        <v>4.8333333333333304</v>
      </c>
      <c r="C74" s="266"/>
      <c r="D74" s="15"/>
      <c r="E74" s="15"/>
      <c r="F74" s="16"/>
      <c r="G74" s="266"/>
      <c r="H74" s="15"/>
      <c r="I74" s="15"/>
      <c r="J74" s="15"/>
      <c r="K74" s="16"/>
      <c r="L74" s="14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6"/>
      <c r="AB74" s="266"/>
      <c r="AC74" s="17"/>
      <c r="AD74" s="17"/>
      <c r="AE74" s="17"/>
      <c r="AF74" s="17"/>
      <c r="AG74" s="41"/>
    </row>
    <row r="75" spans="1:33" ht="14.25" customHeight="1" x14ac:dyDescent="0.35">
      <c r="A75" s="267"/>
      <c r="B75" s="11">
        <v>4.9166666666666696</v>
      </c>
      <c r="C75" s="267"/>
      <c r="D75" s="15"/>
      <c r="E75" s="15"/>
      <c r="F75" s="16"/>
      <c r="G75" s="267"/>
      <c r="H75" s="15"/>
      <c r="I75" s="15"/>
      <c r="J75" s="15"/>
      <c r="K75" s="16"/>
      <c r="L75" s="14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6"/>
      <c r="AB75" s="267"/>
      <c r="AC75" s="17"/>
      <c r="AD75" s="17"/>
      <c r="AE75" s="17"/>
      <c r="AF75" s="17"/>
      <c r="AG75" s="41"/>
    </row>
    <row r="76" spans="1:33" ht="14.25" customHeight="1" x14ac:dyDescent="0.35">
      <c r="A76" s="268">
        <v>44658</v>
      </c>
      <c r="B76" s="11">
        <v>5</v>
      </c>
      <c r="C76" s="273"/>
      <c r="D76" s="15"/>
      <c r="E76" s="15"/>
      <c r="F76" s="16"/>
      <c r="G76" s="269"/>
      <c r="H76" s="15"/>
      <c r="I76" s="15"/>
      <c r="J76" s="15"/>
      <c r="K76" s="16"/>
      <c r="L76" s="14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6"/>
      <c r="AB76" s="265"/>
      <c r="AC76" s="17"/>
      <c r="AD76" s="17"/>
      <c r="AE76" s="17"/>
      <c r="AF76" s="17"/>
      <c r="AG76" s="41"/>
    </row>
    <row r="77" spans="1:33" ht="14.25" customHeight="1" x14ac:dyDescent="0.35">
      <c r="A77" s="266"/>
      <c r="B77" s="11">
        <v>5.0833333333333304</v>
      </c>
      <c r="C77" s="266"/>
      <c r="D77" s="15"/>
      <c r="E77" s="15"/>
      <c r="F77" s="16"/>
      <c r="G77" s="266"/>
      <c r="H77" s="15"/>
      <c r="I77" s="15"/>
      <c r="J77" s="15"/>
      <c r="K77" s="16"/>
      <c r="L77" s="14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6"/>
      <c r="AB77" s="266"/>
      <c r="AC77" s="17"/>
      <c r="AD77" s="17"/>
      <c r="AE77" s="17"/>
      <c r="AF77" s="17"/>
      <c r="AG77" s="41"/>
    </row>
    <row r="78" spans="1:33" ht="14.25" customHeight="1" x14ac:dyDescent="0.35">
      <c r="A78" s="266"/>
      <c r="B78" s="11">
        <v>5.1666666666666696</v>
      </c>
      <c r="C78" s="266"/>
      <c r="D78" s="15"/>
      <c r="E78" s="15"/>
      <c r="F78" s="16"/>
      <c r="G78" s="266"/>
      <c r="H78" s="15"/>
      <c r="I78" s="15"/>
      <c r="J78" s="15"/>
      <c r="K78" s="16"/>
      <c r="L78" s="14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6"/>
      <c r="AB78" s="266"/>
      <c r="AC78" s="17"/>
      <c r="AD78" s="17"/>
      <c r="AE78" s="17"/>
      <c r="AF78" s="17"/>
      <c r="AG78" s="41"/>
    </row>
    <row r="79" spans="1:33" ht="14.25" customHeight="1" x14ac:dyDescent="0.35">
      <c r="A79" s="266"/>
      <c r="B79" s="11">
        <v>5.25</v>
      </c>
      <c r="C79" s="266"/>
      <c r="D79" s="15"/>
      <c r="E79" s="15"/>
      <c r="F79" s="16"/>
      <c r="G79" s="266"/>
      <c r="H79" s="15"/>
      <c r="I79" s="15"/>
      <c r="J79" s="15"/>
      <c r="K79" s="16"/>
      <c r="L79" s="14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6"/>
      <c r="AB79" s="266"/>
      <c r="AC79" s="17"/>
      <c r="AD79" s="17"/>
      <c r="AE79" s="17"/>
      <c r="AF79" s="17"/>
      <c r="AG79" s="41"/>
    </row>
    <row r="80" spans="1:33" ht="14.25" customHeight="1" x14ac:dyDescent="0.35">
      <c r="A80" s="266"/>
      <c r="B80" s="11">
        <v>5.3333333333333304</v>
      </c>
      <c r="C80" s="266"/>
      <c r="D80" s="15"/>
      <c r="E80" s="15"/>
      <c r="F80" s="16"/>
      <c r="G80" s="266"/>
      <c r="H80" s="15"/>
      <c r="I80" s="15"/>
      <c r="J80" s="15"/>
      <c r="K80" s="16"/>
      <c r="L80" s="14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6"/>
      <c r="AB80" s="266"/>
      <c r="AC80" s="17"/>
      <c r="AD80" s="17"/>
      <c r="AE80" s="17"/>
      <c r="AF80" s="17"/>
      <c r="AG80" s="41"/>
    </row>
    <row r="81" spans="1:33" ht="14.25" customHeight="1" x14ac:dyDescent="0.35">
      <c r="A81" s="266"/>
      <c r="B81" s="11">
        <v>5.4166666666666696</v>
      </c>
      <c r="C81" s="266"/>
      <c r="D81" s="15"/>
      <c r="E81" s="15"/>
      <c r="F81" s="16"/>
      <c r="G81" s="266"/>
      <c r="H81" s="15"/>
      <c r="I81" s="15"/>
      <c r="J81" s="15"/>
      <c r="K81" s="16"/>
      <c r="L81" s="14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6"/>
      <c r="AB81" s="266"/>
      <c r="AC81" s="17"/>
      <c r="AD81" s="17"/>
      <c r="AE81" s="17"/>
      <c r="AF81" s="17"/>
      <c r="AG81" s="41"/>
    </row>
    <row r="82" spans="1:33" ht="14.25" customHeight="1" x14ac:dyDescent="0.35">
      <c r="A82" s="266"/>
      <c r="B82" s="11">
        <v>5.5</v>
      </c>
      <c r="C82" s="266"/>
      <c r="D82" s="15"/>
      <c r="E82" s="15"/>
      <c r="F82" s="16"/>
      <c r="G82" s="266"/>
      <c r="H82" s="15"/>
      <c r="I82" s="15"/>
      <c r="J82" s="15"/>
      <c r="K82" s="16"/>
      <c r="L82" s="14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6"/>
      <c r="AB82" s="266"/>
      <c r="AC82" s="17"/>
      <c r="AD82" s="17"/>
      <c r="AE82" s="17"/>
      <c r="AF82" s="17"/>
      <c r="AG82" s="41"/>
    </row>
    <row r="83" spans="1:33" ht="14.25" customHeight="1" x14ac:dyDescent="0.35">
      <c r="A83" s="266"/>
      <c r="B83" s="11">
        <v>5.5833333333333304</v>
      </c>
      <c r="C83" s="266"/>
      <c r="D83" s="15"/>
      <c r="E83" s="15"/>
      <c r="F83" s="16"/>
      <c r="G83" s="266"/>
      <c r="H83" s="15"/>
      <c r="I83" s="15"/>
      <c r="J83" s="15"/>
      <c r="K83" s="16"/>
      <c r="L83" s="14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6"/>
      <c r="AB83" s="266"/>
      <c r="AC83" s="17"/>
      <c r="AD83" s="17"/>
      <c r="AE83" s="17"/>
      <c r="AF83" s="17"/>
      <c r="AG83" s="41"/>
    </row>
    <row r="84" spans="1:33" ht="14.25" customHeight="1" x14ac:dyDescent="0.35">
      <c r="A84" s="266"/>
      <c r="B84" s="11">
        <v>5.6666666666666696</v>
      </c>
      <c r="C84" s="266"/>
      <c r="D84" s="15"/>
      <c r="E84" s="15"/>
      <c r="F84" s="16"/>
      <c r="G84" s="266"/>
      <c r="H84" s="15"/>
      <c r="I84" s="15"/>
      <c r="J84" s="15"/>
      <c r="K84" s="16"/>
      <c r="L84" s="14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6"/>
      <c r="AB84" s="266"/>
      <c r="AC84" s="17"/>
      <c r="AD84" s="17"/>
      <c r="AE84" s="17"/>
      <c r="AF84" s="17"/>
      <c r="AG84" s="41"/>
    </row>
    <row r="85" spans="1:33" ht="14.25" customHeight="1" x14ac:dyDescent="0.35">
      <c r="A85" s="266"/>
      <c r="B85" s="11">
        <v>5.75</v>
      </c>
      <c r="C85" s="266"/>
      <c r="D85" s="15"/>
      <c r="E85" s="15"/>
      <c r="F85" s="16"/>
      <c r="G85" s="266"/>
      <c r="H85" s="15"/>
      <c r="I85" s="15"/>
      <c r="J85" s="15"/>
      <c r="K85" s="16"/>
      <c r="L85" s="14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6"/>
      <c r="AB85" s="266"/>
      <c r="AC85" s="17"/>
      <c r="AD85" s="17"/>
      <c r="AE85" s="17"/>
      <c r="AF85" s="17"/>
      <c r="AG85" s="41"/>
    </row>
    <row r="86" spans="1:33" ht="14.25" customHeight="1" x14ac:dyDescent="0.35">
      <c r="A86" s="266"/>
      <c r="B86" s="11">
        <v>5.8333333333333304</v>
      </c>
      <c r="C86" s="266"/>
      <c r="D86" s="15"/>
      <c r="E86" s="15"/>
      <c r="F86" s="16"/>
      <c r="G86" s="266"/>
      <c r="H86" s="15"/>
      <c r="I86" s="15"/>
      <c r="J86" s="15"/>
      <c r="K86" s="16"/>
      <c r="L86" s="14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6"/>
      <c r="AB86" s="266"/>
      <c r="AC86" s="17"/>
      <c r="AD86" s="17"/>
      <c r="AE86" s="17"/>
      <c r="AF86" s="17"/>
      <c r="AG86" s="41"/>
    </row>
    <row r="87" spans="1:33" ht="14.25" customHeight="1" x14ac:dyDescent="0.35">
      <c r="A87" s="267"/>
      <c r="B87" s="11">
        <v>5.9166666666666696</v>
      </c>
      <c r="C87" s="267"/>
      <c r="D87" s="15"/>
      <c r="E87" s="15"/>
      <c r="F87" s="16"/>
      <c r="G87" s="267"/>
      <c r="H87" s="15"/>
      <c r="I87" s="15"/>
      <c r="J87" s="15"/>
      <c r="K87" s="16"/>
      <c r="L87" s="14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6"/>
      <c r="AB87" s="267"/>
      <c r="AC87" s="17"/>
      <c r="AD87" s="17"/>
      <c r="AE87" s="17"/>
      <c r="AF87" s="17"/>
      <c r="AG87" s="41"/>
    </row>
    <row r="88" spans="1:33" ht="14.25" customHeight="1" x14ac:dyDescent="0.35">
      <c r="A88" s="268">
        <v>44659</v>
      </c>
      <c r="B88" s="11">
        <v>6</v>
      </c>
      <c r="C88" s="273"/>
      <c r="D88" s="15"/>
      <c r="E88" s="15"/>
      <c r="F88" s="16"/>
      <c r="G88" s="269"/>
      <c r="H88" s="15"/>
      <c r="I88" s="15"/>
      <c r="J88" s="15"/>
      <c r="K88" s="16"/>
      <c r="L88" s="14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6"/>
      <c r="AB88" s="265"/>
      <c r="AC88" s="17"/>
      <c r="AD88" s="17"/>
      <c r="AE88" s="17"/>
      <c r="AF88" s="17"/>
      <c r="AG88" s="41"/>
    </row>
    <row r="89" spans="1:33" ht="14.25" customHeight="1" x14ac:dyDescent="0.35">
      <c r="A89" s="266"/>
      <c r="B89" s="11">
        <v>6.0833333333333304</v>
      </c>
      <c r="C89" s="266"/>
      <c r="D89" s="15"/>
      <c r="E89" s="15"/>
      <c r="F89" s="16"/>
      <c r="G89" s="266"/>
      <c r="H89" s="15"/>
      <c r="I89" s="15"/>
      <c r="J89" s="15"/>
      <c r="K89" s="16"/>
      <c r="L89" s="14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6"/>
      <c r="AB89" s="266"/>
      <c r="AC89" s="17"/>
      <c r="AD89" s="17"/>
      <c r="AE89" s="17"/>
      <c r="AF89" s="17"/>
      <c r="AG89" s="41"/>
    </row>
    <row r="90" spans="1:33" ht="14.25" customHeight="1" x14ac:dyDescent="0.35">
      <c r="A90" s="266"/>
      <c r="B90" s="11">
        <v>6.1666666666666696</v>
      </c>
      <c r="C90" s="266"/>
      <c r="D90" s="15"/>
      <c r="E90" s="15"/>
      <c r="F90" s="16"/>
      <c r="G90" s="266"/>
      <c r="H90" s="15"/>
      <c r="I90" s="15"/>
      <c r="J90" s="15"/>
      <c r="K90" s="16"/>
      <c r="L90" s="14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6"/>
      <c r="AB90" s="266"/>
      <c r="AC90" s="17"/>
      <c r="AD90" s="17"/>
      <c r="AE90" s="17"/>
      <c r="AF90" s="17"/>
      <c r="AG90" s="41"/>
    </row>
    <row r="91" spans="1:33" ht="14.25" customHeight="1" x14ac:dyDescent="0.35">
      <c r="A91" s="266"/>
      <c r="B91" s="11">
        <v>6.25</v>
      </c>
      <c r="C91" s="266"/>
      <c r="D91" s="15"/>
      <c r="E91" s="15"/>
      <c r="F91" s="16"/>
      <c r="G91" s="266"/>
      <c r="H91" s="15"/>
      <c r="I91" s="15"/>
      <c r="J91" s="15"/>
      <c r="K91" s="16"/>
      <c r="L91" s="14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6"/>
      <c r="AB91" s="266"/>
      <c r="AC91" s="17"/>
      <c r="AD91" s="17"/>
      <c r="AE91" s="17"/>
      <c r="AF91" s="17"/>
      <c r="AG91" s="41"/>
    </row>
    <row r="92" spans="1:33" ht="14.25" customHeight="1" x14ac:dyDescent="0.35">
      <c r="A92" s="266"/>
      <c r="B92" s="11">
        <v>6.3333333333333304</v>
      </c>
      <c r="C92" s="266"/>
      <c r="D92" s="15"/>
      <c r="E92" s="15"/>
      <c r="F92" s="16"/>
      <c r="G92" s="266"/>
      <c r="H92" s="15"/>
      <c r="I92" s="15"/>
      <c r="J92" s="15"/>
      <c r="K92" s="16"/>
      <c r="L92" s="14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6"/>
      <c r="AB92" s="266"/>
      <c r="AC92" s="17"/>
      <c r="AD92" s="17"/>
      <c r="AE92" s="17"/>
      <c r="AF92" s="17"/>
      <c r="AG92" s="41"/>
    </row>
    <row r="93" spans="1:33" ht="14.25" customHeight="1" x14ac:dyDescent="0.35">
      <c r="A93" s="266"/>
      <c r="B93" s="11">
        <v>6.4166666666666696</v>
      </c>
      <c r="C93" s="266"/>
      <c r="D93" s="15"/>
      <c r="E93" s="15"/>
      <c r="F93" s="16"/>
      <c r="G93" s="266"/>
      <c r="H93" s="15"/>
      <c r="I93" s="15"/>
      <c r="J93" s="15"/>
      <c r="K93" s="16"/>
      <c r="L93" s="14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6"/>
      <c r="AB93" s="266"/>
      <c r="AC93" s="17"/>
      <c r="AD93" s="17"/>
      <c r="AE93" s="17"/>
      <c r="AF93" s="17"/>
      <c r="AG93" s="41"/>
    </row>
    <row r="94" spans="1:33" ht="14.25" customHeight="1" x14ac:dyDescent="0.35">
      <c r="A94" s="266"/>
      <c r="B94" s="11">
        <v>6.5</v>
      </c>
      <c r="C94" s="266"/>
      <c r="D94" s="15"/>
      <c r="E94" s="15"/>
      <c r="F94" s="16"/>
      <c r="G94" s="266"/>
      <c r="H94" s="15"/>
      <c r="I94" s="15"/>
      <c r="J94" s="15"/>
      <c r="K94" s="16"/>
      <c r="L94" s="14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6"/>
      <c r="AB94" s="266"/>
      <c r="AC94" s="17"/>
      <c r="AD94" s="17"/>
      <c r="AE94" s="17"/>
      <c r="AF94" s="17"/>
      <c r="AG94" s="41"/>
    </row>
    <row r="95" spans="1:33" ht="14.25" customHeight="1" x14ac:dyDescent="0.35">
      <c r="A95" s="266"/>
      <c r="B95" s="11">
        <v>6.5833333333333304</v>
      </c>
      <c r="C95" s="266"/>
      <c r="D95" s="15"/>
      <c r="E95" s="15"/>
      <c r="F95" s="16"/>
      <c r="G95" s="266"/>
      <c r="H95" s="15"/>
      <c r="I95" s="15"/>
      <c r="J95" s="15"/>
      <c r="K95" s="16"/>
      <c r="L95" s="14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6"/>
      <c r="AB95" s="266"/>
      <c r="AC95" s="17"/>
      <c r="AD95" s="17"/>
      <c r="AE95" s="17"/>
      <c r="AF95" s="17"/>
      <c r="AG95" s="41"/>
    </row>
    <row r="96" spans="1:33" ht="14.25" customHeight="1" x14ac:dyDescent="0.35">
      <c r="A96" s="266"/>
      <c r="B96" s="11">
        <v>6.6666666666666696</v>
      </c>
      <c r="C96" s="266"/>
      <c r="D96" s="15"/>
      <c r="E96" s="15"/>
      <c r="F96" s="16"/>
      <c r="G96" s="266"/>
      <c r="H96" s="15"/>
      <c r="I96" s="15"/>
      <c r="J96" s="15"/>
      <c r="K96" s="16"/>
      <c r="L96" s="14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6"/>
      <c r="AB96" s="266"/>
      <c r="AC96" s="17"/>
      <c r="AD96" s="17"/>
      <c r="AE96" s="17"/>
      <c r="AF96" s="17"/>
      <c r="AG96" s="41"/>
    </row>
    <row r="97" spans="1:33" ht="14.25" customHeight="1" x14ac:dyDescent="0.35">
      <c r="A97" s="266"/>
      <c r="B97" s="11">
        <v>6.75</v>
      </c>
      <c r="C97" s="266"/>
      <c r="D97" s="15"/>
      <c r="E97" s="15"/>
      <c r="F97" s="16"/>
      <c r="G97" s="266"/>
      <c r="H97" s="15"/>
      <c r="I97" s="15"/>
      <c r="J97" s="15"/>
      <c r="K97" s="16"/>
      <c r="L97" s="14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6"/>
      <c r="AB97" s="266"/>
      <c r="AC97" s="17"/>
      <c r="AD97" s="17"/>
      <c r="AE97" s="17"/>
      <c r="AF97" s="17"/>
      <c r="AG97" s="41"/>
    </row>
    <row r="98" spans="1:33" ht="14.25" customHeight="1" x14ac:dyDescent="0.35">
      <c r="A98" s="266"/>
      <c r="B98" s="11">
        <v>6.8333333333333304</v>
      </c>
      <c r="C98" s="266"/>
      <c r="D98" s="15"/>
      <c r="E98" s="15"/>
      <c r="F98" s="16"/>
      <c r="G98" s="266"/>
      <c r="H98" s="15"/>
      <c r="I98" s="15"/>
      <c r="J98" s="15"/>
      <c r="K98" s="16"/>
      <c r="L98" s="14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6"/>
      <c r="AB98" s="266"/>
      <c r="AC98" s="17"/>
      <c r="AD98" s="17"/>
      <c r="AE98" s="17"/>
      <c r="AF98" s="17"/>
      <c r="AG98" s="41"/>
    </row>
    <row r="99" spans="1:33" ht="14.25" customHeight="1" x14ac:dyDescent="0.35">
      <c r="A99" s="267"/>
      <c r="B99" s="11">
        <v>6.9166666666666696</v>
      </c>
      <c r="C99" s="267"/>
      <c r="D99" s="15"/>
      <c r="E99" s="15"/>
      <c r="F99" s="16"/>
      <c r="G99" s="267"/>
      <c r="H99" s="15"/>
      <c r="I99" s="15"/>
      <c r="J99" s="15"/>
      <c r="K99" s="16"/>
      <c r="L99" s="14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6"/>
      <c r="AB99" s="267"/>
      <c r="AC99" s="17"/>
      <c r="AD99" s="17"/>
      <c r="AE99" s="17"/>
      <c r="AF99" s="17"/>
      <c r="AG99" s="41"/>
    </row>
    <row r="100" spans="1:33" ht="14.25" customHeight="1" x14ac:dyDescent="0.35">
      <c r="A100" s="268">
        <v>44660</v>
      </c>
      <c r="B100" s="11">
        <v>7</v>
      </c>
      <c r="C100" s="273"/>
      <c r="D100" s="15"/>
      <c r="E100" s="15"/>
      <c r="F100" s="16"/>
      <c r="G100" s="269"/>
      <c r="H100" s="15"/>
      <c r="I100" s="15"/>
      <c r="J100" s="15"/>
      <c r="K100" s="16"/>
      <c r="L100" s="14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6"/>
      <c r="AB100" s="265"/>
      <c r="AC100" s="17"/>
      <c r="AD100" s="17"/>
      <c r="AE100" s="17"/>
      <c r="AF100" s="17"/>
      <c r="AG100" s="41"/>
    </row>
    <row r="101" spans="1:33" ht="14.25" customHeight="1" x14ac:dyDescent="0.35">
      <c r="A101" s="266"/>
      <c r="B101" s="11">
        <v>7.0833333333333304</v>
      </c>
      <c r="C101" s="266"/>
      <c r="D101" s="15"/>
      <c r="E101" s="15"/>
      <c r="F101" s="16"/>
      <c r="G101" s="266"/>
      <c r="H101" s="15"/>
      <c r="I101" s="15"/>
      <c r="J101" s="15"/>
      <c r="K101" s="16"/>
      <c r="L101" s="14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6"/>
      <c r="AB101" s="266"/>
      <c r="AC101" s="17"/>
      <c r="AD101" s="17"/>
      <c r="AE101" s="17"/>
      <c r="AF101" s="17"/>
      <c r="AG101" s="41"/>
    </row>
    <row r="102" spans="1:33" ht="14.25" customHeight="1" x14ac:dyDescent="0.35">
      <c r="A102" s="266"/>
      <c r="B102" s="11">
        <v>7.1666666666666696</v>
      </c>
      <c r="C102" s="266"/>
      <c r="D102" s="15"/>
      <c r="E102" s="15"/>
      <c r="F102" s="16"/>
      <c r="G102" s="266"/>
      <c r="H102" s="15"/>
      <c r="I102" s="15"/>
      <c r="J102" s="15"/>
      <c r="K102" s="16"/>
      <c r="L102" s="14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6"/>
      <c r="AB102" s="266"/>
      <c r="AC102" s="17"/>
      <c r="AD102" s="17"/>
      <c r="AE102" s="17"/>
      <c r="AF102" s="17"/>
      <c r="AG102" s="41"/>
    </row>
    <row r="103" spans="1:33" ht="14.25" customHeight="1" x14ac:dyDescent="0.35">
      <c r="A103" s="266"/>
      <c r="B103" s="11">
        <v>7.25</v>
      </c>
      <c r="C103" s="266"/>
      <c r="D103" s="15"/>
      <c r="E103" s="15"/>
      <c r="F103" s="16"/>
      <c r="G103" s="266"/>
      <c r="H103" s="15"/>
      <c r="I103" s="15"/>
      <c r="J103" s="15"/>
      <c r="K103" s="16"/>
      <c r="L103" s="14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6"/>
      <c r="AB103" s="266"/>
      <c r="AC103" s="17"/>
      <c r="AD103" s="17"/>
      <c r="AE103" s="17"/>
      <c r="AF103" s="17"/>
      <c r="AG103" s="41"/>
    </row>
    <row r="104" spans="1:33" ht="14.25" customHeight="1" x14ac:dyDescent="0.35">
      <c r="A104" s="266"/>
      <c r="B104" s="11">
        <v>7.3333333333333304</v>
      </c>
      <c r="C104" s="266"/>
      <c r="D104" s="15"/>
      <c r="E104" s="15"/>
      <c r="F104" s="16"/>
      <c r="G104" s="266"/>
      <c r="H104" s="15"/>
      <c r="I104" s="15"/>
      <c r="J104" s="15"/>
      <c r="K104" s="16"/>
      <c r="L104" s="14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6"/>
      <c r="AB104" s="266"/>
      <c r="AC104" s="17"/>
      <c r="AD104" s="17"/>
      <c r="AE104" s="17"/>
      <c r="AF104" s="17"/>
      <c r="AG104" s="41"/>
    </row>
    <row r="105" spans="1:33" ht="14.25" customHeight="1" x14ac:dyDescent="0.35">
      <c r="A105" s="266"/>
      <c r="B105" s="11">
        <v>7.4166666666666696</v>
      </c>
      <c r="C105" s="266"/>
      <c r="D105" s="15"/>
      <c r="E105" s="15"/>
      <c r="F105" s="16"/>
      <c r="G105" s="266"/>
      <c r="H105" s="15"/>
      <c r="I105" s="15"/>
      <c r="J105" s="15"/>
      <c r="K105" s="16"/>
      <c r="L105" s="14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6"/>
      <c r="AB105" s="266"/>
      <c r="AC105" s="17"/>
      <c r="AD105" s="17"/>
      <c r="AE105" s="17"/>
      <c r="AF105" s="17"/>
      <c r="AG105" s="41"/>
    </row>
    <row r="106" spans="1:33" ht="14.25" customHeight="1" x14ac:dyDescent="0.35">
      <c r="A106" s="266"/>
      <c r="B106" s="11">
        <v>7.5</v>
      </c>
      <c r="C106" s="266"/>
      <c r="D106" s="15"/>
      <c r="E106" s="15"/>
      <c r="F106" s="16"/>
      <c r="G106" s="266"/>
      <c r="H106" s="15"/>
      <c r="I106" s="15"/>
      <c r="J106" s="15"/>
      <c r="K106" s="16"/>
      <c r="L106" s="14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6"/>
      <c r="AB106" s="266"/>
      <c r="AC106" s="17"/>
      <c r="AD106" s="17"/>
      <c r="AE106" s="17"/>
      <c r="AF106" s="17"/>
      <c r="AG106" s="41"/>
    </row>
    <row r="107" spans="1:33" ht="14.25" customHeight="1" x14ac:dyDescent="0.35">
      <c r="A107" s="266"/>
      <c r="B107" s="11">
        <v>7.5833333333333304</v>
      </c>
      <c r="C107" s="266"/>
      <c r="D107" s="15"/>
      <c r="E107" s="15"/>
      <c r="F107" s="16"/>
      <c r="G107" s="266"/>
      <c r="H107" s="15"/>
      <c r="I107" s="15"/>
      <c r="J107" s="15"/>
      <c r="K107" s="16"/>
      <c r="L107" s="14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6"/>
      <c r="AB107" s="266"/>
      <c r="AC107" s="17"/>
      <c r="AD107" s="17"/>
      <c r="AE107" s="17"/>
      <c r="AF107" s="17"/>
      <c r="AG107" s="41"/>
    </row>
    <row r="108" spans="1:33" ht="14.25" customHeight="1" x14ac:dyDescent="0.35">
      <c r="A108" s="266"/>
      <c r="B108" s="11">
        <v>7.6666666666666696</v>
      </c>
      <c r="C108" s="266"/>
      <c r="D108" s="15"/>
      <c r="E108" s="15"/>
      <c r="F108" s="16"/>
      <c r="G108" s="266"/>
      <c r="H108" s="15"/>
      <c r="I108" s="15"/>
      <c r="J108" s="15"/>
      <c r="K108" s="16"/>
      <c r="L108" s="14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6"/>
      <c r="AB108" s="266"/>
      <c r="AC108" s="17"/>
      <c r="AD108" s="17"/>
      <c r="AE108" s="17"/>
      <c r="AF108" s="17"/>
      <c r="AG108" s="41"/>
    </row>
    <row r="109" spans="1:33" ht="14.25" customHeight="1" x14ac:dyDescent="0.35">
      <c r="A109" s="266"/>
      <c r="B109" s="11">
        <v>7.75</v>
      </c>
      <c r="C109" s="266"/>
      <c r="D109" s="15"/>
      <c r="E109" s="15"/>
      <c r="F109" s="16"/>
      <c r="G109" s="266"/>
      <c r="H109" s="15"/>
      <c r="I109" s="15"/>
      <c r="J109" s="15"/>
      <c r="K109" s="16"/>
      <c r="L109" s="14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6"/>
      <c r="AB109" s="266"/>
      <c r="AC109" s="17"/>
      <c r="AD109" s="17"/>
      <c r="AE109" s="17"/>
      <c r="AF109" s="17"/>
      <c r="AG109" s="41"/>
    </row>
    <row r="110" spans="1:33" ht="14.25" customHeight="1" x14ac:dyDescent="0.35">
      <c r="A110" s="266"/>
      <c r="B110" s="11">
        <v>7.8333333333333304</v>
      </c>
      <c r="C110" s="266"/>
      <c r="D110" s="15"/>
      <c r="E110" s="15"/>
      <c r="F110" s="16"/>
      <c r="G110" s="266"/>
      <c r="H110" s="15"/>
      <c r="I110" s="15"/>
      <c r="J110" s="15"/>
      <c r="K110" s="16"/>
      <c r="L110" s="14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6"/>
      <c r="AB110" s="266"/>
      <c r="AC110" s="17"/>
      <c r="AD110" s="17"/>
      <c r="AE110" s="17"/>
      <c r="AF110" s="17"/>
      <c r="AG110" s="41"/>
    </row>
    <row r="111" spans="1:33" ht="14.25" customHeight="1" x14ac:dyDescent="0.35">
      <c r="A111" s="267"/>
      <c r="B111" s="11">
        <v>7.9166666666666696</v>
      </c>
      <c r="C111" s="267"/>
      <c r="D111" s="15"/>
      <c r="E111" s="15"/>
      <c r="F111" s="16"/>
      <c r="G111" s="267"/>
      <c r="H111" s="15"/>
      <c r="I111" s="15"/>
      <c r="J111" s="15"/>
      <c r="K111" s="16"/>
      <c r="L111" s="14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6"/>
      <c r="AB111" s="267"/>
      <c r="AC111" s="17"/>
      <c r="AD111" s="17"/>
      <c r="AE111" s="17"/>
      <c r="AF111" s="17"/>
      <c r="AG111" s="41"/>
    </row>
    <row r="112" spans="1:33" ht="14.25" customHeight="1" x14ac:dyDescent="0.35">
      <c r="A112" s="268">
        <v>44661</v>
      </c>
      <c r="B112" s="11">
        <v>8</v>
      </c>
      <c r="C112" s="273"/>
      <c r="D112" s="15"/>
      <c r="E112" s="15"/>
      <c r="F112" s="16"/>
      <c r="G112" s="269"/>
      <c r="H112" s="15"/>
      <c r="I112" s="15"/>
      <c r="J112" s="15"/>
      <c r="K112" s="16"/>
      <c r="L112" s="14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6"/>
      <c r="AB112" s="265"/>
      <c r="AC112" s="17"/>
      <c r="AD112" s="17"/>
      <c r="AE112" s="17"/>
      <c r="AF112" s="17"/>
      <c r="AG112" s="41"/>
    </row>
    <row r="113" spans="1:33" ht="14.25" customHeight="1" x14ac:dyDescent="0.35">
      <c r="A113" s="266"/>
      <c r="B113" s="11">
        <v>8.0833333333333304</v>
      </c>
      <c r="C113" s="266"/>
      <c r="D113" s="15"/>
      <c r="E113" s="15"/>
      <c r="F113" s="16"/>
      <c r="G113" s="266"/>
      <c r="H113" s="15"/>
      <c r="I113" s="15"/>
      <c r="J113" s="15"/>
      <c r="K113" s="16"/>
      <c r="L113" s="14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6"/>
      <c r="AB113" s="266"/>
      <c r="AC113" s="17"/>
      <c r="AD113" s="17"/>
      <c r="AE113" s="17"/>
      <c r="AF113" s="17"/>
      <c r="AG113" s="41"/>
    </row>
    <row r="114" spans="1:33" ht="14.25" customHeight="1" x14ac:dyDescent="0.35">
      <c r="A114" s="266"/>
      <c r="B114" s="11">
        <v>8.1666666666666696</v>
      </c>
      <c r="C114" s="266"/>
      <c r="D114" s="15"/>
      <c r="E114" s="15"/>
      <c r="F114" s="16"/>
      <c r="G114" s="266"/>
      <c r="H114" s="15"/>
      <c r="I114" s="15"/>
      <c r="J114" s="15"/>
      <c r="K114" s="16"/>
      <c r="L114" s="14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6"/>
      <c r="AB114" s="266"/>
      <c r="AC114" s="17"/>
      <c r="AD114" s="17"/>
      <c r="AE114" s="17"/>
      <c r="AF114" s="17"/>
      <c r="AG114" s="41"/>
    </row>
    <row r="115" spans="1:33" ht="14.25" customHeight="1" x14ac:dyDescent="0.35">
      <c r="A115" s="266"/>
      <c r="B115" s="11">
        <v>8.25</v>
      </c>
      <c r="C115" s="266"/>
      <c r="D115" s="15"/>
      <c r="E115" s="15"/>
      <c r="F115" s="16"/>
      <c r="G115" s="266"/>
      <c r="H115" s="15"/>
      <c r="I115" s="15"/>
      <c r="J115" s="15"/>
      <c r="K115" s="16"/>
      <c r="L115" s="14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6"/>
      <c r="AB115" s="266"/>
      <c r="AC115" s="17"/>
      <c r="AD115" s="17"/>
      <c r="AE115" s="17"/>
      <c r="AF115" s="17"/>
      <c r="AG115" s="41"/>
    </row>
    <row r="116" spans="1:33" ht="14.25" customHeight="1" x14ac:dyDescent="0.35">
      <c r="A116" s="266"/>
      <c r="B116" s="11">
        <v>8.3333333333333304</v>
      </c>
      <c r="C116" s="266"/>
      <c r="D116" s="15"/>
      <c r="E116" s="15"/>
      <c r="F116" s="16"/>
      <c r="G116" s="266"/>
      <c r="H116" s="15"/>
      <c r="I116" s="15"/>
      <c r="J116" s="15"/>
      <c r="K116" s="16"/>
      <c r="L116" s="14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6"/>
      <c r="AB116" s="266"/>
      <c r="AC116" s="17"/>
      <c r="AD116" s="17"/>
      <c r="AE116" s="17"/>
      <c r="AF116" s="17"/>
      <c r="AG116" s="41"/>
    </row>
    <row r="117" spans="1:33" ht="14.25" customHeight="1" x14ac:dyDescent="0.35">
      <c r="A117" s="266"/>
      <c r="B117" s="11">
        <v>8.4166666666666696</v>
      </c>
      <c r="C117" s="266"/>
      <c r="D117" s="15"/>
      <c r="E117" s="15"/>
      <c r="F117" s="16"/>
      <c r="G117" s="266"/>
      <c r="H117" s="15"/>
      <c r="I117" s="15"/>
      <c r="J117" s="15"/>
      <c r="K117" s="16"/>
      <c r="L117" s="14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6"/>
      <c r="AB117" s="266"/>
      <c r="AC117" s="17"/>
      <c r="AD117" s="17"/>
      <c r="AE117" s="17"/>
      <c r="AF117" s="17"/>
      <c r="AG117" s="41"/>
    </row>
    <row r="118" spans="1:33" ht="14.25" customHeight="1" x14ac:dyDescent="0.35">
      <c r="A118" s="266"/>
      <c r="B118" s="11">
        <v>8.5</v>
      </c>
      <c r="C118" s="266"/>
      <c r="D118" s="15"/>
      <c r="E118" s="15"/>
      <c r="F118" s="16"/>
      <c r="G118" s="266"/>
      <c r="H118" s="15"/>
      <c r="I118" s="15"/>
      <c r="J118" s="15"/>
      <c r="K118" s="16"/>
      <c r="L118" s="14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6"/>
      <c r="AB118" s="266"/>
      <c r="AC118" s="17"/>
      <c r="AD118" s="17"/>
      <c r="AE118" s="17"/>
      <c r="AF118" s="17"/>
      <c r="AG118" s="41"/>
    </row>
    <row r="119" spans="1:33" ht="14.25" customHeight="1" x14ac:dyDescent="0.35">
      <c r="A119" s="266"/>
      <c r="B119" s="11">
        <v>8.5833333333333304</v>
      </c>
      <c r="C119" s="266"/>
      <c r="D119" s="15"/>
      <c r="E119" s="15"/>
      <c r="F119" s="16"/>
      <c r="G119" s="266"/>
      <c r="H119" s="15"/>
      <c r="I119" s="15"/>
      <c r="J119" s="15"/>
      <c r="K119" s="16"/>
      <c r="L119" s="14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6"/>
      <c r="AB119" s="266"/>
      <c r="AC119" s="17"/>
      <c r="AD119" s="17"/>
      <c r="AE119" s="17"/>
      <c r="AF119" s="17"/>
      <c r="AG119" s="41"/>
    </row>
    <row r="120" spans="1:33" ht="14.25" customHeight="1" x14ac:dyDescent="0.35">
      <c r="A120" s="266"/>
      <c r="B120" s="11">
        <v>8.6666666666666696</v>
      </c>
      <c r="C120" s="266"/>
      <c r="D120" s="15"/>
      <c r="E120" s="15"/>
      <c r="F120" s="16"/>
      <c r="G120" s="266"/>
      <c r="H120" s="15"/>
      <c r="I120" s="15"/>
      <c r="J120" s="15"/>
      <c r="K120" s="16"/>
      <c r="L120" s="14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6"/>
      <c r="AB120" s="266"/>
      <c r="AC120" s="17"/>
      <c r="AD120" s="17"/>
      <c r="AE120" s="17"/>
      <c r="AF120" s="17"/>
      <c r="AG120" s="41"/>
    </row>
    <row r="121" spans="1:33" ht="14.25" customHeight="1" x14ac:dyDescent="0.35">
      <c r="A121" s="266"/>
      <c r="B121" s="11">
        <v>8.75</v>
      </c>
      <c r="C121" s="266"/>
      <c r="D121" s="15"/>
      <c r="E121" s="15"/>
      <c r="F121" s="16"/>
      <c r="G121" s="266"/>
      <c r="H121" s="15"/>
      <c r="I121" s="15"/>
      <c r="J121" s="15"/>
      <c r="K121" s="16"/>
      <c r="L121" s="14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6"/>
      <c r="AB121" s="266"/>
      <c r="AC121" s="17"/>
      <c r="AD121" s="17"/>
      <c r="AE121" s="17"/>
      <c r="AF121" s="17"/>
      <c r="AG121" s="41"/>
    </row>
    <row r="122" spans="1:33" ht="14.25" customHeight="1" x14ac:dyDescent="0.35">
      <c r="A122" s="266"/>
      <c r="B122" s="11">
        <v>8.8333333333333304</v>
      </c>
      <c r="C122" s="266"/>
      <c r="D122" s="15"/>
      <c r="E122" s="15"/>
      <c r="F122" s="16"/>
      <c r="G122" s="266"/>
      <c r="H122" s="15"/>
      <c r="I122" s="15"/>
      <c r="J122" s="15"/>
      <c r="K122" s="16"/>
      <c r="L122" s="14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6"/>
      <c r="AB122" s="266"/>
      <c r="AC122" s="17"/>
      <c r="AD122" s="17"/>
      <c r="AE122" s="17"/>
      <c r="AF122" s="17"/>
      <c r="AG122" s="41"/>
    </row>
    <row r="123" spans="1:33" ht="14.25" customHeight="1" x14ac:dyDescent="0.35">
      <c r="A123" s="267"/>
      <c r="B123" s="11">
        <v>8.9166666666666696</v>
      </c>
      <c r="C123" s="267"/>
      <c r="D123" s="15"/>
      <c r="E123" s="15"/>
      <c r="F123" s="16"/>
      <c r="G123" s="267"/>
      <c r="H123" s="15"/>
      <c r="I123" s="15"/>
      <c r="J123" s="15"/>
      <c r="K123" s="16"/>
      <c r="L123" s="14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6"/>
      <c r="AB123" s="267"/>
      <c r="AC123" s="17"/>
      <c r="AD123" s="17"/>
      <c r="AE123" s="17"/>
      <c r="AF123" s="17"/>
      <c r="AG123" s="41"/>
    </row>
    <row r="124" spans="1:33" ht="14.25" customHeight="1" x14ac:dyDescent="0.35">
      <c r="A124" s="268">
        <v>44662</v>
      </c>
      <c r="B124" s="11">
        <v>9</v>
      </c>
      <c r="C124" s="273"/>
      <c r="D124" s="15"/>
      <c r="E124" s="15"/>
      <c r="F124" s="16"/>
      <c r="G124" s="269"/>
      <c r="H124" s="15"/>
      <c r="I124" s="15"/>
      <c r="J124" s="15"/>
      <c r="K124" s="16"/>
      <c r="L124" s="14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6"/>
      <c r="AB124" s="265"/>
      <c r="AC124" s="17"/>
      <c r="AD124" s="17"/>
      <c r="AE124" s="17"/>
      <c r="AF124" s="17"/>
      <c r="AG124" s="41"/>
    </row>
    <row r="125" spans="1:33" ht="14.25" customHeight="1" x14ac:dyDescent="0.35">
      <c r="A125" s="266"/>
      <c r="B125" s="11">
        <v>9.0833333333333304</v>
      </c>
      <c r="C125" s="266"/>
      <c r="D125" s="15"/>
      <c r="E125" s="15"/>
      <c r="F125" s="16"/>
      <c r="G125" s="266"/>
      <c r="H125" s="15"/>
      <c r="I125" s="15"/>
      <c r="J125" s="15"/>
      <c r="K125" s="16"/>
      <c r="L125" s="14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6"/>
      <c r="AB125" s="266"/>
      <c r="AC125" s="17"/>
      <c r="AD125" s="17"/>
      <c r="AE125" s="17"/>
      <c r="AF125" s="17"/>
      <c r="AG125" s="41"/>
    </row>
    <row r="126" spans="1:33" ht="14.25" customHeight="1" x14ac:dyDescent="0.35">
      <c r="A126" s="266"/>
      <c r="B126" s="11">
        <v>9.1666666666666696</v>
      </c>
      <c r="C126" s="266"/>
      <c r="D126" s="15"/>
      <c r="E126" s="15"/>
      <c r="F126" s="16"/>
      <c r="G126" s="266"/>
      <c r="H126" s="15"/>
      <c r="I126" s="15"/>
      <c r="J126" s="15"/>
      <c r="K126" s="16"/>
      <c r="L126" s="14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6"/>
      <c r="AB126" s="266"/>
      <c r="AC126" s="17"/>
      <c r="AD126" s="17"/>
      <c r="AE126" s="17"/>
      <c r="AF126" s="17"/>
      <c r="AG126" s="41"/>
    </row>
    <row r="127" spans="1:33" ht="14.25" customHeight="1" x14ac:dyDescent="0.35">
      <c r="A127" s="266"/>
      <c r="B127" s="11">
        <v>9.25</v>
      </c>
      <c r="C127" s="266"/>
      <c r="D127" s="15"/>
      <c r="E127" s="15"/>
      <c r="F127" s="16"/>
      <c r="G127" s="266"/>
      <c r="H127" s="15"/>
      <c r="I127" s="15"/>
      <c r="J127" s="15"/>
      <c r="K127" s="16"/>
      <c r="L127" s="14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6"/>
      <c r="AB127" s="266"/>
      <c r="AC127" s="17"/>
      <c r="AD127" s="17"/>
      <c r="AE127" s="17"/>
      <c r="AF127" s="17"/>
      <c r="AG127" s="41"/>
    </row>
    <row r="128" spans="1:33" ht="14.25" customHeight="1" x14ac:dyDescent="0.35">
      <c r="A128" s="266"/>
      <c r="B128" s="11">
        <v>9.3333333333333304</v>
      </c>
      <c r="C128" s="266"/>
      <c r="D128" s="15"/>
      <c r="E128" s="15"/>
      <c r="F128" s="16"/>
      <c r="G128" s="266"/>
      <c r="H128" s="15"/>
      <c r="I128" s="15"/>
      <c r="J128" s="15"/>
      <c r="K128" s="16"/>
      <c r="L128" s="14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6"/>
      <c r="AB128" s="266"/>
      <c r="AC128" s="17"/>
      <c r="AD128" s="17"/>
      <c r="AE128" s="17"/>
      <c r="AF128" s="17"/>
      <c r="AG128" s="41"/>
    </row>
    <row r="129" spans="1:33" ht="14.25" customHeight="1" x14ac:dyDescent="0.35">
      <c r="A129" s="266"/>
      <c r="B129" s="11">
        <v>9.4166666666666696</v>
      </c>
      <c r="C129" s="266"/>
      <c r="D129" s="15"/>
      <c r="E129" s="15"/>
      <c r="F129" s="16"/>
      <c r="G129" s="266"/>
      <c r="H129" s="15"/>
      <c r="I129" s="15"/>
      <c r="J129" s="15"/>
      <c r="K129" s="16"/>
      <c r="L129" s="14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6"/>
      <c r="AB129" s="266"/>
      <c r="AC129" s="17"/>
      <c r="AD129" s="17"/>
      <c r="AE129" s="17"/>
      <c r="AF129" s="17"/>
      <c r="AG129" s="41"/>
    </row>
    <row r="130" spans="1:33" ht="14.25" customHeight="1" x14ac:dyDescent="0.35">
      <c r="A130" s="266"/>
      <c r="B130" s="11">
        <v>9.5</v>
      </c>
      <c r="C130" s="266"/>
      <c r="D130" s="15"/>
      <c r="E130" s="15"/>
      <c r="F130" s="16"/>
      <c r="G130" s="266"/>
      <c r="H130" s="15"/>
      <c r="I130" s="15"/>
      <c r="J130" s="15"/>
      <c r="K130" s="16"/>
      <c r="L130" s="14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6"/>
      <c r="AB130" s="266"/>
      <c r="AC130" s="17"/>
      <c r="AD130" s="17"/>
      <c r="AE130" s="17"/>
      <c r="AF130" s="17"/>
      <c r="AG130" s="41"/>
    </row>
    <row r="131" spans="1:33" ht="14.25" customHeight="1" x14ac:dyDescent="0.35">
      <c r="A131" s="266"/>
      <c r="B131" s="11">
        <v>9.5833333333333304</v>
      </c>
      <c r="C131" s="266"/>
      <c r="D131" s="15"/>
      <c r="E131" s="15"/>
      <c r="F131" s="16"/>
      <c r="G131" s="266"/>
      <c r="H131" s="15"/>
      <c r="I131" s="15"/>
      <c r="J131" s="15"/>
      <c r="K131" s="16"/>
      <c r="L131" s="14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6"/>
      <c r="AB131" s="266"/>
      <c r="AC131" s="17"/>
      <c r="AD131" s="17"/>
      <c r="AE131" s="17"/>
      <c r="AF131" s="17"/>
      <c r="AG131" s="41"/>
    </row>
    <row r="132" spans="1:33" ht="14.25" customHeight="1" x14ac:dyDescent="0.35">
      <c r="A132" s="266"/>
      <c r="B132" s="11">
        <v>9.6666666666666696</v>
      </c>
      <c r="C132" s="266"/>
      <c r="D132" s="15"/>
      <c r="E132" s="15"/>
      <c r="F132" s="16"/>
      <c r="G132" s="266"/>
      <c r="H132" s="15"/>
      <c r="I132" s="15"/>
      <c r="J132" s="15"/>
      <c r="K132" s="16"/>
      <c r="L132" s="14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6"/>
      <c r="AB132" s="266"/>
      <c r="AC132" s="17"/>
      <c r="AD132" s="17"/>
      <c r="AE132" s="17"/>
      <c r="AF132" s="17"/>
      <c r="AG132" s="41"/>
    </row>
    <row r="133" spans="1:33" ht="14.25" customHeight="1" x14ac:dyDescent="0.35">
      <c r="A133" s="266"/>
      <c r="B133" s="11">
        <v>9.75</v>
      </c>
      <c r="C133" s="266"/>
      <c r="D133" s="15"/>
      <c r="E133" s="15"/>
      <c r="F133" s="16"/>
      <c r="G133" s="266"/>
      <c r="H133" s="15"/>
      <c r="I133" s="15"/>
      <c r="J133" s="15"/>
      <c r="K133" s="16"/>
      <c r="L133" s="14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6"/>
      <c r="AB133" s="266"/>
      <c r="AC133" s="17"/>
      <c r="AD133" s="17"/>
      <c r="AE133" s="17"/>
      <c r="AF133" s="17"/>
      <c r="AG133" s="41"/>
    </row>
    <row r="134" spans="1:33" ht="14.25" customHeight="1" x14ac:dyDescent="0.35">
      <c r="A134" s="266"/>
      <c r="B134" s="11">
        <v>9.8333333333333304</v>
      </c>
      <c r="C134" s="266"/>
      <c r="D134" s="15"/>
      <c r="E134" s="15"/>
      <c r="F134" s="16"/>
      <c r="G134" s="266"/>
      <c r="H134" s="15"/>
      <c r="I134" s="15"/>
      <c r="J134" s="15"/>
      <c r="K134" s="16"/>
      <c r="L134" s="14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6"/>
      <c r="AB134" s="266"/>
      <c r="AC134" s="17"/>
      <c r="AD134" s="17"/>
      <c r="AE134" s="17"/>
      <c r="AF134" s="17"/>
      <c r="AG134" s="41"/>
    </row>
    <row r="135" spans="1:33" ht="14.25" customHeight="1" x14ac:dyDescent="0.35">
      <c r="A135" s="267"/>
      <c r="B135" s="11">
        <v>9.9166666666666696</v>
      </c>
      <c r="C135" s="267"/>
      <c r="D135" s="15"/>
      <c r="E135" s="15"/>
      <c r="F135" s="16"/>
      <c r="G135" s="267"/>
      <c r="H135" s="15"/>
      <c r="I135" s="15"/>
      <c r="J135" s="15"/>
      <c r="K135" s="16"/>
      <c r="L135" s="14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6"/>
      <c r="AB135" s="267"/>
      <c r="AC135" s="17"/>
      <c r="AD135" s="17"/>
      <c r="AE135" s="17"/>
      <c r="AF135" s="17"/>
      <c r="AG135" s="41"/>
    </row>
    <row r="136" spans="1:33" ht="14.25" customHeight="1" x14ac:dyDescent="0.35">
      <c r="A136" s="268">
        <v>44663</v>
      </c>
      <c r="B136" s="11">
        <v>10</v>
      </c>
      <c r="C136" s="273"/>
      <c r="D136" s="15"/>
      <c r="E136" s="15"/>
      <c r="F136" s="16"/>
      <c r="G136" s="269"/>
      <c r="H136" s="15"/>
      <c r="I136" s="15"/>
      <c r="J136" s="15"/>
      <c r="K136" s="16"/>
      <c r="L136" s="14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6"/>
      <c r="AB136" s="265"/>
      <c r="AC136" s="17"/>
      <c r="AD136" s="17"/>
      <c r="AE136" s="17"/>
      <c r="AF136" s="17"/>
      <c r="AG136" s="41"/>
    </row>
    <row r="137" spans="1:33" ht="14.25" customHeight="1" x14ac:dyDescent="0.35">
      <c r="A137" s="266"/>
      <c r="B137" s="11">
        <v>10.0833333333333</v>
      </c>
      <c r="C137" s="266"/>
      <c r="D137" s="15"/>
      <c r="E137" s="15"/>
      <c r="F137" s="16"/>
      <c r="G137" s="266"/>
      <c r="H137" s="15"/>
      <c r="I137" s="15"/>
      <c r="J137" s="15"/>
      <c r="K137" s="16"/>
      <c r="L137" s="14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6"/>
      <c r="AB137" s="266"/>
      <c r="AC137" s="17"/>
      <c r="AD137" s="17"/>
      <c r="AE137" s="17"/>
      <c r="AF137" s="17"/>
      <c r="AG137" s="41"/>
    </row>
    <row r="138" spans="1:33" ht="14.25" customHeight="1" x14ac:dyDescent="0.35">
      <c r="A138" s="266"/>
      <c r="B138" s="11">
        <v>10.1666666666667</v>
      </c>
      <c r="C138" s="266"/>
      <c r="D138" s="15"/>
      <c r="E138" s="15"/>
      <c r="F138" s="16"/>
      <c r="G138" s="266"/>
      <c r="H138" s="15"/>
      <c r="I138" s="15"/>
      <c r="J138" s="15"/>
      <c r="K138" s="16"/>
      <c r="L138" s="14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6"/>
      <c r="AB138" s="266"/>
      <c r="AC138" s="17"/>
      <c r="AD138" s="17"/>
      <c r="AE138" s="17"/>
      <c r="AF138" s="17"/>
      <c r="AG138" s="41"/>
    </row>
    <row r="139" spans="1:33" ht="14.25" customHeight="1" x14ac:dyDescent="0.35">
      <c r="A139" s="266"/>
      <c r="B139" s="11">
        <v>10.25</v>
      </c>
      <c r="C139" s="266"/>
      <c r="D139" s="15"/>
      <c r="E139" s="15"/>
      <c r="F139" s="16"/>
      <c r="G139" s="266"/>
      <c r="H139" s="15"/>
      <c r="I139" s="15"/>
      <c r="J139" s="15"/>
      <c r="K139" s="16"/>
      <c r="L139" s="14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6"/>
      <c r="AB139" s="266"/>
      <c r="AC139" s="17"/>
      <c r="AD139" s="17"/>
      <c r="AE139" s="17"/>
      <c r="AF139" s="17"/>
      <c r="AG139" s="41"/>
    </row>
    <row r="140" spans="1:33" ht="14.25" customHeight="1" x14ac:dyDescent="0.35">
      <c r="A140" s="266"/>
      <c r="B140" s="11">
        <v>10.3333333333333</v>
      </c>
      <c r="C140" s="266"/>
      <c r="D140" s="15"/>
      <c r="E140" s="15"/>
      <c r="F140" s="16"/>
      <c r="G140" s="266"/>
      <c r="H140" s="15"/>
      <c r="I140" s="15"/>
      <c r="J140" s="15"/>
      <c r="K140" s="16"/>
      <c r="L140" s="14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6"/>
      <c r="AB140" s="266"/>
      <c r="AC140" s="17"/>
      <c r="AD140" s="17"/>
      <c r="AE140" s="17"/>
      <c r="AF140" s="17"/>
      <c r="AG140" s="41"/>
    </row>
    <row r="141" spans="1:33" ht="14.25" customHeight="1" x14ac:dyDescent="0.35">
      <c r="A141" s="266"/>
      <c r="B141" s="11">
        <v>10.4166666666667</v>
      </c>
      <c r="C141" s="266"/>
      <c r="D141" s="15"/>
      <c r="E141" s="15"/>
      <c r="F141" s="16"/>
      <c r="G141" s="266"/>
      <c r="H141" s="15"/>
      <c r="I141" s="15"/>
      <c r="J141" s="15"/>
      <c r="K141" s="16"/>
      <c r="L141" s="14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6"/>
      <c r="AB141" s="266"/>
      <c r="AC141" s="17"/>
      <c r="AD141" s="17"/>
      <c r="AE141" s="17"/>
      <c r="AF141" s="17"/>
      <c r="AG141" s="41"/>
    </row>
    <row r="142" spans="1:33" ht="14.25" customHeight="1" x14ac:dyDescent="0.35">
      <c r="A142" s="266"/>
      <c r="B142" s="11">
        <v>10.5</v>
      </c>
      <c r="C142" s="266"/>
      <c r="D142" s="15"/>
      <c r="E142" s="15"/>
      <c r="F142" s="16"/>
      <c r="G142" s="266"/>
      <c r="H142" s="15"/>
      <c r="I142" s="15"/>
      <c r="J142" s="15"/>
      <c r="K142" s="16"/>
      <c r="L142" s="14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6"/>
      <c r="AB142" s="266"/>
      <c r="AC142" s="17"/>
      <c r="AD142" s="17"/>
      <c r="AE142" s="17"/>
      <c r="AF142" s="17"/>
      <c r="AG142" s="41"/>
    </row>
    <row r="143" spans="1:33" ht="14.25" customHeight="1" x14ac:dyDescent="0.35">
      <c r="A143" s="266"/>
      <c r="B143" s="11">
        <v>10.5833333333333</v>
      </c>
      <c r="C143" s="266"/>
      <c r="D143" s="15"/>
      <c r="E143" s="15"/>
      <c r="F143" s="16"/>
      <c r="G143" s="266"/>
      <c r="H143" s="15"/>
      <c r="I143" s="15"/>
      <c r="J143" s="15"/>
      <c r="K143" s="16"/>
      <c r="L143" s="14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6"/>
      <c r="AB143" s="266"/>
      <c r="AC143" s="17"/>
      <c r="AD143" s="17"/>
      <c r="AE143" s="17"/>
      <c r="AF143" s="17"/>
      <c r="AG143" s="41"/>
    </row>
    <row r="144" spans="1:33" ht="14.25" customHeight="1" x14ac:dyDescent="0.35">
      <c r="A144" s="266"/>
      <c r="B144" s="11">
        <v>10.6666666666667</v>
      </c>
      <c r="C144" s="266"/>
      <c r="D144" s="15"/>
      <c r="E144" s="15"/>
      <c r="F144" s="16"/>
      <c r="G144" s="266"/>
      <c r="H144" s="15"/>
      <c r="I144" s="15"/>
      <c r="J144" s="15"/>
      <c r="K144" s="16"/>
      <c r="L144" s="14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6"/>
      <c r="AB144" s="266"/>
      <c r="AC144" s="17"/>
      <c r="AD144" s="17"/>
      <c r="AE144" s="17"/>
      <c r="AF144" s="17"/>
      <c r="AG144" s="41"/>
    </row>
    <row r="145" spans="1:33" ht="14.25" customHeight="1" x14ac:dyDescent="0.35">
      <c r="A145" s="266"/>
      <c r="B145" s="11">
        <v>10.75</v>
      </c>
      <c r="C145" s="266"/>
      <c r="D145" s="15"/>
      <c r="E145" s="15"/>
      <c r="F145" s="16"/>
      <c r="G145" s="266"/>
      <c r="H145" s="15"/>
      <c r="I145" s="15"/>
      <c r="J145" s="15"/>
      <c r="K145" s="16"/>
      <c r="L145" s="14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6"/>
      <c r="AB145" s="266"/>
      <c r="AC145" s="17"/>
      <c r="AD145" s="17"/>
      <c r="AE145" s="17"/>
      <c r="AF145" s="17"/>
      <c r="AG145" s="41"/>
    </row>
    <row r="146" spans="1:33" ht="14.25" customHeight="1" x14ac:dyDescent="0.35">
      <c r="A146" s="266"/>
      <c r="B146" s="11">
        <v>10.8333333333333</v>
      </c>
      <c r="C146" s="266"/>
      <c r="D146" s="15"/>
      <c r="E146" s="15"/>
      <c r="F146" s="16"/>
      <c r="G146" s="266"/>
      <c r="H146" s="15"/>
      <c r="I146" s="15"/>
      <c r="J146" s="15"/>
      <c r="K146" s="16"/>
      <c r="L146" s="14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6"/>
      <c r="AB146" s="266"/>
      <c r="AC146" s="17"/>
      <c r="AD146" s="17"/>
      <c r="AE146" s="17"/>
      <c r="AF146" s="17"/>
      <c r="AG146" s="41"/>
    </row>
    <row r="147" spans="1:33" ht="14.25" customHeight="1" x14ac:dyDescent="0.35">
      <c r="A147" s="267"/>
      <c r="B147" s="11">
        <v>10.9166666666667</v>
      </c>
      <c r="C147" s="267"/>
      <c r="D147" s="15"/>
      <c r="E147" s="15"/>
      <c r="F147" s="16"/>
      <c r="G147" s="267"/>
      <c r="H147" s="15"/>
      <c r="I147" s="15"/>
      <c r="J147" s="15"/>
      <c r="K147" s="16"/>
      <c r="L147" s="14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6"/>
      <c r="AB147" s="267"/>
      <c r="AC147" s="17"/>
      <c r="AD147" s="17"/>
      <c r="AE147" s="17"/>
      <c r="AF147" s="17"/>
      <c r="AG147" s="41"/>
    </row>
    <row r="148" spans="1:33" ht="14.25" customHeight="1" x14ac:dyDescent="0.35">
      <c r="A148" s="268">
        <v>44664</v>
      </c>
      <c r="B148" s="11">
        <v>11</v>
      </c>
      <c r="C148" s="273"/>
      <c r="D148" s="15"/>
      <c r="E148" s="15"/>
      <c r="F148" s="16"/>
      <c r="G148" s="269"/>
      <c r="H148" s="15"/>
      <c r="I148" s="15"/>
      <c r="J148" s="15"/>
      <c r="K148" s="16"/>
      <c r="L148" s="14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6"/>
      <c r="AB148" s="265"/>
      <c r="AC148" s="17"/>
      <c r="AD148" s="17"/>
      <c r="AE148" s="17"/>
      <c r="AF148" s="17"/>
      <c r="AG148" s="41"/>
    </row>
    <row r="149" spans="1:33" ht="14.25" customHeight="1" x14ac:dyDescent="0.35">
      <c r="A149" s="266"/>
      <c r="B149" s="11">
        <v>11.0833333333333</v>
      </c>
      <c r="C149" s="266"/>
      <c r="D149" s="15"/>
      <c r="E149" s="15"/>
      <c r="F149" s="16"/>
      <c r="G149" s="266"/>
      <c r="H149" s="15"/>
      <c r="I149" s="15"/>
      <c r="J149" s="15"/>
      <c r="K149" s="16"/>
      <c r="L149" s="14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6"/>
      <c r="AB149" s="266"/>
      <c r="AC149" s="17"/>
      <c r="AD149" s="17"/>
      <c r="AE149" s="17"/>
      <c r="AF149" s="17"/>
      <c r="AG149" s="41"/>
    </row>
    <row r="150" spans="1:33" ht="14.25" customHeight="1" x14ac:dyDescent="0.35">
      <c r="A150" s="266"/>
      <c r="B150" s="11">
        <v>11.1666666666667</v>
      </c>
      <c r="C150" s="266"/>
      <c r="D150" s="15"/>
      <c r="E150" s="15"/>
      <c r="F150" s="16"/>
      <c r="G150" s="266"/>
      <c r="H150" s="15"/>
      <c r="I150" s="15"/>
      <c r="J150" s="15"/>
      <c r="K150" s="16"/>
      <c r="L150" s="14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6"/>
      <c r="AB150" s="266"/>
      <c r="AC150" s="17"/>
      <c r="AD150" s="17"/>
      <c r="AE150" s="17"/>
      <c r="AF150" s="17"/>
      <c r="AG150" s="41"/>
    </row>
    <row r="151" spans="1:33" ht="14.25" customHeight="1" x14ac:dyDescent="0.35">
      <c r="A151" s="266"/>
      <c r="B151" s="11">
        <v>11.25</v>
      </c>
      <c r="C151" s="266"/>
      <c r="D151" s="15"/>
      <c r="E151" s="15"/>
      <c r="F151" s="16"/>
      <c r="G151" s="266"/>
      <c r="H151" s="15"/>
      <c r="I151" s="15"/>
      <c r="J151" s="15"/>
      <c r="K151" s="16"/>
      <c r="L151" s="14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6"/>
      <c r="AB151" s="266"/>
      <c r="AC151" s="17"/>
      <c r="AD151" s="17"/>
      <c r="AE151" s="17"/>
      <c r="AF151" s="17"/>
      <c r="AG151" s="41"/>
    </row>
    <row r="152" spans="1:33" ht="14.25" customHeight="1" x14ac:dyDescent="0.35">
      <c r="A152" s="266"/>
      <c r="B152" s="11">
        <v>11.3333333333333</v>
      </c>
      <c r="C152" s="266"/>
      <c r="D152" s="15"/>
      <c r="E152" s="15"/>
      <c r="F152" s="16"/>
      <c r="G152" s="266"/>
      <c r="H152" s="15"/>
      <c r="I152" s="15"/>
      <c r="J152" s="15"/>
      <c r="K152" s="16"/>
      <c r="L152" s="14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6"/>
      <c r="AB152" s="266"/>
      <c r="AC152" s="17"/>
      <c r="AD152" s="17"/>
      <c r="AE152" s="17"/>
      <c r="AF152" s="17"/>
      <c r="AG152" s="41"/>
    </row>
    <row r="153" spans="1:33" ht="14.25" customHeight="1" x14ac:dyDescent="0.35">
      <c r="A153" s="266"/>
      <c r="B153" s="11">
        <v>11.4166666666667</v>
      </c>
      <c r="C153" s="266"/>
      <c r="D153" s="15"/>
      <c r="E153" s="15"/>
      <c r="F153" s="16"/>
      <c r="G153" s="266"/>
      <c r="H153" s="15"/>
      <c r="I153" s="15"/>
      <c r="J153" s="15"/>
      <c r="K153" s="16"/>
      <c r="L153" s="14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6"/>
      <c r="AB153" s="266"/>
      <c r="AC153" s="17"/>
      <c r="AD153" s="17"/>
      <c r="AE153" s="17"/>
      <c r="AF153" s="17"/>
      <c r="AG153" s="41"/>
    </row>
    <row r="154" spans="1:33" ht="14.25" customHeight="1" x14ac:dyDescent="0.35">
      <c r="A154" s="266"/>
      <c r="B154" s="11">
        <v>11.5</v>
      </c>
      <c r="C154" s="266"/>
      <c r="D154" s="15"/>
      <c r="E154" s="15"/>
      <c r="F154" s="16"/>
      <c r="G154" s="266"/>
      <c r="H154" s="15"/>
      <c r="I154" s="15"/>
      <c r="J154" s="15"/>
      <c r="K154" s="16"/>
      <c r="L154" s="14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6"/>
      <c r="AB154" s="266"/>
      <c r="AC154" s="17"/>
      <c r="AD154" s="17"/>
      <c r="AE154" s="17"/>
      <c r="AF154" s="17"/>
      <c r="AG154" s="41"/>
    </row>
    <row r="155" spans="1:33" ht="14.25" customHeight="1" x14ac:dyDescent="0.35">
      <c r="A155" s="266"/>
      <c r="B155" s="11">
        <v>11.5833333333333</v>
      </c>
      <c r="C155" s="266"/>
      <c r="D155" s="15"/>
      <c r="E155" s="15"/>
      <c r="F155" s="16"/>
      <c r="G155" s="266"/>
      <c r="H155" s="15"/>
      <c r="I155" s="15"/>
      <c r="J155" s="15"/>
      <c r="K155" s="16"/>
      <c r="L155" s="14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6"/>
      <c r="AB155" s="266"/>
      <c r="AC155" s="17"/>
      <c r="AD155" s="17"/>
      <c r="AE155" s="17"/>
      <c r="AF155" s="17"/>
      <c r="AG155" s="41"/>
    </row>
    <row r="156" spans="1:33" ht="14.25" customHeight="1" x14ac:dyDescent="0.35">
      <c r="A156" s="266"/>
      <c r="B156" s="11">
        <v>11.6666666666667</v>
      </c>
      <c r="C156" s="266"/>
      <c r="D156" s="15"/>
      <c r="E156" s="15"/>
      <c r="F156" s="16"/>
      <c r="G156" s="266"/>
      <c r="H156" s="15"/>
      <c r="I156" s="15"/>
      <c r="J156" s="15"/>
      <c r="K156" s="16"/>
      <c r="L156" s="14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6"/>
      <c r="AB156" s="266"/>
      <c r="AC156" s="17"/>
      <c r="AD156" s="17"/>
      <c r="AE156" s="17"/>
      <c r="AF156" s="17"/>
      <c r="AG156" s="41"/>
    </row>
    <row r="157" spans="1:33" ht="14.25" customHeight="1" x14ac:dyDescent="0.35">
      <c r="A157" s="266"/>
      <c r="B157" s="11">
        <v>11.75</v>
      </c>
      <c r="C157" s="266"/>
      <c r="D157" s="15"/>
      <c r="E157" s="15"/>
      <c r="F157" s="16"/>
      <c r="G157" s="266"/>
      <c r="H157" s="15"/>
      <c r="I157" s="15"/>
      <c r="J157" s="15"/>
      <c r="K157" s="16"/>
      <c r="L157" s="14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6"/>
      <c r="AB157" s="266"/>
      <c r="AC157" s="17"/>
      <c r="AD157" s="17"/>
      <c r="AE157" s="17"/>
      <c r="AF157" s="17"/>
      <c r="AG157" s="41"/>
    </row>
    <row r="158" spans="1:33" ht="14.25" customHeight="1" x14ac:dyDescent="0.35">
      <c r="A158" s="266"/>
      <c r="B158" s="11">
        <v>11.8333333333333</v>
      </c>
      <c r="C158" s="266"/>
      <c r="D158" s="15"/>
      <c r="E158" s="15"/>
      <c r="F158" s="16"/>
      <c r="G158" s="266"/>
      <c r="H158" s="15"/>
      <c r="I158" s="15"/>
      <c r="J158" s="15"/>
      <c r="K158" s="16"/>
      <c r="L158" s="14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6"/>
      <c r="AB158" s="266"/>
      <c r="AC158" s="17"/>
      <c r="AD158" s="17"/>
      <c r="AE158" s="17"/>
      <c r="AF158" s="17"/>
      <c r="AG158" s="41"/>
    </row>
    <row r="159" spans="1:33" ht="14.25" customHeight="1" x14ac:dyDescent="0.35">
      <c r="A159" s="267"/>
      <c r="B159" s="11">
        <v>11.9166666666667</v>
      </c>
      <c r="C159" s="267"/>
      <c r="D159" s="15"/>
      <c r="E159" s="15"/>
      <c r="F159" s="16"/>
      <c r="G159" s="267"/>
      <c r="H159" s="15"/>
      <c r="I159" s="15"/>
      <c r="J159" s="15"/>
      <c r="K159" s="16"/>
      <c r="L159" s="14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6"/>
      <c r="AB159" s="267"/>
      <c r="AC159" s="17"/>
      <c r="AD159" s="17"/>
      <c r="AE159" s="17"/>
      <c r="AF159" s="17"/>
      <c r="AG159" s="41"/>
    </row>
    <row r="160" spans="1:33" ht="14.25" customHeight="1" x14ac:dyDescent="0.35">
      <c r="A160" s="268">
        <v>44665</v>
      </c>
      <c r="B160" s="11">
        <v>12</v>
      </c>
      <c r="C160" s="273"/>
      <c r="D160" s="15"/>
      <c r="E160" s="15"/>
      <c r="F160" s="16"/>
      <c r="G160" s="269"/>
      <c r="H160" s="15"/>
      <c r="I160" s="15"/>
      <c r="J160" s="15"/>
      <c r="K160" s="16"/>
      <c r="L160" s="14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6"/>
      <c r="AB160" s="265"/>
      <c r="AC160" s="17"/>
      <c r="AD160" s="17"/>
      <c r="AE160" s="17"/>
      <c r="AF160" s="17"/>
      <c r="AG160" s="41"/>
    </row>
    <row r="161" spans="1:33" ht="14.25" customHeight="1" x14ac:dyDescent="0.35">
      <c r="A161" s="266"/>
      <c r="B161" s="11">
        <v>12.0833333333333</v>
      </c>
      <c r="C161" s="266"/>
      <c r="D161" s="15"/>
      <c r="E161" s="15"/>
      <c r="F161" s="16"/>
      <c r="G161" s="266"/>
      <c r="H161" s="15"/>
      <c r="I161" s="15"/>
      <c r="J161" s="15"/>
      <c r="K161" s="16"/>
      <c r="L161" s="14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6"/>
      <c r="AB161" s="266"/>
      <c r="AC161" s="17"/>
      <c r="AD161" s="17"/>
      <c r="AE161" s="17"/>
      <c r="AF161" s="17"/>
      <c r="AG161" s="41"/>
    </row>
    <row r="162" spans="1:33" ht="14.25" customHeight="1" x14ac:dyDescent="0.35">
      <c r="A162" s="266"/>
      <c r="B162" s="11">
        <v>12.1666666666667</v>
      </c>
      <c r="C162" s="266"/>
      <c r="D162" s="15"/>
      <c r="E162" s="15"/>
      <c r="F162" s="16"/>
      <c r="G162" s="266"/>
      <c r="H162" s="15"/>
      <c r="I162" s="15"/>
      <c r="J162" s="15"/>
      <c r="K162" s="16"/>
      <c r="L162" s="14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6"/>
      <c r="AB162" s="266"/>
      <c r="AC162" s="17"/>
      <c r="AD162" s="17"/>
      <c r="AE162" s="17"/>
      <c r="AF162" s="17"/>
      <c r="AG162" s="41"/>
    </row>
    <row r="163" spans="1:33" ht="14.25" customHeight="1" x14ac:dyDescent="0.35">
      <c r="A163" s="266"/>
      <c r="B163" s="11">
        <v>12.25</v>
      </c>
      <c r="C163" s="266"/>
      <c r="D163" s="15"/>
      <c r="E163" s="15"/>
      <c r="F163" s="16"/>
      <c r="G163" s="266"/>
      <c r="H163" s="15"/>
      <c r="I163" s="15"/>
      <c r="J163" s="15"/>
      <c r="K163" s="16"/>
      <c r="L163" s="14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6"/>
      <c r="AB163" s="266"/>
      <c r="AC163" s="17"/>
      <c r="AD163" s="17"/>
      <c r="AE163" s="17"/>
      <c r="AF163" s="17"/>
      <c r="AG163" s="41"/>
    </row>
    <row r="164" spans="1:33" ht="14.25" customHeight="1" x14ac:dyDescent="0.35">
      <c r="A164" s="266"/>
      <c r="B164" s="11">
        <v>12.3333333333333</v>
      </c>
      <c r="C164" s="266"/>
      <c r="D164" s="15"/>
      <c r="E164" s="15"/>
      <c r="F164" s="16"/>
      <c r="G164" s="266"/>
      <c r="H164" s="15"/>
      <c r="I164" s="15"/>
      <c r="J164" s="15"/>
      <c r="K164" s="16"/>
      <c r="L164" s="14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6"/>
      <c r="AB164" s="266"/>
      <c r="AC164" s="17"/>
      <c r="AD164" s="17"/>
      <c r="AE164" s="17"/>
      <c r="AF164" s="17"/>
      <c r="AG164" s="41"/>
    </row>
    <row r="165" spans="1:33" ht="14.25" customHeight="1" x14ac:dyDescent="0.35">
      <c r="A165" s="266"/>
      <c r="B165" s="11">
        <v>12.4166666666667</v>
      </c>
      <c r="C165" s="266"/>
      <c r="D165" s="15"/>
      <c r="E165" s="15"/>
      <c r="F165" s="16"/>
      <c r="G165" s="266"/>
      <c r="H165" s="15"/>
      <c r="I165" s="15"/>
      <c r="J165" s="15"/>
      <c r="K165" s="16"/>
      <c r="L165" s="14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6"/>
      <c r="AB165" s="266"/>
      <c r="AC165" s="17"/>
      <c r="AD165" s="17"/>
      <c r="AE165" s="17"/>
      <c r="AF165" s="17"/>
      <c r="AG165" s="41"/>
    </row>
    <row r="166" spans="1:33" ht="14.25" customHeight="1" x14ac:dyDescent="0.35">
      <c r="A166" s="266"/>
      <c r="B166" s="11">
        <v>12.5</v>
      </c>
      <c r="C166" s="266"/>
      <c r="D166" s="15"/>
      <c r="E166" s="15"/>
      <c r="F166" s="16"/>
      <c r="G166" s="266"/>
      <c r="H166" s="15"/>
      <c r="I166" s="15"/>
      <c r="J166" s="15"/>
      <c r="K166" s="16"/>
      <c r="L166" s="14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6"/>
      <c r="AB166" s="266"/>
      <c r="AC166" s="17"/>
      <c r="AD166" s="17"/>
      <c r="AE166" s="17"/>
      <c r="AF166" s="17"/>
      <c r="AG166" s="41"/>
    </row>
    <row r="167" spans="1:33" ht="14.25" customHeight="1" x14ac:dyDescent="0.35">
      <c r="A167" s="266"/>
      <c r="B167" s="11">
        <v>12.5833333333333</v>
      </c>
      <c r="C167" s="266"/>
      <c r="D167" s="15"/>
      <c r="E167" s="15"/>
      <c r="F167" s="16"/>
      <c r="G167" s="266"/>
      <c r="H167" s="15"/>
      <c r="I167" s="15"/>
      <c r="J167" s="15"/>
      <c r="K167" s="16"/>
      <c r="L167" s="14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6"/>
      <c r="AB167" s="266"/>
      <c r="AC167" s="17"/>
      <c r="AD167" s="17"/>
      <c r="AE167" s="17"/>
      <c r="AF167" s="17"/>
      <c r="AG167" s="41"/>
    </row>
    <row r="168" spans="1:33" ht="14.25" customHeight="1" x14ac:dyDescent="0.35">
      <c r="A168" s="266"/>
      <c r="B168" s="11">
        <v>12.6666666666667</v>
      </c>
      <c r="C168" s="266"/>
      <c r="D168" s="15"/>
      <c r="E168" s="15"/>
      <c r="F168" s="16"/>
      <c r="G168" s="266"/>
      <c r="H168" s="15"/>
      <c r="I168" s="15"/>
      <c r="J168" s="15"/>
      <c r="K168" s="16"/>
      <c r="L168" s="14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6"/>
      <c r="AB168" s="266"/>
      <c r="AC168" s="17"/>
      <c r="AD168" s="17"/>
      <c r="AE168" s="17"/>
      <c r="AF168" s="17"/>
      <c r="AG168" s="41"/>
    </row>
    <row r="169" spans="1:33" ht="14.25" customHeight="1" x14ac:dyDescent="0.35">
      <c r="A169" s="266"/>
      <c r="B169" s="11">
        <v>12.75</v>
      </c>
      <c r="C169" s="266"/>
      <c r="D169" s="15"/>
      <c r="E169" s="15"/>
      <c r="F169" s="16"/>
      <c r="G169" s="266"/>
      <c r="H169" s="15"/>
      <c r="I169" s="15"/>
      <c r="J169" s="15"/>
      <c r="K169" s="16"/>
      <c r="L169" s="14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6"/>
      <c r="AB169" s="266"/>
      <c r="AC169" s="17"/>
      <c r="AD169" s="17"/>
      <c r="AE169" s="17"/>
      <c r="AF169" s="17"/>
      <c r="AG169" s="41"/>
    </row>
    <row r="170" spans="1:33" ht="14.25" customHeight="1" x14ac:dyDescent="0.35">
      <c r="A170" s="266"/>
      <c r="B170" s="11">
        <v>12.8333333333333</v>
      </c>
      <c r="C170" s="266"/>
      <c r="D170" s="15"/>
      <c r="E170" s="15"/>
      <c r="F170" s="16"/>
      <c r="G170" s="266"/>
      <c r="H170" s="15"/>
      <c r="I170" s="15"/>
      <c r="J170" s="15"/>
      <c r="K170" s="16"/>
      <c r="L170" s="14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6"/>
      <c r="AB170" s="266"/>
      <c r="AC170" s="17"/>
      <c r="AD170" s="17"/>
      <c r="AE170" s="17"/>
      <c r="AF170" s="17"/>
      <c r="AG170" s="41"/>
    </row>
    <row r="171" spans="1:33" ht="14.25" customHeight="1" x14ac:dyDescent="0.35">
      <c r="A171" s="267"/>
      <c r="B171" s="11">
        <v>12.9166666666667</v>
      </c>
      <c r="C171" s="267"/>
      <c r="D171" s="15"/>
      <c r="E171" s="15"/>
      <c r="F171" s="16"/>
      <c r="G171" s="267"/>
      <c r="H171" s="15"/>
      <c r="I171" s="15"/>
      <c r="J171" s="15"/>
      <c r="K171" s="16"/>
      <c r="L171" s="14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6"/>
      <c r="AB171" s="267"/>
      <c r="AC171" s="17"/>
      <c r="AD171" s="17"/>
      <c r="AE171" s="17"/>
      <c r="AF171" s="17"/>
      <c r="AG171" s="41"/>
    </row>
    <row r="172" spans="1:33" ht="14.25" customHeight="1" x14ac:dyDescent="0.35">
      <c r="A172" s="268">
        <v>44666</v>
      </c>
      <c r="B172" s="11">
        <v>13</v>
      </c>
      <c r="C172" s="273"/>
      <c r="D172" s="15"/>
      <c r="E172" s="15"/>
      <c r="F172" s="16"/>
      <c r="G172" s="269"/>
      <c r="H172" s="15"/>
      <c r="I172" s="15"/>
      <c r="J172" s="15"/>
      <c r="K172" s="16"/>
      <c r="L172" s="14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6"/>
      <c r="AB172" s="265"/>
      <c r="AC172" s="17"/>
      <c r="AD172" s="17"/>
      <c r="AE172" s="17"/>
      <c r="AF172" s="17"/>
      <c r="AG172" s="41"/>
    </row>
    <row r="173" spans="1:33" ht="14.25" customHeight="1" x14ac:dyDescent="0.35">
      <c r="A173" s="266"/>
      <c r="B173" s="11">
        <v>13.0833333333333</v>
      </c>
      <c r="C173" s="266"/>
      <c r="D173" s="15"/>
      <c r="E173" s="15"/>
      <c r="F173" s="16"/>
      <c r="G173" s="266"/>
      <c r="H173" s="15"/>
      <c r="I173" s="15"/>
      <c r="J173" s="15"/>
      <c r="K173" s="16"/>
      <c r="L173" s="14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6"/>
      <c r="AB173" s="266"/>
      <c r="AC173" s="17"/>
      <c r="AD173" s="17"/>
      <c r="AE173" s="17"/>
      <c r="AF173" s="17"/>
      <c r="AG173" s="41"/>
    </row>
    <row r="174" spans="1:33" ht="14.25" customHeight="1" x14ac:dyDescent="0.35">
      <c r="A174" s="266"/>
      <c r="B174" s="11">
        <v>13.1666666666667</v>
      </c>
      <c r="C174" s="266"/>
      <c r="D174" s="15"/>
      <c r="E174" s="15"/>
      <c r="F174" s="16"/>
      <c r="G174" s="266"/>
      <c r="H174" s="15"/>
      <c r="I174" s="15"/>
      <c r="J174" s="15"/>
      <c r="K174" s="16"/>
      <c r="L174" s="14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6"/>
      <c r="AB174" s="266"/>
      <c r="AC174" s="17"/>
      <c r="AD174" s="17"/>
      <c r="AE174" s="17"/>
      <c r="AF174" s="17"/>
      <c r="AG174" s="41"/>
    </row>
    <row r="175" spans="1:33" ht="14.25" customHeight="1" x14ac:dyDescent="0.35">
      <c r="A175" s="266"/>
      <c r="B175" s="11">
        <v>13.25</v>
      </c>
      <c r="C175" s="266"/>
      <c r="D175" s="15"/>
      <c r="E175" s="15"/>
      <c r="F175" s="16"/>
      <c r="G175" s="266"/>
      <c r="H175" s="15"/>
      <c r="I175" s="15"/>
      <c r="J175" s="15"/>
      <c r="K175" s="16"/>
      <c r="L175" s="14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6"/>
      <c r="AB175" s="266"/>
      <c r="AC175" s="17"/>
      <c r="AD175" s="17"/>
      <c r="AE175" s="17"/>
      <c r="AF175" s="17"/>
      <c r="AG175" s="41"/>
    </row>
    <row r="176" spans="1:33" ht="14.25" customHeight="1" x14ac:dyDescent="0.35">
      <c r="A176" s="266"/>
      <c r="B176" s="11">
        <v>13.3333333333333</v>
      </c>
      <c r="C176" s="266"/>
      <c r="D176" s="15"/>
      <c r="E176" s="15"/>
      <c r="F176" s="16"/>
      <c r="G176" s="266"/>
      <c r="H176" s="15"/>
      <c r="I176" s="15"/>
      <c r="J176" s="15"/>
      <c r="K176" s="16"/>
      <c r="L176" s="14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6"/>
      <c r="AB176" s="266"/>
      <c r="AC176" s="17"/>
      <c r="AD176" s="17"/>
      <c r="AE176" s="17"/>
      <c r="AF176" s="17"/>
      <c r="AG176" s="41"/>
    </row>
    <row r="177" spans="1:33" ht="14.25" customHeight="1" x14ac:dyDescent="0.35">
      <c r="A177" s="266"/>
      <c r="B177" s="11">
        <v>13.4166666666667</v>
      </c>
      <c r="C177" s="266"/>
      <c r="D177" s="15"/>
      <c r="E177" s="15"/>
      <c r="F177" s="16"/>
      <c r="G177" s="266"/>
      <c r="H177" s="15"/>
      <c r="I177" s="15"/>
      <c r="J177" s="15"/>
      <c r="K177" s="16"/>
      <c r="L177" s="14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6"/>
      <c r="AB177" s="266"/>
      <c r="AC177" s="17"/>
      <c r="AD177" s="17"/>
      <c r="AE177" s="17"/>
      <c r="AF177" s="17"/>
      <c r="AG177" s="41"/>
    </row>
    <row r="178" spans="1:33" ht="14.25" customHeight="1" x14ac:dyDescent="0.35">
      <c r="A178" s="266"/>
      <c r="B178" s="11">
        <v>13.5</v>
      </c>
      <c r="C178" s="266"/>
      <c r="D178" s="15"/>
      <c r="E178" s="15"/>
      <c r="F178" s="16"/>
      <c r="G178" s="266"/>
      <c r="H178" s="15"/>
      <c r="I178" s="15"/>
      <c r="J178" s="15"/>
      <c r="K178" s="16"/>
      <c r="L178" s="14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6"/>
      <c r="AB178" s="266"/>
      <c r="AC178" s="17"/>
      <c r="AD178" s="17"/>
      <c r="AE178" s="17"/>
      <c r="AF178" s="17"/>
      <c r="AG178" s="41"/>
    </row>
    <row r="179" spans="1:33" ht="14.25" customHeight="1" x14ac:dyDescent="0.35">
      <c r="A179" s="266"/>
      <c r="B179" s="11">
        <v>13.5833333333333</v>
      </c>
      <c r="C179" s="266"/>
      <c r="D179" s="15"/>
      <c r="E179" s="15"/>
      <c r="F179" s="16"/>
      <c r="G179" s="266"/>
      <c r="H179" s="15"/>
      <c r="I179" s="15"/>
      <c r="J179" s="15"/>
      <c r="K179" s="16"/>
      <c r="L179" s="14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6"/>
      <c r="AB179" s="266"/>
      <c r="AC179" s="17"/>
      <c r="AD179" s="17"/>
      <c r="AE179" s="17"/>
      <c r="AF179" s="17"/>
      <c r="AG179" s="41"/>
    </row>
    <row r="180" spans="1:33" ht="14.25" customHeight="1" x14ac:dyDescent="0.35">
      <c r="A180" s="266"/>
      <c r="B180" s="11">
        <v>13.6666666666667</v>
      </c>
      <c r="C180" s="266"/>
      <c r="D180" s="15"/>
      <c r="E180" s="15"/>
      <c r="F180" s="16"/>
      <c r="G180" s="266"/>
      <c r="H180" s="15"/>
      <c r="I180" s="15"/>
      <c r="J180" s="15"/>
      <c r="K180" s="16"/>
      <c r="L180" s="14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6"/>
      <c r="AB180" s="266"/>
      <c r="AC180" s="17"/>
      <c r="AD180" s="17"/>
      <c r="AE180" s="17"/>
      <c r="AF180" s="17"/>
      <c r="AG180" s="41"/>
    </row>
    <row r="181" spans="1:33" ht="14.25" customHeight="1" x14ac:dyDescent="0.35">
      <c r="A181" s="266"/>
      <c r="B181" s="11">
        <v>13.75</v>
      </c>
      <c r="C181" s="266"/>
      <c r="D181" s="15"/>
      <c r="E181" s="15"/>
      <c r="F181" s="16"/>
      <c r="G181" s="266"/>
      <c r="H181" s="15"/>
      <c r="I181" s="15"/>
      <c r="J181" s="15"/>
      <c r="K181" s="16"/>
      <c r="L181" s="14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6"/>
      <c r="AB181" s="266"/>
      <c r="AC181" s="17"/>
      <c r="AD181" s="17"/>
      <c r="AE181" s="17"/>
      <c r="AF181" s="17"/>
      <c r="AG181" s="41"/>
    </row>
    <row r="182" spans="1:33" ht="14.25" customHeight="1" x14ac:dyDescent="0.35">
      <c r="A182" s="266"/>
      <c r="B182" s="11">
        <v>13.8333333333333</v>
      </c>
      <c r="C182" s="266"/>
      <c r="D182" s="15"/>
      <c r="E182" s="15"/>
      <c r="F182" s="16"/>
      <c r="G182" s="266"/>
      <c r="H182" s="15"/>
      <c r="I182" s="15"/>
      <c r="J182" s="15"/>
      <c r="K182" s="16"/>
      <c r="L182" s="14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6"/>
      <c r="AB182" s="266"/>
      <c r="AC182" s="17"/>
      <c r="AD182" s="17"/>
      <c r="AE182" s="17"/>
      <c r="AF182" s="17"/>
      <c r="AG182" s="41"/>
    </row>
    <row r="183" spans="1:33" ht="14.25" customHeight="1" x14ac:dyDescent="0.35">
      <c r="A183" s="267"/>
      <c r="B183" s="11">
        <v>13.9166666666667</v>
      </c>
      <c r="C183" s="267"/>
      <c r="D183" s="15"/>
      <c r="E183" s="15"/>
      <c r="F183" s="16"/>
      <c r="G183" s="267"/>
      <c r="H183" s="15"/>
      <c r="I183" s="15"/>
      <c r="J183" s="15"/>
      <c r="K183" s="16"/>
      <c r="L183" s="14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6"/>
      <c r="AB183" s="267"/>
      <c r="AC183" s="17"/>
      <c r="AD183" s="17"/>
      <c r="AE183" s="17"/>
      <c r="AF183" s="17"/>
      <c r="AG183" s="41"/>
    </row>
    <row r="184" spans="1:33" ht="14.25" customHeight="1" x14ac:dyDescent="0.35">
      <c r="A184" s="268">
        <v>44667</v>
      </c>
      <c r="B184" s="11">
        <v>14</v>
      </c>
      <c r="C184" s="273"/>
      <c r="D184" s="15"/>
      <c r="E184" s="15"/>
      <c r="F184" s="16"/>
      <c r="G184" s="269"/>
      <c r="H184" s="15"/>
      <c r="I184" s="15"/>
      <c r="J184" s="15"/>
      <c r="K184" s="16"/>
      <c r="L184" s="14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6"/>
      <c r="AB184" s="265"/>
      <c r="AC184" s="17"/>
      <c r="AD184" s="17"/>
      <c r="AE184" s="17"/>
      <c r="AF184" s="17"/>
      <c r="AG184" s="41"/>
    </row>
    <row r="185" spans="1:33" ht="14.25" customHeight="1" x14ac:dyDescent="0.35">
      <c r="A185" s="266"/>
      <c r="B185" s="11">
        <v>14.0833333333333</v>
      </c>
      <c r="C185" s="266"/>
      <c r="D185" s="15"/>
      <c r="E185" s="15"/>
      <c r="F185" s="16"/>
      <c r="G185" s="266"/>
      <c r="H185" s="15"/>
      <c r="I185" s="15"/>
      <c r="J185" s="15"/>
      <c r="K185" s="16"/>
      <c r="L185" s="14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6"/>
      <c r="AB185" s="266"/>
      <c r="AC185" s="17"/>
      <c r="AD185" s="17"/>
      <c r="AE185" s="17"/>
      <c r="AF185" s="17"/>
      <c r="AG185" s="41"/>
    </row>
    <row r="186" spans="1:33" ht="14.25" customHeight="1" x14ac:dyDescent="0.35">
      <c r="A186" s="266"/>
      <c r="B186" s="11">
        <v>14.1666666666667</v>
      </c>
      <c r="C186" s="266"/>
      <c r="D186" s="15"/>
      <c r="E186" s="15"/>
      <c r="F186" s="16"/>
      <c r="G186" s="266"/>
      <c r="H186" s="15"/>
      <c r="I186" s="15"/>
      <c r="J186" s="15"/>
      <c r="K186" s="16"/>
      <c r="L186" s="14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6"/>
      <c r="AB186" s="266"/>
      <c r="AC186" s="17"/>
      <c r="AD186" s="17"/>
      <c r="AE186" s="17"/>
      <c r="AF186" s="17"/>
      <c r="AG186" s="41"/>
    </row>
    <row r="187" spans="1:33" ht="14.25" customHeight="1" x14ac:dyDescent="0.35">
      <c r="A187" s="266"/>
      <c r="B187" s="11">
        <v>14.25</v>
      </c>
      <c r="C187" s="266"/>
      <c r="D187" s="15"/>
      <c r="E187" s="15"/>
      <c r="F187" s="16"/>
      <c r="G187" s="266"/>
      <c r="H187" s="15"/>
      <c r="I187" s="15"/>
      <c r="J187" s="15"/>
      <c r="K187" s="16"/>
      <c r="L187" s="14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6"/>
      <c r="AB187" s="266"/>
      <c r="AC187" s="17"/>
      <c r="AD187" s="17"/>
      <c r="AE187" s="17"/>
      <c r="AF187" s="17"/>
      <c r="AG187" s="41"/>
    </row>
    <row r="188" spans="1:33" ht="14.25" customHeight="1" x14ac:dyDescent="0.35">
      <c r="A188" s="266"/>
      <c r="B188" s="11">
        <v>14.3333333333333</v>
      </c>
      <c r="C188" s="266"/>
      <c r="D188" s="15"/>
      <c r="E188" s="15"/>
      <c r="F188" s="16"/>
      <c r="G188" s="266"/>
      <c r="H188" s="15"/>
      <c r="I188" s="15"/>
      <c r="J188" s="15"/>
      <c r="K188" s="16"/>
      <c r="L188" s="14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6"/>
      <c r="AB188" s="266"/>
      <c r="AC188" s="17"/>
      <c r="AD188" s="17"/>
      <c r="AE188" s="17"/>
      <c r="AF188" s="17"/>
      <c r="AG188" s="41"/>
    </row>
    <row r="189" spans="1:33" ht="14.25" customHeight="1" x14ac:dyDescent="0.35">
      <c r="A189" s="266"/>
      <c r="B189" s="11">
        <v>14.4166666666667</v>
      </c>
      <c r="C189" s="266"/>
      <c r="D189" s="15"/>
      <c r="E189" s="15"/>
      <c r="F189" s="16"/>
      <c r="G189" s="266"/>
      <c r="H189" s="15"/>
      <c r="I189" s="15"/>
      <c r="J189" s="15"/>
      <c r="K189" s="16"/>
      <c r="L189" s="14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6"/>
      <c r="AB189" s="266"/>
      <c r="AC189" s="17"/>
      <c r="AD189" s="17"/>
      <c r="AE189" s="17"/>
      <c r="AF189" s="17"/>
      <c r="AG189" s="41"/>
    </row>
    <row r="190" spans="1:33" ht="14.25" customHeight="1" x14ac:dyDescent="0.35">
      <c r="A190" s="266"/>
      <c r="B190" s="11">
        <v>14.5</v>
      </c>
      <c r="C190" s="266"/>
      <c r="D190" s="15"/>
      <c r="E190" s="15"/>
      <c r="F190" s="16"/>
      <c r="G190" s="266"/>
      <c r="H190" s="15"/>
      <c r="I190" s="15"/>
      <c r="J190" s="15"/>
      <c r="K190" s="16"/>
      <c r="L190" s="14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6"/>
      <c r="AB190" s="266"/>
      <c r="AC190" s="17"/>
      <c r="AD190" s="17"/>
      <c r="AE190" s="17"/>
      <c r="AF190" s="17"/>
      <c r="AG190" s="41"/>
    </row>
    <row r="191" spans="1:33" ht="14.25" customHeight="1" x14ac:dyDescent="0.35">
      <c r="A191" s="266"/>
      <c r="B191" s="11">
        <v>14.5833333333333</v>
      </c>
      <c r="C191" s="266"/>
      <c r="D191" s="15"/>
      <c r="E191" s="15"/>
      <c r="F191" s="16"/>
      <c r="G191" s="266"/>
      <c r="H191" s="15"/>
      <c r="I191" s="15"/>
      <c r="J191" s="15"/>
      <c r="K191" s="16"/>
      <c r="L191" s="14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6"/>
      <c r="AB191" s="266"/>
      <c r="AC191" s="17"/>
      <c r="AD191" s="17"/>
      <c r="AE191" s="17"/>
      <c r="AF191" s="17"/>
      <c r="AG191" s="41"/>
    </row>
    <row r="192" spans="1:33" ht="14.25" customHeight="1" x14ac:dyDescent="0.35">
      <c r="A192" s="266"/>
      <c r="B192" s="11">
        <v>14.6666666666667</v>
      </c>
      <c r="C192" s="266"/>
      <c r="D192" s="15"/>
      <c r="E192" s="15"/>
      <c r="F192" s="16"/>
      <c r="G192" s="266"/>
      <c r="H192" s="15"/>
      <c r="I192" s="15"/>
      <c r="J192" s="15"/>
      <c r="K192" s="16"/>
      <c r="L192" s="14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6"/>
      <c r="AB192" s="266"/>
      <c r="AC192" s="17"/>
      <c r="AD192" s="17"/>
      <c r="AE192" s="17"/>
      <c r="AF192" s="17"/>
      <c r="AG192" s="41"/>
    </row>
    <row r="193" spans="1:33" ht="14.25" customHeight="1" x14ac:dyDescent="0.35">
      <c r="A193" s="266"/>
      <c r="B193" s="11">
        <v>14.75</v>
      </c>
      <c r="C193" s="266"/>
      <c r="D193" s="15"/>
      <c r="E193" s="15"/>
      <c r="F193" s="16"/>
      <c r="G193" s="266"/>
      <c r="H193" s="15"/>
      <c r="I193" s="15"/>
      <c r="J193" s="15"/>
      <c r="K193" s="16"/>
      <c r="L193" s="14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6"/>
      <c r="AB193" s="266"/>
      <c r="AC193" s="17"/>
      <c r="AD193" s="17"/>
      <c r="AE193" s="17"/>
      <c r="AF193" s="17"/>
      <c r="AG193" s="41"/>
    </row>
    <row r="194" spans="1:33" ht="14.25" customHeight="1" x14ac:dyDescent="0.35">
      <c r="A194" s="266"/>
      <c r="B194" s="11">
        <v>14.8333333333333</v>
      </c>
      <c r="C194" s="266"/>
      <c r="D194" s="15"/>
      <c r="E194" s="15"/>
      <c r="F194" s="16"/>
      <c r="G194" s="266"/>
      <c r="H194" s="15"/>
      <c r="I194" s="15"/>
      <c r="J194" s="15"/>
      <c r="K194" s="16"/>
      <c r="L194" s="14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6"/>
      <c r="AB194" s="266"/>
      <c r="AC194" s="17"/>
      <c r="AD194" s="17"/>
      <c r="AE194" s="17"/>
      <c r="AF194" s="17"/>
      <c r="AG194" s="41"/>
    </row>
    <row r="195" spans="1:33" ht="14.25" customHeight="1" x14ac:dyDescent="0.35">
      <c r="A195" s="267"/>
      <c r="B195" s="11">
        <v>14.9166666666667</v>
      </c>
      <c r="C195" s="267"/>
      <c r="D195" s="15"/>
      <c r="E195" s="15"/>
      <c r="F195" s="16"/>
      <c r="G195" s="267"/>
      <c r="H195" s="15"/>
      <c r="I195" s="15"/>
      <c r="J195" s="15"/>
      <c r="K195" s="16"/>
      <c r="L195" s="14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6"/>
      <c r="AB195" s="267"/>
      <c r="AC195" s="17"/>
      <c r="AD195" s="17"/>
      <c r="AE195" s="17"/>
      <c r="AF195" s="17"/>
      <c r="AG195" s="41"/>
    </row>
    <row r="196" spans="1:33" ht="14.25" customHeight="1" x14ac:dyDescent="0.35">
      <c r="A196" s="268">
        <v>44668</v>
      </c>
      <c r="B196" s="11">
        <v>15</v>
      </c>
      <c r="C196" s="273"/>
      <c r="D196" s="15"/>
      <c r="E196" s="15"/>
      <c r="F196" s="16"/>
      <c r="G196" s="269"/>
      <c r="H196" s="15"/>
      <c r="I196" s="15"/>
      <c r="J196" s="15"/>
      <c r="K196" s="16"/>
      <c r="L196" s="14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6"/>
      <c r="AB196" s="265"/>
      <c r="AC196" s="17"/>
      <c r="AD196" s="17"/>
      <c r="AE196" s="17"/>
      <c r="AF196" s="17"/>
      <c r="AG196" s="41"/>
    </row>
    <row r="197" spans="1:33" ht="14.25" customHeight="1" x14ac:dyDescent="0.35">
      <c r="A197" s="266"/>
      <c r="B197" s="11">
        <v>15.0833333333333</v>
      </c>
      <c r="C197" s="266"/>
      <c r="D197" s="15"/>
      <c r="E197" s="15"/>
      <c r="F197" s="16"/>
      <c r="G197" s="266"/>
      <c r="H197" s="15"/>
      <c r="I197" s="15"/>
      <c r="J197" s="15"/>
      <c r="K197" s="16"/>
      <c r="L197" s="14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6"/>
      <c r="AB197" s="266"/>
      <c r="AC197" s="17"/>
      <c r="AD197" s="17"/>
      <c r="AE197" s="17"/>
      <c r="AF197" s="17"/>
      <c r="AG197" s="41"/>
    </row>
    <row r="198" spans="1:33" ht="14.25" customHeight="1" x14ac:dyDescent="0.35">
      <c r="A198" s="266"/>
      <c r="B198" s="11">
        <v>15.1666666666667</v>
      </c>
      <c r="C198" s="266"/>
      <c r="D198" s="15"/>
      <c r="E198" s="15"/>
      <c r="F198" s="16"/>
      <c r="G198" s="266"/>
      <c r="H198" s="15"/>
      <c r="I198" s="15"/>
      <c r="J198" s="15"/>
      <c r="K198" s="16"/>
      <c r="L198" s="14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6"/>
      <c r="AB198" s="266"/>
      <c r="AC198" s="17"/>
      <c r="AD198" s="17"/>
      <c r="AE198" s="17"/>
      <c r="AF198" s="17"/>
      <c r="AG198" s="41"/>
    </row>
    <row r="199" spans="1:33" ht="14.25" customHeight="1" x14ac:dyDescent="0.35">
      <c r="A199" s="266"/>
      <c r="B199" s="11">
        <v>15.25</v>
      </c>
      <c r="C199" s="266"/>
      <c r="D199" s="15"/>
      <c r="E199" s="15"/>
      <c r="F199" s="16"/>
      <c r="G199" s="266"/>
      <c r="H199" s="15"/>
      <c r="I199" s="15"/>
      <c r="J199" s="15"/>
      <c r="K199" s="16"/>
      <c r="L199" s="14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6"/>
      <c r="AB199" s="266"/>
      <c r="AC199" s="17"/>
      <c r="AD199" s="17"/>
      <c r="AE199" s="17"/>
      <c r="AF199" s="17"/>
      <c r="AG199" s="41"/>
    </row>
    <row r="200" spans="1:33" ht="14.25" customHeight="1" x14ac:dyDescent="0.35">
      <c r="A200" s="266"/>
      <c r="B200" s="11">
        <v>15.3333333333333</v>
      </c>
      <c r="C200" s="266"/>
      <c r="D200" s="15"/>
      <c r="E200" s="15"/>
      <c r="F200" s="16"/>
      <c r="G200" s="266"/>
      <c r="H200" s="15"/>
      <c r="I200" s="15"/>
      <c r="J200" s="15"/>
      <c r="K200" s="16"/>
      <c r="L200" s="14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6"/>
      <c r="AB200" s="266"/>
      <c r="AC200" s="17"/>
      <c r="AD200" s="17"/>
      <c r="AE200" s="17"/>
      <c r="AF200" s="17"/>
      <c r="AG200" s="41"/>
    </row>
    <row r="201" spans="1:33" ht="14.25" customHeight="1" x14ac:dyDescent="0.35">
      <c r="A201" s="266"/>
      <c r="B201" s="11">
        <v>15.4166666666667</v>
      </c>
      <c r="C201" s="266"/>
      <c r="D201" s="15"/>
      <c r="E201" s="15"/>
      <c r="F201" s="16"/>
      <c r="G201" s="266"/>
      <c r="H201" s="15"/>
      <c r="I201" s="15"/>
      <c r="J201" s="15"/>
      <c r="K201" s="16"/>
      <c r="L201" s="14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6"/>
      <c r="AB201" s="266"/>
      <c r="AC201" s="17"/>
      <c r="AD201" s="17"/>
      <c r="AE201" s="17"/>
      <c r="AF201" s="17"/>
      <c r="AG201" s="41"/>
    </row>
    <row r="202" spans="1:33" ht="14.25" customHeight="1" x14ac:dyDescent="0.35">
      <c r="A202" s="266"/>
      <c r="B202" s="11">
        <v>15.5</v>
      </c>
      <c r="C202" s="266"/>
      <c r="D202" s="15"/>
      <c r="E202" s="15"/>
      <c r="F202" s="16"/>
      <c r="G202" s="266"/>
      <c r="H202" s="15"/>
      <c r="I202" s="15"/>
      <c r="J202" s="15"/>
      <c r="K202" s="16"/>
      <c r="L202" s="14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6"/>
      <c r="AB202" s="266"/>
      <c r="AC202" s="17"/>
      <c r="AD202" s="17"/>
      <c r="AE202" s="17"/>
      <c r="AF202" s="17"/>
      <c r="AG202" s="41"/>
    </row>
    <row r="203" spans="1:33" ht="14.25" customHeight="1" x14ac:dyDescent="0.35">
      <c r="A203" s="266"/>
      <c r="B203" s="11">
        <v>15.5833333333333</v>
      </c>
      <c r="C203" s="266"/>
      <c r="D203" s="15"/>
      <c r="E203" s="15"/>
      <c r="F203" s="16"/>
      <c r="G203" s="266"/>
      <c r="H203" s="15"/>
      <c r="I203" s="15"/>
      <c r="J203" s="15"/>
      <c r="K203" s="16"/>
      <c r="L203" s="14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6"/>
      <c r="AB203" s="266"/>
      <c r="AC203" s="17"/>
      <c r="AD203" s="17"/>
      <c r="AE203" s="17"/>
      <c r="AF203" s="17"/>
      <c r="AG203" s="41"/>
    </row>
    <row r="204" spans="1:33" ht="14.25" customHeight="1" x14ac:dyDescent="0.35">
      <c r="A204" s="266"/>
      <c r="B204" s="11">
        <v>15.6666666666667</v>
      </c>
      <c r="C204" s="266"/>
      <c r="D204" s="15"/>
      <c r="E204" s="15"/>
      <c r="F204" s="16"/>
      <c r="G204" s="266"/>
      <c r="H204" s="15"/>
      <c r="I204" s="15"/>
      <c r="J204" s="15"/>
      <c r="K204" s="16"/>
      <c r="L204" s="14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6"/>
      <c r="AB204" s="266"/>
      <c r="AC204" s="17"/>
      <c r="AD204" s="17"/>
      <c r="AE204" s="17"/>
      <c r="AF204" s="17"/>
      <c r="AG204" s="41"/>
    </row>
    <row r="205" spans="1:33" ht="14.25" customHeight="1" x14ac:dyDescent="0.35">
      <c r="A205" s="266"/>
      <c r="B205" s="11">
        <v>15.75</v>
      </c>
      <c r="C205" s="266"/>
      <c r="D205" s="15"/>
      <c r="E205" s="15"/>
      <c r="F205" s="16"/>
      <c r="G205" s="266"/>
      <c r="H205" s="15"/>
      <c r="I205" s="15"/>
      <c r="J205" s="15"/>
      <c r="K205" s="16"/>
      <c r="L205" s="14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6"/>
      <c r="AB205" s="266"/>
      <c r="AC205" s="17"/>
      <c r="AD205" s="17"/>
      <c r="AE205" s="17"/>
      <c r="AF205" s="17"/>
      <c r="AG205" s="41"/>
    </row>
    <row r="206" spans="1:33" ht="14.25" customHeight="1" x14ac:dyDescent="0.35">
      <c r="A206" s="266"/>
      <c r="B206" s="11">
        <v>15.8333333333333</v>
      </c>
      <c r="C206" s="266"/>
      <c r="D206" s="15"/>
      <c r="E206" s="15"/>
      <c r="F206" s="16"/>
      <c r="G206" s="266"/>
      <c r="H206" s="15"/>
      <c r="I206" s="15"/>
      <c r="J206" s="15"/>
      <c r="K206" s="16"/>
      <c r="L206" s="14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6"/>
      <c r="AB206" s="266"/>
      <c r="AC206" s="17"/>
      <c r="AD206" s="17"/>
      <c r="AE206" s="17"/>
      <c r="AF206" s="17"/>
      <c r="AG206" s="41"/>
    </row>
    <row r="207" spans="1:33" ht="14.25" customHeight="1" x14ac:dyDescent="0.35">
      <c r="A207" s="267"/>
      <c r="B207" s="11">
        <v>15.9166666666667</v>
      </c>
      <c r="C207" s="267"/>
      <c r="D207" s="15"/>
      <c r="E207" s="15"/>
      <c r="F207" s="16"/>
      <c r="G207" s="267"/>
      <c r="H207" s="15"/>
      <c r="I207" s="15"/>
      <c r="J207" s="15"/>
      <c r="K207" s="16"/>
      <c r="L207" s="14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6"/>
      <c r="AB207" s="267"/>
      <c r="AC207" s="17"/>
      <c r="AD207" s="17"/>
      <c r="AE207" s="17"/>
      <c r="AF207" s="17"/>
      <c r="AG207" s="41"/>
    </row>
    <row r="208" spans="1:33" ht="14.25" customHeight="1" x14ac:dyDescent="0.35">
      <c r="A208" s="268">
        <v>44669</v>
      </c>
      <c r="B208" s="11">
        <v>16</v>
      </c>
      <c r="C208" s="273"/>
      <c r="D208" s="15"/>
      <c r="E208" s="15"/>
      <c r="F208" s="16"/>
      <c r="G208" s="269"/>
      <c r="H208" s="15"/>
      <c r="I208" s="15"/>
      <c r="J208" s="15"/>
      <c r="K208" s="16"/>
      <c r="L208" s="14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6"/>
      <c r="AB208" s="265"/>
      <c r="AC208" s="17"/>
      <c r="AD208" s="17"/>
      <c r="AE208" s="17"/>
      <c r="AF208" s="17"/>
      <c r="AG208" s="41"/>
    </row>
    <row r="209" spans="1:33" ht="14.25" customHeight="1" x14ac:dyDescent="0.35">
      <c r="A209" s="266"/>
      <c r="B209" s="11">
        <v>16.0833333333333</v>
      </c>
      <c r="C209" s="266"/>
      <c r="D209" s="15"/>
      <c r="E209" s="15"/>
      <c r="F209" s="16"/>
      <c r="G209" s="266"/>
      <c r="H209" s="15"/>
      <c r="I209" s="15"/>
      <c r="J209" s="15"/>
      <c r="K209" s="16"/>
      <c r="L209" s="14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6"/>
      <c r="AB209" s="266"/>
      <c r="AC209" s="17"/>
      <c r="AD209" s="17"/>
      <c r="AE209" s="17"/>
      <c r="AF209" s="17"/>
      <c r="AG209" s="41"/>
    </row>
    <row r="210" spans="1:33" ht="14.25" customHeight="1" x14ac:dyDescent="0.35">
      <c r="A210" s="266"/>
      <c r="B210" s="11">
        <v>16.1666666666667</v>
      </c>
      <c r="C210" s="266"/>
      <c r="D210" s="15"/>
      <c r="E210" s="15"/>
      <c r="F210" s="16"/>
      <c r="G210" s="266"/>
      <c r="H210" s="15"/>
      <c r="I210" s="15"/>
      <c r="J210" s="15"/>
      <c r="K210" s="16"/>
      <c r="L210" s="14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6"/>
      <c r="AB210" s="266"/>
      <c r="AC210" s="17"/>
      <c r="AD210" s="17"/>
      <c r="AE210" s="17"/>
      <c r="AF210" s="17"/>
      <c r="AG210" s="41"/>
    </row>
    <row r="211" spans="1:33" ht="14.25" customHeight="1" x14ac:dyDescent="0.35">
      <c r="A211" s="266"/>
      <c r="B211" s="11">
        <v>16.25</v>
      </c>
      <c r="C211" s="266"/>
      <c r="D211" s="15"/>
      <c r="E211" s="15"/>
      <c r="F211" s="16"/>
      <c r="G211" s="266"/>
      <c r="H211" s="15"/>
      <c r="I211" s="15"/>
      <c r="J211" s="15"/>
      <c r="K211" s="16"/>
      <c r="L211" s="14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6"/>
      <c r="AB211" s="266"/>
      <c r="AC211" s="17"/>
      <c r="AD211" s="17"/>
      <c r="AE211" s="17"/>
      <c r="AF211" s="17"/>
      <c r="AG211" s="41"/>
    </row>
    <row r="212" spans="1:33" ht="14.25" customHeight="1" x14ac:dyDescent="0.35">
      <c r="A212" s="266"/>
      <c r="B212" s="11">
        <v>16.3333333333333</v>
      </c>
      <c r="C212" s="266"/>
      <c r="D212" s="15"/>
      <c r="E212" s="15"/>
      <c r="F212" s="16"/>
      <c r="G212" s="266"/>
      <c r="H212" s="15"/>
      <c r="I212" s="15"/>
      <c r="J212" s="15"/>
      <c r="K212" s="16"/>
      <c r="L212" s="14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6"/>
      <c r="AB212" s="266"/>
      <c r="AC212" s="17"/>
      <c r="AD212" s="17"/>
      <c r="AE212" s="17"/>
      <c r="AF212" s="17"/>
      <c r="AG212" s="41"/>
    </row>
    <row r="213" spans="1:33" ht="14.25" customHeight="1" x14ac:dyDescent="0.35">
      <c r="A213" s="266"/>
      <c r="B213" s="11">
        <v>16.4166666666667</v>
      </c>
      <c r="C213" s="266"/>
      <c r="D213" s="15"/>
      <c r="E213" s="15"/>
      <c r="F213" s="16"/>
      <c r="G213" s="266"/>
      <c r="H213" s="15"/>
      <c r="I213" s="15"/>
      <c r="J213" s="15"/>
      <c r="K213" s="16"/>
      <c r="L213" s="14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6"/>
      <c r="AB213" s="266"/>
      <c r="AC213" s="17"/>
      <c r="AD213" s="17"/>
      <c r="AE213" s="17"/>
      <c r="AF213" s="17"/>
      <c r="AG213" s="41"/>
    </row>
    <row r="214" spans="1:33" ht="14.25" customHeight="1" x14ac:dyDescent="0.35">
      <c r="A214" s="266"/>
      <c r="B214" s="11">
        <v>16.5</v>
      </c>
      <c r="C214" s="266"/>
      <c r="D214" s="15"/>
      <c r="E214" s="15"/>
      <c r="F214" s="16"/>
      <c r="G214" s="266"/>
      <c r="H214" s="15"/>
      <c r="I214" s="15"/>
      <c r="J214" s="15"/>
      <c r="K214" s="16"/>
      <c r="L214" s="14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6"/>
      <c r="AB214" s="266"/>
      <c r="AC214" s="17"/>
      <c r="AD214" s="17"/>
      <c r="AE214" s="17"/>
      <c r="AF214" s="17"/>
      <c r="AG214" s="41"/>
    </row>
    <row r="215" spans="1:33" ht="14.25" customHeight="1" x14ac:dyDescent="0.35">
      <c r="A215" s="266"/>
      <c r="B215" s="11">
        <v>16.5833333333333</v>
      </c>
      <c r="C215" s="266"/>
      <c r="D215" s="15"/>
      <c r="E215" s="15"/>
      <c r="F215" s="16"/>
      <c r="G215" s="266"/>
      <c r="H215" s="15"/>
      <c r="I215" s="15"/>
      <c r="J215" s="15"/>
      <c r="K215" s="16"/>
      <c r="L215" s="14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6"/>
      <c r="AB215" s="266"/>
      <c r="AC215" s="17"/>
      <c r="AD215" s="17"/>
      <c r="AE215" s="17"/>
      <c r="AF215" s="17"/>
      <c r="AG215" s="41"/>
    </row>
    <row r="216" spans="1:33" ht="14.25" customHeight="1" x14ac:dyDescent="0.35">
      <c r="A216" s="266"/>
      <c r="B216" s="11">
        <v>16.6666666666667</v>
      </c>
      <c r="C216" s="266"/>
      <c r="D216" s="15"/>
      <c r="E216" s="15"/>
      <c r="F216" s="16"/>
      <c r="G216" s="266"/>
      <c r="H216" s="15"/>
      <c r="I216" s="15"/>
      <c r="J216" s="15"/>
      <c r="K216" s="16"/>
      <c r="L216" s="14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6"/>
      <c r="AB216" s="266"/>
      <c r="AC216" s="17"/>
      <c r="AD216" s="17"/>
      <c r="AE216" s="17"/>
      <c r="AF216" s="17"/>
      <c r="AG216" s="41"/>
    </row>
    <row r="217" spans="1:33" ht="14.25" customHeight="1" x14ac:dyDescent="0.35">
      <c r="A217" s="266"/>
      <c r="B217" s="11">
        <v>16.75</v>
      </c>
      <c r="C217" s="266"/>
      <c r="D217" s="15"/>
      <c r="E217" s="15"/>
      <c r="F217" s="16"/>
      <c r="G217" s="266"/>
      <c r="H217" s="15"/>
      <c r="I217" s="15"/>
      <c r="J217" s="15"/>
      <c r="K217" s="16"/>
      <c r="L217" s="14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6"/>
      <c r="AB217" s="266"/>
      <c r="AC217" s="17"/>
      <c r="AD217" s="17"/>
      <c r="AE217" s="17"/>
      <c r="AF217" s="17"/>
      <c r="AG217" s="41"/>
    </row>
    <row r="218" spans="1:33" ht="14.25" customHeight="1" x14ac:dyDescent="0.35">
      <c r="A218" s="266"/>
      <c r="B218" s="11">
        <v>16.8333333333333</v>
      </c>
      <c r="C218" s="266"/>
      <c r="D218" s="15"/>
      <c r="E218" s="15"/>
      <c r="F218" s="16"/>
      <c r="G218" s="266"/>
      <c r="H218" s="15"/>
      <c r="I218" s="15"/>
      <c r="J218" s="15"/>
      <c r="K218" s="16"/>
      <c r="L218" s="14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6"/>
      <c r="AB218" s="266"/>
      <c r="AC218" s="17"/>
      <c r="AD218" s="17"/>
      <c r="AE218" s="17"/>
      <c r="AF218" s="17"/>
      <c r="AG218" s="41"/>
    </row>
    <row r="219" spans="1:33" ht="14.25" customHeight="1" x14ac:dyDescent="0.35">
      <c r="A219" s="267"/>
      <c r="B219" s="11">
        <v>16.9166666666667</v>
      </c>
      <c r="C219" s="267"/>
      <c r="D219" s="15"/>
      <c r="E219" s="15"/>
      <c r="F219" s="16"/>
      <c r="G219" s="267"/>
      <c r="H219" s="15"/>
      <c r="I219" s="15"/>
      <c r="J219" s="15"/>
      <c r="K219" s="16"/>
      <c r="L219" s="14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6"/>
      <c r="AB219" s="267"/>
      <c r="AC219" s="17"/>
      <c r="AD219" s="17"/>
      <c r="AE219" s="17"/>
      <c r="AF219" s="17"/>
      <c r="AG219" s="41"/>
    </row>
    <row r="220" spans="1:33" ht="14.25" customHeight="1" x14ac:dyDescent="0.35">
      <c r="A220" s="268">
        <v>44670</v>
      </c>
      <c r="B220" s="11">
        <v>17</v>
      </c>
      <c r="C220" s="273"/>
      <c r="D220" s="15"/>
      <c r="E220" s="15"/>
      <c r="F220" s="16"/>
      <c r="G220" s="269"/>
      <c r="H220" s="15"/>
      <c r="I220" s="15"/>
      <c r="J220" s="15"/>
      <c r="K220" s="16"/>
      <c r="L220" s="14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6"/>
      <c r="AB220" s="265"/>
      <c r="AC220" s="17"/>
      <c r="AD220" s="17"/>
      <c r="AE220" s="17"/>
      <c r="AF220" s="17"/>
      <c r="AG220" s="41"/>
    </row>
    <row r="221" spans="1:33" ht="14.25" customHeight="1" x14ac:dyDescent="0.35">
      <c r="A221" s="266"/>
      <c r="B221" s="11">
        <v>17.0833333333333</v>
      </c>
      <c r="C221" s="266"/>
      <c r="D221" s="15"/>
      <c r="E221" s="15"/>
      <c r="F221" s="16"/>
      <c r="G221" s="266"/>
      <c r="H221" s="15"/>
      <c r="I221" s="15"/>
      <c r="J221" s="15"/>
      <c r="K221" s="16"/>
      <c r="L221" s="14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6"/>
      <c r="AB221" s="266"/>
      <c r="AC221" s="17"/>
      <c r="AD221" s="17"/>
      <c r="AE221" s="17"/>
      <c r="AF221" s="17"/>
      <c r="AG221" s="41"/>
    </row>
    <row r="222" spans="1:33" ht="14.25" customHeight="1" x14ac:dyDescent="0.35">
      <c r="A222" s="266"/>
      <c r="B222" s="11">
        <v>17.1666666666667</v>
      </c>
      <c r="C222" s="266"/>
      <c r="D222" s="15"/>
      <c r="E222" s="15"/>
      <c r="F222" s="16"/>
      <c r="G222" s="266"/>
      <c r="H222" s="15"/>
      <c r="I222" s="15"/>
      <c r="J222" s="15"/>
      <c r="K222" s="16"/>
      <c r="L222" s="14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6"/>
      <c r="AB222" s="266"/>
      <c r="AC222" s="17"/>
      <c r="AD222" s="17"/>
      <c r="AE222" s="17"/>
      <c r="AF222" s="17"/>
      <c r="AG222" s="41"/>
    </row>
    <row r="223" spans="1:33" ht="14.25" customHeight="1" x14ac:dyDescent="0.35">
      <c r="A223" s="266"/>
      <c r="B223" s="11">
        <v>17.25</v>
      </c>
      <c r="C223" s="266"/>
      <c r="D223" s="15"/>
      <c r="E223" s="15"/>
      <c r="F223" s="16"/>
      <c r="G223" s="266"/>
      <c r="H223" s="15"/>
      <c r="I223" s="15"/>
      <c r="J223" s="15"/>
      <c r="K223" s="16"/>
      <c r="L223" s="14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6"/>
      <c r="AB223" s="266"/>
      <c r="AC223" s="17"/>
      <c r="AD223" s="17"/>
      <c r="AE223" s="17"/>
      <c r="AF223" s="17"/>
      <c r="AG223" s="41"/>
    </row>
    <row r="224" spans="1:33" ht="14.25" customHeight="1" x14ac:dyDescent="0.35">
      <c r="A224" s="266"/>
      <c r="B224" s="11">
        <v>17.3333333333333</v>
      </c>
      <c r="C224" s="266"/>
      <c r="D224" s="15"/>
      <c r="E224" s="15"/>
      <c r="F224" s="16"/>
      <c r="G224" s="266"/>
      <c r="H224" s="15"/>
      <c r="I224" s="15"/>
      <c r="J224" s="15"/>
      <c r="K224" s="16"/>
      <c r="L224" s="14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6"/>
      <c r="AB224" s="266"/>
      <c r="AC224" s="17"/>
      <c r="AD224" s="17"/>
      <c r="AE224" s="17"/>
      <c r="AF224" s="17"/>
      <c r="AG224" s="41"/>
    </row>
    <row r="225" spans="1:33" ht="14.25" customHeight="1" x14ac:dyDescent="0.35">
      <c r="A225" s="266"/>
      <c r="B225" s="11">
        <v>17.4166666666667</v>
      </c>
      <c r="C225" s="266"/>
      <c r="D225" s="15"/>
      <c r="E225" s="15"/>
      <c r="F225" s="16"/>
      <c r="G225" s="266"/>
      <c r="H225" s="15"/>
      <c r="I225" s="15"/>
      <c r="J225" s="15"/>
      <c r="K225" s="16"/>
      <c r="L225" s="14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6"/>
      <c r="AB225" s="266"/>
      <c r="AC225" s="17"/>
      <c r="AD225" s="17"/>
      <c r="AE225" s="17"/>
      <c r="AF225" s="17"/>
      <c r="AG225" s="41"/>
    </row>
    <row r="226" spans="1:33" ht="14.25" customHeight="1" x14ac:dyDescent="0.35">
      <c r="A226" s="266"/>
      <c r="B226" s="11">
        <v>17.5</v>
      </c>
      <c r="C226" s="266"/>
      <c r="D226" s="15"/>
      <c r="E226" s="15"/>
      <c r="F226" s="16"/>
      <c r="G226" s="266"/>
      <c r="H226" s="15"/>
      <c r="I226" s="15"/>
      <c r="J226" s="15"/>
      <c r="K226" s="16"/>
      <c r="L226" s="14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6"/>
      <c r="AB226" s="266"/>
      <c r="AC226" s="17"/>
      <c r="AD226" s="17"/>
      <c r="AE226" s="17"/>
      <c r="AF226" s="17"/>
      <c r="AG226" s="41"/>
    </row>
    <row r="227" spans="1:33" ht="14.25" customHeight="1" x14ac:dyDescent="0.35">
      <c r="A227" s="266"/>
      <c r="B227" s="11">
        <v>17.5833333333333</v>
      </c>
      <c r="C227" s="266"/>
      <c r="D227" s="15"/>
      <c r="E227" s="15"/>
      <c r="F227" s="16"/>
      <c r="G227" s="266"/>
      <c r="H227" s="15"/>
      <c r="I227" s="15"/>
      <c r="J227" s="15"/>
      <c r="K227" s="16"/>
      <c r="L227" s="14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6"/>
      <c r="AB227" s="266"/>
      <c r="AC227" s="17"/>
      <c r="AD227" s="17"/>
      <c r="AE227" s="17"/>
      <c r="AF227" s="17"/>
      <c r="AG227" s="41"/>
    </row>
    <row r="228" spans="1:33" ht="14.25" customHeight="1" x14ac:dyDescent="0.35">
      <c r="A228" s="266"/>
      <c r="B228" s="11">
        <v>17.6666666666667</v>
      </c>
      <c r="C228" s="266"/>
      <c r="D228" s="15"/>
      <c r="E228" s="15"/>
      <c r="F228" s="16"/>
      <c r="G228" s="266"/>
      <c r="H228" s="15"/>
      <c r="I228" s="15"/>
      <c r="J228" s="15"/>
      <c r="K228" s="16"/>
      <c r="L228" s="14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6"/>
      <c r="AB228" s="266"/>
      <c r="AC228" s="17"/>
      <c r="AD228" s="17"/>
      <c r="AE228" s="17"/>
      <c r="AF228" s="17"/>
      <c r="AG228" s="41"/>
    </row>
    <row r="229" spans="1:33" ht="14.25" customHeight="1" x14ac:dyDescent="0.35">
      <c r="A229" s="266"/>
      <c r="B229" s="11">
        <v>17.75</v>
      </c>
      <c r="C229" s="266"/>
      <c r="D229" s="15"/>
      <c r="E229" s="15"/>
      <c r="F229" s="16"/>
      <c r="G229" s="266"/>
      <c r="H229" s="15"/>
      <c r="I229" s="15"/>
      <c r="J229" s="15"/>
      <c r="K229" s="16"/>
      <c r="L229" s="14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6"/>
      <c r="AB229" s="266"/>
      <c r="AC229" s="17"/>
      <c r="AD229" s="17"/>
      <c r="AE229" s="17"/>
      <c r="AF229" s="17"/>
      <c r="AG229" s="41"/>
    </row>
    <row r="230" spans="1:33" ht="14.25" customHeight="1" x14ac:dyDescent="0.35">
      <c r="A230" s="266"/>
      <c r="B230" s="11">
        <v>17.8333333333333</v>
      </c>
      <c r="C230" s="266"/>
      <c r="D230" s="15"/>
      <c r="E230" s="15"/>
      <c r="F230" s="16"/>
      <c r="G230" s="266"/>
      <c r="H230" s="15"/>
      <c r="I230" s="15"/>
      <c r="J230" s="15"/>
      <c r="K230" s="16"/>
      <c r="L230" s="14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6"/>
      <c r="AB230" s="266"/>
      <c r="AC230" s="17"/>
      <c r="AD230" s="17"/>
      <c r="AE230" s="17"/>
      <c r="AF230" s="17"/>
      <c r="AG230" s="41"/>
    </row>
    <row r="231" spans="1:33" ht="14.25" customHeight="1" x14ac:dyDescent="0.35">
      <c r="A231" s="267"/>
      <c r="B231" s="11">
        <v>17.9166666666667</v>
      </c>
      <c r="C231" s="267"/>
      <c r="D231" s="15"/>
      <c r="E231" s="15"/>
      <c r="F231" s="16"/>
      <c r="G231" s="267"/>
      <c r="H231" s="15"/>
      <c r="I231" s="15"/>
      <c r="J231" s="15"/>
      <c r="K231" s="16"/>
      <c r="L231" s="14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6"/>
      <c r="AB231" s="267"/>
      <c r="AC231" s="17"/>
      <c r="AD231" s="17"/>
      <c r="AE231" s="17"/>
      <c r="AF231" s="17"/>
      <c r="AG231" s="41"/>
    </row>
    <row r="232" spans="1:33" ht="14.25" customHeight="1" x14ac:dyDescent="0.35">
      <c r="A232" s="268">
        <v>44671</v>
      </c>
      <c r="B232" s="11">
        <v>18</v>
      </c>
      <c r="C232" s="273"/>
      <c r="D232" s="15"/>
      <c r="E232" s="15"/>
      <c r="F232" s="16"/>
      <c r="G232" s="269"/>
      <c r="H232" s="15"/>
      <c r="I232" s="15"/>
      <c r="J232" s="15"/>
      <c r="K232" s="16"/>
      <c r="L232" s="14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6"/>
      <c r="AB232" s="265"/>
      <c r="AC232" s="17"/>
      <c r="AD232" s="17"/>
      <c r="AE232" s="17"/>
      <c r="AF232" s="17"/>
      <c r="AG232" s="41"/>
    </row>
    <row r="233" spans="1:33" ht="14.25" customHeight="1" x14ac:dyDescent="0.35">
      <c r="A233" s="266"/>
      <c r="B233" s="11">
        <v>18.0833333333333</v>
      </c>
      <c r="C233" s="266"/>
      <c r="D233" s="15"/>
      <c r="E233" s="15"/>
      <c r="F233" s="16"/>
      <c r="G233" s="266"/>
      <c r="H233" s="15"/>
      <c r="I233" s="15"/>
      <c r="J233" s="15"/>
      <c r="K233" s="16"/>
      <c r="L233" s="14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6"/>
      <c r="AB233" s="266"/>
      <c r="AC233" s="17"/>
      <c r="AD233" s="17"/>
      <c r="AE233" s="17"/>
      <c r="AF233" s="17"/>
      <c r="AG233" s="41"/>
    </row>
    <row r="234" spans="1:33" ht="14.25" customHeight="1" x14ac:dyDescent="0.35">
      <c r="A234" s="266"/>
      <c r="B234" s="11">
        <v>18.1666666666667</v>
      </c>
      <c r="C234" s="266"/>
      <c r="D234" s="15"/>
      <c r="E234" s="15"/>
      <c r="F234" s="16"/>
      <c r="G234" s="266"/>
      <c r="H234" s="15"/>
      <c r="I234" s="15"/>
      <c r="J234" s="15"/>
      <c r="K234" s="16"/>
      <c r="L234" s="14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6"/>
      <c r="AB234" s="266"/>
      <c r="AC234" s="17"/>
      <c r="AD234" s="17"/>
      <c r="AE234" s="17"/>
      <c r="AF234" s="17"/>
      <c r="AG234" s="41"/>
    </row>
    <row r="235" spans="1:33" ht="14.25" customHeight="1" x14ac:dyDescent="0.35">
      <c r="A235" s="266"/>
      <c r="B235" s="11">
        <v>18.25</v>
      </c>
      <c r="C235" s="266"/>
      <c r="D235" s="15"/>
      <c r="E235" s="15"/>
      <c r="F235" s="16"/>
      <c r="G235" s="266"/>
      <c r="H235" s="15"/>
      <c r="I235" s="15"/>
      <c r="J235" s="15"/>
      <c r="K235" s="16"/>
      <c r="L235" s="14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6"/>
      <c r="AB235" s="266"/>
      <c r="AC235" s="17"/>
      <c r="AD235" s="17"/>
      <c r="AE235" s="17"/>
      <c r="AF235" s="17"/>
      <c r="AG235" s="41"/>
    </row>
    <row r="236" spans="1:33" ht="14.25" customHeight="1" x14ac:dyDescent="0.35">
      <c r="A236" s="266"/>
      <c r="B236" s="11">
        <v>18.3333333333333</v>
      </c>
      <c r="C236" s="266"/>
      <c r="D236" s="15"/>
      <c r="E236" s="15"/>
      <c r="F236" s="16"/>
      <c r="G236" s="266"/>
      <c r="H236" s="15"/>
      <c r="I236" s="15"/>
      <c r="J236" s="15"/>
      <c r="K236" s="16"/>
      <c r="L236" s="14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6"/>
      <c r="AB236" s="266"/>
      <c r="AC236" s="17"/>
      <c r="AD236" s="17"/>
      <c r="AE236" s="17"/>
      <c r="AF236" s="17"/>
      <c r="AG236" s="41"/>
    </row>
    <row r="237" spans="1:33" ht="14.25" customHeight="1" x14ac:dyDescent="0.35">
      <c r="A237" s="266"/>
      <c r="B237" s="11">
        <v>18.4166666666667</v>
      </c>
      <c r="C237" s="266"/>
      <c r="D237" s="15"/>
      <c r="E237" s="15"/>
      <c r="F237" s="16"/>
      <c r="G237" s="266"/>
      <c r="H237" s="15"/>
      <c r="I237" s="15"/>
      <c r="J237" s="15"/>
      <c r="K237" s="16"/>
      <c r="L237" s="14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6"/>
      <c r="AB237" s="266"/>
      <c r="AC237" s="17"/>
      <c r="AD237" s="17"/>
      <c r="AE237" s="17"/>
      <c r="AF237" s="17"/>
      <c r="AG237" s="41"/>
    </row>
    <row r="238" spans="1:33" ht="14.25" customHeight="1" x14ac:dyDescent="0.35">
      <c r="A238" s="266"/>
      <c r="B238" s="11">
        <v>18.5</v>
      </c>
      <c r="C238" s="266"/>
      <c r="D238" s="15"/>
      <c r="E238" s="15"/>
      <c r="F238" s="16"/>
      <c r="G238" s="266"/>
      <c r="H238" s="15"/>
      <c r="I238" s="15"/>
      <c r="J238" s="15"/>
      <c r="K238" s="16"/>
      <c r="L238" s="14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6"/>
      <c r="AB238" s="266"/>
      <c r="AC238" s="17"/>
      <c r="AD238" s="17"/>
      <c r="AE238" s="17"/>
      <c r="AF238" s="17"/>
      <c r="AG238" s="41"/>
    </row>
    <row r="239" spans="1:33" ht="14.25" customHeight="1" x14ac:dyDescent="0.35">
      <c r="A239" s="266"/>
      <c r="B239" s="11">
        <v>18.5833333333333</v>
      </c>
      <c r="C239" s="266"/>
      <c r="D239" s="15"/>
      <c r="E239" s="15"/>
      <c r="F239" s="16"/>
      <c r="G239" s="266"/>
      <c r="H239" s="15"/>
      <c r="I239" s="15"/>
      <c r="J239" s="15"/>
      <c r="K239" s="16"/>
      <c r="L239" s="14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6"/>
      <c r="AB239" s="266"/>
      <c r="AC239" s="17"/>
      <c r="AD239" s="17"/>
      <c r="AE239" s="17"/>
      <c r="AF239" s="17"/>
      <c r="AG239" s="41"/>
    </row>
    <row r="240" spans="1:33" ht="14.25" customHeight="1" x14ac:dyDescent="0.35">
      <c r="A240" s="266"/>
      <c r="B240" s="11">
        <v>18.6666666666667</v>
      </c>
      <c r="C240" s="266"/>
      <c r="D240" s="15"/>
      <c r="E240" s="15"/>
      <c r="F240" s="16"/>
      <c r="G240" s="266"/>
      <c r="H240" s="15"/>
      <c r="I240" s="15"/>
      <c r="J240" s="15"/>
      <c r="K240" s="16"/>
      <c r="L240" s="14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6"/>
      <c r="AB240" s="266"/>
      <c r="AC240" s="17"/>
      <c r="AD240" s="17"/>
      <c r="AE240" s="17"/>
      <c r="AF240" s="17"/>
      <c r="AG240" s="41"/>
    </row>
    <row r="241" spans="1:33" ht="14.25" customHeight="1" x14ac:dyDescent="0.35">
      <c r="A241" s="266"/>
      <c r="B241" s="11">
        <v>18.75</v>
      </c>
      <c r="C241" s="266"/>
      <c r="D241" s="15"/>
      <c r="E241" s="15"/>
      <c r="F241" s="16"/>
      <c r="G241" s="266"/>
      <c r="H241" s="15"/>
      <c r="I241" s="15"/>
      <c r="J241" s="15"/>
      <c r="K241" s="16"/>
      <c r="L241" s="14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6"/>
      <c r="AB241" s="266"/>
      <c r="AC241" s="17"/>
      <c r="AD241" s="17"/>
      <c r="AE241" s="17"/>
      <c r="AF241" s="17"/>
      <c r="AG241" s="41"/>
    </row>
    <row r="242" spans="1:33" ht="14.25" customHeight="1" x14ac:dyDescent="0.35">
      <c r="A242" s="266"/>
      <c r="B242" s="11">
        <v>18.8333333333333</v>
      </c>
      <c r="C242" s="266"/>
      <c r="D242" s="15"/>
      <c r="E242" s="15"/>
      <c r="F242" s="16"/>
      <c r="G242" s="266"/>
      <c r="H242" s="15"/>
      <c r="I242" s="15"/>
      <c r="J242" s="15"/>
      <c r="K242" s="16"/>
      <c r="L242" s="14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6"/>
      <c r="AB242" s="266"/>
      <c r="AC242" s="17"/>
      <c r="AD242" s="17"/>
      <c r="AE242" s="17"/>
      <c r="AF242" s="17"/>
      <c r="AG242" s="41"/>
    </row>
    <row r="243" spans="1:33" ht="14.25" customHeight="1" x14ac:dyDescent="0.35">
      <c r="A243" s="267"/>
      <c r="B243" s="11">
        <v>18.9166666666667</v>
      </c>
      <c r="C243" s="267"/>
      <c r="D243" s="15"/>
      <c r="E243" s="15"/>
      <c r="F243" s="16"/>
      <c r="G243" s="267"/>
      <c r="H243" s="15"/>
      <c r="I243" s="15"/>
      <c r="J243" s="15"/>
      <c r="K243" s="16"/>
      <c r="L243" s="14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6"/>
      <c r="AB243" s="267"/>
      <c r="AC243" s="17"/>
      <c r="AD243" s="17"/>
      <c r="AE243" s="17"/>
      <c r="AF243" s="17"/>
      <c r="AG243" s="41"/>
    </row>
    <row r="244" spans="1:33" ht="14.25" customHeight="1" x14ac:dyDescent="0.35">
      <c r="A244" s="268">
        <v>44672</v>
      </c>
      <c r="B244" s="11">
        <v>19</v>
      </c>
      <c r="C244" s="273"/>
      <c r="D244" s="15"/>
      <c r="E244" s="15"/>
      <c r="F244" s="16"/>
      <c r="G244" s="269"/>
      <c r="H244" s="15"/>
      <c r="I244" s="15"/>
      <c r="J244" s="15"/>
      <c r="K244" s="16"/>
      <c r="L244" s="14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6"/>
      <c r="AB244" s="265"/>
      <c r="AC244" s="17"/>
      <c r="AD244" s="17"/>
      <c r="AE244" s="17"/>
      <c r="AF244" s="17"/>
      <c r="AG244" s="41"/>
    </row>
    <row r="245" spans="1:33" ht="14.25" customHeight="1" x14ac:dyDescent="0.35">
      <c r="A245" s="266"/>
      <c r="B245" s="11">
        <v>19.0833333333333</v>
      </c>
      <c r="C245" s="266"/>
      <c r="D245" s="15"/>
      <c r="E245" s="15"/>
      <c r="F245" s="16"/>
      <c r="G245" s="266"/>
      <c r="H245" s="15"/>
      <c r="I245" s="15"/>
      <c r="J245" s="15"/>
      <c r="K245" s="16"/>
      <c r="L245" s="14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6"/>
      <c r="AB245" s="266"/>
      <c r="AC245" s="17"/>
      <c r="AD245" s="17"/>
      <c r="AE245" s="17"/>
      <c r="AF245" s="17"/>
      <c r="AG245" s="41"/>
    </row>
    <row r="246" spans="1:33" ht="14.25" customHeight="1" x14ac:dyDescent="0.35">
      <c r="A246" s="266"/>
      <c r="B246" s="11">
        <v>19.1666666666667</v>
      </c>
      <c r="C246" s="266"/>
      <c r="D246" s="15"/>
      <c r="E246" s="15"/>
      <c r="F246" s="16"/>
      <c r="G246" s="266"/>
      <c r="H246" s="15"/>
      <c r="I246" s="15"/>
      <c r="J246" s="15"/>
      <c r="K246" s="16"/>
      <c r="L246" s="14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6"/>
      <c r="AB246" s="266"/>
      <c r="AC246" s="17"/>
      <c r="AD246" s="17"/>
      <c r="AE246" s="17"/>
      <c r="AF246" s="17"/>
      <c r="AG246" s="41"/>
    </row>
    <row r="247" spans="1:33" ht="14.25" customHeight="1" x14ac:dyDescent="0.35">
      <c r="A247" s="266"/>
      <c r="B247" s="11">
        <v>19.25</v>
      </c>
      <c r="C247" s="266"/>
      <c r="D247" s="15"/>
      <c r="E247" s="15"/>
      <c r="F247" s="16"/>
      <c r="G247" s="266"/>
      <c r="H247" s="15"/>
      <c r="I247" s="15"/>
      <c r="J247" s="15"/>
      <c r="K247" s="16"/>
      <c r="L247" s="14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6"/>
      <c r="AB247" s="266"/>
      <c r="AC247" s="17"/>
      <c r="AD247" s="17"/>
      <c r="AE247" s="17"/>
      <c r="AF247" s="17"/>
      <c r="AG247" s="41"/>
    </row>
    <row r="248" spans="1:33" ht="14.25" customHeight="1" x14ac:dyDescent="0.35">
      <c r="A248" s="266"/>
      <c r="B248" s="11">
        <v>19.3333333333333</v>
      </c>
      <c r="C248" s="266"/>
      <c r="D248" s="15"/>
      <c r="E248" s="15"/>
      <c r="F248" s="16"/>
      <c r="G248" s="266"/>
      <c r="H248" s="15"/>
      <c r="I248" s="15"/>
      <c r="J248" s="15"/>
      <c r="K248" s="16"/>
      <c r="L248" s="14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6"/>
      <c r="AB248" s="266"/>
      <c r="AC248" s="17"/>
      <c r="AD248" s="17"/>
      <c r="AE248" s="17"/>
      <c r="AF248" s="17"/>
      <c r="AG248" s="41"/>
    </row>
    <row r="249" spans="1:33" ht="14.25" customHeight="1" x14ac:dyDescent="0.35">
      <c r="A249" s="266"/>
      <c r="B249" s="11">
        <v>19.4166666666667</v>
      </c>
      <c r="C249" s="266"/>
      <c r="D249" s="15"/>
      <c r="E249" s="15"/>
      <c r="F249" s="16"/>
      <c r="G249" s="266"/>
      <c r="H249" s="15"/>
      <c r="I249" s="15"/>
      <c r="J249" s="15"/>
      <c r="K249" s="16"/>
      <c r="L249" s="14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6"/>
      <c r="AB249" s="266"/>
      <c r="AC249" s="17"/>
      <c r="AD249" s="17"/>
      <c r="AE249" s="17"/>
      <c r="AF249" s="17"/>
      <c r="AG249" s="41"/>
    </row>
    <row r="250" spans="1:33" ht="14.25" customHeight="1" x14ac:dyDescent="0.35">
      <c r="A250" s="266"/>
      <c r="B250" s="11">
        <v>19.5</v>
      </c>
      <c r="C250" s="266"/>
      <c r="D250" s="15"/>
      <c r="E250" s="15"/>
      <c r="F250" s="16"/>
      <c r="G250" s="266"/>
      <c r="H250" s="15"/>
      <c r="I250" s="15"/>
      <c r="J250" s="15"/>
      <c r="K250" s="16"/>
      <c r="L250" s="14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6"/>
      <c r="AB250" s="266"/>
      <c r="AC250" s="17"/>
      <c r="AD250" s="17"/>
      <c r="AE250" s="17"/>
      <c r="AF250" s="17"/>
      <c r="AG250" s="41"/>
    </row>
    <row r="251" spans="1:33" ht="14.25" customHeight="1" x14ac:dyDescent="0.35">
      <c r="A251" s="266"/>
      <c r="B251" s="11">
        <v>19.5833333333333</v>
      </c>
      <c r="C251" s="266"/>
      <c r="D251" s="15"/>
      <c r="E251" s="15"/>
      <c r="F251" s="16"/>
      <c r="G251" s="266"/>
      <c r="H251" s="15"/>
      <c r="I251" s="15"/>
      <c r="J251" s="15"/>
      <c r="K251" s="16"/>
      <c r="L251" s="14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6"/>
      <c r="AB251" s="266"/>
      <c r="AC251" s="17"/>
      <c r="AD251" s="17"/>
      <c r="AE251" s="17"/>
      <c r="AF251" s="17"/>
      <c r="AG251" s="41"/>
    </row>
    <row r="252" spans="1:33" ht="14.25" customHeight="1" x14ac:dyDescent="0.35">
      <c r="A252" s="266"/>
      <c r="B252" s="11">
        <v>19.6666666666667</v>
      </c>
      <c r="C252" s="266"/>
      <c r="D252" s="15"/>
      <c r="E252" s="15"/>
      <c r="F252" s="16"/>
      <c r="G252" s="266"/>
      <c r="H252" s="15"/>
      <c r="I252" s="15"/>
      <c r="J252" s="15"/>
      <c r="K252" s="16"/>
      <c r="L252" s="14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6"/>
      <c r="AB252" s="266"/>
      <c r="AC252" s="17"/>
      <c r="AD252" s="17"/>
      <c r="AE252" s="17"/>
      <c r="AF252" s="17"/>
      <c r="AG252" s="41"/>
    </row>
    <row r="253" spans="1:33" ht="14.25" customHeight="1" x14ac:dyDescent="0.35">
      <c r="A253" s="266"/>
      <c r="B253" s="11">
        <v>19.75</v>
      </c>
      <c r="C253" s="266"/>
      <c r="D253" s="15"/>
      <c r="E253" s="15"/>
      <c r="F253" s="16"/>
      <c r="G253" s="266"/>
      <c r="H253" s="15"/>
      <c r="I253" s="15"/>
      <c r="J253" s="15"/>
      <c r="K253" s="16"/>
      <c r="L253" s="14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6"/>
      <c r="AB253" s="266"/>
      <c r="AC253" s="17"/>
      <c r="AD253" s="17"/>
      <c r="AE253" s="17"/>
      <c r="AF253" s="17"/>
      <c r="AG253" s="41"/>
    </row>
    <row r="254" spans="1:33" ht="14.25" customHeight="1" x14ac:dyDescent="0.35">
      <c r="A254" s="266"/>
      <c r="B254" s="11">
        <v>19.8333333333333</v>
      </c>
      <c r="C254" s="266"/>
      <c r="D254" s="15"/>
      <c r="E254" s="15"/>
      <c r="F254" s="16"/>
      <c r="G254" s="266"/>
      <c r="H254" s="15"/>
      <c r="I254" s="15"/>
      <c r="J254" s="15"/>
      <c r="K254" s="16"/>
      <c r="L254" s="14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6"/>
      <c r="AB254" s="266"/>
      <c r="AC254" s="17"/>
      <c r="AD254" s="17"/>
      <c r="AE254" s="17"/>
      <c r="AF254" s="17"/>
      <c r="AG254" s="41"/>
    </row>
    <row r="255" spans="1:33" ht="14.25" customHeight="1" x14ac:dyDescent="0.35">
      <c r="A255" s="267"/>
      <c r="B255" s="11">
        <v>19.9166666666667</v>
      </c>
      <c r="C255" s="267"/>
      <c r="D255" s="15"/>
      <c r="E255" s="15"/>
      <c r="F255" s="16"/>
      <c r="G255" s="267"/>
      <c r="H255" s="15"/>
      <c r="I255" s="15"/>
      <c r="J255" s="15"/>
      <c r="K255" s="16"/>
      <c r="L255" s="14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6"/>
      <c r="AB255" s="267"/>
      <c r="AC255" s="17"/>
      <c r="AD255" s="17"/>
      <c r="AE255" s="17"/>
      <c r="AF255" s="17"/>
      <c r="AG255" s="41"/>
    </row>
    <row r="256" spans="1:33" ht="14.25" customHeight="1" x14ac:dyDescent="0.35">
      <c r="A256" s="268">
        <v>44673</v>
      </c>
      <c r="B256" s="11">
        <v>20</v>
      </c>
      <c r="C256" s="273"/>
      <c r="D256" s="15"/>
      <c r="E256" s="15"/>
      <c r="F256" s="16"/>
      <c r="G256" s="269"/>
      <c r="H256" s="15"/>
      <c r="I256" s="15"/>
      <c r="J256" s="15"/>
      <c r="K256" s="16"/>
      <c r="L256" s="14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6"/>
      <c r="AB256" s="265"/>
      <c r="AC256" s="17"/>
      <c r="AD256" s="17"/>
      <c r="AE256" s="17"/>
      <c r="AF256" s="17"/>
      <c r="AG256" s="41"/>
    </row>
    <row r="257" spans="1:33" ht="14.25" customHeight="1" x14ac:dyDescent="0.35">
      <c r="A257" s="266"/>
      <c r="B257" s="11">
        <v>20.0833333333333</v>
      </c>
      <c r="C257" s="266"/>
      <c r="D257" s="15"/>
      <c r="E257" s="15"/>
      <c r="F257" s="16"/>
      <c r="G257" s="266"/>
      <c r="H257" s="15"/>
      <c r="I257" s="15"/>
      <c r="J257" s="15"/>
      <c r="K257" s="16"/>
      <c r="L257" s="14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6"/>
      <c r="AB257" s="266"/>
      <c r="AC257" s="17"/>
      <c r="AD257" s="17"/>
      <c r="AE257" s="17"/>
      <c r="AF257" s="17"/>
      <c r="AG257" s="41"/>
    </row>
    <row r="258" spans="1:33" ht="14.25" customHeight="1" x14ac:dyDescent="0.35">
      <c r="A258" s="266"/>
      <c r="B258" s="11">
        <v>20.1666666666667</v>
      </c>
      <c r="C258" s="266"/>
      <c r="D258" s="15"/>
      <c r="E258" s="15"/>
      <c r="F258" s="16"/>
      <c r="G258" s="266"/>
      <c r="H258" s="15"/>
      <c r="I258" s="15"/>
      <c r="J258" s="15"/>
      <c r="K258" s="16"/>
      <c r="L258" s="14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6"/>
      <c r="AB258" s="266"/>
      <c r="AC258" s="17"/>
      <c r="AD258" s="17"/>
      <c r="AE258" s="17"/>
      <c r="AF258" s="17"/>
      <c r="AG258" s="41"/>
    </row>
    <row r="259" spans="1:33" ht="14.25" customHeight="1" x14ac:dyDescent="0.35">
      <c r="A259" s="266"/>
      <c r="B259" s="11">
        <v>20.25</v>
      </c>
      <c r="C259" s="266"/>
      <c r="D259" s="15"/>
      <c r="E259" s="15"/>
      <c r="F259" s="16"/>
      <c r="G259" s="266"/>
      <c r="H259" s="15"/>
      <c r="I259" s="15"/>
      <c r="J259" s="15"/>
      <c r="K259" s="16"/>
      <c r="L259" s="14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6"/>
      <c r="AB259" s="266"/>
      <c r="AC259" s="17"/>
      <c r="AD259" s="17"/>
      <c r="AE259" s="17"/>
      <c r="AF259" s="17"/>
      <c r="AG259" s="41"/>
    </row>
    <row r="260" spans="1:33" ht="14.25" customHeight="1" x14ac:dyDescent="0.35">
      <c r="A260" s="266"/>
      <c r="B260" s="11">
        <v>20.3333333333333</v>
      </c>
      <c r="C260" s="266"/>
      <c r="D260" s="15"/>
      <c r="E260" s="15"/>
      <c r="F260" s="16"/>
      <c r="G260" s="266"/>
      <c r="H260" s="15"/>
      <c r="I260" s="15"/>
      <c r="J260" s="15"/>
      <c r="K260" s="16"/>
      <c r="L260" s="14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6"/>
      <c r="AB260" s="266"/>
      <c r="AC260" s="17"/>
      <c r="AD260" s="17"/>
      <c r="AE260" s="17"/>
      <c r="AF260" s="17"/>
      <c r="AG260" s="41"/>
    </row>
    <row r="261" spans="1:33" ht="14.25" customHeight="1" x14ac:dyDescent="0.35">
      <c r="A261" s="266"/>
      <c r="B261" s="11">
        <v>20.4166666666667</v>
      </c>
      <c r="C261" s="266"/>
      <c r="D261" s="15"/>
      <c r="E261" s="15"/>
      <c r="F261" s="16"/>
      <c r="G261" s="266"/>
      <c r="H261" s="15"/>
      <c r="I261" s="15"/>
      <c r="J261" s="15"/>
      <c r="K261" s="16"/>
      <c r="L261" s="14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6"/>
      <c r="AB261" s="266"/>
      <c r="AC261" s="17"/>
      <c r="AD261" s="17"/>
      <c r="AE261" s="17"/>
      <c r="AF261" s="17"/>
      <c r="AG261" s="41"/>
    </row>
    <row r="262" spans="1:33" ht="14.25" customHeight="1" x14ac:dyDescent="0.35">
      <c r="A262" s="266"/>
      <c r="B262" s="11">
        <v>20.5</v>
      </c>
      <c r="C262" s="266"/>
      <c r="D262" s="15"/>
      <c r="E262" s="15"/>
      <c r="F262" s="16"/>
      <c r="G262" s="266"/>
      <c r="H262" s="15"/>
      <c r="I262" s="15"/>
      <c r="J262" s="15"/>
      <c r="K262" s="16"/>
      <c r="L262" s="14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6"/>
      <c r="AB262" s="266"/>
      <c r="AC262" s="17"/>
      <c r="AD262" s="17"/>
      <c r="AE262" s="17"/>
      <c r="AF262" s="17"/>
      <c r="AG262" s="41"/>
    </row>
    <row r="263" spans="1:33" ht="14.25" customHeight="1" x14ac:dyDescent="0.35">
      <c r="A263" s="266"/>
      <c r="B263" s="11">
        <v>20.5833333333333</v>
      </c>
      <c r="C263" s="266"/>
      <c r="D263" s="15"/>
      <c r="E263" s="15"/>
      <c r="F263" s="16"/>
      <c r="G263" s="266"/>
      <c r="H263" s="15"/>
      <c r="I263" s="15"/>
      <c r="J263" s="15"/>
      <c r="K263" s="16"/>
      <c r="L263" s="14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6"/>
      <c r="AB263" s="266"/>
      <c r="AC263" s="17"/>
      <c r="AD263" s="17"/>
      <c r="AE263" s="17"/>
      <c r="AF263" s="17"/>
      <c r="AG263" s="41"/>
    </row>
    <row r="264" spans="1:33" ht="14.25" customHeight="1" x14ac:dyDescent="0.35">
      <c r="A264" s="266"/>
      <c r="B264" s="11">
        <v>20.6666666666667</v>
      </c>
      <c r="C264" s="266"/>
      <c r="D264" s="15"/>
      <c r="E264" s="15"/>
      <c r="F264" s="16"/>
      <c r="G264" s="266"/>
      <c r="H264" s="15"/>
      <c r="I264" s="15"/>
      <c r="J264" s="15"/>
      <c r="K264" s="16"/>
      <c r="L264" s="14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6"/>
      <c r="AB264" s="266"/>
      <c r="AC264" s="17"/>
      <c r="AD264" s="17"/>
      <c r="AE264" s="17"/>
      <c r="AF264" s="17"/>
      <c r="AG264" s="41"/>
    </row>
    <row r="265" spans="1:33" ht="14.25" customHeight="1" x14ac:dyDescent="0.35">
      <c r="A265" s="266"/>
      <c r="B265" s="11">
        <v>20.75</v>
      </c>
      <c r="C265" s="266"/>
      <c r="D265" s="15"/>
      <c r="E265" s="15"/>
      <c r="F265" s="16"/>
      <c r="G265" s="266"/>
      <c r="H265" s="15"/>
      <c r="I265" s="15"/>
      <c r="J265" s="15"/>
      <c r="K265" s="16"/>
      <c r="L265" s="14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6"/>
      <c r="AB265" s="266"/>
      <c r="AC265" s="17"/>
      <c r="AD265" s="17"/>
      <c r="AE265" s="17"/>
      <c r="AF265" s="17"/>
      <c r="AG265" s="41"/>
    </row>
    <row r="266" spans="1:33" ht="14.25" customHeight="1" x14ac:dyDescent="0.35">
      <c r="A266" s="266"/>
      <c r="B266" s="11">
        <v>20.8333333333333</v>
      </c>
      <c r="C266" s="266"/>
      <c r="D266" s="15"/>
      <c r="E266" s="15"/>
      <c r="F266" s="16"/>
      <c r="G266" s="266"/>
      <c r="H266" s="15"/>
      <c r="I266" s="15"/>
      <c r="J266" s="15"/>
      <c r="K266" s="16"/>
      <c r="L266" s="14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6"/>
      <c r="AB266" s="266"/>
      <c r="AC266" s="17"/>
      <c r="AD266" s="17"/>
      <c r="AE266" s="17"/>
      <c r="AF266" s="17"/>
      <c r="AG266" s="41"/>
    </row>
    <row r="267" spans="1:33" ht="14.25" customHeight="1" x14ac:dyDescent="0.35">
      <c r="A267" s="267"/>
      <c r="B267" s="11">
        <v>20.9166666666667</v>
      </c>
      <c r="C267" s="267"/>
      <c r="D267" s="15"/>
      <c r="E267" s="15"/>
      <c r="F267" s="16"/>
      <c r="G267" s="267"/>
      <c r="H267" s="15"/>
      <c r="I267" s="15"/>
      <c r="J267" s="15"/>
      <c r="K267" s="16"/>
      <c r="L267" s="14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6"/>
      <c r="AB267" s="267"/>
      <c r="AC267" s="17"/>
      <c r="AD267" s="17"/>
      <c r="AE267" s="17"/>
      <c r="AF267" s="17"/>
      <c r="AG267" s="41"/>
    </row>
    <row r="268" spans="1:33" ht="14.25" customHeight="1" x14ac:dyDescent="0.35">
      <c r="A268" s="268">
        <v>44674</v>
      </c>
      <c r="B268" s="11">
        <v>21</v>
      </c>
      <c r="C268" s="273"/>
      <c r="D268" s="15"/>
      <c r="E268" s="15"/>
      <c r="F268" s="16"/>
      <c r="G268" s="269"/>
      <c r="H268" s="15"/>
      <c r="I268" s="15"/>
      <c r="J268" s="15"/>
      <c r="K268" s="16"/>
      <c r="L268" s="14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6"/>
      <c r="AB268" s="265"/>
      <c r="AC268" s="17"/>
      <c r="AD268" s="17"/>
      <c r="AE268" s="17"/>
      <c r="AF268" s="17"/>
      <c r="AG268" s="41"/>
    </row>
    <row r="269" spans="1:33" ht="14.25" customHeight="1" x14ac:dyDescent="0.35">
      <c r="A269" s="266"/>
      <c r="B269" s="11">
        <v>21.0833333333333</v>
      </c>
      <c r="C269" s="266"/>
      <c r="D269" s="15"/>
      <c r="E269" s="15"/>
      <c r="F269" s="16"/>
      <c r="G269" s="266"/>
      <c r="H269" s="15"/>
      <c r="I269" s="15"/>
      <c r="J269" s="15"/>
      <c r="K269" s="16"/>
      <c r="L269" s="14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6"/>
      <c r="AB269" s="266"/>
      <c r="AC269" s="17"/>
      <c r="AD269" s="17"/>
      <c r="AE269" s="17"/>
      <c r="AF269" s="17"/>
      <c r="AG269" s="41"/>
    </row>
    <row r="270" spans="1:33" ht="14.25" customHeight="1" x14ac:dyDescent="0.35">
      <c r="A270" s="266"/>
      <c r="B270" s="11">
        <v>21.1666666666667</v>
      </c>
      <c r="C270" s="266"/>
      <c r="D270" s="15"/>
      <c r="E270" s="15"/>
      <c r="F270" s="16"/>
      <c r="G270" s="266"/>
      <c r="H270" s="15"/>
      <c r="I270" s="15"/>
      <c r="J270" s="15"/>
      <c r="K270" s="16"/>
      <c r="L270" s="14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6"/>
      <c r="AB270" s="266"/>
      <c r="AC270" s="17"/>
      <c r="AD270" s="17"/>
      <c r="AE270" s="17"/>
      <c r="AF270" s="17"/>
      <c r="AG270" s="41"/>
    </row>
    <row r="271" spans="1:33" ht="14.25" customHeight="1" x14ac:dyDescent="0.35">
      <c r="A271" s="266"/>
      <c r="B271" s="11">
        <v>21.25</v>
      </c>
      <c r="C271" s="266"/>
      <c r="D271" s="15"/>
      <c r="E271" s="15"/>
      <c r="F271" s="16"/>
      <c r="G271" s="266"/>
      <c r="H271" s="15"/>
      <c r="I271" s="15"/>
      <c r="J271" s="15"/>
      <c r="K271" s="16"/>
      <c r="L271" s="14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6"/>
      <c r="AB271" s="266"/>
      <c r="AC271" s="17"/>
      <c r="AD271" s="17"/>
      <c r="AE271" s="17"/>
      <c r="AF271" s="17"/>
      <c r="AG271" s="41"/>
    </row>
    <row r="272" spans="1:33" ht="14.25" customHeight="1" x14ac:dyDescent="0.35">
      <c r="A272" s="266"/>
      <c r="B272" s="11">
        <v>21.3333333333333</v>
      </c>
      <c r="C272" s="266"/>
      <c r="D272" s="15"/>
      <c r="E272" s="15"/>
      <c r="F272" s="16"/>
      <c r="G272" s="266"/>
      <c r="H272" s="15"/>
      <c r="I272" s="15"/>
      <c r="J272" s="15"/>
      <c r="K272" s="16"/>
      <c r="L272" s="14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6"/>
      <c r="AB272" s="266"/>
      <c r="AC272" s="17"/>
      <c r="AD272" s="17"/>
      <c r="AE272" s="17"/>
      <c r="AF272" s="17"/>
      <c r="AG272" s="41"/>
    </row>
    <row r="273" spans="1:33" ht="14.25" customHeight="1" x14ac:dyDescent="0.35">
      <c r="A273" s="266"/>
      <c r="B273" s="11">
        <v>21.4166666666667</v>
      </c>
      <c r="C273" s="266"/>
      <c r="D273" s="15"/>
      <c r="E273" s="15"/>
      <c r="F273" s="16"/>
      <c r="G273" s="266"/>
      <c r="H273" s="15"/>
      <c r="I273" s="15"/>
      <c r="J273" s="15"/>
      <c r="K273" s="16"/>
      <c r="L273" s="14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6"/>
      <c r="AB273" s="266"/>
      <c r="AC273" s="17"/>
      <c r="AD273" s="17"/>
      <c r="AE273" s="17"/>
      <c r="AF273" s="17"/>
      <c r="AG273" s="41"/>
    </row>
    <row r="274" spans="1:33" ht="14.25" customHeight="1" x14ac:dyDescent="0.35">
      <c r="A274" s="266"/>
      <c r="B274" s="11">
        <v>21.5</v>
      </c>
      <c r="C274" s="266"/>
      <c r="D274" s="15"/>
      <c r="E274" s="15"/>
      <c r="F274" s="16"/>
      <c r="G274" s="266"/>
      <c r="H274" s="15"/>
      <c r="I274" s="15"/>
      <c r="J274" s="15"/>
      <c r="K274" s="16"/>
      <c r="L274" s="14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6"/>
      <c r="AB274" s="266"/>
      <c r="AC274" s="17"/>
      <c r="AD274" s="17"/>
      <c r="AE274" s="17"/>
      <c r="AF274" s="17"/>
      <c r="AG274" s="41"/>
    </row>
    <row r="275" spans="1:33" ht="14.25" customHeight="1" x14ac:dyDescent="0.35">
      <c r="A275" s="266"/>
      <c r="B275" s="11">
        <v>21.5833333333333</v>
      </c>
      <c r="C275" s="266"/>
      <c r="D275" s="15"/>
      <c r="E275" s="15"/>
      <c r="F275" s="16"/>
      <c r="G275" s="266"/>
      <c r="H275" s="15"/>
      <c r="I275" s="15"/>
      <c r="J275" s="15"/>
      <c r="K275" s="16"/>
      <c r="L275" s="14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6"/>
      <c r="AB275" s="266"/>
      <c r="AC275" s="17"/>
      <c r="AD275" s="17"/>
      <c r="AE275" s="17"/>
      <c r="AF275" s="17"/>
      <c r="AG275" s="41"/>
    </row>
    <row r="276" spans="1:33" ht="14.25" customHeight="1" x14ac:dyDescent="0.35">
      <c r="A276" s="266"/>
      <c r="B276" s="11">
        <v>21.6666666666667</v>
      </c>
      <c r="C276" s="266"/>
      <c r="D276" s="15"/>
      <c r="E276" s="15"/>
      <c r="F276" s="16"/>
      <c r="G276" s="266"/>
      <c r="H276" s="15"/>
      <c r="I276" s="15"/>
      <c r="J276" s="15"/>
      <c r="K276" s="16"/>
      <c r="L276" s="14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6"/>
      <c r="AB276" s="266"/>
      <c r="AC276" s="17"/>
      <c r="AD276" s="17"/>
      <c r="AE276" s="17"/>
      <c r="AF276" s="17"/>
      <c r="AG276" s="41"/>
    </row>
    <row r="277" spans="1:33" ht="14.25" customHeight="1" x14ac:dyDescent="0.35">
      <c r="A277" s="266"/>
      <c r="B277" s="11">
        <v>21.75</v>
      </c>
      <c r="C277" s="266"/>
      <c r="D277" s="15"/>
      <c r="E277" s="15"/>
      <c r="F277" s="16"/>
      <c r="G277" s="266"/>
      <c r="H277" s="15"/>
      <c r="I277" s="15"/>
      <c r="J277" s="15"/>
      <c r="K277" s="16"/>
      <c r="L277" s="14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6"/>
      <c r="AB277" s="266"/>
      <c r="AC277" s="17"/>
      <c r="AD277" s="17"/>
      <c r="AE277" s="17"/>
      <c r="AF277" s="17"/>
      <c r="AG277" s="41"/>
    </row>
    <row r="278" spans="1:33" ht="14.25" customHeight="1" x14ac:dyDescent="0.35">
      <c r="A278" s="266"/>
      <c r="B278" s="11">
        <v>21.8333333333333</v>
      </c>
      <c r="C278" s="266"/>
      <c r="D278" s="15"/>
      <c r="E278" s="15"/>
      <c r="F278" s="16"/>
      <c r="G278" s="266"/>
      <c r="H278" s="15"/>
      <c r="I278" s="15"/>
      <c r="J278" s="15"/>
      <c r="K278" s="16"/>
      <c r="L278" s="14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6"/>
      <c r="AB278" s="266"/>
      <c r="AC278" s="17"/>
      <c r="AD278" s="17"/>
      <c r="AE278" s="17"/>
      <c r="AF278" s="17"/>
      <c r="AG278" s="41"/>
    </row>
    <row r="279" spans="1:33" ht="14.25" customHeight="1" x14ac:dyDescent="0.35">
      <c r="A279" s="267"/>
      <c r="B279" s="11">
        <v>21.9166666666667</v>
      </c>
      <c r="C279" s="267"/>
      <c r="D279" s="15"/>
      <c r="E279" s="15"/>
      <c r="F279" s="16"/>
      <c r="G279" s="267"/>
      <c r="H279" s="15"/>
      <c r="I279" s="15"/>
      <c r="J279" s="15"/>
      <c r="K279" s="16"/>
      <c r="L279" s="14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6"/>
      <c r="AB279" s="267"/>
      <c r="AC279" s="17"/>
      <c r="AD279" s="17"/>
      <c r="AE279" s="17"/>
      <c r="AF279" s="17"/>
      <c r="AG279" s="41"/>
    </row>
    <row r="280" spans="1:33" ht="14.25" customHeight="1" x14ac:dyDescent="0.35">
      <c r="A280" s="268">
        <v>44675</v>
      </c>
      <c r="B280" s="11">
        <v>22</v>
      </c>
      <c r="C280" s="273"/>
      <c r="D280" s="15"/>
      <c r="E280" s="15"/>
      <c r="F280" s="16"/>
      <c r="G280" s="269"/>
      <c r="H280" s="15"/>
      <c r="I280" s="15"/>
      <c r="J280" s="15"/>
      <c r="K280" s="16"/>
      <c r="L280" s="14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6"/>
      <c r="AB280" s="265"/>
      <c r="AC280" s="17"/>
      <c r="AD280" s="17"/>
      <c r="AE280" s="17"/>
      <c r="AF280" s="17"/>
      <c r="AG280" s="41"/>
    </row>
    <row r="281" spans="1:33" ht="14.25" customHeight="1" x14ac:dyDescent="0.35">
      <c r="A281" s="266"/>
      <c r="B281" s="11">
        <v>22.0833333333333</v>
      </c>
      <c r="C281" s="266"/>
      <c r="D281" s="15"/>
      <c r="E281" s="15"/>
      <c r="F281" s="16"/>
      <c r="G281" s="266"/>
      <c r="H281" s="15"/>
      <c r="I281" s="15"/>
      <c r="J281" s="15"/>
      <c r="K281" s="16"/>
      <c r="L281" s="14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6"/>
      <c r="AB281" s="266"/>
      <c r="AC281" s="17"/>
      <c r="AD281" s="17"/>
      <c r="AE281" s="17"/>
      <c r="AF281" s="17"/>
      <c r="AG281" s="41"/>
    </row>
    <row r="282" spans="1:33" ht="14.25" customHeight="1" x14ac:dyDescent="0.35">
      <c r="A282" s="266"/>
      <c r="B282" s="11">
        <v>22.1666666666667</v>
      </c>
      <c r="C282" s="266"/>
      <c r="D282" s="15"/>
      <c r="E282" s="15"/>
      <c r="F282" s="16"/>
      <c r="G282" s="266"/>
      <c r="H282" s="15"/>
      <c r="I282" s="15"/>
      <c r="J282" s="15"/>
      <c r="K282" s="16"/>
      <c r="L282" s="14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6"/>
      <c r="AB282" s="266"/>
      <c r="AC282" s="17"/>
      <c r="AD282" s="17"/>
      <c r="AE282" s="17"/>
      <c r="AF282" s="17"/>
      <c r="AG282" s="41"/>
    </row>
    <row r="283" spans="1:33" ht="14.25" customHeight="1" x14ac:dyDescent="0.35">
      <c r="A283" s="266"/>
      <c r="B283" s="11">
        <v>22.25</v>
      </c>
      <c r="C283" s="266"/>
      <c r="D283" s="15"/>
      <c r="E283" s="15"/>
      <c r="F283" s="16"/>
      <c r="G283" s="266"/>
      <c r="H283" s="15"/>
      <c r="I283" s="15"/>
      <c r="J283" s="15"/>
      <c r="K283" s="16"/>
      <c r="L283" s="14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6"/>
      <c r="AB283" s="266"/>
      <c r="AC283" s="17"/>
      <c r="AD283" s="17"/>
      <c r="AE283" s="17"/>
      <c r="AF283" s="17"/>
      <c r="AG283" s="41"/>
    </row>
    <row r="284" spans="1:33" ht="14.25" customHeight="1" x14ac:dyDescent="0.35">
      <c r="A284" s="266"/>
      <c r="B284" s="11">
        <v>22.3333333333333</v>
      </c>
      <c r="C284" s="266"/>
      <c r="D284" s="15"/>
      <c r="E284" s="15"/>
      <c r="F284" s="16"/>
      <c r="G284" s="266"/>
      <c r="H284" s="15"/>
      <c r="I284" s="15"/>
      <c r="J284" s="15"/>
      <c r="K284" s="16"/>
      <c r="L284" s="14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6"/>
      <c r="AB284" s="266"/>
      <c r="AC284" s="17"/>
      <c r="AD284" s="17"/>
      <c r="AE284" s="17"/>
      <c r="AF284" s="17"/>
      <c r="AG284" s="41"/>
    </row>
    <row r="285" spans="1:33" ht="14.25" customHeight="1" x14ac:dyDescent="0.35">
      <c r="A285" s="266"/>
      <c r="B285" s="11">
        <v>22.4166666666667</v>
      </c>
      <c r="C285" s="266"/>
      <c r="D285" s="15"/>
      <c r="E285" s="15"/>
      <c r="F285" s="16"/>
      <c r="G285" s="266"/>
      <c r="H285" s="15"/>
      <c r="I285" s="15"/>
      <c r="J285" s="15"/>
      <c r="K285" s="16"/>
      <c r="L285" s="14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6"/>
      <c r="AB285" s="266"/>
      <c r="AC285" s="17"/>
      <c r="AD285" s="17"/>
      <c r="AE285" s="17"/>
      <c r="AF285" s="17"/>
      <c r="AG285" s="41"/>
    </row>
    <row r="286" spans="1:33" ht="14.25" customHeight="1" x14ac:dyDescent="0.35">
      <c r="A286" s="266"/>
      <c r="B286" s="11">
        <v>22.5</v>
      </c>
      <c r="C286" s="266"/>
      <c r="D286" s="15"/>
      <c r="E286" s="15"/>
      <c r="F286" s="16"/>
      <c r="G286" s="266"/>
      <c r="H286" s="15"/>
      <c r="I286" s="15"/>
      <c r="J286" s="15"/>
      <c r="K286" s="16"/>
      <c r="L286" s="14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6"/>
      <c r="AB286" s="266"/>
      <c r="AC286" s="17"/>
      <c r="AD286" s="17"/>
      <c r="AE286" s="17"/>
      <c r="AF286" s="17"/>
      <c r="AG286" s="41"/>
    </row>
    <row r="287" spans="1:33" ht="14.25" customHeight="1" x14ac:dyDescent="0.35">
      <c r="A287" s="266"/>
      <c r="B287" s="11">
        <v>22.5833333333333</v>
      </c>
      <c r="C287" s="266"/>
      <c r="D287" s="15"/>
      <c r="E287" s="15"/>
      <c r="F287" s="16"/>
      <c r="G287" s="266"/>
      <c r="H287" s="15"/>
      <c r="I287" s="15"/>
      <c r="J287" s="15"/>
      <c r="K287" s="16"/>
      <c r="L287" s="14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6"/>
      <c r="AB287" s="266"/>
      <c r="AC287" s="17"/>
      <c r="AD287" s="17"/>
      <c r="AE287" s="17"/>
      <c r="AF287" s="17"/>
      <c r="AG287" s="41"/>
    </row>
    <row r="288" spans="1:33" ht="14.25" customHeight="1" x14ac:dyDescent="0.35">
      <c r="A288" s="266"/>
      <c r="B288" s="11">
        <v>22.6666666666667</v>
      </c>
      <c r="C288" s="266"/>
      <c r="D288" s="15"/>
      <c r="E288" s="15"/>
      <c r="F288" s="16"/>
      <c r="G288" s="266"/>
      <c r="H288" s="15"/>
      <c r="I288" s="15"/>
      <c r="J288" s="15"/>
      <c r="K288" s="16"/>
      <c r="L288" s="14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6"/>
      <c r="AB288" s="266"/>
      <c r="AC288" s="17"/>
      <c r="AD288" s="17"/>
      <c r="AE288" s="17"/>
      <c r="AF288" s="17"/>
      <c r="AG288" s="41"/>
    </row>
    <row r="289" spans="1:33" ht="14.25" customHeight="1" x14ac:dyDescent="0.35">
      <c r="A289" s="266"/>
      <c r="B289" s="11">
        <v>22.75</v>
      </c>
      <c r="C289" s="266"/>
      <c r="D289" s="15"/>
      <c r="E289" s="15"/>
      <c r="F289" s="16"/>
      <c r="G289" s="266"/>
      <c r="H289" s="15"/>
      <c r="I289" s="15"/>
      <c r="J289" s="15"/>
      <c r="K289" s="16"/>
      <c r="L289" s="14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6"/>
      <c r="AB289" s="266"/>
      <c r="AC289" s="17"/>
      <c r="AD289" s="17"/>
      <c r="AE289" s="17"/>
      <c r="AF289" s="17"/>
      <c r="AG289" s="41"/>
    </row>
    <row r="290" spans="1:33" ht="14.25" customHeight="1" x14ac:dyDescent="0.35">
      <c r="A290" s="266"/>
      <c r="B290" s="11">
        <v>22.8333333333333</v>
      </c>
      <c r="C290" s="266"/>
      <c r="D290" s="15"/>
      <c r="E290" s="15"/>
      <c r="F290" s="16"/>
      <c r="G290" s="266"/>
      <c r="H290" s="15"/>
      <c r="I290" s="15"/>
      <c r="J290" s="15"/>
      <c r="K290" s="16"/>
      <c r="L290" s="14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6"/>
      <c r="AB290" s="266"/>
      <c r="AC290" s="17"/>
      <c r="AD290" s="17"/>
      <c r="AE290" s="17"/>
      <c r="AF290" s="17"/>
      <c r="AG290" s="41"/>
    </row>
    <row r="291" spans="1:33" ht="14.25" customHeight="1" x14ac:dyDescent="0.35">
      <c r="A291" s="267"/>
      <c r="B291" s="11">
        <v>22.9166666666667</v>
      </c>
      <c r="C291" s="267"/>
      <c r="D291" s="15"/>
      <c r="E291" s="15"/>
      <c r="F291" s="16"/>
      <c r="G291" s="267"/>
      <c r="H291" s="15"/>
      <c r="I291" s="15"/>
      <c r="J291" s="15"/>
      <c r="K291" s="16"/>
      <c r="L291" s="14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6"/>
      <c r="AB291" s="267"/>
      <c r="AC291" s="17"/>
      <c r="AD291" s="17"/>
      <c r="AE291" s="17"/>
      <c r="AF291" s="17"/>
      <c r="AG291" s="41"/>
    </row>
    <row r="292" spans="1:33" ht="14.25" customHeight="1" x14ac:dyDescent="0.35">
      <c r="A292" s="268">
        <v>44676</v>
      </c>
      <c r="B292" s="11">
        <v>23</v>
      </c>
      <c r="C292" s="273"/>
      <c r="D292" s="15"/>
      <c r="E292" s="15"/>
      <c r="F292" s="16"/>
      <c r="G292" s="269"/>
      <c r="H292" s="15"/>
      <c r="I292" s="15"/>
      <c r="J292" s="15"/>
      <c r="K292" s="16"/>
      <c r="L292" s="14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6"/>
      <c r="AB292" s="265"/>
      <c r="AC292" s="17"/>
      <c r="AD292" s="17"/>
      <c r="AE292" s="17"/>
      <c r="AF292" s="17"/>
      <c r="AG292" s="41"/>
    </row>
    <row r="293" spans="1:33" ht="14.25" customHeight="1" x14ac:dyDescent="0.35">
      <c r="A293" s="266"/>
      <c r="B293" s="11">
        <v>23.0833333333333</v>
      </c>
      <c r="C293" s="266"/>
      <c r="D293" s="15"/>
      <c r="E293" s="15"/>
      <c r="F293" s="16"/>
      <c r="G293" s="266"/>
      <c r="H293" s="15"/>
      <c r="I293" s="15"/>
      <c r="J293" s="15"/>
      <c r="K293" s="16"/>
      <c r="L293" s="14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6"/>
      <c r="AB293" s="266"/>
      <c r="AC293" s="17"/>
      <c r="AD293" s="17"/>
      <c r="AE293" s="17"/>
      <c r="AF293" s="17"/>
      <c r="AG293" s="41"/>
    </row>
    <row r="294" spans="1:33" ht="14.25" customHeight="1" x14ac:dyDescent="0.35">
      <c r="A294" s="266"/>
      <c r="B294" s="11">
        <v>23.1666666666667</v>
      </c>
      <c r="C294" s="266"/>
      <c r="D294" s="15"/>
      <c r="E294" s="15"/>
      <c r="F294" s="16"/>
      <c r="G294" s="266"/>
      <c r="H294" s="15"/>
      <c r="I294" s="15"/>
      <c r="J294" s="15"/>
      <c r="K294" s="16"/>
      <c r="L294" s="14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6"/>
      <c r="AB294" s="266"/>
      <c r="AC294" s="17"/>
      <c r="AD294" s="17"/>
      <c r="AE294" s="17"/>
      <c r="AF294" s="17"/>
      <c r="AG294" s="41"/>
    </row>
    <row r="295" spans="1:33" ht="14.25" customHeight="1" x14ac:dyDescent="0.35">
      <c r="A295" s="266"/>
      <c r="B295" s="11">
        <v>23.25</v>
      </c>
      <c r="C295" s="266"/>
      <c r="D295" s="15"/>
      <c r="E295" s="15"/>
      <c r="F295" s="16"/>
      <c r="G295" s="266"/>
      <c r="H295" s="15"/>
      <c r="I295" s="15"/>
      <c r="J295" s="15"/>
      <c r="K295" s="16"/>
      <c r="L295" s="14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6"/>
      <c r="AB295" s="266"/>
      <c r="AC295" s="17"/>
      <c r="AD295" s="17"/>
      <c r="AE295" s="17"/>
      <c r="AF295" s="17"/>
      <c r="AG295" s="41"/>
    </row>
    <row r="296" spans="1:33" ht="14.25" customHeight="1" x14ac:dyDescent="0.35">
      <c r="A296" s="266"/>
      <c r="B296" s="11">
        <v>23.3333333333333</v>
      </c>
      <c r="C296" s="266"/>
      <c r="D296" s="15"/>
      <c r="E296" s="15"/>
      <c r="F296" s="16"/>
      <c r="G296" s="266"/>
      <c r="H296" s="15"/>
      <c r="I296" s="15"/>
      <c r="J296" s="15"/>
      <c r="K296" s="16"/>
      <c r="L296" s="14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6"/>
      <c r="AB296" s="266"/>
      <c r="AC296" s="17"/>
      <c r="AD296" s="17"/>
      <c r="AE296" s="17"/>
      <c r="AF296" s="17"/>
      <c r="AG296" s="41"/>
    </row>
    <row r="297" spans="1:33" ht="14.25" customHeight="1" x14ac:dyDescent="0.35">
      <c r="A297" s="266"/>
      <c r="B297" s="11">
        <v>23.4166666666667</v>
      </c>
      <c r="C297" s="266"/>
      <c r="D297" s="15"/>
      <c r="E297" s="15"/>
      <c r="F297" s="16"/>
      <c r="G297" s="266"/>
      <c r="H297" s="15"/>
      <c r="I297" s="15"/>
      <c r="J297" s="15"/>
      <c r="K297" s="16"/>
      <c r="L297" s="14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6"/>
      <c r="AB297" s="266"/>
      <c r="AC297" s="17"/>
      <c r="AD297" s="17"/>
      <c r="AE297" s="17"/>
      <c r="AF297" s="17"/>
      <c r="AG297" s="41"/>
    </row>
    <row r="298" spans="1:33" ht="14.25" customHeight="1" x14ac:dyDescent="0.35">
      <c r="A298" s="266"/>
      <c r="B298" s="11">
        <v>23.5</v>
      </c>
      <c r="C298" s="266"/>
      <c r="D298" s="15"/>
      <c r="E298" s="15"/>
      <c r="F298" s="16"/>
      <c r="G298" s="266"/>
      <c r="H298" s="15"/>
      <c r="I298" s="15"/>
      <c r="J298" s="15"/>
      <c r="K298" s="16"/>
      <c r="L298" s="14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6"/>
      <c r="AB298" s="266"/>
      <c r="AC298" s="17"/>
      <c r="AD298" s="17"/>
      <c r="AE298" s="17"/>
      <c r="AF298" s="17"/>
      <c r="AG298" s="41"/>
    </row>
    <row r="299" spans="1:33" ht="14.25" customHeight="1" x14ac:dyDescent="0.35">
      <c r="A299" s="266"/>
      <c r="B299" s="11">
        <v>23.5833333333333</v>
      </c>
      <c r="C299" s="266"/>
      <c r="D299" s="15"/>
      <c r="E299" s="15"/>
      <c r="F299" s="16"/>
      <c r="G299" s="266"/>
      <c r="H299" s="15"/>
      <c r="I299" s="15"/>
      <c r="J299" s="15"/>
      <c r="K299" s="16"/>
      <c r="L299" s="14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6"/>
      <c r="AB299" s="266"/>
      <c r="AC299" s="17"/>
      <c r="AD299" s="17"/>
      <c r="AE299" s="17"/>
      <c r="AF299" s="17"/>
      <c r="AG299" s="41"/>
    </row>
    <row r="300" spans="1:33" ht="14.25" customHeight="1" x14ac:dyDescent="0.35">
      <c r="A300" s="266"/>
      <c r="B300" s="11">
        <v>23.6666666666667</v>
      </c>
      <c r="C300" s="266"/>
      <c r="D300" s="15"/>
      <c r="E300" s="15"/>
      <c r="F300" s="16"/>
      <c r="G300" s="266"/>
      <c r="H300" s="15"/>
      <c r="I300" s="15"/>
      <c r="J300" s="15"/>
      <c r="K300" s="16"/>
      <c r="L300" s="14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6"/>
      <c r="AB300" s="266"/>
      <c r="AC300" s="17"/>
      <c r="AD300" s="17"/>
      <c r="AE300" s="17"/>
      <c r="AF300" s="17"/>
      <c r="AG300" s="41"/>
    </row>
    <row r="301" spans="1:33" ht="14.25" customHeight="1" x14ac:dyDescent="0.35">
      <c r="A301" s="266"/>
      <c r="B301" s="11">
        <v>23.75</v>
      </c>
      <c r="C301" s="266"/>
      <c r="D301" s="15"/>
      <c r="E301" s="15"/>
      <c r="F301" s="16"/>
      <c r="G301" s="266"/>
      <c r="H301" s="15"/>
      <c r="I301" s="15"/>
      <c r="J301" s="15"/>
      <c r="K301" s="16"/>
      <c r="L301" s="14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6"/>
      <c r="AB301" s="266"/>
      <c r="AC301" s="17"/>
      <c r="AD301" s="17"/>
      <c r="AE301" s="17"/>
      <c r="AF301" s="17"/>
      <c r="AG301" s="41"/>
    </row>
    <row r="302" spans="1:33" ht="14.25" customHeight="1" x14ac:dyDescent="0.35">
      <c r="A302" s="266"/>
      <c r="B302" s="11">
        <v>23.8333333333333</v>
      </c>
      <c r="C302" s="266"/>
      <c r="D302" s="15"/>
      <c r="E302" s="15"/>
      <c r="F302" s="16"/>
      <c r="G302" s="266"/>
      <c r="H302" s="15"/>
      <c r="I302" s="15"/>
      <c r="J302" s="15"/>
      <c r="K302" s="16"/>
      <c r="L302" s="14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6"/>
      <c r="AB302" s="266"/>
      <c r="AC302" s="17"/>
      <c r="AD302" s="17"/>
      <c r="AE302" s="17"/>
      <c r="AF302" s="17"/>
      <c r="AG302" s="41"/>
    </row>
    <row r="303" spans="1:33" ht="14.25" customHeight="1" x14ac:dyDescent="0.35">
      <c r="A303" s="267"/>
      <c r="B303" s="11">
        <v>23.9166666666667</v>
      </c>
      <c r="C303" s="267"/>
      <c r="D303" s="15"/>
      <c r="E303" s="15"/>
      <c r="F303" s="16"/>
      <c r="G303" s="267"/>
      <c r="H303" s="15"/>
      <c r="I303" s="15"/>
      <c r="J303" s="15"/>
      <c r="K303" s="16"/>
      <c r="L303" s="14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6"/>
      <c r="AB303" s="267"/>
      <c r="AC303" s="17"/>
      <c r="AD303" s="17"/>
      <c r="AE303" s="17"/>
      <c r="AF303" s="17"/>
      <c r="AG303" s="41"/>
    </row>
    <row r="304" spans="1:33" ht="14.25" customHeight="1" x14ac:dyDescent="0.35">
      <c r="A304" s="268">
        <v>44677</v>
      </c>
      <c r="B304" s="11">
        <v>24</v>
      </c>
      <c r="C304" s="273"/>
      <c r="D304" s="15"/>
      <c r="E304" s="15"/>
      <c r="F304" s="16"/>
      <c r="G304" s="269"/>
      <c r="H304" s="15"/>
      <c r="I304" s="15"/>
      <c r="J304" s="15"/>
      <c r="K304" s="16"/>
      <c r="L304" s="14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6"/>
      <c r="AB304" s="265"/>
      <c r="AC304" s="17"/>
      <c r="AD304" s="17"/>
      <c r="AE304" s="17"/>
      <c r="AF304" s="17"/>
      <c r="AG304" s="41"/>
    </row>
    <row r="305" spans="1:33" ht="14.25" customHeight="1" x14ac:dyDescent="0.35">
      <c r="A305" s="266"/>
      <c r="B305" s="11">
        <v>24.0833333333333</v>
      </c>
      <c r="C305" s="266"/>
      <c r="D305" s="15"/>
      <c r="E305" s="15"/>
      <c r="F305" s="16"/>
      <c r="G305" s="266"/>
      <c r="H305" s="15"/>
      <c r="I305" s="15"/>
      <c r="J305" s="15"/>
      <c r="K305" s="16"/>
      <c r="L305" s="14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6"/>
      <c r="AB305" s="266"/>
      <c r="AC305" s="17"/>
      <c r="AD305" s="17"/>
      <c r="AE305" s="17"/>
      <c r="AF305" s="17"/>
      <c r="AG305" s="41"/>
    </row>
    <row r="306" spans="1:33" ht="14.25" customHeight="1" x14ac:dyDescent="0.35">
      <c r="A306" s="266"/>
      <c r="B306" s="11">
        <v>24.1666666666667</v>
      </c>
      <c r="C306" s="266"/>
      <c r="D306" s="15"/>
      <c r="E306" s="15"/>
      <c r="F306" s="16"/>
      <c r="G306" s="266"/>
      <c r="H306" s="15"/>
      <c r="I306" s="15"/>
      <c r="J306" s="15"/>
      <c r="K306" s="16"/>
      <c r="L306" s="14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6"/>
      <c r="AB306" s="266"/>
      <c r="AC306" s="17"/>
      <c r="AD306" s="17"/>
      <c r="AE306" s="17"/>
      <c r="AF306" s="17"/>
      <c r="AG306" s="41"/>
    </row>
    <row r="307" spans="1:33" ht="14.25" customHeight="1" x14ac:dyDescent="0.35">
      <c r="A307" s="266"/>
      <c r="B307" s="11">
        <v>24.25</v>
      </c>
      <c r="C307" s="266"/>
      <c r="D307" s="15"/>
      <c r="E307" s="15"/>
      <c r="F307" s="16"/>
      <c r="G307" s="266"/>
      <c r="H307" s="15"/>
      <c r="I307" s="15"/>
      <c r="J307" s="15"/>
      <c r="K307" s="16"/>
      <c r="L307" s="14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6"/>
      <c r="AB307" s="266"/>
      <c r="AC307" s="17"/>
      <c r="AD307" s="17"/>
      <c r="AE307" s="17"/>
      <c r="AF307" s="17"/>
      <c r="AG307" s="41"/>
    </row>
    <row r="308" spans="1:33" ht="14.25" customHeight="1" x14ac:dyDescent="0.35">
      <c r="A308" s="266"/>
      <c r="B308" s="11">
        <v>24.3333333333333</v>
      </c>
      <c r="C308" s="266"/>
      <c r="D308" s="15"/>
      <c r="E308" s="15"/>
      <c r="F308" s="16"/>
      <c r="G308" s="266"/>
      <c r="H308" s="15"/>
      <c r="I308" s="15"/>
      <c r="J308" s="15"/>
      <c r="K308" s="16"/>
      <c r="L308" s="14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6"/>
      <c r="AB308" s="266"/>
      <c r="AC308" s="17"/>
      <c r="AD308" s="17"/>
      <c r="AE308" s="17"/>
      <c r="AF308" s="17"/>
      <c r="AG308" s="41"/>
    </row>
    <row r="309" spans="1:33" ht="14.25" customHeight="1" x14ac:dyDescent="0.35">
      <c r="A309" s="266"/>
      <c r="B309" s="11">
        <v>24.4166666666667</v>
      </c>
      <c r="C309" s="266"/>
      <c r="D309" s="15"/>
      <c r="E309" s="15"/>
      <c r="F309" s="16"/>
      <c r="G309" s="266"/>
      <c r="H309" s="15"/>
      <c r="I309" s="15"/>
      <c r="J309" s="15"/>
      <c r="K309" s="16"/>
      <c r="L309" s="14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6"/>
      <c r="AB309" s="266"/>
      <c r="AC309" s="17"/>
      <c r="AD309" s="17"/>
      <c r="AE309" s="17"/>
      <c r="AF309" s="17"/>
      <c r="AG309" s="41"/>
    </row>
    <row r="310" spans="1:33" ht="14.25" customHeight="1" x14ac:dyDescent="0.35">
      <c r="A310" s="266"/>
      <c r="B310" s="11">
        <v>24.5</v>
      </c>
      <c r="C310" s="266"/>
      <c r="D310" s="15"/>
      <c r="E310" s="15"/>
      <c r="F310" s="16"/>
      <c r="G310" s="266"/>
      <c r="H310" s="15"/>
      <c r="I310" s="15"/>
      <c r="J310" s="15"/>
      <c r="K310" s="16"/>
      <c r="L310" s="14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6"/>
      <c r="AB310" s="266"/>
      <c r="AC310" s="17"/>
      <c r="AD310" s="17"/>
      <c r="AE310" s="17"/>
      <c r="AF310" s="17"/>
      <c r="AG310" s="41"/>
    </row>
    <row r="311" spans="1:33" ht="14.25" customHeight="1" x14ac:dyDescent="0.35">
      <c r="A311" s="266"/>
      <c r="B311" s="11">
        <v>24.5833333333333</v>
      </c>
      <c r="C311" s="266"/>
      <c r="D311" s="15"/>
      <c r="E311" s="15"/>
      <c r="F311" s="16"/>
      <c r="G311" s="266"/>
      <c r="H311" s="15"/>
      <c r="I311" s="15"/>
      <c r="J311" s="15"/>
      <c r="K311" s="16"/>
      <c r="L311" s="14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6"/>
      <c r="AB311" s="266"/>
      <c r="AC311" s="17"/>
      <c r="AD311" s="17"/>
      <c r="AE311" s="17"/>
      <c r="AF311" s="17"/>
      <c r="AG311" s="41"/>
    </row>
    <row r="312" spans="1:33" ht="14.25" customHeight="1" x14ac:dyDescent="0.35">
      <c r="A312" s="266"/>
      <c r="B312" s="11">
        <v>24.6666666666667</v>
      </c>
      <c r="C312" s="266"/>
      <c r="D312" s="15"/>
      <c r="E312" s="15"/>
      <c r="F312" s="16"/>
      <c r="G312" s="266"/>
      <c r="H312" s="15"/>
      <c r="I312" s="15"/>
      <c r="J312" s="15"/>
      <c r="K312" s="16"/>
      <c r="L312" s="14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6"/>
      <c r="AB312" s="266"/>
      <c r="AC312" s="17"/>
      <c r="AD312" s="17"/>
      <c r="AE312" s="17"/>
      <c r="AF312" s="17"/>
      <c r="AG312" s="41"/>
    </row>
    <row r="313" spans="1:33" ht="14.25" customHeight="1" x14ac:dyDescent="0.35">
      <c r="A313" s="266"/>
      <c r="B313" s="11">
        <v>24.75</v>
      </c>
      <c r="C313" s="266"/>
      <c r="D313" s="15"/>
      <c r="E313" s="15"/>
      <c r="F313" s="16"/>
      <c r="G313" s="266"/>
      <c r="H313" s="15"/>
      <c r="I313" s="15"/>
      <c r="J313" s="15"/>
      <c r="K313" s="16"/>
      <c r="L313" s="14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6"/>
      <c r="AB313" s="266"/>
      <c r="AC313" s="17"/>
      <c r="AD313" s="17"/>
      <c r="AE313" s="17"/>
      <c r="AF313" s="17"/>
      <c r="AG313" s="41"/>
    </row>
    <row r="314" spans="1:33" ht="14.25" customHeight="1" x14ac:dyDescent="0.35">
      <c r="A314" s="266"/>
      <c r="B314" s="11">
        <v>24.8333333333333</v>
      </c>
      <c r="C314" s="266"/>
      <c r="D314" s="15"/>
      <c r="E314" s="15"/>
      <c r="F314" s="16"/>
      <c r="G314" s="266"/>
      <c r="H314" s="15"/>
      <c r="I314" s="15"/>
      <c r="J314" s="15"/>
      <c r="K314" s="16"/>
      <c r="L314" s="14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6"/>
      <c r="AB314" s="266"/>
      <c r="AC314" s="17"/>
      <c r="AD314" s="17"/>
      <c r="AE314" s="17"/>
      <c r="AF314" s="17"/>
      <c r="AG314" s="41"/>
    </row>
    <row r="315" spans="1:33" ht="14.25" customHeight="1" x14ac:dyDescent="0.35">
      <c r="A315" s="267"/>
      <c r="B315" s="11">
        <v>24.9166666666667</v>
      </c>
      <c r="C315" s="267"/>
      <c r="D315" s="15"/>
      <c r="E315" s="15"/>
      <c r="F315" s="16"/>
      <c r="G315" s="267"/>
      <c r="H315" s="15"/>
      <c r="I315" s="15"/>
      <c r="J315" s="15"/>
      <c r="K315" s="16"/>
      <c r="L315" s="14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6"/>
      <c r="AB315" s="267"/>
      <c r="AC315" s="17"/>
      <c r="AD315" s="17"/>
      <c r="AE315" s="17"/>
      <c r="AF315" s="17"/>
      <c r="AG315" s="41"/>
    </row>
    <row r="316" spans="1:33" ht="14.25" customHeight="1" x14ac:dyDescent="0.35">
      <c r="A316" s="268">
        <v>44678</v>
      </c>
      <c r="B316" s="11">
        <v>25</v>
      </c>
      <c r="C316" s="273"/>
      <c r="D316" s="15"/>
      <c r="E316" s="15"/>
      <c r="F316" s="16"/>
      <c r="G316" s="269"/>
      <c r="H316" s="15"/>
      <c r="I316" s="15"/>
      <c r="J316" s="15"/>
      <c r="K316" s="16"/>
      <c r="L316" s="14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6"/>
      <c r="AB316" s="265"/>
      <c r="AC316" s="17"/>
      <c r="AD316" s="17"/>
      <c r="AE316" s="17"/>
      <c r="AF316" s="17"/>
      <c r="AG316" s="41"/>
    </row>
    <row r="317" spans="1:33" ht="14.25" customHeight="1" x14ac:dyDescent="0.35">
      <c r="A317" s="266"/>
      <c r="B317" s="11">
        <v>25.0833333333333</v>
      </c>
      <c r="C317" s="266"/>
      <c r="D317" s="15"/>
      <c r="E317" s="15"/>
      <c r="F317" s="16"/>
      <c r="G317" s="266"/>
      <c r="H317" s="15"/>
      <c r="I317" s="15"/>
      <c r="J317" s="15"/>
      <c r="K317" s="16"/>
      <c r="L317" s="14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6"/>
      <c r="AB317" s="266"/>
      <c r="AC317" s="17"/>
      <c r="AD317" s="17"/>
      <c r="AE317" s="17"/>
      <c r="AF317" s="17"/>
      <c r="AG317" s="41"/>
    </row>
    <row r="318" spans="1:33" ht="14.25" customHeight="1" x14ac:dyDescent="0.35">
      <c r="A318" s="266"/>
      <c r="B318" s="11">
        <v>25.1666666666667</v>
      </c>
      <c r="C318" s="266"/>
      <c r="D318" s="15"/>
      <c r="E318" s="15"/>
      <c r="F318" s="16"/>
      <c r="G318" s="266"/>
      <c r="H318" s="15"/>
      <c r="I318" s="15"/>
      <c r="J318" s="15"/>
      <c r="K318" s="16"/>
      <c r="L318" s="14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6"/>
      <c r="AB318" s="266"/>
      <c r="AC318" s="17"/>
      <c r="AD318" s="17"/>
      <c r="AE318" s="17"/>
      <c r="AF318" s="17"/>
      <c r="AG318" s="41"/>
    </row>
    <row r="319" spans="1:33" ht="14.25" customHeight="1" x14ac:dyDescent="0.35">
      <c r="A319" s="266"/>
      <c r="B319" s="11">
        <v>25.25</v>
      </c>
      <c r="C319" s="266"/>
      <c r="D319" s="15"/>
      <c r="E319" s="15"/>
      <c r="F319" s="16"/>
      <c r="G319" s="266"/>
      <c r="H319" s="15"/>
      <c r="I319" s="15"/>
      <c r="J319" s="15"/>
      <c r="K319" s="16"/>
      <c r="L319" s="14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6"/>
      <c r="AB319" s="266"/>
      <c r="AC319" s="17"/>
      <c r="AD319" s="17"/>
      <c r="AE319" s="17"/>
      <c r="AF319" s="17"/>
      <c r="AG319" s="41"/>
    </row>
    <row r="320" spans="1:33" ht="14.25" customHeight="1" x14ac:dyDescent="0.35">
      <c r="A320" s="266"/>
      <c r="B320" s="11">
        <v>25.3333333333333</v>
      </c>
      <c r="C320" s="266"/>
      <c r="D320" s="15"/>
      <c r="E320" s="15"/>
      <c r="F320" s="16"/>
      <c r="G320" s="266"/>
      <c r="H320" s="15"/>
      <c r="I320" s="15"/>
      <c r="J320" s="15"/>
      <c r="K320" s="16"/>
      <c r="L320" s="14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6"/>
      <c r="AB320" s="266"/>
      <c r="AC320" s="17"/>
      <c r="AD320" s="17"/>
      <c r="AE320" s="17"/>
      <c r="AF320" s="17"/>
      <c r="AG320" s="41"/>
    </row>
    <row r="321" spans="1:33" ht="14.25" customHeight="1" x14ac:dyDescent="0.35">
      <c r="A321" s="266"/>
      <c r="B321" s="11">
        <v>25.4166666666667</v>
      </c>
      <c r="C321" s="266"/>
      <c r="D321" s="15"/>
      <c r="E321" s="15"/>
      <c r="F321" s="16"/>
      <c r="G321" s="266"/>
      <c r="H321" s="15"/>
      <c r="I321" s="15"/>
      <c r="J321" s="15"/>
      <c r="K321" s="16"/>
      <c r="L321" s="14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6"/>
      <c r="AB321" s="266"/>
      <c r="AC321" s="17"/>
      <c r="AD321" s="17"/>
      <c r="AE321" s="17"/>
      <c r="AF321" s="17"/>
      <c r="AG321" s="41"/>
    </row>
    <row r="322" spans="1:33" ht="14.25" customHeight="1" x14ac:dyDescent="0.35">
      <c r="A322" s="266"/>
      <c r="B322" s="11">
        <v>25.5</v>
      </c>
      <c r="C322" s="266"/>
      <c r="D322" s="15"/>
      <c r="E322" s="15"/>
      <c r="F322" s="16"/>
      <c r="G322" s="266"/>
      <c r="H322" s="15"/>
      <c r="I322" s="15"/>
      <c r="J322" s="15"/>
      <c r="K322" s="16"/>
      <c r="L322" s="14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6"/>
      <c r="AB322" s="266"/>
      <c r="AC322" s="17"/>
      <c r="AD322" s="17"/>
      <c r="AE322" s="17"/>
      <c r="AF322" s="17"/>
      <c r="AG322" s="41"/>
    </row>
    <row r="323" spans="1:33" ht="14.25" customHeight="1" x14ac:dyDescent="0.35">
      <c r="A323" s="266"/>
      <c r="B323" s="11">
        <v>25.5833333333333</v>
      </c>
      <c r="C323" s="266"/>
      <c r="D323" s="15"/>
      <c r="E323" s="15"/>
      <c r="F323" s="16"/>
      <c r="G323" s="266"/>
      <c r="H323" s="15"/>
      <c r="I323" s="15"/>
      <c r="J323" s="15"/>
      <c r="K323" s="16"/>
      <c r="L323" s="14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6"/>
      <c r="AB323" s="266"/>
      <c r="AC323" s="17"/>
      <c r="AD323" s="17"/>
      <c r="AE323" s="17"/>
      <c r="AF323" s="17"/>
      <c r="AG323" s="41"/>
    </row>
    <row r="324" spans="1:33" ht="14.25" customHeight="1" x14ac:dyDescent="0.35">
      <c r="A324" s="266"/>
      <c r="B324" s="11">
        <v>25.6666666666667</v>
      </c>
      <c r="C324" s="266"/>
      <c r="D324" s="15"/>
      <c r="E324" s="15"/>
      <c r="F324" s="16"/>
      <c r="G324" s="266"/>
      <c r="H324" s="15"/>
      <c r="I324" s="15"/>
      <c r="J324" s="15"/>
      <c r="K324" s="16"/>
      <c r="L324" s="14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6"/>
      <c r="AB324" s="266"/>
      <c r="AC324" s="17"/>
      <c r="AD324" s="17"/>
      <c r="AE324" s="17"/>
      <c r="AF324" s="17"/>
      <c r="AG324" s="41"/>
    </row>
    <row r="325" spans="1:33" ht="14.25" customHeight="1" x14ac:dyDescent="0.35">
      <c r="A325" s="266"/>
      <c r="B325" s="11">
        <v>25.75</v>
      </c>
      <c r="C325" s="266"/>
      <c r="D325" s="15"/>
      <c r="E325" s="15"/>
      <c r="F325" s="16"/>
      <c r="G325" s="266"/>
      <c r="H325" s="15"/>
      <c r="I325" s="15"/>
      <c r="J325" s="15"/>
      <c r="K325" s="16"/>
      <c r="L325" s="14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6"/>
      <c r="AB325" s="266"/>
      <c r="AC325" s="17"/>
      <c r="AD325" s="17"/>
      <c r="AE325" s="17"/>
      <c r="AF325" s="17"/>
      <c r="AG325" s="41"/>
    </row>
    <row r="326" spans="1:33" ht="14.25" customHeight="1" x14ac:dyDescent="0.35">
      <c r="A326" s="266"/>
      <c r="B326" s="11">
        <v>25.8333333333333</v>
      </c>
      <c r="C326" s="266"/>
      <c r="D326" s="15"/>
      <c r="E326" s="15"/>
      <c r="F326" s="16"/>
      <c r="G326" s="266"/>
      <c r="H326" s="15"/>
      <c r="I326" s="15"/>
      <c r="J326" s="15"/>
      <c r="K326" s="16"/>
      <c r="L326" s="14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6"/>
      <c r="AB326" s="266"/>
      <c r="AC326" s="17"/>
      <c r="AD326" s="17"/>
      <c r="AE326" s="17"/>
      <c r="AF326" s="17"/>
      <c r="AG326" s="41"/>
    </row>
    <row r="327" spans="1:33" ht="14.25" customHeight="1" x14ac:dyDescent="0.35">
      <c r="A327" s="267"/>
      <c r="B327" s="11">
        <v>25.9166666666667</v>
      </c>
      <c r="C327" s="267"/>
      <c r="D327" s="15"/>
      <c r="E327" s="15"/>
      <c r="F327" s="16"/>
      <c r="G327" s="267"/>
      <c r="H327" s="15"/>
      <c r="I327" s="15"/>
      <c r="J327" s="15"/>
      <c r="K327" s="16"/>
      <c r="L327" s="14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6"/>
      <c r="AB327" s="267"/>
      <c r="AC327" s="17"/>
      <c r="AD327" s="17"/>
      <c r="AE327" s="17"/>
      <c r="AF327" s="17"/>
      <c r="AG327" s="41"/>
    </row>
    <row r="328" spans="1:33" ht="14.25" customHeight="1" x14ac:dyDescent="0.35">
      <c r="A328" s="268">
        <v>44679</v>
      </c>
      <c r="B328" s="11">
        <v>26</v>
      </c>
      <c r="C328" s="273"/>
      <c r="D328" s="15"/>
      <c r="E328" s="15"/>
      <c r="F328" s="16"/>
      <c r="G328" s="269"/>
      <c r="H328" s="15"/>
      <c r="I328" s="15"/>
      <c r="J328" s="15"/>
      <c r="K328" s="16"/>
      <c r="L328" s="14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6"/>
      <c r="AB328" s="265"/>
      <c r="AC328" s="17"/>
      <c r="AD328" s="17"/>
      <c r="AE328" s="17"/>
      <c r="AF328" s="17"/>
      <c r="AG328" s="41"/>
    </row>
    <row r="329" spans="1:33" ht="14.25" customHeight="1" x14ac:dyDescent="0.35">
      <c r="A329" s="266"/>
      <c r="B329" s="11">
        <v>26.0833333333333</v>
      </c>
      <c r="C329" s="266"/>
      <c r="D329" s="15"/>
      <c r="E329" s="15"/>
      <c r="F329" s="16"/>
      <c r="G329" s="266"/>
      <c r="H329" s="15"/>
      <c r="I329" s="15"/>
      <c r="J329" s="15"/>
      <c r="K329" s="16"/>
      <c r="L329" s="14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6"/>
      <c r="AB329" s="266"/>
      <c r="AC329" s="17"/>
      <c r="AD329" s="17"/>
      <c r="AE329" s="17"/>
      <c r="AF329" s="17"/>
      <c r="AG329" s="41"/>
    </row>
    <row r="330" spans="1:33" ht="14.25" customHeight="1" x14ac:dyDescent="0.35">
      <c r="A330" s="266"/>
      <c r="B330" s="11">
        <v>26.1666666666667</v>
      </c>
      <c r="C330" s="266"/>
      <c r="D330" s="15"/>
      <c r="E330" s="15"/>
      <c r="F330" s="16"/>
      <c r="G330" s="266"/>
      <c r="H330" s="15"/>
      <c r="I330" s="15"/>
      <c r="J330" s="15"/>
      <c r="K330" s="16"/>
      <c r="L330" s="14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6"/>
      <c r="AB330" s="266"/>
      <c r="AC330" s="17"/>
      <c r="AD330" s="17"/>
      <c r="AE330" s="17"/>
      <c r="AF330" s="17"/>
      <c r="AG330" s="41"/>
    </row>
    <row r="331" spans="1:33" ht="14.25" customHeight="1" x14ac:dyDescent="0.35">
      <c r="A331" s="266"/>
      <c r="B331" s="11">
        <v>26.25</v>
      </c>
      <c r="C331" s="266"/>
      <c r="D331" s="15"/>
      <c r="E331" s="15"/>
      <c r="F331" s="16"/>
      <c r="G331" s="266"/>
      <c r="H331" s="15"/>
      <c r="I331" s="15"/>
      <c r="J331" s="15"/>
      <c r="K331" s="16"/>
      <c r="L331" s="14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6"/>
      <c r="AB331" s="266"/>
      <c r="AC331" s="17"/>
      <c r="AD331" s="17"/>
      <c r="AE331" s="17"/>
      <c r="AF331" s="17"/>
      <c r="AG331" s="41"/>
    </row>
    <row r="332" spans="1:33" ht="14.25" customHeight="1" x14ac:dyDescent="0.35">
      <c r="A332" s="266"/>
      <c r="B332" s="11">
        <v>26.3333333333333</v>
      </c>
      <c r="C332" s="266"/>
      <c r="D332" s="15"/>
      <c r="E332" s="15"/>
      <c r="F332" s="16"/>
      <c r="G332" s="266"/>
      <c r="H332" s="15"/>
      <c r="I332" s="15"/>
      <c r="J332" s="15"/>
      <c r="K332" s="16"/>
      <c r="L332" s="14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6"/>
      <c r="AB332" s="266"/>
      <c r="AC332" s="17"/>
      <c r="AD332" s="17"/>
      <c r="AE332" s="17"/>
      <c r="AF332" s="17"/>
      <c r="AG332" s="41"/>
    </row>
    <row r="333" spans="1:33" ht="14.25" customHeight="1" x14ac:dyDescent="0.35">
      <c r="A333" s="266"/>
      <c r="B333" s="11">
        <v>26.4166666666667</v>
      </c>
      <c r="C333" s="266"/>
      <c r="D333" s="15"/>
      <c r="E333" s="15"/>
      <c r="F333" s="16"/>
      <c r="G333" s="266"/>
      <c r="H333" s="15"/>
      <c r="I333" s="15"/>
      <c r="J333" s="15"/>
      <c r="K333" s="16"/>
      <c r="L333" s="14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6"/>
      <c r="AB333" s="266"/>
      <c r="AC333" s="17"/>
      <c r="AD333" s="17"/>
      <c r="AE333" s="17"/>
      <c r="AF333" s="17"/>
      <c r="AG333" s="41"/>
    </row>
    <row r="334" spans="1:33" ht="14.25" customHeight="1" x14ac:dyDescent="0.35">
      <c r="A334" s="266"/>
      <c r="B334" s="11">
        <v>26.5</v>
      </c>
      <c r="C334" s="266"/>
      <c r="D334" s="15"/>
      <c r="E334" s="15"/>
      <c r="F334" s="16"/>
      <c r="G334" s="266"/>
      <c r="H334" s="15"/>
      <c r="I334" s="15"/>
      <c r="J334" s="15"/>
      <c r="K334" s="16"/>
      <c r="L334" s="14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6"/>
      <c r="AB334" s="266"/>
      <c r="AC334" s="17"/>
      <c r="AD334" s="17"/>
      <c r="AE334" s="17"/>
      <c r="AF334" s="17"/>
      <c r="AG334" s="41"/>
    </row>
    <row r="335" spans="1:33" ht="14.25" customHeight="1" x14ac:dyDescent="0.35">
      <c r="A335" s="266"/>
      <c r="B335" s="11">
        <v>26.5833333333333</v>
      </c>
      <c r="C335" s="266"/>
      <c r="D335" s="15"/>
      <c r="E335" s="15"/>
      <c r="F335" s="16"/>
      <c r="G335" s="266"/>
      <c r="H335" s="15"/>
      <c r="I335" s="15"/>
      <c r="J335" s="15"/>
      <c r="K335" s="16"/>
      <c r="L335" s="14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6"/>
      <c r="AB335" s="266"/>
      <c r="AC335" s="17"/>
      <c r="AD335" s="17"/>
      <c r="AE335" s="17"/>
      <c r="AF335" s="17"/>
      <c r="AG335" s="41"/>
    </row>
    <row r="336" spans="1:33" ht="14.25" customHeight="1" x14ac:dyDescent="0.35">
      <c r="A336" s="266"/>
      <c r="B336" s="11">
        <v>26.6666666666667</v>
      </c>
      <c r="C336" s="266"/>
      <c r="D336" s="15"/>
      <c r="E336" s="15"/>
      <c r="F336" s="16"/>
      <c r="G336" s="266"/>
      <c r="H336" s="15"/>
      <c r="I336" s="15"/>
      <c r="J336" s="15"/>
      <c r="K336" s="16"/>
      <c r="L336" s="14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6"/>
      <c r="AB336" s="266"/>
      <c r="AC336" s="17"/>
      <c r="AD336" s="17"/>
      <c r="AE336" s="17"/>
      <c r="AF336" s="17"/>
      <c r="AG336" s="41"/>
    </row>
    <row r="337" spans="1:33" ht="14.25" customHeight="1" x14ac:dyDescent="0.35">
      <c r="A337" s="266"/>
      <c r="B337" s="11">
        <v>26.75</v>
      </c>
      <c r="C337" s="266"/>
      <c r="D337" s="15"/>
      <c r="E337" s="15"/>
      <c r="F337" s="16"/>
      <c r="G337" s="266"/>
      <c r="H337" s="15"/>
      <c r="I337" s="15"/>
      <c r="J337" s="15"/>
      <c r="K337" s="16"/>
      <c r="L337" s="14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6"/>
      <c r="AB337" s="266"/>
      <c r="AC337" s="17"/>
      <c r="AD337" s="17"/>
      <c r="AE337" s="17"/>
      <c r="AF337" s="17"/>
      <c r="AG337" s="41"/>
    </row>
    <row r="338" spans="1:33" ht="14.25" customHeight="1" x14ac:dyDescent="0.35">
      <c r="A338" s="266"/>
      <c r="B338" s="11">
        <v>26.8333333333333</v>
      </c>
      <c r="C338" s="266"/>
      <c r="D338" s="15"/>
      <c r="E338" s="15"/>
      <c r="F338" s="16"/>
      <c r="G338" s="266"/>
      <c r="H338" s="15"/>
      <c r="I338" s="15"/>
      <c r="J338" s="15"/>
      <c r="K338" s="16"/>
      <c r="L338" s="14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6"/>
      <c r="AB338" s="266"/>
      <c r="AC338" s="17"/>
      <c r="AD338" s="17"/>
      <c r="AE338" s="17"/>
      <c r="AF338" s="17"/>
      <c r="AG338" s="41"/>
    </row>
    <row r="339" spans="1:33" ht="14.25" customHeight="1" x14ac:dyDescent="0.35">
      <c r="A339" s="267"/>
      <c r="B339" s="11">
        <v>26.9166666666667</v>
      </c>
      <c r="C339" s="267"/>
      <c r="D339" s="15"/>
      <c r="E339" s="15"/>
      <c r="F339" s="16"/>
      <c r="G339" s="267"/>
      <c r="H339" s="15"/>
      <c r="I339" s="15"/>
      <c r="J339" s="15"/>
      <c r="K339" s="16"/>
      <c r="L339" s="14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6"/>
      <c r="AB339" s="267"/>
      <c r="AC339" s="17"/>
      <c r="AD339" s="17"/>
      <c r="AE339" s="17"/>
      <c r="AF339" s="17"/>
      <c r="AG339" s="41"/>
    </row>
    <row r="340" spans="1:33" ht="14.25" customHeight="1" x14ac:dyDescent="0.35">
      <c r="A340" s="268">
        <v>44680</v>
      </c>
      <c r="B340" s="11">
        <v>27</v>
      </c>
      <c r="C340" s="273"/>
      <c r="D340" s="15"/>
      <c r="E340" s="15"/>
      <c r="F340" s="16"/>
      <c r="G340" s="269"/>
      <c r="H340" s="15"/>
      <c r="I340" s="15"/>
      <c r="J340" s="15"/>
      <c r="K340" s="16"/>
      <c r="L340" s="14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6"/>
      <c r="AB340" s="265"/>
      <c r="AC340" s="17"/>
      <c r="AD340" s="17"/>
      <c r="AE340" s="17"/>
      <c r="AF340" s="17"/>
      <c r="AG340" s="41"/>
    </row>
    <row r="341" spans="1:33" ht="14.25" customHeight="1" x14ac:dyDescent="0.35">
      <c r="A341" s="266"/>
      <c r="B341" s="11">
        <v>27.0833333333333</v>
      </c>
      <c r="C341" s="266"/>
      <c r="D341" s="15"/>
      <c r="E341" s="15"/>
      <c r="F341" s="16"/>
      <c r="G341" s="266"/>
      <c r="H341" s="15"/>
      <c r="I341" s="15"/>
      <c r="J341" s="15"/>
      <c r="K341" s="16"/>
      <c r="L341" s="14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6"/>
      <c r="AB341" s="266"/>
      <c r="AC341" s="17"/>
      <c r="AD341" s="17"/>
      <c r="AE341" s="17"/>
      <c r="AF341" s="17"/>
      <c r="AG341" s="41"/>
    </row>
    <row r="342" spans="1:33" ht="14.25" customHeight="1" x14ac:dyDescent="0.35">
      <c r="A342" s="266"/>
      <c r="B342" s="11">
        <v>27.1666666666667</v>
      </c>
      <c r="C342" s="266"/>
      <c r="D342" s="15"/>
      <c r="E342" s="15"/>
      <c r="F342" s="16"/>
      <c r="G342" s="266"/>
      <c r="H342" s="15"/>
      <c r="I342" s="15"/>
      <c r="J342" s="15"/>
      <c r="K342" s="16"/>
      <c r="L342" s="14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6"/>
      <c r="AB342" s="266"/>
      <c r="AC342" s="17"/>
      <c r="AD342" s="17"/>
      <c r="AE342" s="17"/>
      <c r="AF342" s="17"/>
      <c r="AG342" s="41"/>
    </row>
    <row r="343" spans="1:33" ht="14.25" customHeight="1" x14ac:dyDescent="0.35">
      <c r="A343" s="266"/>
      <c r="B343" s="11">
        <v>27.25</v>
      </c>
      <c r="C343" s="266"/>
      <c r="D343" s="15"/>
      <c r="E343" s="15"/>
      <c r="F343" s="16"/>
      <c r="G343" s="266"/>
      <c r="H343" s="15"/>
      <c r="I343" s="15"/>
      <c r="J343" s="15"/>
      <c r="K343" s="16"/>
      <c r="L343" s="14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6"/>
      <c r="AB343" s="266"/>
      <c r="AC343" s="17"/>
      <c r="AD343" s="17"/>
      <c r="AE343" s="17"/>
      <c r="AF343" s="17"/>
      <c r="AG343" s="41"/>
    </row>
    <row r="344" spans="1:33" ht="14.25" customHeight="1" x14ac:dyDescent="0.35">
      <c r="A344" s="266"/>
      <c r="B344" s="11">
        <v>27.3333333333333</v>
      </c>
      <c r="C344" s="266"/>
      <c r="D344" s="15"/>
      <c r="E344" s="15"/>
      <c r="F344" s="16"/>
      <c r="G344" s="266"/>
      <c r="H344" s="15"/>
      <c r="I344" s="15"/>
      <c r="J344" s="15"/>
      <c r="K344" s="16"/>
      <c r="L344" s="14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6"/>
      <c r="AB344" s="266"/>
      <c r="AC344" s="17"/>
      <c r="AD344" s="17"/>
      <c r="AE344" s="17"/>
      <c r="AF344" s="17"/>
      <c r="AG344" s="41"/>
    </row>
    <row r="345" spans="1:33" ht="14.25" customHeight="1" x14ac:dyDescent="0.35">
      <c r="A345" s="266"/>
      <c r="B345" s="11">
        <v>27.4166666666667</v>
      </c>
      <c r="C345" s="266"/>
      <c r="D345" s="15"/>
      <c r="E345" s="15"/>
      <c r="F345" s="16"/>
      <c r="G345" s="266"/>
      <c r="H345" s="15"/>
      <c r="I345" s="15"/>
      <c r="J345" s="15"/>
      <c r="K345" s="16"/>
      <c r="L345" s="14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6"/>
      <c r="AB345" s="266"/>
      <c r="AC345" s="17"/>
      <c r="AD345" s="17"/>
      <c r="AE345" s="17"/>
      <c r="AF345" s="17"/>
      <c r="AG345" s="41"/>
    </row>
    <row r="346" spans="1:33" ht="14.25" customHeight="1" x14ac:dyDescent="0.35">
      <c r="A346" s="266"/>
      <c r="B346" s="11">
        <v>27.5</v>
      </c>
      <c r="C346" s="266"/>
      <c r="D346" s="15"/>
      <c r="E346" s="15"/>
      <c r="F346" s="16"/>
      <c r="G346" s="266"/>
      <c r="H346" s="15"/>
      <c r="I346" s="15"/>
      <c r="J346" s="15"/>
      <c r="K346" s="16"/>
      <c r="L346" s="14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6"/>
      <c r="AB346" s="266"/>
      <c r="AC346" s="17"/>
      <c r="AD346" s="17"/>
      <c r="AE346" s="17"/>
      <c r="AF346" s="17"/>
      <c r="AG346" s="41"/>
    </row>
    <row r="347" spans="1:33" ht="14.25" customHeight="1" x14ac:dyDescent="0.35">
      <c r="A347" s="266"/>
      <c r="B347" s="11">
        <v>27.5833333333333</v>
      </c>
      <c r="C347" s="266"/>
      <c r="D347" s="15"/>
      <c r="E347" s="15"/>
      <c r="F347" s="16"/>
      <c r="G347" s="266"/>
      <c r="H347" s="15"/>
      <c r="I347" s="15"/>
      <c r="J347" s="15"/>
      <c r="K347" s="16"/>
      <c r="L347" s="14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6"/>
      <c r="AB347" s="266"/>
      <c r="AC347" s="17"/>
      <c r="AD347" s="17"/>
      <c r="AE347" s="17"/>
      <c r="AF347" s="17"/>
      <c r="AG347" s="41"/>
    </row>
    <row r="348" spans="1:33" ht="14.25" customHeight="1" x14ac:dyDescent="0.35">
      <c r="A348" s="266"/>
      <c r="B348" s="11">
        <v>27.6666666666667</v>
      </c>
      <c r="C348" s="266"/>
      <c r="D348" s="15"/>
      <c r="E348" s="15"/>
      <c r="F348" s="16"/>
      <c r="G348" s="266"/>
      <c r="H348" s="15"/>
      <c r="I348" s="15"/>
      <c r="J348" s="15"/>
      <c r="K348" s="16"/>
      <c r="L348" s="14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6"/>
      <c r="AB348" s="266"/>
      <c r="AC348" s="17"/>
      <c r="AD348" s="17"/>
      <c r="AE348" s="17"/>
      <c r="AF348" s="17"/>
      <c r="AG348" s="41"/>
    </row>
    <row r="349" spans="1:33" ht="14.25" customHeight="1" x14ac:dyDescent="0.35">
      <c r="A349" s="266"/>
      <c r="B349" s="11">
        <v>27.75</v>
      </c>
      <c r="C349" s="266"/>
      <c r="D349" s="15"/>
      <c r="E349" s="15"/>
      <c r="F349" s="16"/>
      <c r="G349" s="266"/>
      <c r="H349" s="15"/>
      <c r="I349" s="15"/>
      <c r="J349" s="15"/>
      <c r="K349" s="16"/>
      <c r="L349" s="14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6"/>
      <c r="AB349" s="266"/>
      <c r="AC349" s="17"/>
      <c r="AD349" s="17"/>
      <c r="AE349" s="17"/>
      <c r="AF349" s="17"/>
      <c r="AG349" s="41"/>
    </row>
    <row r="350" spans="1:33" ht="14.25" customHeight="1" x14ac:dyDescent="0.35">
      <c r="A350" s="266"/>
      <c r="B350" s="11">
        <v>27.8333333333333</v>
      </c>
      <c r="C350" s="266"/>
      <c r="D350" s="15"/>
      <c r="E350" s="15"/>
      <c r="F350" s="16"/>
      <c r="G350" s="266"/>
      <c r="H350" s="15"/>
      <c r="I350" s="15"/>
      <c r="J350" s="15"/>
      <c r="K350" s="16"/>
      <c r="L350" s="14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6"/>
      <c r="AB350" s="266"/>
      <c r="AC350" s="17"/>
      <c r="AD350" s="17"/>
      <c r="AE350" s="17"/>
      <c r="AF350" s="17"/>
      <c r="AG350" s="41"/>
    </row>
    <row r="351" spans="1:33" ht="14.25" customHeight="1" x14ac:dyDescent="0.35">
      <c r="A351" s="267"/>
      <c r="B351" s="11">
        <v>27.9166666666667</v>
      </c>
      <c r="C351" s="267"/>
      <c r="D351" s="15"/>
      <c r="E351" s="15"/>
      <c r="F351" s="16"/>
      <c r="G351" s="267"/>
      <c r="H351" s="15"/>
      <c r="I351" s="15"/>
      <c r="J351" s="15"/>
      <c r="K351" s="16"/>
      <c r="L351" s="14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6"/>
      <c r="AB351" s="267"/>
      <c r="AC351" s="17"/>
      <c r="AD351" s="17"/>
      <c r="AE351" s="17"/>
      <c r="AF351" s="17"/>
      <c r="AG351" s="41"/>
    </row>
    <row r="352" spans="1:33" ht="14.25" customHeight="1" x14ac:dyDescent="0.35">
      <c r="A352" s="268">
        <v>44681</v>
      </c>
      <c r="B352" s="11">
        <v>28</v>
      </c>
      <c r="C352" s="273"/>
      <c r="D352" s="15"/>
      <c r="E352" s="15"/>
      <c r="F352" s="16"/>
      <c r="G352" s="269"/>
      <c r="H352" s="15"/>
      <c r="I352" s="15"/>
      <c r="J352" s="15"/>
      <c r="K352" s="16"/>
      <c r="L352" s="14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6"/>
      <c r="AB352" s="265"/>
      <c r="AC352" s="17"/>
      <c r="AD352" s="17"/>
      <c r="AE352" s="17"/>
      <c r="AF352" s="17"/>
      <c r="AG352" s="41"/>
    </row>
    <row r="353" spans="1:33" ht="14.25" customHeight="1" x14ac:dyDescent="0.35">
      <c r="A353" s="266"/>
      <c r="B353" s="11">
        <v>28.0833333333333</v>
      </c>
      <c r="C353" s="266"/>
      <c r="D353" s="15"/>
      <c r="E353" s="15"/>
      <c r="F353" s="16"/>
      <c r="G353" s="266"/>
      <c r="H353" s="15"/>
      <c r="I353" s="15"/>
      <c r="J353" s="15"/>
      <c r="K353" s="16"/>
      <c r="L353" s="14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6"/>
      <c r="AB353" s="266"/>
      <c r="AC353" s="17"/>
      <c r="AD353" s="17"/>
      <c r="AE353" s="17"/>
      <c r="AF353" s="17"/>
      <c r="AG353" s="41"/>
    </row>
    <row r="354" spans="1:33" ht="14.25" customHeight="1" x14ac:dyDescent="0.35">
      <c r="A354" s="266"/>
      <c r="B354" s="11">
        <v>28.1666666666667</v>
      </c>
      <c r="C354" s="266"/>
      <c r="D354" s="15"/>
      <c r="E354" s="15"/>
      <c r="F354" s="16"/>
      <c r="G354" s="266"/>
      <c r="H354" s="15"/>
      <c r="I354" s="15"/>
      <c r="J354" s="15"/>
      <c r="K354" s="16"/>
      <c r="L354" s="14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6"/>
      <c r="AB354" s="266"/>
      <c r="AC354" s="17"/>
      <c r="AD354" s="17"/>
      <c r="AE354" s="17"/>
      <c r="AF354" s="17"/>
      <c r="AG354" s="41"/>
    </row>
    <row r="355" spans="1:33" ht="14.25" customHeight="1" x14ac:dyDescent="0.35">
      <c r="A355" s="266"/>
      <c r="B355" s="11">
        <v>28.25</v>
      </c>
      <c r="C355" s="266"/>
      <c r="D355" s="15"/>
      <c r="E355" s="15"/>
      <c r="F355" s="16"/>
      <c r="G355" s="266"/>
      <c r="H355" s="15"/>
      <c r="I355" s="15"/>
      <c r="J355" s="15"/>
      <c r="K355" s="16"/>
      <c r="L355" s="14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6"/>
      <c r="AB355" s="266"/>
      <c r="AC355" s="17"/>
      <c r="AD355" s="17"/>
      <c r="AE355" s="17"/>
      <c r="AF355" s="17"/>
      <c r="AG355" s="41"/>
    </row>
    <row r="356" spans="1:33" ht="14.25" customHeight="1" x14ac:dyDescent="0.35">
      <c r="A356" s="266"/>
      <c r="B356" s="11">
        <v>28.3333333333333</v>
      </c>
      <c r="C356" s="266"/>
      <c r="D356" s="15"/>
      <c r="E356" s="15"/>
      <c r="F356" s="16"/>
      <c r="G356" s="266"/>
      <c r="H356" s="15"/>
      <c r="I356" s="15"/>
      <c r="J356" s="15"/>
      <c r="K356" s="16"/>
      <c r="L356" s="14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6"/>
      <c r="AB356" s="266"/>
      <c r="AC356" s="17"/>
      <c r="AD356" s="17"/>
      <c r="AE356" s="17"/>
      <c r="AF356" s="17"/>
      <c r="AG356" s="41"/>
    </row>
    <row r="357" spans="1:33" ht="14.25" customHeight="1" x14ac:dyDescent="0.35">
      <c r="A357" s="266"/>
      <c r="B357" s="11">
        <v>28.4166666666667</v>
      </c>
      <c r="C357" s="266"/>
      <c r="D357" s="15"/>
      <c r="E357" s="15"/>
      <c r="F357" s="16"/>
      <c r="G357" s="266"/>
      <c r="H357" s="15"/>
      <c r="I357" s="15"/>
      <c r="J357" s="15"/>
      <c r="K357" s="16"/>
      <c r="L357" s="14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6"/>
      <c r="AB357" s="266"/>
      <c r="AC357" s="17"/>
      <c r="AD357" s="17"/>
      <c r="AE357" s="17"/>
      <c r="AF357" s="17"/>
      <c r="AG357" s="41"/>
    </row>
    <row r="358" spans="1:33" ht="14.25" customHeight="1" x14ac:dyDescent="0.35">
      <c r="A358" s="266"/>
      <c r="B358" s="11">
        <v>28.5</v>
      </c>
      <c r="C358" s="266"/>
      <c r="D358" s="15"/>
      <c r="E358" s="15"/>
      <c r="F358" s="16"/>
      <c r="G358" s="266"/>
      <c r="H358" s="15"/>
      <c r="I358" s="15"/>
      <c r="J358" s="15"/>
      <c r="K358" s="16"/>
      <c r="L358" s="14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6"/>
      <c r="AB358" s="266"/>
      <c r="AC358" s="17"/>
      <c r="AD358" s="17"/>
      <c r="AE358" s="17"/>
      <c r="AF358" s="17"/>
      <c r="AG358" s="41"/>
    </row>
    <row r="359" spans="1:33" ht="14.25" customHeight="1" x14ac:dyDescent="0.35">
      <c r="A359" s="266"/>
      <c r="B359" s="11">
        <v>28.5833333333333</v>
      </c>
      <c r="C359" s="266"/>
      <c r="D359" s="15"/>
      <c r="E359" s="15"/>
      <c r="F359" s="16"/>
      <c r="G359" s="266"/>
      <c r="H359" s="15"/>
      <c r="I359" s="15"/>
      <c r="J359" s="15"/>
      <c r="K359" s="16"/>
      <c r="L359" s="14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6"/>
      <c r="AB359" s="266"/>
      <c r="AC359" s="17"/>
      <c r="AD359" s="17"/>
      <c r="AE359" s="17"/>
      <c r="AF359" s="17"/>
      <c r="AG359" s="41"/>
    </row>
    <row r="360" spans="1:33" ht="14.25" customHeight="1" x14ac:dyDescent="0.35">
      <c r="A360" s="266"/>
      <c r="B360" s="11">
        <v>28.6666666666667</v>
      </c>
      <c r="C360" s="266"/>
      <c r="D360" s="15"/>
      <c r="E360" s="15"/>
      <c r="F360" s="16"/>
      <c r="G360" s="266"/>
      <c r="H360" s="15"/>
      <c r="I360" s="15"/>
      <c r="J360" s="15"/>
      <c r="K360" s="16"/>
      <c r="L360" s="14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6"/>
      <c r="AB360" s="266"/>
      <c r="AC360" s="17"/>
      <c r="AD360" s="17"/>
      <c r="AE360" s="17"/>
      <c r="AF360" s="17"/>
      <c r="AG360" s="41"/>
    </row>
    <row r="361" spans="1:33" ht="14.25" customHeight="1" x14ac:dyDescent="0.35">
      <c r="A361" s="266"/>
      <c r="B361" s="11">
        <v>28.75</v>
      </c>
      <c r="C361" s="266"/>
      <c r="D361" s="15"/>
      <c r="E361" s="15"/>
      <c r="F361" s="16"/>
      <c r="G361" s="266"/>
      <c r="H361" s="15"/>
      <c r="I361" s="15"/>
      <c r="J361" s="15"/>
      <c r="K361" s="16"/>
      <c r="L361" s="14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6"/>
      <c r="AB361" s="266"/>
      <c r="AC361" s="17"/>
      <c r="AD361" s="17"/>
      <c r="AE361" s="17"/>
      <c r="AF361" s="17"/>
      <c r="AG361" s="41"/>
    </row>
    <row r="362" spans="1:33" ht="14.25" customHeight="1" x14ac:dyDescent="0.35">
      <c r="A362" s="266"/>
      <c r="B362" s="11">
        <v>28.8333333333333</v>
      </c>
      <c r="C362" s="266"/>
      <c r="D362" s="15"/>
      <c r="E362" s="15"/>
      <c r="F362" s="16"/>
      <c r="G362" s="266"/>
      <c r="H362" s="15"/>
      <c r="I362" s="15"/>
      <c r="J362" s="15"/>
      <c r="K362" s="16"/>
      <c r="L362" s="14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6"/>
      <c r="AB362" s="266"/>
      <c r="AC362" s="17"/>
      <c r="AD362" s="17"/>
      <c r="AE362" s="17"/>
      <c r="AF362" s="17"/>
      <c r="AG362" s="41"/>
    </row>
    <row r="363" spans="1:33" ht="14.25" customHeight="1" x14ac:dyDescent="0.35">
      <c r="A363" s="267"/>
      <c r="B363" s="11">
        <v>28.9166666666667</v>
      </c>
      <c r="C363" s="267"/>
      <c r="D363" s="15"/>
      <c r="E363" s="15"/>
      <c r="F363" s="16"/>
      <c r="G363" s="267"/>
      <c r="H363" s="15"/>
      <c r="I363" s="15"/>
      <c r="J363" s="15"/>
      <c r="K363" s="16"/>
      <c r="L363" s="14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6"/>
      <c r="AB363" s="267"/>
      <c r="AC363" s="17"/>
      <c r="AD363" s="17"/>
      <c r="AE363" s="17"/>
      <c r="AF363" s="17"/>
      <c r="AG363" s="41"/>
    </row>
    <row r="364" spans="1:33" ht="14.25" customHeight="1" x14ac:dyDescent="0.35">
      <c r="A364" s="29" t="s">
        <v>67</v>
      </c>
      <c r="B364" s="30"/>
      <c r="C364" s="31"/>
      <c r="D364" s="35" t="e">
        <f>AVERAGE(D4:D363)</f>
        <v>#DIV/0!</v>
      </c>
      <c r="E364" s="35" t="e">
        <f>AVERAGE(E4:E363)</f>
        <v>#DIV/0!</v>
      </c>
      <c r="F364" s="36" t="e">
        <f>AVERAGE(F4:F363)</f>
        <v>#DIV/0!</v>
      </c>
      <c r="G364" s="34"/>
      <c r="H364" s="35" t="e">
        <f t="shared" ref="H364:AA364" si="0">AVERAGE(H4:H363)</f>
        <v>#DIV/0!</v>
      </c>
      <c r="I364" s="35" t="e">
        <f t="shared" si="0"/>
        <v>#DIV/0!</v>
      </c>
      <c r="J364" s="35" t="e">
        <f t="shared" si="0"/>
        <v>#DIV/0!</v>
      </c>
      <c r="K364" s="36" t="e">
        <f t="shared" si="0"/>
        <v>#DIV/0!</v>
      </c>
      <c r="L364" s="34" t="e">
        <f t="shared" si="0"/>
        <v>#DIV/0!</v>
      </c>
      <c r="M364" s="35" t="e">
        <f t="shared" si="0"/>
        <v>#DIV/0!</v>
      </c>
      <c r="N364" s="35" t="e">
        <f t="shared" si="0"/>
        <v>#DIV/0!</v>
      </c>
      <c r="O364" s="35" t="e">
        <f t="shared" si="0"/>
        <v>#DIV/0!</v>
      </c>
      <c r="P364" s="35" t="e">
        <f t="shared" si="0"/>
        <v>#DIV/0!</v>
      </c>
      <c r="Q364" s="35" t="e">
        <f t="shared" si="0"/>
        <v>#DIV/0!</v>
      </c>
      <c r="R364" s="35" t="e">
        <f t="shared" si="0"/>
        <v>#DIV/0!</v>
      </c>
      <c r="S364" s="35" t="e">
        <f t="shared" si="0"/>
        <v>#DIV/0!</v>
      </c>
      <c r="T364" s="35" t="e">
        <f t="shared" si="0"/>
        <v>#DIV/0!</v>
      </c>
      <c r="U364" s="35" t="e">
        <f t="shared" si="0"/>
        <v>#DIV/0!</v>
      </c>
      <c r="V364" s="35" t="e">
        <f t="shared" si="0"/>
        <v>#DIV/0!</v>
      </c>
      <c r="W364" s="35" t="e">
        <f t="shared" si="0"/>
        <v>#DIV/0!</v>
      </c>
      <c r="X364" s="35" t="e">
        <f t="shared" si="0"/>
        <v>#DIV/0!</v>
      </c>
      <c r="Y364" s="35" t="e">
        <f t="shared" si="0"/>
        <v>#DIV/0!</v>
      </c>
      <c r="Z364" s="35" t="e">
        <f t="shared" si="0"/>
        <v>#DIV/0!</v>
      </c>
      <c r="AA364" s="36" t="e">
        <f t="shared" si="0"/>
        <v>#DIV/0!</v>
      </c>
      <c r="AB364" s="34"/>
      <c r="AC364" s="35" t="e">
        <f>AVERAGE(AC4:AC363)</f>
        <v>#DIV/0!</v>
      </c>
      <c r="AD364" s="35" t="e">
        <f>AVERAGE(AD4:AD363)</f>
        <v>#DIV/0!</v>
      </c>
      <c r="AE364" s="35" t="e">
        <f>AVERAGE(AE4:AE363)</f>
        <v>#DIV/0!</v>
      </c>
      <c r="AF364" s="35" t="e">
        <f>AVERAGE(AF4:AF363)</f>
        <v>#DIV/0!</v>
      </c>
      <c r="AG364" s="36" t="e">
        <f>AVERAGE(AG4:AG363)</f>
        <v>#DIV/0!</v>
      </c>
    </row>
    <row r="365" spans="1:33" ht="14.25" customHeight="1" x14ac:dyDescent="0.35">
      <c r="A365" s="37"/>
      <c r="B365" s="38"/>
      <c r="C365" s="38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7"/>
      <c r="AD365" s="37"/>
      <c r="AE365" s="37"/>
      <c r="AF365" s="37"/>
      <c r="AG365" s="37"/>
    </row>
    <row r="366" spans="1:33" ht="14.25" customHeight="1" x14ac:dyDescent="0.35">
      <c r="A366" s="37"/>
      <c r="B366" s="38"/>
      <c r="C366" s="38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7"/>
      <c r="AD366" s="37"/>
      <c r="AE366" s="37"/>
      <c r="AF366" s="37"/>
      <c r="AG366" s="37"/>
    </row>
    <row r="367" spans="1:33" ht="14.25" customHeight="1" x14ac:dyDescent="0.35">
      <c r="A367" s="37"/>
      <c r="B367" s="38"/>
      <c r="C367" s="38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7"/>
      <c r="AD367" s="37"/>
      <c r="AE367" s="37"/>
      <c r="AF367" s="37"/>
      <c r="AG367" s="37"/>
    </row>
    <row r="368" spans="1:33" ht="14.25" customHeight="1" x14ac:dyDescent="0.35">
      <c r="A368" s="37"/>
      <c r="B368" s="38"/>
      <c r="C368" s="38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7"/>
      <c r="AD368" s="37"/>
      <c r="AE368" s="37"/>
      <c r="AF368" s="37"/>
      <c r="AG368" s="37"/>
    </row>
    <row r="369" spans="1:33" ht="14.25" customHeight="1" x14ac:dyDescent="0.35">
      <c r="A369" s="37"/>
      <c r="B369" s="38"/>
      <c r="C369" s="38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7"/>
      <c r="AD369" s="37"/>
      <c r="AE369" s="37"/>
      <c r="AF369" s="37"/>
      <c r="AG369" s="37"/>
    </row>
    <row r="370" spans="1:33" ht="14.25" customHeight="1" x14ac:dyDescent="0.35">
      <c r="A370" s="37"/>
      <c r="B370" s="38"/>
      <c r="C370" s="38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7"/>
      <c r="AD370" s="37"/>
      <c r="AE370" s="37"/>
      <c r="AF370" s="37"/>
      <c r="AG370" s="37"/>
    </row>
    <row r="371" spans="1:33" ht="14.25" customHeight="1" x14ac:dyDescent="0.35">
      <c r="A371" s="37"/>
      <c r="B371" s="38"/>
      <c r="C371" s="38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7"/>
      <c r="AD371" s="37"/>
      <c r="AE371" s="37"/>
      <c r="AF371" s="37"/>
      <c r="AG371" s="37"/>
    </row>
    <row r="372" spans="1:33" ht="14.25" customHeight="1" x14ac:dyDescent="0.35">
      <c r="A372" s="37"/>
      <c r="B372" s="38"/>
      <c r="C372" s="38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7"/>
      <c r="AD372" s="37"/>
      <c r="AE372" s="37"/>
      <c r="AF372" s="37"/>
      <c r="AG372" s="37"/>
    </row>
    <row r="373" spans="1:33" ht="14.25" customHeight="1" x14ac:dyDescent="0.35">
      <c r="A373" s="37"/>
      <c r="B373" s="38"/>
      <c r="C373" s="38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7"/>
      <c r="AD373" s="37"/>
      <c r="AE373" s="37"/>
      <c r="AF373" s="37"/>
      <c r="AG373" s="37"/>
    </row>
    <row r="374" spans="1:33" ht="14.25" customHeight="1" x14ac:dyDescent="0.35">
      <c r="A374" s="37"/>
      <c r="B374" s="38"/>
      <c r="C374" s="38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7"/>
      <c r="AD374" s="37"/>
      <c r="AE374" s="37"/>
      <c r="AF374" s="37"/>
      <c r="AG374" s="37"/>
    </row>
    <row r="375" spans="1:33" ht="14.25" customHeight="1" x14ac:dyDescent="0.35">
      <c r="A375" s="37"/>
      <c r="B375" s="38"/>
      <c r="C375" s="38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7"/>
      <c r="AD375" s="37"/>
      <c r="AE375" s="37"/>
      <c r="AF375" s="37"/>
      <c r="AG375" s="37"/>
    </row>
    <row r="376" spans="1:33" ht="14.25" customHeight="1" x14ac:dyDescent="0.35">
      <c r="A376" s="37"/>
      <c r="B376" s="38"/>
      <c r="C376" s="38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7"/>
      <c r="AD376" s="37"/>
      <c r="AE376" s="37"/>
      <c r="AF376" s="37"/>
      <c r="AG376" s="37"/>
    </row>
    <row r="377" spans="1:33" ht="14.25" customHeight="1" x14ac:dyDescent="0.35">
      <c r="A377" s="37"/>
      <c r="B377" s="38"/>
      <c r="C377" s="38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7"/>
      <c r="AD377" s="37"/>
      <c r="AE377" s="37"/>
      <c r="AF377" s="37"/>
      <c r="AG377" s="37"/>
    </row>
    <row r="378" spans="1:33" ht="14.25" customHeight="1" x14ac:dyDescent="0.35">
      <c r="A378" s="37"/>
      <c r="B378" s="38"/>
      <c r="C378" s="38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7"/>
      <c r="AD378" s="37"/>
      <c r="AE378" s="37"/>
      <c r="AF378" s="37"/>
      <c r="AG378" s="37"/>
    </row>
    <row r="379" spans="1:33" ht="14.25" customHeight="1" x14ac:dyDescent="0.35">
      <c r="A379" s="37"/>
      <c r="B379" s="38"/>
      <c r="C379" s="38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7"/>
      <c r="AD379" s="37"/>
      <c r="AE379" s="37"/>
      <c r="AF379" s="37"/>
      <c r="AG379" s="37"/>
    </row>
    <row r="380" spans="1:33" ht="14.25" customHeight="1" x14ac:dyDescent="0.35">
      <c r="A380" s="37"/>
      <c r="B380" s="38"/>
      <c r="C380" s="38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7"/>
      <c r="AD380" s="37"/>
      <c r="AE380" s="37"/>
      <c r="AF380" s="37"/>
      <c r="AG380" s="37"/>
    </row>
    <row r="381" spans="1:33" ht="14.25" customHeight="1" x14ac:dyDescent="0.35">
      <c r="A381" s="37"/>
      <c r="B381" s="38"/>
      <c r="C381" s="38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7"/>
      <c r="AD381" s="37"/>
      <c r="AE381" s="37"/>
      <c r="AF381" s="37"/>
      <c r="AG381" s="37"/>
    </row>
    <row r="382" spans="1:33" ht="14.25" customHeight="1" x14ac:dyDescent="0.35">
      <c r="A382" s="37"/>
      <c r="B382" s="38"/>
      <c r="C382" s="38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7"/>
      <c r="AD382" s="37"/>
      <c r="AE382" s="37"/>
      <c r="AF382" s="37"/>
      <c r="AG382" s="37"/>
    </row>
    <row r="383" spans="1:33" ht="14.25" customHeight="1" x14ac:dyDescent="0.35">
      <c r="A383" s="37"/>
      <c r="B383" s="38"/>
      <c r="C383" s="38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7"/>
      <c r="AD383" s="37"/>
      <c r="AE383" s="37"/>
      <c r="AF383" s="37"/>
      <c r="AG383" s="37"/>
    </row>
    <row r="384" spans="1:33" ht="14.25" customHeight="1" x14ac:dyDescent="0.35">
      <c r="A384" s="37"/>
      <c r="B384" s="38"/>
      <c r="C384" s="38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7"/>
      <c r="AD384" s="37"/>
      <c r="AE384" s="37"/>
      <c r="AF384" s="37"/>
      <c r="AG384" s="37"/>
    </row>
    <row r="385" spans="1:33" ht="14.25" customHeight="1" x14ac:dyDescent="0.35">
      <c r="A385" s="37"/>
      <c r="B385" s="38"/>
      <c r="C385" s="38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7"/>
      <c r="AD385" s="37"/>
      <c r="AE385" s="37"/>
      <c r="AF385" s="37"/>
      <c r="AG385" s="37"/>
    </row>
    <row r="386" spans="1:33" ht="14.25" customHeight="1" x14ac:dyDescent="0.35">
      <c r="A386" s="37"/>
      <c r="B386" s="38"/>
      <c r="C386" s="38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7"/>
      <c r="AD386" s="37"/>
      <c r="AE386" s="37"/>
      <c r="AF386" s="37"/>
      <c r="AG386" s="37"/>
    </row>
    <row r="387" spans="1:33" ht="14.25" customHeight="1" x14ac:dyDescent="0.35">
      <c r="A387" s="37"/>
      <c r="B387" s="38"/>
      <c r="C387" s="38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7"/>
      <c r="AD387" s="37"/>
      <c r="AE387" s="37"/>
      <c r="AF387" s="37"/>
      <c r="AG387" s="37"/>
    </row>
    <row r="388" spans="1:33" ht="14.25" customHeight="1" x14ac:dyDescent="0.35">
      <c r="A388" s="37"/>
      <c r="B388" s="38"/>
      <c r="C388" s="38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7"/>
      <c r="AD388" s="37"/>
      <c r="AE388" s="37"/>
      <c r="AF388" s="37"/>
      <c r="AG388" s="37"/>
    </row>
    <row r="389" spans="1:33" ht="14.25" customHeight="1" x14ac:dyDescent="0.35">
      <c r="A389" s="37"/>
      <c r="B389" s="38"/>
      <c r="C389" s="38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7"/>
      <c r="AD389" s="37"/>
      <c r="AE389" s="37"/>
      <c r="AF389" s="37"/>
      <c r="AG389" s="37"/>
    </row>
    <row r="390" spans="1:33" ht="14.25" customHeight="1" x14ac:dyDescent="0.35">
      <c r="A390" s="37"/>
      <c r="B390" s="38"/>
      <c r="C390" s="38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7"/>
      <c r="AD390" s="37"/>
      <c r="AE390" s="37"/>
      <c r="AF390" s="37"/>
      <c r="AG390" s="37"/>
    </row>
    <row r="391" spans="1:33" ht="14.25" customHeight="1" x14ac:dyDescent="0.35">
      <c r="A391" s="37"/>
      <c r="B391" s="38"/>
      <c r="C391" s="38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7"/>
      <c r="AD391" s="37"/>
      <c r="AE391" s="37"/>
      <c r="AF391" s="37"/>
      <c r="AG391" s="37"/>
    </row>
    <row r="392" spans="1:33" ht="14.25" customHeight="1" x14ac:dyDescent="0.35">
      <c r="A392" s="37"/>
      <c r="B392" s="38"/>
      <c r="C392" s="38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7"/>
      <c r="AD392" s="37"/>
      <c r="AE392" s="37"/>
      <c r="AF392" s="37"/>
      <c r="AG392" s="37"/>
    </row>
    <row r="393" spans="1:33" ht="14.25" customHeight="1" x14ac:dyDescent="0.35">
      <c r="A393" s="37"/>
      <c r="B393" s="38"/>
      <c r="C393" s="38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7"/>
      <c r="AD393" s="37"/>
      <c r="AE393" s="37"/>
      <c r="AF393" s="37"/>
      <c r="AG393" s="37"/>
    </row>
    <row r="394" spans="1:33" ht="14.25" customHeight="1" x14ac:dyDescent="0.35">
      <c r="A394" s="37"/>
      <c r="B394" s="38"/>
      <c r="C394" s="38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7"/>
      <c r="AD394" s="37"/>
      <c r="AE394" s="37"/>
      <c r="AF394" s="37"/>
      <c r="AG394" s="37"/>
    </row>
    <row r="395" spans="1:33" ht="14.25" customHeight="1" x14ac:dyDescent="0.35">
      <c r="A395" s="37"/>
      <c r="B395" s="38"/>
      <c r="C395" s="38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7"/>
      <c r="AD395" s="37"/>
      <c r="AE395" s="37"/>
      <c r="AF395" s="37"/>
      <c r="AG395" s="37"/>
    </row>
    <row r="396" spans="1:33" ht="14.25" customHeight="1" x14ac:dyDescent="0.35">
      <c r="A396" s="37"/>
      <c r="B396" s="38"/>
      <c r="C396" s="38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7"/>
      <c r="AD396" s="37"/>
      <c r="AE396" s="37"/>
      <c r="AF396" s="37"/>
      <c r="AG396" s="37"/>
    </row>
    <row r="397" spans="1:33" ht="14.25" customHeight="1" x14ac:dyDescent="0.35">
      <c r="A397" s="37"/>
      <c r="B397" s="38"/>
      <c r="C397" s="38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7"/>
      <c r="AD397" s="37"/>
      <c r="AE397" s="37"/>
      <c r="AF397" s="37"/>
      <c r="AG397" s="37"/>
    </row>
    <row r="398" spans="1:33" ht="14.25" customHeight="1" x14ac:dyDescent="0.35">
      <c r="A398" s="37"/>
      <c r="B398" s="38"/>
      <c r="C398" s="38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7"/>
      <c r="AD398" s="37"/>
      <c r="AE398" s="37"/>
      <c r="AF398" s="37"/>
      <c r="AG398" s="37"/>
    </row>
    <row r="399" spans="1:33" ht="14.25" customHeight="1" x14ac:dyDescent="0.35">
      <c r="A399" s="37"/>
      <c r="B399" s="38"/>
      <c r="C399" s="38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7"/>
      <c r="AD399" s="37"/>
      <c r="AE399" s="37"/>
      <c r="AF399" s="37"/>
      <c r="AG399" s="37"/>
    </row>
    <row r="400" spans="1:33" ht="14.25" customHeight="1" x14ac:dyDescent="0.35">
      <c r="A400" s="37"/>
      <c r="B400" s="38"/>
      <c r="C400" s="38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7"/>
      <c r="AD400" s="37"/>
      <c r="AE400" s="37"/>
      <c r="AF400" s="37"/>
      <c r="AG400" s="37"/>
    </row>
    <row r="401" spans="1:33" ht="14.25" customHeight="1" x14ac:dyDescent="0.35">
      <c r="A401" s="37"/>
      <c r="B401" s="38"/>
      <c r="C401" s="38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7"/>
      <c r="AD401" s="37"/>
      <c r="AE401" s="37"/>
      <c r="AF401" s="37"/>
      <c r="AG401" s="37"/>
    </row>
    <row r="402" spans="1:33" ht="14.25" customHeight="1" x14ac:dyDescent="0.35">
      <c r="A402" s="37"/>
      <c r="B402" s="38"/>
      <c r="C402" s="38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7"/>
      <c r="AD402" s="37"/>
      <c r="AE402" s="37"/>
      <c r="AF402" s="37"/>
      <c r="AG402" s="37"/>
    </row>
    <row r="403" spans="1:33" ht="14.25" customHeight="1" x14ac:dyDescent="0.35">
      <c r="A403" s="37"/>
      <c r="B403" s="38"/>
      <c r="C403" s="38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7"/>
      <c r="AD403" s="37"/>
      <c r="AE403" s="37"/>
      <c r="AF403" s="37"/>
      <c r="AG403" s="37"/>
    </row>
    <row r="404" spans="1:33" ht="14.25" customHeight="1" x14ac:dyDescent="0.35">
      <c r="A404" s="37"/>
      <c r="B404" s="38"/>
      <c r="C404" s="38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7"/>
      <c r="AD404" s="37"/>
      <c r="AE404" s="37"/>
      <c r="AF404" s="37"/>
      <c r="AG404" s="37"/>
    </row>
    <row r="405" spans="1:33" ht="14.25" customHeight="1" x14ac:dyDescent="0.35">
      <c r="A405" s="37"/>
      <c r="B405" s="38"/>
      <c r="C405" s="38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7"/>
      <c r="AD405" s="37"/>
      <c r="AE405" s="37"/>
      <c r="AF405" s="37"/>
      <c r="AG405" s="37"/>
    </row>
    <row r="406" spans="1:33" ht="14.25" customHeight="1" x14ac:dyDescent="0.35">
      <c r="A406" s="37"/>
      <c r="B406" s="38"/>
      <c r="C406" s="38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7"/>
      <c r="AD406" s="37"/>
      <c r="AE406" s="37"/>
      <c r="AF406" s="37"/>
      <c r="AG406" s="37"/>
    </row>
    <row r="407" spans="1:33" ht="14.25" customHeight="1" x14ac:dyDescent="0.35">
      <c r="A407" s="37"/>
      <c r="B407" s="38"/>
      <c r="C407" s="38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7"/>
      <c r="AD407" s="37"/>
      <c r="AE407" s="37"/>
      <c r="AF407" s="37"/>
      <c r="AG407" s="37"/>
    </row>
    <row r="408" spans="1:33" ht="14.25" customHeight="1" x14ac:dyDescent="0.35">
      <c r="A408" s="37"/>
      <c r="B408" s="38"/>
      <c r="C408" s="38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7"/>
      <c r="AD408" s="37"/>
      <c r="AE408" s="37"/>
      <c r="AF408" s="37"/>
      <c r="AG408" s="37"/>
    </row>
    <row r="409" spans="1:33" ht="14.25" customHeight="1" x14ac:dyDescent="0.35">
      <c r="A409" s="37"/>
      <c r="B409" s="38"/>
      <c r="C409" s="38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7"/>
      <c r="AD409" s="37"/>
      <c r="AE409" s="37"/>
      <c r="AF409" s="37"/>
      <c r="AG409" s="37"/>
    </row>
    <row r="410" spans="1:33" ht="14.25" customHeight="1" x14ac:dyDescent="0.35">
      <c r="A410" s="37"/>
      <c r="B410" s="38"/>
      <c r="C410" s="38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7"/>
      <c r="AD410" s="37"/>
      <c r="AE410" s="37"/>
      <c r="AF410" s="37"/>
      <c r="AG410" s="37"/>
    </row>
    <row r="411" spans="1:33" ht="14.25" customHeight="1" x14ac:dyDescent="0.35">
      <c r="A411" s="37"/>
      <c r="B411" s="38"/>
      <c r="C411" s="38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7"/>
      <c r="AD411" s="37"/>
      <c r="AE411" s="37"/>
      <c r="AF411" s="37"/>
      <c r="AG411" s="37"/>
    </row>
    <row r="412" spans="1:33" ht="14.25" customHeight="1" x14ac:dyDescent="0.35">
      <c r="A412" s="37"/>
      <c r="B412" s="38"/>
      <c r="C412" s="38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7"/>
      <c r="AD412" s="37"/>
      <c r="AE412" s="37"/>
      <c r="AF412" s="37"/>
      <c r="AG412" s="37"/>
    </row>
    <row r="413" spans="1:33" ht="14.25" customHeight="1" x14ac:dyDescent="0.35">
      <c r="A413" s="37"/>
      <c r="B413" s="38"/>
      <c r="C413" s="38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7"/>
      <c r="AD413" s="37"/>
      <c r="AE413" s="37"/>
      <c r="AF413" s="37"/>
      <c r="AG413" s="37"/>
    </row>
    <row r="414" spans="1:33" ht="14.25" customHeight="1" x14ac:dyDescent="0.35">
      <c r="A414" s="37"/>
      <c r="B414" s="38"/>
      <c r="C414" s="38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7"/>
      <c r="AD414" s="37"/>
      <c r="AE414" s="37"/>
      <c r="AF414" s="37"/>
      <c r="AG414" s="37"/>
    </row>
    <row r="415" spans="1:33" ht="14.25" customHeight="1" x14ac:dyDescent="0.35">
      <c r="A415" s="37"/>
      <c r="B415" s="38"/>
      <c r="C415" s="38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7"/>
      <c r="AD415" s="37"/>
      <c r="AE415" s="37"/>
      <c r="AF415" s="37"/>
      <c r="AG415" s="37"/>
    </row>
    <row r="416" spans="1:33" ht="14.25" customHeight="1" x14ac:dyDescent="0.35">
      <c r="A416" s="37"/>
      <c r="B416" s="38"/>
      <c r="C416" s="38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7"/>
      <c r="AD416" s="37"/>
      <c r="AE416" s="37"/>
      <c r="AF416" s="37"/>
      <c r="AG416" s="37"/>
    </row>
    <row r="417" spans="1:33" ht="14.25" customHeight="1" x14ac:dyDescent="0.35">
      <c r="A417" s="37"/>
      <c r="B417" s="38"/>
      <c r="C417" s="38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7"/>
      <c r="AD417" s="37"/>
      <c r="AE417" s="37"/>
      <c r="AF417" s="37"/>
      <c r="AG417" s="37"/>
    </row>
    <row r="418" spans="1:33" ht="14.25" customHeight="1" x14ac:dyDescent="0.35">
      <c r="A418" s="37"/>
      <c r="B418" s="38"/>
      <c r="C418" s="38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7"/>
      <c r="AD418" s="37"/>
      <c r="AE418" s="37"/>
      <c r="AF418" s="37"/>
      <c r="AG418" s="37"/>
    </row>
    <row r="419" spans="1:33" ht="14.25" customHeight="1" x14ac:dyDescent="0.35">
      <c r="A419" s="37"/>
      <c r="B419" s="38"/>
      <c r="C419" s="38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7"/>
      <c r="AD419" s="37"/>
      <c r="AE419" s="37"/>
      <c r="AF419" s="37"/>
      <c r="AG419" s="37"/>
    </row>
    <row r="420" spans="1:33" ht="14.25" customHeight="1" x14ac:dyDescent="0.35">
      <c r="A420" s="37"/>
      <c r="B420" s="38"/>
      <c r="C420" s="38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7"/>
      <c r="AD420" s="37"/>
      <c r="AE420" s="37"/>
      <c r="AF420" s="37"/>
      <c r="AG420" s="37"/>
    </row>
    <row r="421" spans="1:33" ht="14.25" customHeight="1" x14ac:dyDescent="0.35">
      <c r="A421" s="37"/>
      <c r="B421" s="38"/>
      <c r="C421" s="38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7"/>
      <c r="AD421" s="37"/>
      <c r="AE421" s="37"/>
      <c r="AF421" s="37"/>
      <c r="AG421" s="37"/>
    </row>
    <row r="422" spans="1:33" ht="14.25" customHeight="1" x14ac:dyDescent="0.35">
      <c r="A422" s="37"/>
      <c r="B422" s="38"/>
      <c r="C422" s="38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7"/>
      <c r="AD422" s="37"/>
      <c r="AE422" s="37"/>
      <c r="AF422" s="37"/>
      <c r="AG422" s="37"/>
    </row>
    <row r="423" spans="1:33" ht="14.25" customHeight="1" x14ac:dyDescent="0.35">
      <c r="A423" s="37"/>
      <c r="B423" s="38"/>
      <c r="C423" s="38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7"/>
      <c r="AD423" s="37"/>
      <c r="AE423" s="37"/>
      <c r="AF423" s="37"/>
      <c r="AG423" s="37"/>
    </row>
    <row r="424" spans="1:33" ht="14.25" customHeight="1" x14ac:dyDescent="0.35">
      <c r="A424" s="37"/>
      <c r="B424" s="38"/>
      <c r="C424" s="38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7"/>
      <c r="AD424" s="37"/>
      <c r="AE424" s="37"/>
      <c r="AF424" s="37"/>
      <c r="AG424" s="37"/>
    </row>
    <row r="425" spans="1:33" ht="14.25" customHeight="1" x14ac:dyDescent="0.35">
      <c r="A425" s="37"/>
      <c r="B425" s="38"/>
      <c r="C425" s="38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7"/>
      <c r="AD425" s="37"/>
      <c r="AE425" s="37"/>
      <c r="AF425" s="37"/>
      <c r="AG425" s="37"/>
    </row>
    <row r="426" spans="1:33" ht="14.25" customHeight="1" x14ac:dyDescent="0.35">
      <c r="A426" s="37"/>
      <c r="B426" s="38"/>
      <c r="C426" s="38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7"/>
      <c r="AD426" s="37"/>
      <c r="AE426" s="37"/>
      <c r="AF426" s="37"/>
      <c r="AG426" s="37"/>
    </row>
    <row r="427" spans="1:33" ht="14.25" customHeight="1" x14ac:dyDescent="0.35">
      <c r="A427" s="37"/>
      <c r="B427" s="38"/>
      <c r="C427" s="38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7"/>
      <c r="AD427" s="37"/>
      <c r="AE427" s="37"/>
      <c r="AF427" s="37"/>
      <c r="AG427" s="37"/>
    </row>
    <row r="428" spans="1:33" ht="14.25" customHeight="1" x14ac:dyDescent="0.35">
      <c r="A428" s="37"/>
      <c r="B428" s="38"/>
      <c r="C428" s="38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7"/>
      <c r="AD428" s="37"/>
      <c r="AE428" s="37"/>
      <c r="AF428" s="37"/>
      <c r="AG428" s="37"/>
    </row>
    <row r="429" spans="1:33" ht="14.25" customHeight="1" x14ac:dyDescent="0.35">
      <c r="A429" s="37"/>
      <c r="B429" s="38"/>
      <c r="C429" s="38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7"/>
      <c r="AD429" s="37"/>
      <c r="AE429" s="37"/>
      <c r="AF429" s="37"/>
      <c r="AG429" s="37"/>
    </row>
    <row r="430" spans="1:33" ht="14.25" customHeight="1" x14ac:dyDescent="0.35">
      <c r="A430" s="37"/>
      <c r="B430" s="38"/>
      <c r="C430" s="38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7"/>
      <c r="AD430" s="37"/>
      <c r="AE430" s="37"/>
      <c r="AF430" s="37"/>
      <c r="AG430" s="37"/>
    </row>
    <row r="431" spans="1:33" ht="14.25" customHeight="1" x14ac:dyDescent="0.35">
      <c r="A431" s="37"/>
      <c r="B431" s="38"/>
      <c r="C431" s="38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7"/>
      <c r="AD431" s="37"/>
      <c r="AE431" s="37"/>
      <c r="AF431" s="37"/>
      <c r="AG431" s="37"/>
    </row>
    <row r="432" spans="1:33" ht="14.25" customHeight="1" x14ac:dyDescent="0.35">
      <c r="A432" s="37"/>
      <c r="B432" s="38"/>
      <c r="C432" s="38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7"/>
      <c r="AD432" s="37"/>
      <c r="AE432" s="37"/>
      <c r="AF432" s="37"/>
      <c r="AG432" s="37"/>
    </row>
    <row r="433" spans="1:33" ht="14.25" customHeight="1" x14ac:dyDescent="0.35">
      <c r="A433" s="37"/>
      <c r="B433" s="38"/>
      <c r="C433" s="38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7"/>
      <c r="AD433" s="37"/>
      <c r="AE433" s="37"/>
      <c r="AF433" s="37"/>
      <c r="AG433" s="37"/>
    </row>
    <row r="434" spans="1:33" ht="14.25" customHeight="1" x14ac:dyDescent="0.35">
      <c r="A434" s="37"/>
      <c r="B434" s="38"/>
      <c r="C434" s="38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7"/>
      <c r="AD434" s="37"/>
      <c r="AE434" s="37"/>
      <c r="AF434" s="37"/>
      <c r="AG434" s="37"/>
    </row>
    <row r="435" spans="1:33" ht="14.25" customHeight="1" x14ac:dyDescent="0.35">
      <c r="A435" s="37"/>
      <c r="B435" s="38"/>
      <c r="C435" s="38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7"/>
      <c r="AD435" s="37"/>
      <c r="AE435" s="37"/>
      <c r="AF435" s="37"/>
      <c r="AG435" s="37"/>
    </row>
    <row r="436" spans="1:33" ht="14.25" customHeight="1" x14ac:dyDescent="0.35">
      <c r="A436" s="37"/>
      <c r="B436" s="38"/>
      <c r="C436" s="38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7"/>
      <c r="AD436" s="37"/>
      <c r="AE436" s="37"/>
      <c r="AF436" s="37"/>
      <c r="AG436" s="37"/>
    </row>
    <row r="437" spans="1:33" ht="14.25" customHeight="1" x14ac:dyDescent="0.35">
      <c r="A437" s="37"/>
      <c r="B437" s="38"/>
      <c r="C437" s="38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7"/>
      <c r="AD437" s="37"/>
      <c r="AE437" s="37"/>
      <c r="AF437" s="37"/>
      <c r="AG437" s="37"/>
    </row>
    <row r="438" spans="1:33" ht="14.25" customHeight="1" x14ac:dyDescent="0.35">
      <c r="A438" s="37"/>
      <c r="B438" s="38"/>
      <c r="C438" s="38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7"/>
      <c r="AD438" s="37"/>
      <c r="AE438" s="37"/>
      <c r="AF438" s="37"/>
      <c r="AG438" s="37"/>
    </row>
    <row r="439" spans="1:33" ht="14.25" customHeight="1" x14ac:dyDescent="0.35">
      <c r="A439" s="37"/>
      <c r="B439" s="38"/>
      <c r="C439" s="38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7"/>
      <c r="AD439" s="37"/>
      <c r="AE439" s="37"/>
      <c r="AF439" s="37"/>
      <c r="AG439" s="37"/>
    </row>
    <row r="440" spans="1:33" ht="14.25" customHeight="1" x14ac:dyDescent="0.35">
      <c r="A440" s="37"/>
      <c r="B440" s="38"/>
      <c r="C440" s="38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7"/>
      <c r="AD440" s="37"/>
      <c r="AE440" s="37"/>
      <c r="AF440" s="37"/>
      <c r="AG440" s="37"/>
    </row>
    <row r="441" spans="1:33" ht="14.25" customHeight="1" x14ac:dyDescent="0.35">
      <c r="A441" s="37"/>
      <c r="B441" s="38"/>
      <c r="C441" s="38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7"/>
      <c r="AD441" s="37"/>
      <c r="AE441" s="37"/>
      <c r="AF441" s="37"/>
      <c r="AG441" s="37"/>
    </row>
    <row r="442" spans="1:33" ht="14.25" customHeight="1" x14ac:dyDescent="0.35">
      <c r="A442" s="37"/>
      <c r="B442" s="38"/>
      <c r="C442" s="38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7"/>
      <c r="AD442" s="37"/>
      <c r="AE442" s="37"/>
      <c r="AF442" s="37"/>
      <c r="AG442" s="37"/>
    </row>
    <row r="443" spans="1:33" ht="14.25" customHeight="1" x14ac:dyDescent="0.35">
      <c r="A443" s="37"/>
      <c r="B443" s="38"/>
      <c r="C443" s="38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7"/>
      <c r="AD443" s="37"/>
      <c r="AE443" s="37"/>
      <c r="AF443" s="37"/>
      <c r="AG443" s="37"/>
    </row>
    <row r="444" spans="1:33" ht="14.25" customHeight="1" x14ac:dyDescent="0.35">
      <c r="A444" s="37"/>
      <c r="B444" s="38"/>
      <c r="C444" s="38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7"/>
      <c r="AD444" s="37"/>
      <c r="AE444" s="37"/>
      <c r="AF444" s="37"/>
      <c r="AG444" s="37"/>
    </row>
    <row r="445" spans="1:33" ht="14.25" customHeight="1" x14ac:dyDescent="0.35">
      <c r="A445" s="37"/>
      <c r="B445" s="38"/>
      <c r="C445" s="38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7"/>
      <c r="AD445" s="37"/>
      <c r="AE445" s="37"/>
      <c r="AF445" s="37"/>
      <c r="AG445" s="37"/>
    </row>
    <row r="446" spans="1:33" ht="14.25" customHeight="1" x14ac:dyDescent="0.35">
      <c r="A446" s="37"/>
      <c r="B446" s="38"/>
      <c r="C446" s="38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7"/>
      <c r="AD446" s="37"/>
      <c r="AE446" s="37"/>
      <c r="AF446" s="37"/>
      <c r="AG446" s="37"/>
    </row>
    <row r="447" spans="1:33" ht="14.25" customHeight="1" x14ac:dyDescent="0.35">
      <c r="A447" s="37"/>
      <c r="B447" s="38"/>
      <c r="C447" s="38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7"/>
      <c r="AD447" s="37"/>
      <c r="AE447" s="37"/>
      <c r="AF447" s="37"/>
      <c r="AG447" s="37"/>
    </row>
    <row r="448" spans="1:33" ht="14.25" customHeight="1" x14ac:dyDescent="0.35">
      <c r="A448" s="37"/>
      <c r="B448" s="38"/>
      <c r="C448" s="38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7"/>
      <c r="AD448" s="37"/>
      <c r="AE448" s="37"/>
      <c r="AF448" s="37"/>
      <c r="AG448" s="37"/>
    </row>
    <row r="449" spans="1:33" ht="14.25" customHeight="1" x14ac:dyDescent="0.35">
      <c r="A449" s="37"/>
      <c r="B449" s="38"/>
      <c r="C449" s="38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7"/>
      <c r="AD449" s="37"/>
      <c r="AE449" s="37"/>
      <c r="AF449" s="37"/>
      <c r="AG449" s="37"/>
    </row>
    <row r="450" spans="1:33" ht="14.25" customHeight="1" x14ac:dyDescent="0.35">
      <c r="A450" s="37"/>
      <c r="B450" s="38"/>
      <c r="C450" s="38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7"/>
      <c r="AD450" s="37"/>
      <c r="AE450" s="37"/>
      <c r="AF450" s="37"/>
      <c r="AG450" s="37"/>
    </row>
    <row r="451" spans="1:33" ht="14.25" customHeight="1" x14ac:dyDescent="0.35">
      <c r="A451" s="37"/>
      <c r="B451" s="38"/>
      <c r="C451" s="38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7"/>
      <c r="AD451" s="37"/>
      <c r="AE451" s="37"/>
      <c r="AF451" s="37"/>
      <c r="AG451" s="37"/>
    </row>
    <row r="452" spans="1:33" ht="14.25" customHeight="1" x14ac:dyDescent="0.35">
      <c r="A452" s="37"/>
      <c r="B452" s="38"/>
      <c r="C452" s="38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7"/>
      <c r="AD452" s="37"/>
      <c r="AE452" s="37"/>
      <c r="AF452" s="37"/>
      <c r="AG452" s="37"/>
    </row>
    <row r="453" spans="1:33" ht="14.25" customHeight="1" x14ac:dyDescent="0.35">
      <c r="A453" s="37"/>
      <c r="B453" s="38"/>
      <c r="C453" s="38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7"/>
      <c r="AD453" s="37"/>
      <c r="AE453" s="37"/>
      <c r="AF453" s="37"/>
      <c r="AG453" s="37"/>
    </row>
    <row r="454" spans="1:33" ht="14.25" customHeight="1" x14ac:dyDescent="0.35">
      <c r="A454" s="37"/>
      <c r="B454" s="38"/>
      <c r="C454" s="38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7"/>
      <c r="AD454" s="37"/>
      <c r="AE454" s="37"/>
      <c r="AF454" s="37"/>
      <c r="AG454" s="37"/>
    </row>
    <row r="455" spans="1:33" ht="14.25" customHeight="1" x14ac:dyDescent="0.35">
      <c r="A455" s="37"/>
      <c r="B455" s="38"/>
      <c r="C455" s="38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7"/>
      <c r="AD455" s="37"/>
      <c r="AE455" s="37"/>
      <c r="AF455" s="37"/>
      <c r="AG455" s="37"/>
    </row>
    <row r="456" spans="1:33" ht="14.25" customHeight="1" x14ac:dyDescent="0.35">
      <c r="A456" s="37"/>
      <c r="B456" s="38"/>
      <c r="C456" s="38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7"/>
      <c r="AD456" s="37"/>
      <c r="AE456" s="37"/>
      <c r="AF456" s="37"/>
      <c r="AG456" s="37"/>
    </row>
    <row r="457" spans="1:33" ht="14.25" customHeight="1" x14ac:dyDescent="0.35">
      <c r="A457" s="37"/>
      <c r="B457" s="38"/>
      <c r="C457" s="38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7"/>
      <c r="AD457" s="37"/>
      <c r="AE457" s="37"/>
      <c r="AF457" s="37"/>
      <c r="AG457" s="37"/>
    </row>
    <row r="458" spans="1:33" ht="14.25" customHeight="1" x14ac:dyDescent="0.35">
      <c r="A458" s="37"/>
      <c r="B458" s="38"/>
      <c r="C458" s="38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7"/>
      <c r="AD458" s="37"/>
      <c r="AE458" s="37"/>
      <c r="AF458" s="37"/>
      <c r="AG458" s="37"/>
    </row>
    <row r="459" spans="1:33" ht="14.25" customHeight="1" x14ac:dyDescent="0.35">
      <c r="A459" s="37"/>
      <c r="B459" s="38"/>
      <c r="C459" s="38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7"/>
      <c r="AD459" s="37"/>
      <c r="AE459" s="37"/>
      <c r="AF459" s="37"/>
      <c r="AG459" s="37"/>
    </row>
    <row r="460" spans="1:33" ht="14.25" customHeight="1" x14ac:dyDescent="0.35">
      <c r="A460" s="37"/>
      <c r="B460" s="38"/>
      <c r="C460" s="38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7"/>
      <c r="AD460" s="37"/>
      <c r="AE460" s="37"/>
      <c r="AF460" s="37"/>
      <c r="AG460" s="37"/>
    </row>
    <row r="461" spans="1:33" ht="14.25" customHeight="1" x14ac:dyDescent="0.35">
      <c r="A461" s="37"/>
      <c r="B461" s="38"/>
      <c r="C461" s="38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7"/>
      <c r="AD461" s="37"/>
      <c r="AE461" s="37"/>
      <c r="AF461" s="37"/>
      <c r="AG461" s="37"/>
    </row>
    <row r="462" spans="1:33" ht="14.25" customHeight="1" x14ac:dyDescent="0.35">
      <c r="A462" s="37"/>
      <c r="B462" s="38"/>
      <c r="C462" s="38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7"/>
      <c r="AD462" s="37"/>
      <c r="AE462" s="37"/>
      <c r="AF462" s="37"/>
      <c r="AG462" s="37"/>
    </row>
    <row r="463" spans="1:33" ht="14.25" customHeight="1" x14ac:dyDescent="0.35">
      <c r="A463" s="37"/>
      <c r="B463" s="38"/>
      <c r="C463" s="38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7"/>
      <c r="AD463" s="37"/>
      <c r="AE463" s="37"/>
      <c r="AF463" s="37"/>
      <c r="AG463" s="37"/>
    </row>
    <row r="464" spans="1:33" ht="14.25" customHeight="1" x14ac:dyDescent="0.35">
      <c r="A464" s="37"/>
      <c r="B464" s="38"/>
      <c r="C464" s="38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7"/>
      <c r="AD464" s="37"/>
      <c r="AE464" s="37"/>
      <c r="AF464" s="37"/>
      <c r="AG464" s="37"/>
    </row>
    <row r="465" spans="1:33" ht="14.25" customHeight="1" x14ac:dyDescent="0.35">
      <c r="A465" s="37"/>
      <c r="B465" s="38"/>
      <c r="C465" s="38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7"/>
      <c r="AD465" s="37"/>
      <c r="AE465" s="37"/>
      <c r="AF465" s="37"/>
      <c r="AG465" s="37"/>
    </row>
    <row r="466" spans="1:33" ht="14.25" customHeight="1" x14ac:dyDescent="0.35">
      <c r="A466" s="37"/>
      <c r="B466" s="38"/>
      <c r="C466" s="38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7"/>
      <c r="AD466" s="37"/>
      <c r="AE466" s="37"/>
      <c r="AF466" s="37"/>
      <c r="AG466" s="37"/>
    </row>
    <row r="467" spans="1:33" ht="14.25" customHeight="1" x14ac:dyDescent="0.35">
      <c r="A467" s="37"/>
      <c r="B467" s="38"/>
      <c r="C467" s="38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7"/>
      <c r="AD467" s="37"/>
      <c r="AE467" s="37"/>
      <c r="AF467" s="37"/>
      <c r="AG467" s="37"/>
    </row>
    <row r="468" spans="1:33" ht="14.25" customHeight="1" x14ac:dyDescent="0.35">
      <c r="A468" s="37"/>
      <c r="B468" s="38"/>
      <c r="C468" s="38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7"/>
      <c r="AD468" s="37"/>
      <c r="AE468" s="37"/>
      <c r="AF468" s="37"/>
      <c r="AG468" s="37"/>
    </row>
    <row r="469" spans="1:33" ht="14.25" customHeight="1" x14ac:dyDescent="0.35">
      <c r="A469" s="37"/>
      <c r="B469" s="38"/>
      <c r="C469" s="38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7"/>
      <c r="AD469" s="37"/>
      <c r="AE469" s="37"/>
      <c r="AF469" s="37"/>
      <c r="AG469" s="37"/>
    </row>
    <row r="470" spans="1:33" ht="14.25" customHeight="1" x14ac:dyDescent="0.35">
      <c r="A470" s="37"/>
      <c r="B470" s="38"/>
      <c r="C470" s="38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7"/>
      <c r="AD470" s="37"/>
      <c r="AE470" s="37"/>
      <c r="AF470" s="37"/>
      <c r="AG470" s="37"/>
    </row>
    <row r="471" spans="1:33" ht="14.25" customHeight="1" x14ac:dyDescent="0.35">
      <c r="A471" s="37"/>
      <c r="B471" s="38"/>
      <c r="C471" s="38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7"/>
      <c r="AD471" s="37"/>
      <c r="AE471" s="37"/>
      <c r="AF471" s="37"/>
      <c r="AG471" s="37"/>
    </row>
    <row r="472" spans="1:33" ht="14.25" customHeight="1" x14ac:dyDescent="0.35">
      <c r="A472" s="37"/>
      <c r="B472" s="38"/>
      <c r="C472" s="38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7"/>
      <c r="AD472" s="37"/>
      <c r="AE472" s="37"/>
      <c r="AF472" s="37"/>
      <c r="AG472" s="37"/>
    </row>
    <row r="473" spans="1:33" ht="14.25" customHeight="1" x14ac:dyDescent="0.35">
      <c r="A473" s="37"/>
      <c r="B473" s="38"/>
      <c r="C473" s="38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7"/>
      <c r="AD473" s="37"/>
      <c r="AE473" s="37"/>
      <c r="AF473" s="37"/>
      <c r="AG473" s="37"/>
    </row>
    <row r="474" spans="1:33" ht="14.25" customHeight="1" x14ac:dyDescent="0.35">
      <c r="A474" s="37"/>
      <c r="B474" s="38"/>
      <c r="C474" s="38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7"/>
      <c r="AD474" s="37"/>
      <c r="AE474" s="37"/>
      <c r="AF474" s="37"/>
      <c r="AG474" s="37"/>
    </row>
    <row r="475" spans="1:33" ht="14.25" customHeight="1" x14ac:dyDescent="0.35">
      <c r="A475" s="37"/>
      <c r="B475" s="38"/>
      <c r="C475" s="38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7"/>
      <c r="AD475" s="37"/>
      <c r="AE475" s="37"/>
      <c r="AF475" s="37"/>
      <c r="AG475" s="37"/>
    </row>
    <row r="476" spans="1:33" ht="14.25" customHeight="1" x14ac:dyDescent="0.35">
      <c r="A476" s="40"/>
      <c r="B476" s="40"/>
      <c r="C476" s="40"/>
      <c r="AC476" s="40"/>
      <c r="AD476" s="40"/>
      <c r="AE476" s="40"/>
      <c r="AF476" s="40"/>
      <c r="AG476" s="40"/>
    </row>
    <row r="477" spans="1:33" ht="14.25" customHeight="1" x14ac:dyDescent="0.35">
      <c r="A477" s="40"/>
      <c r="B477" s="40"/>
      <c r="C477" s="40"/>
      <c r="AC477" s="40"/>
      <c r="AD477" s="40"/>
      <c r="AE477" s="40"/>
      <c r="AF477" s="40"/>
      <c r="AG477" s="40"/>
    </row>
    <row r="478" spans="1:33" ht="14.25" customHeight="1" x14ac:dyDescent="0.35">
      <c r="A478" s="40"/>
      <c r="B478" s="40"/>
      <c r="C478" s="40"/>
      <c r="AC478" s="40"/>
      <c r="AD478" s="40"/>
      <c r="AE478" s="40"/>
      <c r="AF478" s="40"/>
      <c r="AG478" s="40"/>
    </row>
    <row r="479" spans="1:33" ht="14.25" customHeight="1" x14ac:dyDescent="0.35">
      <c r="A479" s="40"/>
      <c r="B479" s="40"/>
      <c r="C479" s="40"/>
      <c r="AC479" s="40"/>
      <c r="AD479" s="40"/>
      <c r="AE479" s="40"/>
      <c r="AF479" s="40"/>
      <c r="AG479" s="40"/>
    </row>
    <row r="480" spans="1:33" ht="14.25" customHeight="1" x14ac:dyDescent="0.35">
      <c r="A480" s="40"/>
      <c r="B480" s="40"/>
      <c r="C480" s="40"/>
      <c r="AC480" s="40"/>
      <c r="AD480" s="40"/>
      <c r="AE480" s="40"/>
      <c r="AF480" s="40"/>
      <c r="AG480" s="40"/>
    </row>
    <row r="481" spans="1:33" ht="14.25" customHeight="1" x14ac:dyDescent="0.35">
      <c r="A481" s="40"/>
      <c r="B481" s="40"/>
      <c r="C481" s="40"/>
      <c r="AC481" s="40"/>
      <c r="AD481" s="40"/>
      <c r="AE481" s="40"/>
      <c r="AF481" s="40"/>
      <c r="AG481" s="40"/>
    </row>
    <row r="482" spans="1:33" ht="14.25" customHeight="1" x14ac:dyDescent="0.35">
      <c r="A482" s="40"/>
      <c r="B482" s="40"/>
      <c r="C482" s="40"/>
      <c r="AC482" s="40"/>
      <c r="AD482" s="40"/>
      <c r="AE482" s="40"/>
      <c r="AF482" s="40"/>
      <c r="AG482" s="40"/>
    </row>
    <row r="483" spans="1:33" ht="14.25" customHeight="1" x14ac:dyDescent="0.35">
      <c r="A483" s="40"/>
      <c r="B483" s="40"/>
      <c r="C483" s="40"/>
      <c r="AC483" s="40"/>
      <c r="AD483" s="40"/>
      <c r="AE483" s="40"/>
      <c r="AF483" s="40"/>
      <c r="AG483" s="40"/>
    </row>
    <row r="484" spans="1:33" ht="14.25" customHeight="1" x14ac:dyDescent="0.35">
      <c r="A484" s="40"/>
      <c r="B484" s="40"/>
      <c r="C484" s="40"/>
      <c r="AC484" s="40"/>
      <c r="AD484" s="40"/>
      <c r="AE484" s="40"/>
      <c r="AF484" s="40"/>
      <c r="AG484" s="40"/>
    </row>
    <row r="485" spans="1:33" ht="14.25" customHeight="1" x14ac:dyDescent="0.35">
      <c r="A485" s="40"/>
      <c r="B485" s="40"/>
      <c r="C485" s="40"/>
      <c r="AC485" s="40"/>
      <c r="AD485" s="40"/>
      <c r="AE485" s="40"/>
      <c r="AF485" s="40"/>
      <c r="AG485" s="40"/>
    </row>
    <row r="486" spans="1:33" ht="14.25" customHeight="1" x14ac:dyDescent="0.35">
      <c r="A486" s="40"/>
      <c r="B486" s="40"/>
      <c r="C486" s="40"/>
      <c r="AC486" s="40"/>
      <c r="AD486" s="40"/>
      <c r="AE486" s="40"/>
      <c r="AF486" s="40"/>
      <c r="AG486" s="40"/>
    </row>
    <row r="487" spans="1:33" ht="14.25" customHeight="1" x14ac:dyDescent="0.35">
      <c r="A487" s="40"/>
      <c r="B487" s="40"/>
      <c r="C487" s="40"/>
      <c r="AC487" s="40"/>
      <c r="AD487" s="40"/>
      <c r="AE487" s="40"/>
      <c r="AF487" s="40"/>
      <c r="AG487" s="40"/>
    </row>
    <row r="488" spans="1:33" ht="14.25" customHeight="1" x14ac:dyDescent="0.35">
      <c r="A488" s="40"/>
      <c r="B488" s="40"/>
      <c r="C488" s="40"/>
      <c r="AC488" s="40"/>
      <c r="AD488" s="40"/>
      <c r="AE488" s="40"/>
      <c r="AF488" s="40"/>
      <c r="AG488" s="40"/>
    </row>
    <row r="489" spans="1:33" ht="14.25" customHeight="1" x14ac:dyDescent="0.35">
      <c r="A489" s="40"/>
      <c r="B489" s="40"/>
      <c r="C489" s="40"/>
      <c r="AC489" s="40"/>
      <c r="AD489" s="40"/>
      <c r="AE489" s="40"/>
      <c r="AF489" s="40"/>
      <c r="AG489" s="40"/>
    </row>
    <row r="490" spans="1:33" ht="14.25" customHeight="1" x14ac:dyDescent="0.35">
      <c r="A490" s="40"/>
      <c r="B490" s="40"/>
      <c r="C490" s="40"/>
      <c r="AC490" s="40"/>
      <c r="AD490" s="40"/>
      <c r="AE490" s="40"/>
      <c r="AF490" s="40"/>
      <c r="AG490" s="40"/>
    </row>
    <row r="491" spans="1:33" ht="14.25" customHeight="1" x14ac:dyDescent="0.35">
      <c r="A491" s="40"/>
      <c r="B491" s="40"/>
      <c r="C491" s="40"/>
      <c r="AC491" s="40"/>
      <c r="AD491" s="40"/>
      <c r="AE491" s="40"/>
      <c r="AF491" s="40"/>
      <c r="AG491" s="40"/>
    </row>
    <row r="492" spans="1:33" ht="14.25" customHeight="1" x14ac:dyDescent="0.35">
      <c r="A492" s="40"/>
      <c r="B492" s="40"/>
      <c r="C492" s="40"/>
      <c r="AC492" s="40"/>
      <c r="AD492" s="40"/>
      <c r="AE492" s="40"/>
      <c r="AF492" s="40"/>
      <c r="AG492" s="40"/>
    </row>
    <row r="493" spans="1:33" ht="14.25" customHeight="1" x14ac:dyDescent="0.35">
      <c r="A493" s="40"/>
      <c r="B493" s="40"/>
      <c r="C493" s="40"/>
      <c r="AC493" s="40"/>
      <c r="AD493" s="40"/>
      <c r="AE493" s="40"/>
      <c r="AF493" s="40"/>
      <c r="AG493" s="40"/>
    </row>
    <row r="494" spans="1:33" ht="14.25" customHeight="1" x14ac:dyDescent="0.35">
      <c r="A494" s="40"/>
      <c r="B494" s="40"/>
      <c r="C494" s="40"/>
      <c r="AC494" s="40"/>
      <c r="AD494" s="40"/>
      <c r="AE494" s="40"/>
      <c r="AF494" s="40"/>
      <c r="AG494" s="40"/>
    </row>
    <row r="495" spans="1:33" ht="14.25" customHeight="1" x14ac:dyDescent="0.35">
      <c r="A495" s="40"/>
      <c r="B495" s="40"/>
      <c r="C495" s="40"/>
      <c r="AC495" s="40"/>
      <c r="AD495" s="40"/>
      <c r="AE495" s="40"/>
      <c r="AF495" s="40"/>
      <c r="AG495" s="40"/>
    </row>
    <row r="496" spans="1:33" ht="14.25" customHeight="1" x14ac:dyDescent="0.35">
      <c r="A496" s="40"/>
      <c r="B496" s="40"/>
      <c r="C496" s="40"/>
      <c r="AC496" s="40"/>
      <c r="AD496" s="40"/>
      <c r="AE496" s="40"/>
      <c r="AF496" s="40"/>
      <c r="AG496" s="40"/>
    </row>
    <row r="497" spans="1:33" ht="14.25" customHeight="1" x14ac:dyDescent="0.35">
      <c r="A497" s="40"/>
      <c r="B497" s="40"/>
      <c r="C497" s="40"/>
      <c r="AC497" s="40"/>
      <c r="AD497" s="40"/>
      <c r="AE497" s="40"/>
      <c r="AF497" s="40"/>
      <c r="AG497" s="40"/>
    </row>
    <row r="498" spans="1:33" ht="14.25" customHeight="1" x14ac:dyDescent="0.35">
      <c r="A498" s="40"/>
      <c r="B498" s="40"/>
      <c r="C498" s="40"/>
      <c r="AC498" s="40"/>
      <c r="AD498" s="40"/>
      <c r="AE498" s="40"/>
      <c r="AF498" s="40"/>
      <c r="AG498" s="40"/>
    </row>
    <row r="499" spans="1:33" ht="14.25" customHeight="1" x14ac:dyDescent="0.35">
      <c r="A499" s="40"/>
      <c r="B499" s="40"/>
      <c r="C499" s="40"/>
      <c r="AC499" s="40"/>
      <c r="AD499" s="40"/>
      <c r="AE499" s="40"/>
      <c r="AF499" s="40"/>
      <c r="AG499" s="40"/>
    </row>
    <row r="500" spans="1:33" ht="14.25" customHeight="1" x14ac:dyDescent="0.35">
      <c r="A500" s="40"/>
      <c r="B500" s="40"/>
      <c r="C500" s="40"/>
      <c r="AC500" s="40"/>
      <c r="AD500" s="40"/>
      <c r="AE500" s="40"/>
      <c r="AF500" s="40"/>
      <c r="AG500" s="40"/>
    </row>
    <row r="501" spans="1:33" ht="14.25" customHeight="1" x14ac:dyDescent="0.35">
      <c r="A501" s="40"/>
      <c r="B501" s="40"/>
      <c r="C501" s="40"/>
      <c r="AC501" s="40"/>
      <c r="AD501" s="40"/>
      <c r="AE501" s="40"/>
      <c r="AF501" s="40"/>
      <c r="AG501" s="40"/>
    </row>
    <row r="502" spans="1:33" ht="14.25" customHeight="1" x14ac:dyDescent="0.35">
      <c r="A502" s="40"/>
      <c r="B502" s="40"/>
      <c r="C502" s="40"/>
      <c r="AC502" s="40"/>
      <c r="AD502" s="40"/>
      <c r="AE502" s="40"/>
      <c r="AF502" s="40"/>
      <c r="AG502" s="40"/>
    </row>
    <row r="503" spans="1:33" ht="14.25" customHeight="1" x14ac:dyDescent="0.35">
      <c r="A503" s="40"/>
      <c r="B503" s="40"/>
      <c r="C503" s="40"/>
      <c r="AC503" s="40"/>
      <c r="AD503" s="40"/>
      <c r="AE503" s="40"/>
      <c r="AF503" s="40"/>
      <c r="AG503" s="40"/>
    </row>
    <row r="504" spans="1:33" ht="14.25" customHeight="1" x14ac:dyDescent="0.35">
      <c r="A504" s="40"/>
      <c r="B504" s="40"/>
      <c r="C504" s="40"/>
      <c r="AC504" s="40"/>
      <c r="AD504" s="40"/>
      <c r="AE504" s="40"/>
      <c r="AF504" s="40"/>
      <c r="AG504" s="40"/>
    </row>
    <row r="505" spans="1:33" ht="14.25" customHeight="1" x14ac:dyDescent="0.35">
      <c r="A505" s="40"/>
      <c r="B505" s="40"/>
      <c r="C505" s="40"/>
      <c r="AC505" s="40"/>
      <c r="AD505" s="40"/>
      <c r="AE505" s="40"/>
      <c r="AF505" s="40"/>
      <c r="AG505" s="40"/>
    </row>
    <row r="506" spans="1:33" ht="14.25" customHeight="1" x14ac:dyDescent="0.35">
      <c r="A506" s="40"/>
      <c r="B506" s="40"/>
      <c r="C506" s="40"/>
      <c r="AC506" s="40"/>
      <c r="AD506" s="40"/>
      <c r="AE506" s="40"/>
      <c r="AF506" s="40"/>
      <c r="AG506" s="40"/>
    </row>
    <row r="507" spans="1:33" ht="14.25" customHeight="1" x14ac:dyDescent="0.35">
      <c r="A507" s="40"/>
      <c r="B507" s="40"/>
      <c r="C507" s="40"/>
      <c r="AC507" s="40"/>
      <c r="AD507" s="40"/>
      <c r="AE507" s="40"/>
      <c r="AF507" s="40"/>
      <c r="AG507" s="40"/>
    </row>
    <row r="508" spans="1:33" ht="14.25" customHeight="1" x14ac:dyDescent="0.35">
      <c r="A508" s="40"/>
      <c r="B508" s="40"/>
      <c r="C508" s="40"/>
      <c r="AC508" s="40"/>
      <c r="AD508" s="40"/>
      <c r="AE508" s="40"/>
      <c r="AF508" s="40"/>
      <c r="AG508" s="40"/>
    </row>
    <row r="509" spans="1:33" ht="14.25" customHeight="1" x14ac:dyDescent="0.35">
      <c r="A509" s="40"/>
      <c r="B509" s="40"/>
      <c r="C509" s="40"/>
      <c r="AC509" s="40"/>
      <c r="AD509" s="40"/>
      <c r="AE509" s="40"/>
      <c r="AF509" s="40"/>
      <c r="AG509" s="40"/>
    </row>
    <row r="510" spans="1:33" ht="14.25" customHeight="1" x14ac:dyDescent="0.35">
      <c r="A510" s="40"/>
      <c r="B510" s="40"/>
      <c r="C510" s="40"/>
      <c r="AC510" s="40"/>
      <c r="AD510" s="40"/>
      <c r="AE510" s="40"/>
      <c r="AF510" s="40"/>
      <c r="AG510" s="40"/>
    </row>
    <row r="511" spans="1:33" ht="14.25" customHeight="1" x14ac:dyDescent="0.35">
      <c r="A511" s="40"/>
      <c r="B511" s="40"/>
      <c r="C511" s="40"/>
      <c r="AC511" s="40"/>
      <c r="AD511" s="40"/>
      <c r="AE511" s="40"/>
      <c r="AF511" s="40"/>
      <c r="AG511" s="40"/>
    </row>
    <row r="512" spans="1:33" ht="14.25" customHeight="1" x14ac:dyDescent="0.35">
      <c r="A512" s="40"/>
      <c r="B512" s="40"/>
      <c r="C512" s="40"/>
      <c r="AC512" s="40"/>
      <c r="AD512" s="40"/>
      <c r="AE512" s="40"/>
      <c r="AF512" s="40"/>
      <c r="AG512" s="40"/>
    </row>
    <row r="513" spans="1:33" ht="14.25" customHeight="1" x14ac:dyDescent="0.35">
      <c r="A513" s="40"/>
      <c r="B513" s="40"/>
      <c r="C513" s="40"/>
      <c r="AC513" s="40"/>
      <c r="AD513" s="40"/>
      <c r="AE513" s="40"/>
      <c r="AF513" s="40"/>
      <c r="AG513" s="40"/>
    </row>
    <row r="514" spans="1:33" ht="14.25" customHeight="1" x14ac:dyDescent="0.35">
      <c r="A514" s="40"/>
      <c r="B514" s="40"/>
      <c r="C514" s="40"/>
      <c r="AC514" s="40"/>
      <c r="AD514" s="40"/>
      <c r="AE514" s="40"/>
      <c r="AF514" s="40"/>
      <c r="AG514" s="40"/>
    </row>
    <row r="515" spans="1:33" ht="14.25" customHeight="1" x14ac:dyDescent="0.35">
      <c r="A515" s="40"/>
      <c r="B515" s="40"/>
      <c r="C515" s="40"/>
      <c r="AC515" s="40"/>
      <c r="AD515" s="40"/>
      <c r="AE515" s="40"/>
      <c r="AF515" s="40"/>
      <c r="AG515" s="40"/>
    </row>
    <row r="516" spans="1:33" ht="14.25" customHeight="1" x14ac:dyDescent="0.35">
      <c r="A516" s="40"/>
      <c r="B516" s="40"/>
      <c r="C516" s="40"/>
      <c r="AC516" s="40"/>
      <c r="AD516" s="40"/>
      <c r="AE516" s="40"/>
      <c r="AF516" s="40"/>
      <c r="AG516" s="40"/>
    </row>
    <row r="517" spans="1:33" ht="14.25" customHeight="1" x14ac:dyDescent="0.35">
      <c r="A517" s="40"/>
      <c r="B517" s="40"/>
      <c r="C517" s="40"/>
      <c r="AC517" s="40"/>
      <c r="AD517" s="40"/>
      <c r="AE517" s="40"/>
      <c r="AF517" s="40"/>
      <c r="AG517" s="40"/>
    </row>
    <row r="518" spans="1:33" ht="14.25" customHeight="1" x14ac:dyDescent="0.35">
      <c r="A518" s="40"/>
      <c r="B518" s="40"/>
      <c r="C518" s="40"/>
      <c r="AC518" s="40"/>
      <c r="AD518" s="40"/>
      <c r="AE518" s="40"/>
      <c r="AF518" s="40"/>
      <c r="AG518" s="40"/>
    </row>
    <row r="519" spans="1:33" ht="14.25" customHeight="1" x14ac:dyDescent="0.35">
      <c r="A519" s="40"/>
      <c r="B519" s="40"/>
      <c r="C519" s="40"/>
      <c r="AC519" s="40"/>
      <c r="AD519" s="40"/>
      <c r="AE519" s="40"/>
      <c r="AF519" s="40"/>
      <c r="AG519" s="40"/>
    </row>
    <row r="520" spans="1:33" ht="14.25" customHeight="1" x14ac:dyDescent="0.35">
      <c r="A520" s="40"/>
      <c r="B520" s="40"/>
      <c r="C520" s="40"/>
      <c r="AC520" s="40"/>
      <c r="AD520" s="40"/>
      <c r="AE520" s="40"/>
      <c r="AF520" s="40"/>
      <c r="AG520" s="40"/>
    </row>
    <row r="521" spans="1:33" ht="14.25" customHeight="1" x14ac:dyDescent="0.35">
      <c r="A521" s="40"/>
      <c r="B521" s="40"/>
      <c r="C521" s="40"/>
      <c r="AC521" s="40"/>
      <c r="AD521" s="40"/>
      <c r="AE521" s="40"/>
      <c r="AF521" s="40"/>
      <c r="AG521" s="40"/>
    </row>
    <row r="522" spans="1:33" ht="14.25" customHeight="1" x14ac:dyDescent="0.35">
      <c r="A522" s="40"/>
      <c r="B522" s="40"/>
      <c r="C522" s="40"/>
      <c r="AC522" s="40"/>
      <c r="AD522" s="40"/>
      <c r="AE522" s="40"/>
      <c r="AF522" s="40"/>
      <c r="AG522" s="40"/>
    </row>
    <row r="523" spans="1:33" ht="14.25" customHeight="1" x14ac:dyDescent="0.35">
      <c r="A523" s="40"/>
      <c r="B523" s="40"/>
      <c r="C523" s="40"/>
      <c r="AC523" s="40"/>
      <c r="AD523" s="40"/>
      <c r="AE523" s="40"/>
      <c r="AF523" s="40"/>
      <c r="AG523" s="40"/>
    </row>
    <row r="524" spans="1:33" ht="14.25" customHeight="1" x14ac:dyDescent="0.35">
      <c r="A524" s="40"/>
      <c r="B524" s="40"/>
      <c r="C524" s="40"/>
      <c r="AC524" s="40"/>
      <c r="AD524" s="40"/>
      <c r="AE524" s="40"/>
      <c r="AF524" s="40"/>
      <c r="AG524" s="40"/>
    </row>
    <row r="525" spans="1:33" ht="14.25" customHeight="1" x14ac:dyDescent="0.35">
      <c r="A525" s="40"/>
      <c r="B525" s="40"/>
      <c r="C525" s="40"/>
      <c r="AC525" s="40"/>
      <c r="AD525" s="40"/>
      <c r="AE525" s="40"/>
      <c r="AF525" s="40"/>
      <c r="AG525" s="40"/>
    </row>
    <row r="526" spans="1:33" ht="14.25" customHeight="1" x14ac:dyDescent="0.35">
      <c r="A526" s="40"/>
      <c r="B526" s="40"/>
      <c r="C526" s="40"/>
      <c r="AC526" s="40"/>
      <c r="AD526" s="40"/>
      <c r="AE526" s="40"/>
      <c r="AF526" s="40"/>
      <c r="AG526" s="40"/>
    </row>
    <row r="527" spans="1:33" ht="14.25" customHeight="1" x14ac:dyDescent="0.35">
      <c r="A527" s="40"/>
      <c r="B527" s="40"/>
      <c r="C527" s="40"/>
      <c r="AC527" s="40"/>
      <c r="AD527" s="40"/>
      <c r="AE527" s="40"/>
      <c r="AF527" s="40"/>
      <c r="AG527" s="40"/>
    </row>
    <row r="528" spans="1:33" ht="14.25" customHeight="1" x14ac:dyDescent="0.35">
      <c r="A528" s="40"/>
      <c r="B528" s="40"/>
      <c r="C528" s="40"/>
      <c r="AC528" s="40"/>
      <c r="AD528" s="40"/>
      <c r="AE528" s="40"/>
      <c r="AF528" s="40"/>
      <c r="AG528" s="40"/>
    </row>
    <row r="529" spans="1:33" ht="14.25" customHeight="1" x14ac:dyDescent="0.35">
      <c r="A529" s="40"/>
      <c r="B529" s="40"/>
      <c r="C529" s="40"/>
      <c r="AC529" s="40"/>
      <c r="AD529" s="40"/>
      <c r="AE529" s="40"/>
      <c r="AF529" s="40"/>
      <c r="AG529" s="40"/>
    </row>
    <row r="530" spans="1:33" ht="14.25" customHeight="1" x14ac:dyDescent="0.35">
      <c r="A530" s="40"/>
      <c r="B530" s="40"/>
      <c r="C530" s="40"/>
      <c r="AC530" s="40"/>
      <c r="AD530" s="40"/>
      <c r="AE530" s="40"/>
      <c r="AF530" s="40"/>
      <c r="AG530" s="40"/>
    </row>
    <row r="531" spans="1:33" ht="14.25" customHeight="1" x14ac:dyDescent="0.35">
      <c r="A531" s="40"/>
      <c r="B531" s="40"/>
      <c r="C531" s="40"/>
      <c r="AC531" s="40"/>
      <c r="AD531" s="40"/>
      <c r="AE531" s="40"/>
      <c r="AF531" s="40"/>
      <c r="AG531" s="40"/>
    </row>
    <row r="532" spans="1:33" ht="14.25" customHeight="1" x14ac:dyDescent="0.35">
      <c r="A532" s="40"/>
      <c r="B532" s="40"/>
      <c r="C532" s="40"/>
      <c r="AC532" s="40"/>
      <c r="AD532" s="40"/>
      <c r="AE532" s="40"/>
      <c r="AF532" s="40"/>
      <c r="AG532" s="40"/>
    </row>
    <row r="533" spans="1:33" ht="14.25" customHeight="1" x14ac:dyDescent="0.35">
      <c r="A533" s="40"/>
      <c r="B533" s="40"/>
      <c r="C533" s="40"/>
      <c r="AC533" s="40"/>
      <c r="AD533" s="40"/>
      <c r="AE533" s="40"/>
      <c r="AF533" s="40"/>
      <c r="AG533" s="40"/>
    </row>
    <row r="534" spans="1:33" ht="14.25" customHeight="1" x14ac:dyDescent="0.35">
      <c r="A534" s="40"/>
      <c r="B534" s="40"/>
      <c r="C534" s="40"/>
      <c r="AC534" s="40"/>
      <c r="AD534" s="40"/>
      <c r="AE534" s="40"/>
      <c r="AF534" s="40"/>
      <c r="AG534" s="40"/>
    </row>
    <row r="535" spans="1:33" ht="14.25" customHeight="1" x14ac:dyDescent="0.35">
      <c r="A535" s="40"/>
      <c r="B535" s="40"/>
      <c r="C535" s="40"/>
      <c r="AC535" s="40"/>
      <c r="AD535" s="40"/>
      <c r="AE535" s="40"/>
      <c r="AF535" s="40"/>
      <c r="AG535" s="40"/>
    </row>
    <row r="536" spans="1:33" ht="14.25" customHeight="1" x14ac:dyDescent="0.35">
      <c r="A536" s="40"/>
      <c r="B536" s="40"/>
      <c r="C536" s="40"/>
      <c r="AC536" s="40"/>
      <c r="AD536" s="40"/>
      <c r="AE536" s="40"/>
      <c r="AF536" s="40"/>
      <c r="AG536" s="40"/>
    </row>
    <row r="537" spans="1:33" ht="14.25" customHeight="1" x14ac:dyDescent="0.35">
      <c r="A537" s="40"/>
      <c r="B537" s="40"/>
      <c r="C537" s="40"/>
      <c r="AC537" s="40"/>
      <c r="AD537" s="40"/>
      <c r="AE537" s="40"/>
      <c r="AF537" s="40"/>
      <c r="AG537" s="40"/>
    </row>
    <row r="538" spans="1:33" ht="14.25" customHeight="1" x14ac:dyDescent="0.35">
      <c r="A538" s="40"/>
      <c r="B538" s="40"/>
      <c r="C538" s="40"/>
      <c r="AC538" s="40"/>
      <c r="AD538" s="40"/>
      <c r="AE538" s="40"/>
      <c r="AF538" s="40"/>
      <c r="AG538" s="40"/>
    </row>
    <row r="539" spans="1:33" ht="14.25" customHeight="1" x14ac:dyDescent="0.35">
      <c r="A539" s="40"/>
      <c r="B539" s="40"/>
      <c r="C539" s="40"/>
      <c r="AC539" s="40"/>
      <c r="AD539" s="40"/>
      <c r="AE539" s="40"/>
      <c r="AF539" s="40"/>
      <c r="AG539" s="40"/>
    </row>
    <row r="540" spans="1:33" ht="14.25" customHeight="1" x14ac:dyDescent="0.35">
      <c r="A540" s="40"/>
      <c r="B540" s="40"/>
      <c r="C540" s="40"/>
      <c r="AC540" s="40"/>
      <c r="AD540" s="40"/>
      <c r="AE540" s="40"/>
      <c r="AF540" s="40"/>
      <c r="AG540" s="40"/>
    </row>
    <row r="541" spans="1:33" ht="14.25" customHeight="1" x14ac:dyDescent="0.35">
      <c r="A541" s="40"/>
      <c r="B541" s="40"/>
      <c r="C541" s="40"/>
      <c r="AC541" s="40"/>
      <c r="AD541" s="40"/>
      <c r="AE541" s="40"/>
      <c r="AF541" s="40"/>
      <c r="AG541" s="40"/>
    </row>
    <row r="542" spans="1:33" ht="14.25" customHeight="1" x14ac:dyDescent="0.35">
      <c r="A542" s="40"/>
      <c r="B542" s="40"/>
      <c r="C542" s="40"/>
      <c r="AC542" s="40"/>
      <c r="AD542" s="40"/>
      <c r="AE542" s="40"/>
      <c r="AF542" s="40"/>
      <c r="AG542" s="40"/>
    </row>
    <row r="543" spans="1:33" ht="14.25" customHeight="1" x14ac:dyDescent="0.35">
      <c r="A543" s="40"/>
      <c r="B543" s="40"/>
      <c r="C543" s="40"/>
      <c r="AC543" s="40"/>
      <c r="AD543" s="40"/>
      <c r="AE543" s="40"/>
      <c r="AF543" s="40"/>
      <c r="AG543" s="40"/>
    </row>
    <row r="544" spans="1:33" ht="14.25" customHeight="1" x14ac:dyDescent="0.35">
      <c r="A544" s="40"/>
      <c r="B544" s="40"/>
      <c r="C544" s="40"/>
      <c r="AC544" s="40"/>
      <c r="AD544" s="40"/>
      <c r="AE544" s="40"/>
      <c r="AF544" s="40"/>
      <c r="AG544" s="40"/>
    </row>
    <row r="545" spans="1:33" ht="14.25" customHeight="1" x14ac:dyDescent="0.35">
      <c r="A545" s="40"/>
      <c r="B545" s="40"/>
      <c r="C545" s="40"/>
      <c r="AC545" s="40"/>
      <c r="AD545" s="40"/>
      <c r="AE545" s="40"/>
      <c r="AF545" s="40"/>
      <c r="AG545" s="40"/>
    </row>
    <row r="546" spans="1:33" ht="14.25" customHeight="1" x14ac:dyDescent="0.35">
      <c r="A546" s="40"/>
      <c r="B546" s="40"/>
      <c r="C546" s="40"/>
      <c r="AC546" s="40"/>
      <c r="AD546" s="40"/>
      <c r="AE546" s="40"/>
      <c r="AF546" s="40"/>
      <c r="AG546" s="40"/>
    </row>
    <row r="547" spans="1:33" ht="14.25" customHeight="1" x14ac:dyDescent="0.35">
      <c r="A547" s="40"/>
      <c r="B547" s="40"/>
      <c r="C547" s="40"/>
      <c r="AC547" s="40"/>
      <c r="AD547" s="40"/>
      <c r="AE547" s="40"/>
      <c r="AF547" s="40"/>
      <c r="AG547" s="40"/>
    </row>
    <row r="548" spans="1:33" ht="14.25" customHeight="1" x14ac:dyDescent="0.35">
      <c r="A548" s="40"/>
      <c r="B548" s="40"/>
      <c r="C548" s="40"/>
      <c r="AC548" s="40"/>
      <c r="AD548" s="40"/>
      <c r="AE548" s="40"/>
      <c r="AF548" s="40"/>
      <c r="AG548" s="40"/>
    </row>
    <row r="549" spans="1:33" ht="14.25" customHeight="1" x14ac:dyDescent="0.35">
      <c r="A549" s="40"/>
      <c r="B549" s="40"/>
      <c r="C549" s="40"/>
      <c r="AC549" s="40"/>
      <c r="AD549" s="40"/>
      <c r="AE549" s="40"/>
      <c r="AF549" s="40"/>
      <c r="AG549" s="40"/>
    </row>
    <row r="550" spans="1:33" ht="14.25" customHeight="1" x14ac:dyDescent="0.35">
      <c r="A550" s="40"/>
      <c r="B550" s="40"/>
      <c r="C550" s="40"/>
      <c r="AC550" s="40"/>
      <c r="AD550" s="40"/>
      <c r="AE550" s="40"/>
      <c r="AF550" s="40"/>
      <c r="AG550" s="40"/>
    </row>
    <row r="551" spans="1:33" ht="14.25" customHeight="1" x14ac:dyDescent="0.35">
      <c r="A551" s="40"/>
      <c r="B551" s="40"/>
      <c r="C551" s="40"/>
      <c r="AC551" s="40"/>
      <c r="AD551" s="40"/>
      <c r="AE551" s="40"/>
      <c r="AF551" s="40"/>
      <c r="AG551" s="40"/>
    </row>
    <row r="552" spans="1:33" ht="14.25" customHeight="1" x14ac:dyDescent="0.35">
      <c r="A552" s="40"/>
      <c r="B552" s="40"/>
      <c r="C552" s="40"/>
      <c r="AC552" s="40"/>
      <c r="AD552" s="40"/>
      <c r="AE552" s="40"/>
      <c r="AF552" s="40"/>
      <c r="AG552" s="40"/>
    </row>
    <row r="553" spans="1:33" ht="14.25" customHeight="1" x14ac:dyDescent="0.35">
      <c r="A553" s="40"/>
      <c r="B553" s="40"/>
      <c r="C553" s="40"/>
      <c r="AC553" s="40"/>
      <c r="AD553" s="40"/>
      <c r="AE553" s="40"/>
      <c r="AF553" s="40"/>
      <c r="AG553" s="40"/>
    </row>
    <row r="554" spans="1:33" ht="14.25" customHeight="1" x14ac:dyDescent="0.35">
      <c r="A554" s="40"/>
      <c r="B554" s="40"/>
      <c r="C554" s="40"/>
      <c r="AC554" s="40"/>
      <c r="AD554" s="40"/>
      <c r="AE554" s="40"/>
      <c r="AF554" s="40"/>
      <c r="AG554" s="40"/>
    </row>
    <row r="555" spans="1:33" ht="14.25" customHeight="1" x14ac:dyDescent="0.35">
      <c r="A555" s="40"/>
      <c r="B555" s="40"/>
      <c r="C555" s="40"/>
      <c r="AC555" s="40"/>
      <c r="AD555" s="40"/>
      <c r="AE555" s="40"/>
      <c r="AF555" s="40"/>
      <c r="AG555" s="40"/>
    </row>
    <row r="556" spans="1:33" ht="14.25" customHeight="1" x14ac:dyDescent="0.35">
      <c r="A556" s="40"/>
      <c r="B556" s="40"/>
      <c r="C556" s="40"/>
      <c r="AC556" s="40"/>
      <c r="AD556" s="40"/>
      <c r="AE556" s="40"/>
      <c r="AF556" s="40"/>
      <c r="AG556" s="40"/>
    </row>
    <row r="557" spans="1:33" ht="14.25" customHeight="1" x14ac:dyDescent="0.35">
      <c r="A557" s="40"/>
      <c r="B557" s="40"/>
      <c r="C557" s="40"/>
      <c r="AC557" s="40"/>
      <c r="AD557" s="40"/>
      <c r="AE557" s="40"/>
      <c r="AF557" s="40"/>
      <c r="AG557" s="40"/>
    </row>
    <row r="558" spans="1:33" ht="14.25" customHeight="1" x14ac:dyDescent="0.35">
      <c r="A558" s="40"/>
      <c r="B558" s="40"/>
      <c r="C558" s="40"/>
      <c r="AC558" s="40"/>
      <c r="AD558" s="40"/>
      <c r="AE558" s="40"/>
      <c r="AF558" s="40"/>
      <c r="AG558" s="40"/>
    </row>
    <row r="559" spans="1:33" ht="14.25" customHeight="1" x14ac:dyDescent="0.35">
      <c r="A559" s="40"/>
      <c r="B559" s="40"/>
      <c r="C559" s="40"/>
      <c r="AC559" s="40"/>
      <c r="AD559" s="40"/>
      <c r="AE559" s="40"/>
      <c r="AF559" s="40"/>
      <c r="AG559" s="40"/>
    </row>
    <row r="560" spans="1:33" ht="14.25" customHeight="1" x14ac:dyDescent="0.35">
      <c r="A560" s="40"/>
      <c r="B560" s="40"/>
      <c r="C560" s="40"/>
      <c r="AC560" s="40"/>
      <c r="AD560" s="40"/>
      <c r="AE560" s="40"/>
      <c r="AF560" s="40"/>
      <c r="AG560" s="40"/>
    </row>
    <row r="561" spans="1:33" ht="14.25" customHeight="1" x14ac:dyDescent="0.35">
      <c r="A561" s="40"/>
      <c r="B561" s="40"/>
      <c r="C561" s="40"/>
      <c r="AC561" s="40"/>
      <c r="AD561" s="40"/>
      <c r="AE561" s="40"/>
      <c r="AF561" s="40"/>
      <c r="AG561" s="40"/>
    </row>
    <row r="562" spans="1:33" ht="14.25" customHeight="1" x14ac:dyDescent="0.35">
      <c r="A562" s="40"/>
      <c r="B562" s="40"/>
      <c r="C562" s="40"/>
      <c r="AC562" s="40"/>
      <c r="AD562" s="40"/>
      <c r="AE562" s="40"/>
      <c r="AF562" s="40"/>
      <c r="AG562" s="40"/>
    </row>
    <row r="563" spans="1:33" ht="14.25" customHeight="1" x14ac:dyDescent="0.35">
      <c r="A563" s="40"/>
      <c r="B563" s="40"/>
      <c r="C563" s="40"/>
      <c r="AC563" s="40"/>
      <c r="AD563" s="40"/>
      <c r="AE563" s="40"/>
      <c r="AF563" s="40"/>
      <c r="AG563" s="40"/>
    </row>
    <row r="564" spans="1:33" ht="14.25" customHeight="1" x14ac:dyDescent="0.35">
      <c r="A564" s="40"/>
      <c r="B564" s="40"/>
      <c r="C564" s="40"/>
      <c r="AC564" s="40"/>
      <c r="AD564" s="40"/>
      <c r="AE564" s="40"/>
      <c r="AF564" s="40"/>
      <c r="AG564" s="40"/>
    </row>
    <row r="565" spans="1:33" ht="14.25" customHeight="1" x14ac:dyDescent="0.35">
      <c r="A565" s="40"/>
      <c r="B565" s="40"/>
      <c r="C565" s="40"/>
      <c r="AC565" s="40"/>
      <c r="AD565" s="40"/>
      <c r="AE565" s="40"/>
      <c r="AF565" s="40"/>
      <c r="AG565" s="40"/>
    </row>
    <row r="566" spans="1:33" ht="14.25" customHeight="1" x14ac:dyDescent="0.35">
      <c r="A566" s="40"/>
      <c r="B566" s="40"/>
      <c r="C566" s="40"/>
      <c r="AC566" s="40"/>
      <c r="AD566" s="40"/>
      <c r="AE566" s="40"/>
      <c r="AF566" s="40"/>
      <c r="AG566" s="40"/>
    </row>
    <row r="567" spans="1:33" ht="14.25" customHeight="1" x14ac:dyDescent="0.35">
      <c r="A567" s="40"/>
      <c r="B567" s="40"/>
      <c r="C567" s="40"/>
      <c r="AC567" s="40"/>
      <c r="AD567" s="40"/>
      <c r="AE567" s="40"/>
      <c r="AF567" s="40"/>
      <c r="AG567" s="40"/>
    </row>
    <row r="568" spans="1:33" ht="14.25" customHeight="1" x14ac:dyDescent="0.35">
      <c r="A568" s="40"/>
      <c r="B568" s="40"/>
      <c r="C568" s="40"/>
      <c r="AC568" s="40"/>
      <c r="AD568" s="40"/>
      <c r="AE568" s="40"/>
      <c r="AF568" s="40"/>
      <c r="AG568" s="40"/>
    </row>
    <row r="569" spans="1:33" ht="14.25" customHeight="1" x14ac:dyDescent="0.35">
      <c r="A569" s="40"/>
      <c r="B569" s="40"/>
      <c r="C569" s="40"/>
      <c r="AC569" s="40"/>
      <c r="AD569" s="40"/>
      <c r="AE569" s="40"/>
      <c r="AF569" s="40"/>
      <c r="AG569" s="40"/>
    </row>
    <row r="570" spans="1:33" ht="14.25" customHeight="1" x14ac:dyDescent="0.35">
      <c r="A570" s="40"/>
      <c r="B570" s="40"/>
      <c r="C570" s="40"/>
      <c r="AC570" s="40"/>
      <c r="AD570" s="40"/>
      <c r="AE570" s="40"/>
      <c r="AF570" s="40"/>
      <c r="AG570" s="40"/>
    </row>
    <row r="571" spans="1:33" ht="14.25" customHeight="1" x14ac:dyDescent="0.35">
      <c r="A571" s="40"/>
      <c r="B571" s="40"/>
      <c r="C571" s="40"/>
      <c r="AC571" s="40"/>
      <c r="AD571" s="40"/>
      <c r="AE571" s="40"/>
      <c r="AF571" s="40"/>
      <c r="AG571" s="40"/>
    </row>
    <row r="572" spans="1:33" ht="14.25" customHeight="1" x14ac:dyDescent="0.35">
      <c r="A572" s="40"/>
      <c r="B572" s="40"/>
      <c r="C572" s="40"/>
      <c r="AC572" s="40"/>
      <c r="AD572" s="40"/>
      <c r="AE572" s="40"/>
      <c r="AF572" s="40"/>
      <c r="AG572" s="40"/>
    </row>
    <row r="573" spans="1:33" ht="14.25" customHeight="1" x14ac:dyDescent="0.35">
      <c r="A573" s="40"/>
      <c r="B573" s="40"/>
      <c r="C573" s="40"/>
      <c r="AC573" s="40"/>
      <c r="AD573" s="40"/>
      <c r="AE573" s="40"/>
      <c r="AF573" s="40"/>
      <c r="AG573" s="40"/>
    </row>
    <row r="574" spans="1:33" ht="14.25" customHeight="1" x14ac:dyDescent="0.35">
      <c r="A574" s="40"/>
      <c r="B574" s="40"/>
      <c r="C574" s="40"/>
      <c r="AC574" s="40"/>
      <c r="AD574" s="40"/>
      <c r="AE574" s="40"/>
      <c r="AF574" s="40"/>
      <c r="AG574" s="40"/>
    </row>
    <row r="575" spans="1:33" ht="14.25" customHeight="1" x14ac:dyDescent="0.35">
      <c r="A575" s="40"/>
      <c r="B575" s="40"/>
      <c r="C575" s="40"/>
      <c r="AC575" s="40"/>
      <c r="AD575" s="40"/>
      <c r="AE575" s="40"/>
      <c r="AF575" s="40"/>
      <c r="AG575" s="40"/>
    </row>
    <row r="576" spans="1:33" ht="14.25" customHeight="1" x14ac:dyDescent="0.35">
      <c r="A576" s="40"/>
      <c r="B576" s="40"/>
      <c r="C576" s="40"/>
      <c r="AC576" s="40"/>
      <c r="AD576" s="40"/>
      <c r="AE576" s="40"/>
      <c r="AF576" s="40"/>
      <c r="AG576" s="40"/>
    </row>
    <row r="577" spans="1:33" ht="14.25" customHeight="1" x14ac:dyDescent="0.35">
      <c r="A577" s="40"/>
      <c r="B577" s="40"/>
      <c r="C577" s="40"/>
      <c r="AC577" s="40"/>
      <c r="AD577" s="40"/>
      <c r="AE577" s="40"/>
      <c r="AF577" s="40"/>
      <c r="AG577" s="40"/>
    </row>
    <row r="578" spans="1:33" ht="14.25" customHeight="1" x14ac:dyDescent="0.35">
      <c r="A578" s="40"/>
      <c r="B578" s="40"/>
      <c r="C578" s="40"/>
      <c r="AC578" s="40"/>
      <c r="AD578" s="40"/>
      <c r="AE578" s="40"/>
      <c r="AF578" s="40"/>
      <c r="AG578" s="40"/>
    </row>
    <row r="579" spans="1:33" ht="14.25" customHeight="1" x14ac:dyDescent="0.35">
      <c r="A579" s="40"/>
      <c r="B579" s="40"/>
      <c r="C579" s="40"/>
      <c r="AC579" s="40"/>
      <c r="AD579" s="40"/>
      <c r="AE579" s="40"/>
      <c r="AF579" s="40"/>
      <c r="AG579" s="40"/>
    </row>
    <row r="580" spans="1:33" ht="14.25" customHeight="1" x14ac:dyDescent="0.35">
      <c r="A580" s="40"/>
      <c r="B580" s="40"/>
      <c r="C580" s="40"/>
      <c r="AC580" s="40"/>
      <c r="AD580" s="40"/>
      <c r="AE580" s="40"/>
      <c r="AF580" s="40"/>
      <c r="AG580" s="40"/>
    </row>
    <row r="581" spans="1:33" ht="14.25" customHeight="1" x14ac:dyDescent="0.35">
      <c r="A581" s="40"/>
      <c r="B581" s="40"/>
      <c r="C581" s="40"/>
      <c r="AC581" s="40"/>
      <c r="AD581" s="40"/>
      <c r="AE581" s="40"/>
      <c r="AF581" s="40"/>
      <c r="AG581" s="40"/>
    </row>
    <row r="582" spans="1:33" ht="14.25" customHeight="1" x14ac:dyDescent="0.35">
      <c r="A582" s="40"/>
      <c r="B582" s="40"/>
      <c r="C582" s="40"/>
      <c r="AC582" s="40"/>
      <c r="AD582" s="40"/>
      <c r="AE582" s="40"/>
      <c r="AF582" s="40"/>
      <c r="AG582" s="40"/>
    </row>
    <row r="583" spans="1:33" ht="14.25" customHeight="1" x14ac:dyDescent="0.35">
      <c r="A583" s="40"/>
      <c r="B583" s="40"/>
      <c r="C583" s="40"/>
      <c r="AC583" s="40"/>
      <c r="AD583" s="40"/>
      <c r="AE583" s="40"/>
      <c r="AF583" s="40"/>
      <c r="AG583" s="40"/>
    </row>
    <row r="584" spans="1:33" ht="14.25" customHeight="1" x14ac:dyDescent="0.35">
      <c r="A584" s="40"/>
      <c r="B584" s="40"/>
      <c r="C584" s="40"/>
      <c r="AC584" s="40"/>
      <c r="AD584" s="40"/>
      <c r="AE584" s="40"/>
      <c r="AF584" s="40"/>
      <c r="AG584" s="40"/>
    </row>
    <row r="585" spans="1:33" ht="14.25" customHeight="1" x14ac:dyDescent="0.35">
      <c r="A585" s="40"/>
      <c r="B585" s="40"/>
      <c r="C585" s="40"/>
      <c r="AC585" s="40"/>
      <c r="AD585" s="40"/>
      <c r="AE585" s="40"/>
      <c r="AF585" s="40"/>
      <c r="AG585" s="40"/>
    </row>
    <row r="586" spans="1:33" ht="14.25" customHeight="1" x14ac:dyDescent="0.35">
      <c r="A586" s="40"/>
      <c r="B586" s="40"/>
      <c r="C586" s="40"/>
      <c r="AC586" s="40"/>
      <c r="AD586" s="40"/>
      <c r="AE586" s="40"/>
      <c r="AF586" s="40"/>
      <c r="AG586" s="40"/>
    </row>
    <row r="587" spans="1:33" ht="14.25" customHeight="1" x14ac:dyDescent="0.35">
      <c r="A587" s="40"/>
      <c r="B587" s="40"/>
      <c r="C587" s="40"/>
      <c r="AC587" s="40"/>
      <c r="AD587" s="40"/>
      <c r="AE587" s="40"/>
      <c r="AF587" s="40"/>
      <c r="AG587" s="40"/>
    </row>
    <row r="588" spans="1:33" ht="14.25" customHeight="1" x14ac:dyDescent="0.35">
      <c r="A588" s="40"/>
      <c r="B588" s="40"/>
      <c r="C588" s="40"/>
      <c r="AC588" s="40"/>
      <c r="AD588" s="40"/>
      <c r="AE588" s="40"/>
      <c r="AF588" s="40"/>
      <c r="AG588" s="40"/>
    </row>
    <row r="589" spans="1:33" ht="14.25" customHeight="1" x14ac:dyDescent="0.35">
      <c r="A589" s="40"/>
      <c r="B589" s="40"/>
      <c r="C589" s="40"/>
      <c r="AC589" s="40"/>
      <c r="AD589" s="40"/>
      <c r="AE589" s="40"/>
      <c r="AF589" s="40"/>
      <c r="AG589" s="40"/>
    </row>
    <row r="590" spans="1:33" ht="14.25" customHeight="1" x14ac:dyDescent="0.35">
      <c r="A590" s="40"/>
      <c r="B590" s="40"/>
      <c r="C590" s="40"/>
      <c r="AC590" s="40"/>
      <c r="AD590" s="40"/>
      <c r="AE590" s="40"/>
      <c r="AF590" s="40"/>
      <c r="AG590" s="40"/>
    </row>
    <row r="591" spans="1:33" ht="14.25" customHeight="1" x14ac:dyDescent="0.35">
      <c r="A591" s="40"/>
      <c r="B591" s="40"/>
      <c r="C591" s="40"/>
      <c r="AC591" s="40"/>
      <c r="AD591" s="40"/>
      <c r="AE591" s="40"/>
      <c r="AF591" s="40"/>
      <c r="AG591" s="40"/>
    </row>
    <row r="592" spans="1:33" ht="14.25" customHeight="1" x14ac:dyDescent="0.35">
      <c r="A592" s="40"/>
      <c r="B592" s="40"/>
      <c r="C592" s="40"/>
      <c r="AC592" s="40"/>
      <c r="AD592" s="40"/>
      <c r="AE592" s="40"/>
      <c r="AF592" s="40"/>
      <c r="AG592" s="40"/>
    </row>
    <row r="593" spans="1:33" ht="14.25" customHeight="1" x14ac:dyDescent="0.35">
      <c r="A593" s="40"/>
      <c r="B593" s="40"/>
      <c r="C593" s="40"/>
      <c r="AC593" s="40"/>
      <c r="AD593" s="40"/>
      <c r="AE593" s="40"/>
      <c r="AF593" s="40"/>
      <c r="AG593" s="40"/>
    </row>
    <row r="594" spans="1:33" ht="14.25" customHeight="1" x14ac:dyDescent="0.35">
      <c r="A594" s="40"/>
      <c r="B594" s="40"/>
      <c r="C594" s="40"/>
      <c r="AC594" s="40"/>
      <c r="AD594" s="40"/>
      <c r="AE594" s="40"/>
      <c r="AF594" s="40"/>
      <c r="AG594" s="40"/>
    </row>
    <row r="595" spans="1:33" ht="14.25" customHeight="1" x14ac:dyDescent="0.35">
      <c r="A595" s="40"/>
      <c r="B595" s="40"/>
      <c r="C595" s="40"/>
      <c r="AC595" s="40"/>
      <c r="AD595" s="40"/>
      <c r="AE595" s="40"/>
      <c r="AF595" s="40"/>
      <c r="AG595" s="40"/>
    </row>
    <row r="596" spans="1:33" ht="14.25" customHeight="1" x14ac:dyDescent="0.35">
      <c r="A596" s="40"/>
      <c r="B596" s="40"/>
      <c r="C596" s="40"/>
      <c r="AC596" s="40"/>
      <c r="AD596" s="40"/>
      <c r="AE596" s="40"/>
      <c r="AF596" s="40"/>
      <c r="AG596" s="40"/>
    </row>
    <row r="597" spans="1:33" ht="14.25" customHeight="1" x14ac:dyDescent="0.35">
      <c r="A597" s="40"/>
      <c r="B597" s="40"/>
      <c r="C597" s="40"/>
      <c r="AC597" s="40"/>
      <c r="AD597" s="40"/>
      <c r="AE597" s="40"/>
      <c r="AF597" s="40"/>
      <c r="AG597" s="40"/>
    </row>
    <row r="598" spans="1:33" ht="14.25" customHeight="1" x14ac:dyDescent="0.35">
      <c r="A598" s="40"/>
      <c r="B598" s="40"/>
      <c r="C598" s="40"/>
      <c r="AC598" s="40"/>
      <c r="AD598" s="40"/>
      <c r="AE598" s="40"/>
      <c r="AF598" s="40"/>
      <c r="AG598" s="40"/>
    </row>
    <row r="599" spans="1:33" ht="14.25" customHeight="1" x14ac:dyDescent="0.35">
      <c r="A599" s="40"/>
      <c r="B599" s="40"/>
      <c r="C599" s="40"/>
      <c r="AC599" s="40"/>
      <c r="AD599" s="40"/>
      <c r="AE599" s="40"/>
      <c r="AF599" s="40"/>
      <c r="AG599" s="40"/>
    </row>
    <row r="600" spans="1:33" ht="14.25" customHeight="1" x14ac:dyDescent="0.35">
      <c r="A600" s="40"/>
      <c r="B600" s="40"/>
      <c r="C600" s="40"/>
      <c r="AC600" s="40"/>
      <c r="AD600" s="40"/>
      <c r="AE600" s="40"/>
      <c r="AF600" s="40"/>
      <c r="AG600" s="40"/>
    </row>
    <row r="601" spans="1:33" ht="14.25" customHeight="1" x14ac:dyDescent="0.35">
      <c r="A601" s="40"/>
      <c r="B601" s="40"/>
      <c r="C601" s="40"/>
      <c r="AC601" s="40"/>
      <c r="AD601" s="40"/>
      <c r="AE601" s="40"/>
      <c r="AF601" s="40"/>
      <c r="AG601" s="40"/>
    </row>
    <row r="602" spans="1:33" ht="14.25" customHeight="1" x14ac:dyDescent="0.35">
      <c r="A602" s="40"/>
      <c r="B602" s="40"/>
      <c r="C602" s="40"/>
      <c r="AC602" s="40"/>
      <c r="AD602" s="40"/>
      <c r="AE602" s="40"/>
      <c r="AF602" s="40"/>
      <c r="AG602" s="40"/>
    </row>
    <row r="603" spans="1:33" ht="14.25" customHeight="1" x14ac:dyDescent="0.35">
      <c r="A603" s="40"/>
      <c r="B603" s="40"/>
      <c r="C603" s="40"/>
      <c r="AC603" s="40"/>
      <c r="AD603" s="40"/>
      <c r="AE603" s="40"/>
      <c r="AF603" s="40"/>
      <c r="AG603" s="40"/>
    </row>
    <row r="604" spans="1:33" ht="14.25" customHeight="1" x14ac:dyDescent="0.35">
      <c r="A604" s="40"/>
      <c r="B604" s="40"/>
      <c r="C604" s="40"/>
      <c r="AC604" s="40"/>
      <c r="AD604" s="40"/>
      <c r="AE604" s="40"/>
      <c r="AF604" s="40"/>
      <c r="AG604" s="40"/>
    </row>
    <row r="605" spans="1:33" ht="14.25" customHeight="1" x14ac:dyDescent="0.35">
      <c r="A605" s="40"/>
      <c r="B605" s="40"/>
      <c r="C605" s="40"/>
      <c r="AC605" s="40"/>
      <c r="AD605" s="40"/>
      <c r="AE605" s="40"/>
      <c r="AF605" s="40"/>
      <c r="AG605" s="40"/>
    </row>
    <row r="606" spans="1:33" ht="14.25" customHeight="1" x14ac:dyDescent="0.35">
      <c r="A606" s="40"/>
      <c r="B606" s="40"/>
      <c r="C606" s="40"/>
      <c r="AC606" s="40"/>
      <c r="AD606" s="40"/>
      <c r="AE606" s="40"/>
      <c r="AF606" s="40"/>
      <c r="AG606" s="40"/>
    </row>
    <row r="607" spans="1:33" ht="14.25" customHeight="1" x14ac:dyDescent="0.35">
      <c r="A607" s="40"/>
      <c r="B607" s="40"/>
      <c r="C607" s="40"/>
      <c r="AC607" s="40"/>
      <c r="AD607" s="40"/>
      <c r="AE607" s="40"/>
      <c r="AF607" s="40"/>
      <c r="AG607" s="40"/>
    </row>
    <row r="608" spans="1:33" ht="14.25" customHeight="1" x14ac:dyDescent="0.35">
      <c r="A608" s="40"/>
      <c r="B608" s="40"/>
      <c r="C608" s="40"/>
      <c r="AC608" s="40"/>
      <c r="AD608" s="40"/>
      <c r="AE608" s="40"/>
      <c r="AF608" s="40"/>
      <c r="AG608" s="40"/>
    </row>
    <row r="609" spans="1:33" ht="14.25" customHeight="1" x14ac:dyDescent="0.35">
      <c r="A609" s="40"/>
      <c r="B609" s="40"/>
      <c r="C609" s="40"/>
      <c r="AC609" s="40"/>
      <c r="AD609" s="40"/>
      <c r="AE609" s="40"/>
      <c r="AF609" s="40"/>
      <c r="AG609" s="40"/>
    </row>
    <row r="610" spans="1:33" ht="14.25" customHeight="1" x14ac:dyDescent="0.35">
      <c r="A610" s="40"/>
      <c r="B610" s="40"/>
      <c r="C610" s="40"/>
      <c r="AC610" s="40"/>
      <c r="AD610" s="40"/>
      <c r="AE610" s="40"/>
      <c r="AF610" s="40"/>
      <c r="AG610" s="40"/>
    </row>
    <row r="611" spans="1:33" ht="14.25" customHeight="1" x14ac:dyDescent="0.35">
      <c r="A611" s="40"/>
      <c r="B611" s="40"/>
      <c r="C611" s="40"/>
      <c r="AC611" s="40"/>
      <c r="AD611" s="40"/>
      <c r="AE611" s="40"/>
      <c r="AF611" s="40"/>
      <c r="AG611" s="40"/>
    </row>
    <row r="612" spans="1:33" ht="14.25" customHeight="1" x14ac:dyDescent="0.35">
      <c r="A612" s="40"/>
      <c r="B612" s="40"/>
      <c r="C612" s="40"/>
      <c r="AC612" s="40"/>
      <c r="AD612" s="40"/>
      <c r="AE612" s="40"/>
      <c r="AF612" s="40"/>
      <c r="AG612" s="40"/>
    </row>
    <row r="613" spans="1:33" ht="14.25" customHeight="1" x14ac:dyDescent="0.35">
      <c r="A613" s="40"/>
      <c r="B613" s="40"/>
      <c r="C613" s="40"/>
      <c r="AC613" s="40"/>
      <c r="AD613" s="40"/>
      <c r="AE613" s="40"/>
      <c r="AF613" s="40"/>
      <c r="AG613" s="40"/>
    </row>
    <row r="614" spans="1:33" ht="14.25" customHeight="1" x14ac:dyDescent="0.35">
      <c r="A614" s="40"/>
      <c r="B614" s="40"/>
      <c r="C614" s="40"/>
      <c r="AC614" s="40"/>
      <c r="AD614" s="40"/>
      <c r="AE614" s="40"/>
      <c r="AF614" s="40"/>
      <c r="AG614" s="40"/>
    </row>
    <row r="615" spans="1:33" ht="14.25" customHeight="1" x14ac:dyDescent="0.35">
      <c r="A615" s="40"/>
      <c r="B615" s="40"/>
      <c r="C615" s="40"/>
      <c r="AC615" s="40"/>
      <c r="AD615" s="40"/>
      <c r="AE615" s="40"/>
      <c r="AF615" s="40"/>
      <c r="AG615" s="40"/>
    </row>
    <row r="616" spans="1:33" ht="14.25" customHeight="1" x14ac:dyDescent="0.35">
      <c r="A616" s="40"/>
      <c r="B616" s="40"/>
      <c r="C616" s="40"/>
      <c r="AC616" s="40"/>
      <c r="AD616" s="40"/>
      <c r="AE616" s="40"/>
      <c r="AF616" s="40"/>
      <c r="AG616" s="40"/>
    </row>
    <row r="617" spans="1:33" ht="14.25" customHeight="1" x14ac:dyDescent="0.35">
      <c r="A617" s="40"/>
      <c r="B617" s="40"/>
      <c r="C617" s="40"/>
      <c r="AC617" s="40"/>
      <c r="AD617" s="40"/>
      <c r="AE617" s="40"/>
      <c r="AF617" s="40"/>
      <c r="AG617" s="40"/>
    </row>
    <row r="618" spans="1:33" ht="14.25" customHeight="1" x14ac:dyDescent="0.35">
      <c r="A618" s="40"/>
      <c r="B618" s="40"/>
      <c r="C618" s="40"/>
      <c r="AC618" s="40"/>
      <c r="AD618" s="40"/>
      <c r="AE618" s="40"/>
      <c r="AF618" s="40"/>
      <c r="AG618" s="40"/>
    </row>
    <row r="619" spans="1:33" ht="14.25" customHeight="1" x14ac:dyDescent="0.35">
      <c r="A619" s="40"/>
      <c r="B619" s="40"/>
      <c r="C619" s="40"/>
      <c r="AC619" s="40"/>
      <c r="AD619" s="40"/>
      <c r="AE619" s="40"/>
      <c r="AF619" s="40"/>
      <c r="AG619" s="40"/>
    </row>
    <row r="620" spans="1:33" ht="14.25" customHeight="1" x14ac:dyDescent="0.35">
      <c r="A620" s="40"/>
      <c r="B620" s="40"/>
      <c r="C620" s="40"/>
      <c r="AC620" s="40"/>
      <c r="AD620" s="40"/>
      <c r="AE620" s="40"/>
      <c r="AF620" s="40"/>
      <c r="AG620" s="40"/>
    </row>
    <row r="621" spans="1:33" ht="14.25" customHeight="1" x14ac:dyDescent="0.35">
      <c r="A621" s="40"/>
      <c r="B621" s="40"/>
      <c r="C621" s="40"/>
      <c r="AC621" s="40"/>
      <c r="AD621" s="40"/>
      <c r="AE621" s="40"/>
      <c r="AF621" s="40"/>
      <c r="AG621" s="40"/>
    </row>
    <row r="622" spans="1:33" ht="14.25" customHeight="1" x14ac:dyDescent="0.35">
      <c r="A622" s="40"/>
      <c r="B622" s="40"/>
      <c r="C622" s="40"/>
      <c r="AC622" s="40"/>
      <c r="AD622" s="40"/>
      <c r="AE622" s="40"/>
      <c r="AF622" s="40"/>
      <c r="AG622" s="40"/>
    </row>
    <row r="623" spans="1:33" ht="14.25" customHeight="1" x14ac:dyDescent="0.35">
      <c r="A623" s="40"/>
      <c r="B623" s="40"/>
      <c r="C623" s="40"/>
      <c r="AC623" s="40"/>
      <c r="AD623" s="40"/>
      <c r="AE623" s="40"/>
      <c r="AF623" s="40"/>
      <c r="AG623" s="40"/>
    </row>
    <row r="624" spans="1:33" ht="14.25" customHeight="1" x14ac:dyDescent="0.35">
      <c r="A624" s="40"/>
      <c r="B624" s="40"/>
      <c r="C624" s="40"/>
      <c r="AC624" s="40"/>
      <c r="AD624" s="40"/>
      <c r="AE624" s="40"/>
      <c r="AF624" s="40"/>
      <c r="AG624" s="40"/>
    </row>
    <row r="625" spans="1:33" ht="14.25" customHeight="1" x14ac:dyDescent="0.35">
      <c r="A625" s="40"/>
      <c r="B625" s="40"/>
      <c r="C625" s="40"/>
      <c r="AC625" s="40"/>
      <c r="AD625" s="40"/>
      <c r="AE625" s="40"/>
      <c r="AF625" s="40"/>
      <c r="AG625" s="40"/>
    </row>
    <row r="626" spans="1:33" ht="14.25" customHeight="1" x14ac:dyDescent="0.35">
      <c r="A626" s="40"/>
      <c r="B626" s="40"/>
      <c r="C626" s="40"/>
      <c r="AC626" s="40"/>
      <c r="AD626" s="40"/>
      <c r="AE626" s="40"/>
      <c r="AF626" s="40"/>
      <c r="AG626" s="40"/>
    </row>
    <row r="627" spans="1:33" ht="14.25" customHeight="1" x14ac:dyDescent="0.35">
      <c r="A627" s="40"/>
      <c r="B627" s="40"/>
      <c r="C627" s="40"/>
      <c r="AC627" s="40"/>
      <c r="AD627" s="40"/>
      <c r="AE627" s="40"/>
      <c r="AF627" s="40"/>
      <c r="AG627" s="40"/>
    </row>
    <row r="628" spans="1:33" ht="14.25" customHeight="1" x14ac:dyDescent="0.35">
      <c r="A628" s="40"/>
      <c r="B628" s="40"/>
      <c r="C628" s="40"/>
      <c r="AC628" s="40"/>
      <c r="AD628" s="40"/>
      <c r="AE628" s="40"/>
      <c r="AF628" s="40"/>
      <c r="AG628" s="40"/>
    </row>
    <row r="629" spans="1:33" ht="14.25" customHeight="1" x14ac:dyDescent="0.35">
      <c r="A629" s="40"/>
      <c r="B629" s="40"/>
      <c r="C629" s="40"/>
      <c r="AC629" s="40"/>
      <c r="AD629" s="40"/>
      <c r="AE629" s="40"/>
      <c r="AF629" s="40"/>
      <c r="AG629" s="40"/>
    </row>
    <row r="630" spans="1:33" ht="14.25" customHeight="1" x14ac:dyDescent="0.35">
      <c r="A630" s="40"/>
      <c r="B630" s="40"/>
      <c r="C630" s="40"/>
      <c r="AC630" s="40"/>
      <c r="AD630" s="40"/>
      <c r="AE630" s="40"/>
      <c r="AF630" s="40"/>
      <c r="AG630" s="40"/>
    </row>
    <row r="631" spans="1:33" ht="14.25" customHeight="1" x14ac:dyDescent="0.35">
      <c r="A631" s="40"/>
      <c r="B631" s="40"/>
      <c r="C631" s="40"/>
      <c r="AC631" s="40"/>
      <c r="AD631" s="40"/>
      <c r="AE631" s="40"/>
      <c r="AF631" s="40"/>
      <c r="AG631" s="40"/>
    </row>
    <row r="632" spans="1:33" ht="14.25" customHeight="1" x14ac:dyDescent="0.35">
      <c r="A632" s="40"/>
      <c r="B632" s="40"/>
      <c r="C632" s="40"/>
      <c r="AC632" s="40"/>
      <c r="AD632" s="40"/>
      <c r="AE632" s="40"/>
      <c r="AF632" s="40"/>
      <c r="AG632" s="40"/>
    </row>
    <row r="633" spans="1:33" ht="14.25" customHeight="1" x14ac:dyDescent="0.35">
      <c r="A633" s="40"/>
      <c r="B633" s="40"/>
      <c r="C633" s="40"/>
      <c r="AC633" s="40"/>
      <c r="AD633" s="40"/>
      <c r="AE633" s="40"/>
      <c r="AF633" s="40"/>
      <c r="AG633" s="40"/>
    </row>
    <row r="634" spans="1:33" ht="14.25" customHeight="1" x14ac:dyDescent="0.35">
      <c r="A634" s="40"/>
      <c r="B634" s="40"/>
      <c r="C634" s="40"/>
      <c r="AC634" s="40"/>
      <c r="AD634" s="40"/>
      <c r="AE634" s="40"/>
      <c r="AF634" s="40"/>
      <c r="AG634" s="40"/>
    </row>
    <row r="635" spans="1:33" ht="14.25" customHeight="1" x14ac:dyDescent="0.35">
      <c r="A635" s="40"/>
      <c r="B635" s="40"/>
      <c r="C635" s="40"/>
      <c r="AC635" s="40"/>
      <c r="AD635" s="40"/>
      <c r="AE635" s="40"/>
      <c r="AF635" s="40"/>
      <c r="AG635" s="40"/>
    </row>
    <row r="636" spans="1:33" ht="14.25" customHeight="1" x14ac:dyDescent="0.35">
      <c r="A636" s="40"/>
      <c r="B636" s="40"/>
      <c r="C636" s="40"/>
      <c r="AC636" s="40"/>
      <c r="AD636" s="40"/>
      <c r="AE636" s="40"/>
      <c r="AF636" s="40"/>
      <c r="AG636" s="40"/>
    </row>
    <row r="637" spans="1:33" ht="14.25" customHeight="1" x14ac:dyDescent="0.35">
      <c r="A637" s="40"/>
      <c r="B637" s="40"/>
      <c r="C637" s="40"/>
      <c r="AC637" s="40"/>
      <c r="AD637" s="40"/>
      <c r="AE637" s="40"/>
      <c r="AF637" s="40"/>
      <c r="AG637" s="40"/>
    </row>
    <row r="638" spans="1:33" ht="14.25" customHeight="1" x14ac:dyDescent="0.35">
      <c r="A638" s="40"/>
      <c r="B638" s="40"/>
      <c r="C638" s="40"/>
      <c r="AC638" s="40"/>
      <c r="AD638" s="40"/>
      <c r="AE638" s="40"/>
      <c r="AF638" s="40"/>
      <c r="AG638" s="40"/>
    </row>
    <row r="639" spans="1:33" ht="14.25" customHeight="1" x14ac:dyDescent="0.35">
      <c r="A639" s="40"/>
      <c r="B639" s="40"/>
      <c r="C639" s="40"/>
      <c r="AC639" s="40"/>
      <c r="AD639" s="40"/>
      <c r="AE639" s="40"/>
      <c r="AF639" s="40"/>
      <c r="AG639" s="40"/>
    </row>
    <row r="640" spans="1:33" ht="14.25" customHeight="1" x14ac:dyDescent="0.35">
      <c r="A640" s="40"/>
      <c r="B640" s="40"/>
      <c r="C640" s="40"/>
      <c r="AC640" s="40"/>
      <c r="AD640" s="40"/>
      <c r="AE640" s="40"/>
      <c r="AF640" s="40"/>
      <c r="AG640" s="40"/>
    </row>
    <row r="641" spans="1:33" ht="14.25" customHeight="1" x14ac:dyDescent="0.35">
      <c r="A641" s="40"/>
      <c r="B641" s="40"/>
      <c r="C641" s="40"/>
      <c r="AC641" s="40"/>
      <c r="AD641" s="40"/>
      <c r="AE641" s="40"/>
      <c r="AF641" s="40"/>
      <c r="AG641" s="40"/>
    </row>
    <row r="642" spans="1:33" ht="14.25" customHeight="1" x14ac:dyDescent="0.35">
      <c r="A642" s="40"/>
      <c r="B642" s="40"/>
      <c r="C642" s="40"/>
      <c r="AC642" s="40"/>
      <c r="AD642" s="40"/>
      <c r="AE642" s="40"/>
      <c r="AF642" s="40"/>
      <c r="AG642" s="40"/>
    </row>
    <row r="643" spans="1:33" ht="14.25" customHeight="1" x14ac:dyDescent="0.35">
      <c r="A643" s="40"/>
      <c r="B643" s="40"/>
      <c r="C643" s="40"/>
      <c r="AC643" s="40"/>
      <c r="AD643" s="40"/>
      <c r="AE643" s="40"/>
      <c r="AF643" s="40"/>
      <c r="AG643" s="40"/>
    </row>
    <row r="644" spans="1:33" ht="14.25" customHeight="1" x14ac:dyDescent="0.35">
      <c r="A644" s="40"/>
      <c r="B644" s="40"/>
      <c r="C644" s="40"/>
      <c r="AC644" s="40"/>
      <c r="AD644" s="40"/>
      <c r="AE644" s="40"/>
      <c r="AF644" s="40"/>
      <c r="AG644" s="40"/>
    </row>
    <row r="645" spans="1:33" ht="14.25" customHeight="1" x14ac:dyDescent="0.35">
      <c r="A645" s="40"/>
      <c r="B645" s="40"/>
      <c r="C645" s="40"/>
      <c r="AC645" s="40"/>
      <c r="AD645" s="40"/>
      <c r="AE645" s="40"/>
      <c r="AF645" s="40"/>
      <c r="AG645" s="40"/>
    </row>
    <row r="646" spans="1:33" ht="14.25" customHeight="1" x14ac:dyDescent="0.35">
      <c r="A646" s="40"/>
      <c r="B646" s="40"/>
      <c r="C646" s="40"/>
      <c r="AC646" s="40"/>
      <c r="AD646" s="40"/>
      <c r="AE646" s="40"/>
      <c r="AF646" s="40"/>
      <c r="AG646" s="40"/>
    </row>
    <row r="647" spans="1:33" ht="14.25" customHeight="1" x14ac:dyDescent="0.35">
      <c r="A647" s="40"/>
      <c r="B647" s="40"/>
      <c r="C647" s="40"/>
      <c r="AC647" s="40"/>
      <c r="AD647" s="40"/>
      <c r="AE647" s="40"/>
      <c r="AF647" s="40"/>
      <c r="AG647" s="40"/>
    </row>
    <row r="648" spans="1:33" ht="14.25" customHeight="1" x14ac:dyDescent="0.35">
      <c r="A648" s="40"/>
      <c r="B648" s="40"/>
      <c r="C648" s="40"/>
      <c r="AC648" s="40"/>
      <c r="AD648" s="40"/>
      <c r="AE648" s="40"/>
      <c r="AF648" s="40"/>
      <c r="AG648" s="40"/>
    </row>
    <row r="649" spans="1:33" ht="14.25" customHeight="1" x14ac:dyDescent="0.35">
      <c r="A649" s="40"/>
      <c r="B649" s="40"/>
      <c r="C649" s="40"/>
      <c r="AC649" s="40"/>
      <c r="AD649" s="40"/>
      <c r="AE649" s="40"/>
      <c r="AF649" s="40"/>
      <c r="AG649" s="40"/>
    </row>
    <row r="650" spans="1:33" ht="14.25" customHeight="1" x14ac:dyDescent="0.35">
      <c r="A650" s="40"/>
      <c r="B650" s="40"/>
      <c r="C650" s="40"/>
      <c r="AC650" s="40"/>
      <c r="AD650" s="40"/>
      <c r="AE650" s="40"/>
      <c r="AF650" s="40"/>
      <c r="AG650" s="40"/>
    </row>
    <row r="651" spans="1:33" ht="14.25" customHeight="1" x14ac:dyDescent="0.35">
      <c r="A651" s="40"/>
      <c r="B651" s="40"/>
      <c r="C651" s="40"/>
      <c r="AC651" s="40"/>
      <c r="AD651" s="40"/>
      <c r="AE651" s="40"/>
      <c r="AF651" s="40"/>
      <c r="AG651" s="40"/>
    </row>
    <row r="652" spans="1:33" ht="14.25" customHeight="1" x14ac:dyDescent="0.35">
      <c r="A652" s="40"/>
      <c r="B652" s="40"/>
      <c r="C652" s="40"/>
      <c r="AC652" s="40"/>
      <c r="AD652" s="40"/>
      <c r="AE652" s="40"/>
      <c r="AF652" s="40"/>
      <c r="AG652" s="40"/>
    </row>
    <row r="653" spans="1:33" ht="14.25" customHeight="1" x14ac:dyDescent="0.35">
      <c r="A653" s="40"/>
      <c r="B653" s="40"/>
      <c r="C653" s="40"/>
      <c r="AC653" s="40"/>
      <c r="AD653" s="40"/>
      <c r="AE653" s="40"/>
      <c r="AF653" s="40"/>
      <c r="AG653" s="40"/>
    </row>
    <row r="654" spans="1:33" ht="14.25" customHeight="1" x14ac:dyDescent="0.35">
      <c r="A654" s="40"/>
      <c r="B654" s="40"/>
      <c r="C654" s="40"/>
      <c r="AC654" s="40"/>
      <c r="AD654" s="40"/>
      <c r="AE654" s="40"/>
      <c r="AF654" s="40"/>
      <c r="AG654" s="40"/>
    </row>
    <row r="655" spans="1:33" ht="14.25" customHeight="1" x14ac:dyDescent="0.35">
      <c r="A655" s="40"/>
      <c r="B655" s="40"/>
      <c r="C655" s="40"/>
      <c r="AC655" s="40"/>
      <c r="AD655" s="40"/>
      <c r="AE655" s="40"/>
      <c r="AF655" s="40"/>
      <c r="AG655" s="40"/>
    </row>
    <row r="656" spans="1:33" ht="14.25" customHeight="1" x14ac:dyDescent="0.35">
      <c r="A656" s="40"/>
      <c r="B656" s="40"/>
      <c r="C656" s="40"/>
      <c r="AC656" s="40"/>
      <c r="AD656" s="40"/>
      <c r="AE656" s="40"/>
      <c r="AF656" s="40"/>
      <c r="AG656" s="40"/>
    </row>
    <row r="657" spans="1:33" ht="14.25" customHeight="1" x14ac:dyDescent="0.35">
      <c r="A657" s="40"/>
      <c r="B657" s="40"/>
      <c r="C657" s="40"/>
      <c r="AC657" s="40"/>
      <c r="AD657" s="40"/>
      <c r="AE657" s="40"/>
      <c r="AF657" s="40"/>
      <c r="AG657" s="40"/>
    </row>
    <row r="658" spans="1:33" ht="14.25" customHeight="1" x14ac:dyDescent="0.35">
      <c r="A658" s="40"/>
      <c r="B658" s="40"/>
      <c r="C658" s="40"/>
      <c r="AC658" s="40"/>
      <c r="AD658" s="40"/>
      <c r="AE658" s="40"/>
      <c r="AF658" s="40"/>
      <c r="AG658" s="40"/>
    </row>
    <row r="659" spans="1:33" ht="14.25" customHeight="1" x14ac:dyDescent="0.35">
      <c r="A659" s="40"/>
      <c r="B659" s="40"/>
      <c r="C659" s="40"/>
      <c r="AC659" s="40"/>
      <c r="AD659" s="40"/>
      <c r="AE659" s="40"/>
      <c r="AF659" s="40"/>
      <c r="AG659" s="40"/>
    </row>
    <row r="660" spans="1:33" ht="14.25" customHeight="1" x14ac:dyDescent="0.35">
      <c r="A660" s="40"/>
      <c r="B660" s="40"/>
      <c r="C660" s="40"/>
      <c r="AC660" s="40"/>
      <c r="AD660" s="40"/>
      <c r="AE660" s="40"/>
      <c r="AF660" s="40"/>
      <c r="AG660" s="40"/>
    </row>
    <row r="661" spans="1:33" ht="14.25" customHeight="1" x14ac:dyDescent="0.35">
      <c r="A661" s="40"/>
      <c r="B661" s="40"/>
      <c r="C661" s="40"/>
      <c r="AC661" s="40"/>
      <c r="AD661" s="40"/>
      <c r="AE661" s="40"/>
      <c r="AF661" s="40"/>
      <c r="AG661" s="40"/>
    </row>
    <row r="662" spans="1:33" ht="14.25" customHeight="1" x14ac:dyDescent="0.35">
      <c r="A662" s="40"/>
      <c r="B662" s="40"/>
      <c r="C662" s="40"/>
      <c r="AC662" s="40"/>
      <c r="AD662" s="40"/>
      <c r="AE662" s="40"/>
      <c r="AF662" s="40"/>
      <c r="AG662" s="40"/>
    </row>
    <row r="663" spans="1:33" ht="14.25" customHeight="1" x14ac:dyDescent="0.35">
      <c r="A663" s="40"/>
      <c r="B663" s="40"/>
      <c r="C663" s="40"/>
      <c r="AC663" s="40"/>
      <c r="AD663" s="40"/>
      <c r="AE663" s="40"/>
      <c r="AF663" s="40"/>
      <c r="AG663" s="40"/>
    </row>
    <row r="664" spans="1:33" ht="14.25" customHeight="1" x14ac:dyDescent="0.35">
      <c r="A664" s="40"/>
      <c r="B664" s="40"/>
      <c r="C664" s="40"/>
      <c r="AC664" s="40"/>
      <c r="AD664" s="40"/>
      <c r="AE664" s="40"/>
      <c r="AF664" s="40"/>
      <c r="AG664" s="40"/>
    </row>
    <row r="665" spans="1:33" ht="14.25" customHeight="1" x14ac:dyDescent="0.35">
      <c r="A665" s="40"/>
      <c r="B665" s="40"/>
      <c r="C665" s="40"/>
      <c r="AC665" s="40"/>
      <c r="AD665" s="40"/>
      <c r="AE665" s="40"/>
      <c r="AF665" s="40"/>
      <c r="AG665" s="40"/>
    </row>
    <row r="666" spans="1:33" ht="14.25" customHeight="1" x14ac:dyDescent="0.35">
      <c r="A666" s="40"/>
      <c r="B666" s="40"/>
      <c r="C666" s="40"/>
      <c r="AC666" s="40"/>
      <c r="AD666" s="40"/>
      <c r="AE666" s="40"/>
      <c r="AF666" s="40"/>
      <c r="AG666" s="40"/>
    </row>
    <row r="667" spans="1:33" ht="14.25" customHeight="1" x14ac:dyDescent="0.35">
      <c r="A667" s="40"/>
      <c r="B667" s="40"/>
      <c r="C667" s="40"/>
      <c r="AC667" s="40"/>
      <c r="AD667" s="40"/>
      <c r="AE667" s="40"/>
      <c r="AF667" s="40"/>
      <c r="AG667" s="40"/>
    </row>
    <row r="668" spans="1:33" ht="14.25" customHeight="1" x14ac:dyDescent="0.35">
      <c r="A668" s="40"/>
      <c r="B668" s="40"/>
      <c r="C668" s="40"/>
      <c r="AC668" s="40"/>
      <c r="AD668" s="40"/>
      <c r="AE668" s="40"/>
      <c r="AF668" s="40"/>
      <c r="AG668" s="40"/>
    </row>
    <row r="669" spans="1:33" ht="14.25" customHeight="1" x14ac:dyDescent="0.35">
      <c r="A669" s="40"/>
      <c r="B669" s="40"/>
      <c r="C669" s="40"/>
      <c r="AC669" s="40"/>
      <c r="AD669" s="40"/>
      <c r="AE669" s="40"/>
      <c r="AF669" s="40"/>
      <c r="AG669" s="40"/>
    </row>
    <row r="670" spans="1:33" ht="14.25" customHeight="1" x14ac:dyDescent="0.35">
      <c r="A670" s="40"/>
      <c r="B670" s="40"/>
      <c r="C670" s="40"/>
      <c r="AC670" s="40"/>
      <c r="AD670" s="40"/>
      <c r="AE670" s="40"/>
      <c r="AF670" s="40"/>
      <c r="AG670" s="40"/>
    </row>
    <row r="671" spans="1:33" ht="14.25" customHeight="1" x14ac:dyDescent="0.35">
      <c r="A671" s="40"/>
      <c r="B671" s="40"/>
      <c r="C671" s="40"/>
      <c r="AC671" s="40"/>
      <c r="AD671" s="40"/>
      <c r="AE671" s="40"/>
      <c r="AF671" s="40"/>
      <c r="AG671" s="40"/>
    </row>
    <row r="672" spans="1:33" ht="14.25" customHeight="1" x14ac:dyDescent="0.35">
      <c r="A672" s="40"/>
      <c r="B672" s="40"/>
      <c r="C672" s="40"/>
      <c r="AC672" s="40"/>
      <c r="AD672" s="40"/>
      <c r="AE672" s="40"/>
      <c r="AF672" s="40"/>
      <c r="AG672" s="40"/>
    </row>
    <row r="673" spans="1:33" ht="14.25" customHeight="1" x14ac:dyDescent="0.35">
      <c r="A673" s="40"/>
      <c r="B673" s="40"/>
      <c r="C673" s="40"/>
      <c r="AC673" s="40"/>
      <c r="AD673" s="40"/>
      <c r="AE673" s="40"/>
      <c r="AF673" s="40"/>
      <c r="AG673" s="40"/>
    </row>
    <row r="674" spans="1:33" ht="14.25" customHeight="1" x14ac:dyDescent="0.35">
      <c r="A674" s="40"/>
      <c r="B674" s="40"/>
      <c r="C674" s="40"/>
      <c r="AC674" s="40"/>
      <c r="AD674" s="40"/>
      <c r="AE674" s="40"/>
      <c r="AF674" s="40"/>
      <c r="AG674" s="40"/>
    </row>
    <row r="675" spans="1:33" ht="14.25" customHeight="1" x14ac:dyDescent="0.35">
      <c r="A675" s="40"/>
      <c r="B675" s="40"/>
      <c r="C675" s="40"/>
      <c r="AC675" s="40"/>
      <c r="AD675" s="40"/>
      <c r="AE675" s="40"/>
      <c r="AF675" s="40"/>
      <c r="AG675" s="40"/>
    </row>
    <row r="676" spans="1:33" ht="14.25" customHeight="1" x14ac:dyDescent="0.35">
      <c r="A676" s="40"/>
      <c r="B676" s="40"/>
      <c r="C676" s="40"/>
      <c r="AC676" s="40"/>
      <c r="AD676" s="40"/>
      <c r="AE676" s="40"/>
      <c r="AF676" s="40"/>
      <c r="AG676" s="40"/>
    </row>
    <row r="677" spans="1:33" ht="14.25" customHeight="1" x14ac:dyDescent="0.35">
      <c r="A677" s="40"/>
      <c r="B677" s="40"/>
      <c r="C677" s="40"/>
      <c r="AC677" s="40"/>
      <c r="AD677" s="40"/>
      <c r="AE677" s="40"/>
      <c r="AF677" s="40"/>
      <c r="AG677" s="40"/>
    </row>
    <row r="678" spans="1:33" ht="14.25" customHeight="1" x14ac:dyDescent="0.35">
      <c r="A678" s="40"/>
      <c r="B678" s="40"/>
      <c r="C678" s="40"/>
      <c r="AC678" s="40"/>
      <c r="AD678" s="40"/>
      <c r="AE678" s="40"/>
      <c r="AF678" s="40"/>
      <c r="AG678" s="40"/>
    </row>
    <row r="679" spans="1:33" ht="14.25" customHeight="1" x14ac:dyDescent="0.35">
      <c r="A679" s="40"/>
      <c r="B679" s="40"/>
      <c r="C679" s="40"/>
      <c r="AC679" s="40"/>
      <c r="AD679" s="40"/>
      <c r="AE679" s="40"/>
      <c r="AF679" s="40"/>
      <c r="AG679" s="40"/>
    </row>
    <row r="680" spans="1:33" ht="14.25" customHeight="1" x14ac:dyDescent="0.35">
      <c r="A680" s="40"/>
      <c r="B680" s="40"/>
      <c r="C680" s="40"/>
      <c r="AC680" s="40"/>
      <c r="AD680" s="40"/>
      <c r="AE680" s="40"/>
      <c r="AF680" s="40"/>
      <c r="AG680" s="40"/>
    </row>
    <row r="681" spans="1:33" ht="14.25" customHeight="1" x14ac:dyDescent="0.35">
      <c r="A681" s="40"/>
      <c r="B681" s="40"/>
      <c r="C681" s="40"/>
      <c r="AC681" s="40"/>
      <c r="AD681" s="40"/>
      <c r="AE681" s="40"/>
      <c r="AF681" s="40"/>
      <c r="AG681" s="40"/>
    </row>
    <row r="682" spans="1:33" ht="14.25" customHeight="1" x14ac:dyDescent="0.35">
      <c r="A682" s="40"/>
      <c r="B682" s="40"/>
      <c r="C682" s="40"/>
      <c r="AC682" s="40"/>
      <c r="AD682" s="40"/>
      <c r="AE682" s="40"/>
      <c r="AF682" s="40"/>
      <c r="AG682" s="40"/>
    </row>
    <row r="683" spans="1:33" ht="14.25" customHeight="1" x14ac:dyDescent="0.35">
      <c r="A683" s="40"/>
      <c r="B683" s="40"/>
      <c r="C683" s="40"/>
      <c r="AC683" s="40"/>
      <c r="AD683" s="40"/>
      <c r="AE683" s="40"/>
      <c r="AF683" s="40"/>
      <c r="AG683" s="40"/>
    </row>
    <row r="684" spans="1:33" ht="14.25" customHeight="1" x14ac:dyDescent="0.35">
      <c r="A684" s="40"/>
      <c r="B684" s="40"/>
      <c r="C684" s="40"/>
      <c r="AC684" s="40"/>
      <c r="AD684" s="40"/>
      <c r="AE684" s="40"/>
      <c r="AF684" s="40"/>
      <c r="AG684" s="40"/>
    </row>
    <row r="685" spans="1:33" ht="14.25" customHeight="1" x14ac:dyDescent="0.35">
      <c r="A685" s="40"/>
      <c r="B685" s="40"/>
      <c r="C685" s="40"/>
      <c r="AC685" s="40"/>
      <c r="AD685" s="40"/>
      <c r="AE685" s="40"/>
      <c r="AF685" s="40"/>
      <c r="AG685" s="40"/>
    </row>
    <row r="686" spans="1:33" ht="14.25" customHeight="1" x14ac:dyDescent="0.35">
      <c r="A686" s="40"/>
      <c r="B686" s="40"/>
      <c r="C686" s="40"/>
      <c r="AC686" s="40"/>
      <c r="AD686" s="40"/>
      <c r="AE686" s="40"/>
      <c r="AF686" s="40"/>
      <c r="AG686" s="40"/>
    </row>
    <row r="687" spans="1:33" ht="14.25" customHeight="1" x14ac:dyDescent="0.35">
      <c r="A687" s="40"/>
      <c r="B687" s="40"/>
      <c r="C687" s="40"/>
      <c r="AC687" s="40"/>
      <c r="AD687" s="40"/>
      <c r="AE687" s="40"/>
      <c r="AF687" s="40"/>
      <c r="AG687" s="40"/>
    </row>
    <row r="688" spans="1:33" ht="14.25" customHeight="1" x14ac:dyDescent="0.35">
      <c r="A688" s="40"/>
      <c r="B688" s="40"/>
      <c r="C688" s="40"/>
      <c r="AC688" s="40"/>
      <c r="AD688" s="40"/>
      <c r="AE688" s="40"/>
      <c r="AF688" s="40"/>
      <c r="AG688" s="40"/>
    </row>
    <row r="689" spans="1:33" ht="14.25" customHeight="1" x14ac:dyDescent="0.35">
      <c r="A689" s="40"/>
      <c r="B689" s="40"/>
      <c r="C689" s="40"/>
      <c r="AC689" s="40"/>
      <c r="AD689" s="40"/>
      <c r="AE689" s="40"/>
      <c r="AF689" s="40"/>
      <c r="AG689" s="40"/>
    </row>
    <row r="690" spans="1:33" ht="14.25" customHeight="1" x14ac:dyDescent="0.35">
      <c r="A690" s="40"/>
      <c r="B690" s="40"/>
      <c r="C690" s="40"/>
      <c r="AC690" s="40"/>
      <c r="AD690" s="40"/>
      <c r="AE690" s="40"/>
      <c r="AF690" s="40"/>
      <c r="AG690" s="40"/>
    </row>
    <row r="691" spans="1:33" ht="14.25" customHeight="1" x14ac:dyDescent="0.35">
      <c r="A691" s="40"/>
      <c r="B691" s="40"/>
      <c r="C691" s="40"/>
      <c r="AC691" s="40"/>
      <c r="AD691" s="40"/>
      <c r="AE691" s="40"/>
      <c r="AF691" s="40"/>
      <c r="AG691" s="40"/>
    </row>
    <row r="692" spans="1:33" ht="14.25" customHeight="1" x14ac:dyDescent="0.35">
      <c r="A692" s="40"/>
      <c r="B692" s="40"/>
      <c r="C692" s="40"/>
      <c r="AC692" s="40"/>
      <c r="AD692" s="40"/>
      <c r="AE692" s="40"/>
      <c r="AF692" s="40"/>
      <c r="AG692" s="40"/>
    </row>
    <row r="693" spans="1:33" ht="14.25" customHeight="1" x14ac:dyDescent="0.35">
      <c r="A693" s="40"/>
      <c r="B693" s="40"/>
      <c r="C693" s="40"/>
      <c r="AC693" s="40"/>
      <c r="AD693" s="40"/>
      <c r="AE693" s="40"/>
      <c r="AF693" s="40"/>
      <c r="AG693" s="40"/>
    </row>
    <row r="694" spans="1:33" ht="14.25" customHeight="1" x14ac:dyDescent="0.35">
      <c r="A694" s="40"/>
      <c r="B694" s="40"/>
      <c r="C694" s="40"/>
      <c r="AC694" s="40"/>
      <c r="AD694" s="40"/>
      <c r="AE694" s="40"/>
      <c r="AF694" s="40"/>
      <c r="AG694" s="40"/>
    </row>
    <row r="695" spans="1:33" ht="14.25" customHeight="1" x14ac:dyDescent="0.35">
      <c r="A695" s="40"/>
      <c r="B695" s="40"/>
      <c r="C695" s="40"/>
      <c r="AC695" s="40"/>
      <c r="AD695" s="40"/>
      <c r="AE695" s="40"/>
      <c r="AF695" s="40"/>
      <c r="AG695" s="40"/>
    </row>
    <row r="696" spans="1:33" ht="14.25" customHeight="1" x14ac:dyDescent="0.35">
      <c r="A696" s="40"/>
      <c r="B696" s="40"/>
      <c r="C696" s="40"/>
      <c r="AC696" s="40"/>
      <c r="AD696" s="40"/>
      <c r="AE696" s="40"/>
      <c r="AF696" s="40"/>
      <c r="AG696" s="40"/>
    </row>
    <row r="697" spans="1:33" ht="14.25" customHeight="1" x14ac:dyDescent="0.35">
      <c r="A697" s="40"/>
      <c r="B697" s="40"/>
      <c r="C697" s="40"/>
      <c r="AC697" s="40"/>
      <c r="AD697" s="40"/>
      <c r="AE697" s="40"/>
      <c r="AF697" s="40"/>
      <c r="AG697" s="40"/>
    </row>
    <row r="698" spans="1:33" ht="14.25" customHeight="1" x14ac:dyDescent="0.35">
      <c r="A698" s="40"/>
      <c r="B698" s="40"/>
      <c r="C698" s="40"/>
      <c r="AC698" s="40"/>
      <c r="AD698" s="40"/>
      <c r="AE698" s="40"/>
      <c r="AF698" s="40"/>
      <c r="AG698" s="40"/>
    </row>
    <row r="699" spans="1:33" ht="14.25" customHeight="1" x14ac:dyDescent="0.35">
      <c r="A699" s="40"/>
      <c r="B699" s="40"/>
      <c r="C699" s="40"/>
      <c r="AC699" s="40"/>
      <c r="AD699" s="40"/>
      <c r="AE699" s="40"/>
      <c r="AF699" s="40"/>
      <c r="AG699" s="40"/>
    </row>
    <row r="700" spans="1:33" ht="14.25" customHeight="1" x14ac:dyDescent="0.35">
      <c r="A700" s="40"/>
      <c r="B700" s="40"/>
      <c r="C700" s="40"/>
      <c r="AC700" s="40"/>
      <c r="AD700" s="40"/>
      <c r="AE700" s="40"/>
      <c r="AF700" s="40"/>
      <c r="AG700" s="40"/>
    </row>
    <row r="701" spans="1:33" ht="14.25" customHeight="1" x14ac:dyDescent="0.35">
      <c r="A701" s="40"/>
      <c r="B701" s="40"/>
      <c r="C701" s="40"/>
      <c r="AC701" s="40"/>
      <c r="AD701" s="40"/>
      <c r="AE701" s="40"/>
      <c r="AF701" s="40"/>
      <c r="AG701" s="40"/>
    </row>
    <row r="702" spans="1:33" ht="14.25" customHeight="1" x14ac:dyDescent="0.35">
      <c r="A702" s="40"/>
      <c r="B702" s="40"/>
      <c r="C702" s="40"/>
      <c r="AC702" s="40"/>
      <c r="AD702" s="40"/>
      <c r="AE702" s="40"/>
      <c r="AF702" s="40"/>
      <c r="AG702" s="40"/>
    </row>
    <row r="703" spans="1:33" ht="14.25" customHeight="1" x14ac:dyDescent="0.35">
      <c r="A703" s="40"/>
      <c r="B703" s="40"/>
      <c r="C703" s="40"/>
      <c r="AC703" s="40"/>
      <c r="AD703" s="40"/>
      <c r="AE703" s="40"/>
      <c r="AF703" s="40"/>
      <c r="AG703" s="40"/>
    </row>
    <row r="704" spans="1:33" ht="14.25" customHeight="1" x14ac:dyDescent="0.35">
      <c r="A704" s="40"/>
      <c r="B704" s="40"/>
      <c r="C704" s="40"/>
      <c r="AC704" s="40"/>
      <c r="AD704" s="40"/>
      <c r="AE704" s="40"/>
      <c r="AF704" s="40"/>
      <c r="AG704" s="40"/>
    </row>
    <row r="705" spans="1:33" ht="14.25" customHeight="1" x14ac:dyDescent="0.35">
      <c r="A705" s="40"/>
      <c r="B705" s="40"/>
      <c r="C705" s="40"/>
      <c r="AC705" s="40"/>
      <c r="AD705" s="40"/>
      <c r="AE705" s="40"/>
      <c r="AF705" s="40"/>
      <c r="AG705" s="40"/>
    </row>
    <row r="706" spans="1:33" ht="14.25" customHeight="1" x14ac:dyDescent="0.35">
      <c r="A706" s="40"/>
      <c r="B706" s="40"/>
      <c r="C706" s="40"/>
      <c r="AC706" s="40"/>
      <c r="AD706" s="40"/>
      <c r="AE706" s="40"/>
      <c r="AF706" s="40"/>
      <c r="AG706" s="40"/>
    </row>
    <row r="707" spans="1:33" ht="14.25" customHeight="1" x14ac:dyDescent="0.35">
      <c r="A707" s="40"/>
      <c r="B707" s="40"/>
      <c r="C707" s="40"/>
      <c r="AC707" s="40"/>
      <c r="AD707" s="40"/>
      <c r="AE707" s="40"/>
      <c r="AF707" s="40"/>
      <c r="AG707" s="40"/>
    </row>
    <row r="708" spans="1:33" ht="14.25" customHeight="1" x14ac:dyDescent="0.35">
      <c r="A708" s="40"/>
      <c r="B708" s="40"/>
      <c r="C708" s="40"/>
      <c r="AC708" s="40"/>
      <c r="AD708" s="40"/>
      <c r="AE708" s="40"/>
      <c r="AF708" s="40"/>
      <c r="AG708" s="40"/>
    </row>
    <row r="709" spans="1:33" ht="14.25" customHeight="1" x14ac:dyDescent="0.35">
      <c r="A709" s="40"/>
      <c r="B709" s="40"/>
      <c r="C709" s="40"/>
      <c r="AC709" s="40"/>
      <c r="AD709" s="40"/>
      <c r="AE709" s="40"/>
      <c r="AF709" s="40"/>
      <c r="AG709" s="40"/>
    </row>
    <row r="710" spans="1:33" ht="14.25" customHeight="1" x14ac:dyDescent="0.35">
      <c r="A710" s="40"/>
      <c r="B710" s="40"/>
      <c r="C710" s="40"/>
      <c r="AC710" s="40"/>
      <c r="AD710" s="40"/>
      <c r="AE710" s="40"/>
      <c r="AF710" s="40"/>
      <c r="AG710" s="40"/>
    </row>
    <row r="711" spans="1:33" ht="14.25" customHeight="1" x14ac:dyDescent="0.35">
      <c r="A711" s="40"/>
      <c r="B711" s="40"/>
      <c r="C711" s="40"/>
      <c r="AC711" s="40"/>
      <c r="AD711" s="40"/>
      <c r="AE711" s="40"/>
      <c r="AF711" s="40"/>
      <c r="AG711" s="40"/>
    </row>
    <row r="712" spans="1:33" ht="14.25" customHeight="1" x14ac:dyDescent="0.35">
      <c r="A712" s="40"/>
      <c r="B712" s="40"/>
      <c r="C712" s="40"/>
      <c r="AC712" s="40"/>
      <c r="AD712" s="40"/>
      <c r="AE712" s="40"/>
      <c r="AF712" s="40"/>
      <c r="AG712" s="40"/>
    </row>
    <row r="713" spans="1:33" ht="14.25" customHeight="1" x14ac:dyDescent="0.35">
      <c r="A713" s="40"/>
      <c r="B713" s="40"/>
      <c r="C713" s="40"/>
      <c r="AC713" s="40"/>
      <c r="AD713" s="40"/>
      <c r="AE713" s="40"/>
      <c r="AF713" s="40"/>
      <c r="AG713" s="40"/>
    </row>
    <row r="714" spans="1:33" ht="14.25" customHeight="1" x14ac:dyDescent="0.35">
      <c r="A714" s="40"/>
      <c r="B714" s="40"/>
      <c r="C714" s="40"/>
      <c r="AC714" s="40"/>
      <c r="AD714" s="40"/>
      <c r="AE714" s="40"/>
      <c r="AF714" s="40"/>
      <c r="AG714" s="40"/>
    </row>
    <row r="715" spans="1:33" ht="14.25" customHeight="1" x14ac:dyDescent="0.35">
      <c r="A715" s="40"/>
      <c r="B715" s="40"/>
      <c r="C715" s="40"/>
      <c r="AC715" s="40"/>
      <c r="AD715" s="40"/>
      <c r="AE715" s="40"/>
      <c r="AF715" s="40"/>
      <c r="AG715" s="40"/>
    </row>
    <row r="716" spans="1:33" ht="14.25" customHeight="1" x14ac:dyDescent="0.35">
      <c r="A716" s="40"/>
      <c r="B716" s="40"/>
      <c r="C716" s="40"/>
      <c r="AC716" s="40"/>
      <c r="AD716" s="40"/>
      <c r="AE716" s="40"/>
      <c r="AF716" s="40"/>
      <c r="AG716" s="40"/>
    </row>
    <row r="717" spans="1:33" ht="14.25" customHeight="1" x14ac:dyDescent="0.35">
      <c r="A717" s="40"/>
      <c r="B717" s="40"/>
      <c r="C717" s="40"/>
      <c r="AC717" s="40"/>
      <c r="AD717" s="40"/>
      <c r="AE717" s="40"/>
      <c r="AF717" s="40"/>
      <c r="AG717" s="40"/>
    </row>
    <row r="718" spans="1:33" ht="14.25" customHeight="1" x14ac:dyDescent="0.35">
      <c r="A718" s="40"/>
      <c r="B718" s="40"/>
      <c r="C718" s="40"/>
      <c r="AC718" s="40"/>
      <c r="AD718" s="40"/>
      <c r="AE718" s="40"/>
      <c r="AF718" s="40"/>
      <c r="AG718" s="40"/>
    </row>
    <row r="719" spans="1:33" ht="14.25" customHeight="1" x14ac:dyDescent="0.35">
      <c r="A719" s="40"/>
      <c r="B719" s="40"/>
      <c r="C719" s="40"/>
      <c r="AC719" s="40"/>
      <c r="AD719" s="40"/>
      <c r="AE719" s="40"/>
      <c r="AF719" s="40"/>
      <c r="AG719" s="40"/>
    </row>
    <row r="720" spans="1:33" ht="14.25" customHeight="1" x14ac:dyDescent="0.35">
      <c r="A720" s="40"/>
      <c r="B720" s="40"/>
      <c r="C720" s="40"/>
      <c r="AC720" s="40"/>
      <c r="AD720" s="40"/>
      <c r="AE720" s="40"/>
      <c r="AF720" s="40"/>
      <c r="AG720" s="40"/>
    </row>
    <row r="721" spans="1:33" ht="14.25" customHeight="1" x14ac:dyDescent="0.35">
      <c r="A721" s="40"/>
      <c r="B721" s="40"/>
      <c r="C721" s="40"/>
      <c r="AC721" s="40"/>
      <c r="AD721" s="40"/>
      <c r="AE721" s="40"/>
      <c r="AF721" s="40"/>
      <c r="AG721" s="40"/>
    </row>
    <row r="722" spans="1:33" ht="14.25" customHeight="1" x14ac:dyDescent="0.35">
      <c r="A722" s="40"/>
      <c r="B722" s="40"/>
      <c r="C722" s="40"/>
      <c r="AC722" s="40"/>
      <c r="AD722" s="40"/>
      <c r="AE722" s="40"/>
      <c r="AF722" s="40"/>
      <c r="AG722" s="40"/>
    </row>
    <row r="723" spans="1:33" ht="14.25" customHeight="1" x14ac:dyDescent="0.35">
      <c r="A723" s="40"/>
      <c r="B723" s="40"/>
      <c r="C723" s="40"/>
      <c r="AC723" s="40"/>
      <c r="AD723" s="40"/>
      <c r="AE723" s="40"/>
      <c r="AF723" s="40"/>
      <c r="AG723" s="40"/>
    </row>
    <row r="724" spans="1:33" ht="14.25" customHeight="1" x14ac:dyDescent="0.35">
      <c r="A724" s="40"/>
      <c r="B724" s="40"/>
      <c r="C724" s="40"/>
      <c r="AC724" s="40"/>
      <c r="AD724" s="40"/>
      <c r="AE724" s="40"/>
      <c r="AF724" s="40"/>
      <c r="AG724" s="40"/>
    </row>
    <row r="725" spans="1:33" ht="14.25" customHeight="1" x14ac:dyDescent="0.35">
      <c r="A725" s="40"/>
      <c r="B725" s="40"/>
      <c r="C725" s="40"/>
      <c r="AC725" s="40"/>
      <c r="AD725" s="40"/>
      <c r="AE725" s="40"/>
      <c r="AF725" s="40"/>
      <c r="AG725" s="40"/>
    </row>
    <row r="726" spans="1:33" ht="14.25" customHeight="1" x14ac:dyDescent="0.35">
      <c r="A726" s="40"/>
      <c r="B726" s="40"/>
      <c r="C726" s="40"/>
      <c r="AC726" s="40"/>
      <c r="AD726" s="40"/>
      <c r="AE726" s="40"/>
      <c r="AF726" s="40"/>
      <c r="AG726" s="40"/>
    </row>
    <row r="727" spans="1:33" ht="14.25" customHeight="1" x14ac:dyDescent="0.35">
      <c r="A727" s="40"/>
      <c r="B727" s="40"/>
      <c r="C727" s="40"/>
      <c r="AC727" s="40"/>
      <c r="AD727" s="40"/>
      <c r="AE727" s="40"/>
      <c r="AF727" s="40"/>
      <c r="AG727" s="40"/>
    </row>
    <row r="728" spans="1:33" ht="14.25" customHeight="1" x14ac:dyDescent="0.35">
      <c r="A728" s="40"/>
      <c r="B728" s="40"/>
      <c r="C728" s="40"/>
      <c r="AC728" s="40"/>
      <c r="AD728" s="40"/>
      <c r="AE728" s="40"/>
      <c r="AF728" s="40"/>
      <c r="AG728" s="40"/>
    </row>
    <row r="729" spans="1:33" ht="14.25" customHeight="1" x14ac:dyDescent="0.35">
      <c r="A729" s="40"/>
      <c r="B729" s="40"/>
      <c r="C729" s="40"/>
      <c r="AC729" s="40"/>
      <c r="AD729" s="40"/>
      <c r="AE729" s="40"/>
      <c r="AF729" s="40"/>
      <c r="AG729" s="40"/>
    </row>
    <row r="730" spans="1:33" ht="14.25" customHeight="1" x14ac:dyDescent="0.35">
      <c r="A730" s="40"/>
      <c r="B730" s="40"/>
      <c r="C730" s="40"/>
      <c r="AC730" s="40"/>
      <c r="AD730" s="40"/>
      <c r="AE730" s="40"/>
      <c r="AF730" s="40"/>
      <c r="AG730" s="40"/>
    </row>
    <row r="731" spans="1:33" ht="14.25" customHeight="1" x14ac:dyDescent="0.35">
      <c r="A731" s="40"/>
      <c r="B731" s="40"/>
      <c r="C731" s="40"/>
      <c r="AC731" s="40"/>
      <c r="AD731" s="40"/>
      <c r="AE731" s="40"/>
      <c r="AF731" s="40"/>
      <c r="AG731" s="40"/>
    </row>
    <row r="732" spans="1:33" ht="14.25" customHeight="1" x14ac:dyDescent="0.35">
      <c r="A732" s="40"/>
      <c r="B732" s="40"/>
      <c r="C732" s="40"/>
      <c r="AC732" s="40"/>
      <c r="AD732" s="40"/>
      <c r="AE732" s="40"/>
      <c r="AF732" s="40"/>
      <c r="AG732" s="40"/>
    </row>
    <row r="733" spans="1:33" ht="14.25" customHeight="1" x14ac:dyDescent="0.35">
      <c r="A733" s="40"/>
      <c r="B733" s="40"/>
      <c r="C733" s="40"/>
      <c r="AC733" s="40"/>
      <c r="AD733" s="40"/>
      <c r="AE733" s="40"/>
      <c r="AF733" s="40"/>
      <c r="AG733" s="40"/>
    </row>
    <row r="734" spans="1:33" ht="14.25" customHeight="1" x14ac:dyDescent="0.35">
      <c r="A734" s="40"/>
      <c r="B734" s="40"/>
      <c r="C734" s="40"/>
      <c r="AC734" s="40"/>
      <c r="AD734" s="40"/>
      <c r="AE734" s="40"/>
      <c r="AF734" s="40"/>
      <c r="AG734" s="40"/>
    </row>
    <row r="735" spans="1:33" ht="14.25" customHeight="1" x14ac:dyDescent="0.35">
      <c r="A735" s="40"/>
      <c r="B735" s="40"/>
      <c r="C735" s="40"/>
      <c r="AC735" s="40"/>
      <c r="AD735" s="40"/>
      <c r="AE735" s="40"/>
      <c r="AF735" s="40"/>
      <c r="AG735" s="40"/>
    </row>
    <row r="736" spans="1:33" ht="14.25" customHeight="1" x14ac:dyDescent="0.35">
      <c r="A736" s="40"/>
      <c r="B736" s="40"/>
      <c r="C736" s="40"/>
      <c r="AC736" s="40"/>
      <c r="AD736" s="40"/>
      <c r="AE736" s="40"/>
      <c r="AF736" s="40"/>
      <c r="AG736" s="40"/>
    </row>
    <row r="737" spans="1:33" ht="14.25" customHeight="1" x14ac:dyDescent="0.35">
      <c r="A737" s="40"/>
      <c r="B737" s="40"/>
      <c r="C737" s="40"/>
      <c r="AC737" s="40"/>
      <c r="AD737" s="40"/>
      <c r="AE737" s="40"/>
      <c r="AF737" s="40"/>
      <c r="AG737" s="40"/>
    </row>
    <row r="738" spans="1:33" ht="14.25" customHeight="1" x14ac:dyDescent="0.35">
      <c r="A738" s="40"/>
      <c r="B738" s="40"/>
      <c r="C738" s="40"/>
      <c r="AC738" s="40"/>
      <c r="AD738" s="40"/>
      <c r="AE738" s="40"/>
      <c r="AF738" s="40"/>
      <c r="AG738" s="40"/>
    </row>
    <row r="739" spans="1:33" ht="14.25" customHeight="1" x14ac:dyDescent="0.35">
      <c r="A739" s="40"/>
      <c r="B739" s="40"/>
      <c r="C739" s="40"/>
      <c r="AC739" s="40"/>
      <c r="AD739" s="40"/>
      <c r="AE739" s="40"/>
      <c r="AF739" s="40"/>
      <c r="AG739" s="40"/>
    </row>
    <row r="740" spans="1:33" ht="14.25" customHeight="1" x14ac:dyDescent="0.35">
      <c r="A740" s="40"/>
      <c r="B740" s="40"/>
      <c r="C740" s="40"/>
      <c r="AC740" s="40"/>
      <c r="AD740" s="40"/>
      <c r="AE740" s="40"/>
      <c r="AF740" s="40"/>
      <c r="AG740" s="40"/>
    </row>
    <row r="741" spans="1:33" ht="14.25" customHeight="1" x14ac:dyDescent="0.35">
      <c r="A741" s="40"/>
      <c r="B741" s="40"/>
      <c r="C741" s="40"/>
      <c r="AC741" s="40"/>
      <c r="AD741" s="40"/>
      <c r="AE741" s="40"/>
      <c r="AF741" s="40"/>
      <c r="AG741" s="40"/>
    </row>
    <row r="742" spans="1:33" ht="14.25" customHeight="1" x14ac:dyDescent="0.35">
      <c r="A742" s="40"/>
      <c r="B742" s="40"/>
      <c r="C742" s="40"/>
      <c r="AC742" s="40"/>
      <c r="AD742" s="40"/>
      <c r="AE742" s="40"/>
      <c r="AF742" s="40"/>
      <c r="AG742" s="40"/>
    </row>
    <row r="743" spans="1:33" ht="14.25" customHeight="1" x14ac:dyDescent="0.35">
      <c r="A743" s="40"/>
      <c r="B743" s="40"/>
      <c r="C743" s="40"/>
      <c r="AC743" s="40"/>
      <c r="AD743" s="40"/>
      <c r="AE743" s="40"/>
      <c r="AF743" s="40"/>
      <c r="AG743" s="40"/>
    </row>
    <row r="744" spans="1:33" ht="14.25" customHeight="1" x14ac:dyDescent="0.35">
      <c r="A744" s="40"/>
      <c r="B744" s="40"/>
      <c r="C744" s="40"/>
      <c r="AC744" s="40"/>
      <c r="AD744" s="40"/>
      <c r="AE744" s="40"/>
      <c r="AF744" s="40"/>
      <c r="AG744" s="40"/>
    </row>
    <row r="745" spans="1:33" ht="14.25" customHeight="1" x14ac:dyDescent="0.35">
      <c r="A745" s="40"/>
      <c r="B745" s="40"/>
      <c r="C745" s="40"/>
      <c r="AC745" s="40"/>
      <c r="AD745" s="40"/>
      <c r="AE745" s="40"/>
      <c r="AF745" s="40"/>
      <c r="AG745" s="40"/>
    </row>
    <row r="746" spans="1:33" ht="14.25" customHeight="1" x14ac:dyDescent="0.35">
      <c r="A746" s="40"/>
      <c r="B746" s="40"/>
      <c r="C746" s="40"/>
      <c r="AC746" s="40"/>
      <c r="AD746" s="40"/>
      <c r="AE746" s="40"/>
      <c r="AF746" s="40"/>
      <c r="AG746" s="40"/>
    </row>
    <row r="747" spans="1:33" ht="14.25" customHeight="1" x14ac:dyDescent="0.35">
      <c r="A747" s="40"/>
      <c r="B747" s="40"/>
      <c r="C747" s="40"/>
      <c r="AC747" s="40"/>
      <c r="AD747" s="40"/>
      <c r="AE747" s="40"/>
      <c r="AF747" s="40"/>
      <c r="AG747" s="40"/>
    </row>
    <row r="748" spans="1:33" ht="14.25" customHeight="1" x14ac:dyDescent="0.35">
      <c r="A748" s="40"/>
      <c r="B748" s="40"/>
      <c r="C748" s="40"/>
      <c r="AC748" s="40"/>
      <c r="AD748" s="40"/>
      <c r="AE748" s="40"/>
      <c r="AF748" s="40"/>
      <c r="AG748" s="40"/>
    </row>
    <row r="749" spans="1:33" ht="14.25" customHeight="1" x14ac:dyDescent="0.35">
      <c r="A749" s="40"/>
      <c r="B749" s="40"/>
      <c r="C749" s="40"/>
      <c r="AC749" s="40"/>
      <c r="AD749" s="40"/>
      <c r="AE749" s="40"/>
      <c r="AF749" s="40"/>
      <c r="AG749" s="40"/>
    </row>
    <row r="750" spans="1:33" ht="14.25" customHeight="1" x14ac:dyDescent="0.35">
      <c r="A750" s="40"/>
      <c r="B750" s="40"/>
      <c r="C750" s="40"/>
      <c r="AC750" s="40"/>
      <c r="AD750" s="40"/>
      <c r="AE750" s="40"/>
      <c r="AF750" s="40"/>
      <c r="AG750" s="40"/>
    </row>
    <row r="751" spans="1:33" ht="14.25" customHeight="1" x14ac:dyDescent="0.35">
      <c r="A751" s="40"/>
      <c r="B751" s="40"/>
      <c r="C751" s="40"/>
      <c r="AC751" s="40"/>
      <c r="AD751" s="40"/>
      <c r="AE751" s="40"/>
      <c r="AF751" s="40"/>
      <c r="AG751" s="40"/>
    </row>
    <row r="752" spans="1:33" ht="14.25" customHeight="1" x14ac:dyDescent="0.35">
      <c r="A752" s="40"/>
      <c r="B752" s="40"/>
      <c r="C752" s="40"/>
      <c r="AC752" s="40"/>
      <c r="AD752" s="40"/>
      <c r="AE752" s="40"/>
      <c r="AF752" s="40"/>
      <c r="AG752" s="40"/>
    </row>
    <row r="753" spans="1:33" ht="14.25" customHeight="1" x14ac:dyDescent="0.35">
      <c r="A753" s="40"/>
      <c r="B753" s="40"/>
      <c r="C753" s="40"/>
      <c r="AC753" s="40"/>
      <c r="AD753" s="40"/>
      <c r="AE753" s="40"/>
      <c r="AF753" s="40"/>
      <c r="AG753" s="40"/>
    </row>
    <row r="754" spans="1:33" ht="14.25" customHeight="1" x14ac:dyDescent="0.35">
      <c r="A754" s="40"/>
      <c r="B754" s="40"/>
      <c r="C754" s="40"/>
      <c r="AC754" s="40"/>
      <c r="AD754" s="40"/>
      <c r="AE754" s="40"/>
      <c r="AF754" s="40"/>
      <c r="AG754" s="40"/>
    </row>
    <row r="755" spans="1:33" ht="14.25" customHeight="1" x14ac:dyDescent="0.35">
      <c r="A755" s="40"/>
      <c r="B755" s="40"/>
      <c r="C755" s="40"/>
      <c r="AC755" s="40"/>
      <c r="AD755" s="40"/>
      <c r="AE755" s="40"/>
      <c r="AF755" s="40"/>
      <c r="AG755" s="40"/>
    </row>
    <row r="756" spans="1:33" ht="14.25" customHeight="1" x14ac:dyDescent="0.35">
      <c r="A756" s="40"/>
      <c r="B756" s="40"/>
      <c r="C756" s="40"/>
      <c r="AC756" s="40"/>
      <c r="AD756" s="40"/>
      <c r="AE756" s="40"/>
      <c r="AF756" s="40"/>
      <c r="AG756" s="40"/>
    </row>
    <row r="757" spans="1:33" ht="14.25" customHeight="1" x14ac:dyDescent="0.35">
      <c r="A757" s="40"/>
      <c r="B757" s="40"/>
      <c r="C757" s="40"/>
      <c r="AC757" s="40"/>
      <c r="AD757" s="40"/>
      <c r="AE757" s="40"/>
      <c r="AF757" s="40"/>
      <c r="AG757" s="40"/>
    </row>
    <row r="758" spans="1:33" ht="14.25" customHeight="1" x14ac:dyDescent="0.35">
      <c r="A758" s="40"/>
      <c r="B758" s="40"/>
      <c r="C758" s="40"/>
      <c r="AC758" s="40"/>
      <c r="AD758" s="40"/>
      <c r="AE758" s="40"/>
      <c r="AF758" s="40"/>
      <c r="AG758" s="40"/>
    </row>
    <row r="759" spans="1:33" ht="14.25" customHeight="1" x14ac:dyDescent="0.35">
      <c r="A759" s="40"/>
      <c r="B759" s="40"/>
      <c r="C759" s="40"/>
      <c r="AC759" s="40"/>
      <c r="AD759" s="40"/>
      <c r="AE759" s="40"/>
      <c r="AF759" s="40"/>
      <c r="AG759" s="40"/>
    </row>
    <row r="760" spans="1:33" ht="14.25" customHeight="1" x14ac:dyDescent="0.35">
      <c r="A760" s="40"/>
      <c r="B760" s="40"/>
      <c r="C760" s="40"/>
      <c r="AC760" s="40"/>
      <c r="AD760" s="40"/>
      <c r="AE760" s="40"/>
      <c r="AF760" s="40"/>
      <c r="AG760" s="40"/>
    </row>
    <row r="761" spans="1:33" ht="14.25" customHeight="1" x14ac:dyDescent="0.35">
      <c r="A761" s="40"/>
      <c r="B761" s="40"/>
      <c r="C761" s="40"/>
      <c r="AC761" s="40"/>
      <c r="AD761" s="40"/>
      <c r="AE761" s="40"/>
      <c r="AF761" s="40"/>
      <c r="AG761" s="40"/>
    </row>
    <row r="762" spans="1:33" ht="14.25" customHeight="1" x14ac:dyDescent="0.35">
      <c r="A762" s="40"/>
      <c r="B762" s="40"/>
      <c r="C762" s="40"/>
      <c r="AC762" s="40"/>
      <c r="AD762" s="40"/>
      <c r="AE762" s="40"/>
      <c r="AF762" s="40"/>
      <c r="AG762" s="40"/>
    </row>
    <row r="763" spans="1:33" ht="14.25" customHeight="1" x14ac:dyDescent="0.35">
      <c r="A763" s="40"/>
      <c r="B763" s="40"/>
      <c r="C763" s="40"/>
      <c r="AC763" s="40"/>
      <c r="AD763" s="40"/>
      <c r="AE763" s="40"/>
      <c r="AF763" s="40"/>
      <c r="AG763" s="40"/>
    </row>
    <row r="764" spans="1:33" ht="14.25" customHeight="1" x14ac:dyDescent="0.35">
      <c r="A764" s="40"/>
      <c r="B764" s="40"/>
      <c r="C764" s="40"/>
      <c r="AC764" s="40"/>
      <c r="AD764" s="40"/>
      <c r="AE764" s="40"/>
      <c r="AF764" s="40"/>
      <c r="AG764" s="40"/>
    </row>
    <row r="765" spans="1:33" ht="14.25" customHeight="1" x14ac:dyDescent="0.35">
      <c r="A765" s="40"/>
      <c r="B765" s="40"/>
      <c r="C765" s="40"/>
      <c r="AC765" s="40"/>
      <c r="AD765" s="40"/>
      <c r="AE765" s="40"/>
      <c r="AF765" s="40"/>
      <c r="AG765" s="40"/>
    </row>
    <row r="766" spans="1:33" ht="14.25" customHeight="1" x14ac:dyDescent="0.35">
      <c r="A766" s="40"/>
      <c r="B766" s="40"/>
      <c r="C766" s="40"/>
      <c r="AC766" s="40"/>
      <c r="AD766" s="40"/>
      <c r="AE766" s="40"/>
      <c r="AF766" s="40"/>
      <c r="AG766" s="40"/>
    </row>
    <row r="767" spans="1:33" ht="14.25" customHeight="1" x14ac:dyDescent="0.35">
      <c r="A767" s="40"/>
      <c r="B767" s="40"/>
      <c r="C767" s="40"/>
      <c r="AC767" s="40"/>
      <c r="AD767" s="40"/>
      <c r="AE767" s="40"/>
      <c r="AF767" s="40"/>
      <c r="AG767" s="40"/>
    </row>
    <row r="768" spans="1:33" ht="14.25" customHeight="1" x14ac:dyDescent="0.35">
      <c r="A768" s="40"/>
      <c r="B768" s="40"/>
      <c r="C768" s="40"/>
      <c r="AC768" s="40"/>
      <c r="AD768" s="40"/>
      <c r="AE768" s="40"/>
      <c r="AF768" s="40"/>
      <c r="AG768" s="40"/>
    </row>
    <row r="769" spans="1:33" ht="14.25" customHeight="1" x14ac:dyDescent="0.35">
      <c r="A769" s="40"/>
      <c r="B769" s="40"/>
      <c r="C769" s="40"/>
      <c r="AC769" s="40"/>
      <c r="AD769" s="40"/>
      <c r="AE769" s="40"/>
      <c r="AF769" s="40"/>
      <c r="AG769" s="40"/>
    </row>
    <row r="770" spans="1:33" ht="14.25" customHeight="1" x14ac:dyDescent="0.35">
      <c r="A770" s="40"/>
      <c r="B770" s="40"/>
      <c r="C770" s="40"/>
      <c r="AC770" s="40"/>
      <c r="AD770" s="40"/>
      <c r="AE770" s="40"/>
      <c r="AF770" s="40"/>
      <c r="AG770" s="40"/>
    </row>
    <row r="771" spans="1:33" ht="14.25" customHeight="1" x14ac:dyDescent="0.35">
      <c r="A771" s="40"/>
      <c r="B771" s="40"/>
      <c r="C771" s="40"/>
      <c r="AC771" s="40"/>
      <c r="AD771" s="40"/>
      <c r="AE771" s="40"/>
      <c r="AF771" s="40"/>
      <c r="AG771" s="40"/>
    </row>
    <row r="772" spans="1:33" ht="14.25" customHeight="1" x14ac:dyDescent="0.35">
      <c r="A772" s="40"/>
      <c r="B772" s="40"/>
      <c r="C772" s="40"/>
      <c r="AC772" s="40"/>
      <c r="AD772" s="40"/>
      <c r="AE772" s="40"/>
      <c r="AF772" s="40"/>
      <c r="AG772" s="40"/>
    </row>
    <row r="773" spans="1:33" ht="14.25" customHeight="1" x14ac:dyDescent="0.35">
      <c r="A773" s="40"/>
      <c r="B773" s="40"/>
      <c r="C773" s="40"/>
      <c r="AC773" s="40"/>
      <c r="AD773" s="40"/>
      <c r="AE773" s="40"/>
      <c r="AF773" s="40"/>
      <c r="AG773" s="40"/>
    </row>
    <row r="774" spans="1:33" ht="14.25" customHeight="1" x14ac:dyDescent="0.35">
      <c r="A774" s="40"/>
      <c r="B774" s="40"/>
      <c r="C774" s="40"/>
      <c r="AC774" s="40"/>
      <c r="AD774" s="40"/>
      <c r="AE774" s="40"/>
      <c r="AF774" s="40"/>
      <c r="AG774" s="40"/>
    </row>
    <row r="775" spans="1:33" ht="14.25" customHeight="1" x14ac:dyDescent="0.35">
      <c r="A775" s="40"/>
      <c r="B775" s="40"/>
      <c r="C775" s="40"/>
      <c r="AC775" s="40"/>
      <c r="AD775" s="40"/>
      <c r="AE775" s="40"/>
      <c r="AF775" s="40"/>
      <c r="AG775" s="40"/>
    </row>
    <row r="776" spans="1:33" ht="14.25" customHeight="1" x14ac:dyDescent="0.35">
      <c r="A776" s="40"/>
      <c r="B776" s="40"/>
      <c r="C776" s="40"/>
      <c r="AC776" s="40"/>
      <c r="AD776" s="40"/>
      <c r="AE776" s="40"/>
      <c r="AF776" s="40"/>
      <c r="AG776" s="40"/>
    </row>
    <row r="777" spans="1:33" ht="14.25" customHeight="1" x14ac:dyDescent="0.35">
      <c r="A777" s="40"/>
      <c r="B777" s="40"/>
      <c r="C777" s="40"/>
      <c r="AC777" s="40"/>
      <c r="AD777" s="40"/>
      <c r="AE777" s="40"/>
      <c r="AF777" s="40"/>
      <c r="AG777" s="40"/>
    </row>
    <row r="778" spans="1:33" ht="14.25" customHeight="1" x14ac:dyDescent="0.35">
      <c r="A778" s="40"/>
      <c r="B778" s="40"/>
      <c r="C778" s="40"/>
      <c r="AC778" s="40"/>
      <c r="AD778" s="40"/>
      <c r="AE778" s="40"/>
      <c r="AF778" s="40"/>
      <c r="AG778" s="40"/>
    </row>
    <row r="779" spans="1:33" ht="14.25" customHeight="1" x14ac:dyDescent="0.35">
      <c r="A779" s="40"/>
      <c r="B779" s="40"/>
      <c r="C779" s="40"/>
      <c r="AC779" s="40"/>
      <c r="AD779" s="40"/>
      <c r="AE779" s="40"/>
      <c r="AF779" s="40"/>
      <c r="AG779" s="40"/>
    </row>
    <row r="780" spans="1:33" ht="14.25" customHeight="1" x14ac:dyDescent="0.35">
      <c r="A780" s="40"/>
      <c r="B780" s="40"/>
      <c r="C780" s="40"/>
      <c r="AC780" s="40"/>
      <c r="AD780" s="40"/>
      <c r="AE780" s="40"/>
      <c r="AF780" s="40"/>
      <c r="AG780" s="40"/>
    </row>
    <row r="781" spans="1:33" ht="14.25" customHeight="1" x14ac:dyDescent="0.35">
      <c r="A781" s="40"/>
      <c r="B781" s="40"/>
      <c r="C781" s="40"/>
      <c r="AC781" s="40"/>
      <c r="AD781" s="40"/>
      <c r="AE781" s="40"/>
      <c r="AF781" s="40"/>
      <c r="AG781" s="40"/>
    </row>
    <row r="782" spans="1:33" ht="14.25" customHeight="1" x14ac:dyDescent="0.35">
      <c r="A782" s="40"/>
      <c r="B782" s="40"/>
      <c r="C782" s="40"/>
      <c r="AC782" s="40"/>
      <c r="AD782" s="40"/>
      <c r="AE782" s="40"/>
      <c r="AF782" s="40"/>
      <c r="AG782" s="40"/>
    </row>
    <row r="783" spans="1:33" ht="14.25" customHeight="1" x14ac:dyDescent="0.35">
      <c r="A783" s="40"/>
      <c r="B783" s="40"/>
      <c r="C783" s="40"/>
      <c r="AC783" s="40"/>
      <c r="AD783" s="40"/>
      <c r="AE783" s="40"/>
      <c r="AF783" s="40"/>
      <c r="AG783" s="40"/>
    </row>
    <row r="784" spans="1:33" ht="14.25" customHeight="1" x14ac:dyDescent="0.35">
      <c r="A784" s="40"/>
      <c r="B784" s="40"/>
      <c r="C784" s="40"/>
      <c r="AC784" s="40"/>
      <c r="AD784" s="40"/>
      <c r="AE784" s="40"/>
      <c r="AF784" s="40"/>
      <c r="AG784" s="40"/>
    </row>
    <row r="785" spans="1:33" ht="14.25" customHeight="1" x14ac:dyDescent="0.35">
      <c r="A785" s="40"/>
      <c r="B785" s="40"/>
      <c r="C785" s="40"/>
      <c r="AC785" s="40"/>
      <c r="AD785" s="40"/>
      <c r="AE785" s="40"/>
      <c r="AF785" s="40"/>
      <c r="AG785" s="40"/>
    </row>
    <row r="786" spans="1:33" ht="14.25" customHeight="1" x14ac:dyDescent="0.35">
      <c r="A786" s="40"/>
      <c r="B786" s="40"/>
      <c r="C786" s="40"/>
      <c r="AC786" s="40"/>
      <c r="AD786" s="40"/>
      <c r="AE786" s="40"/>
      <c r="AF786" s="40"/>
      <c r="AG786" s="40"/>
    </row>
    <row r="787" spans="1:33" ht="14.25" customHeight="1" x14ac:dyDescent="0.35">
      <c r="A787" s="40"/>
      <c r="B787" s="40"/>
      <c r="C787" s="40"/>
      <c r="AC787" s="40"/>
      <c r="AD787" s="40"/>
      <c r="AE787" s="40"/>
      <c r="AF787" s="40"/>
      <c r="AG787" s="40"/>
    </row>
    <row r="788" spans="1:33" ht="14.25" customHeight="1" x14ac:dyDescent="0.35">
      <c r="A788" s="40"/>
      <c r="B788" s="40"/>
      <c r="C788" s="40"/>
      <c r="AC788" s="40"/>
      <c r="AD788" s="40"/>
      <c r="AE788" s="40"/>
      <c r="AF788" s="40"/>
      <c r="AG788" s="40"/>
    </row>
    <row r="789" spans="1:33" ht="14.25" customHeight="1" x14ac:dyDescent="0.35">
      <c r="A789" s="40"/>
      <c r="B789" s="40"/>
      <c r="C789" s="40"/>
      <c r="AC789" s="40"/>
      <c r="AD789" s="40"/>
      <c r="AE789" s="40"/>
      <c r="AF789" s="40"/>
      <c r="AG789" s="40"/>
    </row>
    <row r="790" spans="1:33" ht="14.25" customHeight="1" x14ac:dyDescent="0.35">
      <c r="A790" s="40"/>
      <c r="B790" s="40"/>
      <c r="C790" s="40"/>
      <c r="AC790" s="40"/>
      <c r="AD790" s="40"/>
      <c r="AE790" s="40"/>
      <c r="AF790" s="40"/>
      <c r="AG790" s="40"/>
    </row>
    <row r="791" spans="1:33" ht="14.25" customHeight="1" x14ac:dyDescent="0.35">
      <c r="A791" s="40"/>
      <c r="B791" s="40"/>
      <c r="C791" s="40"/>
      <c r="AC791" s="40"/>
      <c r="AD791" s="40"/>
      <c r="AE791" s="40"/>
      <c r="AF791" s="40"/>
      <c r="AG791" s="40"/>
    </row>
    <row r="792" spans="1:33" ht="14.25" customHeight="1" x14ac:dyDescent="0.35">
      <c r="A792" s="40"/>
      <c r="B792" s="40"/>
      <c r="C792" s="40"/>
      <c r="AC792" s="40"/>
      <c r="AD792" s="40"/>
      <c r="AE792" s="40"/>
      <c r="AF792" s="40"/>
      <c r="AG792" s="40"/>
    </row>
    <row r="793" spans="1:33" ht="14.25" customHeight="1" x14ac:dyDescent="0.35">
      <c r="A793" s="40"/>
      <c r="B793" s="40"/>
      <c r="C793" s="40"/>
      <c r="AC793" s="40"/>
      <c r="AD793" s="40"/>
      <c r="AE793" s="40"/>
      <c r="AF793" s="40"/>
      <c r="AG793" s="40"/>
    </row>
    <row r="794" spans="1:33" ht="14.25" customHeight="1" x14ac:dyDescent="0.35">
      <c r="A794" s="40"/>
      <c r="B794" s="40"/>
      <c r="C794" s="40"/>
      <c r="AC794" s="40"/>
      <c r="AD794" s="40"/>
      <c r="AE794" s="40"/>
      <c r="AF794" s="40"/>
      <c r="AG794" s="40"/>
    </row>
    <row r="795" spans="1:33" ht="14.25" customHeight="1" x14ac:dyDescent="0.35">
      <c r="A795" s="40"/>
      <c r="B795" s="40"/>
      <c r="C795" s="40"/>
      <c r="AC795" s="40"/>
      <c r="AD795" s="40"/>
      <c r="AE795" s="40"/>
      <c r="AF795" s="40"/>
      <c r="AG795" s="40"/>
    </row>
    <row r="796" spans="1:33" ht="14.25" customHeight="1" x14ac:dyDescent="0.35">
      <c r="A796" s="40"/>
      <c r="B796" s="40"/>
      <c r="C796" s="40"/>
      <c r="AC796" s="40"/>
      <c r="AD796" s="40"/>
      <c r="AE796" s="40"/>
      <c r="AF796" s="40"/>
      <c r="AG796" s="40"/>
    </row>
    <row r="797" spans="1:33" ht="14.25" customHeight="1" x14ac:dyDescent="0.35">
      <c r="A797" s="40"/>
      <c r="B797" s="40"/>
      <c r="C797" s="40"/>
      <c r="AC797" s="40"/>
      <c r="AD797" s="40"/>
      <c r="AE797" s="40"/>
      <c r="AF797" s="40"/>
      <c r="AG797" s="40"/>
    </row>
    <row r="798" spans="1:33" ht="14.25" customHeight="1" x14ac:dyDescent="0.35">
      <c r="A798" s="40"/>
      <c r="B798" s="40"/>
      <c r="C798" s="40"/>
      <c r="AC798" s="40"/>
      <c r="AD798" s="40"/>
      <c r="AE798" s="40"/>
      <c r="AF798" s="40"/>
      <c r="AG798" s="40"/>
    </row>
    <row r="799" spans="1:33" ht="14.25" customHeight="1" x14ac:dyDescent="0.35">
      <c r="A799" s="40"/>
      <c r="B799" s="40"/>
      <c r="C799" s="40"/>
      <c r="AC799" s="40"/>
      <c r="AD799" s="40"/>
      <c r="AE799" s="40"/>
      <c r="AF799" s="40"/>
      <c r="AG799" s="40"/>
    </row>
    <row r="800" spans="1:33" ht="14.25" customHeight="1" x14ac:dyDescent="0.35">
      <c r="A800" s="40"/>
      <c r="B800" s="40"/>
      <c r="C800" s="40"/>
      <c r="AC800" s="40"/>
      <c r="AD800" s="40"/>
      <c r="AE800" s="40"/>
      <c r="AF800" s="40"/>
      <c r="AG800" s="40"/>
    </row>
    <row r="801" spans="1:33" ht="14.25" customHeight="1" x14ac:dyDescent="0.35">
      <c r="A801" s="40"/>
      <c r="B801" s="40"/>
      <c r="C801" s="40"/>
      <c r="AC801" s="40"/>
      <c r="AD801" s="40"/>
      <c r="AE801" s="40"/>
      <c r="AF801" s="40"/>
      <c r="AG801" s="40"/>
    </row>
    <row r="802" spans="1:33" ht="14.25" customHeight="1" x14ac:dyDescent="0.35">
      <c r="A802" s="40"/>
      <c r="B802" s="40"/>
      <c r="C802" s="40"/>
      <c r="AC802" s="40"/>
      <c r="AD802" s="40"/>
      <c r="AE802" s="40"/>
      <c r="AF802" s="40"/>
      <c r="AG802" s="40"/>
    </row>
    <row r="803" spans="1:33" ht="14.25" customHeight="1" x14ac:dyDescent="0.35">
      <c r="A803" s="40"/>
      <c r="B803" s="40"/>
      <c r="C803" s="40"/>
      <c r="AC803" s="40"/>
      <c r="AD803" s="40"/>
      <c r="AE803" s="40"/>
      <c r="AF803" s="40"/>
      <c r="AG803" s="40"/>
    </row>
    <row r="804" spans="1:33" ht="14.25" customHeight="1" x14ac:dyDescent="0.35">
      <c r="A804" s="40"/>
      <c r="B804" s="40"/>
      <c r="C804" s="40"/>
      <c r="AC804" s="40"/>
      <c r="AD804" s="40"/>
      <c r="AE804" s="40"/>
      <c r="AF804" s="40"/>
      <c r="AG804" s="40"/>
    </row>
    <row r="805" spans="1:33" ht="14.25" customHeight="1" x14ac:dyDescent="0.35">
      <c r="A805" s="40"/>
      <c r="B805" s="40"/>
      <c r="C805" s="40"/>
      <c r="AC805" s="40"/>
      <c r="AD805" s="40"/>
      <c r="AE805" s="40"/>
      <c r="AF805" s="40"/>
      <c r="AG805" s="40"/>
    </row>
    <row r="806" spans="1:33" ht="14.25" customHeight="1" x14ac:dyDescent="0.35">
      <c r="A806" s="40"/>
      <c r="B806" s="40"/>
      <c r="C806" s="40"/>
      <c r="AC806" s="40"/>
      <c r="AD806" s="40"/>
      <c r="AE806" s="40"/>
      <c r="AF806" s="40"/>
      <c r="AG806" s="40"/>
    </row>
    <row r="807" spans="1:33" ht="14.25" customHeight="1" x14ac:dyDescent="0.35">
      <c r="A807" s="40"/>
      <c r="B807" s="40"/>
      <c r="C807" s="40"/>
      <c r="AC807" s="40"/>
      <c r="AD807" s="40"/>
      <c r="AE807" s="40"/>
      <c r="AF807" s="40"/>
      <c r="AG807" s="40"/>
    </row>
    <row r="808" spans="1:33" ht="14.25" customHeight="1" x14ac:dyDescent="0.35">
      <c r="A808" s="40"/>
      <c r="B808" s="40"/>
      <c r="C808" s="40"/>
      <c r="AC808" s="40"/>
      <c r="AD808" s="40"/>
      <c r="AE808" s="40"/>
      <c r="AF808" s="40"/>
      <c r="AG808" s="40"/>
    </row>
    <row r="809" spans="1:33" ht="14.25" customHeight="1" x14ac:dyDescent="0.35">
      <c r="A809" s="40"/>
      <c r="B809" s="40"/>
      <c r="C809" s="40"/>
      <c r="AC809" s="40"/>
      <c r="AD809" s="40"/>
      <c r="AE809" s="40"/>
      <c r="AF809" s="40"/>
      <c r="AG809" s="40"/>
    </row>
    <row r="810" spans="1:33" ht="14.25" customHeight="1" x14ac:dyDescent="0.35">
      <c r="A810" s="40"/>
      <c r="B810" s="40"/>
      <c r="C810" s="40"/>
      <c r="AC810" s="40"/>
      <c r="AD810" s="40"/>
      <c r="AE810" s="40"/>
      <c r="AF810" s="40"/>
      <c r="AG810" s="40"/>
    </row>
    <row r="811" spans="1:33" ht="14.25" customHeight="1" x14ac:dyDescent="0.35">
      <c r="A811" s="40"/>
      <c r="B811" s="40"/>
      <c r="C811" s="40"/>
      <c r="AC811" s="40"/>
      <c r="AD811" s="40"/>
      <c r="AE811" s="40"/>
      <c r="AF811" s="40"/>
      <c r="AG811" s="40"/>
    </row>
    <row r="812" spans="1:33" ht="14.25" customHeight="1" x14ac:dyDescent="0.35">
      <c r="A812" s="40"/>
      <c r="B812" s="40"/>
      <c r="C812" s="40"/>
      <c r="AC812" s="40"/>
      <c r="AD812" s="40"/>
      <c r="AE812" s="40"/>
      <c r="AF812" s="40"/>
      <c r="AG812" s="40"/>
    </row>
    <row r="813" spans="1:33" ht="14.25" customHeight="1" x14ac:dyDescent="0.35">
      <c r="A813" s="40"/>
      <c r="B813" s="40"/>
      <c r="C813" s="40"/>
      <c r="AC813" s="40"/>
      <c r="AD813" s="40"/>
      <c r="AE813" s="40"/>
      <c r="AF813" s="40"/>
      <c r="AG813" s="40"/>
    </row>
    <row r="814" spans="1:33" ht="14.25" customHeight="1" x14ac:dyDescent="0.35">
      <c r="A814" s="40"/>
      <c r="B814" s="40"/>
      <c r="C814" s="40"/>
      <c r="AC814" s="40"/>
      <c r="AD814" s="40"/>
      <c r="AE814" s="40"/>
      <c r="AF814" s="40"/>
      <c r="AG814" s="40"/>
    </row>
    <row r="815" spans="1:33" ht="14.25" customHeight="1" x14ac:dyDescent="0.35">
      <c r="A815" s="40"/>
      <c r="B815" s="40"/>
      <c r="C815" s="40"/>
      <c r="AC815" s="40"/>
      <c r="AD815" s="40"/>
      <c r="AE815" s="40"/>
      <c r="AF815" s="40"/>
      <c r="AG815" s="40"/>
    </row>
    <row r="816" spans="1:33" ht="14.25" customHeight="1" x14ac:dyDescent="0.35">
      <c r="A816" s="40"/>
      <c r="B816" s="40"/>
      <c r="C816" s="40"/>
      <c r="AC816" s="40"/>
      <c r="AD816" s="40"/>
      <c r="AE816" s="40"/>
      <c r="AF816" s="40"/>
      <c r="AG816" s="40"/>
    </row>
    <row r="817" spans="1:33" ht="14.25" customHeight="1" x14ac:dyDescent="0.35">
      <c r="A817" s="40"/>
      <c r="B817" s="40"/>
      <c r="C817" s="40"/>
      <c r="AC817" s="40"/>
      <c r="AD817" s="40"/>
      <c r="AE817" s="40"/>
      <c r="AF817" s="40"/>
      <c r="AG817" s="40"/>
    </row>
    <row r="818" spans="1:33" ht="14.25" customHeight="1" x14ac:dyDescent="0.35">
      <c r="A818" s="40"/>
      <c r="B818" s="40"/>
      <c r="C818" s="40"/>
      <c r="AC818" s="40"/>
      <c r="AD818" s="40"/>
      <c r="AE818" s="40"/>
      <c r="AF818" s="40"/>
      <c r="AG818" s="40"/>
    </row>
    <row r="819" spans="1:33" ht="14.25" customHeight="1" x14ac:dyDescent="0.35">
      <c r="A819" s="40"/>
      <c r="B819" s="40"/>
      <c r="C819" s="40"/>
      <c r="AC819" s="40"/>
      <c r="AD819" s="40"/>
      <c r="AE819" s="40"/>
      <c r="AF819" s="40"/>
      <c r="AG819" s="40"/>
    </row>
    <row r="820" spans="1:33" ht="14.25" customHeight="1" x14ac:dyDescent="0.35">
      <c r="A820" s="40"/>
      <c r="B820" s="40"/>
      <c r="C820" s="40"/>
      <c r="AC820" s="40"/>
      <c r="AD820" s="40"/>
      <c r="AE820" s="40"/>
      <c r="AF820" s="40"/>
      <c r="AG820" s="40"/>
    </row>
    <row r="821" spans="1:33" ht="14.25" customHeight="1" x14ac:dyDescent="0.35">
      <c r="A821" s="40"/>
      <c r="B821" s="40"/>
      <c r="C821" s="40"/>
      <c r="AC821" s="40"/>
      <c r="AD821" s="40"/>
      <c r="AE821" s="40"/>
      <c r="AF821" s="40"/>
      <c r="AG821" s="40"/>
    </row>
    <row r="822" spans="1:33" ht="14.25" customHeight="1" x14ac:dyDescent="0.35">
      <c r="A822" s="40"/>
      <c r="B822" s="40"/>
      <c r="C822" s="40"/>
      <c r="AC822" s="40"/>
      <c r="AD822" s="40"/>
      <c r="AE822" s="40"/>
      <c r="AF822" s="40"/>
      <c r="AG822" s="40"/>
    </row>
    <row r="823" spans="1:33" ht="14.25" customHeight="1" x14ac:dyDescent="0.35">
      <c r="A823" s="40"/>
      <c r="B823" s="40"/>
      <c r="C823" s="40"/>
      <c r="AC823" s="40"/>
      <c r="AD823" s="40"/>
      <c r="AE823" s="40"/>
      <c r="AF823" s="40"/>
      <c r="AG823" s="40"/>
    </row>
    <row r="824" spans="1:33" ht="14.25" customHeight="1" x14ac:dyDescent="0.35">
      <c r="A824" s="40"/>
      <c r="B824" s="40"/>
      <c r="C824" s="40"/>
      <c r="AC824" s="40"/>
      <c r="AD824" s="40"/>
      <c r="AE824" s="40"/>
      <c r="AF824" s="40"/>
      <c r="AG824" s="40"/>
    </row>
    <row r="825" spans="1:33" ht="14.25" customHeight="1" x14ac:dyDescent="0.35">
      <c r="A825" s="40"/>
      <c r="B825" s="40"/>
      <c r="C825" s="40"/>
      <c r="AC825" s="40"/>
      <c r="AD825" s="40"/>
      <c r="AE825" s="40"/>
      <c r="AF825" s="40"/>
      <c r="AG825" s="40"/>
    </row>
    <row r="826" spans="1:33" ht="14.25" customHeight="1" x14ac:dyDescent="0.35">
      <c r="A826" s="40"/>
      <c r="B826" s="40"/>
      <c r="C826" s="40"/>
      <c r="AC826" s="40"/>
      <c r="AD826" s="40"/>
      <c r="AE826" s="40"/>
      <c r="AF826" s="40"/>
      <c r="AG826" s="40"/>
    </row>
    <row r="827" spans="1:33" ht="14.25" customHeight="1" x14ac:dyDescent="0.35">
      <c r="A827" s="40"/>
      <c r="B827" s="40"/>
      <c r="C827" s="40"/>
      <c r="AC827" s="40"/>
      <c r="AD827" s="40"/>
      <c r="AE827" s="40"/>
      <c r="AF827" s="40"/>
      <c r="AG827" s="40"/>
    </row>
    <row r="828" spans="1:33" ht="14.25" customHeight="1" x14ac:dyDescent="0.35">
      <c r="A828" s="40"/>
      <c r="B828" s="40"/>
      <c r="C828" s="40"/>
      <c r="AC828" s="40"/>
      <c r="AD828" s="40"/>
      <c r="AE828" s="40"/>
      <c r="AF828" s="40"/>
      <c r="AG828" s="40"/>
    </row>
    <row r="829" spans="1:33" ht="14.25" customHeight="1" x14ac:dyDescent="0.35">
      <c r="A829" s="40"/>
      <c r="B829" s="40"/>
      <c r="C829" s="40"/>
      <c r="AC829" s="40"/>
      <c r="AD829" s="40"/>
      <c r="AE829" s="40"/>
      <c r="AF829" s="40"/>
      <c r="AG829" s="40"/>
    </row>
    <row r="830" spans="1:33" ht="14.25" customHeight="1" x14ac:dyDescent="0.35">
      <c r="A830" s="40"/>
      <c r="B830" s="40"/>
      <c r="C830" s="40"/>
      <c r="AC830" s="40"/>
      <c r="AD830" s="40"/>
      <c r="AE830" s="40"/>
      <c r="AF830" s="40"/>
      <c r="AG830" s="40"/>
    </row>
    <row r="831" spans="1:33" ht="14.25" customHeight="1" x14ac:dyDescent="0.35">
      <c r="A831" s="40"/>
      <c r="B831" s="40"/>
      <c r="C831" s="40"/>
      <c r="AC831" s="40"/>
      <c r="AD831" s="40"/>
      <c r="AE831" s="40"/>
      <c r="AF831" s="40"/>
      <c r="AG831" s="40"/>
    </row>
    <row r="832" spans="1:33" ht="14.25" customHeight="1" x14ac:dyDescent="0.35">
      <c r="A832" s="40"/>
      <c r="B832" s="40"/>
      <c r="C832" s="40"/>
      <c r="AC832" s="40"/>
      <c r="AD832" s="40"/>
      <c r="AE832" s="40"/>
      <c r="AF832" s="40"/>
      <c r="AG832" s="40"/>
    </row>
    <row r="833" spans="1:33" ht="14.25" customHeight="1" x14ac:dyDescent="0.35">
      <c r="A833" s="40"/>
      <c r="B833" s="40"/>
      <c r="C833" s="40"/>
      <c r="AC833" s="40"/>
      <c r="AD833" s="40"/>
      <c r="AE833" s="40"/>
      <c r="AF833" s="40"/>
      <c r="AG833" s="40"/>
    </row>
    <row r="834" spans="1:33" ht="14.25" customHeight="1" x14ac:dyDescent="0.35">
      <c r="A834" s="40"/>
      <c r="B834" s="40"/>
      <c r="C834" s="40"/>
      <c r="AC834" s="40"/>
      <c r="AD834" s="40"/>
      <c r="AE834" s="40"/>
      <c r="AF834" s="40"/>
      <c r="AG834" s="40"/>
    </row>
    <row r="835" spans="1:33" ht="14.25" customHeight="1" x14ac:dyDescent="0.35">
      <c r="A835" s="40"/>
      <c r="B835" s="40"/>
      <c r="C835" s="40"/>
      <c r="AC835" s="40"/>
      <c r="AD835" s="40"/>
      <c r="AE835" s="40"/>
      <c r="AF835" s="40"/>
      <c r="AG835" s="40"/>
    </row>
    <row r="836" spans="1:33" ht="14.25" customHeight="1" x14ac:dyDescent="0.35">
      <c r="A836" s="40"/>
      <c r="B836" s="40"/>
      <c r="C836" s="40"/>
      <c r="AC836" s="40"/>
      <c r="AD836" s="40"/>
      <c r="AE836" s="40"/>
      <c r="AF836" s="40"/>
      <c r="AG836" s="40"/>
    </row>
    <row r="837" spans="1:33" ht="14.25" customHeight="1" x14ac:dyDescent="0.35">
      <c r="A837" s="40"/>
      <c r="B837" s="40"/>
      <c r="C837" s="40"/>
      <c r="AC837" s="40"/>
      <c r="AD837" s="40"/>
      <c r="AE837" s="40"/>
      <c r="AF837" s="40"/>
      <c r="AG837" s="40"/>
    </row>
    <row r="838" spans="1:33" ht="14.25" customHeight="1" x14ac:dyDescent="0.35">
      <c r="A838" s="40"/>
      <c r="B838" s="40"/>
      <c r="C838" s="40"/>
      <c r="AC838" s="40"/>
      <c r="AD838" s="40"/>
      <c r="AE838" s="40"/>
      <c r="AF838" s="40"/>
      <c r="AG838" s="40"/>
    </row>
    <row r="839" spans="1:33" ht="14.25" customHeight="1" x14ac:dyDescent="0.35">
      <c r="A839" s="40"/>
      <c r="B839" s="40"/>
      <c r="C839" s="40"/>
      <c r="AC839" s="40"/>
      <c r="AD839" s="40"/>
      <c r="AE839" s="40"/>
      <c r="AF839" s="40"/>
      <c r="AG839" s="40"/>
    </row>
    <row r="840" spans="1:33" ht="14.25" customHeight="1" x14ac:dyDescent="0.35">
      <c r="A840" s="40"/>
      <c r="B840" s="40"/>
      <c r="C840" s="40"/>
      <c r="AC840" s="40"/>
      <c r="AD840" s="40"/>
      <c r="AE840" s="40"/>
      <c r="AF840" s="40"/>
      <c r="AG840" s="40"/>
    </row>
    <row r="841" spans="1:33" ht="14.25" customHeight="1" x14ac:dyDescent="0.35">
      <c r="A841" s="40"/>
      <c r="B841" s="40"/>
      <c r="C841" s="40"/>
      <c r="AC841" s="40"/>
      <c r="AD841" s="40"/>
      <c r="AE841" s="40"/>
      <c r="AF841" s="40"/>
      <c r="AG841" s="40"/>
    </row>
    <row r="842" spans="1:33" ht="14.25" customHeight="1" x14ac:dyDescent="0.35">
      <c r="A842" s="40"/>
      <c r="B842" s="40"/>
      <c r="C842" s="40"/>
      <c r="AC842" s="40"/>
      <c r="AD842" s="40"/>
      <c r="AE842" s="40"/>
      <c r="AF842" s="40"/>
      <c r="AG842" s="40"/>
    </row>
    <row r="843" spans="1:33" ht="14.25" customHeight="1" x14ac:dyDescent="0.35">
      <c r="A843" s="40"/>
      <c r="B843" s="40"/>
      <c r="C843" s="40"/>
      <c r="AC843" s="40"/>
      <c r="AD843" s="40"/>
      <c r="AE843" s="40"/>
      <c r="AF843" s="40"/>
      <c r="AG843" s="40"/>
    </row>
    <row r="844" spans="1:33" ht="14.25" customHeight="1" x14ac:dyDescent="0.35">
      <c r="A844" s="40"/>
      <c r="B844" s="40"/>
      <c r="C844" s="40"/>
      <c r="AC844" s="40"/>
      <c r="AD844" s="40"/>
      <c r="AE844" s="40"/>
      <c r="AF844" s="40"/>
      <c r="AG844" s="40"/>
    </row>
    <row r="845" spans="1:33" ht="14.25" customHeight="1" x14ac:dyDescent="0.35">
      <c r="A845" s="40"/>
      <c r="B845" s="40"/>
      <c r="C845" s="40"/>
      <c r="AC845" s="40"/>
      <c r="AD845" s="40"/>
      <c r="AE845" s="40"/>
      <c r="AF845" s="40"/>
      <c r="AG845" s="40"/>
    </row>
    <row r="846" spans="1:33" ht="14.25" customHeight="1" x14ac:dyDescent="0.35">
      <c r="A846" s="40"/>
      <c r="B846" s="40"/>
      <c r="C846" s="40"/>
      <c r="AC846" s="40"/>
      <c r="AD846" s="40"/>
      <c r="AE846" s="40"/>
      <c r="AF846" s="40"/>
      <c r="AG846" s="40"/>
    </row>
    <row r="847" spans="1:33" ht="14.25" customHeight="1" x14ac:dyDescent="0.35">
      <c r="A847" s="40"/>
      <c r="B847" s="40"/>
      <c r="C847" s="40"/>
      <c r="AC847" s="40"/>
      <c r="AD847" s="40"/>
      <c r="AE847" s="40"/>
      <c r="AF847" s="40"/>
      <c r="AG847" s="40"/>
    </row>
    <row r="848" spans="1:33" ht="14.25" customHeight="1" x14ac:dyDescent="0.35">
      <c r="A848" s="40"/>
      <c r="B848" s="40"/>
      <c r="C848" s="40"/>
      <c r="AC848" s="40"/>
      <c r="AD848" s="40"/>
      <c r="AE848" s="40"/>
      <c r="AF848" s="40"/>
      <c r="AG848" s="40"/>
    </row>
    <row r="849" spans="1:33" ht="14.25" customHeight="1" x14ac:dyDescent="0.35">
      <c r="A849" s="40"/>
      <c r="B849" s="40"/>
      <c r="C849" s="40"/>
      <c r="AC849" s="40"/>
      <c r="AD849" s="40"/>
      <c r="AE849" s="40"/>
      <c r="AF849" s="40"/>
      <c r="AG849" s="40"/>
    </row>
    <row r="850" spans="1:33" ht="14.25" customHeight="1" x14ac:dyDescent="0.35">
      <c r="A850" s="40"/>
      <c r="B850" s="40"/>
      <c r="C850" s="40"/>
      <c r="AC850" s="40"/>
      <c r="AD850" s="40"/>
      <c r="AE850" s="40"/>
      <c r="AF850" s="40"/>
      <c r="AG850" s="40"/>
    </row>
    <row r="851" spans="1:33" ht="14.25" customHeight="1" x14ac:dyDescent="0.35">
      <c r="A851" s="40"/>
      <c r="B851" s="40"/>
      <c r="C851" s="40"/>
      <c r="AC851" s="40"/>
      <c r="AD851" s="40"/>
      <c r="AE851" s="40"/>
      <c r="AF851" s="40"/>
      <c r="AG851" s="40"/>
    </row>
    <row r="852" spans="1:33" ht="14.25" customHeight="1" x14ac:dyDescent="0.35">
      <c r="A852" s="40"/>
      <c r="B852" s="40"/>
      <c r="C852" s="40"/>
      <c r="AC852" s="40"/>
      <c r="AD852" s="40"/>
      <c r="AE852" s="40"/>
      <c r="AF852" s="40"/>
      <c r="AG852" s="40"/>
    </row>
    <row r="853" spans="1:33" ht="14.25" customHeight="1" x14ac:dyDescent="0.35">
      <c r="A853" s="40"/>
      <c r="B853" s="40"/>
      <c r="C853" s="40"/>
      <c r="AC853" s="40"/>
      <c r="AD853" s="40"/>
      <c r="AE853" s="40"/>
      <c r="AF853" s="40"/>
      <c r="AG853" s="40"/>
    </row>
    <row r="854" spans="1:33" ht="14.25" customHeight="1" x14ac:dyDescent="0.35">
      <c r="A854" s="40"/>
      <c r="B854" s="40"/>
      <c r="C854" s="40"/>
      <c r="AC854" s="40"/>
      <c r="AD854" s="40"/>
      <c r="AE854" s="40"/>
      <c r="AF854" s="40"/>
      <c r="AG854" s="40"/>
    </row>
    <row r="855" spans="1:33" ht="14.25" customHeight="1" x14ac:dyDescent="0.35">
      <c r="A855" s="40"/>
      <c r="B855" s="40"/>
      <c r="C855" s="40"/>
      <c r="AC855" s="40"/>
      <c r="AD855" s="40"/>
      <c r="AE855" s="40"/>
      <c r="AF855" s="40"/>
      <c r="AG855" s="40"/>
    </row>
    <row r="856" spans="1:33" ht="14.25" customHeight="1" x14ac:dyDescent="0.35">
      <c r="A856" s="40"/>
      <c r="B856" s="40"/>
      <c r="C856" s="40"/>
      <c r="AC856" s="40"/>
      <c r="AD856" s="40"/>
      <c r="AE856" s="40"/>
      <c r="AF856" s="40"/>
      <c r="AG856" s="40"/>
    </row>
    <row r="857" spans="1:33" ht="14.25" customHeight="1" x14ac:dyDescent="0.35">
      <c r="A857" s="40"/>
      <c r="B857" s="40"/>
      <c r="C857" s="40"/>
      <c r="AC857" s="40"/>
      <c r="AD857" s="40"/>
      <c r="AE857" s="40"/>
      <c r="AF857" s="40"/>
      <c r="AG857" s="40"/>
    </row>
    <row r="858" spans="1:33" ht="14.25" customHeight="1" x14ac:dyDescent="0.35">
      <c r="A858" s="40"/>
      <c r="B858" s="40"/>
      <c r="C858" s="40"/>
      <c r="AC858" s="40"/>
      <c r="AD858" s="40"/>
      <c r="AE858" s="40"/>
      <c r="AF858" s="40"/>
      <c r="AG858" s="40"/>
    </row>
    <row r="859" spans="1:33" ht="14.25" customHeight="1" x14ac:dyDescent="0.35">
      <c r="A859" s="40"/>
      <c r="B859" s="40"/>
      <c r="C859" s="40"/>
      <c r="AC859" s="40"/>
      <c r="AD859" s="40"/>
      <c r="AE859" s="40"/>
      <c r="AF859" s="40"/>
      <c r="AG859" s="40"/>
    </row>
    <row r="860" spans="1:33" ht="14.25" customHeight="1" x14ac:dyDescent="0.35">
      <c r="A860" s="40"/>
      <c r="B860" s="40"/>
      <c r="C860" s="40"/>
      <c r="AC860" s="40"/>
      <c r="AD860" s="40"/>
      <c r="AE860" s="40"/>
      <c r="AF860" s="40"/>
      <c r="AG860" s="40"/>
    </row>
    <row r="861" spans="1:33" ht="14.25" customHeight="1" x14ac:dyDescent="0.35">
      <c r="A861" s="40"/>
      <c r="B861" s="40"/>
      <c r="C861" s="40"/>
      <c r="AC861" s="40"/>
      <c r="AD861" s="40"/>
      <c r="AE861" s="40"/>
      <c r="AF861" s="40"/>
      <c r="AG861" s="40"/>
    </row>
    <row r="862" spans="1:33" ht="14.25" customHeight="1" x14ac:dyDescent="0.35">
      <c r="A862" s="40"/>
      <c r="B862" s="40"/>
      <c r="C862" s="40"/>
      <c r="AC862" s="40"/>
      <c r="AD862" s="40"/>
      <c r="AE862" s="40"/>
      <c r="AF862" s="40"/>
      <c r="AG862" s="40"/>
    </row>
    <row r="863" spans="1:33" ht="14.25" customHeight="1" x14ac:dyDescent="0.35">
      <c r="A863" s="40"/>
      <c r="B863" s="40"/>
      <c r="C863" s="40"/>
      <c r="AC863" s="40"/>
      <c r="AD863" s="40"/>
      <c r="AE863" s="40"/>
      <c r="AF863" s="40"/>
      <c r="AG863" s="40"/>
    </row>
    <row r="864" spans="1:33" ht="14.25" customHeight="1" x14ac:dyDescent="0.35">
      <c r="A864" s="40"/>
      <c r="B864" s="40"/>
      <c r="C864" s="40"/>
      <c r="AC864" s="40"/>
      <c r="AD864" s="40"/>
      <c r="AE864" s="40"/>
      <c r="AF864" s="40"/>
      <c r="AG864" s="40"/>
    </row>
    <row r="865" spans="1:33" ht="14.25" customHeight="1" x14ac:dyDescent="0.35">
      <c r="A865" s="40"/>
      <c r="B865" s="40"/>
      <c r="C865" s="40"/>
      <c r="AC865" s="40"/>
      <c r="AD865" s="40"/>
      <c r="AE865" s="40"/>
      <c r="AF865" s="40"/>
      <c r="AG865" s="40"/>
    </row>
    <row r="866" spans="1:33" ht="14.25" customHeight="1" x14ac:dyDescent="0.35">
      <c r="A866" s="40"/>
      <c r="B866" s="40"/>
      <c r="C866" s="40"/>
      <c r="AC866" s="40"/>
      <c r="AD866" s="40"/>
      <c r="AE866" s="40"/>
      <c r="AF866" s="40"/>
      <c r="AG866" s="40"/>
    </row>
    <row r="867" spans="1:33" ht="14.25" customHeight="1" x14ac:dyDescent="0.35">
      <c r="A867" s="40"/>
      <c r="B867" s="40"/>
      <c r="C867" s="40"/>
      <c r="AC867" s="40"/>
      <c r="AD867" s="40"/>
      <c r="AE867" s="40"/>
      <c r="AF867" s="40"/>
      <c r="AG867" s="40"/>
    </row>
    <row r="868" spans="1:33" ht="14.25" customHeight="1" x14ac:dyDescent="0.35">
      <c r="A868" s="40"/>
      <c r="B868" s="40"/>
      <c r="C868" s="40"/>
      <c r="AC868" s="40"/>
      <c r="AD868" s="40"/>
      <c r="AE868" s="40"/>
      <c r="AF868" s="40"/>
      <c r="AG868" s="40"/>
    </row>
    <row r="869" spans="1:33" ht="14.25" customHeight="1" x14ac:dyDescent="0.35">
      <c r="A869" s="40"/>
      <c r="B869" s="40"/>
      <c r="C869" s="40"/>
      <c r="AC869" s="40"/>
      <c r="AD869" s="40"/>
      <c r="AE869" s="40"/>
      <c r="AF869" s="40"/>
      <c r="AG869" s="40"/>
    </row>
    <row r="870" spans="1:33" ht="14.25" customHeight="1" x14ac:dyDescent="0.35">
      <c r="A870" s="40"/>
      <c r="B870" s="40"/>
      <c r="C870" s="40"/>
      <c r="AC870" s="40"/>
      <c r="AD870" s="40"/>
      <c r="AE870" s="40"/>
      <c r="AF870" s="40"/>
      <c r="AG870" s="40"/>
    </row>
    <row r="871" spans="1:33" ht="14.25" customHeight="1" x14ac:dyDescent="0.35">
      <c r="A871" s="40"/>
      <c r="B871" s="40"/>
      <c r="C871" s="40"/>
      <c r="AC871" s="40"/>
      <c r="AD871" s="40"/>
      <c r="AE871" s="40"/>
      <c r="AF871" s="40"/>
      <c r="AG871" s="40"/>
    </row>
    <row r="872" spans="1:33" ht="14.25" customHeight="1" x14ac:dyDescent="0.35">
      <c r="A872" s="40"/>
      <c r="B872" s="40"/>
      <c r="C872" s="40"/>
      <c r="AC872" s="40"/>
      <c r="AD872" s="40"/>
      <c r="AE872" s="40"/>
      <c r="AF872" s="40"/>
      <c r="AG872" s="40"/>
    </row>
    <row r="873" spans="1:33" ht="14.25" customHeight="1" x14ac:dyDescent="0.35">
      <c r="A873" s="40"/>
      <c r="B873" s="40"/>
      <c r="C873" s="40"/>
      <c r="AC873" s="40"/>
      <c r="AD873" s="40"/>
      <c r="AE873" s="40"/>
      <c r="AF873" s="40"/>
      <c r="AG873" s="40"/>
    </row>
    <row r="874" spans="1:33" ht="14.25" customHeight="1" x14ac:dyDescent="0.35">
      <c r="A874" s="40"/>
      <c r="B874" s="40"/>
      <c r="C874" s="40"/>
      <c r="AC874" s="40"/>
      <c r="AD874" s="40"/>
      <c r="AE874" s="40"/>
      <c r="AF874" s="40"/>
      <c r="AG874" s="40"/>
    </row>
    <row r="875" spans="1:33" ht="14.25" customHeight="1" x14ac:dyDescent="0.35">
      <c r="A875" s="40"/>
      <c r="B875" s="40"/>
      <c r="C875" s="40"/>
      <c r="AC875" s="40"/>
      <c r="AD875" s="40"/>
      <c r="AE875" s="40"/>
      <c r="AF875" s="40"/>
      <c r="AG875" s="40"/>
    </row>
    <row r="876" spans="1:33" ht="14.25" customHeight="1" x14ac:dyDescent="0.35">
      <c r="A876" s="40"/>
      <c r="B876" s="40"/>
      <c r="C876" s="40"/>
      <c r="AC876" s="40"/>
      <c r="AD876" s="40"/>
      <c r="AE876" s="40"/>
      <c r="AF876" s="40"/>
      <c r="AG876" s="40"/>
    </row>
    <row r="877" spans="1:33" ht="14.25" customHeight="1" x14ac:dyDescent="0.35">
      <c r="A877" s="40"/>
      <c r="B877" s="40"/>
      <c r="C877" s="40"/>
      <c r="AC877" s="40"/>
      <c r="AD877" s="40"/>
      <c r="AE877" s="40"/>
      <c r="AF877" s="40"/>
      <c r="AG877" s="40"/>
    </row>
    <row r="878" spans="1:33" ht="14.25" customHeight="1" x14ac:dyDescent="0.35">
      <c r="A878" s="40"/>
      <c r="B878" s="40"/>
      <c r="C878" s="40"/>
      <c r="AC878" s="40"/>
      <c r="AD878" s="40"/>
      <c r="AE878" s="40"/>
      <c r="AF878" s="40"/>
      <c r="AG878" s="40"/>
    </row>
    <row r="879" spans="1:33" ht="14.25" customHeight="1" x14ac:dyDescent="0.35">
      <c r="A879" s="40"/>
      <c r="B879" s="40"/>
      <c r="C879" s="40"/>
      <c r="AC879" s="40"/>
      <c r="AD879" s="40"/>
      <c r="AE879" s="40"/>
      <c r="AF879" s="40"/>
      <c r="AG879" s="40"/>
    </row>
    <row r="880" spans="1:33" ht="14.25" customHeight="1" x14ac:dyDescent="0.35">
      <c r="A880" s="40"/>
      <c r="B880" s="40"/>
      <c r="C880" s="40"/>
      <c r="AC880" s="40"/>
      <c r="AD880" s="40"/>
      <c r="AE880" s="40"/>
      <c r="AF880" s="40"/>
      <c r="AG880" s="40"/>
    </row>
    <row r="881" spans="1:33" ht="14.25" customHeight="1" x14ac:dyDescent="0.35">
      <c r="A881" s="40"/>
      <c r="B881" s="40"/>
      <c r="C881" s="40"/>
      <c r="AC881" s="40"/>
      <c r="AD881" s="40"/>
      <c r="AE881" s="40"/>
      <c r="AF881" s="40"/>
      <c r="AG881" s="40"/>
    </row>
    <row r="882" spans="1:33" ht="14.25" customHeight="1" x14ac:dyDescent="0.35">
      <c r="A882" s="40"/>
      <c r="B882" s="40"/>
      <c r="C882" s="40"/>
      <c r="AC882" s="40"/>
      <c r="AD882" s="40"/>
      <c r="AE882" s="40"/>
      <c r="AF882" s="40"/>
      <c r="AG882" s="40"/>
    </row>
    <row r="883" spans="1:33" ht="14.25" customHeight="1" x14ac:dyDescent="0.35">
      <c r="A883" s="40"/>
      <c r="B883" s="40"/>
      <c r="C883" s="40"/>
      <c r="AC883" s="40"/>
      <c r="AD883" s="40"/>
      <c r="AE883" s="40"/>
      <c r="AF883" s="40"/>
      <c r="AG883" s="40"/>
    </row>
    <row r="884" spans="1:33" ht="14.25" customHeight="1" x14ac:dyDescent="0.35">
      <c r="A884" s="40"/>
      <c r="B884" s="40"/>
      <c r="C884" s="40"/>
      <c r="AC884" s="40"/>
      <c r="AD884" s="40"/>
      <c r="AE884" s="40"/>
      <c r="AF884" s="40"/>
      <c r="AG884" s="40"/>
    </row>
    <row r="885" spans="1:33" ht="14.25" customHeight="1" x14ac:dyDescent="0.35">
      <c r="A885" s="40"/>
      <c r="B885" s="40"/>
      <c r="C885" s="40"/>
      <c r="AC885" s="40"/>
      <c r="AD885" s="40"/>
      <c r="AE885" s="40"/>
      <c r="AF885" s="40"/>
      <c r="AG885" s="40"/>
    </row>
    <row r="886" spans="1:33" ht="14.25" customHeight="1" x14ac:dyDescent="0.35">
      <c r="A886" s="40"/>
      <c r="B886" s="40"/>
      <c r="C886" s="40"/>
      <c r="AC886" s="40"/>
      <c r="AD886" s="40"/>
      <c r="AE886" s="40"/>
      <c r="AF886" s="40"/>
      <c r="AG886" s="40"/>
    </row>
    <row r="887" spans="1:33" ht="14.25" customHeight="1" x14ac:dyDescent="0.35">
      <c r="A887" s="40"/>
      <c r="B887" s="40"/>
      <c r="C887" s="40"/>
      <c r="AC887" s="40"/>
      <c r="AD887" s="40"/>
      <c r="AE887" s="40"/>
      <c r="AF887" s="40"/>
      <c r="AG887" s="40"/>
    </row>
    <row r="888" spans="1:33" ht="14.25" customHeight="1" x14ac:dyDescent="0.35">
      <c r="A888" s="40"/>
      <c r="B888" s="40"/>
      <c r="C888" s="40"/>
      <c r="AC888" s="40"/>
      <c r="AD888" s="40"/>
      <c r="AE888" s="40"/>
      <c r="AF888" s="40"/>
      <c r="AG888" s="40"/>
    </row>
    <row r="889" spans="1:33" ht="14.25" customHeight="1" x14ac:dyDescent="0.35">
      <c r="A889" s="40"/>
      <c r="B889" s="40"/>
      <c r="C889" s="40"/>
      <c r="AC889" s="40"/>
      <c r="AD889" s="40"/>
      <c r="AE889" s="40"/>
      <c r="AF889" s="40"/>
      <c r="AG889" s="40"/>
    </row>
    <row r="890" spans="1:33" ht="14.25" customHeight="1" x14ac:dyDescent="0.35">
      <c r="A890" s="40"/>
      <c r="B890" s="40"/>
      <c r="C890" s="40"/>
      <c r="AC890" s="40"/>
      <c r="AD890" s="40"/>
      <c r="AE890" s="40"/>
      <c r="AF890" s="40"/>
      <c r="AG890" s="40"/>
    </row>
    <row r="891" spans="1:33" ht="14.25" customHeight="1" x14ac:dyDescent="0.35">
      <c r="A891" s="40"/>
      <c r="B891" s="40"/>
      <c r="C891" s="40"/>
      <c r="AC891" s="40"/>
      <c r="AD891" s="40"/>
      <c r="AE891" s="40"/>
      <c r="AF891" s="40"/>
      <c r="AG891" s="40"/>
    </row>
    <row r="892" spans="1:33" ht="14.25" customHeight="1" x14ac:dyDescent="0.35">
      <c r="A892" s="40"/>
      <c r="B892" s="40"/>
      <c r="C892" s="40"/>
      <c r="AC892" s="40"/>
      <c r="AD892" s="40"/>
      <c r="AE892" s="40"/>
      <c r="AF892" s="40"/>
      <c r="AG892" s="40"/>
    </row>
    <row r="893" spans="1:33" ht="14.25" customHeight="1" x14ac:dyDescent="0.35">
      <c r="A893" s="40"/>
      <c r="B893" s="40"/>
      <c r="C893" s="40"/>
      <c r="AC893" s="40"/>
      <c r="AD893" s="40"/>
      <c r="AE893" s="40"/>
      <c r="AF893" s="40"/>
      <c r="AG893" s="40"/>
    </row>
    <row r="894" spans="1:33" ht="14.25" customHeight="1" x14ac:dyDescent="0.35">
      <c r="A894" s="40"/>
      <c r="B894" s="40"/>
      <c r="C894" s="40"/>
      <c r="AC894" s="40"/>
      <c r="AD894" s="40"/>
      <c r="AE894" s="40"/>
      <c r="AF894" s="40"/>
      <c r="AG894" s="40"/>
    </row>
    <row r="895" spans="1:33" ht="14.25" customHeight="1" x14ac:dyDescent="0.35">
      <c r="A895" s="40"/>
      <c r="B895" s="40"/>
      <c r="C895" s="40"/>
      <c r="AC895" s="40"/>
      <c r="AD895" s="40"/>
      <c r="AE895" s="40"/>
      <c r="AF895" s="40"/>
      <c r="AG895" s="40"/>
    </row>
    <row r="896" spans="1:33" ht="14.25" customHeight="1" x14ac:dyDescent="0.35">
      <c r="A896" s="40"/>
      <c r="B896" s="40"/>
      <c r="C896" s="40"/>
      <c r="AC896" s="40"/>
      <c r="AD896" s="40"/>
      <c r="AE896" s="40"/>
      <c r="AF896" s="40"/>
      <c r="AG896" s="40"/>
    </row>
    <row r="897" spans="1:33" ht="14.25" customHeight="1" x14ac:dyDescent="0.35">
      <c r="A897" s="40"/>
      <c r="B897" s="40"/>
      <c r="C897" s="40"/>
      <c r="AC897" s="40"/>
      <c r="AD897" s="40"/>
      <c r="AE897" s="40"/>
      <c r="AF897" s="40"/>
      <c r="AG897" s="40"/>
    </row>
    <row r="898" spans="1:33" ht="14.25" customHeight="1" x14ac:dyDescent="0.35">
      <c r="A898" s="40"/>
      <c r="B898" s="40"/>
      <c r="C898" s="40"/>
      <c r="AC898" s="40"/>
      <c r="AD898" s="40"/>
      <c r="AE898" s="40"/>
      <c r="AF898" s="40"/>
      <c r="AG898" s="40"/>
    </row>
    <row r="899" spans="1:33" ht="14.25" customHeight="1" x14ac:dyDescent="0.35">
      <c r="A899" s="40"/>
      <c r="B899" s="40"/>
      <c r="C899" s="40"/>
      <c r="AC899" s="40"/>
      <c r="AD899" s="40"/>
      <c r="AE899" s="40"/>
      <c r="AF899" s="40"/>
      <c r="AG899" s="40"/>
    </row>
    <row r="900" spans="1:33" ht="14.25" customHeight="1" x14ac:dyDescent="0.35">
      <c r="A900" s="40"/>
      <c r="B900" s="40"/>
      <c r="C900" s="40"/>
      <c r="AC900" s="40"/>
      <c r="AD900" s="40"/>
      <c r="AE900" s="40"/>
      <c r="AF900" s="40"/>
      <c r="AG900" s="40"/>
    </row>
    <row r="901" spans="1:33" ht="14.25" customHeight="1" x14ac:dyDescent="0.35">
      <c r="A901" s="40"/>
      <c r="B901" s="40"/>
      <c r="C901" s="40"/>
      <c r="AC901" s="40"/>
      <c r="AD901" s="40"/>
      <c r="AE901" s="40"/>
      <c r="AF901" s="40"/>
      <c r="AG901" s="40"/>
    </row>
    <row r="902" spans="1:33" ht="14.25" customHeight="1" x14ac:dyDescent="0.35">
      <c r="A902" s="40"/>
      <c r="B902" s="40"/>
      <c r="C902" s="40"/>
      <c r="AC902" s="40"/>
      <c r="AD902" s="40"/>
      <c r="AE902" s="40"/>
      <c r="AF902" s="40"/>
      <c r="AG902" s="40"/>
    </row>
    <row r="903" spans="1:33" ht="14.25" customHeight="1" x14ac:dyDescent="0.35">
      <c r="A903" s="40"/>
      <c r="B903" s="40"/>
      <c r="C903" s="40"/>
      <c r="AC903" s="40"/>
      <c r="AD903" s="40"/>
      <c r="AE903" s="40"/>
      <c r="AF903" s="40"/>
      <c r="AG903" s="40"/>
    </row>
    <row r="904" spans="1:33" ht="14.25" customHeight="1" x14ac:dyDescent="0.35">
      <c r="A904" s="40"/>
      <c r="B904" s="40"/>
      <c r="C904" s="40"/>
      <c r="AC904" s="40"/>
      <c r="AD904" s="40"/>
      <c r="AE904" s="40"/>
      <c r="AF904" s="40"/>
      <c r="AG904" s="40"/>
    </row>
    <row r="905" spans="1:33" ht="14.25" customHeight="1" x14ac:dyDescent="0.35">
      <c r="A905" s="40"/>
      <c r="B905" s="40"/>
      <c r="C905" s="40"/>
      <c r="AC905" s="40"/>
      <c r="AD905" s="40"/>
      <c r="AE905" s="40"/>
      <c r="AF905" s="40"/>
      <c r="AG905" s="40"/>
    </row>
    <row r="906" spans="1:33" ht="14.25" customHeight="1" x14ac:dyDescent="0.35">
      <c r="A906" s="40"/>
      <c r="B906" s="40"/>
      <c r="C906" s="40"/>
      <c r="AC906" s="40"/>
      <c r="AD906" s="40"/>
      <c r="AE906" s="40"/>
      <c r="AF906" s="40"/>
      <c r="AG906" s="40"/>
    </row>
    <row r="907" spans="1:33" ht="14.25" customHeight="1" x14ac:dyDescent="0.35">
      <c r="A907" s="40"/>
      <c r="B907" s="40"/>
      <c r="C907" s="40"/>
      <c r="AC907" s="40"/>
      <c r="AD907" s="40"/>
      <c r="AE907" s="40"/>
      <c r="AF907" s="40"/>
      <c r="AG907" s="40"/>
    </row>
    <row r="908" spans="1:33" ht="14.25" customHeight="1" x14ac:dyDescent="0.35">
      <c r="A908" s="40"/>
      <c r="B908" s="40"/>
      <c r="C908" s="40"/>
      <c r="AC908" s="40"/>
      <c r="AD908" s="40"/>
      <c r="AE908" s="40"/>
      <c r="AF908" s="40"/>
      <c r="AG908" s="40"/>
    </row>
    <row r="909" spans="1:33" ht="14.25" customHeight="1" x14ac:dyDescent="0.35">
      <c r="A909" s="40"/>
      <c r="B909" s="40"/>
      <c r="C909" s="40"/>
      <c r="AC909" s="40"/>
      <c r="AD909" s="40"/>
      <c r="AE909" s="40"/>
      <c r="AF909" s="40"/>
      <c r="AG909" s="40"/>
    </row>
    <row r="910" spans="1:33" ht="14.25" customHeight="1" x14ac:dyDescent="0.35">
      <c r="A910" s="40"/>
      <c r="B910" s="40"/>
      <c r="C910" s="40"/>
      <c r="AC910" s="40"/>
      <c r="AD910" s="40"/>
      <c r="AE910" s="40"/>
      <c r="AF910" s="40"/>
      <c r="AG910" s="40"/>
    </row>
    <row r="911" spans="1:33" ht="14.25" customHeight="1" x14ac:dyDescent="0.35">
      <c r="A911" s="40"/>
      <c r="B911" s="40"/>
      <c r="C911" s="40"/>
      <c r="AC911" s="40"/>
      <c r="AD911" s="40"/>
      <c r="AE911" s="40"/>
      <c r="AF911" s="40"/>
      <c r="AG911" s="40"/>
    </row>
    <row r="912" spans="1:33" ht="14.25" customHeight="1" x14ac:dyDescent="0.35">
      <c r="A912" s="40"/>
      <c r="B912" s="40"/>
      <c r="C912" s="40"/>
      <c r="AC912" s="40"/>
      <c r="AD912" s="40"/>
      <c r="AE912" s="40"/>
      <c r="AF912" s="40"/>
      <c r="AG912" s="40"/>
    </row>
    <row r="913" spans="1:33" ht="14.25" customHeight="1" x14ac:dyDescent="0.35">
      <c r="A913" s="40"/>
      <c r="B913" s="40"/>
      <c r="C913" s="40"/>
      <c r="AC913" s="40"/>
      <c r="AD913" s="40"/>
      <c r="AE913" s="40"/>
      <c r="AF913" s="40"/>
      <c r="AG913" s="40"/>
    </row>
    <row r="914" spans="1:33" ht="14.25" customHeight="1" x14ac:dyDescent="0.35">
      <c r="A914" s="40"/>
      <c r="B914" s="40"/>
      <c r="C914" s="40"/>
      <c r="AC914" s="40"/>
      <c r="AD914" s="40"/>
      <c r="AE914" s="40"/>
      <c r="AF914" s="40"/>
      <c r="AG914" s="40"/>
    </row>
    <row r="915" spans="1:33" ht="14.25" customHeight="1" x14ac:dyDescent="0.35">
      <c r="A915" s="40"/>
      <c r="B915" s="40"/>
      <c r="C915" s="40"/>
      <c r="AC915" s="40"/>
      <c r="AD915" s="40"/>
      <c r="AE915" s="40"/>
      <c r="AF915" s="40"/>
      <c r="AG915" s="40"/>
    </row>
    <row r="916" spans="1:33" ht="14.25" customHeight="1" x14ac:dyDescent="0.35">
      <c r="A916" s="40"/>
      <c r="B916" s="40"/>
      <c r="C916" s="40"/>
      <c r="AC916" s="40"/>
      <c r="AD916" s="40"/>
      <c r="AE916" s="40"/>
      <c r="AF916" s="40"/>
      <c r="AG916" s="40"/>
    </row>
    <row r="917" spans="1:33" ht="14.25" customHeight="1" x14ac:dyDescent="0.35">
      <c r="A917" s="40"/>
      <c r="B917" s="40"/>
      <c r="C917" s="40"/>
      <c r="AC917" s="40"/>
      <c r="AD917" s="40"/>
      <c r="AE917" s="40"/>
      <c r="AF917" s="40"/>
      <c r="AG917" s="40"/>
    </row>
    <row r="918" spans="1:33" ht="14.25" customHeight="1" x14ac:dyDescent="0.35">
      <c r="A918" s="40"/>
      <c r="B918" s="40"/>
      <c r="C918" s="40"/>
      <c r="AC918" s="40"/>
      <c r="AD918" s="40"/>
      <c r="AE918" s="40"/>
      <c r="AF918" s="40"/>
      <c r="AG918" s="40"/>
    </row>
    <row r="919" spans="1:33" ht="14.25" customHeight="1" x14ac:dyDescent="0.35">
      <c r="A919" s="40"/>
      <c r="B919" s="40"/>
      <c r="C919" s="40"/>
      <c r="AC919" s="40"/>
      <c r="AD919" s="40"/>
      <c r="AE919" s="40"/>
      <c r="AF919" s="40"/>
      <c r="AG919" s="40"/>
    </row>
    <row r="920" spans="1:33" ht="14.25" customHeight="1" x14ac:dyDescent="0.35">
      <c r="A920" s="40"/>
      <c r="B920" s="40"/>
      <c r="C920" s="40"/>
      <c r="AC920" s="40"/>
      <c r="AD920" s="40"/>
      <c r="AE920" s="40"/>
      <c r="AF920" s="40"/>
      <c r="AG920" s="40"/>
    </row>
    <row r="921" spans="1:33" ht="14.25" customHeight="1" x14ac:dyDescent="0.35">
      <c r="A921" s="40"/>
      <c r="B921" s="40"/>
      <c r="C921" s="40"/>
      <c r="AC921" s="40"/>
      <c r="AD921" s="40"/>
      <c r="AE921" s="40"/>
      <c r="AF921" s="40"/>
      <c r="AG921" s="40"/>
    </row>
    <row r="922" spans="1:33" ht="14.25" customHeight="1" x14ac:dyDescent="0.35">
      <c r="A922" s="40"/>
      <c r="B922" s="40"/>
      <c r="C922" s="40"/>
      <c r="AC922" s="40"/>
      <c r="AD922" s="40"/>
      <c r="AE922" s="40"/>
      <c r="AF922" s="40"/>
      <c r="AG922" s="40"/>
    </row>
    <row r="923" spans="1:33" ht="14.25" customHeight="1" x14ac:dyDescent="0.35">
      <c r="A923" s="40"/>
      <c r="B923" s="40"/>
      <c r="C923" s="40"/>
      <c r="AC923" s="40"/>
      <c r="AD923" s="40"/>
      <c r="AE923" s="40"/>
      <c r="AF923" s="40"/>
      <c r="AG923" s="40"/>
    </row>
    <row r="924" spans="1:33" ht="14.25" customHeight="1" x14ac:dyDescent="0.35">
      <c r="A924" s="40"/>
      <c r="B924" s="40"/>
      <c r="C924" s="40"/>
      <c r="AC924" s="40"/>
      <c r="AD924" s="40"/>
      <c r="AE924" s="40"/>
      <c r="AF924" s="40"/>
      <c r="AG924" s="40"/>
    </row>
    <row r="925" spans="1:33" ht="14.25" customHeight="1" x14ac:dyDescent="0.35">
      <c r="A925" s="40"/>
      <c r="B925" s="40"/>
      <c r="C925" s="40"/>
      <c r="AC925" s="40"/>
      <c r="AD925" s="40"/>
      <c r="AE925" s="40"/>
      <c r="AF925" s="40"/>
      <c r="AG925" s="40"/>
    </row>
    <row r="926" spans="1:33" ht="14.25" customHeight="1" x14ac:dyDescent="0.35">
      <c r="A926" s="40"/>
      <c r="B926" s="40"/>
      <c r="C926" s="40"/>
      <c r="AC926" s="40"/>
      <c r="AD926" s="40"/>
      <c r="AE926" s="40"/>
      <c r="AF926" s="40"/>
      <c r="AG926" s="40"/>
    </row>
    <row r="927" spans="1:33" ht="14.25" customHeight="1" x14ac:dyDescent="0.35">
      <c r="A927" s="40"/>
      <c r="B927" s="40"/>
      <c r="C927" s="40"/>
      <c r="AC927" s="40"/>
      <c r="AD927" s="40"/>
      <c r="AE927" s="40"/>
      <c r="AF927" s="40"/>
      <c r="AG927" s="40"/>
    </row>
    <row r="928" spans="1:33" ht="14.25" customHeight="1" x14ac:dyDescent="0.35">
      <c r="A928" s="40"/>
      <c r="B928" s="40"/>
      <c r="C928" s="40"/>
      <c r="AC928" s="40"/>
      <c r="AD928" s="40"/>
      <c r="AE928" s="40"/>
      <c r="AF928" s="40"/>
      <c r="AG928" s="40"/>
    </row>
    <row r="929" spans="1:33" ht="14.25" customHeight="1" x14ac:dyDescent="0.35">
      <c r="A929" s="40"/>
      <c r="B929" s="40"/>
      <c r="C929" s="40"/>
      <c r="AC929" s="40"/>
      <c r="AD929" s="40"/>
      <c r="AE929" s="40"/>
      <c r="AF929" s="40"/>
      <c r="AG929" s="40"/>
    </row>
    <row r="930" spans="1:33" ht="14.25" customHeight="1" x14ac:dyDescent="0.35">
      <c r="A930" s="40"/>
      <c r="B930" s="40"/>
      <c r="C930" s="40"/>
      <c r="AC930" s="40"/>
      <c r="AD930" s="40"/>
      <c r="AE930" s="40"/>
      <c r="AF930" s="40"/>
      <c r="AG930" s="40"/>
    </row>
    <row r="931" spans="1:33" ht="14.25" customHeight="1" x14ac:dyDescent="0.35">
      <c r="A931" s="40"/>
      <c r="B931" s="40"/>
      <c r="C931" s="40"/>
      <c r="AC931" s="40"/>
      <c r="AD931" s="40"/>
      <c r="AE931" s="40"/>
      <c r="AF931" s="40"/>
      <c r="AG931" s="40"/>
    </row>
    <row r="932" spans="1:33" ht="14.25" customHeight="1" x14ac:dyDescent="0.35">
      <c r="A932" s="40"/>
      <c r="B932" s="40"/>
      <c r="C932" s="40"/>
      <c r="AC932" s="40"/>
      <c r="AD932" s="40"/>
      <c r="AE932" s="40"/>
      <c r="AF932" s="40"/>
      <c r="AG932" s="40"/>
    </row>
    <row r="933" spans="1:33" ht="14.25" customHeight="1" x14ac:dyDescent="0.35">
      <c r="A933" s="40"/>
      <c r="B933" s="40"/>
      <c r="C933" s="40"/>
      <c r="AC933" s="40"/>
      <c r="AD933" s="40"/>
      <c r="AE933" s="40"/>
      <c r="AF933" s="40"/>
      <c r="AG933" s="40"/>
    </row>
    <row r="934" spans="1:33" ht="14.25" customHeight="1" x14ac:dyDescent="0.35">
      <c r="A934" s="40"/>
      <c r="B934" s="40"/>
      <c r="C934" s="40"/>
      <c r="AC934" s="40"/>
      <c r="AD934" s="40"/>
      <c r="AE934" s="40"/>
      <c r="AF934" s="40"/>
      <c r="AG934" s="40"/>
    </row>
    <row r="935" spans="1:33" ht="14.25" customHeight="1" x14ac:dyDescent="0.35">
      <c r="A935" s="40"/>
      <c r="B935" s="40"/>
      <c r="C935" s="40"/>
      <c r="AC935" s="40"/>
      <c r="AD935" s="40"/>
      <c r="AE935" s="40"/>
      <c r="AF935" s="40"/>
      <c r="AG935" s="40"/>
    </row>
    <row r="936" spans="1:33" ht="14.25" customHeight="1" x14ac:dyDescent="0.35">
      <c r="A936" s="40"/>
      <c r="B936" s="40"/>
      <c r="C936" s="40"/>
      <c r="AC936" s="40"/>
      <c r="AD936" s="40"/>
      <c r="AE936" s="40"/>
      <c r="AF936" s="40"/>
      <c r="AG936" s="40"/>
    </row>
    <row r="937" spans="1:33" ht="14.25" customHeight="1" x14ac:dyDescent="0.35">
      <c r="A937" s="40"/>
      <c r="B937" s="40"/>
      <c r="C937" s="40"/>
      <c r="AC937" s="40"/>
      <c r="AD937" s="40"/>
      <c r="AE937" s="40"/>
      <c r="AF937" s="40"/>
      <c r="AG937" s="40"/>
    </row>
    <row r="938" spans="1:33" ht="14.25" customHeight="1" x14ac:dyDescent="0.35">
      <c r="A938" s="40"/>
      <c r="B938" s="40"/>
      <c r="C938" s="40"/>
      <c r="AC938" s="40"/>
      <c r="AD938" s="40"/>
      <c r="AE938" s="40"/>
      <c r="AF938" s="40"/>
      <c r="AG938" s="40"/>
    </row>
    <row r="939" spans="1:33" ht="14.25" customHeight="1" x14ac:dyDescent="0.35">
      <c r="A939" s="40"/>
      <c r="B939" s="40"/>
      <c r="C939" s="40"/>
      <c r="AC939" s="40"/>
      <c r="AD939" s="40"/>
      <c r="AE939" s="40"/>
      <c r="AF939" s="40"/>
      <c r="AG939" s="40"/>
    </row>
    <row r="940" spans="1:33" ht="14.25" customHeight="1" x14ac:dyDescent="0.35">
      <c r="A940" s="40"/>
      <c r="B940" s="40"/>
      <c r="C940" s="40"/>
      <c r="AC940" s="40"/>
      <c r="AD940" s="40"/>
      <c r="AE940" s="40"/>
      <c r="AF940" s="40"/>
      <c r="AG940" s="40"/>
    </row>
    <row r="941" spans="1:33" ht="14.25" customHeight="1" x14ac:dyDescent="0.35">
      <c r="A941" s="40"/>
      <c r="B941" s="40"/>
      <c r="C941" s="40"/>
      <c r="AC941" s="40"/>
      <c r="AD941" s="40"/>
      <c r="AE941" s="40"/>
      <c r="AF941" s="40"/>
      <c r="AG941" s="40"/>
    </row>
    <row r="942" spans="1:33" ht="14.25" customHeight="1" x14ac:dyDescent="0.35">
      <c r="A942" s="40"/>
      <c r="B942" s="40"/>
      <c r="C942" s="40"/>
      <c r="AC942" s="40"/>
      <c r="AD942" s="40"/>
      <c r="AE942" s="40"/>
      <c r="AF942" s="40"/>
      <c r="AG942" s="40"/>
    </row>
    <row r="943" spans="1:33" ht="14.25" customHeight="1" x14ac:dyDescent="0.35">
      <c r="A943" s="40"/>
      <c r="B943" s="40"/>
      <c r="C943" s="40"/>
      <c r="AC943" s="40"/>
      <c r="AD943" s="40"/>
      <c r="AE943" s="40"/>
      <c r="AF943" s="40"/>
      <c r="AG943" s="40"/>
    </row>
    <row r="944" spans="1:33" ht="14.25" customHeight="1" x14ac:dyDescent="0.35">
      <c r="A944" s="40"/>
      <c r="B944" s="40"/>
      <c r="C944" s="40"/>
      <c r="AC944" s="40"/>
      <c r="AD944" s="40"/>
      <c r="AE944" s="40"/>
      <c r="AF944" s="40"/>
      <c r="AG944" s="40"/>
    </row>
    <row r="945" spans="1:33" ht="14.25" customHeight="1" x14ac:dyDescent="0.35">
      <c r="A945" s="40"/>
      <c r="B945" s="40"/>
      <c r="C945" s="40"/>
      <c r="AC945" s="40"/>
      <c r="AD945" s="40"/>
      <c r="AE945" s="40"/>
      <c r="AF945" s="40"/>
      <c r="AG945" s="40"/>
    </row>
    <row r="946" spans="1:33" ht="14.25" customHeight="1" x14ac:dyDescent="0.35">
      <c r="A946" s="40"/>
      <c r="B946" s="40"/>
      <c r="C946" s="40"/>
      <c r="AC946" s="40"/>
      <c r="AD946" s="40"/>
      <c r="AE946" s="40"/>
      <c r="AF946" s="40"/>
      <c r="AG946" s="40"/>
    </row>
    <row r="947" spans="1:33" ht="14.25" customHeight="1" x14ac:dyDescent="0.35">
      <c r="A947" s="40"/>
      <c r="B947" s="40"/>
      <c r="C947" s="40"/>
      <c r="AC947" s="40"/>
      <c r="AD947" s="40"/>
      <c r="AE947" s="40"/>
      <c r="AF947" s="40"/>
      <c r="AG947" s="40"/>
    </row>
    <row r="948" spans="1:33" ht="14.25" customHeight="1" x14ac:dyDescent="0.35">
      <c r="A948" s="40"/>
      <c r="B948" s="40"/>
      <c r="C948" s="40"/>
      <c r="AC948" s="40"/>
      <c r="AD948" s="40"/>
      <c r="AE948" s="40"/>
      <c r="AF948" s="40"/>
      <c r="AG948" s="40"/>
    </row>
    <row r="949" spans="1:33" ht="14.25" customHeight="1" x14ac:dyDescent="0.35">
      <c r="A949" s="40"/>
      <c r="B949" s="40"/>
      <c r="C949" s="40"/>
      <c r="AC949" s="40"/>
      <c r="AD949" s="40"/>
      <c r="AE949" s="40"/>
      <c r="AF949" s="40"/>
      <c r="AG949" s="40"/>
    </row>
    <row r="950" spans="1:33" ht="14.25" customHeight="1" x14ac:dyDescent="0.35">
      <c r="A950" s="40"/>
      <c r="B950" s="40"/>
      <c r="C950" s="40"/>
      <c r="AC950" s="40"/>
      <c r="AD950" s="40"/>
      <c r="AE950" s="40"/>
      <c r="AF950" s="40"/>
      <c r="AG950" s="40"/>
    </row>
    <row r="951" spans="1:33" ht="14.25" customHeight="1" x14ac:dyDescent="0.35">
      <c r="A951" s="40"/>
      <c r="B951" s="40"/>
      <c r="C951" s="40"/>
      <c r="AC951" s="40"/>
      <c r="AD951" s="40"/>
      <c r="AE951" s="40"/>
      <c r="AF951" s="40"/>
      <c r="AG951" s="40"/>
    </row>
    <row r="952" spans="1:33" ht="14.25" customHeight="1" x14ac:dyDescent="0.35">
      <c r="A952" s="40"/>
      <c r="B952" s="40"/>
      <c r="C952" s="40"/>
      <c r="AC952" s="40"/>
      <c r="AD952" s="40"/>
      <c r="AE952" s="40"/>
      <c r="AF952" s="40"/>
      <c r="AG952" s="40"/>
    </row>
    <row r="953" spans="1:33" ht="14.25" customHeight="1" x14ac:dyDescent="0.35">
      <c r="A953" s="40"/>
      <c r="B953" s="40"/>
      <c r="C953" s="40"/>
      <c r="AC953" s="40"/>
      <c r="AD953" s="40"/>
      <c r="AE953" s="40"/>
      <c r="AF953" s="40"/>
      <c r="AG953" s="40"/>
    </row>
    <row r="954" spans="1:33" ht="14.25" customHeight="1" x14ac:dyDescent="0.35">
      <c r="A954" s="40"/>
      <c r="B954" s="40"/>
      <c r="C954" s="40"/>
      <c r="AC954" s="40"/>
      <c r="AD954" s="40"/>
      <c r="AE954" s="40"/>
      <c r="AF954" s="40"/>
      <c r="AG954" s="40"/>
    </row>
    <row r="955" spans="1:33" ht="14.25" customHeight="1" x14ac:dyDescent="0.35">
      <c r="A955" s="40"/>
      <c r="B955" s="40"/>
      <c r="C955" s="40"/>
      <c r="AC955" s="40"/>
      <c r="AD955" s="40"/>
      <c r="AE955" s="40"/>
      <c r="AF955" s="40"/>
      <c r="AG955" s="40"/>
    </row>
    <row r="956" spans="1:33" ht="14.25" customHeight="1" x14ac:dyDescent="0.35">
      <c r="A956" s="40"/>
      <c r="B956" s="40"/>
      <c r="C956" s="40"/>
      <c r="AC956" s="40"/>
      <c r="AD956" s="40"/>
      <c r="AE956" s="40"/>
      <c r="AF956" s="40"/>
      <c r="AG956" s="40"/>
    </row>
    <row r="957" spans="1:33" ht="14.25" customHeight="1" x14ac:dyDescent="0.35">
      <c r="A957" s="40"/>
      <c r="B957" s="40"/>
      <c r="C957" s="40"/>
      <c r="AC957" s="40"/>
      <c r="AD957" s="40"/>
      <c r="AE957" s="40"/>
      <c r="AF957" s="40"/>
      <c r="AG957" s="40"/>
    </row>
    <row r="958" spans="1:33" ht="14.25" customHeight="1" x14ac:dyDescent="0.35">
      <c r="A958" s="40"/>
      <c r="B958" s="40"/>
      <c r="C958" s="40"/>
      <c r="AC958" s="40"/>
      <c r="AD958" s="40"/>
      <c r="AE958" s="40"/>
      <c r="AF958" s="40"/>
      <c r="AG958" s="40"/>
    </row>
    <row r="959" spans="1:33" ht="14.25" customHeight="1" x14ac:dyDescent="0.35">
      <c r="A959" s="40"/>
      <c r="B959" s="40"/>
      <c r="C959" s="40"/>
      <c r="AC959" s="40"/>
      <c r="AD959" s="40"/>
      <c r="AE959" s="40"/>
      <c r="AF959" s="40"/>
      <c r="AG959" s="40"/>
    </row>
    <row r="960" spans="1:33" ht="14.25" customHeight="1" x14ac:dyDescent="0.35">
      <c r="A960" s="40"/>
      <c r="B960" s="40"/>
      <c r="C960" s="40"/>
      <c r="AC960" s="40"/>
      <c r="AD960" s="40"/>
      <c r="AE960" s="40"/>
      <c r="AF960" s="40"/>
      <c r="AG960" s="40"/>
    </row>
    <row r="961" spans="1:33" ht="14.25" customHeight="1" x14ac:dyDescent="0.35">
      <c r="A961" s="40"/>
      <c r="B961" s="40"/>
      <c r="C961" s="40"/>
      <c r="AC961" s="40"/>
      <c r="AD961" s="40"/>
      <c r="AE961" s="40"/>
      <c r="AF961" s="40"/>
      <c r="AG961" s="40"/>
    </row>
    <row r="962" spans="1:33" ht="14.25" customHeight="1" x14ac:dyDescent="0.35">
      <c r="A962" s="40"/>
      <c r="B962" s="40"/>
      <c r="C962" s="40"/>
      <c r="AC962" s="40"/>
      <c r="AD962" s="40"/>
      <c r="AE962" s="40"/>
      <c r="AF962" s="40"/>
      <c r="AG962" s="40"/>
    </row>
    <row r="963" spans="1:33" ht="14.25" customHeight="1" x14ac:dyDescent="0.35">
      <c r="A963" s="40"/>
      <c r="B963" s="40"/>
      <c r="C963" s="40"/>
      <c r="AC963" s="40"/>
      <c r="AD963" s="40"/>
      <c r="AE963" s="40"/>
      <c r="AF963" s="40"/>
      <c r="AG963" s="40"/>
    </row>
    <row r="964" spans="1:33" ht="14.25" customHeight="1" x14ac:dyDescent="0.35">
      <c r="A964" s="40"/>
      <c r="B964" s="40"/>
      <c r="C964" s="40"/>
      <c r="AC964" s="40"/>
      <c r="AD964" s="40"/>
      <c r="AE964" s="40"/>
      <c r="AF964" s="40"/>
      <c r="AG964" s="40"/>
    </row>
    <row r="965" spans="1:33" ht="14.25" customHeight="1" x14ac:dyDescent="0.35">
      <c r="A965" s="40"/>
      <c r="B965" s="40"/>
      <c r="C965" s="40"/>
      <c r="AC965" s="40"/>
      <c r="AD965" s="40"/>
      <c r="AE965" s="40"/>
      <c r="AF965" s="40"/>
      <c r="AG965" s="40"/>
    </row>
    <row r="966" spans="1:33" ht="14.25" customHeight="1" x14ac:dyDescent="0.35">
      <c r="A966" s="40"/>
      <c r="B966" s="40"/>
      <c r="C966" s="40"/>
      <c r="AC966" s="40"/>
      <c r="AD966" s="40"/>
      <c r="AE966" s="40"/>
      <c r="AF966" s="40"/>
      <c r="AG966" s="40"/>
    </row>
    <row r="967" spans="1:33" ht="14.25" customHeight="1" x14ac:dyDescent="0.35">
      <c r="A967" s="40"/>
      <c r="B967" s="40"/>
      <c r="C967" s="40"/>
      <c r="AC967" s="40"/>
      <c r="AD967" s="40"/>
      <c r="AE967" s="40"/>
      <c r="AF967" s="40"/>
      <c r="AG967" s="40"/>
    </row>
    <row r="968" spans="1:33" ht="14.25" customHeight="1" x14ac:dyDescent="0.35">
      <c r="A968" s="40"/>
      <c r="B968" s="40"/>
      <c r="C968" s="40"/>
      <c r="AC968" s="40"/>
      <c r="AD968" s="40"/>
      <c r="AE968" s="40"/>
      <c r="AF968" s="40"/>
      <c r="AG968" s="40"/>
    </row>
    <row r="969" spans="1:33" ht="14.25" customHeight="1" x14ac:dyDescent="0.35">
      <c r="A969" s="40"/>
      <c r="B969" s="40"/>
      <c r="C969" s="40"/>
      <c r="AC969" s="40"/>
      <c r="AD969" s="40"/>
      <c r="AE969" s="40"/>
      <c r="AF969" s="40"/>
      <c r="AG969" s="40"/>
    </row>
    <row r="970" spans="1:33" ht="14.25" customHeight="1" x14ac:dyDescent="0.35">
      <c r="A970" s="40"/>
      <c r="B970" s="40"/>
      <c r="C970" s="40"/>
      <c r="AC970" s="40"/>
      <c r="AD970" s="40"/>
      <c r="AE970" s="40"/>
      <c r="AF970" s="40"/>
      <c r="AG970" s="40"/>
    </row>
    <row r="971" spans="1:33" ht="14.25" customHeight="1" x14ac:dyDescent="0.35">
      <c r="A971" s="40"/>
      <c r="B971" s="40"/>
      <c r="C971" s="40"/>
      <c r="AC971" s="40"/>
      <c r="AD971" s="40"/>
      <c r="AE971" s="40"/>
      <c r="AF971" s="40"/>
      <c r="AG971" s="40"/>
    </row>
    <row r="972" spans="1:33" ht="14.25" customHeight="1" x14ac:dyDescent="0.35">
      <c r="A972" s="40"/>
      <c r="B972" s="40"/>
      <c r="C972" s="40"/>
      <c r="AC972" s="40"/>
      <c r="AD972" s="40"/>
      <c r="AE972" s="40"/>
      <c r="AF972" s="40"/>
      <c r="AG972" s="40"/>
    </row>
    <row r="973" spans="1:33" ht="14.25" customHeight="1" x14ac:dyDescent="0.35">
      <c r="A973" s="40"/>
      <c r="B973" s="40"/>
      <c r="C973" s="40"/>
      <c r="AC973" s="40"/>
      <c r="AD973" s="40"/>
      <c r="AE973" s="40"/>
      <c r="AF973" s="40"/>
      <c r="AG973" s="40"/>
    </row>
    <row r="974" spans="1:33" ht="14.25" customHeight="1" x14ac:dyDescent="0.35">
      <c r="A974" s="40"/>
      <c r="B974" s="40"/>
      <c r="C974" s="40"/>
      <c r="AC974" s="40"/>
      <c r="AD974" s="40"/>
      <c r="AE974" s="40"/>
      <c r="AF974" s="40"/>
      <c r="AG974" s="40"/>
    </row>
    <row r="975" spans="1:33" ht="14.25" customHeight="1" x14ac:dyDescent="0.35">
      <c r="A975" s="40"/>
      <c r="B975" s="40"/>
      <c r="C975" s="40"/>
      <c r="AC975" s="40"/>
      <c r="AD975" s="40"/>
      <c r="AE975" s="40"/>
      <c r="AF975" s="40"/>
      <c r="AG975" s="40"/>
    </row>
    <row r="976" spans="1:33" ht="14.25" customHeight="1" x14ac:dyDescent="0.35">
      <c r="A976" s="40"/>
      <c r="B976" s="40"/>
      <c r="C976" s="40"/>
      <c r="AC976" s="40"/>
      <c r="AD976" s="40"/>
      <c r="AE976" s="40"/>
      <c r="AF976" s="40"/>
      <c r="AG976" s="40"/>
    </row>
    <row r="977" spans="1:33" ht="14.25" customHeight="1" x14ac:dyDescent="0.35">
      <c r="A977" s="40"/>
      <c r="B977" s="40"/>
      <c r="C977" s="40"/>
      <c r="AC977" s="40"/>
      <c r="AD977" s="40"/>
      <c r="AE977" s="40"/>
      <c r="AF977" s="40"/>
      <c r="AG977" s="40"/>
    </row>
    <row r="978" spans="1:33" ht="14.25" customHeight="1" x14ac:dyDescent="0.35">
      <c r="A978" s="40"/>
      <c r="B978" s="40"/>
      <c r="C978" s="40"/>
      <c r="AC978" s="40"/>
      <c r="AD978" s="40"/>
      <c r="AE978" s="40"/>
      <c r="AF978" s="40"/>
      <c r="AG978" s="40"/>
    </row>
    <row r="979" spans="1:33" ht="14.25" customHeight="1" x14ac:dyDescent="0.35">
      <c r="A979" s="40"/>
      <c r="B979" s="40"/>
      <c r="C979" s="40"/>
      <c r="AC979" s="40"/>
      <c r="AD979" s="40"/>
      <c r="AE979" s="40"/>
      <c r="AF979" s="40"/>
      <c r="AG979" s="40"/>
    </row>
    <row r="980" spans="1:33" ht="14.25" customHeight="1" x14ac:dyDescent="0.35">
      <c r="A980" s="40"/>
      <c r="B980" s="40"/>
      <c r="C980" s="40"/>
      <c r="AC980" s="40"/>
      <c r="AD980" s="40"/>
      <c r="AE980" s="40"/>
      <c r="AF980" s="40"/>
      <c r="AG980" s="40"/>
    </row>
    <row r="981" spans="1:33" ht="14.25" customHeight="1" x14ac:dyDescent="0.35">
      <c r="A981" s="40"/>
      <c r="B981" s="40"/>
      <c r="C981" s="40"/>
      <c r="AC981" s="40"/>
      <c r="AD981" s="40"/>
      <c r="AE981" s="40"/>
      <c r="AF981" s="40"/>
      <c r="AG981" s="40"/>
    </row>
    <row r="982" spans="1:33" ht="14.25" customHeight="1" x14ac:dyDescent="0.35">
      <c r="A982" s="40"/>
      <c r="B982" s="40"/>
      <c r="C982" s="40"/>
      <c r="AC982" s="40"/>
      <c r="AD982" s="40"/>
      <c r="AE982" s="40"/>
      <c r="AF982" s="40"/>
      <c r="AG982" s="40"/>
    </row>
    <row r="983" spans="1:33" ht="14.25" customHeight="1" x14ac:dyDescent="0.35">
      <c r="A983" s="40"/>
      <c r="B983" s="40"/>
      <c r="C983" s="40"/>
      <c r="AC983" s="40"/>
      <c r="AD983" s="40"/>
      <c r="AE983" s="40"/>
      <c r="AF983" s="40"/>
      <c r="AG983" s="40"/>
    </row>
    <row r="984" spans="1:33" ht="14.25" customHeight="1" x14ac:dyDescent="0.35">
      <c r="A984" s="40"/>
      <c r="B984" s="40"/>
      <c r="C984" s="40"/>
      <c r="AC984" s="40"/>
      <c r="AD984" s="40"/>
      <c r="AE984" s="40"/>
      <c r="AF984" s="40"/>
      <c r="AG984" s="40"/>
    </row>
    <row r="985" spans="1:33" ht="14.25" customHeight="1" x14ac:dyDescent="0.35">
      <c r="A985" s="40"/>
      <c r="B985" s="40"/>
      <c r="C985" s="40"/>
      <c r="AC985" s="40"/>
      <c r="AD985" s="40"/>
      <c r="AE985" s="40"/>
      <c r="AF985" s="40"/>
      <c r="AG985" s="40"/>
    </row>
    <row r="986" spans="1:33" ht="14.25" customHeight="1" x14ac:dyDescent="0.35">
      <c r="A986" s="40"/>
      <c r="B986" s="40"/>
      <c r="C986" s="40"/>
      <c r="AC986" s="40"/>
      <c r="AD986" s="40"/>
      <c r="AE986" s="40"/>
      <c r="AF986" s="40"/>
      <c r="AG986" s="40"/>
    </row>
    <row r="987" spans="1:33" ht="14.25" customHeight="1" x14ac:dyDescent="0.35">
      <c r="A987" s="40"/>
      <c r="B987" s="40"/>
      <c r="C987" s="40"/>
      <c r="AC987" s="40"/>
      <c r="AD987" s="40"/>
      <c r="AE987" s="40"/>
      <c r="AF987" s="40"/>
      <c r="AG987" s="40"/>
    </row>
    <row r="988" spans="1:33" ht="14.25" customHeight="1" x14ac:dyDescent="0.35">
      <c r="A988" s="40"/>
      <c r="B988" s="40"/>
      <c r="C988" s="40"/>
      <c r="AC988" s="40"/>
      <c r="AD988" s="40"/>
      <c r="AE988" s="40"/>
      <c r="AF988" s="40"/>
      <c r="AG988" s="40"/>
    </row>
    <row r="989" spans="1:33" ht="14.25" customHeight="1" x14ac:dyDescent="0.35">
      <c r="A989" s="40"/>
      <c r="B989" s="40"/>
      <c r="C989" s="40"/>
      <c r="AC989" s="40"/>
      <c r="AD989" s="40"/>
      <c r="AE989" s="40"/>
      <c r="AF989" s="40"/>
      <c r="AG989" s="40"/>
    </row>
    <row r="990" spans="1:33" ht="14.25" customHeight="1" x14ac:dyDescent="0.35">
      <c r="A990" s="40"/>
      <c r="B990" s="40"/>
      <c r="C990" s="40"/>
      <c r="AC990" s="40"/>
      <c r="AD990" s="40"/>
      <c r="AE990" s="40"/>
      <c r="AF990" s="40"/>
      <c r="AG990" s="40"/>
    </row>
    <row r="991" spans="1:33" ht="14.25" customHeight="1" x14ac:dyDescent="0.35">
      <c r="A991" s="40"/>
      <c r="B991" s="40"/>
      <c r="C991" s="40"/>
      <c r="AC991" s="40"/>
      <c r="AD991" s="40"/>
      <c r="AE991" s="40"/>
      <c r="AF991" s="40"/>
      <c r="AG991" s="40"/>
    </row>
    <row r="992" spans="1:33" ht="14.25" customHeight="1" x14ac:dyDescent="0.35">
      <c r="A992" s="40"/>
      <c r="B992" s="40"/>
      <c r="C992" s="40"/>
      <c r="AC992" s="40"/>
      <c r="AD992" s="40"/>
      <c r="AE992" s="40"/>
      <c r="AF992" s="40"/>
      <c r="AG992" s="40"/>
    </row>
    <row r="993" spans="1:33" ht="14.25" customHeight="1" x14ac:dyDescent="0.35">
      <c r="A993" s="40"/>
      <c r="B993" s="40"/>
      <c r="C993" s="40"/>
      <c r="AC993" s="40"/>
      <c r="AD993" s="40"/>
      <c r="AE993" s="40"/>
      <c r="AF993" s="40"/>
      <c r="AG993" s="40"/>
    </row>
    <row r="994" spans="1:33" ht="14.25" customHeight="1" x14ac:dyDescent="0.35">
      <c r="A994" s="40"/>
      <c r="B994" s="40"/>
      <c r="C994" s="40"/>
      <c r="AC994" s="40"/>
      <c r="AD994" s="40"/>
      <c r="AE994" s="40"/>
      <c r="AF994" s="40"/>
      <c r="AG994" s="40"/>
    </row>
    <row r="995" spans="1:33" ht="14.25" customHeight="1" x14ac:dyDescent="0.35">
      <c r="A995" s="40"/>
      <c r="B995" s="40"/>
      <c r="C995" s="40"/>
      <c r="AC995" s="40"/>
      <c r="AD995" s="40"/>
      <c r="AE995" s="40"/>
      <c r="AF995" s="40"/>
      <c r="AG995" s="40"/>
    </row>
    <row r="996" spans="1:33" ht="14.25" customHeight="1" x14ac:dyDescent="0.35">
      <c r="A996" s="40"/>
      <c r="B996" s="40"/>
      <c r="C996" s="40"/>
      <c r="AC996" s="40"/>
      <c r="AD996" s="40"/>
      <c r="AE996" s="40"/>
      <c r="AF996" s="40"/>
      <c r="AG996" s="40"/>
    </row>
    <row r="997" spans="1:33" ht="14.25" customHeight="1" x14ac:dyDescent="0.35">
      <c r="A997" s="40"/>
      <c r="B997" s="40"/>
      <c r="C997" s="40"/>
      <c r="AC997" s="40"/>
      <c r="AD997" s="40"/>
      <c r="AE997" s="40"/>
      <c r="AF997" s="40"/>
      <c r="AG997" s="40"/>
    </row>
    <row r="998" spans="1:33" ht="14.25" customHeight="1" x14ac:dyDescent="0.35">
      <c r="A998" s="40"/>
      <c r="B998" s="40"/>
      <c r="C998" s="40"/>
      <c r="AC998" s="40"/>
      <c r="AD998" s="40"/>
      <c r="AE998" s="40"/>
      <c r="AF998" s="40"/>
      <c r="AG998" s="40"/>
    </row>
    <row r="999" spans="1:33" ht="14.25" customHeight="1" x14ac:dyDescent="0.35">
      <c r="A999" s="40"/>
      <c r="B999" s="40"/>
      <c r="C999" s="40"/>
      <c r="AC999" s="40"/>
      <c r="AD999" s="40"/>
      <c r="AE999" s="40"/>
      <c r="AF999" s="40"/>
      <c r="AG999" s="40"/>
    </row>
    <row r="1000" spans="1:33" ht="14.25" customHeight="1" x14ac:dyDescent="0.35">
      <c r="A1000" s="40"/>
      <c r="B1000" s="40"/>
      <c r="C1000" s="40"/>
      <c r="AC1000" s="40"/>
      <c r="AD1000" s="40"/>
      <c r="AE1000" s="40"/>
      <c r="AF1000" s="40"/>
      <c r="AG1000" s="40"/>
    </row>
  </sheetData>
  <mergeCells count="124">
    <mergeCell ref="A148:A159"/>
    <mergeCell ref="A160:A171"/>
    <mergeCell ref="A172:A183"/>
    <mergeCell ref="A184:A195"/>
    <mergeCell ref="A40:A51"/>
    <mergeCell ref="A52:A63"/>
    <mergeCell ref="A64:A75"/>
    <mergeCell ref="A76:A87"/>
    <mergeCell ref="A88:A99"/>
    <mergeCell ref="A100:A111"/>
    <mergeCell ref="A112:A123"/>
    <mergeCell ref="A124:A135"/>
    <mergeCell ref="A136:A147"/>
    <mergeCell ref="A196:A207"/>
    <mergeCell ref="A208:A219"/>
    <mergeCell ref="A220:A231"/>
    <mergeCell ref="C280:C291"/>
    <mergeCell ref="C292:C303"/>
    <mergeCell ref="C304:C315"/>
    <mergeCell ref="C316:C327"/>
    <mergeCell ref="C328:C339"/>
    <mergeCell ref="C340:C351"/>
    <mergeCell ref="A316:A327"/>
    <mergeCell ref="A328:A339"/>
    <mergeCell ref="A340:A351"/>
    <mergeCell ref="A352:A363"/>
    <mergeCell ref="A232:A243"/>
    <mergeCell ref="A244:A255"/>
    <mergeCell ref="A256:A267"/>
    <mergeCell ref="A268:A279"/>
    <mergeCell ref="A280:A291"/>
    <mergeCell ref="A292:A303"/>
    <mergeCell ref="A304:A315"/>
    <mergeCell ref="AB136:AB147"/>
    <mergeCell ref="AB148:AB159"/>
    <mergeCell ref="AB160:AB171"/>
    <mergeCell ref="AB172:AB183"/>
    <mergeCell ref="AB292:AB303"/>
    <mergeCell ref="AB304:AB315"/>
    <mergeCell ref="C352:C363"/>
    <mergeCell ref="C196:C207"/>
    <mergeCell ref="C208:C219"/>
    <mergeCell ref="C220:C231"/>
    <mergeCell ref="C232:C243"/>
    <mergeCell ref="C244:C255"/>
    <mergeCell ref="C256:C267"/>
    <mergeCell ref="C268:C279"/>
    <mergeCell ref="C136:C147"/>
    <mergeCell ref="C148:C159"/>
    <mergeCell ref="C160:C171"/>
    <mergeCell ref="C172:C183"/>
    <mergeCell ref="C184:C195"/>
    <mergeCell ref="AB316:AB327"/>
    <mergeCell ref="AB328:AB339"/>
    <mergeCell ref="AB340:AB351"/>
    <mergeCell ref="AB352:AB363"/>
    <mergeCell ref="AB184:AB195"/>
    <mergeCell ref="AB196:AB207"/>
    <mergeCell ref="AB232:AB243"/>
    <mergeCell ref="AB244:AB255"/>
    <mergeCell ref="AB256:AB267"/>
    <mergeCell ref="AB268:AB279"/>
    <mergeCell ref="AB280:AB291"/>
    <mergeCell ref="AB208:AB219"/>
    <mergeCell ref="AB220:AB231"/>
    <mergeCell ref="A4:A15"/>
    <mergeCell ref="A16:A27"/>
    <mergeCell ref="C16:C27"/>
    <mergeCell ref="G16:G27"/>
    <mergeCell ref="AB16:AB27"/>
    <mergeCell ref="G328:G339"/>
    <mergeCell ref="G340:G351"/>
    <mergeCell ref="G352:G363"/>
    <mergeCell ref="G220:G231"/>
    <mergeCell ref="G232:G243"/>
    <mergeCell ref="G244:G255"/>
    <mergeCell ref="G256:G267"/>
    <mergeCell ref="G268:G279"/>
    <mergeCell ref="G280:G291"/>
    <mergeCell ref="G292:G303"/>
    <mergeCell ref="G136:G147"/>
    <mergeCell ref="G148:G159"/>
    <mergeCell ref="G160:G171"/>
    <mergeCell ref="G172:G183"/>
    <mergeCell ref="G184:G195"/>
    <mergeCell ref="G196:G207"/>
    <mergeCell ref="G208:G219"/>
    <mergeCell ref="G304:G315"/>
    <mergeCell ref="G316:G327"/>
    <mergeCell ref="G100:G111"/>
    <mergeCell ref="G112:G123"/>
    <mergeCell ref="G124:G135"/>
    <mergeCell ref="C1:F1"/>
    <mergeCell ref="G1:K1"/>
    <mergeCell ref="L1:AA1"/>
    <mergeCell ref="AB1:AG1"/>
    <mergeCell ref="C4:C15"/>
    <mergeCell ref="G4:G15"/>
    <mergeCell ref="AB4:AB15"/>
    <mergeCell ref="AB100:AB111"/>
    <mergeCell ref="AB112:AB123"/>
    <mergeCell ref="AB124:AB135"/>
    <mergeCell ref="C112:C123"/>
    <mergeCell ref="C124:C135"/>
    <mergeCell ref="C28:C39"/>
    <mergeCell ref="C40:C51"/>
    <mergeCell ref="C52:C63"/>
    <mergeCell ref="C64:C75"/>
    <mergeCell ref="C76:C87"/>
    <mergeCell ref="C88:C99"/>
    <mergeCell ref="C100:C111"/>
    <mergeCell ref="AB28:AB39"/>
    <mergeCell ref="AB40:AB51"/>
    <mergeCell ref="AB52:AB63"/>
    <mergeCell ref="AB64:AB75"/>
    <mergeCell ref="AB76:AB87"/>
    <mergeCell ref="AB88:AB99"/>
    <mergeCell ref="A28:A39"/>
    <mergeCell ref="G28:G39"/>
    <mergeCell ref="G40:G51"/>
    <mergeCell ref="G52:G63"/>
    <mergeCell ref="G64:G75"/>
    <mergeCell ref="G76:G87"/>
    <mergeCell ref="G88:G99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6328125" customWidth="1"/>
    <col min="2" max="3" width="6" customWidth="1"/>
    <col min="4" max="4" width="7" customWidth="1"/>
    <col min="5" max="5" width="6.6328125" customWidth="1"/>
    <col min="6" max="6" width="6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1" width="6.6328125" customWidth="1"/>
    <col min="12" max="12" width="6.453125" customWidth="1"/>
    <col min="13" max="13" width="6.54296875" customWidth="1"/>
    <col min="14" max="14" width="6.6328125" customWidth="1"/>
    <col min="15" max="16" width="6.54296875" customWidth="1"/>
    <col min="17" max="18" width="6.6328125" customWidth="1"/>
    <col min="19" max="21" width="6.54296875" customWidth="1"/>
    <col min="22" max="23" width="8" customWidth="1"/>
    <col min="24" max="24" width="7.453125" customWidth="1"/>
    <col min="25" max="25" width="8.453125" customWidth="1"/>
    <col min="26" max="26" width="6.6328125" customWidth="1"/>
    <col min="27" max="27" width="6.54296875" customWidth="1"/>
    <col min="28" max="28" width="5.54296875" customWidth="1"/>
    <col min="29" max="29" width="6.54296875" customWidth="1"/>
    <col min="30" max="30" width="6.453125" customWidth="1"/>
    <col min="31" max="31" width="7.453125" customWidth="1"/>
    <col min="32" max="32" width="8.6328125" customWidth="1"/>
    <col min="33" max="33" width="8.36328125" customWidth="1"/>
  </cols>
  <sheetData>
    <row r="1" spans="1:33" ht="14.25" customHeight="1" x14ac:dyDescent="0.35">
      <c r="A1" s="1"/>
      <c r="B1" s="2"/>
      <c r="C1" s="270" t="s">
        <v>0</v>
      </c>
      <c r="D1" s="271"/>
      <c r="E1" s="271"/>
      <c r="F1" s="272"/>
      <c r="G1" s="270" t="s">
        <v>1</v>
      </c>
      <c r="H1" s="271"/>
      <c r="I1" s="271"/>
      <c r="J1" s="271"/>
      <c r="K1" s="272"/>
      <c r="L1" s="270" t="s">
        <v>68</v>
      </c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2"/>
      <c r="AB1" s="270" t="s">
        <v>3</v>
      </c>
      <c r="AC1" s="271"/>
      <c r="AD1" s="271"/>
      <c r="AE1" s="271"/>
      <c r="AF1" s="271"/>
      <c r="AG1" s="272"/>
    </row>
    <row r="2" spans="1:33" ht="49.5" customHeight="1" x14ac:dyDescent="0.35">
      <c r="A2" s="3" t="s">
        <v>4</v>
      </c>
      <c r="B2" s="4" t="s">
        <v>5</v>
      </c>
      <c r="C2" s="3" t="s">
        <v>6</v>
      </c>
      <c r="D2" s="5" t="s">
        <v>7</v>
      </c>
      <c r="E2" s="5" t="s">
        <v>8</v>
      </c>
      <c r="F2" s="6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6" t="s">
        <v>14</v>
      </c>
      <c r="L2" s="3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6" t="s">
        <v>30</v>
      </c>
      <c r="AB2" s="3" t="s">
        <v>31</v>
      </c>
      <c r="AC2" s="5" t="s">
        <v>32</v>
      </c>
      <c r="AD2" s="5" t="s">
        <v>33</v>
      </c>
      <c r="AE2" s="5" t="s">
        <v>34</v>
      </c>
      <c r="AF2" s="5" t="s">
        <v>35</v>
      </c>
      <c r="AG2" s="6" t="s">
        <v>36</v>
      </c>
    </row>
    <row r="3" spans="1:33" ht="14.25" customHeight="1" x14ac:dyDescent="0.35">
      <c r="A3" s="7"/>
      <c r="B3" s="8"/>
      <c r="C3" s="7" t="s">
        <v>37</v>
      </c>
      <c r="D3" s="9" t="s">
        <v>38</v>
      </c>
      <c r="E3" s="9" t="s">
        <v>39</v>
      </c>
      <c r="F3" s="10" t="s">
        <v>40</v>
      </c>
      <c r="G3" s="7" t="s">
        <v>37</v>
      </c>
      <c r="H3" s="9" t="s">
        <v>41</v>
      </c>
      <c r="I3" s="9" t="s">
        <v>42</v>
      </c>
      <c r="J3" s="9" t="s">
        <v>43</v>
      </c>
      <c r="K3" s="10" t="s">
        <v>44</v>
      </c>
      <c r="L3" s="7" t="s">
        <v>45</v>
      </c>
      <c r="M3" s="9" t="s">
        <v>46</v>
      </c>
      <c r="N3" s="9" t="s">
        <v>47</v>
      </c>
      <c r="O3" s="9" t="s">
        <v>48</v>
      </c>
      <c r="P3" s="9" t="s">
        <v>49</v>
      </c>
      <c r="Q3" s="9" t="s">
        <v>50</v>
      </c>
      <c r="R3" s="9" t="s">
        <v>51</v>
      </c>
      <c r="S3" s="9" t="s">
        <v>52</v>
      </c>
      <c r="T3" s="9" t="s">
        <v>53</v>
      </c>
      <c r="U3" s="9" t="s">
        <v>54</v>
      </c>
      <c r="V3" s="9" t="s">
        <v>55</v>
      </c>
      <c r="W3" s="9" t="s">
        <v>56</v>
      </c>
      <c r="X3" s="9" t="s">
        <v>57</v>
      </c>
      <c r="Y3" s="9" t="s">
        <v>58</v>
      </c>
      <c r="Z3" s="9" t="s">
        <v>59</v>
      </c>
      <c r="AA3" s="10" t="s">
        <v>60</v>
      </c>
      <c r="AB3" s="7" t="s">
        <v>61</v>
      </c>
      <c r="AC3" s="9" t="s">
        <v>62</v>
      </c>
      <c r="AD3" s="9" t="s">
        <v>63</v>
      </c>
      <c r="AE3" s="9" t="s">
        <v>64</v>
      </c>
      <c r="AF3" s="9" t="s">
        <v>65</v>
      </c>
      <c r="AG3" s="10" t="s">
        <v>66</v>
      </c>
    </row>
    <row r="4" spans="1:33" ht="14.25" customHeight="1" x14ac:dyDescent="0.35">
      <c r="A4" s="268">
        <v>44682</v>
      </c>
      <c r="B4" s="11">
        <v>0</v>
      </c>
      <c r="C4" s="290">
        <v>4</v>
      </c>
      <c r="D4" s="15"/>
      <c r="E4" s="15"/>
      <c r="F4" s="16"/>
      <c r="G4" s="269"/>
      <c r="H4" s="15"/>
      <c r="I4" s="15"/>
      <c r="J4" s="15"/>
      <c r="K4" s="16"/>
      <c r="L4" s="14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6"/>
      <c r="AB4" s="265"/>
      <c r="AC4" s="17"/>
      <c r="AD4" s="17"/>
      <c r="AE4" s="17"/>
      <c r="AF4" s="17"/>
      <c r="AG4" s="41"/>
    </row>
    <row r="5" spans="1:33" ht="14.25" customHeight="1" x14ac:dyDescent="0.35">
      <c r="A5" s="266"/>
      <c r="B5" s="11">
        <v>8.3333333333333329E-2</v>
      </c>
      <c r="C5" s="266"/>
      <c r="D5" s="15"/>
      <c r="E5" s="15"/>
      <c r="F5" s="16"/>
      <c r="G5" s="266"/>
      <c r="H5" s="15"/>
      <c r="I5" s="15"/>
      <c r="J5" s="15"/>
      <c r="K5" s="16"/>
      <c r="L5" s="14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6"/>
      <c r="AB5" s="266"/>
      <c r="AC5" s="17"/>
      <c r="AD5" s="17"/>
      <c r="AE5" s="17"/>
      <c r="AF5" s="17"/>
      <c r="AG5" s="41"/>
    </row>
    <row r="6" spans="1:33" ht="14.25" customHeight="1" x14ac:dyDescent="0.35">
      <c r="A6" s="266"/>
      <c r="B6" s="11">
        <v>0.16666666666666699</v>
      </c>
      <c r="C6" s="266"/>
      <c r="D6" s="15"/>
      <c r="E6" s="15"/>
      <c r="F6" s="16"/>
      <c r="G6" s="266"/>
      <c r="H6" s="15"/>
      <c r="I6" s="15"/>
      <c r="J6" s="15"/>
      <c r="K6" s="16"/>
      <c r="L6" s="14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6"/>
      <c r="AB6" s="266"/>
      <c r="AC6" s="17"/>
      <c r="AD6" s="17"/>
      <c r="AE6" s="17"/>
      <c r="AF6" s="17"/>
      <c r="AG6" s="41"/>
    </row>
    <row r="7" spans="1:33" ht="14.25" customHeight="1" x14ac:dyDescent="0.35">
      <c r="A7" s="266"/>
      <c r="B7" s="11">
        <v>0.25</v>
      </c>
      <c r="C7" s="266"/>
      <c r="D7" s="15"/>
      <c r="E7" s="15"/>
      <c r="F7" s="16"/>
      <c r="G7" s="266"/>
      <c r="H7" s="15"/>
      <c r="I7" s="15"/>
      <c r="J7" s="15"/>
      <c r="K7" s="16"/>
      <c r="L7" s="14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6"/>
      <c r="AB7" s="266"/>
      <c r="AC7" s="17"/>
      <c r="AD7" s="17"/>
      <c r="AE7" s="17"/>
      <c r="AF7" s="17"/>
      <c r="AG7" s="41"/>
    </row>
    <row r="8" spans="1:33" ht="14.25" customHeight="1" x14ac:dyDescent="0.35">
      <c r="A8" s="266"/>
      <c r="B8" s="11">
        <v>0.33333333333333298</v>
      </c>
      <c r="C8" s="266"/>
      <c r="D8" s="15"/>
      <c r="E8" s="15"/>
      <c r="F8" s="16"/>
      <c r="G8" s="266"/>
      <c r="H8" s="15"/>
      <c r="I8" s="15"/>
      <c r="J8" s="15"/>
      <c r="K8" s="16"/>
      <c r="L8" s="14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6"/>
      <c r="AB8" s="266"/>
      <c r="AC8" s="17"/>
      <c r="AD8" s="17"/>
      <c r="AE8" s="17"/>
      <c r="AF8" s="17"/>
      <c r="AG8" s="41"/>
    </row>
    <row r="9" spans="1:33" ht="14.25" customHeight="1" x14ac:dyDescent="0.35">
      <c r="A9" s="266"/>
      <c r="B9" s="11">
        <v>0.41666666666666702</v>
      </c>
      <c r="C9" s="266"/>
      <c r="D9" s="15"/>
      <c r="E9" s="15"/>
      <c r="F9" s="16"/>
      <c r="G9" s="266"/>
      <c r="H9" s="15"/>
      <c r="I9" s="15"/>
      <c r="J9" s="15"/>
      <c r="K9" s="16"/>
      <c r="L9" s="14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6"/>
      <c r="AB9" s="266"/>
      <c r="AC9" s="17"/>
      <c r="AD9" s="17"/>
      <c r="AE9" s="17"/>
      <c r="AF9" s="17"/>
      <c r="AG9" s="41"/>
    </row>
    <row r="10" spans="1:33" ht="14.25" customHeight="1" x14ac:dyDescent="0.35">
      <c r="A10" s="266"/>
      <c r="B10" s="11">
        <v>0.5</v>
      </c>
      <c r="C10" s="266"/>
      <c r="D10" s="15"/>
      <c r="E10" s="15"/>
      <c r="F10" s="16"/>
      <c r="G10" s="266"/>
      <c r="H10" s="15"/>
      <c r="I10" s="15"/>
      <c r="J10" s="15"/>
      <c r="K10" s="16"/>
      <c r="L10" s="14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6"/>
      <c r="AB10" s="266"/>
      <c r="AC10" s="17"/>
      <c r="AD10" s="17"/>
      <c r="AE10" s="17"/>
      <c r="AF10" s="17"/>
      <c r="AG10" s="41"/>
    </row>
    <row r="11" spans="1:33" ht="14.25" customHeight="1" x14ac:dyDescent="0.35">
      <c r="A11" s="266"/>
      <c r="B11" s="11">
        <v>0.58333333333333304</v>
      </c>
      <c r="C11" s="266"/>
      <c r="D11" s="15"/>
      <c r="E11" s="15"/>
      <c r="F11" s="16"/>
      <c r="G11" s="266"/>
      <c r="H11" s="15"/>
      <c r="I11" s="15"/>
      <c r="J11" s="15"/>
      <c r="K11" s="16"/>
      <c r="L11" s="14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6"/>
      <c r="AB11" s="266"/>
      <c r="AC11" s="17"/>
      <c r="AD11" s="17"/>
      <c r="AE11" s="17"/>
      <c r="AF11" s="17"/>
      <c r="AG11" s="41"/>
    </row>
    <row r="12" spans="1:33" ht="14.25" customHeight="1" x14ac:dyDescent="0.35">
      <c r="A12" s="266"/>
      <c r="B12" s="11">
        <v>0.66666666666666696</v>
      </c>
      <c r="C12" s="266"/>
      <c r="D12" s="15"/>
      <c r="E12" s="15"/>
      <c r="F12" s="16"/>
      <c r="G12" s="266"/>
      <c r="H12" s="15"/>
      <c r="I12" s="15"/>
      <c r="J12" s="15"/>
      <c r="K12" s="16"/>
      <c r="L12" s="14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6"/>
      <c r="AB12" s="266"/>
      <c r="AC12" s="17"/>
      <c r="AD12" s="17"/>
      <c r="AE12" s="17"/>
      <c r="AF12" s="17"/>
      <c r="AG12" s="41"/>
    </row>
    <row r="13" spans="1:33" ht="14.25" customHeight="1" x14ac:dyDescent="0.35">
      <c r="A13" s="266"/>
      <c r="B13" s="11">
        <v>0.75</v>
      </c>
      <c r="C13" s="266"/>
      <c r="D13" s="15"/>
      <c r="E13" s="15"/>
      <c r="F13" s="16"/>
      <c r="G13" s="266"/>
      <c r="H13" s="15"/>
      <c r="I13" s="15"/>
      <c r="J13" s="15"/>
      <c r="K13" s="16"/>
      <c r="L13" s="14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6"/>
      <c r="AB13" s="266"/>
      <c r="AC13" s="17"/>
      <c r="AD13" s="17"/>
      <c r="AE13" s="17"/>
      <c r="AF13" s="17"/>
      <c r="AG13" s="41"/>
    </row>
    <row r="14" spans="1:33" ht="14.25" customHeight="1" x14ac:dyDescent="0.35">
      <c r="A14" s="266"/>
      <c r="B14" s="11">
        <v>0.83333333333333304</v>
      </c>
      <c r="C14" s="266"/>
      <c r="D14" s="15"/>
      <c r="E14" s="15"/>
      <c r="F14" s="16"/>
      <c r="G14" s="266"/>
      <c r="H14" s="15"/>
      <c r="I14" s="15"/>
      <c r="J14" s="15"/>
      <c r="K14" s="16"/>
      <c r="L14" s="14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6"/>
      <c r="AB14" s="266"/>
      <c r="AC14" s="17"/>
      <c r="AD14" s="17"/>
      <c r="AE14" s="17"/>
      <c r="AF14" s="17"/>
      <c r="AG14" s="41"/>
    </row>
    <row r="15" spans="1:33" ht="14.25" customHeight="1" x14ac:dyDescent="0.35">
      <c r="A15" s="267"/>
      <c r="B15" s="11">
        <v>0.91666666666666696</v>
      </c>
      <c r="C15" s="267"/>
      <c r="D15" s="15"/>
      <c r="E15" s="15"/>
      <c r="F15" s="16"/>
      <c r="G15" s="267"/>
      <c r="H15" s="15"/>
      <c r="I15" s="15"/>
      <c r="J15" s="15"/>
      <c r="K15" s="16"/>
      <c r="L15" s="14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6"/>
      <c r="AB15" s="267"/>
      <c r="AC15" s="17"/>
      <c r="AD15" s="17"/>
      <c r="AE15" s="17"/>
      <c r="AF15" s="17"/>
      <c r="AG15" s="41"/>
    </row>
    <row r="16" spans="1:33" ht="14.25" customHeight="1" x14ac:dyDescent="0.35">
      <c r="A16" s="268">
        <v>44683</v>
      </c>
      <c r="B16" s="11">
        <v>0</v>
      </c>
      <c r="C16" s="273"/>
      <c r="D16" s="15"/>
      <c r="E16" s="15"/>
      <c r="F16" s="16"/>
      <c r="G16" s="269"/>
      <c r="H16" s="15"/>
      <c r="I16" s="15"/>
      <c r="J16" s="15"/>
      <c r="K16" s="16"/>
      <c r="L16" s="14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6"/>
      <c r="AB16" s="265"/>
      <c r="AC16" s="17"/>
      <c r="AD16" s="17"/>
      <c r="AE16" s="17"/>
      <c r="AF16" s="17"/>
      <c r="AG16" s="41"/>
    </row>
    <row r="17" spans="1:33" ht="14.25" customHeight="1" x14ac:dyDescent="0.35">
      <c r="A17" s="266"/>
      <c r="B17" s="11">
        <v>8.3333333333333329E-2</v>
      </c>
      <c r="C17" s="266"/>
      <c r="D17" s="15"/>
      <c r="E17" s="15"/>
      <c r="F17" s="16"/>
      <c r="G17" s="266"/>
      <c r="H17" s="15"/>
      <c r="I17" s="15"/>
      <c r="J17" s="15"/>
      <c r="K17" s="16"/>
      <c r="L17" s="14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6"/>
      <c r="AB17" s="266"/>
      <c r="AC17" s="17"/>
      <c r="AD17" s="17"/>
      <c r="AE17" s="17"/>
      <c r="AF17" s="17"/>
      <c r="AG17" s="41"/>
    </row>
    <row r="18" spans="1:33" ht="14.25" customHeight="1" x14ac:dyDescent="0.35">
      <c r="A18" s="266"/>
      <c r="B18" s="11">
        <v>0.16666666666666699</v>
      </c>
      <c r="C18" s="266"/>
      <c r="D18" s="15"/>
      <c r="E18" s="15"/>
      <c r="F18" s="16"/>
      <c r="G18" s="266"/>
      <c r="H18" s="15"/>
      <c r="I18" s="15"/>
      <c r="J18" s="15"/>
      <c r="K18" s="16"/>
      <c r="L18" s="14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6"/>
      <c r="AB18" s="266"/>
      <c r="AC18" s="17"/>
      <c r="AD18" s="17"/>
      <c r="AE18" s="17"/>
      <c r="AF18" s="17"/>
      <c r="AG18" s="41"/>
    </row>
    <row r="19" spans="1:33" ht="14.25" customHeight="1" x14ac:dyDescent="0.35">
      <c r="A19" s="266"/>
      <c r="B19" s="11">
        <v>0.25</v>
      </c>
      <c r="C19" s="266"/>
      <c r="D19" s="15"/>
      <c r="E19" s="15"/>
      <c r="F19" s="16"/>
      <c r="G19" s="266"/>
      <c r="H19" s="15"/>
      <c r="I19" s="15"/>
      <c r="J19" s="15"/>
      <c r="K19" s="16"/>
      <c r="L19" s="14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6"/>
      <c r="AB19" s="266"/>
      <c r="AC19" s="17"/>
      <c r="AD19" s="17"/>
      <c r="AE19" s="17"/>
      <c r="AF19" s="17"/>
      <c r="AG19" s="41"/>
    </row>
    <row r="20" spans="1:33" ht="14.25" customHeight="1" x14ac:dyDescent="0.35">
      <c r="A20" s="266"/>
      <c r="B20" s="11">
        <v>0.33333333333333298</v>
      </c>
      <c r="C20" s="266"/>
      <c r="D20" s="15"/>
      <c r="E20" s="15"/>
      <c r="F20" s="16"/>
      <c r="G20" s="266"/>
      <c r="H20" s="15"/>
      <c r="I20" s="15"/>
      <c r="J20" s="15"/>
      <c r="K20" s="16"/>
      <c r="L20" s="14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6"/>
      <c r="AB20" s="266"/>
      <c r="AC20" s="17"/>
      <c r="AD20" s="17"/>
      <c r="AE20" s="17"/>
      <c r="AF20" s="17"/>
      <c r="AG20" s="41"/>
    </row>
    <row r="21" spans="1:33" ht="14.25" customHeight="1" x14ac:dyDescent="0.35">
      <c r="A21" s="266"/>
      <c r="B21" s="11">
        <v>0.41666666666666702</v>
      </c>
      <c r="C21" s="266"/>
      <c r="D21" s="15"/>
      <c r="E21" s="15"/>
      <c r="F21" s="16"/>
      <c r="G21" s="266"/>
      <c r="H21" s="15"/>
      <c r="I21" s="15"/>
      <c r="J21" s="15"/>
      <c r="K21" s="16"/>
      <c r="L21" s="14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6"/>
      <c r="AB21" s="266"/>
      <c r="AC21" s="17"/>
      <c r="AD21" s="17"/>
      <c r="AE21" s="17"/>
      <c r="AF21" s="17"/>
      <c r="AG21" s="41"/>
    </row>
    <row r="22" spans="1:33" ht="14.25" customHeight="1" x14ac:dyDescent="0.35">
      <c r="A22" s="266"/>
      <c r="B22" s="11">
        <v>0.5</v>
      </c>
      <c r="C22" s="266"/>
      <c r="D22" s="15"/>
      <c r="E22" s="15"/>
      <c r="F22" s="16"/>
      <c r="G22" s="266"/>
      <c r="H22" s="15"/>
      <c r="I22" s="15"/>
      <c r="J22" s="15"/>
      <c r="K22" s="16"/>
      <c r="L22" s="14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6"/>
      <c r="AB22" s="266"/>
      <c r="AC22" s="17"/>
      <c r="AD22" s="17"/>
      <c r="AE22" s="17"/>
      <c r="AF22" s="17"/>
      <c r="AG22" s="41"/>
    </row>
    <row r="23" spans="1:33" ht="14.25" customHeight="1" x14ac:dyDescent="0.35">
      <c r="A23" s="266"/>
      <c r="B23" s="11">
        <v>0.58333333333333304</v>
      </c>
      <c r="C23" s="266"/>
      <c r="D23" s="15"/>
      <c r="E23" s="15"/>
      <c r="F23" s="16"/>
      <c r="G23" s="266"/>
      <c r="H23" s="15"/>
      <c r="I23" s="15"/>
      <c r="J23" s="15"/>
      <c r="K23" s="16"/>
      <c r="L23" s="14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6"/>
      <c r="AB23" s="266"/>
      <c r="AC23" s="17"/>
      <c r="AD23" s="17"/>
      <c r="AE23" s="17"/>
      <c r="AF23" s="17"/>
      <c r="AG23" s="41"/>
    </row>
    <row r="24" spans="1:33" ht="14.25" customHeight="1" x14ac:dyDescent="0.35">
      <c r="A24" s="266"/>
      <c r="B24" s="11">
        <v>0.66666666666666696</v>
      </c>
      <c r="C24" s="266"/>
      <c r="D24" s="15"/>
      <c r="E24" s="15"/>
      <c r="F24" s="16"/>
      <c r="G24" s="266"/>
      <c r="H24" s="15"/>
      <c r="I24" s="15"/>
      <c r="J24" s="15"/>
      <c r="K24" s="16"/>
      <c r="L24" s="14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6"/>
      <c r="AB24" s="266"/>
      <c r="AC24" s="17"/>
      <c r="AD24" s="17"/>
      <c r="AE24" s="17"/>
      <c r="AF24" s="17"/>
      <c r="AG24" s="41"/>
    </row>
    <row r="25" spans="1:33" ht="14.25" customHeight="1" x14ac:dyDescent="0.35">
      <c r="A25" s="266"/>
      <c r="B25" s="11">
        <v>0.75</v>
      </c>
      <c r="C25" s="266"/>
      <c r="D25" s="15"/>
      <c r="E25" s="15"/>
      <c r="F25" s="16"/>
      <c r="G25" s="266"/>
      <c r="H25" s="15"/>
      <c r="I25" s="15"/>
      <c r="J25" s="15"/>
      <c r="K25" s="16"/>
      <c r="L25" s="14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6"/>
      <c r="AB25" s="266"/>
      <c r="AC25" s="17"/>
      <c r="AD25" s="17"/>
      <c r="AE25" s="17"/>
      <c r="AF25" s="17"/>
      <c r="AG25" s="41"/>
    </row>
    <row r="26" spans="1:33" ht="14.25" customHeight="1" x14ac:dyDescent="0.35">
      <c r="A26" s="266"/>
      <c r="B26" s="11">
        <v>0.83333333333333304</v>
      </c>
      <c r="C26" s="266"/>
      <c r="D26" s="15"/>
      <c r="E26" s="15"/>
      <c r="F26" s="16"/>
      <c r="G26" s="266"/>
      <c r="H26" s="15"/>
      <c r="I26" s="15"/>
      <c r="J26" s="15"/>
      <c r="K26" s="16"/>
      <c r="L26" s="1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6"/>
      <c r="AB26" s="266"/>
      <c r="AC26" s="17"/>
      <c r="AD26" s="17"/>
      <c r="AE26" s="17"/>
      <c r="AF26" s="17"/>
      <c r="AG26" s="41"/>
    </row>
    <row r="27" spans="1:33" ht="14.25" customHeight="1" x14ac:dyDescent="0.35">
      <c r="A27" s="267"/>
      <c r="B27" s="11">
        <v>0.91666666666666696</v>
      </c>
      <c r="C27" s="267"/>
      <c r="D27" s="15"/>
      <c r="E27" s="15"/>
      <c r="F27" s="16"/>
      <c r="G27" s="267"/>
      <c r="H27" s="15"/>
      <c r="I27" s="15"/>
      <c r="J27" s="15"/>
      <c r="K27" s="16"/>
      <c r="L27" s="1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6"/>
      <c r="AB27" s="267"/>
      <c r="AC27" s="17"/>
      <c r="AD27" s="17"/>
      <c r="AE27" s="17"/>
      <c r="AF27" s="17"/>
      <c r="AG27" s="41"/>
    </row>
    <row r="28" spans="1:33" ht="14.25" customHeight="1" x14ac:dyDescent="0.35">
      <c r="A28" s="268">
        <v>44684</v>
      </c>
      <c r="B28" s="11">
        <v>1</v>
      </c>
      <c r="C28" s="273"/>
      <c r="D28" s="15"/>
      <c r="E28" s="15"/>
      <c r="F28" s="16"/>
      <c r="G28" s="269"/>
      <c r="H28" s="15"/>
      <c r="I28" s="15"/>
      <c r="J28" s="15"/>
      <c r="K28" s="16"/>
      <c r="L28" s="14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6"/>
      <c r="AB28" s="265"/>
      <c r="AC28" s="17"/>
      <c r="AD28" s="17"/>
      <c r="AE28" s="17"/>
      <c r="AF28" s="17"/>
      <c r="AG28" s="41"/>
    </row>
    <row r="29" spans="1:33" ht="14.25" customHeight="1" x14ac:dyDescent="0.35">
      <c r="A29" s="266"/>
      <c r="B29" s="11">
        <v>1.0833333333333299</v>
      </c>
      <c r="C29" s="266"/>
      <c r="D29" s="15"/>
      <c r="E29" s="15"/>
      <c r="F29" s="16"/>
      <c r="G29" s="266"/>
      <c r="H29" s="15"/>
      <c r="I29" s="15"/>
      <c r="J29" s="15"/>
      <c r="K29" s="16"/>
      <c r="L29" s="14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6"/>
      <c r="AB29" s="266"/>
      <c r="AC29" s="17"/>
      <c r="AD29" s="17"/>
      <c r="AE29" s="17"/>
      <c r="AF29" s="17"/>
      <c r="AG29" s="41"/>
    </row>
    <row r="30" spans="1:33" ht="14.25" customHeight="1" x14ac:dyDescent="0.35">
      <c r="A30" s="266"/>
      <c r="B30" s="11">
        <v>1.1666666666666701</v>
      </c>
      <c r="C30" s="266"/>
      <c r="D30" s="15"/>
      <c r="E30" s="15"/>
      <c r="F30" s="16"/>
      <c r="G30" s="266"/>
      <c r="H30" s="15"/>
      <c r="I30" s="15"/>
      <c r="J30" s="15"/>
      <c r="K30" s="16"/>
      <c r="L30" s="14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6"/>
      <c r="AB30" s="266"/>
      <c r="AC30" s="17"/>
      <c r="AD30" s="17"/>
      <c r="AE30" s="17"/>
      <c r="AF30" s="17"/>
      <c r="AG30" s="41"/>
    </row>
    <row r="31" spans="1:33" ht="14.25" customHeight="1" x14ac:dyDescent="0.35">
      <c r="A31" s="266"/>
      <c r="B31" s="11">
        <v>1.25</v>
      </c>
      <c r="C31" s="266"/>
      <c r="D31" s="15"/>
      <c r="E31" s="15"/>
      <c r="F31" s="16"/>
      <c r="G31" s="266"/>
      <c r="H31" s="15"/>
      <c r="I31" s="15"/>
      <c r="J31" s="15"/>
      <c r="K31" s="16"/>
      <c r="L31" s="14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6"/>
      <c r="AB31" s="266"/>
      <c r="AC31" s="17"/>
      <c r="AD31" s="17"/>
      <c r="AE31" s="17"/>
      <c r="AF31" s="17"/>
      <c r="AG31" s="41"/>
    </row>
    <row r="32" spans="1:33" ht="14.25" customHeight="1" x14ac:dyDescent="0.35">
      <c r="A32" s="266"/>
      <c r="B32" s="11">
        <v>1.3333333333333299</v>
      </c>
      <c r="C32" s="266"/>
      <c r="D32" s="15"/>
      <c r="E32" s="15"/>
      <c r="F32" s="16"/>
      <c r="G32" s="266"/>
      <c r="H32" s="15"/>
      <c r="I32" s="15"/>
      <c r="J32" s="15"/>
      <c r="K32" s="16"/>
      <c r="L32" s="14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6"/>
      <c r="AB32" s="266"/>
      <c r="AC32" s="17"/>
      <c r="AD32" s="17"/>
      <c r="AE32" s="17"/>
      <c r="AF32" s="17"/>
      <c r="AG32" s="41"/>
    </row>
    <row r="33" spans="1:33" ht="14.25" customHeight="1" x14ac:dyDescent="0.35">
      <c r="A33" s="266"/>
      <c r="B33" s="11">
        <v>1.4166666666666701</v>
      </c>
      <c r="C33" s="266"/>
      <c r="D33" s="15"/>
      <c r="E33" s="15"/>
      <c r="F33" s="16"/>
      <c r="G33" s="266"/>
      <c r="H33" s="15"/>
      <c r="I33" s="15"/>
      <c r="J33" s="15"/>
      <c r="K33" s="16"/>
      <c r="L33" s="14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6"/>
      <c r="AB33" s="266"/>
      <c r="AC33" s="17"/>
      <c r="AD33" s="17"/>
      <c r="AE33" s="17"/>
      <c r="AF33" s="17"/>
      <c r="AG33" s="41"/>
    </row>
    <row r="34" spans="1:33" ht="14.25" customHeight="1" x14ac:dyDescent="0.35">
      <c r="A34" s="266"/>
      <c r="B34" s="11">
        <v>1.5</v>
      </c>
      <c r="C34" s="266"/>
      <c r="D34" s="15"/>
      <c r="E34" s="15"/>
      <c r="F34" s="16"/>
      <c r="G34" s="266"/>
      <c r="H34" s="15"/>
      <c r="I34" s="15"/>
      <c r="J34" s="15"/>
      <c r="K34" s="16"/>
      <c r="L34" s="14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6"/>
      <c r="AB34" s="266"/>
      <c r="AC34" s="17"/>
      <c r="AD34" s="17"/>
      <c r="AE34" s="17"/>
      <c r="AF34" s="17"/>
      <c r="AG34" s="41"/>
    </row>
    <row r="35" spans="1:33" ht="14.25" customHeight="1" x14ac:dyDescent="0.35">
      <c r="A35" s="266"/>
      <c r="B35" s="11">
        <v>1.5833333333333299</v>
      </c>
      <c r="C35" s="266"/>
      <c r="D35" s="15"/>
      <c r="E35" s="15"/>
      <c r="F35" s="16"/>
      <c r="G35" s="266"/>
      <c r="H35" s="15"/>
      <c r="I35" s="15"/>
      <c r="J35" s="15"/>
      <c r="K35" s="16"/>
      <c r="L35" s="14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6"/>
      <c r="AB35" s="266"/>
      <c r="AC35" s="17"/>
      <c r="AD35" s="17"/>
      <c r="AE35" s="17"/>
      <c r="AF35" s="17"/>
      <c r="AG35" s="41"/>
    </row>
    <row r="36" spans="1:33" ht="14.25" customHeight="1" x14ac:dyDescent="0.35">
      <c r="A36" s="266"/>
      <c r="B36" s="11">
        <v>1.6666666666666701</v>
      </c>
      <c r="C36" s="266"/>
      <c r="D36" s="15"/>
      <c r="E36" s="15"/>
      <c r="F36" s="16"/>
      <c r="G36" s="266"/>
      <c r="H36" s="15"/>
      <c r="I36" s="15"/>
      <c r="J36" s="15"/>
      <c r="K36" s="16"/>
      <c r="L36" s="14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6"/>
      <c r="AB36" s="266"/>
      <c r="AC36" s="17"/>
      <c r="AD36" s="17"/>
      <c r="AE36" s="17"/>
      <c r="AF36" s="17"/>
      <c r="AG36" s="41"/>
    </row>
    <row r="37" spans="1:33" ht="14.25" customHeight="1" x14ac:dyDescent="0.35">
      <c r="A37" s="266"/>
      <c r="B37" s="11">
        <v>1.75</v>
      </c>
      <c r="C37" s="266"/>
      <c r="D37" s="15"/>
      <c r="E37" s="15"/>
      <c r="F37" s="16"/>
      <c r="G37" s="266"/>
      <c r="H37" s="15"/>
      <c r="I37" s="15"/>
      <c r="J37" s="15"/>
      <c r="K37" s="16"/>
      <c r="L37" s="14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6"/>
      <c r="AB37" s="266"/>
      <c r="AC37" s="17"/>
      <c r="AD37" s="17"/>
      <c r="AE37" s="17"/>
      <c r="AF37" s="17"/>
      <c r="AG37" s="41"/>
    </row>
    <row r="38" spans="1:33" ht="14.25" customHeight="1" x14ac:dyDescent="0.35">
      <c r="A38" s="266"/>
      <c r="B38" s="11">
        <v>1.8333333333333299</v>
      </c>
      <c r="C38" s="266"/>
      <c r="D38" s="15"/>
      <c r="E38" s="15"/>
      <c r="F38" s="16"/>
      <c r="G38" s="266"/>
      <c r="H38" s="15"/>
      <c r="I38" s="15"/>
      <c r="J38" s="15"/>
      <c r="K38" s="16"/>
      <c r="L38" s="14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6"/>
      <c r="AB38" s="266"/>
      <c r="AC38" s="17"/>
      <c r="AD38" s="17"/>
      <c r="AE38" s="17"/>
      <c r="AF38" s="17"/>
      <c r="AG38" s="41"/>
    </row>
    <row r="39" spans="1:33" ht="14.25" customHeight="1" x14ac:dyDescent="0.35">
      <c r="A39" s="267"/>
      <c r="B39" s="11">
        <v>1.9166666666666701</v>
      </c>
      <c r="C39" s="267"/>
      <c r="D39" s="15"/>
      <c r="E39" s="15"/>
      <c r="F39" s="16"/>
      <c r="G39" s="267"/>
      <c r="H39" s="15"/>
      <c r="I39" s="15"/>
      <c r="J39" s="15"/>
      <c r="K39" s="16"/>
      <c r="L39" s="14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6"/>
      <c r="AB39" s="267"/>
      <c r="AC39" s="17"/>
      <c r="AD39" s="17"/>
      <c r="AE39" s="17"/>
      <c r="AF39" s="17"/>
      <c r="AG39" s="41"/>
    </row>
    <row r="40" spans="1:33" ht="14.25" customHeight="1" x14ac:dyDescent="0.35">
      <c r="A40" s="268">
        <v>44685</v>
      </c>
      <c r="B40" s="11">
        <v>2</v>
      </c>
      <c r="C40" s="273"/>
      <c r="D40" s="15"/>
      <c r="E40" s="15"/>
      <c r="F40" s="16"/>
      <c r="G40" s="269"/>
      <c r="H40" s="15"/>
      <c r="I40" s="15"/>
      <c r="J40" s="15"/>
      <c r="K40" s="16"/>
      <c r="L40" s="14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6"/>
      <c r="AB40" s="265"/>
      <c r="AC40" s="17"/>
      <c r="AD40" s="17"/>
      <c r="AE40" s="17"/>
      <c r="AF40" s="17"/>
      <c r="AG40" s="41"/>
    </row>
    <row r="41" spans="1:33" ht="14.25" customHeight="1" x14ac:dyDescent="0.35">
      <c r="A41" s="266"/>
      <c r="B41" s="11">
        <v>2.0833333333333299</v>
      </c>
      <c r="C41" s="266"/>
      <c r="D41" s="15"/>
      <c r="E41" s="15"/>
      <c r="F41" s="16"/>
      <c r="G41" s="266"/>
      <c r="H41" s="15"/>
      <c r="I41" s="15"/>
      <c r="J41" s="15"/>
      <c r="K41" s="16"/>
      <c r="L41" s="14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6"/>
      <c r="AB41" s="266"/>
      <c r="AC41" s="17"/>
      <c r="AD41" s="17"/>
      <c r="AE41" s="17"/>
      <c r="AF41" s="17"/>
      <c r="AG41" s="41"/>
    </row>
    <row r="42" spans="1:33" ht="14.25" customHeight="1" x14ac:dyDescent="0.35">
      <c r="A42" s="266"/>
      <c r="B42" s="11">
        <v>2.1666666666666701</v>
      </c>
      <c r="C42" s="266"/>
      <c r="D42" s="15"/>
      <c r="E42" s="15"/>
      <c r="F42" s="16"/>
      <c r="G42" s="266"/>
      <c r="H42" s="15"/>
      <c r="I42" s="15"/>
      <c r="J42" s="15"/>
      <c r="K42" s="16"/>
      <c r="L42" s="14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6"/>
      <c r="AB42" s="266"/>
      <c r="AC42" s="17"/>
      <c r="AD42" s="17"/>
      <c r="AE42" s="17"/>
      <c r="AF42" s="17"/>
      <c r="AG42" s="41"/>
    </row>
    <row r="43" spans="1:33" ht="14.25" customHeight="1" x14ac:dyDescent="0.35">
      <c r="A43" s="266"/>
      <c r="B43" s="11">
        <v>2.25</v>
      </c>
      <c r="C43" s="266"/>
      <c r="D43" s="15"/>
      <c r="E43" s="15"/>
      <c r="F43" s="16"/>
      <c r="G43" s="266"/>
      <c r="H43" s="15"/>
      <c r="I43" s="15"/>
      <c r="J43" s="15"/>
      <c r="K43" s="16"/>
      <c r="L43" s="14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6"/>
      <c r="AB43" s="266"/>
      <c r="AC43" s="17"/>
      <c r="AD43" s="17"/>
      <c r="AE43" s="17"/>
      <c r="AF43" s="17"/>
      <c r="AG43" s="41"/>
    </row>
    <row r="44" spans="1:33" ht="14.25" customHeight="1" x14ac:dyDescent="0.35">
      <c r="A44" s="266"/>
      <c r="B44" s="11">
        <v>2.3333333333333299</v>
      </c>
      <c r="C44" s="266"/>
      <c r="D44" s="15"/>
      <c r="E44" s="15"/>
      <c r="F44" s="16"/>
      <c r="G44" s="266"/>
      <c r="H44" s="15"/>
      <c r="I44" s="15"/>
      <c r="J44" s="15"/>
      <c r="K44" s="16"/>
      <c r="L44" s="14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6"/>
      <c r="AB44" s="266"/>
      <c r="AC44" s="17"/>
      <c r="AD44" s="17"/>
      <c r="AE44" s="17"/>
      <c r="AF44" s="17"/>
      <c r="AG44" s="41"/>
    </row>
    <row r="45" spans="1:33" ht="14.25" customHeight="1" x14ac:dyDescent="0.35">
      <c r="A45" s="266"/>
      <c r="B45" s="11">
        <v>2.4166666666666701</v>
      </c>
      <c r="C45" s="266"/>
      <c r="D45" s="15"/>
      <c r="E45" s="15"/>
      <c r="F45" s="16"/>
      <c r="G45" s="266"/>
      <c r="H45" s="15"/>
      <c r="I45" s="15"/>
      <c r="J45" s="15"/>
      <c r="K45" s="16"/>
      <c r="L45" s="14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6"/>
      <c r="AB45" s="266"/>
      <c r="AC45" s="17"/>
      <c r="AD45" s="17"/>
      <c r="AE45" s="17"/>
      <c r="AF45" s="17"/>
      <c r="AG45" s="41"/>
    </row>
    <row r="46" spans="1:33" ht="14.25" customHeight="1" x14ac:dyDescent="0.35">
      <c r="A46" s="266"/>
      <c r="B46" s="11">
        <v>2.5</v>
      </c>
      <c r="C46" s="266"/>
      <c r="D46" s="15"/>
      <c r="E46" s="15"/>
      <c r="F46" s="16"/>
      <c r="G46" s="266"/>
      <c r="H46" s="15"/>
      <c r="I46" s="15"/>
      <c r="J46" s="15"/>
      <c r="K46" s="16"/>
      <c r="L46" s="14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6"/>
      <c r="AB46" s="266"/>
      <c r="AC46" s="17"/>
      <c r="AD46" s="17"/>
      <c r="AE46" s="17"/>
      <c r="AF46" s="17"/>
      <c r="AG46" s="41"/>
    </row>
    <row r="47" spans="1:33" ht="14.25" customHeight="1" x14ac:dyDescent="0.35">
      <c r="A47" s="266"/>
      <c r="B47" s="11">
        <v>2.5833333333333299</v>
      </c>
      <c r="C47" s="266"/>
      <c r="D47" s="15"/>
      <c r="E47" s="15"/>
      <c r="F47" s="16"/>
      <c r="G47" s="266"/>
      <c r="H47" s="15"/>
      <c r="I47" s="15"/>
      <c r="J47" s="15"/>
      <c r="K47" s="16"/>
      <c r="L47" s="14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6"/>
      <c r="AB47" s="266"/>
      <c r="AC47" s="17"/>
      <c r="AD47" s="17"/>
      <c r="AE47" s="17"/>
      <c r="AF47" s="17"/>
      <c r="AG47" s="41"/>
    </row>
    <row r="48" spans="1:33" ht="14.25" customHeight="1" x14ac:dyDescent="0.35">
      <c r="A48" s="266"/>
      <c r="B48" s="11">
        <v>2.6666666666666701</v>
      </c>
      <c r="C48" s="266"/>
      <c r="D48" s="15"/>
      <c r="E48" s="15"/>
      <c r="F48" s="16"/>
      <c r="G48" s="266"/>
      <c r="H48" s="15"/>
      <c r="I48" s="15"/>
      <c r="J48" s="15"/>
      <c r="K48" s="16"/>
      <c r="L48" s="14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6"/>
      <c r="AB48" s="266"/>
      <c r="AC48" s="17"/>
      <c r="AD48" s="17"/>
      <c r="AE48" s="17"/>
      <c r="AF48" s="17"/>
      <c r="AG48" s="41"/>
    </row>
    <row r="49" spans="1:33" ht="14.25" customHeight="1" x14ac:dyDescent="0.35">
      <c r="A49" s="266"/>
      <c r="B49" s="11">
        <v>2.75</v>
      </c>
      <c r="C49" s="266"/>
      <c r="D49" s="15"/>
      <c r="E49" s="15"/>
      <c r="F49" s="16"/>
      <c r="G49" s="266"/>
      <c r="H49" s="15"/>
      <c r="I49" s="15"/>
      <c r="J49" s="15"/>
      <c r="K49" s="16"/>
      <c r="L49" s="14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6"/>
      <c r="AB49" s="266"/>
      <c r="AC49" s="17"/>
      <c r="AD49" s="17"/>
      <c r="AE49" s="17"/>
      <c r="AF49" s="17"/>
      <c r="AG49" s="41"/>
    </row>
    <row r="50" spans="1:33" ht="14.25" customHeight="1" x14ac:dyDescent="0.35">
      <c r="A50" s="266"/>
      <c r="B50" s="11">
        <v>2.8333333333333299</v>
      </c>
      <c r="C50" s="266"/>
      <c r="D50" s="15"/>
      <c r="E50" s="15"/>
      <c r="F50" s="16"/>
      <c r="G50" s="266"/>
      <c r="H50" s="15"/>
      <c r="I50" s="15"/>
      <c r="J50" s="15"/>
      <c r="K50" s="16"/>
      <c r="L50" s="14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6"/>
      <c r="AB50" s="266"/>
      <c r="AC50" s="17"/>
      <c r="AD50" s="17"/>
      <c r="AE50" s="17"/>
      <c r="AF50" s="17"/>
      <c r="AG50" s="41"/>
    </row>
    <row r="51" spans="1:33" ht="14.25" customHeight="1" x14ac:dyDescent="0.35">
      <c r="A51" s="267"/>
      <c r="B51" s="11">
        <v>2.9166666666666701</v>
      </c>
      <c r="C51" s="267"/>
      <c r="D51" s="15"/>
      <c r="E51" s="15"/>
      <c r="F51" s="16"/>
      <c r="G51" s="267"/>
      <c r="H51" s="15"/>
      <c r="I51" s="15"/>
      <c r="J51" s="15"/>
      <c r="K51" s="16"/>
      <c r="L51" s="14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6"/>
      <c r="AB51" s="267"/>
      <c r="AC51" s="17"/>
      <c r="AD51" s="17"/>
      <c r="AE51" s="17"/>
      <c r="AF51" s="17"/>
      <c r="AG51" s="41"/>
    </row>
    <row r="52" spans="1:33" ht="14.25" customHeight="1" x14ac:dyDescent="0.35">
      <c r="A52" s="268">
        <v>44686</v>
      </c>
      <c r="B52" s="11">
        <v>3</v>
      </c>
      <c r="C52" s="273"/>
      <c r="D52" s="15"/>
      <c r="E52" s="15"/>
      <c r="F52" s="16"/>
      <c r="G52" s="269"/>
      <c r="H52" s="15"/>
      <c r="I52" s="15"/>
      <c r="J52" s="15"/>
      <c r="K52" s="16"/>
      <c r="L52" s="14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6"/>
      <c r="AB52" s="265"/>
      <c r="AC52" s="17"/>
      <c r="AD52" s="17"/>
      <c r="AE52" s="17"/>
      <c r="AF52" s="17"/>
      <c r="AG52" s="41"/>
    </row>
    <row r="53" spans="1:33" ht="14.25" customHeight="1" x14ac:dyDescent="0.35">
      <c r="A53" s="266"/>
      <c r="B53" s="11">
        <v>3.0833333333333299</v>
      </c>
      <c r="C53" s="266"/>
      <c r="D53" s="15"/>
      <c r="E53" s="15"/>
      <c r="F53" s="16"/>
      <c r="G53" s="266"/>
      <c r="H53" s="15"/>
      <c r="I53" s="15"/>
      <c r="J53" s="15"/>
      <c r="K53" s="16"/>
      <c r="L53" s="14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6"/>
      <c r="AB53" s="266"/>
      <c r="AC53" s="17"/>
      <c r="AD53" s="17"/>
      <c r="AE53" s="17"/>
      <c r="AF53" s="17"/>
      <c r="AG53" s="41"/>
    </row>
    <row r="54" spans="1:33" ht="14.25" customHeight="1" x14ac:dyDescent="0.35">
      <c r="A54" s="266"/>
      <c r="B54" s="11">
        <v>3.1666666666666701</v>
      </c>
      <c r="C54" s="266"/>
      <c r="D54" s="15"/>
      <c r="E54" s="15"/>
      <c r="F54" s="16"/>
      <c r="G54" s="266"/>
      <c r="H54" s="15"/>
      <c r="I54" s="15"/>
      <c r="J54" s="15"/>
      <c r="K54" s="16"/>
      <c r="L54" s="14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6"/>
      <c r="AB54" s="266"/>
      <c r="AC54" s="17"/>
      <c r="AD54" s="17"/>
      <c r="AE54" s="17"/>
      <c r="AF54" s="17"/>
      <c r="AG54" s="41"/>
    </row>
    <row r="55" spans="1:33" ht="14.25" customHeight="1" x14ac:dyDescent="0.35">
      <c r="A55" s="266"/>
      <c r="B55" s="11">
        <v>3.25</v>
      </c>
      <c r="C55" s="266"/>
      <c r="D55" s="15"/>
      <c r="E55" s="15"/>
      <c r="F55" s="16"/>
      <c r="G55" s="266"/>
      <c r="H55" s="15"/>
      <c r="I55" s="15"/>
      <c r="J55" s="15"/>
      <c r="K55" s="16"/>
      <c r="L55" s="14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6"/>
      <c r="AB55" s="266"/>
      <c r="AC55" s="17"/>
      <c r="AD55" s="17"/>
      <c r="AE55" s="17"/>
      <c r="AF55" s="17"/>
      <c r="AG55" s="41"/>
    </row>
    <row r="56" spans="1:33" ht="14.25" customHeight="1" x14ac:dyDescent="0.35">
      <c r="A56" s="266"/>
      <c r="B56" s="11">
        <v>3.3333333333333299</v>
      </c>
      <c r="C56" s="266"/>
      <c r="D56" s="15"/>
      <c r="E56" s="15"/>
      <c r="F56" s="16"/>
      <c r="G56" s="266"/>
      <c r="H56" s="15"/>
      <c r="I56" s="15"/>
      <c r="J56" s="15"/>
      <c r="K56" s="16"/>
      <c r="L56" s="14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6"/>
      <c r="AB56" s="266"/>
      <c r="AC56" s="17"/>
      <c r="AD56" s="17"/>
      <c r="AE56" s="17"/>
      <c r="AF56" s="17"/>
      <c r="AG56" s="41"/>
    </row>
    <row r="57" spans="1:33" ht="14.25" customHeight="1" x14ac:dyDescent="0.35">
      <c r="A57" s="266"/>
      <c r="B57" s="11">
        <v>3.4166666666666701</v>
      </c>
      <c r="C57" s="266"/>
      <c r="D57" s="15"/>
      <c r="E57" s="15"/>
      <c r="F57" s="16"/>
      <c r="G57" s="266"/>
      <c r="H57" s="15"/>
      <c r="I57" s="15"/>
      <c r="J57" s="15"/>
      <c r="K57" s="16"/>
      <c r="L57" s="14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6"/>
      <c r="AB57" s="266"/>
      <c r="AC57" s="17"/>
      <c r="AD57" s="17"/>
      <c r="AE57" s="17"/>
      <c r="AF57" s="17"/>
      <c r="AG57" s="41"/>
    </row>
    <row r="58" spans="1:33" ht="14.25" customHeight="1" x14ac:dyDescent="0.35">
      <c r="A58" s="266"/>
      <c r="B58" s="11">
        <v>3.5</v>
      </c>
      <c r="C58" s="266"/>
      <c r="D58" s="15"/>
      <c r="E58" s="15"/>
      <c r="F58" s="16"/>
      <c r="G58" s="266"/>
      <c r="H58" s="15"/>
      <c r="I58" s="15"/>
      <c r="J58" s="15"/>
      <c r="K58" s="16"/>
      <c r="L58" s="14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6"/>
      <c r="AB58" s="266"/>
      <c r="AC58" s="17"/>
      <c r="AD58" s="17"/>
      <c r="AE58" s="17"/>
      <c r="AF58" s="17"/>
      <c r="AG58" s="41"/>
    </row>
    <row r="59" spans="1:33" ht="14.25" customHeight="1" x14ac:dyDescent="0.35">
      <c r="A59" s="266"/>
      <c r="B59" s="11">
        <v>3.5833333333333299</v>
      </c>
      <c r="C59" s="266"/>
      <c r="D59" s="15"/>
      <c r="E59" s="15"/>
      <c r="F59" s="16"/>
      <c r="G59" s="266"/>
      <c r="H59" s="15"/>
      <c r="I59" s="15"/>
      <c r="J59" s="15"/>
      <c r="K59" s="16"/>
      <c r="L59" s="14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6"/>
      <c r="AB59" s="266"/>
      <c r="AC59" s="17"/>
      <c r="AD59" s="17"/>
      <c r="AE59" s="17"/>
      <c r="AF59" s="17"/>
      <c r="AG59" s="41"/>
    </row>
    <row r="60" spans="1:33" ht="14.25" customHeight="1" x14ac:dyDescent="0.35">
      <c r="A60" s="266"/>
      <c r="B60" s="11">
        <v>3.6666666666666701</v>
      </c>
      <c r="C60" s="266"/>
      <c r="D60" s="15"/>
      <c r="E60" s="15"/>
      <c r="F60" s="16"/>
      <c r="G60" s="266"/>
      <c r="H60" s="15"/>
      <c r="I60" s="15"/>
      <c r="J60" s="15"/>
      <c r="K60" s="16"/>
      <c r="L60" s="14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6"/>
      <c r="AB60" s="266"/>
      <c r="AC60" s="17"/>
      <c r="AD60" s="17"/>
      <c r="AE60" s="17"/>
      <c r="AF60" s="17"/>
      <c r="AG60" s="41"/>
    </row>
    <row r="61" spans="1:33" ht="14.25" customHeight="1" x14ac:dyDescent="0.35">
      <c r="A61" s="266"/>
      <c r="B61" s="11">
        <v>3.75</v>
      </c>
      <c r="C61" s="266"/>
      <c r="D61" s="15"/>
      <c r="E61" s="15"/>
      <c r="F61" s="16"/>
      <c r="G61" s="266"/>
      <c r="H61" s="15"/>
      <c r="I61" s="15"/>
      <c r="J61" s="15"/>
      <c r="K61" s="16"/>
      <c r="L61" s="14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6"/>
      <c r="AB61" s="266"/>
      <c r="AC61" s="17"/>
      <c r="AD61" s="17"/>
      <c r="AE61" s="17"/>
      <c r="AF61" s="17"/>
      <c r="AG61" s="41"/>
    </row>
    <row r="62" spans="1:33" ht="14.25" customHeight="1" x14ac:dyDescent="0.35">
      <c r="A62" s="266"/>
      <c r="B62" s="11">
        <v>3.8333333333333299</v>
      </c>
      <c r="C62" s="266"/>
      <c r="D62" s="15"/>
      <c r="E62" s="15"/>
      <c r="F62" s="16"/>
      <c r="G62" s="266"/>
      <c r="H62" s="15"/>
      <c r="I62" s="15"/>
      <c r="J62" s="15"/>
      <c r="K62" s="16"/>
      <c r="L62" s="14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6"/>
      <c r="AB62" s="266"/>
      <c r="AC62" s="17"/>
      <c r="AD62" s="17"/>
      <c r="AE62" s="17"/>
      <c r="AF62" s="17"/>
      <c r="AG62" s="41"/>
    </row>
    <row r="63" spans="1:33" ht="14.25" customHeight="1" x14ac:dyDescent="0.35">
      <c r="A63" s="267"/>
      <c r="B63" s="11">
        <v>3.9166666666666701</v>
      </c>
      <c r="C63" s="267"/>
      <c r="D63" s="15"/>
      <c r="E63" s="15"/>
      <c r="F63" s="16"/>
      <c r="G63" s="267"/>
      <c r="H63" s="15"/>
      <c r="I63" s="15"/>
      <c r="J63" s="15"/>
      <c r="K63" s="16"/>
      <c r="L63" s="14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6"/>
      <c r="AB63" s="267"/>
      <c r="AC63" s="17"/>
      <c r="AD63" s="17"/>
      <c r="AE63" s="17"/>
      <c r="AF63" s="17"/>
      <c r="AG63" s="41"/>
    </row>
    <row r="64" spans="1:33" ht="14.25" customHeight="1" x14ac:dyDescent="0.35">
      <c r="A64" s="268">
        <v>44687</v>
      </c>
      <c r="B64" s="11">
        <v>4</v>
      </c>
      <c r="C64" s="273"/>
      <c r="D64" s="15"/>
      <c r="E64" s="15"/>
      <c r="F64" s="16"/>
      <c r="G64" s="269"/>
      <c r="H64" s="15"/>
      <c r="I64" s="15"/>
      <c r="J64" s="15"/>
      <c r="K64" s="16"/>
      <c r="L64" s="14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6"/>
      <c r="AB64" s="265"/>
      <c r="AC64" s="17"/>
      <c r="AD64" s="17"/>
      <c r="AE64" s="17"/>
      <c r="AF64" s="17"/>
      <c r="AG64" s="41"/>
    </row>
    <row r="65" spans="1:33" ht="14.25" customHeight="1" x14ac:dyDescent="0.35">
      <c r="A65" s="266"/>
      <c r="B65" s="11">
        <v>4.0833333333333304</v>
      </c>
      <c r="C65" s="266"/>
      <c r="D65" s="15"/>
      <c r="E65" s="15"/>
      <c r="F65" s="16"/>
      <c r="G65" s="266"/>
      <c r="H65" s="15"/>
      <c r="I65" s="15"/>
      <c r="J65" s="15"/>
      <c r="K65" s="16"/>
      <c r="L65" s="14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6"/>
      <c r="AB65" s="266"/>
      <c r="AC65" s="17"/>
      <c r="AD65" s="17"/>
      <c r="AE65" s="17"/>
      <c r="AF65" s="17"/>
      <c r="AG65" s="41"/>
    </row>
    <row r="66" spans="1:33" ht="14.25" customHeight="1" x14ac:dyDescent="0.35">
      <c r="A66" s="266"/>
      <c r="B66" s="11">
        <v>4.1666666666666696</v>
      </c>
      <c r="C66" s="266"/>
      <c r="D66" s="15"/>
      <c r="E66" s="15"/>
      <c r="F66" s="16"/>
      <c r="G66" s="266"/>
      <c r="H66" s="15"/>
      <c r="I66" s="15"/>
      <c r="J66" s="15"/>
      <c r="K66" s="16"/>
      <c r="L66" s="14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6"/>
      <c r="AB66" s="266"/>
      <c r="AC66" s="17"/>
      <c r="AD66" s="17"/>
      <c r="AE66" s="17"/>
      <c r="AF66" s="17"/>
      <c r="AG66" s="41"/>
    </row>
    <row r="67" spans="1:33" ht="14.25" customHeight="1" x14ac:dyDescent="0.35">
      <c r="A67" s="266"/>
      <c r="B67" s="11">
        <v>4.25</v>
      </c>
      <c r="C67" s="266"/>
      <c r="D67" s="15"/>
      <c r="E67" s="15"/>
      <c r="F67" s="16"/>
      <c r="G67" s="266"/>
      <c r="H67" s="15"/>
      <c r="I67" s="15"/>
      <c r="J67" s="15"/>
      <c r="K67" s="16"/>
      <c r="L67" s="14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266"/>
      <c r="AC67" s="17"/>
      <c r="AD67" s="17"/>
      <c r="AE67" s="17"/>
      <c r="AF67" s="17"/>
      <c r="AG67" s="41"/>
    </row>
    <row r="68" spans="1:33" ht="14.25" customHeight="1" x14ac:dyDescent="0.35">
      <c r="A68" s="266"/>
      <c r="B68" s="11">
        <v>4.3333333333333304</v>
      </c>
      <c r="C68" s="266"/>
      <c r="D68" s="15"/>
      <c r="E68" s="15"/>
      <c r="F68" s="16"/>
      <c r="G68" s="266"/>
      <c r="H68" s="15"/>
      <c r="I68" s="15"/>
      <c r="J68" s="15"/>
      <c r="K68" s="16"/>
      <c r="L68" s="14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6"/>
      <c r="AB68" s="266"/>
      <c r="AC68" s="17"/>
      <c r="AD68" s="17"/>
      <c r="AE68" s="17"/>
      <c r="AF68" s="17"/>
      <c r="AG68" s="41"/>
    </row>
    <row r="69" spans="1:33" ht="14.25" customHeight="1" x14ac:dyDescent="0.35">
      <c r="A69" s="266"/>
      <c r="B69" s="11">
        <v>4.4166666666666696</v>
      </c>
      <c r="C69" s="266"/>
      <c r="D69" s="15"/>
      <c r="E69" s="15"/>
      <c r="F69" s="16"/>
      <c r="G69" s="266"/>
      <c r="H69" s="15"/>
      <c r="I69" s="15"/>
      <c r="J69" s="15"/>
      <c r="K69" s="16"/>
      <c r="L69" s="14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6"/>
      <c r="AB69" s="266"/>
      <c r="AC69" s="17"/>
      <c r="AD69" s="17"/>
      <c r="AE69" s="17"/>
      <c r="AF69" s="17"/>
      <c r="AG69" s="41"/>
    </row>
    <row r="70" spans="1:33" ht="14.25" customHeight="1" x14ac:dyDescent="0.35">
      <c r="A70" s="266"/>
      <c r="B70" s="11">
        <v>4.5</v>
      </c>
      <c r="C70" s="266"/>
      <c r="D70" s="15"/>
      <c r="E70" s="15"/>
      <c r="F70" s="16"/>
      <c r="G70" s="266"/>
      <c r="H70" s="15"/>
      <c r="I70" s="15"/>
      <c r="J70" s="15"/>
      <c r="K70" s="16"/>
      <c r="L70" s="14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6"/>
      <c r="AB70" s="266"/>
      <c r="AC70" s="17"/>
      <c r="AD70" s="17"/>
      <c r="AE70" s="17"/>
      <c r="AF70" s="17"/>
      <c r="AG70" s="41"/>
    </row>
    <row r="71" spans="1:33" ht="14.25" customHeight="1" x14ac:dyDescent="0.35">
      <c r="A71" s="266"/>
      <c r="B71" s="11">
        <v>4.5833333333333304</v>
      </c>
      <c r="C71" s="266"/>
      <c r="D71" s="15"/>
      <c r="E71" s="15"/>
      <c r="F71" s="16"/>
      <c r="G71" s="266"/>
      <c r="H71" s="15"/>
      <c r="I71" s="15"/>
      <c r="J71" s="15"/>
      <c r="K71" s="16"/>
      <c r="L71" s="14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6"/>
      <c r="AB71" s="266"/>
      <c r="AC71" s="17"/>
      <c r="AD71" s="17"/>
      <c r="AE71" s="17"/>
      <c r="AF71" s="17"/>
      <c r="AG71" s="41"/>
    </row>
    <row r="72" spans="1:33" ht="14.25" customHeight="1" x14ac:dyDescent="0.35">
      <c r="A72" s="266"/>
      <c r="B72" s="11">
        <v>4.6666666666666696</v>
      </c>
      <c r="C72" s="266"/>
      <c r="D72" s="15"/>
      <c r="E72" s="15"/>
      <c r="F72" s="16"/>
      <c r="G72" s="266"/>
      <c r="H72" s="15"/>
      <c r="I72" s="15"/>
      <c r="J72" s="15"/>
      <c r="K72" s="16"/>
      <c r="L72" s="14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6"/>
      <c r="AB72" s="266"/>
      <c r="AC72" s="17"/>
      <c r="AD72" s="17"/>
      <c r="AE72" s="17"/>
      <c r="AF72" s="17"/>
      <c r="AG72" s="41"/>
    </row>
    <row r="73" spans="1:33" ht="14.25" customHeight="1" x14ac:dyDescent="0.35">
      <c r="A73" s="266"/>
      <c r="B73" s="11">
        <v>4.75</v>
      </c>
      <c r="C73" s="266"/>
      <c r="D73" s="15"/>
      <c r="E73" s="15"/>
      <c r="F73" s="16"/>
      <c r="G73" s="266"/>
      <c r="H73" s="15"/>
      <c r="I73" s="15"/>
      <c r="J73" s="15"/>
      <c r="K73" s="16"/>
      <c r="L73" s="14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6"/>
      <c r="AB73" s="266"/>
      <c r="AC73" s="17"/>
      <c r="AD73" s="17"/>
      <c r="AE73" s="17"/>
      <c r="AF73" s="17"/>
      <c r="AG73" s="41"/>
    </row>
    <row r="74" spans="1:33" ht="14.25" customHeight="1" x14ac:dyDescent="0.35">
      <c r="A74" s="266"/>
      <c r="B74" s="11">
        <v>4.8333333333333304</v>
      </c>
      <c r="C74" s="266"/>
      <c r="D74" s="15"/>
      <c r="E74" s="15"/>
      <c r="F74" s="16"/>
      <c r="G74" s="266"/>
      <c r="H74" s="15"/>
      <c r="I74" s="15"/>
      <c r="J74" s="15"/>
      <c r="K74" s="16"/>
      <c r="L74" s="14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6"/>
      <c r="AB74" s="266"/>
      <c r="AC74" s="17"/>
      <c r="AD74" s="17"/>
      <c r="AE74" s="17"/>
      <c r="AF74" s="17"/>
      <c r="AG74" s="41"/>
    </row>
    <row r="75" spans="1:33" ht="14.25" customHeight="1" x14ac:dyDescent="0.35">
      <c r="A75" s="267"/>
      <c r="B75" s="11">
        <v>4.9166666666666696</v>
      </c>
      <c r="C75" s="267"/>
      <c r="D75" s="15"/>
      <c r="E75" s="15"/>
      <c r="F75" s="16"/>
      <c r="G75" s="267"/>
      <c r="H75" s="15"/>
      <c r="I75" s="15"/>
      <c r="J75" s="15"/>
      <c r="K75" s="16"/>
      <c r="L75" s="14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6"/>
      <c r="AB75" s="267"/>
      <c r="AC75" s="17"/>
      <c r="AD75" s="17"/>
      <c r="AE75" s="17"/>
      <c r="AF75" s="17"/>
      <c r="AG75" s="41"/>
    </row>
    <row r="76" spans="1:33" ht="14.25" customHeight="1" x14ac:dyDescent="0.35">
      <c r="A76" s="268">
        <v>44688</v>
      </c>
      <c r="B76" s="11">
        <v>5</v>
      </c>
      <c r="C76" s="273"/>
      <c r="D76" s="15"/>
      <c r="E76" s="15"/>
      <c r="F76" s="16"/>
      <c r="G76" s="269"/>
      <c r="H76" s="15"/>
      <c r="I76" s="15"/>
      <c r="J76" s="15"/>
      <c r="K76" s="16"/>
      <c r="L76" s="14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6"/>
      <c r="AB76" s="265"/>
      <c r="AC76" s="17"/>
      <c r="AD76" s="17"/>
      <c r="AE76" s="17"/>
      <c r="AF76" s="17"/>
      <c r="AG76" s="41"/>
    </row>
    <row r="77" spans="1:33" ht="14.25" customHeight="1" x14ac:dyDescent="0.35">
      <c r="A77" s="266"/>
      <c r="B77" s="11">
        <v>5.0833333333333304</v>
      </c>
      <c r="C77" s="266"/>
      <c r="D77" s="15"/>
      <c r="E77" s="15"/>
      <c r="F77" s="16"/>
      <c r="G77" s="266"/>
      <c r="H77" s="15"/>
      <c r="I77" s="15"/>
      <c r="J77" s="15"/>
      <c r="K77" s="16"/>
      <c r="L77" s="14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6"/>
      <c r="AB77" s="266"/>
      <c r="AC77" s="17"/>
      <c r="AD77" s="17"/>
      <c r="AE77" s="17"/>
      <c r="AF77" s="17"/>
      <c r="AG77" s="41"/>
    </row>
    <row r="78" spans="1:33" ht="14.25" customHeight="1" x14ac:dyDescent="0.35">
      <c r="A78" s="266"/>
      <c r="B78" s="11">
        <v>5.1666666666666696</v>
      </c>
      <c r="C78" s="266"/>
      <c r="D78" s="15"/>
      <c r="E78" s="15"/>
      <c r="F78" s="16"/>
      <c r="G78" s="266"/>
      <c r="H78" s="15"/>
      <c r="I78" s="15"/>
      <c r="J78" s="15"/>
      <c r="K78" s="16"/>
      <c r="L78" s="14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6"/>
      <c r="AB78" s="266"/>
      <c r="AC78" s="17"/>
      <c r="AD78" s="17"/>
      <c r="AE78" s="17"/>
      <c r="AF78" s="17"/>
      <c r="AG78" s="41"/>
    </row>
    <row r="79" spans="1:33" ht="14.25" customHeight="1" x14ac:dyDescent="0.35">
      <c r="A79" s="266"/>
      <c r="B79" s="11">
        <v>5.25</v>
      </c>
      <c r="C79" s="266"/>
      <c r="D79" s="15"/>
      <c r="E79" s="15"/>
      <c r="F79" s="16"/>
      <c r="G79" s="266"/>
      <c r="H79" s="15"/>
      <c r="I79" s="15"/>
      <c r="J79" s="15"/>
      <c r="K79" s="16"/>
      <c r="L79" s="14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6"/>
      <c r="AB79" s="266"/>
      <c r="AC79" s="17"/>
      <c r="AD79" s="17"/>
      <c r="AE79" s="17"/>
      <c r="AF79" s="17"/>
      <c r="AG79" s="41"/>
    </row>
    <row r="80" spans="1:33" ht="14.25" customHeight="1" x14ac:dyDescent="0.35">
      <c r="A80" s="266"/>
      <c r="B80" s="11">
        <v>5.3333333333333304</v>
      </c>
      <c r="C80" s="266"/>
      <c r="D80" s="15"/>
      <c r="E80" s="15"/>
      <c r="F80" s="16"/>
      <c r="G80" s="266"/>
      <c r="H80" s="15"/>
      <c r="I80" s="15"/>
      <c r="J80" s="15"/>
      <c r="K80" s="16"/>
      <c r="L80" s="14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6"/>
      <c r="AB80" s="266"/>
      <c r="AC80" s="17"/>
      <c r="AD80" s="17"/>
      <c r="AE80" s="17"/>
      <c r="AF80" s="17"/>
      <c r="AG80" s="41"/>
    </row>
    <row r="81" spans="1:33" ht="14.25" customHeight="1" x14ac:dyDescent="0.35">
      <c r="A81" s="266"/>
      <c r="B81" s="11">
        <v>5.4166666666666696</v>
      </c>
      <c r="C81" s="266"/>
      <c r="D81" s="15"/>
      <c r="E81" s="15"/>
      <c r="F81" s="16"/>
      <c r="G81" s="266"/>
      <c r="H81" s="15"/>
      <c r="I81" s="15"/>
      <c r="J81" s="15"/>
      <c r="K81" s="16"/>
      <c r="L81" s="14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6"/>
      <c r="AB81" s="266"/>
      <c r="AC81" s="17"/>
      <c r="AD81" s="17"/>
      <c r="AE81" s="17"/>
      <c r="AF81" s="17"/>
      <c r="AG81" s="41"/>
    </row>
    <row r="82" spans="1:33" ht="14.25" customHeight="1" x14ac:dyDescent="0.35">
      <c r="A82" s="266"/>
      <c r="B82" s="11">
        <v>5.5</v>
      </c>
      <c r="C82" s="266"/>
      <c r="D82" s="15"/>
      <c r="E82" s="15"/>
      <c r="F82" s="16"/>
      <c r="G82" s="266"/>
      <c r="H82" s="15"/>
      <c r="I82" s="15"/>
      <c r="J82" s="15"/>
      <c r="K82" s="16"/>
      <c r="L82" s="14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6"/>
      <c r="AB82" s="266"/>
      <c r="AC82" s="17"/>
      <c r="AD82" s="17"/>
      <c r="AE82" s="17"/>
      <c r="AF82" s="17"/>
      <c r="AG82" s="41"/>
    </row>
    <row r="83" spans="1:33" ht="14.25" customHeight="1" x14ac:dyDescent="0.35">
      <c r="A83" s="266"/>
      <c r="B83" s="11">
        <v>5.5833333333333304</v>
      </c>
      <c r="C83" s="266"/>
      <c r="D83" s="15"/>
      <c r="E83" s="15"/>
      <c r="F83" s="16"/>
      <c r="G83" s="266"/>
      <c r="H83" s="15"/>
      <c r="I83" s="15"/>
      <c r="J83" s="15"/>
      <c r="K83" s="16"/>
      <c r="L83" s="14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6"/>
      <c r="AB83" s="266"/>
      <c r="AC83" s="17"/>
      <c r="AD83" s="17"/>
      <c r="AE83" s="17"/>
      <c r="AF83" s="17"/>
      <c r="AG83" s="41"/>
    </row>
    <row r="84" spans="1:33" ht="14.25" customHeight="1" x14ac:dyDescent="0.35">
      <c r="A84" s="266"/>
      <c r="B84" s="11">
        <v>5.6666666666666696</v>
      </c>
      <c r="C84" s="266"/>
      <c r="D84" s="15"/>
      <c r="E84" s="15"/>
      <c r="F84" s="16"/>
      <c r="G84" s="266"/>
      <c r="H84" s="15"/>
      <c r="I84" s="15"/>
      <c r="J84" s="15"/>
      <c r="K84" s="16"/>
      <c r="L84" s="14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6"/>
      <c r="AB84" s="266"/>
      <c r="AC84" s="17"/>
      <c r="AD84" s="17"/>
      <c r="AE84" s="17"/>
      <c r="AF84" s="17"/>
      <c r="AG84" s="41"/>
    </row>
    <row r="85" spans="1:33" ht="14.25" customHeight="1" x14ac:dyDescent="0.35">
      <c r="A85" s="266"/>
      <c r="B85" s="11">
        <v>5.75</v>
      </c>
      <c r="C85" s="266"/>
      <c r="D85" s="15"/>
      <c r="E85" s="15"/>
      <c r="F85" s="16"/>
      <c r="G85" s="266"/>
      <c r="H85" s="15"/>
      <c r="I85" s="15"/>
      <c r="J85" s="15"/>
      <c r="K85" s="16"/>
      <c r="L85" s="14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6"/>
      <c r="AB85" s="266"/>
      <c r="AC85" s="17"/>
      <c r="AD85" s="17"/>
      <c r="AE85" s="17"/>
      <c r="AF85" s="17"/>
      <c r="AG85" s="41"/>
    </row>
    <row r="86" spans="1:33" ht="14.25" customHeight="1" x14ac:dyDescent="0.35">
      <c r="A86" s="266"/>
      <c r="B86" s="11">
        <v>5.8333333333333304</v>
      </c>
      <c r="C86" s="266"/>
      <c r="D86" s="15"/>
      <c r="E86" s="15"/>
      <c r="F86" s="16"/>
      <c r="G86" s="266"/>
      <c r="H86" s="15"/>
      <c r="I86" s="15"/>
      <c r="J86" s="15"/>
      <c r="K86" s="16"/>
      <c r="L86" s="14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6"/>
      <c r="AB86" s="266"/>
      <c r="AC86" s="17"/>
      <c r="AD86" s="17"/>
      <c r="AE86" s="17"/>
      <c r="AF86" s="17"/>
      <c r="AG86" s="41"/>
    </row>
    <row r="87" spans="1:33" ht="14.25" customHeight="1" x14ac:dyDescent="0.35">
      <c r="A87" s="267"/>
      <c r="B87" s="11">
        <v>5.9166666666666696</v>
      </c>
      <c r="C87" s="267"/>
      <c r="D87" s="15"/>
      <c r="E87" s="15"/>
      <c r="F87" s="16"/>
      <c r="G87" s="267"/>
      <c r="H87" s="15"/>
      <c r="I87" s="15"/>
      <c r="J87" s="15"/>
      <c r="K87" s="16"/>
      <c r="L87" s="14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6"/>
      <c r="AB87" s="267"/>
      <c r="AC87" s="17"/>
      <c r="AD87" s="17"/>
      <c r="AE87" s="17"/>
      <c r="AF87" s="17"/>
      <c r="AG87" s="41"/>
    </row>
    <row r="88" spans="1:33" ht="14.25" customHeight="1" x14ac:dyDescent="0.35">
      <c r="A88" s="268">
        <v>44689</v>
      </c>
      <c r="B88" s="11">
        <v>6</v>
      </c>
      <c r="C88" s="273"/>
      <c r="D88" s="15"/>
      <c r="E88" s="15"/>
      <c r="F88" s="16"/>
      <c r="G88" s="269"/>
      <c r="H88" s="15"/>
      <c r="I88" s="15"/>
      <c r="J88" s="15"/>
      <c r="K88" s="16"/>
      <c r="L88" s="14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6"/>
      <c r="AB88" s="265"/>
      <c r="AC88" s="17"/>
      <c r="AD88" s="17"/>
      <c r="AE88" s="17"/>
      <c r="AF88" s="17"/>
      <c r="AG88" s="41"/>
    </row>
    <row r="89" spans="1:33" ht="14.25" customHeight="1" x14ac:dyDescent="0.35">
      <c r="A89" s="266"/>
      <c r="B89" s="11">
        <v>6.0833333333333304</v>
      </c>
      <c r="C89" s="266"/>
      <c r="D89" s="15"/>
      <c r="E89" s="15"/>
      <c r="F89" s="16"/>
      <c r="G89" s="266"/>
      <c r="H89" s="15"/>
      <c r="I89" s="15"/>
      <c r="J89" s="15"/>
      <c r="K89" s="16"/>
      <c r="L89" s="14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6"/>
      <c r="AB89" s="266"/>
      <c r="AC89" s="17"/>
      <c r="AD89" s="17"/>
      <c r="AE89" s="17"/>
      <c r="AF89" s="17"/>
      <c r="AG89" s="41"/>
    </row>
    <row r="90" spans="1:33" ht="14.25" customHeight="1" x14ac:dyDescent="0.35">
      <c r="A90" s="266"/>
      <c r="B90" s="11">
        <v>6.1666666666666696</v>
      </c>
      <c r="C90" s="266"/>
      <c r="D90" s="15"/>
      <c r="E90" s="15"/>
      <c r="F90" s="16"/>
      <c r="G90" s="266"/>
      <c r="H90" s="15"/>
      <c r="I90" s="15"/>
      <c r="J90" s="15"/>
      <c r="K90" s="16"/>
      <c r="L90" s="14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6"/>
      <c r="AB90" s="266"/>
      <c r="AC90" s="17"/>
      <c r="AD90" s="17"/>
      <c r="AE90" s="17"/>
      <c r="AF90" s="17"/>
      <c r="AG90" s="41"/>
    </row>
    <row r="91" spans="1:33" ht="14.25" customHeight="1" x14ac:dyDescent="0.35">
      <c r="A91" s="266"/>
      <c r="B91" s="11">
        <v>6.25</v>
      </c>
      <c r="C91" s="266"/>
      <c r="D91" s="15"/>
      <c r="E91" s="15"/>
      <c r="F91" s="16"/>
      <c r="G91" s="266"/>
      <c r="H91" s="15"/>
      <c r="I91" s="15"/>
      <c r="J91" s="15"/>
      <c r="K91" s="16"/>
      <c r="L91" s="14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6"/>
      <c r="AB91" s="266"/>
      <c r="AC91" s="17"/>
      <c r="AD91" s="17"/>
      <c r="AE91" s="17"/>
      <c r="AF91" s="17"/>
      <c r="AG91" s="41"/>
    </row>
    <row r="92" spans="1:33" ht="14.25" customHeight="1" x14ac:dyDescent="0.35">
      <c r="A92" s="266"/>
      <c r="B92" s="11">
        <v>6.3333333333333304</v>
      </c>
      <c r="C92" s="266"/>
      <c r="D92" s="15"/>
      <c r="E92" s="15"/>
      <c r="F92" s="16"/>
      <c r="G92" s="266"/>
      <c r="H92" s="15"/>
      <c r="I92" s="15"/>
      <c r="J92" s="15"/>
      <c r="K92" s="16"/>
      <c r="L92" s="14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6"/>
      <c r="AB92" s="266"/>
      <c r="AC92" s="17"/>
      <c r="AD92" s="17"/>
      <c r="AE92" s="17"/>
      <c r="AF92" s="17"/>
      <c r="AG92" s="41"/>
    </row>
    <row r="93" spans="1:33" ht="14.25" customHeight="1" x14ac:dyDescent="0.35">
      <c r="A93" s="266"/>
      <c r="B93" s="11">
        <v>6.4166666666666696</v>
      </c>
      <c r="C93" s="266"/>
      <c r="D93" s="15"/>
      <c r="E93" s="15"/>
      <c r="F93" s="16"/>
      <c r="G93" s="266"/>
      <c r="H93" s="15"/>
      <c r="I93" s="15"/>
      <c r="J93" s="15"/>
      <c r="K93" s="16"/>
      <c r="L93" s="14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6"/>
      <c r="AB93" s="266"/>
      <c r="AC93" s="17"/>
      <c r="AD93" s="17"/>
      <c r="AE93" s="17"/>
      <c r="AF93" s="17"/>
      <c r="AG93" s="41"/>
    </row>
    <row r="94" spans="1:33" ht="14.25" customHeight="1" x14ac:dyDescent="0.35">
      <c r="A94" s="266"/>
      <c r="B94" s="11">
        <v>6.5</v>
      </c>
      <c r="C94" s="266"/>
      <c r="D94" s="15"/>
      <c r="E94" s="15"/>
      <c r="F94" s="16"/>
      <c r="G94" s="266"/>
      <c r="H94" s="15"/>
      <c r="I94" s="15"/>
      <c r="J94" s="15"/>
      <c r="K94" s="16"/>
      <c r="L94" s="14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6"/>
      <c r="AB94" s="266"/>
      <c r="AC94" s="17"/>
      <c r="AD94" s="17"/>
      <c r="AE94" s="17"/>
      <c r="AF94" s="17"/>
      <c r="AG94" s="41"/>
    </row>
    <row r="95" spans="1:33" ht="14.25" customHeight="1" x14ac:dyDescent="0.35">
      <c r="A95" s="266"/>
      <c r="B95" s="11">
        <v>6.5833333333333304</v>
      </c>
      <c r="C95" s="266"/>
      <c r="D95" s="15"/>
      <c r="E95" s="15"/>
      <c r="F95" s="16"/>
      <c r="G95" s="266"/>
      <c r="H95" s="15"/>
      <c r="I95" s="15"/>
      <c r="J95" s="15"/>
      <c r="K95" s="16"/>
      <c r="L95" s="14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6"/>
      <c r="AB95" s="266"/>
      <c r="AC95" s="17"/>
      <c r="AD95" s="17"/>
      <c r="AE95" s="17"/>
      <c r="AF95" s="17"/>
      <c r="AG95" s="41"/>
    </row>
    <row r="96" spans="1:33" ht="14.25" customHeight="1" x14ac:dyDescent="0.35">
      <c r="A96" s="266"/>
      <c r="B96" s="11">
        <v>6.6666666666666696</v>
      </c>
      <c r="C96" s="266"/>
      <c r="D96" s="15"/>
      <c r="E96" s="15"/>
      <c r="F96" s="16"/>
      <c r="G96" s="266"/>
      <c r="H96" s="15"/>
      <c r="I96" s="15"/>
      <c r="J96" s="15"/>
      <c r="K96" s="16"/>
      <c r="L96" s="14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6"/>
      <c r="AB96" s="266"/>
      <c r="AC96" s="17"/>
      <c r="AD96" s="17"/>
      <c r="AE96" s="17"/>
      <c r="AF96" s="17"/>
      <c r="AG96" s="41"/>
    </row>
    <row r="97" spans="1:33" ht="14.25" customHeight="1" x14ac:dyDescent="0.35">
      <c r="A97" s="266"/>
      <c r="B97" s="11">
        <v>6.75</v>
      </c>
      <c r="C97" s="266"/>
      <c r="D97" s="15"/>
      <c r="E97" s="15"/>
      <c r="F97" s="16"/>
      <c r="G97" s="266"/>
      <c r="H97" s="15"/>
      <c r="I97" s="15"/>
      <c r="J97" s="15"/>
      <c r="K97" s="16"/>
      <c r="L97" s="14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6"/>
      <c r="AB97" s="266"/>
      <c r="AC97" s="17"/>
      <c r="AD97" s="17"/>
      <c r="AE97" s="17"/>
      <c r="AF97" s="17"/>
      <c r="AG97" s="41"/>
    </row>
    <row r="98" spans="1:33" ht="14.25" customHeight="1" x14ac:dyDescent="0.35">
      <c r="A98" s="266"/>
      <c r="B98" s="11">
        <v>6.8333333333333304</v>
      </c>
      <c r="C98" s="266"/>
      <c r="D98" s="15"/>
      <c r="E98" s="15"/>
      <c r="F98" s="16"/>
      <c r="G98" s="266"/>
      <c r="H98" s="15"/>
      <c r="I98" s="15"/>
      <c r="J98" s="15"/>
      <c r="K98" s="16"/>
      <c r="L98" s="14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6"/>
      <c r="AB98" s="266"/>
      <c r="AC98" s="17"/>
      <c r="AD98" s="17"/>
      <c r="AE98" s="17"/>
      <c r="AF98" s="17"/>
      <c r="AG98" s="41"/>
    </row>
    <row r="99" spans="1:33" ht="14.25" customHeight="1" x14ac:dyDescent="0.35">
      <c r="A99" s="267"/>
      <c r="B99" s="11">
        <v>6.9166666666666696</v>
      </c>
      <c r="C99" s="267"/>
      <c r="D99" s="15"/>
      <c r="E99" s="15"/>
      <c r="F99" s="16"/>
      <c r="G99" s="267"/>
      <c r="H99" s="15"/>
      <c r="I99" s="15"/>
      <c r="J99" s="15"/>
      <c r="K99" s="16"/>
      <c r="L99" s="14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6"/>
      <c r="AB99" s="267"/>
      <c r="AC99" s="17"/>
      <c r="AD99" s="17"/>
      <c r="AE99" s="17"/>
      <c r="AF99" s="17"/>
      <c r="AG99" s="41"/>
    </row>
    <row r="100" spans="1:33" ht="14.25" customHeight="1" x14ac:dyDescent="0.35">
      <c r="A100" s="268">
        <v>44690</v>
      </c>
      <c r="B100" s="11">
        <v>7</v>
      </c>
      <c r="C100" s="273"/>
      <c r="D100" s="15"/>
      <c r="E100" s="15"/>
      <c r="F100" s="16"/>
      <c r="G100" s="269"/>
      <c r="H100" s="15"/>
      <c r="I100" s="15"/>
      <c r="J100" s="15"/>
      <c r="K100" s="16"/>
      <c r="L100" s="14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6"/>
      <c r="AB100" s="265"/>
      <c r="AC100" s="17"/>
      <c r="AD100" s="17"/>
      <c r="AE100" s="17"/>
      <c r="AF100" s="17"/>
      <c r="AG100" s="41"/>
    </row>
    <row r="101" spans="1:33" ht="14.25" customHeight="1" x14ac:dyDescent="0.35">
      <c r="A101" s="266"/>
      <c r="B101" s="11">
        <v>7.0833333333333304</v>
      </c>
      <c r="C101" s="266"/>
      <c r="D101" s="15"/>
      <c r="E101" s="15"/>
      <c r="F101" s="16"/>
      <c r="G101" s="266"/>
      <c r="H101" s="15"/>
      <c r="I101" s="15"/>
      <c r="J101" s="15"/>
      <c r="K101" s="16"/>
      <c r="L101" s="14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6"/>
      <c r="AB101" s="266"/>
      <c r="AC101" s="17"/>
      <c r="AD101" s="17"/>
      <c r="AE101" s="17"/>
      <c r="AF101" s="17"/>
      <c r="AG101" s="41"/>
    </row>
    <row r="102" spans="1:33" ht="14.25" customHeight="1" x14ac:dyDescent="0.35">
      <c r="A102" s="266"/>
      <c r="B102" s="11">
        <v>7.1666666666666696</v>
      </c>
      <c r="C102" s="266"/>
      <c r="D102" s="15"/>
      <c r="E102" s="15"/>
      <c r="F102" s="16"/>
      <c r="G102" s="266"/>
      <c r="H102" s="15"/>
      <c r="I102" s="15"/>
      <c r="J102" s="15"/>
      <c r="K102" s="16"/>
      <c r="L102" s="14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6"/>
      <c r="AB102" s="266"/>
      <c r="AC102" s="17"/>
      <c r="AD102" s="17"/>
      <c r="AE102" s="17"/>
      <c r="AF102" s="17"/>
      <c r="AG102" s="41"/>
    </row>
    <row r="103" spans="1:33" ht="14.25" customHeight="1" x14ac:dyDescent="0.35">
      <c r="A103" s="266"/>
      <c r="B103" s="11">
        <v>7.25</v>
      </c>
      <c r="C103" s="266"/>
      <c r="D103" s="15"/>
      <c r="E103" s="15"/>
      <c r="F103" s="16"/>
      <c r="G103" s="266"/>
      <c r="H103" s="15"/>
      <c r="I103" s="15"/>
      <c r="J103" s="15"/>
      <c r="K103" s="16"/>
      <c r="L103" s="14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6"/>
      <c r="AB103" s="266"/>
      <c r="AC103" s="17"/>
      <c r="AD103" s="17"/>
      <c r="AE103" s="17"/>
      <c r="AF103" s="17"/>
      <c r="AG103" s="41"/>
    </row>
    <row r="104" spans="1:33" ht="14.25" customHeight="1" x14ac:dyDescent="0.35">
      <c r="A104" s="266"/>
      <c r="B104" s="11">
        <v>7.3333333333333304</v>
      </c>
      <c r="C104" s="266"/>
      <c r="D104" s="15"/>
      <c r="E104" s="15"/>
      <c r="F104" s="16"/>
      <c r="G104" s="266"/>
      <c r="H104" s="15"/>
      <c r="I104" s="15"/>
      <c r="J104" s="15"/>
      <c r="K104" s="16"/>
      <c r="L104" s="14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6"/>
      <c r="AB104" s="266"/>
      <c r="AC104" s="17"/>
      <c r="AD104" s="17"/>
      <c r="AE104" s="17"/>
      <c r="AF104" s="17"/>
      <c r="AG104" s="41"/>
    </row>
    <row r="105" spans="1:33" ht="14.25" customHeight="1" x14ac:dyDescent="0.35">
      <c r="A105" s="266"/>
      <c r="B105" s="11">
        <v>7.4166666666666696</v>
      </c>
      <c r="C105" s="266"/>
      <c r="D105" s="15"/>
      <c r="E105" s="15"/>
      <c r="F105" s="16"/>
      <c r="G105" s="266"/>
      <c r="H105" s="15"/>
      <c r="I105" s="15"/>
      <c r="J105" s="15"/>
      <c r="K105" s="16"/>
      <c r="L105" s="14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6"/>
      <c r="AB105" s="266"/>
      <c r="AC105" s="17"/>
      <c r="AD105" s="17"/>
      <c r="AE105" s="17"/>
      <c r="AF105" s="17"/>
      <c r="AG105" s="41"/>
    </row>
    <row r="106" spans="1:33" ht="14.25" customHeight="1" x14ac:dyDescent="0.35">
      <c r="A106" s="266"/>
      <c r="B106" s="11">
        <v>7.5</v>
      </c>
      <c r="C106" s="266"/>
      <c r="D106" s="15"/>
      <c r="E106" s="15"/>
      <c r="F106" s="16"/>
      <c r="G106" s="266"/>
      <c r="H106" s="15"/>
      <c r="I106" s="15"/>
      <c r="J106" s="15"/>
      <c r="K106" s="16"/>
      <c r="L106" s="14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6"/>
      <c r="AB106" s="266"/>
      <c r="AC106" s="17"/>
      <c r="AD106" s="17"/>
      <c r="AE106" s="17"/>
      <c r="AF106" s="17"/>
      <c r="AG106" s="41"/>
    </row>
    <row r="107" spans="1:33" ht="14.25" customHeight="1" x14ac:dyDescent="0.35">
      <c r="A107" s="266"/>
      <c r="B107" s="11">
        <v>7.5833333333333304</v>
      </c>
      <c r="C107" s="266"/>
      <c r="D107" s="15"/>
      <c r="E107" s="15"/>
      <c r="F107" s="16"/>
      <c r="G107" s="266"/>
      <c r="H107" s="15"/>
      <c r="I107" s="15"/>
      <c r="J107" s="15"/>
      <c r="K107" s="16"/>
      <c r="L107" s="14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6"/>
      <c r="AB107" s="266"/>
      <c r="AC107" s="17"/>
      <c r="AD107" s="17"/>
      <c r="AE107" s="17"/>
      <c r="AF107" s="17"/>
      <c r="AG107" s="41"/>
    </row>
    <row r="108" spans="1:33" ht="14.25" customHeight="1" x14ac:dyDescent="0.35">
      <c r="A108" s="266"/>
      <c r="B108" s="11">
        <v>7.6666666666666696</v>
      </c>
      <c r="C108" s="266"/>
      <c r="D108" s="15"/>
      <c r="E108" s="15"/>
      <c r="F108" s="16"/>
      <c r="G108" s="266"/>
      <c r="H108" s="15"/>
      <c r="I108" s="15"/>
      <c r="J108" s="15"/>
      <c r="K108" s="16"/>
      <c r="L108" s="14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6"/>
      <c r="AB108" s="266"/>
      <c r="AC108" s="17"/>
      <c r="AD108" s="17"/>
      <c r="AE108" s="17"/>
      <c r="AF108" s="17"/>
      <c r="AG108" s="41"/>
    </row>
    <row r="109" spans="1:33" ht="14.25" customHeight="1" x14ac:dyDescent="0.35">
      <c r="A109" s="266"/>
      <c r="B109" s="11">
        <v>7.75</v>
      </c>
      <c r="C109" s="266"/>
      <c r="D109" s="15"/>
      <c r="E109" s="15"/>
      <c r="F109" s="16"/>
      <c r="G109" s="266"/>
      <c r="H109" s="15"/>
      <c r="I109" s="15"/>
      <c r="J109" s="15"/>
      <c r="K109" s="16"/>
      <c r="L109" s="14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6"/>
      <c r="AB109" s="266"/>
      <c r="AC109" s="17"/>
      <c r="AD109" s="17"/>
      <c r="AE109" s="17"/>
      <c r="AF109" s="17"/>
      <c r="AG109" s="41"/>
    </row>
    <row r="110" spans="1:33" ht="14.25" customHeight="1" x14ac:dyDescent="0.35">
      <c r="A110" s="266"/>
      <c r="B110" s="11">
        <v>7.8333333333333304</v>
      </c>
      <c r="C110" s="266"/>
      <c r="D110" s="15"/>
      <c r="E110" s="15"/>
      <c r="F110" s="16"/>
      <c r="G110" s="266"/>
      <c r="H110" s="15"/>
      <c r="I110" s="15"/>
      <c r="J110" s="15"/>
      <c r="K110" s="16"/>
      <c r="L110" s="14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6"/>
      <c r="AB110" s="266"/>
      <c r="AC110" s="17"/>
      <c r="AD110" s="17"/>
      <c r="AE110" s="17"/>
      <c r="AF110" s="17"/>
      <c r="AG110" s="41"/>
    </row>
    <row r="111" spans="1:33" ht="14.25" customHeight="1" x14ac:dyDescent="0.35">
      <c r="A111" s="267"/>
      <c r="B111" s="11">
        <v>7.9166666666666696</v>
      </c>
      <c r="C111" s="267"/>
      <c r="D111" s="15"/>
      <c r="E111" s="15"/>
      <c r="F111" s="16"/>
      <c r="G111" s="267"/>
      <c r="H111" s="15"/>
      <c r="I111" s="15"/>
      <c r="J111" s="15"/>
      <c r="K111" s="16"/>
      <c r="L111" s="14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6"/>
      <c r="AB111" s="267"/>
      <c r="AC111" s="17"/>
      <c r="AD111" s="17"/>
      <c r="AE111" s="17"/>
      <c r="AF111" s="17"/>
      <c r="AG111" s="41"/>
    </row>
    <row r="112" spans="1:33" ht="14.25" customHeight="1" x14ac:dyDescent="0.35">
      <c r="A112" s="268">
        <v>44691</v>
      </c>
      <c r="B112" s="11">
        <v>8</v>
      </c>
      <c r="C112" s="273"/>
      <c r="D112" s="15"/>
      <c r="E112" s="15"/>
      <c r="F112" s="16"/>
      <c r="G112" s="269"/>
      <c r="H112" s="15"/>
      <c r="I112" s="15"/>
      <c r="J112" s="15"/>
      <c r="K112" s="16"/>
      <c r="L112" s="14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6"/>
      <c r="AB112" s="265"/>
      <c r="AC112" s="17"/>
      <c r="AD112" s="17"/>
      <c r="AE112" s="17"/>
      <c r="AF112" s="17"/>
      <c r="AG112" s="41"/>
    </row>
    <row r="113" spans="1:33" ht="14.25" customHeight="1" x14ac:dyDescent="0.35">
      <c r="A113" s="266"/>
      <c r="B113" s="11">
        <v>8.0833333333333304</v>
      </c>
      <c r="C113" s="266"/>
      <c r="D113" s="15"/>
      <c r="E113" s="15"/>
      <c r="F113" s="16"/>
      <c r="G113" s="266"/>
      <c r="H113" s="15"/>
      <c r="I113" s="15"/>
      <c r="J113" s="15"/>
      <c r="K113" s="16"/>
      <c r="L113" s="14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6"/>
      <c r="AB113" s="266"/>
      <c r="AC113" s="17"/>
      <c r="AD113" s="17"/>
      <c r="AE113" s="17"/>
      <c r="AF113" s="17"/>
      <c r="AG113" s="41"/>
    </row>
    <row r="114" spans="1:33" ht="14.25" customHeight="1" x14ac:dyDescent="0.35">
      <c r="A114" s="266"/>
      <c r="B114" s="11">
        <v>8.1666666666666696</v>
      </c>
      <c r="C114" s="266"/>
      <c r="D114" s="15"/>
      <c r="E114" s="15"/>
      <c r="F114" s="16"/>
      <c r="G114" s="266"/>
      <c r="H114" s="15"/>
      <c r="I114" s="15"/>
      <c r="J114" s="15"/>
      <c r="K114" s="16"/>
      <c r="L114" s="14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6"/>
      <c r="AB114" s="266"/>
      <c r="AC114" s="17"/>
      <c r="AD114" s="17"/>
      <c r="AE114" s="17"/>
      <c r="AF114" s="17"/>
      <c r="AG114" s="41"/>
    </row>
    <row r="115" spans="1:33" ht="14.25" customHeight="1" x14ac:dyDescent="0.35">
      <c r="A115" s="266"/>
      <c r="B115" s="11">
        <v>8.25</v>
      </c>
      <c r="C115" s="266"/>
      <c r="D115" s="15"/>
      <c r="E115" s="15"/>
      <c r="F115" s="16"/>
      <c r="G115" s="266"/>
      <c r="H115" s="15"/>
      <c r="I115" s="15"/>
      <c r="J115" s="15"/>
      <c r="K115" s="16"/>
      <c r="L115" s="14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6"/>
      <c r="AB115" s="266"/>
      <c r="AC115" s="17"/>
      <c r="AD115" s="17"/>
      <c r="AE115" s="17"/>
      <c r="AF115" s="17"/>
      <c r="AG115" s="41"/>
    </row>
    <row r="116" spans="1:33" ht="14.25" customHeight="1" x14ac:dyDescent="0.35">
      <c r="A116" s="266"/>
      <c r="B116" s="11">
        <v>8.3333333333333304</v>
      </c>
      <c r="C116" s="266"/>
      <c r="D116" s="15"/>
      <c r="E116" s="15"/>
      <c r="F116" s="16"/>
      <c r="G116" s="266"/>
      <c r="H116" s="15"/>
      <c r="I116" s="15"/>
      <c r="J116" s="15"/>
      <c r="K116" s="16"/>
      <c r="L116" s="14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6"/>
      <c r="AB116" s="266"/>
      <c r="AC116" s="17"/>
      <c r="AD116" s="17"/>
      <c r="AE116" s="17"/>
      <c r="AF116" s="17"/>
      <c r="AG116" s="41"/>
    </row>
    <row r="117" spans="1:33" ht="14.25" customHeight="1" x14ac:dyDescent="0.35">
      <c r="A117" s="266"/>
      <c r="B117" s="11">
        <v>8.4166666666666696</v>
      </c>
      <c r="C117" s="266"/>
      <c r="D117" s="15"/>
      <c r="E117" s="15"/>
      <c r="F117" s="16"/>
      <c r="G117" s="266"/>
      <c r="H117" s="15"/>
      <c r="I117" s="15"/>
      <c r="J117" s="15"/>
      <c r="K117" s="16"/>
      <c r="L117" s="14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6"/>
      <c r="AB117" s="266"/>
      <c r="AC117" s="17"/>
      <c r="AD117" s="17"/>
      <c r="AE117" s="17"/>
      <c r="AF117" s="17"/>
      <c r="AG117" s="41"/>
    </row>
    <row r="118" spans="1:33" ht="14.25" customHeight="1" x14ac:dyDescent="0.35">
      <c r="A118" s="266"/>
      <c r="B118" s="11">
        <v>8.5</v>
      </c>
      <c r="C118" s="266"/>
      <c r="D118" s="15"/>
      <c r="E118" s="15"/>
      <c r="F118" s="16"/>
      <c r="G118" s="266"/>
      <c r="H118" s="15"/>
      <c r="I118" s="15"/>
      <c r="J118" s="15"/>
      <c r="K118" s="16"/>
      <c r="L118" s="14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6"/>
      <c r="AB118" s="266"/>
      <c r="AC118" s="17"/>
      <c r="AD118" s="17"/>
      <c r="AE118" s="17"/>
      <c r="AF118" s="17"/>
      <c r="AG118" s="41"/>
    </row>
    <row r="119" spans="1:33" ht="14.25" customHeight="1" x14ac:dyDescent="0.35">
      <c r="A119" s="266"/>
      <c r="B119" s="11">
        <v>8.5833333333333304</v>
      </c>
      <c r="C119" s="266"/>
      <c r="D119" s="15"/>
      <c r="E119" s="15"/>
      <c r="F119" s="16"/>
      <c r="G119" s="266"/>
      <c r="H119" s="15"/>
      <c r="I119" s="15"/>
      <c r="J119" s="15"/>
      <c r="K119" s="16"/>
      <c r="L119" s="14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6"/>
      <c r="AB119" s="266"/>
      <c r="AC119" s="17"/>
      <c r="AD119" s="17"/>
      <c r="AE119" s="17"/>
      <c r="AF119" s="17"/>
      <c r="AG119" s="41"/>
    </row>
    <row r="120" spans="1:33" ht="14.25" customHeight="1" x14ac:dyDescent="0.35">
      <c r="A120" s="266"/>
      <c r="B120" s="11">
        <v>8.6666666666666696</v>
      </c>
      <c r="C120" s="266"/>
      <c r="D120" s="15"/>
      <c r="E120" s="15"/>
      <c r="F120" s="16"/>
      <c r="G120" s="266"/>
      <c r="H120" s="15"/>
      <c r="I120" s="15"/>
      <c r="J120" s="15"/>
      <c r="K120" s="16"/>
      <c r="L120" s="14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6"/>
      <c r="AB120" s="266"/>
      <c r="AC120" s="17"/>
      <c r="AD120" s="17"/>
      <c r="AE120" s="17"/>
      <c r="AF120" s="17"/>
      <c r="AG120" s="41"/>
    </row>
    <row r="121" spans="1:33" ht="14.25" customHeight="1" x14ac:dyDescent="0.35">
      <c r="A121" s="266"/>
      <c r="B121" s="11">
        <v>8.75</v>
      </c>
      <c r="C121" s="266"/>
      <c r="D121" s="15"/>
      <c r="E121" s="15"/>
      <c r="F121" s="16"/>
      <c r="G121" s="266"/>
      <c r="H121" s="15"/>
      <c r="I121" s="15"/>
      <c r="J121" s="15"/>
      <c r="K121" s="16"/>
      <c r="L121" s="14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6"/>
      <c r="AB121" s="266"/>
      <c r="AC121" s="17"/>
      <c r="AD121" s="17"/>
      <c r="AE121" s="17"/>
      <c r="AF121" s="17"/>
      <c r="AG121" s="41"/>
    </row>
    <row r="122" spans="1:33" ht="14.25" customHeight="1" x14ac:dyDescent="0.35">
      <c r="A122" s="266"/>
      <c r="B122" s="11">
        <v>8.8333333333333304</v>
      </c>
      <c r="C122" s="266"/>
      <c r="D122" s="15"/>
      <c r="E122" s="15"/>
      <c r="F122" s="16"/>
      <c r="G122" s="266"/>
      <c r="H122" s="15"/>
      <c r="I122" s="15"/>
      <c r="J122" s="15"/>
      <c r="K122" s="16"/>
      <c r="L122" s="14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6"/>
      <c r="AB122" s="266"/>
      <c r="AC122" s="17"/>
      <c r="AD122" s="17"/>
      <c r="AE122" s="17"/>
      <c r="AF122" s="17"/>
      <c r="AG122" s="41"/>
    </row>
    <row r="123" spans="1:33" ht="14.25" customHeight="1" x14ac:dyDescent="0.35">
      <c r="A123" s="267"/>
      <c r="B123" s="11">
        <v>8.9166666666666696</v>
      </c>
      <c r="C123" s="267"/>
      <c r="D123" s="15"/>
      <c r="E123" s="15"/>
      <c r="F123" s="16"/>
      <c r="G123" s="267"/>
      <c r="H123" s="15"/>
      <c r="I123" s="15"/>
      <c r="J123" s="15"/>
      <c r="K123" s="16"/>
      <c r="L123" s="14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6"/>
      <c r="AB123" s="267"/>
      <c r="AC123" s="17"/>
      <c r="AD123" s="17"/>
      <c r="AE123" s="17"/>
      <c r="AF123" s="17"/>
      <c r="AG123" s="41"/>
    </row>
    <row r="124" spans="1:33" ht="14.25" customHeight="1" x14ac:dyDescent="0.35">
      <c r="A124" s="268">
        <v>44692</v>
      </c>
      <c r="B124" s="11">
        <v>9</v>
      </c>
      <c r="C124" s="273"/>
      <c r="D124" s="15"/>
      <c r="E124" s="15"/>
      <c r="F124" s="16"/>
      <c r="G124" s="269"/>
      <c r="H124" s="15"/>
      <c r="I124" s="15"/>
      <c r="J124" s="15"/>
      <c r="K124" s="16"/>
      <c r="L124" s="14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6"/>
      <c r="AB124" s="265"/>
      <c r="AC124" s="17"/>
      <c r="AD124" s="17"/>
      <c r="AE124" s="17"/>
      <c r="AF124" s="17"/>
      <c r="AG124" s="41"/>
    </row>
    <row r="125" spans="1:33" ht="14.25" customHeight="1" x14ac:dyDescent="0.35">
      <c r="A125" s="266"/>
      <c r="B125" s="11">
        <v>9.0833333333333304</v>
      </c>
      <c r="C125" s="266"/>
      <c r="D125" s="15"/>
      <c r="E125" s="15"/>
      <c r="F125" s="16"/>
      <c r="G125" s="266"/>
      <c r="H125" s="15"/>
      <c r="I125" s="15"/>
      <c r="J125" s="15"/>
      <c r="K125" s="16"/>
      <c r="L125" s="14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6"/>
      <c r="AB125" s="266"/>
      <c r="AC125" s="17"/>
      <c r="AD125" s="17"/>
      <c r="AE125" s="17"/>
      <c r="AF125" s="17"/>
      <c r="AG125" s="41"/>
    </row>
    <row r="126" spans="1:33" ht="14.25" customHeight="1" x14ac:dyDescent="0.35">
      <c r="A126" s="266"/>
      <c r="B126" s="11">
        <v>9.1666666666666696</v>
      </c>
      <c r="C126" s="266"/>
      <c r="D126" s="15"/>
      <c r="E126" s="15"/>
      <c r="F126" s="16"/>
      <c r="G126" s="266"/>
      <c r="H126" s="15"/>
      <c r="I126" s="15"/>
      <c r="J126" s="15"/>
      <c r="K126" s="16"/>
      <c r="L126" s="14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6"/>
      <c r="AB126" s="266"/>
      <c r="AC126" s="17"/>
      <c r="AD126" s="17"/>
      <c r="AE126" s="17"/>
      <c r="AF126" s="17"/>
      <c r="AG126" s="41"/>
    </row>
    <row r="127" spans="1:33" ht="14.25" customHeight="1" x14ac:dyDescent="0.35">
      <c r="A127" s="266"/>
      <c r="B127" s="11">
        <v>9.25</v>
      </c>
      <c r="C127" s="266"/>
      <c r="D127" s="15"/>
      <c r="E127" s="15"/>
      <c r="F127" s="16"/>
      <c r="G127" s="266"/>
      <c r="H127" s="15"/>
      <c r="I127" s="15"/>
      <c r="J127" s="15"/>
      <c r="K127" s="16"/>
      <c r="L127" s="14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6"/>
      <c r="AB127" s="266"/>
      <c r="AC127" s="17"/>
      <c r="AD127" s="17"/>
      <c r="AE127" s="17"/>
      <c r="AF127" s="17"/>
      <c r="AG127" s="41"/>
    </row>
    <row r="128" spans="1:33" ht="14.25" customHeight="1" x14ac:dyDescent="0.35">
      <c r="A128" s="266"/>
      <c r="B128" s="11">
        <v>9.3333333333333304</v>
      </c>
      <c r="C128" s="266"/>
      <c r="D128" s="15"/>
      <c r="E128" s="15"/>
      <c r="F128" s="16"/>
      <c r="G128" s="266"/>
      <c r="H128" s="15"/>
      <c r="I128" s="15"/>
      <c r="J128" s="15"/>
      <c r="K128" s="16"/>
      <c r="L128" s="14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6"/>
      <c r="AB128" s="266"/>
      <c r="AC128" s="17"/>
      <c r="AD128" s="17"/>
      <c r="AE128" s="17"/>
      <c r="AF128" s="17"/>
      <c r="AG128" s="41"/>
    </row>
    <row r="129" spans="1:33" ht="14.25" customHeight="1" x14ac:dyDescent="0.35">
      <c r="A129" s="266"/>
      <c r="B129" s="11">
        <v>9.4166666666666696</v>
      </c>
      <c r="C129" s="266"/>
      <c r="D129" s="15"/>
      <c r="E129" s="15"/>
      <c r="F129" s="16"/>
      <c r="G129" s="266"/>
      <c r="H129" s="15"/>
      <c r="I129" s="15"/>
      <c r="J129" s="15"/>
      <c r="K129" s="16"/>
      <c r="L129" s="14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6"/>
      <c r="AB129" s="266"/>
      <c r="AC129" s="17"/>
      <c r="AD129" s="17"/>
      <c r="AE129" s="17"/>
      <c r="AF129" s="17"/>
      <c r="AG129" s="41"/>
    </row>
    <row r="130" spans="1:33" ht="14.25" customHeight="1" x14ac:dyDescent="0.35">
      <c r="A130" s="266"/>
      <c r="B130" s="11">
        <v>9.5</v>
      </c>
      <c r="C130" s="266"/>
      <c r="D130" s="15"/>
      <c r="E130" s="15"/>
      <c r="F130" s="16"/>
      <c r="G130" s="266"/>
      <c r="H130" s="15"/>
      <c r="I130" s="15"/>
      <c r="J130" s="15"/>
      <c r="K130" s="16"/>
      <c r="L130" s="14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6"/>
      <c r="AB130" s="266"/>
      <c r="AC130" s="17"/>
      <c r="AD130" s="17"/>
      <c r="AE130" s="17"/>
      <c r="AF130" s="17"/>
      <c r="AG130" s="41"/>
    </row>
    <row r="131" spans="1:33" ht="14.25" customHeight="1" x14ac:dyDescent="0.35">
      <c r="A131" s="266"/>
      <c r="B131" s="11">
        <v>9.5833333333333304</v>
      </c>
      <c r="C131" s="266"/>
      <c r="D131" s="15"/>
      <c r="E131" s="15"/>
      <c r="F131" s="16"/>
      <c r="G131" s="266"/>
      <c r="H131" s="15"/>
      <c r="I131" s="15"/>
      <c r="J131" s="15"/>
      <c r="K131" s="16"/>
      <c r="L131" s="14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6"/>
      <c r="AB131" s="266"/>
      <c r="AC131" s="17"/>
      <c r="AD131" s="17"/>
      <c r="AE131" s="17"/>
      <c r="AF131" s="17"/>
      <c r="AG131" s="41"/>
    </row>
    <row r="132" spans="1:33" ht="14.25" customHeight="1" x14ac:dyDescent="0.35">
      <c r="A132" s="266"/>
      <c r="B132" s="11">
        <v>9.6666666666666696</v>
      </c>
      <c r="C132" s="266"/>
      <c r="D132" s="15"/>
      <c r="E132" s="15"/>
      <c r="F132" s="16"/>
      <c r="G132" s="266"/>
      <c r="H132" s="15"/>
      <c r="I132" s="15"/>
      <c r="J132" s="15"/>
      <c r="K132" s="16"/>
      <c r="L132" s="14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6"/>
      <c r="AB132" s="266"/>
      <c r="AC132" s="17"/>
      <c r="AD132" s="17"/>
      <c r="AE132" s="17"/>
      <c r="AF132" s="17"/>
      <c r="AG132" s="41"/>
    </row>
    <row r="133" spans="1:33" ht="14.25" customHeight="1" x14ac:dyDescent="0.35">
      <c r="A133" s="266"/>
      <c r="B133" s="11">
        <v>9.75</v>
      </c>
      <c r="C133" s="266"/>
      <c r="D133" s="15"/>
      <c r="E133" s="15"/>
      <c r="F133" s="16"/>
      <c r="G133" s="266"/>
      <c r="H133" s="15"/>
      <c r="I133" s="15"/>
      <c r="J133" s="15"/>
      <c r="K133" s="16"/>
      <c r="L133" s="14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6"/>
      <c r="AB133" s="266"/>
      <c r="AC133" s="17"/>
      <c r="AD133" s="17"/>
      <c r="AE133" s="17"/>
      <c r="AF133" s="17"/>
      <c r="AG133" s="41"/>
    </row>
    <row r="134" spans="1:33" ht="14.25" customHeight="1" x14ac:dyDescent="0.35">
      <c r="A134" s="266"/>
      <c r="B134" s="11">
        <v>9.8333333333333304</v>
      </c>
      <c r="C134" s="266"/>
      <c r="D134" s="15"/>
      <c r="E134" s="15"/>
      <c r="F134" s="16"/>
      <c r="G134" s="266"/>
      <c r="H134" s="15"/>
      <c r="I134" s="15"/>
      <c r="J134" s="15"/>
      <c r="K134" s="16"/>
      <c r="L134" s="14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6"/>
      <c r="AB134" s="266"/>
      <c r="AC134" s="17"/>
      <c r="AD134" s="17"/>
      <c r="AE134" s="17"/>
      <c r="AF134" s="17"/>
      <c r="AG134" s="41"/>
    </row>
    <row r="135" spans="1:33" ht="14.25" customHeight="1" x14ac:dyDescent="0.35">
      <c r="A135" s="267"/>
      <c r="B135" s="11">
        <v>9.9166666666666696</v>
      </c>
      <c r="C135" s="267"/>
      <c r="D135" s="15"/>
      <c r="E135" s="15"/>
      <c r="F135" s="16"/>
      <c r="G135" s="267"/>
      <c r="H135" s="15"/>
      <c r="I135" s="15"/>
      <c r="J135" s="15"/>
      <c r="K135" s="16"/>
      <c r="L135" s="14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6"/>
      <c r="AB135" s="267"/>
      <c r="AC135" s="17"/>
      <c r="AD135" s="17"/>
      <c r="AE135" s="17"/>
      <c r="AF135" s="17"/>
      <c r="AG135" s="41"/>
    </row>
    <row r="136" spans="1:33" ht="14.25" customHeight="1" x14ac:dyDescent="0.35">
      <c r="A136" s="268">
        <v>44693</v>
      </c>
      <c r="B136" s="11">
        <v>10</v>
      </c>
      <c r="C136" s="273"/>
      <c r="D136" s="15"/>
      <c r="E136" s="15"/>
      <c r="F136" s="16"/>
      <c r="G136" s="269"/>
      <c r="H136" s="15"/>
      <c r="I136" s="15"/>
      <c r="J136" s="15"/>
      <c r="K136" s="16"/>
      <c r="L136" s="14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6"/>
      <c r="AB136" s="265"/>
      <c r="AC136" s="17"/>
      <c r="AD136" s="17"/>
      <c r="AE136" s="17"/>
      <c r="AF136" s="17"/>
      <c r="AG136" s="41"/>
    </row>
    <row r="137" spans="1:33" ht="14.25" customHeight="1" x14ac:dyDescent="0.35">
      <c r="A137" s="266"/>
      <c r="B137" s="11">
        <v>10.0833333333333</v>
      </c>
      <c r="C137" s="266"/>
      <c r="D137" s="15"/>
      <c r="E137" s="15"/>
      <c r="F137" s="16"/>
      <c r="G137" s="266"/>
      <c r="H137" s="15"/>
      <c r="I137" s="15"/>
      <c r="J137" s="15"/>
      <c r="K137" s="16"/>
      <c r="L137" s="14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6"/>
      <c r="AB137" s="266"/>
      <c r="AC137" s="17"/>
      <c r="AD137" s="17"/>
      <c r="AE137" s="17"/>
      <c r="AF137" s="17"/>
      <c r="AG137" s="41"/>
    </row>
    <row r="138" spans="1:33" ht="14.25" customHeight="1" x14ac:dyDescent="0.35">
      <c r="A138" s="266"/>
      <c r="B138" s="11">
        <v>10.1666666666667</v>
      </c>
      <c r="C138" s="266"/>
      <c r="D138" s="15"/>
      <c r="E138" s="15"/>
      <c r="F138" s="16"/>
      <c r="G138" s="266"/>
      <c r="H138" s="15"/>
      <c r="I138" s="15"/>
      <c r="J138" s="15"/>
      <c r="K138" s="16"/>
      <c r="L138" s="14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6"/>
      <c r="AB138" s="266"/>
      <c r="AC138" s="17"/>
      <c r="AD138" s="17"/>
      <c r="AE138" s="17"/>
      <c r="AF138" s="17"/>
      <c r="AG138" s="41"/>
    </row>
    <row r="139" spans="1:33" ht="14.25" customHeight="1" x14ac:dyDescent="0.35">
      <c r="A139" s="266"/>
      <c r="B139" s="11">
        <v>10.25</v>
      </c>
      <c r="C139" s="266"/>
      <c r="D139" s="15"/>
      <c r="E139" s="15"/>
      <c r="F139" s="16"/>
      <c r="G139" s="266"/>
      <c r="H139" s="15"/>
      <c r="I139" s="15"/>
      <c r="J139" s="15"/>
      <c r="K139" s="16"/>
      <c r="L139" s="14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6"/>
      <c r="AB139" s="266"/>
      <c r="AC139" s="17"/>
      <c r="AD139" s="17"/>
      <c r="AE139" s="17"/>
      <c r="AF139" s="17"/>
      <c r="AG139" s="41"/>
    </row>
    <row r="140" spans="1:33" ht="14.25" customHeight="1" x14ac:dyDescent="0.35">
      <c r="A140" s="266"/>
      <c r="B140" s="11">
        <v>10.3333333333333</v>
      </c>
      <c r="C140" s="266"/>
      <c r="D140" s="15"/>
      <c r="E140" s="15"/>
      <c r="F140" s="16"/>
      <c r="G140" s="266"/>
      <c r="H140" s="15"/>
      <c r="I140" s="15"/>
      <c r="J140" s="15"/>
      <c r="K140" s="16"/>
      <c r="L140" s="14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6"/>
      <c r="AB140" s="266"/>
      <c r="AC140" s="17"/>
      <c r="AD140" s="17"/>
      <c r="AE140" s="17"/>
      <c r="AF140" s="17"/>
      <c r="AG140" s="41"/>
    </row>
    <row r="141" spans="1:33" ht="14.25" customHeight="1" x14ac:dyDescent="0.35">
      <c r="A141" s="266"/>
      <c r="B141" s="11">
        <v>10.4166666666667</v>
      </c>
      <c r="C141" s="266"/>
      <c r="D141" s="15"/>
      <c r="E141" s="15"/>
      <c r="F141" s="16"/>
      <c r="G141" s="266"/>
      <c r="H141" s="15"/>
      <c r="I141" s="15"/>
      <c r="J141" s="15"/>
      <c r="K141" s="16"/>
      <c r="L141" s="14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6"/>
      <c r="AB141" s="266"/>
      <c r="AC141" s="17"/>
      <c r="AD141" s="17"/>
      <c r="AE141" s="17"/>
      <c r="AF141" s="17"/>
      <c r="AG141" s="41"/>
    </row>
    <row r="142" spans="1:33" ht="14.25" customHeight="1" x14ac:dyDescent="0.35">
      <c r="A142" s="266"/>
      <c r="B142" s="11">
        <v>10.5</v>
      </c>
      <c r="C142" s="266"/>
      <c r="D142" s="15"/>
      <c r="E142" s="15"/>
      <c r="F142" s="16"/>
      <c r="G142" s="266"/>
      <c r="H142" s="15"/>
      <c r="I142" s="15"/>
      <c r="J142" s="15"/>
      <c r="K142" s="16"/>
      <c r="L142" s="14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6"/>
      <c r="AB142" s="266"/>
      <c r="AC142" s="17"/>
      <c r="AD142" s="17"/>
      <c r="AE142" s="17"/>
      <c r="AF142" s="17"/>
      <c r="AG142" s="41"/>
    </row>
    <row r="143" spans="1:33" ht="14.25" customHeight="1" x14ac:dyDescent="0.35">
      <c r="A143" s="266"/>
      <c r="B143" s="11">
        <v>10.5833333333333</v>
      </c>
      <c r="C143" s="266"/>
      <c r="D143" s="15"/>
      <c r="E143" s="15"/>
      <c r="F143" s="16"/>
      <c r="G143" s="266"/>
      <c r="H143" s="15"/>
      <c r="I143" s="15"/>
      <c r="J143" s="15"/>
      <c r="K143" s="16"/>
      <c r="L143" s="14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6"/>
      <c r="AB143" s="266"/>
      <c r="AC143" s="17"/>
      <c r="AD143" s="17"/>
      <c r="AE143" s="17"/>
      <c r="AF143" s="17"/>
      <c r="AG143" s="41"/>
    </row>
    <row r="144" spans="1:33" ht="14.25" customHeight="1" x14ac:dyDescent="0.35">
      <c r="A144" s="266"/>
      <c r="B144" s="11">
        <v>10.6666666666667</v>
      </c>
      <c r="C144" s="266"/>
      <c r="D144" s="15"/>
      <c r="E144" s="15"/>
      <c r="F144" s="16"/>
      <c r="G144" s="266"/>
      <c r="H144" s="15"/>
      <c r="I144" s="15"/>
      <c r="J144" s="15"/>
      <c r="K144" s="16"/>
      <c r="L144" s="14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6"/>
      <c r="AB144" s="266"/>
      <c r="AC144" s="17"/>
      <c r="AD144" s="17"/>
      <c r="AE144" s="17"/>
      <c r="AF144" s="17"/>
      <c r="AG144" s="41"/>
    </row>
    <row r="145" spans="1:33" ht="14.25" customHeight="1" x14ac:dyDescent="0.35">
      <c r="A145" s="266"/>
      <c r="B145" s="11">
        <v>10.75</v>
      </c>
      <c r="C145" s="266"/>
      <c r="D145" s="15"/>
      <c r="E145" s="15"/>
      <c r="F145" s="16"/>
      <c r="G145" s="266"/>
      <c r="H145" s="15"/>
      <c r="I145" s="15"/>
      <c r="J145" s="15"/>
      <c r="K145" s="16"/>
      <c r="L145" s="14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6"/>
      <c r="AB145" s="266"/>
      <c r="AC145" s="17"/>
      <c r="AD145" s="17"/>
      <c r="AE145" s="17"/>
      <c r="AF145" s="17"/>
      <c r="AG145" s="41"/>
    </row>
    <row r="146" spans="1:33" ht="14.25" customHeight="1" x14ac:dyDescent="0.35">
      <c r="A146" s="266"/>
      <c r="B146" s="11">
        <v>10.8333333333333</v>
      </c>
      <c r="C146" s="266"/>
      <c r="D146" s="15"/>
      <c r="E146" s="15"/>
      <c r="F146" s="16"/>
      <c r="G146" s="266"/>
      <c r="H146" s="15"/>
      <c r="I146" s="15"/>
      <c r="J146" s="15"/>
      <c r="K146" s="16"/>
      <c r="L146" s="14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6"/>
      <c r="AB146" s="266"/>
      <c r="AC146" s="17"/>
      <c r="AD146" s="17"/>
      <c r="AE146" s="17"/>
      <c r="AF146" s="17"/>
      <c r="AG146" s="41"/>
    </row>
    <row r="147" spans="1:33" ht="14.25" customHeight="1" x14ac:dyDescent="0.35">
      <c r="A147" s="267"/>
      <c r="B147" s="11">
        <v>10.9166666666667</v>
      </c>
      <c r="C147" s="267"/>
      <c r="D147" s="15"/>
      <c r="E147" s="15"/>
      <c r="F147" s="16"/>
      <c r="G147" s="267"/>
      <c r="H147" s="15"/>
      <c r="I147" s="15"/>
      <c r="J147" s="15"/>
      <c r="K147" s="16"/>
      <c r="L147" s="14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6"/>
      <c r="AB147" s="267"/>
      <c r="AC147" s="17"/>
      <c r="AD147" s="17"/>
      <c r="AE147" s="17"/>
      <c r="AF147" s="17"/>
      <c r="AG147" s="41"/>
    </row>
    <row r="148" spans="1:33" ht="14.25" customHeight="1" x14ac:dyDescent="0.35">
      <c r="A148" s="268">
        <v>44694</v>
      </c>
      <c r="B148" s="11">
        <v>11</v>
      </c>
      <c r="C148" s="273"/>
      <c r="D148" s="15"/>
      <c r="E148" s="15"/>
      <c r="F148" s="16"/>
      <c r="G148" s="269"/>
      <c r="H148" s="15"/>
      <c r="I148" s="15"/>
      <c r="J148" s="15"/>
      <c r="K148" s="16"/>
      <c r="L148" s="14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6"/>
      <c r="AB148" s="265"/>
      <c r="AC148" s="17"/>
      <c r="AD148" s="17"/>
      <c r="AE148" s="17"/>
      <c r="AF148" s="17"/>
      <c r="AG148" s="41"/>
    </row>
    <row r="149" spans="1:33" ht="14.25" customHeight="1" x14ac:dyDescent="0.35">
      <c r="A149" s="266"/>
      <c r="B149" s="11">
        <v>11.0833333333333</v>
      </c>
      <c r="C149" s="266"/>
      <c r="D149" s="15"/>
      <c r="E149" s="15"/>
      <c r="F149" s="16"/>
      <c r="G149" s="266"/>
      <c r="H149" s="15"/>
      <c r="I149" s="15"/>
      <c r="J149" s="15"/>
      <c r="K149" s="16"/>
      <c r="L149" s="14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6"/>
      <c r="AB149" s="266"/>
      <c r="AC149" s="17"/>
      <c r="AD149" s="17"/>
      <c r="AE149" s="17"/>
      <c r="AF149" s="17"/>
      <c r="AG149" s="41"/>
    </row>
    <row r="150" spans="1:33" ht="14.25" customHeight="1" x14ac:dyDescent="0.35">
      <c r="A150" s="266"/>
      <c r="B150" s="11">
        <v>11.1666666666667</v>
      </c>
      <c r="C150" s="266"/>
      <c r="D150" s="15"/>
      <c r="E150" s="15"/>
      <c r="F150" s="16"/>
      <c r="G150" s="266"/>
      <c r="H150" s="15"/>
      <c r="I150" s="15"/>
      <c r="J150" s="15"/>
      <c r="K150" s="16"/>
      <c r="L150" s="14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6"/>
      <c r="AB150" s="266"/>
      <c r="AC150" s="17"/>
      <c r="AD150" s="17"/>
      <c r="AE150" s="17"/>
      <c r="AF150" s="17"/>
      <c r="AG150" s="41"/>
    </row>
    <row r="151" spans="1:33" ht="14.25" customHeight="1" x14ac:dyDescent="0.35">
      <c r="A151" s="266"/>
      <c r="B151" s="11">
        <v>11.25</v>
      </c>
      <c r="C151" s="266"/>
      <c r="D151" s="15"/>
      <c r="E151" s="15"/>
      <c r="F151" s="16"/>
      <c r="G151" s="266"/>
      <c r="H151" s="15"/>
      <c r="I151" s="15"/>
      <c r="J151" s="15"/>
      <c r="K151" s="16"/>
      <c r="L151" s="14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6"/>
      <c r="AB151" s="266"/>
      <c r="AC151" s="17"/>
      <c r="AD151" s="17"/>
      <c r="AE151" s="17"/>
      <c r="AF151" s="17"/>
      <c r="AG151" s="41"/>
    </row>
    <row r="152" spans="1:33" ht="14.25" customHeight="1" x14ac:dyDescent="0.35">
      <c r="A152" s="266"/>
      <c r="B152" s="11">
        <v>11.3333333333333</v>
      </c>
      <c r="C152" s="266"/>
      <c r="D152" s="15"/>
      <c r="E152" s="15"/>
      <c r="F152" s="16"/>
      <c r="G152" s="266"/>
      <c r="H152" s="15"/>
      <c r="I152" s="15"/>
      <c r="J152" s="15"/>
      <c r="K152" s="16"/>
      <c r="L152" s="14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6"/>
      <c r="AB152" s="266"/>
      <c r="AC152" s="17"/>
      <c r="AD152" s="17"/>
      <c r="AE152" s="17"/>
      <c r="AF152" s="17"/>
      <c r="AG152" s="41"/>
    </row>
    <row r="153" spans="1:33" ht="14.25" customHeight="1" x14ac:dyDescent="0.35">
      <c r="A153" s="266"/>
      <c r="B153" s="11">
        <v>11.4166666666667</v>
      </c>
      <c r="C153" s="266"/>
      <c r="D153" s="15"/>
      <c r="E153" s="15"/>
      <c r="F153" s="16"/>
      <c r="G153" s="266"/>
      <c r="H153" s="15"/>
      <c r="I153" s="15"/>
      <c r="J153" s="15"/>
      <c r="K153" s="16"/>
      <c r="L153" s="14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6"/>
      <c r="AB153" s="266"/>
      <c r="AC153" s="17"/>
      <c r="AD153" s="17"/>
      <c r="AE153" s="17"/>
      <c r="AF153" s="17"/>
      <c r="AG153" s="41"/>
    </row>
    <row r="154" spans="1:33" ht="14.25" customHeight="1" x14ac:dyDescent="0.35">
      <c r="A154" s="266"/>
      <c r="B154" s="11">
        <v>11.5</v>
      </c>
      <c r="C154" s="266"/>
      <c r="D154" s="15"/>
      <c r="E154" s="15"/>
      <c r="F154" s="16"/>
      <c r="G154" s="266"/>
      <c r="H154" s="15"/>
      <c r="I154" s="15"/>
      <c r="J154" s="15"/>
      <c r="K154" s="16"/>
      <c r="L154" s="14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6"/>
      <c r="AB154" s="266"/>
      <c r="AC154" s="17"/>
      <c r="AD154" s="17"/>
      <c r="AE154" s="17"/>
      <c r="AF154" s="17"/>
      <c r="AG154" s="41"/>
    </row>
    <row r="155" spans="1:33" ht="14.25" customHeight="1" x14ac:dyDescent="0.35">
      <c r="A155" s="266"/>
      <c r="B155" s="11">
        <v>11.5833333333333</v>
      </c>
      <c r="C155" s="266"/>
      <c r="D155" s="15"/>
      <c r="E155" s="15"/>
      <c r="F155" s="16"/>
      <c r="G155" s="266"/>
      <c r="H155" s="15"/>
      <c r="I155" s="15"/>
      <c r="J155" s="15"/>
      <c r="K155" s="16"/>
      <c r="L155" s="14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6"/>
      <c r="AB155" s="266"/>
      <c r="AC155" s="17"/>
      <c r="AD155" s="17"/>
      <c r="AE155" s="17"/>
      <c r="AF155" s="17"/>
      <c r="AG155" s="41"/>
    </row>
    <row r="156" spans="1:33" ht="14.25" customHeight="1" x14ac:dyDescent="0.35">
      <c r="A156" s="266"/>
      <c r="B156" s="11">
        <v>11.6666666666667</v>
      </c>
      <c r="C156" s="266"/>
      <c r="D156" s="15"/>
      <c r="E156" s="15"/>
      <c r="F156" s="16"/>
      <c r="G156" s="266"/>
      <c r="H156" s="15"/>
      <c r="I156" s="15"/>
      <c r="J156" s="15"/>
      <c r="K156" s="16"/>
      <c r="L156" s="14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6"/>
      <c r="AB156" s="266"/>
      <c r="AC156" s="17"/>
      <c r="AD156" s="17"/>
      <c r="AE156" s="17"/>
      <c r="AF156" s="17"/>
      <c r="AG156" s="41"/>
    </row>
    <row r="157" spans="1:33" ht="14.25" customHeight="1" x14ac:dyDescent="0.35">
      <c r="A157" s="266"/>
      <c r="B157" s="11">
        <v>11.75</v>
      </c>
      <c r="C157" s="266"/>
      <c r="D157" s="15"/>
      <c r="E157" s="15"/>
      <c r="F157" s="16"/>
      <c r="G157" s="266"/>
      <c r="H157" s="15"/>
      <c r="I157" s="15"/>
      <c r="J157" s="15"/>
      <c r="K157" s="16"/>
      <c r="L157" s="14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6"/>
      <c r="AB157" s="266"/>
      <c r="AC157" s="17"/>
      <c r="AD157" s="17"/>
      <c r="AE157" s="17"/>
      <c r="AF157" s="17"/>
      <c r="AG157" s="41"/>
    </row>
    <row r="158" spans="1:33" ht="14.25" customHeight="1" x14ac:dyDescent="0.35">
      <c r="A158" s="266"/>
      <c r="B158" s="11">
        <v>11.8333333333333</v>
      </c>
      <c r="C158" s="266"/>
      <c r="D158" s="15"/>
      <c r="E158" s="15"/>
      <c r="F158" s="16"/>
      <c r="G158" s="266"/>
      <c r="H158" s="15"/>
      <c r="I158" s="15"/>
      <c r="J158" s="15"/>
      <c r="K158" s="16"/>
      <c r="L158" s="14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6"/>
      <c r="AB158" s="266"/>
      <c r="AC158" s="17"/>
      <c r="AD158" s="17"/>
      <c r="AE158" s="17"/>
      <c r="AF158" s="17"/>
      <c r="AG158" s="41"/>
    </row>
    <row r="159" spans="1:33" ht="14.25" customHeight="1" x14ac:dyDescent="0.35">
      <c r="A159" s="267"/>
      <c r="B159" s="11">
        <v>11.9166666666667</v>
      </c>
      <c r="C159" s="267"/>
      <c r="D159" s="15"/>
      <c r="E159" s="15"/>
      <c r="F159" s="16"/>
      <c r="G159" s="267"/>
      <c r="H159" s="15"/>
      <c r="I159" s="15"/>
      <c r="J159" s="15"/>
      <c r="K159" s="16"/>
      <c r="L159" s="14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6"/>
      <c r="AB159" s="267"/>
      <c r="AC159" s="17"/>
      <c r="AD159" s="17"/>
      <c r="AE159" s="17"/>
      <c r="AF159" s="17"/>
      <c r="AG159" s="41"/>
    </row>
    <row r="160" spans="1:33" ht="14.25" customHeight="1" x14ac:dyDescent="0.35">
      <c r="A160" s="268">
        <v>44695</v>
      </c>
      <c r="B160" s="11">
        <v>12</v>
      </c>
      <c r="C160" s="273"/>
      <c r="D160" s="15"/>
      <c r="E160" s="15"/>
      <c r="F160" s="16"/>
      <c r="G160" s="269"/>
      <c r="H160" s="15"/>
      <c r="I160" s="15"/>
      <c r="J160" s="15"/>
      <c r="K160" s="16"/>
      <c r="L160" s="14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6"/>
      <c r="AB160" s="265"/>
      <c r="AC160" s="17"/>
      <c r="AD160" s="17"/>
      <c r="AE160" s="17"/>
      <c r="AF160" s="17"/>
      <c r="AG160" s="41"/>
    </row>
    <row r="161" spans="1:33" ht="14.25" customHeight="1" x14ac:dyDescent="0.35">
      <c r="A161" s="266"/>
      <c r="B161" s="11">
        <v>12.0833333333333</v>
      </c>
      <c r="C161" s="266"/>
      <c r="D161" s="15"/>
      <c r="E161" s="15"/>
      <c r="F161" s="16"/>
      <c r="G161" s="266"/>
      <c r="H161" s="15"/>
      <c r="I161" s="15"/>
      <c r="J161" s="15"/>
      <c r="K161" s="16"/>
      <c r="L161" s="14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6"/>
      <c r="AB161" s="266"/>
      <c r="AC161" s="17"/>
      <c r="AD161" s="17"/>
      <c r="AE161" s="17"/>
      <c r="AF161" s="17"/>
      <c r="AG161" s="41"/>
    </row>
    <row r="162" spans="1:33" ht="14.25" customHeight="1" x14ac:dyDescent="0.35">
      <c r="A162" s="266"/>
      <c r="B162" s="11">
        <v>12.1666666666667</v>
      </c>
      <c r="C162" s="266"/>
      <c r="D162" s="15"/>
      <c r="E162" s="15"/>
      <c r="F162" s="16"/>
      <c r="G162" s="266"/>
      <c r="H162" s="15"/>
      <c r="I162" s="15"/>
      <c r="J162" s="15"/>
      <c r="K162" s="16"/>
      <c r="L162" s="14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6"/>
      <c r="AB162" s="266"/>
      <c r="AC162" s="17"/>
      <c r="AD162" s="17"/>
      <c r="AE162" s="17"/>
      <c r="AF162" s="17"/>
      <c r="AG162" s="41"/>
    </row>
    <row r="163" spans="1:33" ht="14.25" customHeight="1" x14ac:dyDescent="0.35">
      <c r="A163" s="266"/>
      <c r="B163" s="11">
        <v>12.25</v>
      </c>
      <c r="C163" s="266"/>
      <c r="D163" s="15"/>
      <c r="E163" s="15"/>
      <c r="F163" s="16"/>
      <c r="G163" s="266"/>
      <c r="H163" s="15"/>
      <c r="I163" s="15"/>
      <c r="J163" s="15"/>
      <c r="K163" s="16"/>
      <c r="L163" s="14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6"/>
      <c r="AB163" s="266"/>
      <c r="AC163" s="17"/>
      <c r="AD163" s="17"/>
      <c r="AE163" s="17"/>
      <c r="AF163" s="17"/>
      <c r="AG163" s="41"/>
    </row>
    <row r="164" spans="1:33" ht="14.25" customHeight="1" x14ac:dyDescent="0.35">
      <c r="A164" s="266"/>
      <c r="B164" s="11">
        <v>12.3333333333333</v>
      </c>
      <c r="C164" s="266"/>
      <c r="D164" s="15"/>
      <c r="E164" s="15"/>
      <c r="F164" s="16"/>
      <c r="G164" s="266"/>
      <c r="H164" s="15"/>
      <c r="I164" s="15"/>
      <c r="J164" s="15"/>
      <c r="K164" s="16"/>
      <c r="L164" s="14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6"/>
      <c r="AB164" s="266"/>
      <c r="AC164" s="17"/>
      <c r="AD164" s="17"/>
      <c r="AE164" s="17"/>
      <c r="AF164" s="17"/>
      <c r="AG164" s="41"/>
    </row>
    <row r="165" spans="1:33" ht="14.25" customHeight="1" x14ac:dyDescent="0.35">
      <c r="A165" s="266"/>
      <c r="B165" s="11">
        <v>12.4166666666667</v>
      </c>
      <c r="C165" s="266"/>
      <c r="D165" s="15"/>
      <c r="E165" s="15"/>
      <c r="F165" s="16"/>
      <c r="G165" s="266"/>
      <c r="H165" s="15"/>
      <c r="I165" s="15"/>
      <c r="J165" s="15"/>
      <c r="K165" s="16"/>
      <c r="L165" s="14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6"/>
      <c r="AB165" s="266"/>
      <c r="AC165" s="17"/>
      <c r="AD165" s="17"/>
      <c r="AE165" s="17"/>
      <c r="AF165" s="17"/>
      <c r="AG165" s="41"/>
    </row>
    <row r="166" spans="1:33" ht="14.25" customHeight="1" x14ac:dyDescent="0.35">
      <c r="A166" s="266"/>
      <c r="B166" s="11">
        <v>12.5</v>
      </c>
      <c r="C166" s="266"/>
      <c r="D166" s="15"/>
      <c r="E166" s="15"/>
      <c r="F166" s="16"/>
      <c r="G166" s="266"/>
      <c r="H166" s="15"/>
      <c r="I166" s="15"/>
      <c r="J166" s="15"/>
      <c r="K166" s="16"/>
      <c r="L166" s="14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6"/>
      <c r="AB166" s="266"/>
      <c r="AC166" s="17"/>
      <c r="AD166" s="17"/>
      <c r="AE166" s="17"/>
      <c r="AF166" s="17"/>
      <c r="AG166" s="41"/>
    </row>
    <row r="167" spans="1:33" ht="14.25" customHeight="1" x14ac:dyDescent="0.35">
      <c r="A167" s="266"/>
      <c r="B167" s="11">
        <v>12.5833333333333</v>
      </c>
      <c r="C167" s="266"/>
      <c r="D167" s="15"/>
      <c r="E167" s="15"/>
      <c r="F167" s="16"/>
      <c r="G167" s="266"/>
      <c r="H167" s="15"/>
      <c r="I167" s="15"/>
      <c r="J167" s="15"/>
      <c r="K167" s="16"/>
      <c r="L167" s="14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6"/>
      <c r="AB167" s="266"/>
      <c r="AC167" s="17"/>
      <c r="AD167" s="17"/>
      <c r="AE167" s="17"/>
      <c r="AF167" s="17"/>
      <c r="AG167" s="41"/>
    </row>
    <row r="168" spans="1:33" ht="14.25" customHeight="1" x14ac:dyDescent="0.35">
      <c r="A168" s="266"/>
      <c r="B168" s="11">
        <v>12.6666666666667</v>
      </c>
      <c r="C168" s="266"/>
      <c r="D168" s="15"/>
      <c r="E168" s="15"/>
      <c r="F168" s="16"/>
      <c r="G168" s="266"/>
      <c r="H168" s="15"/>
      <c r="I168" s="15"/>
      <c r="J168" s="15"/>
      <c r="K168" s="16"/>
      <c r="L168" s="14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6"/>
      <c r="AB168" s="266"/>
      <c r="AC168" s="17"/>
      <c r="AD168" s="17"/>
      <c r="AE168" s="17"/>
      <c r="AF168" s="17"/>
      <c r="AG168" s="41"/>
    </row>
    <row r="169" spans="1:33" ht="14.25" customHeight="1" x14ac:dyDescent="0.35">
      <c r="A169" s="266"/>
      <c r="B169" s="11">
        <v>12.75</v>
      </c>
      <c r="C169" s="266"/>
      <c r="D169" s="15"/>
      <c r="E169" s="15"/>
      <c r="F169" s="16"/>
      <c r="G169" s="266"/>
      <c r="H169" s="15"/>
      <c r="I169" s="15"/>
      <c r="J169" s="15"/>
      <c r="K169" s="16"/>
      <c r="L169" s="14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6"/>
      <c r="AB169" s="266"/>
      <c r="AC169" s="17"/>
      <c r="AD169" s="17"/>
      <c r="AE169" s="17"/>
      <c r="AF169" s="17"/>
      <c r="AG169" s="41"/>
    </row>
    <row r="170" spans="1:33" ht="14.25" customHeight="1" x14ac:dyDescent="0.35">
      <c r="A170" s="266"/>
      <c r="B170" s="11">
        <v>12.8333333333333</v>
      </c>
      <c r="C170" s="266"/>
      <c r="D170" s="15"/>
      <c r="E170" s="15"/>
      <c r="F170" s="16"/>
      <c r="G170" s="266"/>
      <c r="H170" s="15"/>
      <c r="I170" s="15"/>
      <c r="J170" s="15"/>
      <c r="K170" s="16"/>
      <c r="L170" s="14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6"/>
      <c r="AB170" s="266"/>
      <c r="AC170" s="17"/>
      <c r="AD170" s="17"/>
      <c r="AE170" s="17"/>
      <c r="AF170" s="17"/>
      <c r="AG170" s="41"/>
    </row>
    <row r="171" spans="1:33" ht="14.25" customHeight="1" x14ac:dyDescent="0.35">
      <c r="A171" s="267"/>
      <c r="B171" s="11">
        <v>12.9166666666667</v>
      </c>
      <c r="C171" s="267"/>
      <c r="D171" s="15"/>
      <c r="E171" s="15"/>
      <c r="F171" s="16"/>
      <c r="G171" s="267"/>
      <c r="H171" s="15"/>
      <c r="I171" s="15"/>
      <c r="J171" s="15"/>
      <c r="K171" s="16"/>
      <c r="L171" s="14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6"/>
      <c r="AB171" s="267"/>
      <c r="AC171" s="17"/>
      <c r="AD171" s="17"/>
      <c r="AE171" s="17"/>
      <c r="AF171" s="17"/>
      <c r="AG171" s="41"/>
    </row>
    <row r="172" spans="1:33" ht="14.25" customHeight="1" x14ac:dyDescent="0.35">
      <c r="A172" s="268">
        <v>44696</v>
      </c>
      <c r="B172" s="11">
        <v>13</v>
      </c>
      <c r="C172" s="273"/>
      <c r="D172" s="15"/>
      <c r="E172" s="15"/>
      <c r="F172" s="16"/>
      <c r="G172" s="269"/>
      <c r="H172" s="15"/>
      <c r="I172" s="15"/>
      <c r="J172" s="15"/>
      <c r="K172" s="16"/>
      <c r="L172" s="14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6"/>
      <c r="AB172" s="265"/>
      <c r="AC172" s="17"/>
      <c r="AD172" s="17"/>
      <c r="AE172" s="17"/>
      <c r="AF172" s="17"/>
      <c r="AG172" s="41"/>
    </row>
    <row r="173" spans="1:33" ht="14.25" customHeight="1" x14ac:dyDescent="0.35">
      <c r="A173" s="266"/>
      <c r="B173" s="11">
        <v>13.0833333333333</v>
      </c>
      <c r="C173" s="266"/>
      <c r="D173" s="15"/>
      <c r="E173" s="15"/>
      <c r="F173" s="16"/>
      <c r="G173" s="266"/>
      <c r="H173" s="15"/>
      <c r="I173" s="15"/>
      <c r="J173" s="15"/>
      <c r="K173" s="16"/>
      <c r="L173" s="14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6"/>
      <c r="AB173" s="266"/>
      <c r="AC173" s="17"/>
      <c r="AD173" s="17"/>
      <c r="AE173" s="17"/>
      <c r="AF173" s="17"/>
      <c r="AG173" s="41"/>
    </row>
    <row r="174" spans="1:33" ht="14.25" customHeight="1" x14ac:dyDescent="0.35">
      <c r="A174" s="266"/>
      <c r="B174" s="11">
        <v>13.1666666666667</v>
      </c>
      <c r="C174" s="266"/>
      <c r="D174" s="15"/>
      <c r="E174" s="15"/>
      <c r="F174" s="16"/>
      <c r="G174" s="266"/>
      <c r="H174" s="15"/>
      <c r="I174" s="15"/>
      <c r="J174" s="15"/>
      <c r="K174" s="16"/>
      <c r="L174" s="14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6"/>
      <c r="AB174" s="266"/>
      <c r="AC174" s="17"/>
      <c r="AD174" s="17"/>
      <c r="AE174" s="17"/>
      <c r="AF174" s="17"/>
      <c r="AG174" s="41"/>
    </row>
    <row r="175" spans="1:33" ht="14.25" customHeight="1" x14ac:dyDescent="0.35">
      <c r="A175" s="266"/>
      <c r="B175" s="11">
        <v>13.25</v>
      </c>
      <c r="C175" s="266"/>
      <c r="D175" s="15"/>
      <c r="E175" s="15"/>
      <c r="F175" s="16"/>
      <c r="G175" s="266"/>
      <c r="H175" s="15"/>
      <c r="I175" s="15"/>
      <c r="J175" s="15"/>
      <c r="K175" s="16"/>
      <c r="L175" s="14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6"/>
      <c r="AB175" s="266"/>
      <c r="AC175" s="17"/>
      <c r="AD175" s="17"/>
      <c r="AE175" s="17"/>
      <c r="AF175" s="17"/>
      <c r="AG175" s="41"/>
    </row>
    <row r="176" spans="1:33" ht="14.25" customHeight="1" x14ac:dyDescent="0.35">
      <c r="A176" s="266"/>
      <c r="B176" s="11">
        <v>13.3333333333333</v>
      </c>
      <c r="C176" s="266"/>
      <c r="D176" s="15"/>
      <c r="E176" s="15"/>
      <c r="F176" s="16"/>
      <c r="G176" s="266"/>
      <c r="H176" s="15"/>
      <c r="I176" s="15"/>
      <c r="J176" s="15"/>
      <c r="K176" s="16"/>
      <c r="L176" s="14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6"/>
      <c r="AB176" s="266"/>
      <c r="AC176" s="17"/>
      <c r="AD176" s="17"/>
      <c r="AE176" s="17"/>
      <c r="AF176" s="17"/>
      <c r="AG176" s="41"/>
    </row>
    <row r="177" spans="1:33" ht="14.25" customHeight="1" x14ac:dyDescent="0.35">
      <c r="A177" s="266"/>
      <c r="B177" s="11">
        <v>13.4166666666667</v>
      </c>
      <c r="C177" s="266"/>
      <c r="D177" s="15"/>
      <c r="E177" s="15"/>
      <c r="F177" s="16"/>
      <c r="G177" s="266"/>
      <c r="H177" s="15"/>
      <c r="I177" s="15"/>
      <c r="J177" s="15"/>
      <c r="K177" s="16"/>
      <c r="L177" s="14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6"/>
      <c r="AB177" s="266"/>
      <c r="AC177" s="17"/>
      <c r="AD177" s="17"/>
      <c r="AE177" s="17"/>
      <c r="AF177" s="17"/>
      <c r="AG177" s="41"/>
    </row>
    <row r="178" spans="1:33" ht="14.25" customHeight="1" x14ac:dyDescent="0.35">
      <c r="A178" s="266"/>
      <c r="B178" s="11">
        <v>13.5</v>
      </c>
      <c r="C178" s="266"/>
      <c r="D178" s="15"/>
      <c r="E178" s="15"/>
      <c r="F178" s="16"/>
      <c r="G178" s="266"/>
      <c r="H178" s="15"/>
      <c r="I178" s="15"/>
      <c r="J178" s="15"/>
      <c r="K178" s="16"/>
      <c r="L178" s="14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6"/>
      <c r="AB178" s="266"/>
      <c r="AC178" s="17"/>
      <c r="AD178" s="17"/>
      <c r="AE178" s="17"/>
      <c r="AF178" s="17"/>
      <c r="AG178" s="41"/>
    </row>
    <row r="179" spans="1:33" ht="14.25" customHeight="1" x14ac:dyDescent="0.35">
      <c r="A179" s="266"/>
      <c r="B179" s="11">
        <v>13.5833333333333</v>
      </c>
      <c r="C179" s="266"/>
      <c r="D179" s="15"/>
      <c r="E179" s="15"/>
      <c r="F179" s="16"/>
      <c r="G179" s="266"/>
      <c r="H179" s="15"/>
      <c r="I179" s="15"/>
      <c r="J179" s="15"/>
      <c r="K179" s="16"/>
      <c r="L179" s="14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6"/>
      <c r="AB179" s="266"/>
      <c r="AC179" s="17"/>
      <c r="AD179" s="17"/>
      <c r="AE179" s="17"/>
      <c r="AF179" s="17"/>
      <c r="AG179" s="41"/>
    </row>
    <row r="180" spans="1:33" ht="14.25" customHeight="1" x14ac:dyDescent="0.35">
      <c r="A180" s="266"/>
      <c r="B180" s="11">
        <v>13.6666666666667</v>
      </c>
      <c r="C180" s="266"/>
      <c r="D180" s="15"/>
      <c r="E180" s="15"/>
      <c r="F180" s="16"/>
      <c r="G180" s="266"/>
      <c r="H180" s="15"/>
      <c r="I180" s="15"/>
      <c r="J180" s="15"/>
      <c r="K180" s="16"/>
      <c r="L180" s="14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6"/>
      <c r="AB180" s="266"/>
      <c r="AC180" s="17"/>
      <c r="AD180" s="17"/>
      <c r="AE180" s="17"/>
      <c r="AF180" s="17"/>
      <c r="AG180" s="41"/>
    </row>
    <row r="181" spans="1:33" ht="14.25" customHeight="1" x14ac:dyDescent="0.35">
      <c r="A181" s="266"/>
      <c r="B181" s="11">
        <v>13.75</v>
      </c>
      <c r="C181" s="266"/>
      <c r="D181" s="15"/>
      <c r="E181" s="15"/>
      <c r="F181" s="16"/>
      <c r="G181" s="266"/>
      <c r="H181" s="15"/>
      <c r="I181" s="15"/>
      <c r="J181" s="15"/>
      <c r="K181" s="16"/>
      <c r="L181" s="14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6"/>
      <c r="AB181" s="266"/>
      <c r="AC181" s="17"/>
      <c r="AD181" s="17"/>
      <c r="AE181" s="17"/>
      <c r="AF181" s="17"/>
      <c r="AG181" s="41"/>
    </row>
    <row r="182" spans="1:33" ht="14.25" customHeight="1" x14ac:dyDescent="0.35">
      <c r="A182" s="266"/>
      <c r="B182" s="11">
        <v>13.8333333333333</v>
      </c>
      <c r="C182" s="266"/>
      <c r="D182" s="15"/>
      <c r="E182" s="15"/>
      <c r="F182" s="16"/>
      <c r="G182" s="266"/>
      <c r="H182" s="15"/>
      <c r="I182" s="15"/>
      <c r="J182" s="15"/>
      <c r="K182" s="16"/>
      <c r="L182" s="14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6"/>
      <c r="AB182" s="266"/>
      <c r="AC182" s="17"/>
      <c r="AD182" s="17"/>
      <c r="AE182" s="17"/>
      <c r="AF182" s="17"/>
      <c r="AG182" s="41"/>
    </row>
    <row r="183" spans="1:33" ht="14.25" customHeight="1" x14ac:dyDescent="0.35">
      <c r="A183" s="267"/>
      <c r="B183" s="11">
        <v>13.9166666666667</v>
      </c>
      <c r="C183" s="267"/>
      <c r="D183" s="15"/>
      <c r="E183" s="15"/>
      <c r="F183" s="16"/>
      <c r="G183" s="267"/>
      <c r="H183" s="15"/>
      <c r="I183" s="15"/>
      <c r="J183" s="15"/>
      <c r="K183" s="16"/>
      <c r="L183" s="14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6"/>
      <c r="AB183" s="267"/>
      <c r="AC183" s="17"/>
      <c r="AD183" s="17"/>
      <c r="AE183" s="17"/>
      <c r="AF183" s="17"/>
      <c r="AG183" s="41"/>
    </row>
    <row r="184" spans="1:33" ht="14.25" customHeight="1" x14ac:dyDescent="0.35">
      <c r="A184" s="268">
        <v>44697</v>
      </c>
      <c r="B184" s="11">
        <v>14</v>
      </c>
      <c r="C184" s="273"/>
      <c r="D184" s="15"/>
      <c r="E184" s="15"/>
      <c r="F184" s="16"/>
      <c r="G184" s="269"/>
      <c r="H184" s="15"/>
      <c r="I184" s="15"/>
      <c r="J184" s="15"/>
      <c r="K184" s="16"/>
      <c r="L184" s="14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6"/>
      <c r="AB184" s="265"/>
      <c r="AC184" s="17"/>
      <c r="AD184" s="17"/>
      <c r="AE184" s="17"/>
      <c r="AF184" s="17"/>
      <c r="AG184" s="41"/>
    </row>
    <row r="185" spans="1:33" ht="14.25" customHeight="1" x14ac:dyDescent="0.35">
      <c r="A185" s="266"/>
      <c r="B185" s="11">
        <v>14.0833333333333</v>
      </c>
      <c r="C185" s="266"/>
      <c r="D185" s="15"/>
      <c r="E185" s="15"/>
      <c r="F185" s="16"/>
      <c r="G185" s="266"/>
      <c r="H185" s="15"/>
      <c r="I185" s="15"/>
      <c r="J185" s="15"/>
      <c r="K185" s="16"/>
      <c r="L185" s="14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6"/>
      <c r="AB185" s="266"/>
      <c r="AC185" s="17"/>
      <c r="AD185" s="17"/>
      <c r="AE185" s="17"/>
      <c r="AF185" s="17"/>
      <c r="AG185" s="41"/>
    </row>
    <row r="186" spans="1:33" ht="14.25" customHeight="1" x14ac:dyDescent="0.35">
      <c r="A186" s="266"/>
      <c r="B186" s="11">
        <v>14.1666666666667</v>
      </c>
      <c r="C186" s="266"/>
      <c r="D186" s="15"/>
      <c r="E186" s="15"/>
      <c r="F186" s="16"/>
      <c r="G186" s="266"/>
      <c r="H186" s="15"/>
      <c r="I186" s="15"/>
      <c r="J186" s="15"/>
      <c r="K186" s="16"/>
      <c r="L186" s="14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6"/>
      <c r="AB186" s="266"/>
      <c r="AC186" s="17"/>
      <c r="AD186" s="17"/>
      <c r="AE186" s="17"/>
      <c r="AF186" s="17"/>
      <c r="AG186" s="41"/>
    </row>
    <row r="187" spans="1:33" ht="14.25" customHeight="1" x14ac:dyDescent="0.35">
      <c r="A187" s="266"/>
      <c r="B187" s="11">
        <v>14.25</v>
      </c>
      <c r="C187" s="266"/>
      <c r="D187" s="15"/>
      <c r="E187" s="15"/>
      <c r="F187" s="16"/>
      <c r="G187" s="266"/>
      <c r="H187" s="15"/>
      <c r="I187" s="15"/>
      <c r="J187" s="15"/>
      <c r="K187" s="16"/>
      <c r="L187" s="14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6"/>
      <c r="AB187" s="266"/>
      <c r="AC187" s="17"/>
      <c r="AD187" s="17"/>
      <c r="AE187" s="17"/>
      <c r="AF187" s="17"/>
      <c r="AG187" s="41"/>
    </row>
    <row r="188" spans="1:33" ht="14.25" customHeight="1" x14ac:dyDescent="0.35">
      <c r="A188" s="266"/>
      <c r="B188" s="11">
        <v>14.3333333333333</v>
      </c>
      <c r="C188" s="266"/>
      <c r="D188" s="15"/>
      <c r="E188" s="15"/>
      <c r="F188" s="16"/>
      <c r="G188" s="266"/>
      <c r="H188" s="15"/>
      <c r="I188" s="15"/>
      <c r="J188" s="15"/>
      <c r="K188" s="16"/>
      <c r="L188" s="14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6"/>
      <c r="AB188" s="266"/>
      <c r="AC188" s="17"/>
      <c r="AD188" s="17"/>
      <c r="AE188" s="17"/>
      <c r="AF188" s="17"/>
      <c r="AG188" s="41"/>
    </row>
    <row r="189" spans="1:33" ht="14.25" customHeight="1" x14ac:dyDescent="0.35">
      <c r="A189" s="266"/>
      <c r="B189" s="11">
        <v>14.4166666666667</v>
      </c>
      <c r="C189" s="266"/>
      <c r="D189" s="15"/>
      <c r="E189" s="15"/>
      <c r="F189" s="16"/>
      <c r="G189" s="266"/>
      <c r="H189" s="15"/>
      <c r="I189" s="15"/>
      <c r="J189" s="15"/>
      <c r="K189" s="16"/>
      <c r="L189" s="14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6"/>
      <c r="AB189" s="266"/>
      <c r="AC189" s="17"/>
      <c r="AD189" s="17"/>
      <c r="AE189" s="17"/>
      <c r="AF189" s="17"/>
      <c r="AG189" s="41"/>
    </row>
    <row r="190" spans="1:33" ht="14.25" customHeight="1" x14ac:dyDescent="0.35">
      <c r="A190" s="266"/>
      <c r="B190" s="11">
        <v>14.5</v>
      </c>
      <c r="C190" s="266"/>
      <c r="D190" s="15"/>
      <c r="E190" s="15"/>
      <c r="F190" s="16"/>
      <c r="G190" s="266"/>
      <c r="H190" s="15"/>
      <c r="I190" s="15"/>
      <c r="J190" s="15"/>
      <c r="K190" s="16"/>
      <c r="L190" s="14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6"/>
      <c r="AB190" s="266"/>
      <c r="AC190" s="17"/>
      <c r="AD190" s="17"/>
      <c r="AE190" s="17"/>
      <c r="AF190" s="17"/>
      <c r="AG190" s="41"/>
    </row>
    <row r="191" spans="1:33" ht="14.25" customHeight="1" x14ac:dyDescent="0.35">
      <c r="A191" s="266"/>
      <c r="B191" s="11">
        <v>14.5833333333333</v>
      </c>
      <c r="C191" s="266"/>
      <c r="D191" s="15"/>
      <c r="E191" s="15"/>
      <c r="F191" s="16"/>
      <c r="G191" s="266"/>
      <c r="H191" s="15"/>
      <c r="I191" s="15"/>
      <c r="J191" s="15"/>
      <c r="K191" s="16"/>
      <c r="L191" s="14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6"/>
      <c r="AB191" s="266"/>
      <c r="AC191" s="17"/>
      <c r="AD191" s="17"/>
      <c r="AE191" s="17"/>
      <c r="AF191" s="17"/>
      <c r="AG191" s="41"/>
    </row>
    <row r="192" spans="1:33" ht="14.25" customHeight="1" x14ac:dyDescent="0.35">
      <c r="A192" s="266"/>
      <c r="B192" s="11">
        <v>14.6666666666667</v>
      </c>
      <c r="C192" s="266"/>
      <c r="D192" s="15"/>
      <c r="E192" s="15"/>
      <c r="F192" s="16"/>
      <c r="G192" s="266"/>
      <c r="H192" s="15"/>
      <c r="I192" s="15"/>
      <c r="J192" s="15"/>
      <c r="K192" s="16"/>
      <c r="L192" s="14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6"/>
      <c r="AB192" s="266"/>
      <c r="AC192" s="17"/>
      <c r="AD192" s="17"/>
      <c r="AE192" s="17"/>
      <c r="AF192" s="17"/>
      <c r="AG192" s="41"/>
    </row>
    <row r="193" spans="1:33" ht="14.25" customHeight="1" x14ac:dyDescent="0.35">
      <c r="A193" s="266"/>
      <c r="B193" s="11">
        <v>14.75</v>
      </c>
      <c r="C193" s="266"/>
      <c r="D193" s="15"/>
      <c r="E193" s="15"/>
      <c r="F193" s="16"/>
      <c r="G193" s="266"/>
      <c r="H193" s="15"/>
      <c r="I193" s="15"/>
      <c r="J193" s="15"/>
      <c r="K193" s="16"/>
      <c r="L193" s="14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6"/>
      <c r="AB193" s="266"/>
      <c r="AC193" s="17"/>
      <c r="AD193" s="17"/>
      <c r="AE193" s="17"/>
      <c r="AF193" s="17"/>
      <c r="AG193" s="41"/>
    </row>
    <row r="194" spans="1:33" ht="14.25" customHeight="1" x14ac:dyDescent="0.35">
      <c r="A194" s="266"/>
      <c r="B194" s="11">
        <v>14.8333333333333</v>
      </c>
      <c r="C194" s="266"/>
      <c r="D194" s="15"/>
      <c r="E194" s="15"/>
      <c r="F194" s="16"/>
      <c r="G194" s="266"/>
      <c r="H194" s="15"/>
      <c r="I194" s="15"/>
      <c r="J194" s="15"/>
      <c r="K194" s="16"/>
      <c r="L194" s="14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6"/>
      <c r="AB194" s="266"/>
      <c r="AC194" s="17"/>
      <c r="AD194" s="17"/>
      <c r="AE194" s="17"/>
      <c r="AF194" s="17"/>
      <c r="AG194" s="41"/>
    </row>
    <row r="195" spans="1:33" ht="14.25" customHeight="1" x14ac:dyDescent="0.35">
      <c r="A195" s="267"/>
      <c r="B195" s="11">
        <v>14.9166666666667</v>
      </c>
      <c r="C195" s="267"/>
      <c r="D195" s="15"/>
      <c r="E195" s="15"/>
      <c r="F195" s="16"/>
      <c r="G195" s="267"/>
      <c r="H195" s="15"/>
      <c r="I195" s="15"/>
      <c r="J195" s="15"/>
      <c r="K195" s="16"/>
      <c r="L195" s="14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6"/>
      <c r="AB195" s="267"/>
      <c r="AC195" s="17"/>
      <c r="AD195" s="17"/>
      <c r="AE195" s="17"/>
      <c r="AF195" s="17"/>
      <c r="AG195" s="41"/>
    </row>
    <row r="196" spans="1:33" ht="14.25" customHeight="1" x14ac:dyDescent="0.35">
      <c r="A196" s="268">
        <v>44698</v>
      </c>
      <c r="B196" s="11">
        <v>15</v>
      </c>
      <c r="C196" s="273"/>
      <c r="D196" s="15"/>
      <c r="E196" s="15"/>
      <c r="F196" s="16"/>
      <c r="G196" s="269"/>
      <c r="H196" s="15"/>
      <c r="I196" s="15"/>
      <c r="J196" s="15"/>
      <c r="K196" s="16"/>
      <c r="L196" s="14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6"/>
      <c r="AB196" s="265"/>
      <c r="AC196" s="17"/>
      <c r="AD196" s="17"/>
      <c r="AE196" s="17"/>
      <c r="AF196" s="17"/>
      <c r="AG196" s="41"/>
    </row>
    <row r="197" spans="1:33" ht="14.25" customHeight="1" x14ac:dyDescent="0.35">
      <c r="A197" s="266"/>
      <c r="B197" s="11">
        <v>15.0833333333333</v>
      </c>
      <c r="C197" s="266"/>
      <c r="D197" s="15"/>
      <c r="E197" s="15"/>
      <c r="F197" s="16"/>
      <c r="G197" s="266"/>
      <c r="H197" s="15"/>
      <c r="I197" s="15"/>
      <c r="J197" s="15"/>
      <c r="K197" s="16"/>
      <c r="L197" s="14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6"/>
      <c r="AB197" s="266"/>
      <c r="AC197" s="17"/>
      <c r="AD197" s="17"/>
      <c r="AE197" s="17"/>
      <c r="AF197" s="17"/>
      <c r="AG197" s="41"/>
    </row>
    <row r="198" spans="1:33" ht="14.25" customHeight="1" x14ac:dyDescent="0.35">
      <c r="A198" s="266"/>
      <c r="B198" s="11">
        <v>15.1666666666667</v>
      </c>
      <c r="C198" s="266"/>
      <c r="D198" s="15"/>
      <c r="E198" s="15"/>
      <c r="F198" s="16"/>
      <c r="G198" s="266"/>
      <c r="H198" s="15"/>
      <c r="I198" s="15"/>
      <c r="J198" s="15"/>
      <c r="K198" s="16"/>
      <c r="L198" s="14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6"/>
      <c r="AB198" s="266"/>
      <c r="AC198" s="17"/>
      <c r="AD198" s="17"/>
      <c r="AE198" s="17"/>
      <c r="AF198" s="17"/>
      <c r="AG198" s="41"/>
    </row>
    <row r="199" spans="1:33" ht="14.25" customHeight="1" x14ac:dyDescent="0.35">
      <c r="A199" s="266"/>
      <c r="B199" s="11">
        <v>15.25</v>
      </c>
      <c r="C199" s="266"/>
      <c r="D199" s="15"/>
      <c r="E199" s="15"/>
      <c r="F199" s="16"/>
      <c r="G199" s="266"/>
      <c r="H199" s="15"/>
      <c r="I199" s="15"/>
      <c r="J199" s="15"/>
      <c r="K199" s="16"/>
      <c r="L199" s="14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6"/>
      <c r="AB199" s="266"/>
      <c r="AC199" s="17"/>
      <c r="AD199" s="17"/>
      <c r="AE199" s="17"/>
      <c r="AF199" s="17"/>
      <c r="AG199" s="41"/>
    </row>
    <row r="200" spans="1:33" ht="14.25" customHeight="1" x14ac:dyDescent="0.35">
      <c r="A200" s="266"/>
      <c r="B200" s="11">
        <v>15.3333333333333</v>
      </c>
      <c r="C200" s="266"/>
      <c r="D200" s="15"/>
      <c r="E200" s="15"/>
      <c r="F200" s="16"/>
      <c r="G200" s="266"/>
      <c r="H200" s="15"/>
      <c r="I200" s="15"/>
      <c r="J200" s="15"/>
      <c r="K200" s="16"/>
      <c r="L200" s="14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6"/>
      <c r="AB200" s="266"/>
      <c r="AC200" s="17"/>
      <c r="AD200" s="17"/>
      <c r="AE200" s="17"/>
      <c r="AF200" s="17"/>
      <c r="AG200" s="41"/>
    </row>
    <row r="201" spans="1:33" ht="14.25" customHeight="1" x14ac:dyDescent="0.35">
      <c r="A201" s="266"/>
      <c r="B201" s="11">
        <v>15.4166666666667</v>
      </c>
      <c r="C201" s="266"/>
      <c r="D201" s="15"/>
      <c r="E201" s="15"/>
      <c r="F201" s="16"/>
      <c r="G201" s="266"/>
      <c r="H201" s="15"/>
      <c r="I201" s="15"/>
      <c r="J201" s="15"/>
      <c r="K201" s="16"/>
      <c r="L201" s="14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6"/>
      <c r="AB201" s="266"/>
      <c r="AC201" s="17"/>
      <c r="AD201" s="17"/>
      <c r="AE201" s="17"/>
      <c r="AF201" s="17"/>
      <c r="AG201" s="41"/>
    </row>
    <row r="202" spans="1:33" ht="14.25" customHeight="1" x14ac:dyDescent="0.35">
      <c r="A202" s="266"/>
      <c r="B202" s="11">
        <v>15.5</v>
      </c>
      <c r="C202" s="266"/>
      <c r="D202" s="15"/>
      <c r="E202" s="15"/>
      <c r="F202" s="16"/>
      <c r="G202" s="266"/>
      <c r="H202" s="15"/>
      <c r="I202" s="15"/>
      <c r="J202" s="15"/>
      <c r="K202" s="16"/>
      <c r="L202" s="14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6"/>
      <c r="AB202" s="266"/>
      <c r="AC202" s="17"/>
      <c r="AD202" s="17"/>
      <c r="AE202" s="17"/>
      <c r="AF202" s="17"/>
      <c r="AG202" s="41"/>
    </row>
    <row r="203" spans="1:33" ht="14.25" customHeight="1" x14ac:dyDescent="0.35">
      <c r="A203" s="266"/>
      <c r="B203" s="11">
        <v>15.5833333333333</v>
      </c>
      <c r="C203" s="266"/>
      <c r="D203" s="15"/>
      <c r="E203" s="15"/>
      <c r="F203" s="16"/>
      <c r="G203" s="266"/>
      <c r="H203" s="15"/>
      <c r="I203" s="15"/>
      <c r="J203" s="15"/>
      <c r="K203" s="16"/>
      <c r="L203" s="14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6"/>
      <c r="AB203" s="266"/>
      <c r="AC203" s="17"/>
      <c r="AD203" s="17"/>
      <c r="AE203" s="17"/>
      <c r="AF203" s="17"/>
      <c r="AG203" s="41"/>
    </row>
    <row r="204" spans="1:33" ht="14.25" customHeight="1" x14ac:dyDescent="0.35">
      <c r="A204" s="266"/>
      <c r="B204" s="11">
        <v>15.6666666666667</v>
      </c>
      <c r="C204" s="266"/>
      <c r="D204" s="15"/>
      <c r="E204" s="15"/>
      <c r="F204" s="16"/>
      <c r="G204" s="266"/>
      <c r="H204" s="15"/>
      <c r="I204" s="15"/>
      <c r="J204" s="15"/>
      <c r="K204" s="16"/>
      <c r="L204" s="14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6"/>
      <c r="AB204" s="266"/>
      <c r="AC204" s="17"/>
      <c r="AD204" s="17"/>
      <c r="AE204" s="17"/>
      <c r="AF204" s="17"/>
      <c r="AG204" s="41"/>
    </row>
    <row r="205" spans="1:33" ht="14.25" customHeight="1" x14ac:dyDescent="0.35">
      <c r="A205" s="266"/>
      <c r="B205" s="11">
        <v>15.75</v>
      </c>
      <c r="C205" s="266"/>
      <c r="D205" s="15"/>
      <c r="E205" s="15"/>
      <c r="F205" s="16"/>
      <c r="G205" s="266"/>
      <c r="H205" s="15"/>
      <c r="I205" s="15"/>
      <c r="J205" s="15"/>
      <c r="K205" s="16"/>
      <c r="L205" s="14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6"/>
      <c r="AB205" s="266"/>
      <c r="AC205" s="17"/>
      <c r="AD205" s="17"/>
      <c r="AE205" s="17"/>
      <c r="AF205" s="17"/>
      <c r="AG205" s="41"/>
    </row>
    <row r="206" spans="1:33" ht="14.25" customHeight="1" x14ac:dyDescent="0.35">
      <c r="A206" s="266"/>
      <c r="B206" s="11">
        <v>15.8333333333333</v>
      </c>
      <c r="C206" s="266"/>
      <c r="D206" s="15"/>
      <c r="E206" s="15"/>
      <c r="F206" s="16"/>
      <c r="G206" s="266"/>
      <c r="H206" s="15"/>
      <c r="I206" s="15"/>
      <c r="J206" s="15"/>
      <c r="K206" s="16"/>
      <c r="L206" s="14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6"/>
      <c r="AB206" s="266"/>
      <c r="AC206" s="17"/>
      <c r="AD206" s="17"/>
      <c r="AE206" s="17"/>
      <c r="AF206" s="17"/>
      <c r="AG206" s="41"/>
    </row>
    <row r="207" spans="1:33" ht="14.25" customHeight="1" x14ac:dyDescent="0.35">
      <c r="A207" s="267"/>
      <c r="B207" s="11">
        <v>15.9166666666667</v>
      </c>
      <c r="C207" s="267"/>
      <c r="D207" s="15"/>
      <c r="E207" s="15"/>
      <c r="F207" s="16"/>
      <c r="G207" s="267"/>
      <c r="H207" s="15"/>
      <c r="I207" s="15"/>
      <c r="J207" s="15"/>
      <c r="K207" s="16"/>
      <c r="L207" s="14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6"/>
      <c r="AB207" s="267"/>
      <c r="AC207" s="17"/>
      <c r="AD207" s="17"/>
      <c r="AE207" s="17"/>
      <c r="AF207" s="17"/>
      <c r="AG207" s="41"/>
    </row>
    <row r="208" spans="1:33" ht="14.25" customHeight="1" x14ac:dyDescent="0.35">
      <c r="A208" s="268">
        <v>44699</v>
      </c>
      <c r="B208" s="11">
        <v>16</v>
      </c>
      <c r="C208" s="273"/>
      <c r="D208" s="15">
        <v>49.7</v>
      </c>
      <c r="E208" s="15">
        <v>106.2</v>
      </c>
      <c r="F208" s="16">
        <v>17.100000000000001</v>
      </c>
      <c r="G208" s="269"/>
      <c r="H208" s="15">
        <v>36.299999999999997</v>
      </c>
      <c r="I208" s="15">
        <v>109</v>
      </c>
      <c r="J208" s="15"/>
      <c r="K208" s="16">
        <v>87.5</v>
      </c>
      <c r="L208" s="14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6"/>
      <c r="AB208" s="265"/>
      <c r="AC208" s="17">
        <v>8.5</v>
      </c>
      <c r="AD208" s="17">
        <v>25.8</v>
      </c>
      <c r="AE208" s="17"/>
      <c r="AF208" s="17">
        <v>134</v>
      </c>
      <c r="AG208" s="41">
        <v>89.4</v>
      </c>
    </row>
    <row r="209" spans="1:33" ht="14.25" customHeight="1" x14ac:dyDescent="0.35">
      <c r="A209" s="266"/>
      <c r="B209" s="11">
        <v>16.0833333333333</v>
      </c>
      <c r="C209" s="266"/>
      <c r="D209" s="15">
        <v>49.8</v>
      </c>
      <c r="E209" s="15">
        <v>103.4</v>
      </c>
      <c r="F209" s="16">
        <v>16.600000000000001</v>
      </c>
      <c r="G209" s="266"/>
      <c r="H209" s="15">
        <v>34.4</v>
      </c>
      <c r="I209" s="15">
        <v>107.6</v>
      </c>
      <c r="J209" s="15"/>
      <c r="K209" s="16">
        <v>88.1</v>
      </c>
      <c r="L209" s="14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6"/>
      <c r="AB209" s="266"/>
      <c r="AC209" s="17">
        <v>8.5</v>
      </c>
      <c r="AD209" s="17">
        <v>25.5</v>
      </c>
      <c r="AE209" s="17"/>
      <c r="AF209" s="17">
        <v>141.1</v>
      </c>
      <c r="AG209" s="41">
        <v>92.7</v>
      </c>
    </row>
    <row r="210" spans="1:33" ht="14.25" customHeight="1" x14ac:dyDescent="0.35">
      <c r="A210" s="266"/>
      <c r="B210" s="11">
        <v>16.1666666666667</v>
      </c>
      <c r="C210" s="266"/>
      <c r="D210" s="15">
        <v>49.8</v>
      </c>
      <c r="E210" s="15">
        <v>105.1</v>
      </c>
      <c r="F210" s="16">
        <v>16.7</v>
      </c>
      <c r="G210" s="266"/>
      <c r="H210" s="15">
        <v>31.8</v>
      </c>
      <c r="I210" s="15">
        <v>108.2</v>
      </c>
      <c r="J210" s="15"/>
      <c r="K210" s="16">
        <v>88.7</v>
      </c>
      <c r="L210" s="14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6"/>
      <c r="AB210" s="266"/>
      <c r="AC210" s="17">
        <v>8.5</v>
      </c>
      <c r="AD210" s="17">
        <v>23.9</v>
      </c>
      <c r="AE210" s="17"/>
      <c r="AF210" s="17">
        <v>141</v>
      </c>
      <c r="AG210" s="41">
        <v>90.7</v>
      </c>
    </row>
    <row r="211" spans="1:33" ht="14.25" customHeight="1" x14ac:dyDescent="0.35">
      <c r="A211" s="266"/>
      <c r="B211" s="11">
        <v>16.25</v>
      </c>
      <c r="C211" s="266"/>
      <c r="D211" s="15">
        <v>49.7</v>
      </c>
      <c r="E211" s="15">
        <v>107.1</v>
      </c>
      <c r="F211" s="16">
        <v>16.899999999999999</v>
      </c>
      <c r="G211" s="266"/>
      <c r="H211" s="15">
        <v>33</v>
      </c>
      <c r="I211" s="15">
        <v>110</v>
      </c>
      <c r="J211" s="15"/>
      <c r="K211" s="16">
        <v>86.6</v>
      </c>
      <c r="L211" s="14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6"/>
      <c r="AB211" s="266"/>
      <c r="AC211" s="17">
        <v>8.5</v>
      </c>
      <c r="AD211" s="17">
        <v>24.1</v>
      </c>
      <c r="AE211" s="17"/>
      <c r="AF211" s="17">
        <v>126.4</v>
      </c>
      <c r="AG211" s="41">
        <v>88.2</v>
      </c>
    </row>
    <row r="212" spans="1:33" ht="14.25" customHeight="1" x14ac:dyDescent="0.35">
      <c r="A212" s="266"/>
      <c r="B212" s="11">
        <v>16.3333333333333</v>
      </c>
      <c r="C212" s="266"/>
      <c r="D212" s="15">
        <v>48.8</v>
      </c>
      <c r="E212" s="15">
        <v>110.8</v>
      </c>
      <c r="F212" s="16">
        <v>16.3</v>
      </c>
      <c r="G212" s="266"/>
      <c r="H212" s="15">
        <v>34.9</v>
      </c>
      <c r="I212" s="15">
        <v>112.2</v>
      </c>
      <c r="J212" s="15"/>
      <c r="K212" s="16">
        <v>86.2</v>
      </c>
      <c r="L212" s="14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6"/>
      <c r="AB212" s="266"/>
      <c r="AC212" s="17">
        <v>8.5</v>
      </c>
      <c r="AD212" s="17">
        <v>27.2</v>
      </c>
      <c r="AE212" s="17"/>
      <c r="AF212" s="17">
        <v>133.19999999999999</v>
      </c>
      <c r="AG212" s="41">
        <v>97.3</v>
      </c>
    </row>
    <row r="213" spans="1:33" ht="14.25" customHeight="1" x14ac:dyDescent="0.35">
      <c r="A213" s="266"/>
      <c r="B213" s="11">
        <v>16.4166666666667</v>
      </c>
      <c r="C213" s="266"/>
      <c r="D213" s="15">
        <v>48.8</v>
      </c>
      <c r="E213" s="15">
        <v>111.7</v>
      </c>
      <c r="F213" s="16">
        <v>16.100000000000001</v>
      </c>
      <c r="G213" s="266"/>
      <c r="H213" s="15">
        <v>36.200000000000003</v>
      </c>
      <c r="I213" s="15">
        <v>112.5</v>
      </c>
      <c r="J213" s="15"/>
      <c r="K213" s="16">
        <v>86.5</v>
      </c>
      <c r="L213" s="14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6"/>
      <c r="AB213" s="266"/>
      <c r="AC213" s="17">
        <v>8.5</v>
      </c>
      <c r="AD213" s="17">
        <v>27.3</v>
      </c>
      <c r="AE213" s="17"/>
      <c r="AF213" s="17">
        <v>136</v>
      </c>
      <c r="AG213" s="41">
        <v>97.3</v>
      </c>
    </row>
    <row r="214" spans="1:33" ht="14.25" customHeight="1" x14ac:dyDescent="0.35">
      <c r="A214" s="266"/>
      <c r="B214" s="11">
        <v>16.5</v>
      </c>
      <c r="C214" s="266"/>
      <c r="D214" s="15">
        <v>48.8</v>
      </c>
      <c r="E214" s="15">
        <v>110.6</v>
      </c>
      <c r="F214" s="16">
        <v>16.2</v>
      </c>
      <c r="G214" s="266"/>
      <c r="H214" s="15">
        <v>36.6</v>
      </c>
      <c r="I214" s="15">
        <v>111.6</v>
      </c>
      <c r="J214" s="15"/>
      <c r="K214" s="16">
        <v>87</v>
      </c>
      <c r="L214" s="14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6"/>
      <c r="AB214" s="266"/>
      <c r="AC214" s="17">
        <v>8.5</v>
      </c>
      <c r="AD214" s="17">
        <v>28.6</v>
      </c>
      <c r="AE214" s="17"/>
      <c r="AF214" s="17">
        <v>137.4</v>
      </c>
      <c r="AG214" s="41">
        <v>96.5</v>
      </c>
    </row>
    <row r="215" spans="1:33" ht="14.25" customHeight="1" x14ac:dyDescent="0.35">
      <c r="A215" s="266"/>
      <c r="B215" s="11">
        <v>16.5833333333333</v>
      </c>
      <c r="C215" s="266"/>
      <c r="D215" s="15">
        <v>48.9</v>
      </c>
      <c r="E215" s="15">
        <v>110.9</v>
      </c>
      <c r="F215" s="16">
        <v>16</v>
      </c>
      <c r="G215" s="266"/>
      <c r="H215" s="15">
        <v>33.200000000000003</v>
      </c>
      <c r="I215" s="15">
        <v>111.1</v>
      </c>
      <c r="J215" s="15"/>
      <c r="K215" s="16">
        <v>87.3</v>
      </c>
      <c r="L215" s="14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6"/>
      <c r="AB215" s="266"/>
      <c r="AC215" s="17">
        <v>8.5</v>
      </c>
      <c r="AD215" s="17">
        <v>25.5</v>
      </c>
      <c r="AE215" s="17"/>
      <c r="AF215" s="17">
        <v>137.4</v>
      </c>
      <c r="AG215" s="41">
        <v>93.1</v>
      </c>
    </row>
    <row r="216" spans="1:33" ht="14.25" customHeight="1" x14ac:dyDescent="0.35">
      <c r="A216" s="266"/>
      <c r="B216" s="11">
        <v>16.6666666666667</v>
      </c>
      <c r="C216" s="266"/>
      <c r="D216" s="15">
        <v>49.1</v>
      </c>
      <c r="E216" s="15">
        <v>90.4</v>
      </c>
      <c r="F216" s="16">
        <v>16</v>
      </c>
      <c r="G216" s="266"/>
      <c r="H216" s="15">
        <v>33.700000000000003</v>
      </c>
      <c r="I216" s="15">
        <v>90</v>
      </c>
      <c r="J216" s="15"/>
      <c r="K216" s="16">
        <v>87</v>
      </c>
      <c r="L216" s="14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6"/>
      <c r="AB216" s="266"/>
      <c r="AC216" s="17">
        <v>8.5</v>
      </c>
      <c r="AD216" s="17">
        <v>25.7</v>
      </c>
      <c r="AE216" s="17"/>
      <c r="AF216" s="17">
        <v>126</v>
      </c>
      <c r="AG216" s="41">
        <v>93.5</v>
      </c>
    </row>
    <row r="217" spans="1:33" ht="14.25" customHeight="1" x14ac:dyDescent="0.35">
      <c r="A217" s="266"/>
      <c r="B217" s="11">
        <v>16.75</v>
      </c>
      <c r="C217" s="266"/>
      <c r="D217" s="15">
        <v>49.1</v>
      </c>
      <c r="E217" s="15">
        <v>94.4</v>
      </c>
      <c r="F217" s="16">
        <v>16.5</v>
      </c>
      <c r="G217" s="266"/>
      <c r="H217" s="15">
        <v>32.5</v>
      </c>
      <c r="I217" s="15">
        <v>94.5</v>
      </c>
      <c r="J217" s="15"/>
      <c r="K217" s="16">
        <v>86.1</v>
      </c>
      <c r="L217" s="14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6"/>
      <c r="AB217" s="266"/>
      <c r="AC217" s="17">
        <v>8.5</v>
      </c>
      <c r="AD217" s="17">
        <v>25.6</v>
      </c>
      <c r="AE217" s="17"/>
      <c r="AF217" s="17">
        <v>123.5</v>
      </c>
      <c r="AG217" s="41">
        <v>91.3</v>
      </c>
    </row>
    <row r="218" spans="1:33" ht="14.25" customHeight="1" x14ac:dyDescent="0.35">
      <c r="A218" s="266"/>
      <c r="B218" s="11">
        <v>16.8333333333333</v>
      </c>
      <c r="C218" s="266"/>
      <c r="D218" s="15">
        <v>48.9</v>
      </c>
      <c r="E218" s="15">
        <v>113.1</v>
      </c>
      <c r="F218" s="16">
        <v>15.8</v>
      </c>
      <c r="G218" s="266"/>
      <c r="H218" s="15">
        <v>33.200000000000003</v>
      </c>
      <c r="I218" s="15">
        <v>112.2</v>
      </c>
      <c r="J218" s="15"/>
      <c r="K218" s="16">
        <v>86.6</v>
      </c>
      <c r="L218" s="14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6"/>
      <c r="AB218" s="266"/>
      <c r="AC218" s="17">
        <v>8.5</v>
      </c>
      <c r="AD218" s="17">
        <v>25.1</v>
      </c>
      <c r="AE218" s="17"/>
      <c r="AF218" s="17">
        <v>136.30000000000001</v>
      </c>
      <c r="AG218" s="41">
        <v>73.7</v>
      </c>
    </row>
    <row r="219" spans="1:33" ht="14.25" customHeight="1" x14ac:dyDescent="0.35">
      <c r="A219" s="267"/>
      <c r="B219" s="11">
        <v>16.9166666666667</v>
      </c>
      <c r="C219" s="267"/>
      <c r="D219" s="15">
        <v>48.8</v>
      </c>
      <c r="E219" s="15">
        <v>106.2</v>
      </c>
      <c r="F219" s="16">
        <v>15.4</v>
      </c>
      <c r="G219" s="267"/>
      <c r="H219" s="15">
        <v>32.299999999999997</v>
      </c>
      <c r="I219" s="15">
        <v>108</v>
      </c>
      <c r="J219" s="15"/>
      <c r="K219" s="16">
        <v>86.3</v>
      </c>
      <c r="L219" s="14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6"/>
      <c r="AB219" s="267"/>
      <c r="AC219" s="17">
        <v>8.5</v>
      </c>
      <c r="AD219" s="17">
        <v>26.1</v>
      </c>
      <c r="AE219" s="17"/>
      <c r="AF219" s="17">
        <v>138.30000000000001</v>
      </c>
      <c r="AG219" s="41">
        <v>95.2</v>
      </c>
    </row>
    <row r="220" spans="1:33" ht="14.25" customHeight="1" x14ac:dyDescent="0.35">
      <c r="A220" s="268">
        <v>44700</v>
      </c>
      <c r="B220" s="11">
        <v>17</v>
      </c>
      <c r="C220" s="273"/>
      <c r="D220" s="15">
        <v>48.8</v>
      </c>
      <c r="E220" s="15">
        <v>113</v>
      </c>
      <c r="F220" s="16">
        <v>13.8</v>
      </c>
      <c r="G220" s="269"/>
      <c r="H220" s="15">
        <v>34.299999999999997</v>
      </c>
      <c r="I220" s="15">
        <v>110.2</v>
      </c>
      <c r="J220" s="15"/>
      <c r="K220" s="16">
        <v>86.1</v>
      </c>
      <c r="L220" s="14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6"/>
      <c r="AB220" s="265"/>
      <c r="AC220" s="17">
        <v>8.5</v>
      </c>
      <c r="AD220" s="17">
        <v>27.9</v>
      </c>
      <c r="AE220" s="17"/>
      <c r="AF220" s="17">
        <v>142.80000000000001</v>
      </c>
      <c r="AG220" s="41">
        <v>90.6</v>
      </c>
    </row>
    <row r="221" spans="1:33" ht="14.25" customHeight="1" x14ac:dyDescent="0.35">
      <c r="A221" s="266"/>
      <c r="B221" s="11">
        <v>17.0833333333333</v>
      </c>
      <c r="C221" s="266"/>
      <c r="D221" s="15">
        <v>48.9</v>
      </c>
      <c r="E221" s="15">
        <v>109.2</v>
      </c>
      <c r="F221" s="16">
        <v>13.2</v>
      </c>
      <c r="G221" s="266"/>
      <c r="H221" s="15">
        <v>32.200000000000003</v>
      </c>
      <c r="I221" s="15">
        <v>104.8</v>
      </c>
      <c r="J221" s="15"/>
      <c r="K221" s="16">
        <v>86.2</v>
      </c>
      <c r="L221" s="14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6"/>
      <c r="AB221" s="266"/>
      <c r="AC221" s="17">
        <v>8.5</v>
      </c>
      <c r="AD221" s="17">
        <v>28.1</v>
      </c>
      <c r="AE221" s="17"/>
      <c r="AF221" s="17">
        <v>130.19999999999999</v>
      </c>
      <c r="AG221" s="41">
        <v>96</v>
      </c>
    </row>
    <row r="222" spans="1:33" ht="14.25" customHeight="1" x14ac:dyDescent="0.35">
      <c r="A222" s="266"/>
      <c r="B222" s="11">
        <v>17.1666666666667</v>
      </c>
      <c r="C222" s="266"/>
      <c r="D222" s="15">
        <v>48.8</v>
      </c>
      <c r="E222" s="15">
        <v>110</v>
      </c>
      <c r="F222" s="16">
        <v>12.7</v>
      </c>
      <c r="G222" s="266"/>
      <c r="H222" s="15">
        <v>31.3</v>
      </c>
      <c r="I222" s="15">
        <v>105.1</v>
      </c>
      <c r="J222" s="15"/>
      <c r="K222" s="16">
        <v>86.9</v>
      </c>
      <c r="L222" s="14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6"/>
      <c r="AB222" s="266"/>
      <c r="AC222" s="17">
        <v>8.5</v>
      </c>
      <c r="AD222" s="17">
        <v>25.7</v>
      </c>
      <c r="AE222" s="17"/>
      <c r="AF222" s="17">
        <v>142.1</v>
      </c>
      <c r="AG222" s="41">
        <v>91.7</v>
      </c>
    </row>
    <row r="223" spans="1:33" ht="14.25" customHeight="1" x14ac:dyDescent="0.35">
      <c r="A223" s="266"/>
      <c r="B223" s="11">
        <v>17.25</v>
      </c>
      <c r="C223" s="266"/>
      <c r="D223" s="15">
        <v>48.8</v>
      </c>
      <c r="E223" s="15">
        <v>108.8</v>
      </c>
      <c r="F223" s="16">
        <v>12.4</v>
      </c>
      <c r="G223" s="266"/>
      <c r="H223" s="15">
        <v>31.5</v>
      </c>
      <c r="I223" s="15">
        <v>104.5</v>
      </c>
      <c r="J223" s="15"/>
      <c r="K223" s="16">
        <v>87.4</v>
      </c>
      <c r="L223" s="14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6"/>
      <c r="AB223" s="266"/>
      <c r="AC223" s="17">
        <v>8.5</v>
      </c>
      <c r="AD223" s="17">
        <v>25.6</v>
      </c>
      <c r="AE223" s="17"/>
      <c r="AF223" s="17">
        <v>132.30000000000001</v>
      </c>
      <c r="AG223" s="41">
        <v>91.1</v>
      </c>
    </row>
    <row r="224" spans="1:33" ht="14.25" customHeight="1" x14ac:dyDescent="0.35">
      <c r="A224" s="266"/>
      <c r="B224" s="11">
        <v>17.3333333333333</v>
      </c>
      <c r="C224" s="266"/>
      <c r="D224" s="44">
        <v>48.8</v>
      </c>
      <c r="E224" s="45">
        <v>108.3</v>
      </c>
      <c r="F224" s="45">
        <v>12.6</v>
      </c>
      <c r="G224" s="266"/>
      <c r="H224" s="15">
        <v>33.6</v>
      </c>
      <c r="I224" s="15">
        <v>104.8</v>
      </c>
      <c r="J224" s="15"/>
      <c r="K224" s="16">
        <v>87.6</v>
      </c>
      <c r="L224" s="14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6"/>
      <c r="AB224" s="266"/>
      <c r="AC224" s="46">
        <v>8.5</v>
      </c>
      <c r="AD224" s="47">
        <v>27</v>
      </c>
      <c r="AE224" s="47"/>
      <c r="AF224" s="47">
        <v>130</v>
      </c>
      <c r="AG224" s="47">
        <v>88.1</v>
      </c>
    </row>
    <row r="225" spans="1:33" ht="14.25" customHeight="1" x14ac:dyDescent="0.35">
      <c r="A225" s="266"/>
      <c r="B225" s="11">
        <v>17.4166666666667</v>
      </c>
      <c r="C225" s="266"/>
      <c r="D225" s="48">
        <v>49</v>
      </c>
      <c r="E225" s="49">
        <v>104.5</v>
      </c>
      <c r="F225" s="49">
        <v>13.1</v>
      </c>
      <c r="G225" s="266"/>
      <c r="H225" s="15">
        <v>35.200000000000003</v>
      </c>
      <c r="I225" s="15">
        <v>98.9</v>
      </c>
      <c r="J225" s="15"/>
      <c r="K225" s="16">
        <v>87.5</v>
      </c>
      <c r="L225" s="14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6"/>
      <c r="AB225" s="266"/>
      <c r="AC225" s="50">
        <v>8.5</v>
      </c>
      <c r="AD225" s="51">
        <v>28.7</v>
      </c>
      <c r="AE225" s="51"/>
      <c r="AF225" s="51">
        <v>129.6</v>
      </c>
      <c r="AG225" s="51">
        <v>93.2</v>
      </c>
    </row>
    <row r="226" spans="1:33" ht="14.25" customHeight="1" x14ac:dyDescent="0.35">
      <c r="A226" s="266"/>
      <c r="B226" s="11">
        <v>17.5</v>
      </c>
      <c r="C226" s="266"/>
      <c r="D226" s="48">
        <v>49</v>
      </c>
      <c r="E226" s="49">
        <v>100.1</v>
      </c>
      <c r="F226" s="49">
        <v>13.6</v>
      </c>
      <c r="G226" s="266"/>
      <c r="H226" s="15">
        <v>35.299999999999997</v>
      </c>
      <c r="I226" s="15">
        <v>98.5</v>
      </c>
      <c r="J226" s="15"/>
      <c r="K226" s="16">
        <v>87.6</v>
      </c>
      <c r="L226" s="14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6"/>
      <c r="AB226" s="266"/>
      <c r="AC226" s="50">
        <v>8.5</v>
      </c>
      <c r="AD226" s="51">
        <v>28.6</v>
      </c>
      <c r="AE226" s="51"/>
      <c r="AF226" s="51">
        <v>130.4</v>
      </c>
      <c r="AG226" s="51">
        <v>93.4</v>
      </c>
    </row>
    <row r="227" spans="1:33" ht="14.25" customHeight="1" x14ac:dyDescent="0.35">
      <c r="A227" s="266"/>
      <c r="B227" s="11">
        <v>17.5833333333333</v>
      </c>
      <c r="C227" s="266"/>
      <c r="D227" s="48">
        <v>49</v>
      </c>
      <c r="E227" s="49">
        <v>101.7</v>
      </c>
      <c r="F227" s="49">
        <v>13.5</v>
      </c>
      <c r="G227" s="266"/>
      <c r="H227" s="15">
        <v>35.1</v>
      </c>
      <c r="I227" s="15">
        <v>98.1</v>
      </c>
      <c r="J227" s="15"/>
      <c r="K227" s="16">
        <v>87.7</v>
      </c>
      <c r="L227" s="14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6"/>
      <c r="AB227" s="266"/>
      <c r="AC227" s="50">
        <v>8.5</v>
      </c>
      <c r="AD227" s="51">
        <v>27.6</v>
      </c>
      <c r="AE227" s="51"/>
      <c r="AF227" s="51">
        <v>131.69999999999999</v>
      </c>
      <c r="AG227" s="51">
        <v>81</v>
      </c>
    </row>
    <row r="228" spans="1:33" ht="14.25" customHeight="1" x14ac:dyDescent="0.35">
      <c r="A228" s="266"/>
      <c r="B228" s="11">
        <v>17.6666666666667</v>
      </c>
      <c r="C228" s="266"/>
      <c r="D228" s="48">
        <v>49</v>
      </c>
      <c r="E228" s="49">
        <v>101.2</v>
      </c>
      <c r="F228" s="49">
        <v>13.4</v>
      </c>
      <c r="G228" s="266"/>
      <c r="H228" s="15">
        <v>34.299999999999997</v>
      </c>
      <c r="I228" s="15">
        <v>99.6</v>
      </c>
      <c r="J228" s="15"/>
      <c r="K228" s="16">
        <v>87.7</v>
      </c>
      <c r="L228" s="14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6"/>
      <c r="AB228" s="266"/>
      <c r="AC228" s="50">
        <v>8.5</v>
      </c>
      <c r="AD228" s="51">
        <v>26.4</v>
      </c>
      <c r="AE228" s="51"/>
      <c r="AF228" s="51">
        <v>131.9</v>
      </c>
      <c r="AG228" s="51">
        <v>95.7</v>
      </c>
    </row>
    <row r="229" spans="1:33" ht="14.25" customHeight="1" x14ac:dyDescent="0.35">
      <c r="A229" s="266"/>
      <c r="B229" s="11">
        <v>17.75</v>
      </c>
      <c r="C229" s="266"/>
      <c r="D229" s="48">
        <v>48.9</v>
      </c>
      <c r="E229" s="49">
        <v>106.1</v>
      </c>
      <c r="F229" s="49">
        <v>12.8</v>
      </c>
      <c r="G229" s="266"/>
      <c r="H229" s="15">
        <v>33.6</v>
      </c>
      <c r="I229" s="15">
        <v>104.9</v>
      </c>
      <c r="J229" s="15"/>
      <c r="K229" s="16">
        <v>87.7</v>
      </c>
      <c r="L229" s="14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6"/>
      <c r="AB229" s="266"/>
      <c r="AC229" s="50">
        <v>8.5</v>
      </c>
      <c r="AD229" s="51">
        <v>27.2</v>
      </c>
      <c r="AE229" s="51"/>
      <c r="AF229" s="51">
        <v>131.6</v>
      </c>
      <c r="AG229" s="51">
        <v>93.7</v>
      </c>
    </row>
    <row r="230" spans="1:33" ht="14.25" customHeight="1" x14ac:dyDescent="0.35">
      <c r="A230" s="266"/>
      <c r="B230" s="11">
        <v>17.8333333333333</v>
      </c>
      <c r="C230" s="266"/>
      <c r="D230" s="15">
        <v>48.9</v>
      </c>
      <c r="E230" s="15">
        <v>110.2</v>
      </c>
      <c r="F230" s="16">
        <v>12.3</v>
      </c>
      <c r="G230" s="266"/>
      <c r="H230" s="15">
        <v>33.9</v>
      </c>
      <c r="I230" s="15">
        <v>104.9</v>
      </c>
      <c r="J230" s="15"/>
      <c r="K230" s="16">
        <v>87.2</v>
      </c>
      <c r="L230" s="14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6"/>
      <c r="AB230" s="266"/>
      <c r="AC230" s="17">
        <v>8.5</v>
      </c>
      <c r="AD230" s="17">
        <v>26.6</v>
      </c>
      <c r="AE230" s="17"/>
      <c r="AF230" s="17">
        <v>129.30000000000001</v>
      </c>
      <c r="AG230" s="41">
        <v>92.6</v>
      </c>
    </row>
    <row r="231" spans="1:33" ht="14.25" customHeight="1" x14ac:dyDescent="0.35">
      <c r="A231" s="267"/>
      <c r="B231" s="11">
        <v>17.9166666666667</v>
      </c>
      <c r="C231" s="267"/>
      <c r="D231" s="15">
        <v>48.9</v>
      </c>
      <c r="E231" s="15">
        <v>112.2</v>
      </c>
      <c r="F231" s="16">
        <v>12</v>
      </c>
      <c r="G231" s="267"/>
      <c r="H231" s="15">
        <v>33.700000000000003</v>
      </c>
      <c r="I231" s="15">
        <v>105.9</v>
      </c>
      <c r="J231" s="15"/>
      <c r="K231" s="16">
        <v>86.4</v>
      </c>
      <c r="L231" s="14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6"/>
      <c r="AB231" s="267"/>
      <c r="AC231" s="17">
        <v>8.5</v>
      </c>
      <c r="AD231" s="17">
        <v>26.3</v>
      </c>
      <c r="AE231" s="17"/>
      <c r="AF231" s="17">
        <v>129.80000000000001</v>
      </c>
      <c r="AG231" s="41">
        <v>90.6</v>
      </c>
    </row>
    <row r="232" spans="1:33" ht="14.25" customHeight="1" x14ac:dyDescent="0.35">
      <c r="A232" s="268">
        <v>44701</v>
      </c>
      <c r="B232" s="11">
        <v>18</v>
      </c>
      <c r="C232" s="273"/>
      <c r="D232" s="15">
        <v>48.8</v>
      </c>
      <c r="E232" s="15">
        <v>111.7</v>
      </c>
      <c r="F232" s="16">
        <v>11.8</v>
      </c>
      <c r="G232" s="269"/>
      <c r="H232" s="15">
        <v>33.4</v>
      </c>
      <c r="I232" s="15">
        <v>106.7</v>
      </c>
      <c r="J232" s="15"/>
      <c r="K232" s="16">
        <v>85.8</v>
      </c>
      <c r="L232" s="14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6"/>
      <c r="AB232" s="265"/>
      <c r="AC232" s="17">
        <v>8.5</v>
      </c>
      <c r="AD232" s="17">
        <v>26.3</v>
      </c>
      <c r="AE232" s="17"/>
      <c r="AF232" s="17">
        <v>129.5</v>
      </c>
      <c r="AG232" s="41">
        <v>95.7</v>
      </c>
    </row>
    <row r="233" spans="1:33" ht="14.25" customHeight="1" x14ac:dyDescent="0.35">
      <c r="A233" s="266"/>
      <c r="B233" s="11">
        <v>18.0833333333333</v>
      </c>
      <c r="C233" s="266"/>
      <c r="D233" s="15">
        <v>48.8</v>
      </c>
      <c r="E233" s="15">
        <v>112.7</v>
      </c>
      <c r="F233" s="16">
        <v>11.6</v>
      </c>
      <c r="G233" s="266"/>
      <c r="H233" s="15">
        <v>31.9</v>
      </c>
      <c r="I233" s="15">
        <v>106.5</v>
      </c>
      <c r="J233" s="15"/>
      <c r="K233" s="16">
        <v>85.8</v>
      </c>
      <c r="L233" s="14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6"/>
      <c r="AB233" s="266"/>
      <c r="AC233" s="17">
        <v>8.5</v>
      </c>
      <c r="AD233" s="17">
        <v>26.1</v>
      </c>
      <c r="AE233" s="17"/>
      <c r="AF233" s="17">
        <v>129.69999999999999</v>
      </c>
      <c r="AG233" s="41">
        <v>92</v>
      </c>
    </row>
    <row r="234" spans="1:33" ht="14.25" customHeight="1" x14ac:dyDescent="0.35">
      <c r="A234" s="266"/>
      <c r="B234" s="11">
        <v>18.1666666666667</v>
      </c>
      <c r="C234" s="266"/>
      <c r="D234" s="15">
        <v>49</v>
      </c>
      <c r="E234" s="15">
        <v>112.5</v>
      </c>
      <c r="F234" s="16">
        <v>11.4</v>
      </c>
      <c r="G234" s="266"/>
      <c r="H234" s="15">
        <v>31.4</v>
      </c>
      <c r="I234" s="15">
        <v>106.8</v>
      </c>
      <c r="J234" s="15"/>
      <c r="K234" s="16">
        <v>86.5</v>
      </c>
      <c r="L234" s="14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6"/>
      <c r="AB234" s="266"/>
      <c r="AC234" s="17">
        <v>8.5</v>
      </c>
      <c r="AD234" s="17">
        <v>25.9</v>
      </c>
      <c r="AE234" s="17"/>
      <c r="AF234" s="17">
        <v>130.30000000000001</v>
      </c>
      <c r="AG234" s="41">
        <v>93.7</v>
      </c>
    </row>
    <row r="235" spans="1:33" ht="14.25" customHeight="1" x14ac:dyDescent="0.35">
      <c r="A235" s="266"/>
      <c r="B235" s="11">
        <v>18.25</v>
      </c>
      <c r="C235" s="266"/>
      <c r="D235" s="15">
        <v>48.9</v>
      </c>
      <c r="E235" s="15">
        <v>112</v>
      </c>
      <c r="F235" s="16">
        <v>11.6</v>
      </c>
      <c r="G235" s="266"/>
      <c r="H235" s="15">
        <v>31.1</v>
      </c>
      <c r="I235" s="15">
        <v>104.9</v>
      </c>
      <c r="J235" s="15"/>
      <c r="K235" s="16">
        <v>86.9</v>
      </c>
      <c r="L235" s="14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6"/>
      <c r="AB235" s="266"/>
      <c r="AC235" s="17">
        <v>8.5</v>
      </c>
      <c r="AD235" s="17">
        <v>26.1</v>
      </c>
      <c r="AE235" s="17"/>
      <c r="AF235" s="17">
        <v>143</v>
      </c>
      <c r="AG235" s="41">
        <v>90</v>
      </c>
    </row>
    <row r="236" spans="1:33" ht="14.25" customHeight="1" x14ac:dyDescent="0.35">
      <c r="A236" s="266"/>
      <c r="B236" s="11">
        <v>18.3333333333333</v>
      </c>
      <c r="C236" s="266"/>
      <c r="D236" s="15">
        <v>48.8</v>
      </c>
      <c r="E236" s="15">
        <v>112.7</v>
      </c>
      <c r="F236" s="16">
        <v>11.4</v>
      </c>
      <c r="G236" s="266"/>
      <c r="H236" s="15">
        <v>32.799999999999997</v>
      </c>
      <c r="I236" s="15">
        <v>106.1</v>
      </c>
      <c r="J236" s="15"/>
      <c r="K236" s="16">
        <v>86.6</v>
      </c>
      <c r="L236" s="14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6"/>
      <c r="AB236" s="266"/>
      <c r="AC236" s="17">
        <v>8.5</v>
      </c>
      <c r="AD236" s="17">
        <v>27.7</v>
      </c>
      <c r="AE236" s="17"/>
      <c r="AF236" s="17">
        <v>128.9</v>
      </c>
      <c r="AG236" s="41">
        <v>91.3</v>
      </c>
    </row>
    <row r="237" spans="1:33" ht="14.25" customHeight="1" x14ac:dyDescent="0.35">
      <c r="A237" s="266"/>
      <c r="B237" s="11">
        <v>18.4166666666667</v>
      </c>
      <c r="C237" s="266"/>
      <c r="D237" s="15">
        <v>47.7</v>
      </c>
      <c r="E237" s="15">
        <v>101.9</v>
      </c>
      <c r="F237" s="16">
        <v>12</v>
      </c>
      <c r="G237" s="266"/>
      <c r="H237" s="15">
        <v>34.9</v>
      </c>
      <c r="I237" s="15">
        <v>97.3</v>
      </c>
      <c r="J237" s="15"/>
      <c r="K237" s="16">
        <v>86.2</v>
      </c>
      <c r="L237" s="14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6"/>
      <c r="AB237" s="266"/>
      <c r="AC237" s="17">
        <v>8.5</v>
      </c>
      <c r="AD237" s="17">
        <v>27.7</v>
      </c>
      <c r="AE237" s="17"/>
      <c r="AF237" s="17">
        <v>130.1</v>
      </c>
      <c r="AG237" s="41">
        <v>96.5</v>
      </c>
    </row>
    <row r="238" spans="1:33" ht="14.25" customHeight="1" x14ac:dyDescent="0.35">
      <c r="A238" s="266"/>
      <c r="B238" s="11">
        <v>18.5</v>
      </c>
      <c r="C238" s="266"/>
      <c r="D238" s="15">
        <v>49</v>
      </c>
      <c r="E238" s="15">
        <v>105.3</v>
      </c>
      <c r="F238" s="16">
        <v>13.2</v>
      </c>
      <c r="G238" s="266"/>
      <c r="H238" s="15">
        <v>34.5</v>
      </c>
      <c r="I238" s="15">
        <v>103.2</v>
      </c>
      <c r="J238" s="15"/>
      <c r="K238" s="16">
        <v>86.1</v>
      </c>
      <c r="L238" s="14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6"/>
      <c r="AB238" s="266"/>
      <c r="AC238" s="17">
        <v>8.5</v>
      </c>
      <c r="AD238" s="17">
        <v>24.7</v>
      </c>
      <c r="AE238" s="17"/>
      <c r="AF238" s="17">
        <v>127.9</v>
      </c>
      <c r="AG238" s="41">
        <v>94.2</v>
      </c>
    </row>
    <row r="239" spans="1:33" ht="14.25" customHeight="1" x14ac:dyDescent="0.35">
      <c r="A239" s="266"/>
      <c r="B239" s="11">
        <v>18.5833333333333</v>
      </c>
      <c r="C239" s="266"/>
      <c r="D239" s="15">
        <v>49</v>
      </c>
      <c r="E239" s="15">
        <v>106.5</v>
      </c>
      <c r="F239" s="16">
        <v>14.3</v>
      </c>
      <c r="G239" s="266"/>
      <c r="H239" s="15">
        <v>36</v>
      </c>
      <c r="I239" s="15">
        <v>107</v>
      </c>
      <c r="J239" s="15"/>
      <c r="K239" s="16">
        <v>86.1</v>
      </c>
      <c r="L239" s="14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6"/>
      <c r="AB239" s="266"/>
      <c r="AC239" s="17">
        <v>8.5</v>
      </c>
      <c r="AD239" s="17">
        <v>27.8</v>
      </c>
      <c r="AE239" s="17"/>
      <c r="AF239" s="17">
        <v>127.7</v>
      </c>
      <c r="AG239" s="41">
        <v>96</v>
      </c>
    </row>
    <row r="240" spans="1:33" ht="14.25" customHeight="1" x14ac:dyDescent="0.35">
      <c r="A240" s="266"/>
      <c r="B240" s="11">
        <v>18.6666666666667</v>
      </c>
      <c r="C240" s="266"/>
      <c r="D240" s="15">
        <v>48.9</v>
      </c>
      <c r="E240" s="15">
        <v>105.8</v>
      </c>
      <c r="F240" s="16">
        <v>14.8</v>
      </c>
      <c r="G240" s="266"/>
      <c r="H240" s="15">
        <v>36.4</v>
      </c>
      <c r="I240" s="15">
        <v>106.2</v>
      </c>
      <c r="J240" s="15"/>
      <c r="K240" s="16">
        <v>85.6</v>
      </c>
      <c r="L240" s="14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6"/>
      <c r="AB240" s="266"/>
      <c r="AC240" s="17">
        <v>8.5</v>
      </c>
      <c r="AD240" s="17">
        <v>26.7</v>
      </c>
      <c r="AE240" s="17"/>
      <c r="AF240" s="17">
        <v>138.5</v>
      </c>
      <c r="AG240" s="41">
        <v>96.9</v>
      </c>
    </row>
    <row r="241" spans="1:33" ht="14.25" customHeight="1" x14ac:dyDescent="0.35">
      <c r="A241" s="266"/>
      <c r="B241" s="11">
        <v>18.75</v>
      </c>
      <c r="C241" s="266"/>
      <c r="D241" s="15">
        <v>48.9</v>
      </c>
      <c r="E241" s="15">
        <v>106.5</v>
      </c>
      <c r="F241" s="16">
        <v>14.9</v>
      </c>
      <c r="G241" s="266"/>
      <c r="H241" s="15">
        <v>35.1</v>
      </c>
      <c r="I241" s="15">
        <v>106.1</v>
      </c>
      <c r="J241" s="15"/>
      <c r="K241" s="16">
        <v>85.3</v>
      </c>
      <c r="L241" s="14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6"/>
      <c r="AB241" s="266"/>
      <c r="AC241" s="17">
        <v>8.5</v>
      </c>
      <c r="AD241" s="17">
        <v>25.7</v>
      </c>
      <c r="AE241" s="17"/>
      <c r="AF241" s="17">
        <v>127</v>
      </c>
      <c r="AG241" s="41">
        <v>95.2</v>
      </c>
    </row>
    <row r="242" spans="1:33" ht="14.25" customHeight="1" x14ac:dyDescent="0.35">
      <c r="A242" s="266"/>
      <c r="B242" s="11">
        <v>18.8333333333333</v>
      </c>
      <c r="C242" s="266"/>
      <c r="D242" s="15">
        <v>49</v>
      </c>
      <c r="E242" s="15">
        <v>108.5</v>
      </c>
      <c r="F242" s="16">
        <v>15.1</v>
      </c>
      <c r="G242" s="266"/>
      <c r="H242" s="15">
        <v>35.4</v>
      </c>
      <c r="I242" s="15">
        <v>106</v>
      </c>
      <c r="J242" s="15"/>
      <c r="K242" s="16">
        <v>86.4</v>
      </c>
      <c r="L242" s="14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6"/>
      <c r="AB242" s="266"/>
      <c r="AC242" s="17">
        <v>8.5</v>
      </c>
      <c r="AD242" s="17">
        <v>25.5</v>
      </c>
      <c r="AE242" s="17"/>
      <c r="AF242" s="17">
        <v>130.30000000000001</v>
      </c>
      <c r="AG242" s="41">
        <v>91.8</v>
      </c>
    </row>
    <row r="243" spans="1:33" ht="14.25" customHeight="1" x14ac:dyDescent="0.35">
      <c r="A243" s="267"/>
      <c r="B243" s="11">
        <v>18.9166666666667</v>
      </c>
      <c r="C243" s="267"/>
      <c r="D243" s="15">
        <v>48.9</v>
      </c>
      <c r="E243" s="15">
        <v>109.7</v>
      </c>
      <c r="F243" s="16">
        <v>14.7</v>
      </c>
      <c r="G243" s="267"/>
      <c r="H243" s="15">
        <v>35.5</v>
      </c>
      <c r="I243" s="15">
        <v>109.4</v>
      </c>
      <c r="J243" s="15"/>
      <c r="K243" s="16">
        <v>86.4</v>
      </c>
      <c r="L243" s="14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6"/>
      <c r="AB243" s="267"/>
      <c r="AC243" s="17">
        <v>8.5</v>
      </c>
      <c r="AD243" s="17">
        <v>25.5</v>
      </c>
      <c r="AE243" s="17"/>
      <c r="AF243" s="17">
        <v>136.19999999999999</v>
      </c>
      <c r="AG243" s="41">
        <v>74.3</v>
      </c>
    </row>
    <row r="244" spans="1:33" ht="14.25" customHeight="1" x14ac:dyDescent="0.35">
      <c r="A244" s="268">
        <v>44702</v>
      </c>
      <c r="B244" s="11">
        <v>19</v>
      </c>
      <c r="C244" s="273"/>
      <c r="D244" s="15">
        <v>49.9</v>
      </c>
      <c r="E244" s="15">
        <v>107.9</v>
      </c>
      <c r="F244" s="16">
        <v>14.6</v>
      </c>
      <c r="G244" s="269"/>
      <c r="H244" s="15">
        <v>35.1</v>
      </c>
      <c r="I244" s="15">
        <v>109.9</v>
      </c>
      <c r="J244" s="15"/>
      <c r="K244" s="16">
        <v>86.3</v>
      </c>
      <c r="L244" s="14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6"/>
      <c r="AB244" s="265"/>
      <c r="AC244" s="17">
        <v>8.5</v>
      </c>
      <c r="AD244" s="17">
        <v>26</v>
      </c>
      <c r="AE244" s="17"/>
      <c r="AF244" s="17">
        <v>142.30000000000001</v>
      </c>
      <c r="AG244" s="41">
        <v>90.7</v>
      </c>
    </row>
    <row r="245" spans="1:33" ht="14.25" customHeight="1" x14ac:dyDescent="0.35">
      <c r="A245" s="266"/>
      <c r="B245" s="11">
        <v>19.0833333333333</v>
      </c>
      <c r="C245" s="266"/>
      <c r="D245" s="15">
        <v>48.9</v>
      </c>
      <c r="E245" s="15">
        <v>112.5</v>
      </c>
      <c r="F245" s="16">
        <v>14.5</v>
      </c>
      <c r="G245" s="266"/>
      <c r="H245" s="15">
        <v>35.200000000000003</v>
      </c>
      <c r="I245" s="15">
        <v>109.6</v>
      </c>
      <c r="J245" s="15"/>
      <c r="K245" s="16">
        <v>86.4</v>
      </c>
      <c r="L245" s="14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6"/>
      <c r="AB245" s="266"/>
      <c r="AC245" s="17">
        <v>8.5</v>
      </c>
      <c r="AD245" s="17">
        <v>25.2</v>
      </c>
      <c r="AE245" s="17"/>
      <c r="AF245" s="17">
        <v>130.80000000000001</v>
      </c>
      <c r="AG245" s="41">
        <v>87.6</v>
      </c>
    </row>
    <row r="246" spans="1:33" ht="14.25" customHeight="1" x14ac:dyDescent="0.35">
      <c r="A246" s="266"/>
      <c r="B246" s="11">
        <v>19.1666666666667</v>
      </c>
      <c r="C246" s="266"/>
      <c r="D246" s="15">
        <v>48.9</v>
      </c>
      <c r="E246" s="15">
        <v>110.5</v>
      </c>
      <c r="F246" s="16">
        <v>14.1</v>
      </c>
      <c r="G246" s="266"/>
      <c r="H246" s="15">
        <v>33.200000000000003</v>
      </c>
      <c r="I246" s="15">
        <v>107.7</v>
      </c>
      <c r="J246" s="15"/>
      <c r="K246" s="16">
        <v>86.8</v>
      </c>
      <c r="L246" s="14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6"/>
      <c r="AB246" s="266"/>
      <c r="AC246" s="17">
        <v>8.5</v>
      </c>
      <c r="AD246" s="17">
        <v>24.8</v>
      </c>
      <c r="AE246" s="17"/>
      <c r="AF246" s="17">
        <v>132.69999999999999</v>
      </c>
      <c r="AG246" s="41">
        <v>90.1</v>
      </c>
    </row>
    <row r="247" spans="1:33" ht="14.25" customHeight="1" x14ac:dyDescent="0.35">
      <c r="A247" s="266"/>
      <c r="B247" s="11">
        <v>19.25</v>
      </c>
      <c r="C247" s="266"/>
      <c r="D247" s="15">
        <v>48.9</v>
      </c>
      <c r="E247" s="15">
        <v>110.2</v>
      </c>
      <c r="F247" s="16">
        <v>14.8</v>
      </c>
      <c r="G247" s="266"/>
      <c r="H247" s="15">
        <v>33.1</v>
      </c>
      <c r="I247" s="15">
        <v>110.6</v>
      </c>
      <c r="J247" s="15"/>
      <c r="K247" s="16">
        <v>85.8</v>
      </c>
      <c r="L247" s="14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6"/>
      <c r="AB247" s="266"/>
      <c r="AC247" s="17">
        <v>8.5</v>
      </c>
      <c r="AD247" s="17">
        <v>24.4</v>
      </c>
      <c r="AE247" s="17"/>
      <c r="AF247" s="17">
        <v>129.1</v>
      </c>
      <c r="AG247" s="41">
        <v>89.8</v>
      </c>
    </row>
    <row r="248" spans="1:33" ht="14.25" customHeight="1" x14ac:dyDescent="0.35">
      <c r="A248" s="266"/>
      <c r="B248" s="11">
        <v>19.3333333333333</v>
      </c>
      <c r="C248" s="266"/>
      <c r="D248" s="15">
        <v>48.9</v>
      </c>
      <c r="E248" s="15">
        <v>110.5</v>
      </c>
      <c r="F248" s="16">
        <v>15.2</v>
      </c>
      <c r="G248" s="266"/>
      <c r="H248" s="15">
        <v>33.799999999999997</v>
      </c>
      <c r="I248" s="15">
        <v>110.6</v>
      </c>
      <c r="J248" s="15"/>
      <c r="K248" s="16">
        <v>85.6</v>
      </c>
      <c r="L248" s="14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6"/>
      <c r="AB248" s="266"/>
      <c r="AC248" s="17">
        <v>8.5</v>
      </c>
      <c r="AD248" s="17">
        <v>25.3</v>
      </c>
      <c r="AE248" s="17"/>
      <c r="AF248" s="17">
        <v>129.4</v>
      </c>
      <c r="AG248" s="41">
        <v>84.5</v>
      </c>
    </row>
    <row r="249" spans="1:33" ht="14.25" customHeight="1" x14ac:dyDescent="0.35">
      <c r="A249" s="266"/>
      <c r="B249" s="11">
        <v>19.4166666666667</v>
      </c>
      <c r="C249" s="266"/>
      <c r="D249" s="15">
        <v>48.9</v>
      </c>
      <c r="E249" s="15">
        <v>111.3</v>
      </c>
      <c r="F249" s="16">
        <v>15.6</v>
      </c>
      <c r="G249" s="266"/>
      <c r="H249" s="15">
        <v>36.1</v>
      </c>
      <c r="I249" s="15">
        <v>110.6</v>
      </c>
      <c r="J249" s="15"/>
      <c r="K249" s="16">
        <v>85.5</v>
      </c>
      <c r="L249" s="14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6"/>
      <c r="AB249" s="266"/>
      <c r="AC249" s="17">
        <v>8.5</v>
      </c>
      <c r="AD249" s="17">
        <v>27.6</v>
      </c>
      <c r="AE249" s="17"/>
      <c r="AF249" s="17">
        <v>127.2</v>
      </c>
      <c r="AG249" s="41">
        <v>91.3</v>
      </c>
    </row>
    <row r="250" spans="1:33" ht="14.25" customHeight="1" x14ac:dyDescent="0.35">
      <c r="A250" s="266"/>
      <c r="B250" s="11">
        <v>19.5</v>
      </c>
      <c r="C250" s="266"/>
      <c r="D250" s="15">
        <v>49</v>
      </c>
      <c r="E250" s="15">
        <v>107.6</v>
      </c>
      <c r="F250" s="16">
        <v>16.399999999999999</v>
      </c>
      <c r="G250" s="266"/>
      <c r="H250" s="15">
        <v>37.4</v>
      </c>
      <c r="I250" s="15">
        <v>110.3</v>
      </c>
      <c r="J250" s="15"/>
      <c r="K250" s="16">
        <v>85.9</v>
      </c>
      <c r="L250" s="14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6"/>
      <c r="AB250" s="266"/>
      <c r="AC250" s="17">
        <v>8.5</v>
      </c>
      <c r="AD250" s="17">
        <v>29.9</v>
      </c>
      <c r="AE250" s="17"/>
      <c r="AF250" s="17">
        <v>129.1</v>
      </c>
      <c r="AG250" s="41">
        <v>80.400000000000006</v>
      </c>
    </row>
    <row r="251" spans="1:33" ht="14.25" customHeight="1" x14ac:dyDescent="0.35">
      <c r="A251" s="266"/>
      <c r="B251" s="11">
        <v>19.5833333333333</v>
      </c>
      <c r="C251" s="266"/>
      <c r="D251" s="15">
        <v>49</v>
      </c>
      <c r="E251" s="15">
        <v>104.4</v>
      </c>
      <c r="F251" s="16">
        <v>16.8</v>
      </c>
      <c r="G251" s="266"/>
      <c r="H251" s="15">
        <v>38.1</v>
      </c>
      <c r="I251" s="15">
        <v>110.3</v>
      </c>
      <c r="J251" s="15"/>
      <c r="K251" s="16">
        <v>85.8</v>
      </c>
      <c r="L251" s="14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6"/>
      <c r="AB251" s="266"/>
      <c r="AC251" s="17">
        <v>8.5</v>
      </c>
      <c r="AD251" s="17">
        <v>28.8</v>
      </c>
      <c r="AE251" s="17"/>
      <c r="AF251" s="17">
        <v>127.1</v>
      </c>
      <c r="AG251" s="41">
        <v>81.099999999999994</v>
      </c>
    </row>
    <row r="252" spans="1:33" ht="14.25" customHeight="1" x14ac:dyDescent="0.35">
      <c r="A252" s="266"/>
      <c r="B252" s="11">
        <v>19.6666666666667</v>
      </c>
      <c r="C252" s="266"/>
      <c r="D252" s="15">
        <v>49</v>
      </c>
      <c r="E252" s="15">
        <v>107.7</v>
      </c>
      <c r="F252" s="16">
        <v>16.899999999999999</v>
      </c>
      <c r="G252" s="266"/>
      <c r="H252" s="15">
        <v>37.5</v>
      </c>
      <c r="I252" s="15">
        <v>109.9</v>
      </c>
      <c r="J252" s="15"/>
      <c r="K252" s="16">
        <v>85.8</v>
      </c>
      <c r="L252" s="14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6"/>
      <c r="AB252" s="266"/>
      <c r="AC252" s="17">
        <v>8.5</v>
      </c>
      <c r="AD252" s="17">
        <v>25.5</v>
      </c>
      <c r="AE252" s="17"/>
      <c r="AF252" s="17">
        <v>128.19999999999999</v>
      </c>
      <c r="AG252" s="41">
        <v>96.2</v>
      </c>
    </row>
    <row r="253" spans="1:33" ht="14.25" customHeight="1" x14ac:dyDescent="0.35">
      <c r="A253" s="266"/>
      <c r="B253" s="11">
        <v>19.75</v>
      </c>
      <c r="C253" s="266"/>
      <c r="D253" s="15">
        <v>48.9</v>
      </c>
      <c r="E253" s="15">
        <v>105.1</v>
      </c>
      <c r="F253" s="16">
        <v>16.899999999999999</v>
      </c>
      <c r="G253" s="266"/>
      <c r="H253" s="15">
        <v>36.5</v>
      </c>
      <c r="I253" s="15">
        <v>109.8</v>
      </c>
      <c r="J253" s="15"/>
      <c r="K253" s="16">
        <v>85.9</v>
      </c>
      <c r="L253" s="14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6"/>
      <c r="AB253" s="266"/>
      <c r="AC253" s="17">
        <v>8.5</v>
      </c>
      <c r="AD253" s="17">
        <v>25.4</v>
      </c>
      <c r="AE253" s="17"/>
      <c r="AF253" s="17">
        <v>128.1</v>
      </c>
      <c r="AG253" s="41">
        <v>90.8</v>
      </c>
    </row>
    <row r="254" spans="1:33" ht="14.25" customHeight="1" x14ac:dyDescent="0.35">
      <c r="A254" s="266"/>
      <c r="B254" s="11">
        <v>19.8333333333333</v>
      </c>
      <c r="C254" s="266"/>
      <c r="D254" s="15">
        <v>49</v>
      </c>
      <c r="E254" s="15">
        <v>107.3</v>
      </c>
      <c r="F254" s="16">
        <v>16.8</v>
      </c>
      <c r="G254" s="266"/>
      <c r="H254" s="15">
        <v>36.200000000000003</v>
      </c>
      <c r="I254" s="15">
        <v>109</v>
      </c>
      <c r="J254" s="15"/>
      <c r="K254" s="16">
        <v>86</v>
      </c>
      <c r="L254" s="14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6"/>
      <c r="AB254" s="266"/>
      <c r="AC254" s="17">
        <v>8.5</v>
      </c>
      <c r="AD254" s="17">
        <v>24.9</v>
      </c>
      <c r="AE254" s="17"/>
      <c r="AF254" s="17">
        <v>141.80000000000001</v>
      </c>
      <c r="AG254" s="41">
        <v>88.7</v>
      </c>
    </row>
    <row r="255" spans="1:33" ht="14.25" customHeight="1" x14ac:dyDescent="0.35">
      <c r="A255" s="267"/>
      <c r="B255" s="11">
        <v>19.9166666666667</v>
      </c>
      <c r="C255" s="267"/>
      <c r="D255" s="15">
        <v>49</v>
      </c>
      <c r="E255" s="15">
        <v>105.7</v>
      </c>
      <c r="F255" s="16">
        <v>16.8</v>
      </c>
      <c r="G255" s="267"/>
      <c r="H255" s="15">
        <v>36</v>
      </c>
      <c r="I255" s="15">
        <v>110.4</v>
      </c>
      <c r="J255" s="15"/>
      <c r="K255" s="16">
        <v>85.5</v>
      </c>
      <c r="L255" s="14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6"/>
      <c r="AB255" s="267"/>
      <c r="AC255" s="17">
        <v>8.5</v>
      </c>
      <c r="AD255" s="17">
        <v>25.4</v>
      </c>
      <c r="AE255" s="17"/>
      <c r="AF255" s="17">
        <v>129.5</v>
      </c>
      <c r="AG255" s="41">
        <v>86.9</v>
      </c>
    </row>
    <row r="256" spans="1:33" ht="14.25" customHeight="1" x14ac:dyDescent="0.35">
      <c r="A256" s="268">
        <v>44703</v>
      </c>
      <c r="B256" s="11">
        <v>20</v>
      </c>
      <c r="C256" s="273"/>
      <c r="D256" s="15">
        <v>48.9</v>
      </c>
      <c r="E256" s="15">
        <v>107.9</v>
      </c>
      <c r="F256" s="16">
        <v>16.5</v>
      </c>
      <c r="G256" s="269"/>
      <c r="H256" s="15">
        <v>33.5</v>
      </c>
      <c r="I256" s="15">
        <v>110.5</v>
      </c>
      <c r="J256" s="15"/>
      <c r="K256" s="16">
        <v>85.1</v>
      </c>
      <c r="L256" s="14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6"/>
      <c r="AB256" s="265"/>
      <c r="AC256" s="17">
        <v>8.5</v>
      </c>
      <c r="AD256" s="17">
        <v>24.6</v>
      </c>
      <c r="AE256" s="17"/>
      <c r="AF256" s="17">
        <v>129.69999999999999</v>
      </c>
      <c r="AG256" s="41">
        <v>89.4</v>
      </c>
    </row>
    <row r="257" spans="1:33" ht="14.25" customHeight="1" x14ac:dyDescent="0.35">
      <c r="A257" s="266"/>
      <c r="B257" s="11">
        <v>20.0833333333333</v>
      </c>
      <c r="C257" s="266"/>
      <c r="D257" s="15">
        <v>49</v>
      </c>
      <c r="E257" s="15">
        <v>108.4</v>
      </c>
      <c r="F257" s="16">
        <v>16.2</v>
      </c>
      <c r="G257" s="266"/>
      <c r="H257" s="15">
        <v>32.9</v>
      </c>
      <c r="I257" s="15">
        <v>111.4</v>
      </c>
      <c r="J257" s="15"/>
      <c r="K257" s="16">
        <v>84.6</v>
      </c>
      <c r="L257" s="14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6"/>
      <c r="AB257" s="266"/>
      <c r="AC257" s="17">
        <v>8.5</v>
      </c>
      <c r="AD257" s="17">
        <v>24.9</v>
      </c>
      <c r="AE257" s="17"/>
      <c r="AF257" s="17">
        <v>128</v>
      </c>
      <c r="AG257" s="41">
        <v>88.8</v>
      </c>
    </row>
    <row r="258" spans="1:33" ht="14.25" customHeight="1" x14ac:dyDescent="0.35">
      <c r="A258" s="266"/>
      <c r="B258" s="11">
        <v>20.1666666666667</v>
      </c>
      <c r="C258" s="266"/>
      <c r="D258" s="15">
        <v>48.9</v>
      </c>
      <c r="E258" s="15">
        <v>109.1</v>
      </c>
      <c r="F258" s="16">
        <v>16.2</v>
      </c>
      <c r="G258" s="266"/>
      <c r="H258" s="15">
        <v>32.700000000000003</v>
      </c>
      <c r="I258" s="15">
        <v>110.8</v>
      </c>
      <c r="J258" s="15"/>
      <c r="K258" s="16">
        <v>84.4</v>
      </c>
      <c r="L258" s="14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6"/>
      <c r="AB258" s="266"/>
      <c r="AC258" s="17">
        <v>8.5</v>
      </c>
      <c r="AD258" s="17">
        <v>24.9</v>
      </c>
      <c r="AE258" s="17"/>
      <c r="AF258" s="17">
        <v>135.1</v>
      </c>
      <c r="AG258" s="41">
        <v>89.9</v>
      </c>
    </row>
    <row r="259" spans="1:33" ht="14.25" customHeight="1" x14ac:dyDescent="0.35">
      <c r="A259" s="266"/>
      <c r="B259" s="11">
        <v>20.25</v>
      </c>
      <c r="C259" s="266"/>
      <c r="D259" s="15">
        <v>49</v>
      </c>
      <c r="E259" s="15">
        <v>109.3</v>
      </c>
      <c r="F259" s="16">
        <v>16.2</v>
      </c>
      <c r="G259" s="266"/>
      <c r="H259" s="15">
        <v>32.799999999999997</v>
      </c>
      <c r="I259" s="15">
        <v>111.5</v>
      </c>
      <c r="J259" s="15"/>
      <c r="K259" s="16">
        <v>84.3</v>
      </c>
      <c r="L259" s="14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6"/>
      <c r="AB259" s="266"/>
      <c r="AC259" s="17">
        <v>8.5</v>
      </c>
      <c r="AD259" s="17">
        <v>25.4</v>
      </c>
      <c r="AE259" s="17"/>
      <c r="AF259" s="17">
        <v>127</v>
      </c>
      <c r="AG259" s="41">
        <v>91.7</v>
      </c>
    </row>
    <row r="260" spans="1:33" ht="14.25" customHeight="1" x14ac:dyDescent="0.35">
      <c r="A260" s="266"/>
      <c r="B260" s="11">
        <v>20.3333333333333</v>
      </c>
      <c r="C260" s="266"/>
      <c r="D260" s="15">
        <v>48.9</v>
      </c>
      <c r="E260" s="15">
        <v>108.4</v>
      </c>
      <c r="F260" s="16">
        <v>16.399999999999999</v>
      </c>
      <c r="G260" s="266"/>
      <c r="H260" s="15">
        <v>34</v>
      </c>
      <c r="I260" s="15">
        <v>110.2</v>
      </c>
      <c r="J260" s="15"/>
      <c r="K260" s="16">
        <v>84.7</v>
      </c>
      <c r="L260" s="14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6"/>
      <c r="AB260" s="266"/>
      <c r="AC260" s="17">
        <v>8.5</v>
      </c>
      <c r="AD260" s="17">
        <v>25.9</v>
      </c>
      <c r="AE260" s="17"/>
      <c r="AF260" s="17">
        <v>128.6</v>
      </c>
      <c r="AG260" s="41">
        <v>90.4</v>
      </c>
    </row>
    <row r="261" spans="1:33" ht="14.25" customHeight="1" x14ac:dyDescent="0.35">
      <c r="A261" s="266"/>
      <c r="B261" s="11">
        <v>20.4166666666667</v>
      </c>
      <c r="C261" s="266"/>
      <c r="D261" s="15">
        <v>49</v>
      </c>
      <c r="E261" s="15">
        <v>107.9</v>
      </c>
      <c r="F261" s="16">
        <v>16.7</v>
      </c>
      <c r="G261" s="266"/>
      <c r="H261" s="15">
        <v>36.200000000000003</v>
      </c>
      <c r="I261" s="15">
        <v>110.4</v>
      </c>
      <c r="J261" s="15"/>
      <c r="K261" s="16">
        <v>85.5</v>
      </c>
      <c r="L261" s="14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6"/>
      <c r="AB261" s="266"/>
      <c r="AC261" s="17">
        <v>8.5</v>
      </c>
      <c r="AD261" s="17">
        <v>27.5</v>
      </c>
      <c r="AE261" s="17"/>
      <c r="AF261" s="17">
        <v>129.1</v>
      </c>
      <c r="AG261" s="41">
        <v>96.9</v>
      </c>
    </row>
    <row r="262" spans="1:33" ht="14.25" customHeight="1" x14ac:dyDescent="0.35">
      <c r="A262" s="266"/>
      <c r="B262" s="11">
        <v>20.5</v>
      </c>
      <c r="C262" s="266"/>
      <c r="D262" s="15">
        <v>49</v>
      </c>
      <c r="E262" s="15">
        <v>108.1</v>
      </c>
      <c r="F262" s="16">
        <v>16.899999999999999</v>
      </c>
      <c r="G262" s="266"/>
      <c r="H262" s="15">
        <v>36.4</v>
      </c>
      <c r="I262" s="15">
        <v>109.4</v>
      </c>
      <c r="J262" s="15"/>
      <c r="K262" s="16">
        <v>86</v>
      </c>
      <c r="L262" s="14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6"/>
      <c r="AB262" s="266"/>
      <c r="AC262" s="17">
        <v>8.5</v>
      </c>
      <c r="AD262" s="17">
        <v>26.7</v>
      </c>
      <c r="AE262" s="17"/>
      <c r="AF262" s="17">
        <v>129.9</v>
      </c>
      <c r="AG262" s="41">
        <v>79.400000000000006</v>
      </c>
    </row>
    <row r="263" spans="1:33" ht="14.25" customHeight="1" x14ac:dyDescent="0.35">
      <c r="A263" s="266"/>
      <c r="B263" s="11">
        <v>20.5833333333333</v>
      </c>
      <c r="C263" s="266"/>
      <c r="D263" s="15">
        <v>49</v>
      </c>
      <c r="E263" s="15">
        <v>106.6</v>
      </c>
      <c r="F263" s="16">
        <v>16.899999999999999</v>
      </c>
      <c r="G263" s="266"/>
      <c r="H263" s="15">
        <v>36.200000000000003</v>
      </c>
      <c r="I263" s="15">
        <v>109.7</v>
      </c>
      <c r="J263" s="15"/>
      <c r="K263" s="16">
        <v>86.4</v>
      </c>
      <c r="L263" s="14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6"/>
      <c r="AB263" s="266"/>
      <c r="AC263" s="17">
        <v>8.5</v>
      </c>
      <c r="AD263" s="17">
        <v>26.2</v>
      </c>
      <c r="AE263" s="17"/>
      <c r="AF263" s="17">
        <v>130.9</v>
      </c>
      <c r="AG263" s="41">
        <v>91.9</v>
      </c>
    </row>
    <row r="264" spans="1:33" ht="14.25" customHeight="1" x14ac:dyDescent="0.35">
      <c r="A264" s="266"/>
      <c r="B264" s="11">
        <v>20.6666666666667</v>
      </c>
      <c r="C264" s="266"/>
      <c r="D264" s="15">
        <v>48.9</v>
      </c>
      <c r="E264" s="15">
        <v>107.9</v>
      </c>
      <c r="F264" s="16">
        <v>16.600000000000001</v>
      </c>
      <c r="G264" s="266"/>
      <c r="H264" s="15">
        <v>35.200000000000003</v>
      </c>
      <c r="I264" s="15">
        <v>110.3</v>
      </c>
      <c r="J264" s="15"/>
      <c r="K264" s="16">
        <v>85.7</v>
      </c>
      <c r="L264" s="14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6"/>
      <c r="AB264" s="266"/>
      <c r="AC264" s="17">
        <v>8.5</v>
      </c>
      <c r="AD264" s="17">
        <v>25.9</v>
      </c>
      <c r="AE264" s="17"/>
      <c r="AF264" s="17">
        <v>130.5</v>
      </c>
      <c r="AG264" s="41">
        <v>94.2</v>
      </c>
    </row>
    <row r="265" spans="1:33" ht="14.25" customHeight="1" x14ac:dyDescent="0.35">
      <c r="A265" s="266"/>
      <c r="B265" s="11">
        <v>20.75</v>
      </c>
      <c r="C265" s="266"/>
      <c r="D265" s="15">
        <v>48.9</v>
      </c>
      <c r="E265" s="15">
        <v>107.1</v>
      </c>
      <c r="F265" s="16">
        <v>16.7</v>
      </c>
      <c r="G265" s="266"/>
      <c r="H265" s="15">
        <v>35.799999999999997</v>
      </c>
      <c r="I265" s="15">
        <v>110.4</v>
      </c>
      <c r="J265" s="15"/>
      <c r="K265" s="16">
        <v>85</v>
      </c>
      <c r="L265" s="14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6"/>
      <c r="AB265" s="266"/>
      <c r="AC265" s="17">
        <v>8.5</v>
      </c>
      <c r="AD265" s="17">
        <v>26</v>
      </c>
      <c r="AE265" s="17"/>
      <c r="AF265" s="17">
        <v>130.5</v>
      </c>
      <c r="AG265" s="41">
        <v>94.5</v>
      </c>
    </row>
    <row r="266" spans="1:33" ht="14.25" customHeight="1" x14ac:dyDescent="0.35">
      <c r="A266" s="266"/>
      <c r="B266" s="11">
        <v>20.8333333333333</v>
      </c>
      <c r="C266" s="266"/>
      <c r="D266" s="15">
        <v>49</v>
      </c>
      <c r="E266" s="15">
        <v>108.5</v>
      </c>
      <c r="F266" s="16">
        <v>16.600000000000001</v>
      </c>
      <c r="G266" s="266"/>
      <c r="H266" s="15">
        <v>35.6</v>
      </c>
      <c r="I266" s="15">
        <v>111.2</v>
      </c>
      <c r="J266" s="15"/>
      <c r="K266" s="16">
        <v>84.1</v>
      </c>
      <c r="L266" s="14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6"/>
      <c r="AB266" s="266"/>
      <c r="AC266" s="17">
        <v>8.5</v>
      </c>
      <c r="AD266" s="17">
        <v>25.8</v>
      </c>
      <c r="AE266" s="17"/>
      <c r="AF266" s="17">
        <v>128.30000000000001</v>
      </c>
      <c r="AG266" s="41">
        <v>93.5</v>
      </c>
    </row>
    <row r="267" spans="1:33" ht="14.25" customHeight="1" x14ac:dyDescent="0.35">
      <c r="A267" s="267"/>
      <c r="B267" s="11">
        <v>20.9166666666667</v>
      </c>
      <c r="C267" s="267"/>
      <c r="D267" s="15">
        <v>48.9</v>
      </c>
      <c r="E267" s="15">
        <v>108.3</v>
      </c>
      <c r="F267" s="16">
        <v>16.600000000000001</v>
      </c>
      <c r="G267" s="267"/>
      <c r="H267" s="15">
        <v>35.5</v>
      </c>
      <c r="I267" s="15">
        <v>111.4</v>
      </c>
      <c r="J267" s="15"/>
      <c r="K267" s="16">
        <v>83.4</v>
      </c>
      <c r="L267" s="14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6"/>
      <c r="AB267" s="267"/>
      <c r="AC267" s="17">
        <v>8.5</v>
      </c>
      <c r="AD267" s="17">
        <v>25.1</v>
      </c>
      <c r="AE267" s="17"/>
      <c r="AF267" s="17">
        <v>128.4</v>
      </c>
      <c r="AG267" s="41">
        <v>94.2</v>
      </c>
    </row>
    <row r="268" spans="1:33" ht="14.25" customHeight="1" x14ac:dyDescent="0.35">
      <c r="A268" s="268">
        <v>44704</v>
      </c>
      <c r="B268" s="11">
        <v>21</v>
      </c>
      <c r="C268" s="273"/>
      <c r="D268" s="15">
        <v>48.9</v>
      </c>
      <c r="E268" s="15">
        <v>110.6</v>
      </c>
      <c r="F268" s="16">
        <v>16.600000000000001</v>
      </c>
      <c r="G268" s="269"/>
      <c r="H268" s="15">
        <v>35.5</v>
      </c>
      <c r="I268" s="15">
        <v>111.7</v>
      </c>
      <c r="J268" s="15"/>
      <c r="K268" s="16">
        <v>83</v>
      </c>
      <c r="L268" s="14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6"/>
      <c r="AB268" s="265"/>
      <c r="AC268" s="17">
        <v>8.5</v>
      </c>
      <c r="AD268" s="17">
        <v>25.1</v>
      </c>
      <c r="AE268" s="17"/>
      <c r="AF268" s="17">
        <v>127.4</v>
      </c>
      <c r="AG268" s="41">
        <v>93</v>
      </c>
    </row>
    <row r="269" spans="1:33" ht="14.25" customHeight="1" x14ac:dyDescent="0.35">
      <c r="A269" s="266"/>
      <c r="B269" s="11">
        <v>21.0833333333333</v>
      </c>
      <c r="C269" s="266"/>
      <c r="D269" s="15">
        <v>48.9</v>
      </c>
      <c r="E269" s="15">
        <v>108.9</v>
      </c>
      <c r="F269" s="16">
        <v>16.5</v>
      </c>
      <c r="G269" s="266"/>
      <c r="H269" s="15">
        <v>35.299999999999997</v>
      </c>
      <c r="I269" s="15">
        <v>112.1</v>
      </c>
      <c r="J269" s="15"/>
      <c r="K269" s="16">
        <v>82.7</v>
      </c>
      <c r="L269" s="14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6"/>
      <c r="AB269" s="266"/>
      <c r="AC269" s="17">
        <v>8.5</v>
      </c>
      <c r="AD269" s="17">
        <v>24.9</v>
      </c>
      <c r="AE269" s="17"/>
      <c r="AF269" s="17">
        <v>127</v>
      </c>
      <c r="AG269" s="41">
        <v>93</v>
      </c>
    </row>
    <row r="270" spans="1:33" ht="14.25" customHeight="1" x14ac:dyDescent="0.35">
      <c r="A270" s="266"/>
      <c r="B270" s="11">
        <v>21.1666666666667</v>
      </c>
      <c r="C270" s="266"/>
      <c r="D270" s="15">
        <v>48.9</v>
      </c>
      <c r="E270" s="15">
        <v>108.9</v>
      </c>
      <c r="F270" s="16">
        <v>16.2</v>
      </c>
      <c r="G270" s="266"/>
      <c r="H270" s="15">
        <v>32.5</v>
      </c>
      <c r="I270" s="15">
        <v>111.9</v>
      </c>
      <c r="J270" s="15"/>
      <c r="K270" s="16">
        <v>82.4</v>
      </c>
      <c r="L270" s="14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6"/>
      <c r="AB270" s="266"/>
      <c r="AC270" s="17">
        <v>8.5</v>
      </c>
      <c r="AD270" s="17">
        <v>24.4</v>
      </c>
      <c r="AE270" s="17"/>
      <c r="AF270" s="17">
        <v>128</v>
      </c>
      <c r="AG270" s="41">
        <v>79.400000000000006</v>
      </c>
    </row>
    <row r="271" spans="1:33" ht="14.25" customHeight="1" x14ac:dyDescent="0.35">
      <c r="A271" s="266"/>
      <c r="B271" s="11">
        <v>21.25</v>
      </c>
      <c r="C271" s="266"/>
      <c r="D271" s="15">
        <v>48.9</v>
      </c>
      <c r="E271" s="15">
        <v>110.9</v>
      </c>
      <c r="F271" s="16">
        <v>16</v>
      </c>
      <c r="G271" s="266"/>
      <c r="H271" s="15">
        <v>32.200000000000003</v>
      </c>
      <c r="I271" s="15">
        <v>112.5</v>
      </c>
      <c r="J271" s="15"/>
      <c r="K271" s="16">
        <v>82.2</v>
      </c>
      <c r="L271" s="14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6"/>
      <c r="AB271" s="266"/>
      <c r="AC271" s="17">
        <v>8.5</v>
      </c>
      <c r="AD271" s="17">
        <v>24</v>
      </c>
      <c r="AE271" s="17"/>
      <c r="AF271" s="17">
        <v>125.2</v>
      </c>
      <c r="AG271" s="41">
        <v>82.5</v>
      </c>
    </row>
    <row r="272" spans="1:33" ht="14.25" customHeight="1" x14ac:dyDescent="0.35">
      <c r="A272" s="266"/>
      <c r="B272" s="11">
        <v>21.3333333333333</v>
      </c>
      <c r="C272" s="266"/>
      <c r="D272" s="15">
        <v>48.9</v>
      </c>
      <c r="E272" s="15">
        <v>111</v>
      </c>
      <c r="F272" s="16">
        <v>16.399999999999999</v>
      </c>
      <c r="G272" s="266"/>
      <c r="H272" s="15">
        <v>35.1</v>
      </c>
      <c r="I272" s="15">
        <v>111.7</v>
      </c>
      <c r="J272" s="15"/>
      <c r="K272" s="16">
        <v>82.8</v>
      </c>
      <c r="L272" s="14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6"/>
      <c r="AB272" s="266"/>
      <c r="AC272" s="17">
        <v>8.5</v>
      </c>
      <c r="AD272" s="17">
        <v>26.9</v>
      </c>
      <c r="AE272" s="17"/>
      <c r="AF272" s="17">
        <v>125</v>
      </c>
      <c r="AG272" s="41">
        <v>93.4</v>
      </c>
    </row>
    <row r="273" spans="1:33" ht="14.25" customHeight="1" x14ac:dyDescent="0.35">
      <c r="A273" s="266"/>
      <c r="B273" s="11">
        <v>21.4166666666667</v>
      </c>
      <c r="C273" s="266"/>
      <c r="D273" s="15">
        <v>48.9</v>
      </c>
      <c r="E273" s="15">
        <v>108.1</v>
      </c>
      <c r="F273" s="16">
        <v>17</v>
      </c>
      <c r="G273" s="266"/>
      <c r="H273" s="15">
        <v>37.1</v>
      </c>
      <c r="I273" s="15">
        <v>110.7</v>
      </c>
      <c r="J273" s="15"/>
      <c r="K273" s="16">
        <v>83.4</v>
      </c>
      <c r="L273" s="14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6"/>
      <c r="AB273" s="266"/>
      <c r="AC273" s="17">
        <v>8.5</v>
      </c>
      <c r="AD273" s="17">
        <v>28</v>
      </c>
      <c r="AE273" s="17"/>
      <c r="AF273" s="17">
        <v>118.7</v>
      </c>
      <c r="AG273" s="41">
        <v>85.5</v>
      </c>
    </row>
    <row r="274" spans="1:33" ht="14.25" customHeight="1" x14ac:dyDescent="0.35">
      <c r="A274" s="266"/>
      <c r="B274" s="11">
        <v>21.5</v>
      </c>
      <c r="C274" s="266"/>
      <c r="D274" s="15">
        <v>48.9</v>
      </c>
      <c r="E274" s="15">
        <v>107.6</v>
      </c>
      <c r="F274" s="16">
        <v>17.5</v>
      </c>
      <c r="G274" s="266"/>
      <c r="H274" s="15">
        <v>38.1</v>
      </c>
      <c r="I274" s="15">
        <v>111.3</v>
      </c>
      <c r="J274" s="15"/>
      <c r="K274" s="16">
        <v>83.7</v>
      </c>
      <c r="L274" s="14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6"/>
      <c r="AB274" s="266"/>
      <c r="AC274" s="17">
        <v>8.5</v>
      </c>
      <c r="AD274" s="17">
        <v>27.9</v>
      </c>
      <c r="AE274" s="17"/>
      <c r="AF274" s="17">
        <v>128.1</v>
      </c>
      <c r="AG274" s="41">
        <v>94.3</v>
      </c>
    </row>
    <row r="275" spans="1:33" ht="14.25" customHeight="1" x14ac:dyDescent="0.35">
      <c r="A275" s="266"/>
      <c r="B275" s="11">
        <v>21.5833333333333</v>
      </c>
      <c r="C275" s="266"/>
      <c r="D275" s="15">
        <v>48.9</v>
      </c>
      <c r="E275" s="15">
        <v>107.4</v>
      </c>
      <c r="F275" s="16">
        <v>17.8</v>
      </c>
      <c r="G275" s="266"/>
      <c r="H275" s="15">
        <v>38.1</v>
      </c>
      <c r="I275" s="15">
        <v>111.1</v>
      </c>
      <c r="J275" s="15"/>
      <c r="K275" s="16">
        <v>83.8</v>
      </c>
      <c r="L275" s="14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6"/>
      <c r="AB275" s="266"/>
      <c r="AC275" s="17">
        <v>8.5</v>
      </c>
      <c r="AD275" s="17">
        <v>27.4</v>
      </c>
      <c r="AE275" s="17"/>
      <c r="AF275" s="17">
        <v>124.2</v>
      </c>
      <c r="AG275" s="41">
        <v>95.2</v>
      </c>
    </row>
    <row r="276" spans="1:33" ht="14.25" customHeight="1" x14ac:dyDescent="0.35">
      <c r="A276" s="266"/>
      <c r="B276" s="11">
        <v>21.6666666666667</v>
      </c>
      <c r="C276" s="266"/>
      <c r="D276" s="15">
        <v>48.9</v>
      </c>
      <c r="E276" s="15">
        <v>107.6</v>
      </c>
      <c r="F276" s="16">
        <v>17.3</v>
      </c>
      <c r="G276" s="266"/>
      <c r="H276" s="15">
        <v>36.4</v>
      </c>
      <c r="I276" s="15">
        <v>110.8</v>
      </c>
      <c r="J276" s="15"/>
      <c r="K276" s="16">
        <v>83.7</v>
      </c>
      <c r="L276" s="14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6"/>
      <c r="AB276" s="266"/>
      <c r="AC276" s="17">
        <v>8.5</v>
      </c>
      <c r="AD276" s="17">
        <v>24.3</v>
      </c>
      <c r="AE276" s="17"/>
      <c r="AF276" s="17">
        <v>125.4</v>
      </c>
      <c r="AG276" s="41">
        <v>92.4</v>
      </c>
    </row>
    <row r="277" spans="1:33" ht="14.25" customHeight="1" x14ac:dyDescent="0.35">
      <c r="A277" s="266"/>
      <c r="B277" s="11">
        <v>21.75</v>
      </c>
      <c r="C277" s="266"/>
      <c r="D277" s="15">
        <v>48.9</v>
      </c>
      <c r="E277" s="15">
        <v>107.4</v>
      </c>
      <c r="F277" s="16">
        <v>16.600000000000001</v>
      </c>
      <c r="G277" s="266"/>
      <c r="H277" s="15">
        <v>36.1</v>
      </c>
      <c r="I277" s="15">
        <v>109</v>
      </c>
      <c r="J277" s="15"/>
      <c r="K277" s="16">
        <v>84</v>
      </c>
      <c r="L277" s="14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6"/>
      <c r="AB277" s="266"/>
      <c r="AC277" s="17">
        <v>8.5</v>
      </c>
      <c r="AD277" s="17">
        <v>25.6</v>
      </c>
      <c r="AE277" s="17"/>
      <c r="AF277" s="17">
        <v>128.69999999999999</v>
      </c>
      <c r="AG277" s="41">
        <v>90.8</v>
      </c>
    </row>
    <row r="278" spans="1:33" ht="14.25" customHeight="1" x14ac:dyDescent="0.35">
      <c r="A278" s="266"/>
      <c r="B278" s="11">
        <v>21.8333333333333</v>
      </c>
      <c r="C278" s="266"/>
      <c r="D278" s="15">
        <v>48.9</v>
      </c>
      <c r="E278" s="15">
        <v>108.6</v>
      </c>
      <c r="F278" s="16">
        <v>15.8</v>
      </c>
      <c r="G278" s="266"/>
      <c r="H278" s="15">
        <v>35.700000000000003</v>
      </c>
      <c r="I278" s="15">
        <v>109.6</v>
      </c>
      <c r="J278" s="15"/>
      <c r="K278" s="16">
        <v>84.2</v>
      </c>
      <c r="L278" s="14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6"/>
      <c r="AB278" s="266"/>
      <c r="AC278" s="17">
        <v>8.5</v>
      </c>
      <c r="AD278" s="17">
        <v>25.8</v>
      </c>
      <c r="AE278" s="17"/>
      <c r="AF278" s="17">
        <v>142.4</v>
      </c>
      <c r="AG278" s="41">
        <v>74.099999999999994</v>
      </c>
    </row>
    <row r="279" spans="1:33" ht="14.25" customHeight="1" x14ac:dyDescent="0.35">
      <c r="A279" s="267"/>
      <c r="B279" s="11">
        <v>21.9166666666667</v>
      </c>
      <c r="C279" s="267"/>
      <c r="D279" s="15">
        <v>48.9</v>
      </c>
      <c r="E279" s="15">
        <v>110.1</v>
      </c>
      <c r="F279" s="16">
        <v>16.100000000000001</v>
      </c>
      <c r="G279" s="267"/>
      <c r="H279" s="15">
        <v>33.799999999999997</v>
      </c>
      <c r="I279" s="15">
        <v>111.2</v>
      </c>
      <c r="J279" s="15"/>
      <c r="K279" s="16">
        <v>84.2</v>
      </c>
      <c r="L279" s="14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6"/>
      <c r="AB279" s="267"/>
      <c r="AC279" s="17">
        <v>8.5</v>
      </c>
      <c r="AD279" s="17">
        <v>23.2</v>
      </c>
      <c r="AE279" s="17"/>
      <c r="AF279" s="17">
        <v>130.1</v>
      </c>
      <c r="AG279" s="41">
        <v>95.2</v>
      </c>
    </row>
    <row r="280" spans="1:33" ht="14.25" customHeight="1" x14ac:dyDescent="0.35">
      <c r="A280" s="268">
        <v>44705</v>
      </c>
      <c r="B280" s="11">
        <v>22</v>
      </c>
      <c r="C280" s="273"/>
      <c r="D280" s="15">
        <v>48.9</v>
      </c>
      <c r="E280" s="15">
        <v>105.4</v>
      </c>
      <c r="F280" s="16">
        <v>16.100000000000001</v>
      </c>
      <c r="G280" s="269"/>
      <c r="H280" s="15">
        <v>33</v>
      </c>
      <c r="I280" s="15">
        <v>109.7</v>
      </c>
      <c r="J280" s="15"/>
      <c r="K280" s="16">
        <v>84.1</v>
      </c>
      <c r="L280" s="14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6"/>
      <c r="AB280" s="265"/>
      <c r="AC280" s="17">
        <v>8.5</v>
      </c>
      <c r="AD280" s="17">
        <v>24.4</v>
      </c>
      <c r="AE280" s="17"/>
      <c r="AF280" s="17">
        <v>128.19999999999999</v>
      </c>
      <c r="AG280" s="41">
        <v>87.9</v>
      </c>
    </row>
    <row r="281" spans="1:33" ht="14.25" customHeight="1" x14ac:dyDescent="0.35">
      <c r="A281" s="266"/>
      <c r="B281" s="11">
        <v>22.0833333333333</v>
      </c>
      <c r="C281" s="266"/>
      <c r="D281" s="15">
        <v>48.9</v>
      </c>
      <c r="E281" s="15">
        <v>107</v>
      </c>
      <c r="F281" s="16">
        <v>15.5</v>
      </c>
      <c r="G281" s="266"/>
      <c r="H281" s="15">
        <v>33.9</v>
      </c>
      <c r="I281" s="15">
        <v>109.9</v>
      </c>
      <c r="J281" s="15"/>
      <c r="K281" s="16">
        <v>84.2</v>
      </c>
      <c r="L281" s="14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6"/>
      <c r="AB281" s="266"/>
      <c r="AC281" s="17">
        <v>8.5</v>
      </c>
      <c r="AD281" s="17">
        <v>26.4</v>
      </c>
      <c r="AE281" s="17"/>
      <c r="AF281" s="17">
        <v>131.5</v>
      </c>
      <c r="AG281" s="41">
        <v>88.5</v>
      </c>
    </row>
    <row r="282" spans="1:33" ht="14.25" customHeight="1" x14ac:dyDescent="0.35">
      <c r="A282" s="266"/>
      <c r="B282" s="11">
        <v>22.1666666666667</v>
      </c>
      <c r="C282" s="266"/>
      <c r="D282" s="15">
        <v>49</v>
      </c>
      <c r="E282" s="15">
        <v>109.7</v>
      </c>
      <c r="F282" s="16">
        <v>15.6</v>
      </c>
      <c r="G282" s="266"/>
      <c r="H282" s="15">
        <v>32.5</v>
      </c>
      <c r="I282" s="15">
        <v>108.6</v>
      </c>
      <c r="J282" s="15"/>
      <c r="K282" s="16">
        <v>83.7</v>
      </c>
      <c r="L282" s="14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6"/>
      <c r="AB282" s="266"/>
      <c r="AC282" s="17">
        <v>8.5</v>
      </c>
      <c r="AD282" s="17">
        <v>24.2</v>
      </c>
      <c r="AE282" s="17"/>
      <c r="AF282" s="17">
        <v>136</v>
      </c>
      <c r="AG282" s="41">
        <v>84.9</v>
      </c>
    </row>
    <row r="283" spans="1:33" ht="14.25" customHeight="1" x14ac:dyDescent="0.35">
      <c r="A283" s="266"/>
      <c r="B283" s="11">
        <v>22.25</v>
      </c>
      <c r="C283" s="266"/>
      <c r="D283" s="15">
        <v>49</v>
      </c>
      <c r="E283" s="15">
        <v>110.4</v>
      </c>
      <c r="F283" s="16">
        <v>15.7</v>
      </c>
      <c r="G283" s="266"/>
      <c r="H283" s="15">
        <v>32.200000000000003</v>
      </c>
      <c r="I283" s="15">
        <v>108.2</v>
      </c>
      <c r="J283" s="15"/>
      <c r="K283" s="16">
        <v>83.7</v>
      </c>
      <c r="L283" s="14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6"/>
      <c r="AB283" s="266"/>
      <c r="AC283" s="17">
        <v>8.5</v>
      </c>
      <c r="AD283" s="17">
        <v>23</v>
      </c>
      <c r="AE283" s="17"/>
      <c r="AF283" s="17">
        <v>127.6</v>
      </c>
      <c r="AG283" s="41">
        <v>90.3</v>
      </c>
    </row>
    <row r="284" spans="1:33" ht="14.25" customHeight="1" x14ac:dyDescent="0.35">
      <c r="A284" s="266"/>
      <c r="B284" s="11">
        <v>22.3333333333333</v>
      </c>
      <c r="C284" s="266"/>
      <c r="D284" s="15"/>
      <c r="E284" s="15"/>
      <c r="F284" s="16"/>
      <c r="G284" s="266"/>
      <c r="H284" s="15"/>
      <c r="I284" s="15"/>
      <c r="J284" s="15"/>
      <c r="K284" s="16"/>
      <c r="L284" s="14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6"/>
      <c r="AB284" s="266"/>
      <c r="AC284" s="17"/>
      <c r="AD284" s="17"/>
      <c r="AE284" s="17"/>
      <c r="AF284" s="17"/>
      <c r="AG284" s="41"/>
    </row>
    <row r="285" spans="1:33" ht="14.25" customHeight="1" x14ac:dyDescent="0.35">
      <c r="A285" s="266"/>
      <c r="B285" s="11">
        <v>22.4166666666667</v>
      </c>
      <c r="C285" s="266"/>
      <c r="D285" s="15"/>
      <c r="E285" s="15"/>
      <c r="F285" s="16"/>
      <c r="G285" s="266"/>
      <c r="H285" s="15"/>
      <c r="I285" s="15"/>
      <c r="J285" s="15"/>
      <c r="K285" s="16"/>
      <c r="L285" s="14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6"/>
      <c r="AB285" s="266"/>
      <c r="AC285" s="17"/>
      <c r="AD285" s="17"/>
      <c r="AE285" s="17"/>
      <c r="AF285" s="17"/>
      <c r="AG285" s="41"/>
    </row>
    <row r="286" spans="1:33" ht="14.25" customHeight="1" x14ac:dyDescent="0.35">
      <c r="A286" s="266"/>
      <c r="B286" s="11">
        <v>22.5</v>
      </c>
      <c r="C286" s="266"/>
      <c r="D286" s="15"/>
      <c r="E286" s="15"/>
      <c r="F286" s="16"/>
      <c r="G286" s="266"/>
      <c r="H286" s="15"/>
      <c r="I286" s="15"/>
      <c r="J286" s="15"/>
      <c r="K286" s="16"/>
      <c r="L286" s="14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6"/>
      <c r="AB286" s="266"/>
      <c r="AC286" s="17"/>
      <c r="AD286" s="17"/>
      <c r="AE286" s="17"/>
      <c r="AF286" s="17"/>
      <c r="AG286" s="41"/>
    </row>
    <row r="287" spans="1:33" ht="14.25" customHeight="1" x14ac:dyDescent="0.35">
      <c r="A287" s="266"/>
      <c r="B287" s="11">
        <v>22.5833333333333</v>
      </c>
      <c r="C287" s="266"/>
      <c r="D287" s="15"/>
      <c r="E287" s="15"/>
      <c r="F287" s="16"/>
      <c r="G287" s="266"/>
      <c r="H287" s="15"/>
      <c r="I287" s="15"/>
      <c r="J287" s="15"/>
      <c r="K287" s="16"/>
      <c r="L287" s="14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6"/>
      <c r="AB287" s="266"/>
      <c r="AC287" s="17"/>
      <c r="AD287" s="17"/>
      <c r="AE287" s="17"/>
      <c r="AF287" s="17"/>
      <c r="AG287" s="41"/>
    </row>
    <row r="288" spans="1:33" ht="14.25" customHeight="1" x14ac:dyDescent="0.35">
      <c r="A288" s="266"/>
      <c r="B288" s="11">
        <v>22.6666666666667</v>
      </c>
      <c r="C288" s="266"/>
      <c r="D288" s="15"/>
      <c r="E288" s="15"/>
      <c r="F288" s="16"/>
      <c r="G288" s="266"/>
      <c r="H288" s="15"/>
      <c r="I288" s="15"/>
      <c r="J288" s="15"/>
      <c r="K288" s="16"/>
      <c r="L288" s="14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6"/>
      <c r="AB288" s="266"/>
      <c r="AC288" s="17"/>
      <c r="AD288" s="17"/>
      <c r="AE288" s="17"/>
      <c r="AF288" s="17"/>
      <c r="AG288" s="41"/>
    </row>
    <row r="289" spans="1:33" ht="14.25" customHeight="1" x14ac:dyDescent="0.35">
      <c r="A289" s="266"/>
      <c r="B289" s="11">
        <v>22.75</v>
      </c>
      <c r="C289" s="266"/>
      <c r="D289" s="15"/>
      <c r="E289" s="15"/>
      <c r="F289" s="16"/>
      <c r="G289" s="266"/>
      <c r="H289" s="15"/>
      <c r="I289" s="15"/>
      <c r="J289" s="15"/>
      <c r="K289" s="16"/>
      <c r="L289" s="14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6"/>
      <c r="AB289" s="266"/>
      <c r="AC289" s="17"/>
      <c r="AD289" s="17"/>
      <c r="AE289" s="17"/>
      <c r="AF289" s="17"/>
      <c r="AG289" s="41"/>
    </row>
    <row r="290" spans="1:33" ht="14.25" customHeight="1" x14ac:dyDescent="0.35">
      <c r="A290" s="266"/>
      <c r="B290" s="11">
        <v>22.8333333333333</v>
      </c>
      <c r="C290" s="266"/>
      <c r="D290" s="15"/>
      <c r="E290" s="15"/>
      <c r="F290" s="16"/>
      <c r="G290" s="266"/>
      <c r="H290" s="15"/>
      <c r="I290" s="15"/>
      <c r="J290" s="15"/>
      <c r="K290" s="16"/>
      <c r="L290" s="14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6"/>
      <c r="AB290" s="266"/>
      <c r="AC290" s="17"/>
      <c r="AD290" s="17"/>
      <c r="AE290" s="17"/>
      <c r="AF290" s="17"/>
      <c r="AG290" s="41"/>
    </row>
    <row r="291" spans="1:33" ht="14.25" customHeight="1" x14ac:dyDescent="0.35">
      <c r="A291" s="267"/>
      <c r="B291" s="11">
        <v>22.9166666666667</v>
      </c>
      <c r="C291" s="267"/>
      <c r="D291" s="15"/>
      <c r="E291" s="15"/>
      <c r="F291" s="16"/>
      <c r="G291" s="267"/>
      <c r="H291" s="15"/>
      <c r="I291" s="15"/>
      <c r="J291" s="15"/>
      <c r="K291" s="16"/>
      <c r="L291" s="14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6"/>
      <c r="AB291" s="267"/>
      <c r="AC291" s="17"/>
      <c r="AD291" s="17"/>
      <c r="AE291" s="17"/>
      <c r="AF291" s="17"/>
      <c r="AG291" s="41"/>
    </row>
    <row r="292" spans="1:33" ht="14.25" customHeight="1" x14ac:dyDescent="0.35">
      <c r="A292" s="279">
        <v>44706</v>
      </c>
      <c r="B292" s="11">
        <v>23</v>
      </c>
      <c r="C292" s="287">
        <v>21.5</v>
      </c>
      <c r="D292" s="15"/>
      <c r="E292" s="15"/>
      <c r="F292" s="16"/>
      <c r="G292" s="269"/>
      <c r="H292" s="15"/>
      <c r="I292" s="15"/>
      <c r="J292" s="15"/>
      <c r="K292" s="16"/>
      <c r="L292" s="14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6"/>
      <c r="AB292" s="265">
        <v>90.5</v>
      </c>
      <c r="AC292" s="17"/>
      <c r="AD292" s="17"/>
      <c r="AE292" s="17"/>
      <c r="AF292" s="17"/>
      <c r="AG292" s="41"/>
    </row>
    <row r="293" spans="1:33" ht="14.25" customHeight="1" x14ac:dyDescent="0.35">
      <c r="A293" s="280"/>
      <c r="B293" s="11">
        <v>23.0833333333333</v>
      </c>
      <c r="C293" s="280"/>
      <c r="D293" s="15"/>
      <c r="E293" s="15"/>
      <c r="F293" s="16"/>
      <c r="G293" s="266"/>
      <c r="H293" s="15"/>
      <c r="I293" s="15"/>
      <c r="J293" s="15"/>
      <c r="K293" s="16"/>
      <c r="L293" s="14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6"/>
      <c r="AB293" s="266"/>
      <c r="AC293" s="17"/>
      <c r="AD293" s="17"/>
      <c r="AE293" s="17"/>
      <c r="AF293" s="17"/>
      <c r="AG293" s="41"/>
    </row>
    <row r="294" spans="1:33" ht="14.25" customHeight="1" x14ac:dyDescent="0.35">
      <c r="A294" s="280"/>
      <c r="B294" s="11">
        <v>23.1666666666667</v>
      </c>
      <c r="C294" s="280"/>
      <c r="D294" s="15"/>
      <c r="E294" s="15"/>
      <c r="F294" s="16"/>
      <c r="G294" s="266"/>
      <c r="H294" s="15"/>
      <c r="I294" s="15"/>
      <c r="J294" s="15"/>
      <c r="K294" s="16"/>
      <c r="L294" s="14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6"/>
      <c r="AB294" s="266"/>
      <c r="AC294" s="17"/>
      <c r="AD294" s="17"/>
      <c r="AE294" s="17"/>
      <c r="AF294" s="17"/>
      <c r="AG294" s="41"/>
    </row>
    <row r="295" spans="1:33" ht="14.25" customHeight="1" x14ac:dyDescent="0.35">
      <c r="A295" s="280"/>
      <c r="B295" s="11">
        <v>23.25</v>
      </c>
      <c r="C295" s="280"/>
      <c r="D295" s="15"/>
      <c r="E295" s="15"/>
      <c r="F295" s="16"/>
      <c r="G295" s="266"/>
      <c r="H295" s="15"/>
      <c r="I295" s="15"/>
      <c r="J295" s="15"/>
      <c r="K295" s="16"/>
      <c r="L295" s="14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6"/>
      <c r="AB295" s="266"/>
      <c r="AC295" s="17"/>
      <c r="AD295" s="17"/>
      <c r="AE295" s="17"/>
      <c r="AF295" s="17"/>
      <c r="AG295" s="41"/>
    </row>
    <row r="296" spans="1:33" ht="14.25" customHeight="1" x14ac:dyDescent="0.35">
      <c r="A296" s="280"/>
      <c r="B296" s="11">
        <v>23.3333333333333</v>
      </c>
      <c r="C296" s="280"/>
      <c r="D296" s="15"/>
      <c r="E296" s="15"/>
      <c r="F296" s="16"/>
      <c r="G296" s="266"/>
      <c r="H296" s="15"/>
      <c r="I296" s="15"/>
      <c r="J296" s="15"/>
      <c r="K296" s="16"/>
      <c r="L296" s="14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6"/>
      <c r="AB296" s="266"/>
      <c r="AC296" s="17"/>
      <c r="AD296" s="17"/>
      <c r="AE296" s="17"/>
      <c r="AF296" s="17"/>
      <c r="AG296" s="41"/>
    </row>
    <row r="297" spans="1:33" ht="14.25" customHeight="1" x14ac:dyDescent="0.35">
      <c r="A297" s="280"/>
      <c r="B297" s="11">
        <v>23.4166666666667</v>
      </c>
      <c r="C297" s="280"/>
      <c r="D297" s="15"/>
      <c r="E297" s="15"/>
      <c r="F297" s="16"/>
      <c r="G297" s="266"/>
      <c r="H297" s="15"/>
      <c r="I297" s="15"/>
      <c r="J297" s="15"/>
      <c r="K297" s="16"/>
      <c r="L297" s="14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6"/>
      <c r="AB297" s="266"/>
      <c r="AC297" s="17"/>
      <c r="AD297" s="17"/>
      <c r="AE297" s="17"/>
      <c r="AF297" s="17"/>
      <c r="AG297" s="41"/>
    </row>
    <row r="298" spans="1:33" ht="14.25" customHeight="1" x14ac:dyDescent="0.35">
      <c r="A298" s="280"/>
      <c r="B298" s="11">
        <v>23.5</v>
      </c>
      <c r="C298" s="280"/>
      <c r="D298" s="15"/>
      <c r="E298" s="15"/>
      <c r="F298" s="16"/>
      <c r="G298" s="266"/>
      <c r="H298" s="15"/>
      <c r="I298" s="15"/>
      <c r="J298" s="15"/>
      <c r="K298" s="16"/>
      <c r="L298" s="14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6"/>
      <c r="AB298" s="266"/>
      <c r="AC298" s="17"/>
      <c r="AD298" s="17"/>
      <c r="AE298" s="17"/>
      <c r="AF298" s="17"/>
      <c r="AG298" s="41"/>
    </row>
    <row r="299" spans="1:33" ht="14.25" customHeight="1" x14ac:dyDescent="0.35">
      <c r="A299" s="280"/>
      <c r="B299" s="11">
        <v>23.5833333333333</v>
      </c>
      <c r="C299" s="280"/>
      <c r="D299" s="15"/>
      <c r="E299" s="15"/>
      <c r="F299" s="16"/>
      <c r="G299" s="266"/>
      <c r="H299" s="15"/>
      <c r="I299" s="15"/>
      <c r="J299" s="15"/>
      <c r="K299" s="16"/>
      <c r="L299" s="14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6"/>
      <c r="AB299" s="266"/>
      <c r="AC299" s="17"/>
      <c r="AD299" s="17"/>
      <c r="AE299" s="17"/>
      <c r="AF299" s="17"/>
      <c r="AG299" s="41"/>
    </row>
    <row r="300" spans="1:33" ht="14.25" customHeight="1" x14ac:dyDescent="0.35">
      <c r="A300" s="280"/>
      <c r="B300" s="11">
        <v>23.6666666666667</v>
      </c>
      <c r="C300" s="280"/>
      <c r="D300" s="15"/>
      <c r="E300" s="15"/>
      <c r="F300" s="16"/>
      <c r="G300" s="266"/>
      <c r="H300" s="15"/>
      <c r="I300" s="15"/>
      <c r="J300" s="15"/>
      <c r="K300" s="16"/>
      <c r="L300" s="14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6"/>
      <c r="AB300" s="266"/>
      <c r="AC300" s="17"/>
      <c r="AD300" s="17"/>
      <c r="AE300" s="17"/>
      <c r="AF300" s="17"/>
      <c r="AG300" s="41"/>
    </row>
    <row r="301" spans="1:33" ht="14.25" customHeight="1" x14ac:dyDescent="0.35">
      <c r="A301" s="280"/>
      <c r="B301" s="11">
        <v>23.75</v>
      </c>
      <c r="C301" s="280"/>
      <c r="D301" s="15">
        <v>52</v>
      </c>
      <c r="E301" s="15">
        <v>33.6</v>
      </c>
      <c r="F301" s="16">
        <v>29.5</v>
      </c>
      <c r="G301" s="266"/>
      <c r="H301" s="15">
        <v>30</v>
      </c>
      <c r="I301" s="15">
        <v>38</v>
      </c>
      <c r="J301" s="15">
        <v>52.1</v>
      </c>
      <c r="K301" s="16">
        <v>51.9</v>
      </c>
      <c r="L301" s="14">
        <v>41.7</v>
      </c>
      <c r="M301" s="15">
        <v>30.6</v>
      </c>
      <c r="N301" s="15">
        <v>51.9</v>
      </c>
      <c r="O301" s="15">
        <v>51.8</v>
      </c>
      <c r="P301" s="15">
        <v>39.6</v>
      </c>
      <c r="Q301" s="15">
        <v>39.200000000000003</v>
      </c>
      <c r="R301" s="15">
        <v>39.6</v>
      </c>
      <c r="S301" s="15">
        <v>40.1</v>
      </c>
      <c r="T301" s="15">
        <v>54.7</v>
      </c>
      <c r="U301" s="15">
        <v>54.8</v>
      </c>
      <c r="V301" s="15">
        <v>54.6</v>
      </c>
      <c r="W301" s="15">
        <v>38.9</v>
      </c>
      <c r="X301" s="15">
        <v>114.2</v>
      </c>
      <c r="Y301" s="15">
        <v>753</v>
      </c>
      <c r="Z301" s="15">
        <v>100</v>
      </c>
      <c r="AA301" s="16">
        <v>220</v>
      </c>
      <c r="AB301" s="266"/>
      <c r="AC301" s="17"/>
      <c r="AD301" s="17">
        <v>19.274999999999999</v>
      </c>
      <c r="AE301" s="17"/>
      <c r="AF301" s="17">
        <v>86</v>
      </c>
      <c r="AG301" s="41">
        <v>88.4</v>
      </c>
    </row>
    <row r="302" spans="1:33" ht="14.25" customHeight="1" x14ac:dyDescent="0.35">
      <c r="A302" s="280"/>
      <c r="B302" s="11">
        <v>23.8333333333333</v>
      </c>
      <c r="C302" s="280"/>
      <c r="D302" s="15">
        <v>49.8</v>
      </c>
      <c r="E302" s="15">
        <v>52.5</v>
      </c>
      <c r="F302" s="16">
        <v>14.8</v>
      </c>
      <c r="G302" s="266"/>
      <c r="H302" s="15">
        <v>32.4</v>
      </c>
      <c r="I302" s="15">
        <v>51.4</v>
      </c>
      <c r="J302" s="15">
        <v>72.3</v>
      </c>
      <c r="K302" s="16">
        <v>72.099999999999994</v>
      </c>
      <c r="L302" s="14">
        <v>55.4</v>
      </c>
      <c r="M302" s="15">
        <v>16.7</v>
      </c>
      <c r="N302" s="15">
        <v>49.7</v>
      </c>
      <c r="O302" s="15">
        <v>49.6</v>
      </c>
      <c r="P302" s="15">
        <v>54.5</v>
      </c>
      <c r="Q302" s="15">
        <v>54.6</v>
      </c>
      <c r="R302" s="15">
        <v>54.3</v>
      </c>
      <c r="S302" s="15">
        <v>55.1</v>
      </c>
      <c r="T302" s="15">
        <v>74.099999999999994</v>
      </c>
      <c r="U302" s="15">
        <v>74.2</v>
      </c>
      <c r="V302" s="15">
        <v>74.099999999999994</v>
      </c>
      <c r="W302" s="15">
        <v>54.1</v>
      </c>
      <c r="X302" s="15">
        <v>110.6</v>
      </c>
      <c r="Y302" s="15">
        <v>804</v>
      </c>
      <c r="Z302" s="15">
        <v>100</v>
      </c>
      <c r="AA302" s="16">
        <v>482</v>
      </c>
      <c r="AB302" s="266"/>
      <c r="AC302" s="17"/>
      <c r="AD302" s="17">
        <v>22.5</v>
      </c>
      <c r="AE302" s="17"/>
      <c r="AF302" s="17">
        <v>113</v>
      </c>
      <c r="AG302" s="41">
        <v>92</v>
      </c>
    </row>
    <row r="303" spans="1:33" ht="14.25" customHeight="1" x14ac:dyDescent="0.35">
      <c r="A303" s="280"/>
      <c r="B303" s="11">
        <v>23.9166666666667</v>
      </c>
      <c r="C303" s="280"/>
      <c r="D303" s="15">
        <v>49.7</v>
      </c>
      <c r="E303" s="15">
        <v>121.9</v>
      </c>
      <c r="F303" s="16">
        <v>14</v>
      </c>
      <c r="G303" s="267"/>
      <c r="H303" s="15">
        <v>34.9</v>
      </c>
      <c r="I303" s="15">
        <v>122.6</v>
      </c>
      <c r="J303" s="15">
        <v>83.5</v>
      </c>
      <c r="K303" s="16">
        <v>83.1</v>
      </c>
      <c r="L303" s="14">
        <v>121.2</v>
      </c>
      <c r="M303" s="15">
        <v>15.1</v>
      </c>
      <c r="N303" s="15">
        <v>49.4</v>
      </c>
      <c r="O303" s="15">
        <v>49.3</v>
      </c>
      <c r="P303" s="15">
        <v>60.9</v>
      </c>
      <c r="Q303" s="15">
        <v>60.9</v>
      </c>
      <c r="R303" s="15">
        <v>60.8</v>
      </c>
      <c r="S303" s="15">
        <v>61.5</v>
      </c>
      <c r="T303" s="15">
        <v>85.5</v>
      </c>
      <c r="U303" s="15">
        <v>85.6</v>
      </c>
      <c r="V303" s="15">
        <v>85.4</v>
      </c>
      <c r="W303" s="15">
        <v>60.6</v>
      </c>
      <c r="X303" s="15">
        <v>120.4</v>
      </c>
      <c r="Y303" s="15">
        <v>893</v>
      </c>
      <c r="Z303" s="15">
        <v>100</v>
      </c>
      <c r="AA303" s="16">
        <v>653</v>
      </c>
      <c r="AB303" s="267"/>
      <c r="AC303" s="17"/>
      <c r="AD303" s="17">
        <v>21.8</v>
      </c>
      <c r="AE303" s="17"/>
      <c r="AF303" s="17">
        <v>129</v>
      </c>
      <c r="AG303" s="41">
        <v>89.8</v>
      </c>
    </row>
    <row r="304" spans="1:33" ht="14.25" customHeight="1" x14ac:dyDescent="0.35">
      <c r="A304" s="281"/>
      <c r="B304" s="11">
        <v>24</v>
      </c>
      <c r="C304" s="281"/>
      <c r="D304" s="15">
        <v>49.3</v>
      </c>
      <c r="E304" s="15">
        <v>120.4</v>
      </c>
      <c r="F304" s="16">
        <v>12.9</v>
      </c>
      <c r="G304" s="269"/>
      <c r="H304" s="15">
        <v>35.200000000000003</v>
      </c>
      <c r="I304" s="15">
        <v>118.1</v>
      </c>
      <c r="J304" s="15">
        <v>86.3</v>
      </c>
      <c r="K304" s="16">
        <v>85.9</v>
      </c>
      <c r="L304" s="14">
        <v>118.6</v>
      </c>
      <c r="M304" s="15">
        <v>14.1</v>
      </c>
      <c r="N304" s="15">
        <v>49</v>
      </c>
      <c r="O304" s="15">
        <v>48.9</v>
      </c>
      <c r="P304" s="15">
        <v>63</v>
      </c>
      <c r="Q304" s="15">
        <v>63</v>
      </c>
      <c r="R304" s="15">
        <v>62.7</v>
      </c>
      <c r="S304" s="15">
        <v>63.3</v>
      </c>
      <c r="T304" s="15">
        <v>88.3</v>
      </c>
      <c r="U304" s="15">
        <v>88.4</v>
      </c>
      <c r="V304" s="15">
        <v>88.2</v>
      </c>
      <c r="W304" s="15">
        <v>62.8</v>
      </c>
      <c r="X304" s="15">
        <v>116.9</v>
      </c>
      <c r="Y304" s="15">
        <v>893</v>
      </c>
      <c r="Z304" s="15">
        <v>100</v>
      </c>
      <c r="AA304" s="16">
        <v>677</v>
      </c>
      <c r="AB304" s="265">
        <v>135.5</v>
      </c>
      <c r="AC304" s="17"/>
      <c r="AD304" s="17">
        <v>23.754000000000001</v>
      </c>
      <c r="AE304" s="17"/>
      <c r="AF304" s="17">
        <v>132</v>
      </c>
      <c r="AG304" s="41">
        <v>90.5</v>
      </c>
    </row>
    <row r="305" spans="1:33" ht="14.25" customHeight="1" x14ac:dyDescent="0.35">
      <c r="A305" s="288" t="s">
        <v>69</v>
      </c>
      <c r="B305" s="285"/>
      <c r="C305" s="52"/>
      <c r="D305" s="53">
        <f>AVERAGE(D301:D304)</f>
        <v>50.2</v>
      </c>
      <c r="E305" s="53">
        <f>AVERAGE(E301:E304)</f>
        <v>82.1</v>
      </c>
      <c r="F305" s="53">
        <f>AVERAGE(F301:F304)</f>
        <v>17.8</v>
      </c>
      <c r="G305" s="266"/>
      <c r="H305" s="53">
        <f t="shared" ref="H305:AA305" si="0">AVERAGE(H301:H304)</f>
        <v>33.125</v>
      </c>
      <c r="I305" s="53">
        <f t="shared" si="0"/>
        <v>82.525000000000006</v>
      </c>
      <c r="J305" s="53">
        <f t="shared" si="0"/>
        <v>73.55</v>
      </c>
      <c r="K305" s="53">
        <f t="shared" si="0"/>
        <v>73.25</v>
      </c>
      <c r="L305" s="53">
        <f t="shared" si="0"/>
        <v>84.224999999999994</v>
      </c>
      <c r="M305" s="53">
        <f t="shared" si="0"/>
        <v>19.125</v>
      </c>
      <c r="N305" s="53">
        <f t="shared" si="0"/>
        <v>50</v>
      </c>
      <c r="O305" s="53">
        <f t="shared" si="0"/>
        <v>49.9</v>
      </c>
      <c r="P305" s="53">
        <f t="shared" si="0"/>
        <v>54.5</v>
      </c>
      <c r="Q305" s="53">
        <f t="shared" si="0"/>
        <v>54.425000000000004</v>
      </c>
      <c r="R305" s="53">
        <f t="shared" si="0"/>
        <v>54.349999999999994</v>
      </c>
      <c r="S305" s="53">
        <f t="shared" si="0"/>
        <v>55</v>
      </c>
      <c r="T305" s="53">
        <f t="shared" si="0"/>
        <v>75.650000000000006</v>
      </c>
      <c r="U305" s="53">
        <f t="shared" si="0"/>
        <v>75.75</v>
      </c>
      <c r="V305" s="53">
        <f t="shared" si="0"/>
        <v>75.575000000000003</v>
      </c>
      <c r="W305" s="53">
        <f t="shared" si="0"/>
        <v>54.099999999999994</v>
      </c>
      <c r="X305" s="53">
        <f t="shared" si="0"/>
        <v>115.52500000000001</v>
      </c>
      <c r="Y305" s="53">
        <f t="shared" si="0"/>
        <v>835.75</v>
      </c>
      <c r="Z305" s="53">
        <f t="shared" si="0"/>
        <v>100</v>
      </c>
      <c r="AA305" s="53">
        <f t="shared" si="0"/>
        <v>508</v>
      </c>
      <c r="AB305" s="266"/>
      <c r="AC305" s="53" t="e">
        <f>AVERAGE(AC301:AC304)</f>
        <v>#DIV/0!</v>
      </c>
      <c r="AD305" s="53">
        <f>AVERAGE(AD301:AD304)</f>
        <v>21.832250000000002</v>
      </c>
      <c r="AE305" s="53" t="e">
        <f>AVERAGE(AE301:AE304)</f>
        <v>#DIV/0!</v>
      </c>
      <c r="AF305" s="53">
        <f>AVERAGE(AF301:AF304)</f>
        <v>115</v>
      </c>
      <c r="AG305" s="53">
        <f>AVERAGE(AG301:AG304)</f>
        <v>90.174999999999997</v>
      </c>
    </row>
    <row r="306" spans="1:33" ht="14.25" customHeight="1" x14ac:dyDescent="0.35">
      <c r="A306" s="279">
        <v>44707</v>
      </c>
      <c r="B306" s="11">
        <v>24.0833333333333</v>
      </c>
      <c r="C306" s="283">
        <v>115.9</v>
      </c>
      <c r="D306" s="15">
        <v>49.4</v>
      </c>
      <c r="E306" s="15">
        <v>120.4</v>
      </c>
      <c r="F306" s="16">
        <v>12.8</v>
      </c>
      <c r="G306" s="266"/>
      <c r="H306" s="15">
        <v>33.9</v>
      </c>
      <c r="I306" s="15">
        <v>117.3</v>
      </c>
      <c r="J306" s="15">
        <v>87.6</v>
      </c>
      <c r="K306" s="16">
        <v>87.2</v>
      </c>
      <c r="L306" s="14">
        <v>118.5</v>
      </c>
      <c r="M306" s="15">
        <v>13.9</v>
      </c>
      <c r="N306" s="15">
        <v>49</v>
      </c>
      <c r="O306" s="15">
        <v>48.9</v>
      </c>
      <c r="P306" s="15">
        <v>63.8</v>
      </c>
      <c r="Q306" s="15">
        <v>63.8</v>
      </c>
      <c r="R306" s="15">
        <v>63.5</v>
      </c>
      <c r="S306" s="15">
        <v>64.099999999999994</v>
      </c>
      <c r="T306" s="15">
        <v>89.5</v>
      </c>
      <c r="U306" s="15">
        <v>89.6</v>
      </c>
      <c r="V306" s="15">
        <v>89.4</v>
      </c>
      <c r="W306" s="15">
        <v>63.5</v>
      </c>
      <c r="X306" s="15">
        <v>117.3</v>
      </c>
      <c r="Y306" s="15">
        <v>896</v>
      </c>
      <c r="Z306" s="15">
        <v>100</v>
      </c>
      <c r="AA306" s="16">
        <v>691</v>
      </c>
      <c r="AB306" s="266"/>
      <c r="AC306" s="17"/>
      <c r="AD306" s="17">
        <v>22.425000000000001</v>
      </c>
      <c r="AE306" s="17"/>
      <c r="AF306" s="17">
        <v>139</v>
      </c>
      <c r="AG306" s="41">
        <v>95.8</v>
      </c>
    </row>
    <row r="307" spans="1:33" ht="14.25" customHeight="1" x14ac:dyDescent="0.35">
      <c r="A307" s="280"/>
      <c r="B307" s="11">
        <v>24.1666666666667</v>
      </c>
      <c r="C307" s="280"/>
      <c r="D307" s="15">
        <v>49.3</v>
      </c>
      <c r="E307" s="15">
        <v>121</v>
      </c>
      <c r="F307" s="16">
        <v>12.6</v>
      </c>
      <c r="G307" s="266"/>
      <c r="H307" s="15">
        <v>32.9</v>
      </c>
      <c r="I307" s="15">
        <v>117.2</v>
      </c>
      <c r="J307" s="15">
        <v>88.4</v>
      </c>
      <c r="K307" s="16">
        <v>88.1</v>
      </c>
      <c r="L307" s="14">
        <v>117.6</v>
      </c>
      <c r="M307" s="15">
        <v>13.8</v>
      </c>
      <c r="N307" s="15">
        <v>49</v>
      </c>
      <c r="O307" s="15">
        <v>48.9</v>
      </c>
      <c r="P307" s="15">
        <v>64.5</v>
      </c>
      <c r="Q307" s="15">
        <v>64.400000000000006</v>
      </c>
      <c r="R307" s="15">
        <v>64.099999999999994</v>
      </c>
      <c r="S307" s="15">
        <v>64.900000000000006</v>
      </c>
      <c r="T307" s="15">
        <v>90.3</v>
      </c>
      <c r="U307" s="15">
        <v>90.4</v>
      </c>
      <c r="V307" s="15">
        <v>90.2</v>
      </c>
      <c r="W307" s="15">
        <v>64</v>
      </c>
      <c r="X307" s="15">
        <v>116.1</v>
      </c>
      <c r="Y307" s="15">
        <v>896</v>
      </c>
      <c r="Z307" s="15">
        <v>100</v>
      </c>
      <c r="AA307" s="16">
        <v>694</v>
      </c>
      <c r="AB307" s="266"/>
      <c r="AC307" s="17"/>
      <c r="AD307" s="17">
        <v>24.812000000000001</v>
      </c>
      <c r="AE307" s="17"/>
      <c r="AF307" s="17">
        <v>136</v>
      </c>
      <c r="AG307" s="41">
        <v>75.599999999999994</v>
      </c>
    </row>
    <row r="308" spans="1:33" ht="14.25" customHeight="1" x14ac:dyDescent="0.35">
      <c r="A308" s="280"/>
      <c r="B308" s="11">
        <v>24.25</v>
      </c>
      <c r="C308" s="280"/>
      <c r="D308" s="15">
        <v>49.4</v>
      </c>
      <c r="E308" s="15">
        <v>116.9</v>
      </c>
      <c r="F308" s="16">
        <v>13</v>
      </c>
      <c r="G308" s="266"/>
      <c r="H308" s="15">
        <v>32.9</v>
      </c>
      <c r="I308" s="15">
        <v>113</v>
      </c>
      <c r="J308" s="15">
        <v>88.3</v>
      </c>
      <c r="K308" s="16">
        <v>87.9</v>
      </c>
      <c r="L308" s="14">
        <v>113.8</v>
      </c>
      <c r="M308" s="15">
        <v>14.1</v>
      </c>
      <c r="N308" s="15">
        <v>49.1</v>
      </c>
      <c r="O308" s="15">
        <v>49.1</v>
      </c>
      <c r="P308" s="15">
        <v>63.5</v>
      </c>
      <c r="Q308" s="15">
        <v>63.6</v>
      </c>
      <c r="R308" s="15">
        <v>63.3</v>
      </c>
      <c r="S308" s="15">
        <v>64</v>
      </c>
      <c r="T308" s="15">
        <v>90</v>
      </c>
      <c r="U308" s="15">
        <v>90.1</v>
      </c>
      <c r="V308" s="15">
        <v>89.9</v>
      </c>
      <c r="W308" s="15">
        <v>63.4</v>
      </c>
      <c r="X308" s="15">
        <v>112.1</v>
      </c>
      <c r="Y308" s="15">
        <v>854</v>
      </c>
      <c r="Z308" s="15">
        <v>100</v>
      </c>
      <c r="AA308" s="16">
        <v>647</v>
      </c>
      <c r="AB308" s="266"/>
      <c r="AC308" s="17"/>
      <c r="AD308" s="17">
        <v>25.125</v>
      </c>
      <c r="AE308" s="17"/>
      <c r="AF308" s="17">
        <v>133</v>
      </c>
      <c r="AG308" s="41">
        <v>74.400000000000006</v>
      </c>
    </row>
    <row r="309" spans="1:33" ht="14.25" customHeight="1" x14ac:dyDescent="0.35">
      <c r="A309" s="280"/>
      <c r="B309" s="11">
        <v>24.3333333333333</v>
      </c>
      <c r="C309" s="280"/>
      <c r="D309" s="15">
        <v>49.3</v>
      </c>
      <c r="E309" s="15">
        <v>122.4</v>
      </c>
      <c r="F309" s="16">
        <v>13</v>
      </c>
      <c r="G309" s="266"/>
      <c r="H309" s="15">
        <v>33.799999999999997</v>
      </c>
      <c r="I309" s="15">
        <v>118</v>
      </c>
      <c r="J309" s="15">
        <v>88.5</v>
      </c>
      <c r="K309" s="16">
        <v>88.1</v>
      </c>
      <c r="L309" s="14">
        <v>118.4</v>
      </c>
      <c r="M309" s="15">
        <v>14.2</v>
      </c>
      <c r="N309" s="15">
        <v>49</v>
      </c>
      <c r="O309" s="15">
        <v>48.9</v>
      </c>
      <c r="P309" s="15">
        <v>64.7</v>
      </c>
      <c r="Q309" s="15">
        <v>64.7</v>
      </c>
      <c r="R309" s="15">
        <v>64.3</v>
      </c>
      <c r="S309" s="15">
        <v>65</v>
      </c>
      <c r="T309" s="15">
        <v>90.4</v>
      </c>
      <c r="U309" s="15">
        <v>90.4</v>
      </c>
      <c r="V309" s="15">
        <v>90.3</v>
      </c>
      <c r="W309" s="15">
        <v>64.400000000000006</v>
      </c>
      <c r="X309" s="15">
        <v>117.4</v>
      </c>
      <c r="Y309" s="15">
        <v>901</v>
      </c>
      <c r="Z309" s="15">
        <v>100</v>
      </c>
      <c r="AA309" s="16">
        <v>697</v>
      </c>
      <c r="AB309" s="266"/>
      <c r="AC309" s="17"/>
      <c r="AD309" s="17">
        <v>23.696999999999999</v>
      </c>
      <c r="AE309" s="17"/>
      <c r="AF309" s="17">
        <v>135</v>
      </c>
      <c r="AG309" s="41">
        <v>92.7</v>
      </c>
    </row>
    <row r="310" spans="1:33" ht="14.25" customHeight="1" x14ac:dyDescent="0.35">
      <c r="A310" s="280"/>
      <c r="B310" s="11">
        <v>24.4166666666667</v>
      </c>
      <c r="C310" s="280"/>
      <c r="D310" s="15">
        <v>49.2</v>
      </c>
      <c r="E310" s="15">
        <v>118.4</v>
      </c>
      <c r="F310" s="16">
        <v>13.2</v>
      </c>
      <c r="G310" s="266"/>
      <c r="H310" s="15">
        <v>35.6</v>
      </c>
      <c r="I310" s="15">
        <v>117.8</v>
      </c>
      <c r="J310" s="15">
        <v>88.8</v>
      </c>
      <c r="K310" s="16">
        <v>88.4</v>
      </c>
      <c r="L310" s="14">
        <v>118.3</v>
      </c>
      <c r="M310" s="15">
        <v>14.4</v>
      </c>
      <c r="N310" s="15">
        <v>48.9</v>
      </c>
      <c r="O310" s="15">
        <v>48.8</v>
      </c>
      <c r="P310" s="15">
        <v>65.2</v>
      </c>
      <c r="Q310" s="15">
        <v>65.3</v>
      </c>
      <c r="R310" s="15">
        <v>64.900000000000006</v>
      </c>
      <c r="S310" s="15">
        <v>65.7</v>
      </c>
      <c r="T310" s="15">
        <v>90.7</v>
      </c>
      <c r="U310" s="15">
        <v>90.8</v>
      </c>
      <c r="V310" s="15">
        <v>90.6</v>
      </c>
      <c r="W310" s="15">
        <v>65</v>
      </c>
      <c r="X310" s="15">
        <v>117.3</v>
      </c>
      <c r="Y310" s="15">
        <v>900</v>
      </c>
      <c r="Z310" s="15">
        <v>100</v>
      </c>
      <c r="AA310" s="16">
        <v>703</v>
      </c>
      <c r="AB310" s="266"/>
      <c r="AC310" s="17"/>
      <c r="AD310" s="17">
        <v>26.59</v>
      </c>
      <c r="AE310" s="17"/>
      <c r="AF310" s="17">
        <v>136</v>
      </c>
      <c r="AG310" s="41">
        <v>86.9</v>
      </c>
    </row>
    <row r="311" spans="1:33" ht="14.25" customHeight="1" x14ac:dyDescent="0.35">
      <c r="A311" s="280"/>
      <c r="B311" s="11">
        <v>24.5</v>
      </c>
      <c r="C311" s="280"/>
      <c r="D311" s="15">
        <v>49.3</v>
      </c>
      <c r="E311" s="15">
        <v>119.1</v>
      </c>
      <c r="F311" s="16">
        <v>13.5</v>
      </c>
      <c r="G311" s="266"/>
      <c r="H311" s="15">
        <v>36.799999999999997</v>
      </c>
      <c r="I311" s="15">
        <v>118.2</v>
      </c>
      <c r="J311" s="15">
        <v>88.6</v>
      </c>
      <c r="K311" s="16">
        <v>88.2</v>
      </c>
      <c r="L311" s="14">
        <v>118.1</v>
      </c>
      <c r="M311" s="15">
        <v>14.8</v>
      </c>
      <c r="N311" s="15">
        <v>48.9</v>
      </c>
      <c r="O311" s="15">
        <v>48.8</v>
      </c>
      <c r="P311" s="15">
        <v>65.5</v>
      </c>
      <c r="Q311" s="15">
        <v>65.7</v>
      </c>
      <c r="R311" s="15">
        <v>65.3</v>
      </c>
      <c r="S311" s="15">
        <v>66</v>
      </c>
      <c r="T311" s="15">
        <v>90.5</v>
      </c>
      <c r="U311" s="15">
        <v>90.6</v>
      </c>
      <c r="V311" s="15">
        <v>90.4</v>
      </c>
      <c r="W311" s="15">
        <v>65.400000000000006</v>
      </c>
      <c r="X311" s="15">
        <v>117.4</v>
      </c>
      <c r="Y311" s="15">
        <v>900</v>
      </c>
      <c r="Z311" s="15">
        <v>100</v>
      </c>
      <c r="AA311" s="16">
        <v>700</v>
      </c>
      <c r="AB311" s="266"/>
      <c r="AC311" s="17"/>
      <c r="AD311" s="17">
        <v>27.568000000000001</v>
      </c>
      <c r="AE311" s="17"/>
      <c r="AF311" s="17">
        <v>135</v>
      </c>
      <c r="AG311" s="41">
        <v>90.6</v>
      </c>
    </row>
    <row r="312" spans="1:33" ht="14.25" customHeight="1" x14ac:dyDescent="0.35">
      <c r="A312" s="280"/>
      <c r="B312" s="11">
        <v>24.5833333333333</v>
      </c>
      <c r="C312" s="280"/>
      <c r="D312" s="15">
        <v>49.3</v>
      </c>
      <c r="E312" s="15">
        <v>120.9</v>
      </c>
      <c r="F312" s="16">
        <v>13.8</v>
      </c>
      <c r="G312" s="266"/>
      <c r="H312" s="15">
        <v>36.6</v>
      </c>
      <c r="I312" s="15">
        <v>117.8</v>
      </c>
      <c r="J312" s="15">
        <v>87.7</v>
      </c>
      <c r="K312" s="16">
        <v>88.1</v>
      </c>
      <c r="L312" s="14">
        <v>117.8</v>
      </c>
      <c r="M312" s="15">
        <v>15.2</v>
      </c>
      <c r="N312" s="15">
        <v>48.9</v>
      </c>
      <c r="O312" s="15">
        <v>48.8</v>
      </c>
      <c r="P312" s="15">
        <v>65.5</v>
      </c>
      <c r="Q312" s="15">
        <v>65.5</v>
      </c>
      <c r="R312" s="15">
        <v>65.3</v>
      </c>
      <c r="S312" s="15">
        <v>65.8</v>
      </c>
      <c r="T312" s="15">
        <v>90</v>
      </c>
      <c r="U312" s="15">
        <v>90.1</v>
      </c>
      <c r="V312" s="15">
        <v>89.9</v>
      </c>
      <c r="W312" s="15">
        <v>65.2</v>
      </c>
      <c r="X312" s="15">
        <v>117.3</v>
      </c>
      <c r="Y312" s="15">
        <v>902</v>
      </c>
      <c r="Z312" s="15">
        <v>100</v>
      </c>
      <c r="AA312" s="16">
        <v>698</v>
      </c>
      <c r="AB312" s="266"/>
      <c r="AC312" s="17"/>
      <c r="AD312" s="17">
        <v>26.199000000000002</v>
      </c>
      <c r="AE312" s="17"/>
      <c r="AF312" s="17">
        <v>137</v>
      </c>
      <c r="AG312" s="41">
        <v>75.7</v>
      </c>
    </row>
    <row r="313" spans="1:33" ht="14.25" customHeight="1" x14ac:dyDescent="0.35">
      <c r="A313" s="280"/>
      <c r="B313" s="11">
        <v>24.6666666666667</v>
      </c>
      <c r="C313" s="280"/>
      <c r="D313" s="15">
        <v>49.4</v>
      </c>
      <c r="E313" s="15">
        <v>121.6</v>
      </c>
      <c r="F313" s="16">
        <v>13.8</v>
      </c>
      <c r="G313" s="266"/>
      <c r="H313" s="15">
        <v>36.6</v>
      </c>
      <c r="I313" s="15">
        <v>118.4</v>
      </c>
      <c r="J313" s="15">
        <v>87.7</v>
      </c>
      <c r="K313" s="16">
        <v>88.1</v>
      </c>
      <c r="L313" s="14">
        <v>118.3</v>
      </c>
      <c r="M313" s="15">
        <v>15.1</v>
      </c>
      <c r="N313" s="15">
        <v>49.1</v>
      </c>
      <c r="O313" s="15">
        <v>48.9</v>
      </c>
      <c r="P313" s="15">
        <v>65.3</v>
      </c>
      <c r="Q313" s="15">
        <v>65.400000000000006</v>
      </c>
      <c r="R313" s="15">
        <v>65.2</v>
      </c>
      <c r="S313" s="15">
        <v>65.8</v>
      </c>
      <c r="T313" s="15">
        <v>90</v>
      </c>
      <c r="U313" s="15">
        <v>90.1</v>
      </c>
      <c r="V313" s="15">
        <v>90</v>
      </c>
      <c r="W313" s="15">
        <v>65</v>
      </c>
      <c r="X313" s="15">
        <v>117.4</v>
      </c>
      <c r="Y313" s="15">
        <v>903</v>
      </c>
      <c r="Z313" s="15">
        <v>100</v>
      </c>
      <c r="AA313" s="16">
        <v>698</v>
      </c>
      <c r="AB313" s="266"/>
      <c r="AC313" s="17"/>
      <c r="AD313" s="17">
        <v>33.661000000000001</v>
      </c>
      <c r="AE313" s="17"/>
      <c r="AF313" s="17">
        <v>138</v>
      </c>
      <c r="AG313" s="41">
        <v>96.1</v>
      </c>
    </row>
    <row r="314" spans="1:33" ht="14.25" customHeight="1" x14ac:dyDescent="0.35">
      <c r="A314" s="280"/>
      <c r="B314" s="11">
        <v>24.75</v>
      </c>
      <c r="C314" s="280"/>
      <c r="D314" s="15">
        <v>49.6</v>
      </c>
      <c r="E314" s="15">
        <v>104.9</v>
      </c>
      <c r="F314" s="16">
        <v>13.7</v>
      </c>
      <c r="G314" s="266"/>
      <c r="H314" s="15">
        <v>35.6</v>
      </c>
      <c r="I314" s="15">
        <v>103</v>
      </c>
      <c r="J314" s="15">
        <v>87.7</v>
      </c>
      <c r="K314" s="16">
        <v>88</v>
      </c>
      <c r="L314" s="14">
        <v>104</v>
      </c>
      <c r="M314" s="15">
        <v>15</v>
      </c>
      <c r="N314" s="15">
        <v>49.4</v>
      </c>
      <c r="O314" s="15">
        <v>49.3</v>
      </c>
      <c r="P314" s="15">
        <v>64.599999999999994</v>
      </c>
      <c r="Q314" s="15">
        <v>64.7</v>
      </c>
      <c r="R314" s="15">
        <v>64.400000000000006</v>
      </c>
      <c r="S314" s="15">
        <v>65</v>
      </c>
      <c r="T314" s="15">
        <v>89.9</v>
      </c>
      <c r="U314" s="15">
        <v>90</v>
      </c>
      <c r="V314" s="15">
        <v>89.8</v>
      </c>
      <c r="W314" s="15">
        <v>64.3</v>
      </c>
      <c r="X314" s="15">
        <v>116.9</v>
      </c>
      <c r="Y314" s="15">
        <v>886</v>
      </c>
      <c r="Z314" s="15">
        <v>100</v>
      </c>
      <c r="AA314" s="16">
        <v>687</v>
      </c>
      <c r="AB314" s="266"/>
      <c r="AC314" s="17"/>
      <c r="AD314" s="17">
        <v>19.265999999999998</v>
      </c>
      <c r="AE314" s="17"/>
      <c r="AF314" s="17">
        <v>137</v>
      </c>
      <c r="AG314" s="41">
        <v>78.900000000000006</v>
      </c>
    </row>
    <row r="315" spans="1:33" ht="14.25" customHeight="1" x14ac:dyDescent="0.35">
      <c r="A315" s="280"/>
      <c r="B315" s="11">
        <v>24.8333333333333</v>
      </c>
      <c r="C315" s="280"/>
      <c r="D315" s="15">
        <v>49.6</v>
      </c>
      <c r="E315" s="15">
        <v>104.3</v>
      </c>
      <c r="F315" s="16">
        <v>14</v>
      </c>
      <c r="G315" s="266"/>
      <c r="H315" s="15">
        <v>35.1</v>
      </c>
      <c r="I315" s="15">
        <v>102.8</v>
      </c>
      <c r="J315" s="15">
        <v>87.4</v>
      </c>
      <c r="K315" s="16">
        <v>87.7</v>
      </c>
      <c r="L315" s="14">
        <v>103.9</v>
      </c>
      <c r="M315" s="15">
        <v>15.2</v>
      </c>
      <c r="N315" s="15">
        <v>49.4</v>
      </c>
      <c r="O315" s="15">
        <v>49.3</v>
      </c>
      <c r="P315" s="15">
        <v>64.599999999999994</v>
      </c>
      <c r="Q315" s="15">
        <v>64.900000000000006</v>
      </c>
      <c r="R315" s="15">
        <v>64.5</v>
      </c>
      <c r="S315" s="15">
        <v>65.099999999999994</v>
      </c>
      <c r="T315" s="15">
        <v>89.6</v>
      </c>
      <c r="U315" s="15">
        <v>89.7</v>
      </c>
      <c r="V315" s="15">
        <v>89.5</v>
      </c>
      <c r="W315" s="15">
        <v>64.5</v>
      </c>
      <c r="X315" s="15">
        <v>116.3</v>
      </c>
      <c r="Y315" s="15">
        <v>886</v>
      </c>
      <c r="Z315" s="15">
        <v>100</v>
      </c>
      <c r="AA315" s="16">
        <v>684</v>
      </c>
      <c r="AB315" s="266"/>
      <c r="AC315" s="17"/>
      <c r="AD315" s="17">
        <v>22.5</v>
      </c>
      <c r="AE315" s="17"/>
      <c r="AF315" s="17">
        <v>137</v>
      </c>
      <c r="AG315" s="41">
        <v>78.099999999999994</v>
      </c>
    </row>
    <row r="316" spans="1:33" ht="14.25" customHeight="1" x14ac:dyDescent="0.35">
      <c r="A316" s="280"/>
      <c r="B316" s="11">
        <v>24.9166666666667</v>
      </c>
      <c r="C316" s="280"/>
      <c r="D316" s="15">
        <v>49</v>
      </c>
      <c r="E316" s="15">
        <v>100.6</v>
      </c>
      <c r="F316" s="16">
        <v>13.6</v>
      </c>
      <c r="G316" s="267"/>
      <c r="H316" s="15">
        <v>31.9</v>
      </c>
      <c r="I316" s="15">
        <v>97.1</v>
      </c>
      <c r="J316" s="15">
        <v>87</v>
      </c>
      <c r="K316" s="16">
        <v>87.2</v>
      </c>
      <c r="L316" s="14">
        <v>99.4</v>
      </c>
      <c r="M316" s="15">
        <v>14.8</v>
      </c>
      <c r="N316" s="15">
        <v>48.7</v>
      </c>
      <c r="O316" s="15">
        <v>48.6</v>
      </c>
      <c r="P316" s="15">
        <v>63.6</v>
      </c>
      <c r="Q316" s="15">
        <v>63.7</v>
      </c>
      <c r="R316" s="15">
        <v>63.5</v>
      </c>
      <c r="S316" s="15">
        <v>64.099999999999994</v>
      </c>
      <c r="T316" s="15">
        <v>88.8</v>
      </c>
      <c r="U316" s="15">
        <v>88.9</v>
      </c>
      <c r="V316" s="15">
        <v>88.7</v>
      </c>
      <c r="W316" s="15">
        <v>63.2</v>
      </c>
      <c r="X316" s="15">
        <v>103.6</v>
      </c>
      <c r="Y316" s="15">
        <v>805</v>
      </c>
      <c r="Z316" s="15">
        <v>100</v>
      </c>
      <c r="AA316" s="16">
        <v>599</v>
      </c>
      <c r="AB316" s="267"/>
      <c r="AC316" s="17"/>
      <c r="AD316" s="17">
        <v>21.8</v>
      </c>
      <c r="AE316" s="17"/>
      <c r="AF316" s="17">
        <v>122</v>
      </c>
      <c r="AG316" s="41">
        <v>93.6</v>
      </c>
    </row>
    <row r="317" spans="1:33" ht="14.25" customHeight="1" x14ac:dyDescent="0.35">
      <c r="A317" s="281"/>
      <c r="B317" s="11">
        <v>25</v>
      </c>
      <c r="C317" s="282"/>
      <c r="D317" s="15">
        <v>48.8</v>
      </c>
      <c r="E317" s="15">
        <v>102.9</v>
      </c>
      <c r="F317" s="16">
        <v>13.1</v>
      </c>
      <c r="G317" s="269"/>
      <c r="H317" s="15">
        <v>31.3</v>
      </c>
      <c r="I317" s="15">
        <v>99.9</v>
      </c>
      <c r="J317" s="15">
        <v>87</v>
      </c>
      <c r="K317" s="16">
        <v>87.3</v>
      </c>
      <c r="L317" s="14">
        <v>101.5</v>
      </c>
      <c r="M317" s="15">
        <v>14.3</v>
      </c>
      <c r="N317" s="15">
        <v>48.6</v>
      </c>
      <c r="O317" s="15">
        <v>48.5</v>
      </c>
      <c r="P317" s="15">
        <v>63.4</v>
      </c>
      <c r="Q317" s="15">
        <v>63.4</v>
      </c>
      <c r="R317" s="15">
        <v>63.2</v>
      </c>
      <c r="S317" s="15">
        <v>63.8</v>
      </c>
      <c r="T317" s="15">
        <v>89</v>
      </c>
      <c r="U317" s="15">
        <v>89</v>
      </c>
      <c r="V317" s="15">
        <v>88.9</v>
      </c>
      <c r="W317" s="15">
        <v>63</v>
      </c>
      <c r="X317" s="15">
        <v>107.4</v>
      </c>
      <c r="Y317" s="15">
        <v>824</v>
      </c>
      <c r="Z317" s="15">
        <v>100</v>
      </c>
      <c r="AA317" s="16">
        <v>619</v>
      </c>
      <c r="AB317" s="265">
        <v>127.4</v>
      </c>
      <c r="AC317" s="17"/>
      <c r="AD317" s="17">
        <v>23.765999999999998</v>
      </c>
      <c r="AE317" s="17"/>
      <c r="AF317" s="17">
        <v>125</v>
      </c>
      <c r="AG317" s="41">
        <v>97.2</v>
      </c>
    </row>
    <row r="318" spans="1:33" ht="14.25" customHeight="1" x14ac:dyDescent="0.35">
      <c r="A318" s="284" t="s">
        <v>69</v>
      </c>
      <c r="B318" s="289"/>
      <c r="C318" s="54"/>
      <c r="D318" s="53">
        <f>AVERAGE(D306:D317)</f>
        <v>49.29999999999999</v>
      </c>
      <c r="E318" s="53">
        <f>AVERAGE(E306:E317)</f>
        <v>114.45</v>
      </c>
      <c r="F318" s="53">
        <f>AVERAGE(F306:F317)</f>
        <v>13.341666666666663</v>
      </c>
      <c r="G318" s="266"/>
      <c r="H318" s="53">
        <f t="shared" ref="H318:AA318" si="1">AVERAGE(H306:H317)</f>
        <v>34.416666666666664</v>
      </c>
      <c r="I318" s="53">
        <f t="shared" si="1"/>
        <v>111.70833333333331</v>
      </c>
      <c r="J318" s="53">
        <f t="shared" si="1"/>
        <v>87.891666666666694</v>
      </c>
      <c r="K318" s="53">
        <f t="shared" si="1"/>
        <v>87.858333333333348</v>
      </c>
      <c r="L318" s="53">
        <f t="shared" si="1"/>
        <v>112.46666666666665</v>
      </c>
      <c r="M318" s="53">
        <f t="shared" si="1"/>
        <v>14.566666666666668</v>
      </c>
      <c r="N318" s="53">
        <f t="shared" si="1"/>
        <v>49</v>
      </c>
      <c r="O318" s="53">
        <f t="shared" si="1"/>
        <v>48.900000000000006</v>
      </c>
      <c r="P318" s="53">
        <f t="shared" si="1"/>
        <v>64.516666666666666</v>
      </c>
      <c r="Q318" s="53">
        <f t="shared" si="1"/>
        <v>64.591666666666669</v>
      </c>
      <c r="R318" s="53">
        <f t="shared" si="1"/>
        <v>64.291666666666671</v>
      </c>
      <c r="S318" s="53">
        <f t="shared" si="1"/>
        <v>64.941666666666663</v>
      </c>
      <c r="T318" s="53">
        <f t="shared" si="1"/>
        <v>89.891666666666666</v>
      </c>
      <c r="U318" s="53">
        <f t="shared" si="1"/>
        <v>89.975000000000009</v>
      </c>
      <c r="V318" s="53">
        <f t="shared" si="1"/>
        <v>89.8</v>
      </c>
      <c r="W318" s="53">
        <f t="shared" si="1"/>
        <v>64.241666666666674</v>
      </c>
      <c r="X318" s="53">
        <f t="shared" si="1"/>
        <v>114.70833333333331</v>
      </c>
      <c r="Y318" s="53">
        <f t="shared" si="1"/>
        <v>879.41666666666663</v>
      </c>
      <c r="Z318" s="53">
        <f t="shared" si="1"/>
        <v>100</v>
      </c>
      <c r="AA318" s="53">
        <f t="shared" si="1"/>
        <v>676.41666666666663</v>
      </c>
      <c r="AB318" s="266"/>
      <c r="AC318" s="53" t="e">
        <f>AVERAGE(AC306:AC317)</f>
        <v>#DIV/0!</v>
      </c>
      <c r="AD318" s="53">
        <f>AVERAGE(AD306:AD317)</f>
        <v>24.784083333333339</v>
      </c>
      <c r="AE318" s="53" t="e">
        <f>AVERAGE(AE306:AE317)</f>
        <v>#DIV/0!</v>
      </c>
      <c r="AF318" s="53">
        <f>AVERAGE(AF306:AF317)</f>
        <v>134.16666666666666</v>
      </c>
      <c r="AG318" s="53">
        <f>AVERAGE(AG306:AG317)</f>
        <v>86.300000000000011</v>
      </c>
    </row>
    <row r="319" spans="1:33" ht="14.25" customHeight="1" x14ac:dyDescent="0.35">
      <c r="A319" s="279">
        <v>44708</v>
      </c>
      <c r="B319" s="11">
        <v>25.0833333333333</v>
      </c>
      <c r="C319" s="283">
        <v>95</v>
      </c>
      <c r="D319" s="15">
        <v>48.8</v>
      </c>
      <c r="E319" s="15">
        <v>108.5</v>
      </c>
      <c r="F319" s="16">
        <v>12.8</v>
      </c>
      <c r="G319" s="266"/>
      <c r="H319" s="15">
        <v>32.6</v>
      </c>
      <c r="I319" s="15">
        <v>103.3</v>
      </c>
      <c r="J319" s="15">
        <v>87.6</v>
      </c>
      <c r="K319" s="16">
        <v>87.9</v>
      </c>
      <c r="L319" s="14">
        <v>105.5</v>
      </c>
      <c r="M319" s="15">
        <v>14</v>
      </c>
      <c r="N319" s="15">
        <v>48.6</v>
      </c>
      <c r="O319" s="15">
        <v>48.5</v>
      </c>
      <c r="P319" s="15">
        <v>64.2</v>
      </c>
      <c r="Q319" s="15">
        <v>64.3</v>
      </c>
      <c r="R319" s="15">
        <v>63.9</v>
      </c>
      <c r="S319" s="15">
        <v>64.7</v>
      </c>
      <c r="T319" s="15">
        <v>89.7</v>
      </c>
      <c r="U319" s="15">
        <v>89.7</v>
      </c>
      <c r="V319" s="15">
        <v>89.6</v>
      </c>
      <c r="W319" s="15">
        <v>63.9</v>
      </c>
      <c r="X319" s="15">
        <v>110.3</v>
      </c>
      <c r="Y319" s="15">
        <v>855</v>
      </c>
      <c r="Z319" s="15">
        <v>100</v>
      </c>
      <c r="AA319" s="16">
        <v>665</v>
      </c>
      <c r="AB319" s="266"/>
      <c r="AC319" s="17"/>
      <c r="AD319" s="17">
        <v>22.425000000000001</v>
      </c>
      <c r="AE319" s="17"/>
      <c r="AF319" s="17">
        <v>132</v>
      </c>
      <c r="AG319" s="41">
        <v>94.5</v>
      </c>
    </row>
    <row r="320" spans="1:33" ht="14.25" customHeight="1" x14ac:dyDescent="0.35">
      <c r="A320" s="280"/>
      <c r="B320" s="11">
        <v>25.1666666666667</v>
      </c>
      <c r="C320" s="280"/>
      <c r="D320" s="15">
        <v>48.8</v>
      </c>
      <c r="E320" s="15">
        <v>107.5</v>
      </c>
      <c r="F320" s="16">
        <v>12.6</v>
      </c>
      <c r="G320" s="266"/>
      <c r="H320" s="15">
        <v>31.6</v>
      </c>
      <c r="I320" s="15">
        <v>103.3</v>
      </c>
      <c r="J320" s="15">
        <v>88</v>
      </c>
      <c r="K320" s="16">
        <v>88.3</v>
      </c>
      <c r="L320" s="14" t="s">
        <v>70</v>
      </c>
      <c r="M320" s="15">
        <v>13.7</v>
      </c>
      <c r="N320" s="15">
        <v>48.5</v>
      </c>
      <c r="O320" s="15">
        <v>48.5</v>
      </c>
      <c r="P320" s="15">
        <v>64</v>
      </c>
      <c r="Q320" s="15">
        <v>64.2</v>
      </c>
      <c r="R320" s="15">
        <v>63.8</v>
      </c>
      <c r="S320" s="15">
        <v>64.599999999999994</v>
      </c>
      <c r="T320" s="15">
        <v>89.9</v>
      </c>
      <c r="U320" s="15">
        <v>90</v>
      </c>
      <c r="V320" s="15">
        <v>89.9</v>
      </c>
      <c r="W320" s="15">
        <v>63.9</v>
      </c>
      <c r="X320" s="15">
        <v>109.6</v>
      </c>
      <c r="Y320" s="15">
        <v>855</v>
      </c>
      <c r="Z320" s="15">
        <v>100</v>
      </c>
      <c r="AA320" s="16">
        <v>669</v>
      </c>
      <c r="AB320" s="266"/>
      <c r="AC320" s="17"/>
      <c r="AD320" s="17">
        <v>23.210999999999999</v>
      </c>
      <c r="AE320" s="17"/>
      <c r="AF320" s="17">
        <v>130</v>
      </c>
      <c r="AG320" s="41">
        <v>89.7</v>
      </c>
    </row>
    <row r="321" spans="1:33" ht="14.25" customHeight="1" x14ac:dyDescent="0.35">
      <c r="A321" s="280"/>
      <c r="B321" s="11">
        <v>25.25</v>
      </c>
      <c r="C321" s="280"/>
      <c r="D321" s="15">
        <v>48.9</v>
      </c>
      <c r="E321" s="15">
        <v>101.9</v>
      </c>
      <c r="F321" s="16">
        <v>12.6</v>
      </c>
      <c r="G321" s="266"/>
      <c r="H321" s="15">
        <v>31.3</v>
      </c>
      <c r="I321" s="15">
        <v>98.3</v>
      </c>
      <c r="J321" s="15">
        <v>87.9</v>
      </c>
      <c r="K321" s="16">
        <v>88.2</v>
      </c>
      <c r="L321" s="14">
        <v>100.6</v>
      </c>
      <c r="M321" s="15">
        <v>13.7</v>
      </c>
      <c r="N321" s="15">
        <v>48.7</v>
      </c>
      <c r="O321" s="15">
        <v>48.6</v>
      </c>
      <c r="P321" s="15">
        <v>63.4</v>
      </c>
      <c r="Q321" s="15">
        <v>63.4</v>
      </c>
      <c r="R321" s="15">
        <v>63.1</v>
      </c>
      <c r="S321" s="15">
        <v>63.5</v>
      </c>
      <c r="T321" s="15">
        <v>89.8</v>
      </c>
      <c r="U321" s="15">
        <v>89.9</v>
      </c>
      <c r="V321" s="15">
        <v>89.7</v>
      </c>
      <c r="W321" s="15">
        <v>63.1</v>
      </c>
      <c r="X321" s="15">
        <v>104.8</v>
      </c>
      <c r="Y321" s="15">
        <v>814</v>
      </c>
      <c r="Z321" s="15">
        <v>100</v>
      </c>
      <c r="AA321" s="16">
        <v>623</v>
      </c>
      <c r="AB321" s="266"/>
      <c r="AC321" s="17" t="s">
        <v>71</v>
      </c>
      <c r="AD321" s="17">
        <v>24.658000000000001</v>
      </c>
      <c r="AE321" s="17"/>
      <c r="AF321" s="17">
        <v>124</v>
      </c>
      <c r="AG321" s="41">
        <v>72.900000000000006</v>
      </c>
    </row>
    <row r="322" spans="1:33" ht="14.25" customHeight="1" x14ac:dyDescent="0.35">
      <c r="A322" s="280"/>
      <c r="B322" s="11">
        <v>25.3333333333333</v>
      </c>
      <c r="C322" s="280"/>
      <c r="D322" s="15">
        <v>48.9</v>
      </c>
      <c r="E322" s="15">
        <v>103.2</v>
      </c>
      <c r="F322" s="16">
        <v>12.8</v>
      </c>
      <c r="G322" s="266"/>
      <c r="H322" s="15">
        <v>33</v>
      </c>
      <c r="I322" s="15">
        <v>98</v>
      </c>
      <c r="J322" s="15">
        <v>87.9</v>
      </c>
      <c r="K322" s="16">
        <v>88.2</v>
      </c>
      <c r="L322" s="14">
        <v>100.2</v>
      </c>
      <c r="M322" s="15">
        <v>14.1</v>
      </c>
      <c r="N322" s="15">
        <v>48.7</v>
      </c>
      <c r="O322" s="15">
        <v>48.6</v>
      </c>
      <c r="P322" s="15">
        <v>64</v>
      </c>
      <c r="Q322" s="15">
        <v>63.9</v>
      </c>
      <c r="R322" s="15">
        <v>63.6</v>
      </c>
      <c r="S322" s="15">
        <v>64.099999999999994</v>
      </c>
      <c r="T322" s="15">
        <v>89.8</v>
      </c>
      <c r="U322" s="15">
        <v>89.9</v>
      </c>
      <c r="V322" s="15">
        <v>89.7</v>
      </c>
      <c r="W322" s="15">
        <v>63.7</v>
      </c>
      <c r="X322" s="15">
        <v>105.1</v>
      </c>
      <c r="Y322" s="15">
        <v>815</v>
      </c>
      <c r="Z322" s="15">
        <v>100</v>
      </c>
      <c r="AA322" s="16">
        <v>639</v>
      </c>
      <c r="AB322" s="266"/>
      <c r="AC322" s="17"/>
      <c r="AD322" s="17">
        <v>26.286000000000001</v>
      </c>
      <c r="AE322" s="17"/>
      <c r="AF322" s="17">
        <v>162</v>
      </c>
      <c r="AG322" s="41">
        <v>98.1</v>
      </c>
    </row>
    <row r="323" spans="1:33" ht="14.25" customHeight="1" x14ac:dyDescent="0.35">
      <c r="A323" s="280"/>
      <c r="B323" s="11">
        <v>25.4166666666667</v>
      </c>
      <c r="C323" s="280"/>
      <c r="D323" s="15">
        <v>53.6</v>
      </c>
      <c r="E323" s="15">
        <v>0</v>
      </c>
      <c r="F323" s="16">
        <v>19.2</v>
      </c>
      <c r="G323" s="266"/>
      <c r="H323" s="15">
        <v>35.200000000000003</v>
      </c>
      <c r="I323" s="15">
        <v>0</v>
      </c>
      <c r="J323" s="15">
        <v>83.7</v>
      </c>
      <c r="K323" s="16">
        <v>83.8</v>
      </c>
      <c r="L323" s="14">
        <v>0</v>
      </c>
      <c r="M323" s="15">
        <v>26.2</v>
      </c>
      <c r="N323" s="15">
        <v>17.899999999999999</v>
      </c>
      <c r="O323" s="15">
        <v>17.899999999999999</v>
      </c>
      <c r="P323" s="15">
        <v>43.8</v>
      </c>
      <c r="Q323" s="15">
        <v>63.4</v>
      </c>
      <c r="R323" s="15">
        <v>43.8</v>
      </c>
      <c r="S323" s="15">
        <v>44.1</v>
      </c>
      <c r="T323" s="15">
        <v>17.8</v>
      </c>
      <c r="U323" s="15">
        <v>17.899999999999999</v>
      </c>
      <c r="V323" s="15">
        <v>17.899999999999999</v>
      </c>
      <c r="W323" s="15">
        <v>41.3</v>
      </c>
      <c r="X323" s="15">
        <v>1.5</v>
      </c>
      <c r="Y323" s="15">
        <v>0</v>
      </c>
      <c r="Z323" s="15">
        <v>100</v>
      </c>
      <c r="AA323" s="16">
        <v>13</v>
      </c>
      <c r="AB323" s="266"/>
      <c r="AC323" s="17"/>
      <c r="AD323" s="17">
        <v>23.838000000000001</v>
      </c>
      <c r="AE323" s="17"/>
      <c r="AF323" s="17">
        <v>81</v>
      </c>
      <c r="AG323" s="41">
        <v>77.2</v>
      </c>
    </row>
    <row r="324" spans="1:33" ht="14.25" customHeight="1" x14ac:dyDescent="0.35">
      <c r="A324" s="280"/>
      <c r="B324" s="11">
        <v>25.5</v>
      </c>
      <c r="C324" s="280"/>
      <c r="D324" s="15">
        <v>50.4</v>
      </c>
      <c r="E324" s="15">
        <v>46.4</v>
      </c>
      <c r="F324" s="16">
        <v>15.4</v>
      </c>
      <c r="G324" s="266"/>
      <c r="H324" s="15">
        <v>35.1</v>
      </c>
      <c r="I324" s="15">
        <v>47.3</v>
      </c>
      <c r="J324" s="15">
        <v>81.8</v>
      </c>
      <c r="K324" s="16">
        <v>81.900000000000006</v>
      </c>
      <c r="L324" s="14">
        <v>51</v>
      </c>
      <c r="M324" s="15">
        <v>17.3</v>
      </c>
      <c r="N324" s="15">
        <v>50.2</v>
      </c>
      <c r="O324" s="15">
        <v>50.1</v>
      </c>
      <c r="P324" s="15">
        <v>63.1</v>
      </c>
      <c r="Q324" s="15">
        <v>63.2</v>
      </c>
      <c r="R324" s="15">
        <v>63</v>
      </c>
      <c r="S324" s="15">
        <v>63.7</v>
      </c>
      <c r="T324" s="15">
        <v>83.7</v>
      </c>
      <c r="U324" s="15">
        <v>83.7</v>
      </c>
      <c r="V324" s="15">
        <v>83.6</v>
      </c>
      <c r="W324" s="15">
        <v>62.8</v>
      </c>
      <c r="X324" s="15">
        <v>114.1</v>
      </c>
      <c r="Y324" s="15">
        <v>855</v>
      </c>
      <c r="Z324" s="15">
        <v>100</v>
      </c>
      <c r="AA324" s="16">
        <v>587</v>
      </c>
      <c r="AB324" s="266"/>
      <c r="AC324" s="17"/>
      <c r="AD324" s="17">
        <v>21.565000000000001</v>
      </c>
      <c r="AE324" s="17"/>
      <c r="AF324" s="17">
        <v>127</v>
      </c>
      <c r="AG324" s="41">
        <v>92.9</v>
      </c>
    </row>
    <row r="325" spans="1:33" ht="14.25" customHeight="1" x14ac:dyDescent="0.35">
      <c r="A325" s="280"/>
      <c r="B325" s="11">
        <v>25.5833333333333</v>
      </c>
      <c r="C325" s="280"/>
      <c r="D325" s="15">
        <v>47.8</v>
      </c>
      <c r="E325" s="15">
        <v>100.5</v>
      </c>
      <c r="F325" s="16">
        <v>14</v>
      </c>
      <c r="G325" s="266"/>
      <c r="H325" s="15">
        <v>36.700000000000003</v>
      </c>
      <c r="I325" s="15">
        <v>98.8</v>
      </c>
      <c r="J325" s="15">
        <v>88.1</v>
      </c>
      <c r="K325" s="16">
        <v>87.8</v>
      </c>
      <c r="L325" s="14">
        <v>101.5</v>
      </c>
      <c r="M325" s="15">
        <v>15.5</v>
      </c>
      <c r="N325" s="15">
        <v>47.6</v>
      </c>
      <c r="O325" s="15">
        <v>47.5</v>
      </c>
      <c r="P325" s="15">
        <v>67.099999999999994</v>
      </c>
      <c r="Q325" s="15">
        <v>67.400000000000006</v>
      </c>
      <c r="R325" s="15">
        <v>66.900000000000006</v>
      </c>
      <c r="S325" s="15">
        <v>67.7</v>
      </c>
      <c r="T325" s="15">
        <v>89.7</v>
      </c>
      <c r="U325" s="15">
        <v>89.8</v>
      </c>
      <c r="V325" s="15">
        <v>89.6</v>
      </c>
      <c r="W325" s="15">
        <v>67</v>
      </c>
      <c r="X325" s="15">
        <v>105.2</v>
      </c>
      <c r="Y325" s="15">
        <v>855</v>
      </c>
      <c r="Z325" s="15">
        <v>100</v>
      </c>
      <c r="AA325" s="16">
        <v>627</v>
      </c>
      <c r="AB325" s="266"/>
      <c r="AC325" s="17"/>
      <c r="AD325" s="17">
        <v>24.788</v>
      </c>
      <c r="AE325" s="17"/>
      <c r="AF325" s="17">
        <v>134</v>
      </c>
      <c r="AG325" s="41">
        <v>89.3</v>
      </c>
    </row>
    <row r="326" spans="1:33" ht="14.25" customHeight="1" x14ac:dyDescent="0.35">
      <c r="A326" s="280"/>
      <c r="B326" s="11">
        <v>25.6666666666667</v>
      </c>
      <c r="C326" s="280"/>
      <c r="D326" s="15">
        <v>49.6</v>
      </c>
      <c r="E326" s="15">
        <v>107.1</v>
      </c>
      <c r="F326" s="16">
        <v>14.8</v>
      </c>
      <c r="G326" s="266"/>
      <c r="H326" s="15">
        <v>36.6</v>
      </c>
      <c r="I326" s="15">
        <v>105.4</v>
      </c>
      <c r="J326" s="15">
        <v>88.5</v>
      </c>
      <c r="K326" s="16">
        <v>88.2</v>
      </c>
      <c r="L326" s="14">
        <v>106.9</v>
      </c>
      <c r="M326" s="15">
        <v>16.100000000000001</v>
      </c>
      <c r="N326" s="15">
        <v>49.3</v>
      </c>
      <c r="O326" s="15">
        <v>49.2</v>
      </c>
      <c r="P326" s="15">
        <v>65.8</v>
      </c>
      <c r="Q326" s="15">
        <v>65.900000000000006</v>
      </c>
      <c r="R326" s="15">
        <v>65.599999999999994</v>
      </c>
      <c r="S326" s="15">
        <v>66.2</v>
      </c>
      <c r="T326" s="15">
        <v>90.2</v>
      </c>
      <c r="U326" s="15">
        <v>90.3</v>
      </c>
      <c r="V326" s="15">
        <v>90.1</v>
      </c>
      <c r="W326" s="15">
        <v>65.5</v>
      </c>
      <c r="X326" s="15">
        <v>111.4</v>
      </c>
      <c r="Y326" s="15">
        <v>856</v>
      </c>
      <c r="Z326" s="15">
        <v>100</v>
      </c>
      <c r="AA326" s="16">
        <v>627</v>
      </c>
      <c r="AB326" s="266"/>
      <c r="AC326" s="17"/>
      <c r="AD326" s="17">
        <v>24.69</v>
      </c>
      <c r="AE326" s="17"/>
      <c r="AF326" s="17">
        <v>133</v>
      </c>
      <c r="AG326" s="41">
        <v>88.4</v>
      </c>
    </row>
    <row r="327" spans="1:33" ht="14.25" customHeight="1" x14ac:dyDescent="0.35">
      <c r="A327" s="280"/>
      <c r="B327" s="11">
        <v>25.75</v>
      </c>
      <c r="C327" s="280"/>
      <c r="D327" s="15">
        <v>49.7</v>
      </c>
      <c r="E327" s="15">
        <v>106.9</v>
      </c>
      <c r="F327" s="16">
        <v>14.6</v>
      </c>
      <c r="G327" s="266"/>
      <c r="H327" s="15">
        <v>35.799999999999997</v>
      </c>
      <c r="I327" s="15">
        <v>106.3</v>
      </c>
      <c r="J327" s="15">
        <v>88.6</v>
      </c>
      <c r="K327" s="16">
        <v>88.3</v>
      </c>
      <c r="L327" s="14">
        <v>107.4</v>
      </c>
      <c r="M327" s="15">
        <v>15.9</v>
      </c>
      <c r="N327" s="15">
        <v>49.4</v>
      </c>
      <c r="O327" s="15">
        <v>49.4</v>
      </c>
      <c r="P327" s="15">
        <v>65.5</v>
      </c>
      <c r="Q327" s="15">
        <v>65.400000000000006</v>
      </c>
      <c r="R327" s="15">
        <v>65.2</v>
      </c>
      <c r="S327" s="15">
        <v>65.7</v>
      </c>
      <c r="T327" s="15">
        <v>90.4</v>
      </c>
      <c r="U327" s="15">
        <v>90.5</v>
      </c>
      <c r="V327" s="15">
        <v>90.4</v>
      </c>
      <c r="W327" s="15">
        <v>65</v>
      </c>
      <c r="X327" s="15">
        <v>111.5</v>
      </c>
      <c r="Y327" s="15">
        <v>855</v>
      </c>
      <c r="Z327" s="15">
        <v>100</v>
      </c>
      <c r="AA327" s="16">
        <v>631</v>
      </c>
      <c r="AB327" s="266"/>
      <c r="AC327" s="17"/>
      <c r="AD327" s="17">
        <v>24.294</v>
      </c>
      <c r="AE327" s="17"/>
      <c r="AF327" s="17">
        <v>126</v>
      </c>
      <c r="AG327" s="41">
        <v>86.9</v>
      </c>
    </row>
    <row r="328" spans="1:33" ht="14.25" customHeight="1" x14ac:dyDescent="0.35">
      <c r="A328" s="280"/>
      <c r="B328" s="11">
        <v>25.8333333333333</v>
      </c>
      <c r="C328" s="280"/>
      <c r="D328" s="15">
        <v>49.9</v>
      </c>
      <c r="E328" s="15">
        <v>105.7</v>
      </c>
      <c r="F328" s="16">
        <v>13.8</v>
      </c>
      <c r="G328" s="266"/>
      <c r="H328" s="15">
        <v>34.9</v>
      </c>
      <c r="I328" s="15">
        <v>104.3</v>
      </c>
      <c r="J328" s="15">
        <v>88.7</v>
      </c>
      <c r="K328" s="16">
        <v>88.4</v>
      </c>
      <c r="L328" s="14">
        <v>105.2</v>
      </c>
      <c r="M328" s="15">
        <v>15.1</v>
      </c>
      <c r="N328" s="15">
        <v>49.6</v>
      </c>
      <c r="O328" s="15">
        <v>49.5</v>
      </c>
      <c r="P328" s="15">
        <v>65.099999999999994</v>
      </c>
      <c r="Q328" s="15">
        <v>65.099999999999994</v>
      </c>
      <c r="R328" s="15">
        <v>64.7</v>
      </c>
      <c r="S328" s="15">
        <v>65.400000000000006</v>
      </c>
      <c r="T328" s="15">
        <v>90.4</v>
      </c>
      <c r="U328" s="15">
        <v>90.5</v>
      </c>
      <c r="V328" s="15">
        <v>90.4</v>
      </c>
      <c r="W328" s="15">
        <v>64.8</v>
      </c>
      <c r="X328" s="15">
        <v>110.4</v>
      </c>
      <c r="Y328" s="15">
        <v>855</v>
      </c>
      <c r="Z328" s="15">
        <v>100</v>
      </c>
      <c r="AA328" s="16">
        <v>637</v>
      </c>
      <c r="AB328" s="266"/>
      <c r="AC328" s="17"/>
      <c r="AD328" s="17">
        <v>24.158999999999999</v>
      </c>
      <c r="AE328" s="17"/>
      <c r="AF328" s="17">
        <v>126</v>
      </c>
      <c r="AG328" s="41">
        <v>94</v>
      </c>
    </row>
    <row r="329" spans="1:33" ht="14.25" customHeight="1" x14ac:dyDescent="0.35">
      <c r="A329" s="280"/>
      <c r="B329" s="11">
        <v>25.9166666666667</v>
      </c>
      <c r="C329" s="280"/>
      <c r="D329" s="15">
        <v>49.8</v>
      </c>
      <c r="E329" s="15">
        <v>111.2</v>
      </c>
      <c r="F329" s="16">
        <v>13.1</v>
      </c>
      <c r="G329" s="267"/>
      <c r="H329" s="15">
        <v>35</v>
      </c>
      <c r="I329" s="15">
        <v>108.2</v>
      </c>
      <c r="J329" s="15">
        <v>88.4</v>
      </c>
      <c r="K329" s="16">
        <v>88.1</v>
      </c>
      <c r="L329" s="14">
        <v>108.6</v>
      </c>
      <c r="M329" s="15">
        <v>14.3</v>
      </c>
      <c r="N329" s="15">
        <v>49.5</v>
      </c>
      <c r="O329" s="15">
        <v>49.5</v>
      </c>
      <c r="P329" s="15">
        <v>63.6</v>
      </c>
      <c r="Q329" s="15">
        <v>63.5</v>
      </c>
      <c r="R329" s="15">
        <v>63.2</v>
      </c>
      <c r="S329" s="15">
        <v>63.8</v>
      </c>
      <c r="T329" s="15">
        <v>90.2</v>
      </c>
      <c r="U329" s="15">
        <v>90.2</v>
      </c>
      <c r="V329" s="15">
        <v>90.1</v>
      </c>
      <c r="W329" s="15">
        <v>63</v>
      </c>
      <c r="X329" s="15">
        <v>113.6</v>
      </c>
      <c r="Y329" s="15">
        <v>854</v>
      </c>
      <c r="Z329" s="15">
        <v>100</v>
      </c>
      <c r="AA329" s="16">
        <v>629</v>
      </c>
      <c r="AB329" s="267"/>
      <c r="AC329" s="17"/>
      <c r="AD329" s="17">
        <v>25.108000000000001</v>
      </c>
      <c r="AE329" s="17"/>
      <c r="AF329" s="17">
        <v>127</v>
      </c>
      <c r="AG329" s="41">
        <v>78</v>
      </c>
    </row>
    <row r="330" spans="1:33" ht="14.25" customHeight="1" x14ac:dyDescent="0.35">
      <c r="A330" s="281"/>
      <c r="B330" s="11">
        <v>26</v>
      </c>
      <c r="C330" s="282"/>
      <c r="D330" s="15">
        <v>49.9</v>
      </c>
      <c r="E330" s="15">
        <v>112</v>
      </c>
      <c r="F330" s="16">
        <v>12.6</v>
      </c>
      <c r="G330" s="269"/>
      <c r="H330" s="15">
        <v>32.4</v>
      </c>
      <c r="I330" s="15">
        <v>108.6</v>
      </c>
      <c r="J330" s="15">
        <v>88.2</v>
      </c>
      <c r="K330" s="16">
        <v>87.8</v>
      </c>
      <c r="L330" s="14">
        <v>108.8</v>
      </c>
      <c r="M330" s="15">
        <v>13.8</v>
      </c>
      <c r="N330" s="15">
        <v>49.6</v>
      </c>
      <c r="O330" s="15">
        <v>49.5</v>
      </c>
      <c r="P330" s="15">
        <v>62.5</v>
      </c>
      <c r="Q330" s="15">
        <v>62.6</v>
      </c>
      <c r="R330" s="15">
        <v>62.3</v>
      </c>
      <c r="S330" s="15">
        <v>62.8</v>
      </c>
      <c r="T330" s="15">
        <v>90</v>
      </c>
      <c r="U330" s="15">
        <v>90.1</v>
      </c>
      <c r="V330" s="15">
        <v>89.9</v>
      </c>
      <c r="W330" s="15">
        <v>62.1</v>
      </c>
      <c r="X330" s="15">
        <v>114.3</v>
      </c>
      <c r="Y330" s="15">
        <v>855</v>
      </c>
      <c r="Z330" s="15">
        <v>100</v>
      </c>
      <c r="AA330" s="16">
        <v>624</v>
      </c>
      <c r="AB330" s="265">
        <v>136.80000000000001</v>
      </c>
      <c r="AC330" s="17"/>
      <c r="AD330" s="17">
        <v>24.341000000000001</v>
      </c>
      <c r="AE330" s="17"/>
      <c r="AF330" s="17">
        <v>126</v>
      </c>
      <c r="AG330" s="41">
        <v>92.7</v>
      </c>
    </row>
    <row r="331" spans="1:33" ht="14.25" customHeight="1" x14ac:dyDescent="0.35">
      <c r="A331" s="284" t="s">
        <v>69</v>
      </c>
      <c r="B331" s="285"/>
      <c r="C331" s="53"/>
      <c r="D331" s="53">
        <f>AVERAGE(D319:D330)</f>
        <v>49.67499999999999</v>
      </c>
      <c r="E331" s="53">
        <f>AVERAGE(E319:E330)</f>
        <v>92.575000000000003</v>
      </c>
      <c r="F331" s="53">
        <f>AVERAGE(F319:F330)</f>
        <v>14.025</v>
      </c>
      <c r="G331" s="266"/>
      <c r="H331" s="53">
        <f t="shared" ref="H331:AA331" si="2">AVERAGE(H319:H330)</f>
        <v>34.18333333333333</v>
      </c>
      <c r="I331" s="53">
        <f t="shared" si="2"/>
        <v>90.149999999999991</v>
      </c>
      <c r="J331" s="53">
        <f t="shared" si="2"/>
        <v>87.283333333333346</v>
      </c>
      <c r="K331" s="53">
        <f t="shared" si="2"/>
        <v>87.24166666666666</v>
      </c>
      <c r="L331" s="53">
        <f t="shared" si="2"/>
        <v>90.518181818181816</v>
      </c>
      <c r="M331" s="53">
        <f t="shared" si="2"/>
        <v>15.808333333333335</v>
      </c>
      <c r="N331" s="53">
        <f t="shared" si="2"/>
        <v>46.466666666666669</v>
      </c>
      <c r="O331" s="53">
        <f t="shared" si="2"/>
        <v>46.4</v>
      </c>
      <c r="P331" s="53">
        <f t="shared" si="2"/>
        <v>62.675000000000011</v>
      </c>
      <c r="Q331" s="53">
        <f t="shared" si="2"/>
        <v>64.358333333333334</v>
      </c>
      <c r="R331" s="53">
        <f t="shared" si="2"/>
        <v>62.425000000000011</v>
      </c>
      <c r="S331" s="53">
        <f t="shared" si="2"/>
        <v>63.024999999999984</v>
      </c>
      <c r="T331" s="53">
        <f t="shared" si="2"/>
        <v>83.466666666666683</v>
      </c>
      <c r="U331" s="53">
        <f t="shared" si="2"/>
        <v>83.541666666666671</v>
      </c>
      <c r="V331" s="53">
        <f t="shared" si="2"/>
        <v>83.408333333333331</v>
      </c>
      <c r="W331" s="53">
        <f t="shared" si="2"/>
        <v>62.175000000000004</v>
      </c>
      <c r="X331" s="53">
        <f t="shared" si="2"/>
        <v>100.98333333333333</v>
      </c>
      <c r="Y331" s="53">
        <f t="shared" si="2"/>
        <v>777</v>
      </c>
      <c r="Z331" s="53">
        <f t="shared" si="2"/>
        <v>100</v>
      </c>
      <c r="AA331" s="53">
        <f t="shared" si="2"/>
        <v>580.91666666666663</v>
      </c>
      <c r="AB331" s="266"/>
      <c r="AC331" s="53" t="e">
        <f>AVERAGE(AC319:AC330)</f>
        <v>#DIV/0!</v>
      </c>
      <c r="AD331" s="53">
        <f>AVERAGE(AD319:AD330)</f>
        <v>24.113583333333334</v>
      </c>
      <c r="AE331" s="53" t="e">
        <f>AVERAGE(AE319:AE330)</f>
        <v>#DIV/0!</v>
      </c>
      <c r="AF331" s="53">
        <f>AVERAGE(AF319:AF330)</f>
        <v>127.33333333333333</v>
      </c>
      <c r="AG331" s="53">
        <f>AVERAGE(AG319:AG330)</f>
        <v>87.883333333333326</v>
      </c>
    </row>
    <row r="332" spans="1:33" ht="14.25" customHeight="1" x14ac:dyDescent="0.35">
      <c r="A332" s="279">
        <v>44709</v>
      </c>
      <c r="B332" s="11">
        <v>26.0833333333333</v>
      </c>
      <c r="C332" s="283">
        <v>118</v>
      </c>
      <c r="D332" s="15">
        <v>49.8</v>
      </c>
      <c r="E332" s="15">
        <v>111.3</v>
      </c>
      <c r="F332" s="16">
        <v>12.3</v>
      </c>
      <c r="G332" s="266"/>
      <c r="H332" s="15">
        <v>32</v>
      </c>
      <c r="I332" s="15">
        <v>107.8</v>
      </c>
      <c r="J332" s="15">
        <v>88.2</v>
      </c>
      <c r="K332" s="16">
        <v>87.8</v>
      </c>
      <c r="L332" s="14">
        <v>108.8</v>
      </c>
      <c r="M332" s="15">
        <v>13.5</v>
      </c>
      <c r="N332" s="15">
        <v>49.5</v>
      </c>
      <c r="O332" s="15">
        <v>49.4</v>
      </c>
      <c r="P332" s="15">
        <v>62.4</v>
      </c>
      <c r="Q332" s="15">
        <v>62.3</v>
      </c>
      <c r="R332" s="15">
        <v>62</v>
      </c>
      <c r="S332" s="15">
        <v>62.7</v>
      </c>
      <c r="T332" s="15">
        <v>89.9</v>
      </c>
      <c r="U332" s="15">
        <v>90</v>
      </c>
      <c r="V332" s="15">
        <v>89.9</v>
      </c>
      <c r="W332" s="15">
        <v>62.1</v>
      </c>
      <c r="X332" s="15">
        <v>114</v>
      </c>
      <c r="Y332" s="15">
        <v>855</v>
      </c>
      <c r="Z332" s="15">
        <v>100</v>
      </c>
      <c r="AA332" s="16">
        <v>627</v>
      </c>
      <c r="AB332" s="266"/>
      <c r="AC332" s="17"/>
      <c r="AD332" s="17">
        <v>24.504999999999999</v>
      </c>
      <c r="AE332" s="17"/>
      <c r="AF332" s="17">
        <v>127</v>
      </c>
      <c r="AG332" s="41">
        <v>94.6</v>
      </c>
    </row>
    <row r="333" spans="1:33" ht="14.25" customHeight="1" x14ac:dyDescent="0.35">
      <c r="A333" s="280"/>
      <c r="B333" s="11">
        <v>26.1666666666667</v>
      </c>
      <c r="C333" s="280"/>
      <c r="D333" s="15">
        <v>49.8</v>
      </c>
      <c r="E333" s="15">
        <v>111.6</v>
      </c>
      <c r="F333" s="16">
        <v>12</v>
      </c>
      <c r="G333" s="266"/>
      <c r="H333" s="15">
        <v>31.7</v>
      </c>
      <c r="I333" s="15">
        <v>108.2</v>
      </c>
      <c r="J333" s="15">
        <v>88.1</v>
      </c>
      <c r="K333" s="16">
        <v>87.8</v>
      </c>
      <c r="L333" s="14">
        <v>109.5</v>
      </c>
      <c r="M333" s="15">
        <v>13.1</v>
      </c>
      <c r="N333" s="15">
        <v>49.5</v>
      </c>
      <c r="O333" s="15">
        <v>49.4</v>
      </c>
      <c r="P333" s="15">
        <v>61.8</v>
      </c>
      <c r="Q333" s="15">
        <v>61.9</v>
      </c>
      <c r="R333" s="15">
        <v>61.6</v>
      </c>
      <c r="S333" s="15">
        <v>62.2</v>
      </c>
      <c r="T333" s="15">
        <v>89.9</v>
      </c>
      <c r="U333" s="15">
        <v>90</v>
      </c>
      <c r="V333" s="15">
        <v>89.9</v>
      </c>
      <c r="W333" s="15">
        <v>61.5</v>
      </c>
      <c r="X333" s="15">
        <v>114.2</v>
      </c>
      <c r="Y333" s="15">
        <v>853</v>
      </c>
      <c r="Z333" s="15">
        <v>100</v>
      </c>
      <c r="AA333" s="16">
        <v>629</v>
      </c>
      <c r="AB333" s="266"/>
      <c r="AC333" s="17"/>
      <c r="AD333" s="17">
        <v>24.19</v>
      </c>
      <c r="AE333" s="17"/>
      <c r="AF333" s="17">
        <v>128</v>
      </c>
      <c r="AG333" s="41">
        <v>96.3</v>
      </c>
    </row>
    <row r="334" spans="1:33" ht="14.25" customHeight="1" x14ac:dyDescent="0.35">
      <c r="A334" s="280"/>
      <c r="B334" s="11">
        <v>26.25</v>
      </c>
      <c r="C334" s="280"/>
      <c r="D334" s="15">
        <v>49.9</v>
      </c>
      <c r="E334" s="15">
        <v>113</v>
      </c>
      <c r="F334" s="16">
        <v>11.9</v>
      </c>
      <c r="G334" s="266"/>
      <c r="H334" s="15">
        <v>32.200000000000003</v>
      </c>
      <c r="I334" s="15">
        <v>109</v>
      </c>
      <c r="J334" s="15">
        <v>88.2</v>
      </c>
      <c r="K334" s="16">
        <v>87.9</v>
      </c>
      <c r="L334" s="14">
        <v>109.4</v>
      </c>
      <c r="M334" s="15">
        <v>13.1</v>
      </c>
      <c r="N334" s="15">
        <v>49.6</v>
      </c>
      <c r="O334" s="15">
        <v>49.5</v>
      </c>
      <c r="P334" s="15">
        <v>62</v>
      </c>
      <c r="Q334" s="15">
        <v>61.9</v>
      </c>
      <c r="R334" s="15">
        <v>61.6</v>
      </c>
      <c r="S334" s="15">
        <v>62.1</v>
      </c>
      <c r="T334" s="15">
        <v>90.1</v>
      </c>
      <c r="U334" s="15">
        <v>90.1</v>
      </c>
      <c r="V334" s="15">
        <v>89.9</v>
      </c>
      <c r="W334" s="15">
        <v>61.6</v>
      </c>
      <c r="X334" s="15">
        <v>114.2</v>
      </c>
      <c r="Y334" s="15">
        <v>854</v>
      </c>
      <c r="Z334" s="15">
        <v>100</v>
      </c>
      <c r="AA334" s="16">
        <v>629</v>
      </c>
      <c r="AB334" s="266"/>
      <c r="AC334" s="17"/>
      <c r="AD334" s="17">
        <v>24.456</v>
      </c>
      <c r="AE334" s="17"/>
      <c r="AF334" s="17">
        <v>127</v>
      </c>
      <c r="AG334" s="41">
        <v>94.5</v>
      </c>
    </row>
    <row r="335" spans="1:33" ht="14.25" customHeight="1" x14ac:dyDescent="0.35">
      <c r="A335" s="280"/>
      <c r="B335" s="11">
        <v>26.3333333333333</v>
      </c>
      <c r="C335" s="280"/>
      <c r="D335" s="15">
        <v>49.7</v>
      </c>
      <c r="E335" s="15">
        <v>109.6</v>
      </c>
      <c r="F335" s="16">
        <v>12.1</v>
      </c>
      <c r="G335" s="266"/>
      <c r="H335" s="15">
        <v>34.700000000000003</v>
      </c>
      <c r="I335" s="15">
        <v>107.8</v>
      </c>
      <c r="J335" s="15">
        <v>88.8</v>
      </c>
      <c r="K335" s="16">
        <v>88.5</v>
      </c>
      <c r="L335" s="14">
        <v>109.8</v>
      </c>
      <c r="M335" s="15">
        <v>13.5</v>
      </c>
      <c r="N335" s="15">
        <v>49.4</v>
      </c>
      <c r="O335" s="15">
        <v>49.4</v>
      </c>
      <c r="P335" s="15">
        <v>63.2</v>
      </c>
      <c r="Q335" s="15">
        <v>63</v>
      </c>
      <c r="R335" s="15">
        <v>62.7</v>
      </c>
      <c r="S335" s="15">
        <v>63.4</v>
      </c>
      <c r="T335" s="15">
        <v>90.7</v>
      </c>
      <c r="U335" s="15">
        <v>90.6</v>
      </c>
      <c r="V335" s="15">
        <v>90.5</v>
      </c>
      <c r="W335" s="15">
        <v>62.7</v>
      </c>
      <c r="X335" s="15">
        <v>113.5</v>
      </c>
      <c r="Y335" s="15">
        <v>855</v>
      </c>
      <c r="Z335" s="15">
        <v>100</v>
      </c>
      <c r="AA335" s="16">
        <v>632</v>
      </c>
      <c r="AB335" s="266"/>
      <c r="AC335" s="17"/>
      <c r="AD335" s="17">
        <v>27.835000000000001</v>
      </c>
      <c r="AE335" s="17"/>
      <c r="AF335" s="17">
        <v>126</v>
      </c>
      <c r="AG335" s="41">
        <v>89.1</v>
      </c>
    </row>
    <row r="336" spans="1:33" ht="14.25" customHeight="1" x14ac:dyDescent="0.35">
      <c r="A336" s="280"/>
      <c r="B336" s="11">
        <v>26.4166666666667</v>
      </c>
      <c r="C336" s="280"/>
      <c r="D336" s="15">
        <v>49.9</v>
      </c>
      <c r="E336" s="15">
        <v>112.7</v>
      </c>
      <c r="F336" s="16">
        <v>12.9</v>
      </c>
      <c r="G336" s="266"/>
      <c r="H336" s="15">
        <v>35.700000000000003</v>
      </c>
      <c r="I336" s="15">
        <v>109.3</v>
      </c>
      <c r="J336" s="15">
        <v>86.7</v>
      </c>
      <c r="K336" s="16">
        <v>86.5</v>
      </c>
      <c r="L336" s="14">
        <v>109.8</v>
      </c>
      <c r="M336" s="15">
        <v>14.3</v>
      </c>
      <c r="N336" s="15">
        <v>49.6</v>
      </c>
      <c r="O336" s="15">
        <v>49.6</v>
      </c>
      <c r="P336" s="15">
        <v>62.3</v>
      </c>
      <c r="Q336" s="15">
        <v>62.4</v>
      </c>
      <c r="R336" s="15">
        <v>62</v>
      </c>
      <c r="S336" s="15">
        <v>62.7</v>
      </c>
      <c r="T336" s="15">
        <v>88.6</v>
      </c>
      <c r="U336" s="15">
        <v>88.7</v>
      </c>
      <c r="V336" s="15">
        <v>88.5</v>
      </c>
      <c r="W336" s="15">
        <v>62.2</v>
      </c>
      <c r="X336" s="15">
        <v>114.3</v>
      </c>
      <c r="Y336" s="15">
        <v>855</v>
      </c>
      <c r="Z336" s="15">
        <v>100</v>
      </c>
      <c r="AA336" s="16">
        <v>621</v>
      </c>
      <c r="AB336" s="266"/>
      <c r="AC336" s="17"/>
      <c r="AD336" s="17">
        <v>30.405999999999999</v>
      </c>
      <c r="AE336" s="17"/>
      <c r="AF336" s="17">
        <v>121</v>
      </c>
      <c r="AG336" s="41">
        <v>97</v>
      </c>
    </row>
    <row r="337" spans="1:33" ht="14.25" customHeight="1" x14ac:dyDescent="0.35">
      <c r="A337" s="280"/>
      <c r="B337" s="11">
        <v>26.5</v>
      </c>
      <c r="C337" s="280"/>
      <c r="D337" s="15">
        <v>49.6</v>
      </c>
      <c r="E337" s="15">
        <v>116.4</v>
      </c>
      <c r="F337" s="16">
        <v>12.9</v>
      </c>
      <c r="G337" s="266"/>
      <c r="H337" s="15">
        <v>35.5</v>
      </c>
      <c r="I337" s="15">
        <v>113.1</v>
      </c>
      <c r="J337" s="15">
        <v>85.8</v>
      </c>
      <c r="K337" s="16">
        <v>85.4</v>
      </c>
      <c r="L337" s="14">
        <v>113.2</v>
      </c>
      <c r="M337" s="15">
        <v>14.3</v>
      </c>
      <c r="N337" s="15">
        <v>49.3</v>
      </c>
      <c r="O337" s="15">
        <v>49.2</v>
      </c>
      <c r="P337" s="15">
        <v>61.6</v>
      </c>
      <c r="Q337" s="15">
        <v>61.7</v>
      </c>
      <c r="R337" s="15">
        <v>61.5</v>
      </c>
      <c r="S337" s="15">
        <v>62</v>
      </c>
      <c r="T337" s="15">
        <v>87.6</v>
      </c>
      <c r="U337" s="15">
        <v>87.7</v>
      </c>
      <c r="V337" s="15">
        <v>87.6</v>
      </c>
      <c r="W337" s="15">
        <v>61.2</v>
      </c>
      <c r="X337" s="15">
        <v>113.5</v>
      </c>
      <c r="Y337" s="15">
        <v>854</v>
      </c>
      <c r="Z337" s="15">
        <v>100</v>
      </c>
      <c r="AA337" s="16">
        <v>612</v>
      </c>
      <c r="AB337" s="266"/>
      <c r="AC337" s="17"/>
      <c r="AD337" s="17">
        <v>29.512</v>
      </c>
      <c r="AE337" s="17"/>
      <c r="AF337" s="17">
        <v>121</v>
      </c>
      <c r="AG337" s="41">
        <v>91.2</v>
      </c>
    </row>
    <row r="338" spans="1:33" ht="14.25" customHeight="1" x14ac:dyDescent="0.35">
      <c r="A338" s="280"/>
      <c r="B338" s="11">
        <v>26.5833333333333</v>
      </c>
      <c r="C338" s="280"/>
      <c r="D338" s="15">
        <v>49.6</v>
      </c>
      <c r="E338" s="15">
        <v>124.6</v>
      </c>
      <c r="F338" s="16">
        <v>12.9</v>
      </c>
      <c r="G338" s="266"/>
      <c r="H338" s="15">
        <v>36.6</v>
      </c>
      <c r="I338" s="15">
        <v>123.1</v>
      </c>
      <c r="J338" s="15">
        <v>85.2</v>
      </c>
      <c r="K338" s="16">
        <v>84.8</v>
      </c>
      <c r="L338" s="14">
        <v>122.4</v>
      </c>
      <c r="M338" s="15">
        <v>14.2</v>
      </c>
      <c r="N338" s="15">
        <v>49.2</v>
      </c>
      <c r="O338" s="15">
        <v>49.1</v>
      </c>
      <c r="P338" s="15">
        <v>61.9</v>
      </c>
      <c r="Q338" s="15">
        <v>61.7</v>
      </c>
      <c r="R338" s="15">
        <v>61.6</v>
      </c>
      <c r="S338" s="15">
        <v>62.1</v>
      </c>
      <c r="T338" s="15">
        <v>87.3</v>
      </c>
      <c r="U338" s="15">
        <v>87.3</v>
      </c>
      <c r="V338" s="15">
        <v>87.1</v>
      </c>
      <c r="W338" s="15">
        <v>61.4</v>
      </c>
      <c r="X338" s="15">
        <v>121.2</v>
      </c>
      <c r="Y338" s="15">
        <v>907</v>
      </c>
      <c r="Z338" s="15">
        <v>100</v>
      </c>
      <c r="AA338" s="16">
        <v>666</v>
      </c>
      <c r="AB338" s="266"/>
      <c r="AC338" s="17"/>
      <c r="AD338" s="17">
        <v>29.734000000000002</v>
      </c>
      <c r="AE338" s="17"/>
      <c r="AF338" s="17">
        <v>128</v>
      </c>
      <c r="AG338" s="41">
        <v>93.8</v>
      </c>
    </row>
    <row r="339" spans="1:33" ht="14.25" customHeight="1" x14ac:dyDescent="0.35">
      <c r="A339" s="280"/>
      <c r="B339" s="11">
        <v>26.6666666666667</v>
      </c>
      <c r="C339" s="280"/>
      <c r="D339" s="15">
        <v>49.6</v>
      </c>
      <c r="E339" s="15">
        <v>125.6</v>
      </c>
      <c r="F339" s="16">
        <v>12.8</v>
      </c>
      <c r="G339" s="266"/>
      <c r="H339" s="15">
        <v>36.700000000000003</v>
      </c>
      <c r="I339" s="15">
        <v>122.6</v>
      </c>
      <c r="J339" s="15">
        <v>85.8</v>
      </c>
      <c r="K339" s="16">
        <v>85.4</v>
      </c>
      <c r="L339" s="14">
        <v>122.3</v>
      </c>
      <c r="M339" s="15">
        <v>14.1</v>
      </c>
      <c r="N339" s="15">
        <v>49.2</v>
      </c>
      <c r="O339" s="15">
        <v>49.2</v>
      </c>
      <c r="P339" s="15">
        <v>62.1</v>
      </c>
      <c r="Q339" s="15">
        <v>62.1</v>
      </c>
      <c r="R339" s="15">
        <v>62</v>
      </c>
      <c r="S339" s="15">
        <v>62.6</v>
      </c>
      <c r="T339" s="15">
        <v>87.9</v>
      </c>
      <c r="U339" s="15">
        <v>88</v>
      </c>
      <c r="V339" s="15">
        <v>87.7</v>
      </c>
      <c r="W339" s="15">
        <v>62</v>
      </c>
      <c r="X339" s="15">
        <v>120.5</v>
      </c>
      <c r="Y339" s="15">
        <v>906</v>
      </c>
      <c r="Z339" s="15">
        <v>100</v>
      </c>
      <c r="AA339" s="16">
        <v>667</v>
      </c>
      <c r="AB339" s="266"/>
      <c r="AC339" s="17"/>
      <c r="AD339" s="17">
        <v>24.975000000000001</v>
      </c>
      <c r="AE339" s="17"/>
      <c r="AF339" s="17">
        <v>155</v>
      </c>
      <c r="AG339" s="41">
        <v>91.6</v>
      </c>
    </row>
    <row r="340" spans="1:33" ht="14.25" customHeight="1" x14ac:dyDescent="0.35">
      <c r="A340" s="280"/>
      <c r="B340" s="11">
        <v>26.75</v>
      </c>
      <c r="C340" s="280"/>
      <c r="D340" s="15">
        <v>49.6</v>
      </c>
      <c r="E340" s="15">
        <v>126.2</v>
      </c>
      <c r="F340" s="16">
        <v>12.4</v>
      </c>
      <c r="G340" s="266"/>
      <c r="H340" s="15">
        <v>36.1</v>
      </c>
      <c r="I340" s="15">
        <v>121.2</v>
      </c>
      <c r="J340" s="15">
        <v>87.8</v>
      </c>
      <c r="K340" s="16">
        <v>87.4</v>
      </c>
      <c r="L340" s="14">
        <v>121.5</v>
      </c>
      <c r="M340" s="15">
        <v>13.6</v>
      </c>
      <c r="N340" s="15">
        <v>49.2</v>
      </c>
      <c r="O340" s="15">
        <v>49.1</v>
      </c>
      <c r="P340" s="15">
        <v>63.4</v>
      </c>
      <c r="Q340" s="15">
        <v>63.3</v>
      </c>
      <c r="R340" s="15">
        <v>63</v>
      </c>
      <c r="S340" s="15">
        <v>63.7</v>
      </c>
      <c r="T340" s="15">
        <v>89.8</v>
      </c>
      <c r="U340" s="15">
        <v>89.9</v>
      </c>
      <c r="V340" s="15">
        <v>89.7</v>
      </c>
      <c r="W340" s="15">
        <v>62.9</v>
      </c>
      <c r="X340" s="15">
        <v>119.6</v>
      </c>
      <c r="Y340" s="15">
        <v>908</v>
      </c>
      <c r="Z340" s="15">
        <v>100</v>
      </c>
      <c r="AA340" s="16">
        <v>682</v>
      </c>
      <c r="AB340" s="266"/>
      <c r="AC340" s="17"/>
      <c r="AD340" s="17">
        <v>22.943999999999999</v>
      </c>
      <c r="AE340" s="17"/>
      <c r="AF340" s="17">
        <v>216</v>
      </c>
      <c r="AG340" s="41">
        <v>91.8</v>
      </c>
    </row>
    <row r="341" spans="1:33" ht="14.25" customHeight="1" x14ac:dyDescent="0.35">
      <c r="A341" s="280"/>
      <c r="B341" s="11">
        <v>26.8333333333333</v>
      </c>
      <c r="C341" s="280"/>
      <c r="D341" s="15">
        <v>49.8</v>
      </c>
      <c r="E341" s="15">
        <v>119.4</v>
      </c>
      <c r="F341" s="16">
        <v>12.3</v>
      </c>
      <c r="G341" s="266"/>
      <c r="H341" s="15">
        <v>35.299999999999997</v>
      </c>
      <c r="I341" s="15">
        <v>114.1</v>
      </c>
      <c r="J341" s="15">
        <v>88.6</v>
      </c>
      <c r="K341" s="16">
        <v>88.3</v>
      </c>
      <c r="L341" s="14">
        <v>114.4</v>
      </c>
      <c r="M341" s="15">
        <v>13.6</v>
      </c>
      <c r="N341" s="15">
        <v>49.5</v>
      </c>
      <c r="O341" s="15">
        <v>49.4</v>
      </c>
      <c r="P341" s="15">
        <v>63</v>
      </c>
      <c r="Q341" s="15">
        <v>62.9</v>
      </c>
      <c r="R341" s="15">
        <v>62.8</v>
      </c>
      <c r="S341" s="15">
        <v>63.3</v>
      </c>
      <c r="T341" s="15">
        <v>90.4</v>
      </c>
      <c r="U341" s="15">
        <v>90.5</v>
      </c>
      <c r="V341" s="15">
        <v>90.3</v>
      </c>
      <c r="W341" s="15">
        <v>62.6</v>
      </c>
      <c r="X341" s="15">
        <v>113.4</v>
      </c>
      <c r="Y341" s="15">
        <v>855</v>
      </c>
      <c r="Z341" s="15">
        <v>100</v>
      </c>
      <c r="AA341" s="16">
        <v>631</v>
      </c>
      <c r="AB341" s="266"/>
      <c r="AC341" s="17"/>
      <c r="AD341" s="17">
        <v>25.626999999999999</v>
      </c>
      <c r="AE341" s="17"/>
      <c r="AF341" s="17">
        <v>129</v>
      </c>
      <c r="AG341" s="41">
        <v>91.6</v>
      </c>
    </row>
    <row r="342" spans="1:33" ht="14.25" customHeight="1" x14ac:dyDescent="0.35">
      <c r="A342" s="280"/>
      <c r="B342" s="11">
        <v>26.9166666666667</v>
      </c>
      <c r="C342" s="280"/>
      <c r="D342" s="15">
        <v>49.7</v>
      </c>
      <c r="E342" s="15">
        <v>119.9</v>
      </c>
      <c r="F342" s="16">
        <v>12.2</v>
      </c>
      <c r="G342" s="267"/>
      <c r="H342" s="15">
        <v>35</v>
      </c>
      <c r="I342" s="15">
        <v>114.7</v>
      </c>
      <c r="J342" s="15">
        <v>88.2</v>
      </c>
      <c r="K342" s="16">
        <v>87.9</v>
      </c>
      <c r="L342" s="14">
        <v>115.3</v>
      </c>
      <c r="M342" s="15">
        <v>13.4</v>
      </c>
      <c r="N342" s="15">
        <v>49.4</v>
      </c>
      <c r="O342" s="15">
        <v>49.3</v>
      </c>
      <c r="P342" s="15">
        <v>62.6</v>
      </c>
      <c r="Q342" s="15">
        <v>62.2</v>
      </c>
      <c r="R342" s="15">
        <v>62.5</v>
      </c>
      <c r="S342" s="15">
        <v>63</v>
      </c>
      <c r="T342" s="15">
        <v>90</v>
      </c>
      <c r="U342" s="15">
        <v>90.1</v>
      </c>
      <c r="V342" s="15">
        <v>89.9</v>
      </c>
      <c r="W342" s="15">
        <v>62.4</v>
      </c>
      <c r="X342" s="15">
        <v>113.3</v>
      </c>
      <c r="Y342" s="15">
        <v>857</v>
      </c>
      <c r="Z342" s="15">
        <v>100</v>
      </c>
      <c r="AA342" s="16">
        <v>632</v>
      </c>
      <c r="AB342" s="267"/>
      <c r="AC342" s="17"/>
      <c r="AD342" s="17">
        <v>25.859000000000002</v>
      </c>
      <c r="AE342" s="17"/>
      <c r="AF342" s="17">
        <v>135</v>
      </c>
      <c r="AG342" s="41">
        <v>89.1</v>
      </c>
    </row>
    <row r="343" spans="1:33" ht="14.25" customHeight="1" x14ac:dyDescent="0.35">
      <c r="A343" s="281"/>
      <c r="B343" s="11">
        <v>27</v>
      </c>
      <c r="C343" s="282"/>
      <c r="D343" s="15">
        <v>49.8</v>
      </c>
      <c r="E343" s="15">
        <v>118.4</v>
      </c>
      <c r="F343" s="16">
        <v>12</v>
      </c>
      <c r="G343" s="269"/>
      <c r="H343" s="15">
        <v>34.9</v>
      </c>
      <c r="I343" s="15">
        <v>114.8</v>
      </c>
      <c r="J343" s="15">
        <v>87.8</v>
      </c>
      <c r="K343" s="16">
        <v>87.5</v>
      </c>
      <c r="L343" s="14">
        <v>114.4</v>
      </c>
      <c r="M343" s="15">
        <v>13.2</v>
      </c>
      <c r="N343" s="15">
        <v>49.5</v>
      </c>
      <c r="O343" s="15">
        <v>49.4</v>
      </c>
      <c r="P343" s="15">
        <v>61.8</v>
      </c>
      <c r="Q343" s="15">
        <v>61.9</v>
      </c>
      <c r="R343" s="15">
        <v>62.5</v>
      </c>
      <c r="S343" s="15">
        <v>62.2</v>
      </c>
      <c r="T343" s="15">
        <v>89.7</v>
      </c>
      <c r="U343" s="15">
        <v>89.7</v>
      </c>
      <c r="V343" s="15">
        <v>89.5</v>
      </c>
      <c r="W343" s="15">
        <v>61.6</v>
      </c>
      <c r="X343" s="15">
        <v>114.1</v>
      </c>
      <c r="Y343" s="15">
        <v>857</v>
      </c>
      <c r="Z343" s="15">
        <v>100</v>
      </c>
      <c r="AA343" s="16">
        <v>627</v>
      </c>
      <c r="AB343" s="265">
        <v>127.2</v>
      </c>
      <c r="AC343" s="17"/>
      <c r="AD343" s="17">
        <v>25.795000000000002</v>
      </c>
      <c r="AE343" s="17"/>
      <c r="AF343" s="17">
        <v>124</v>
      </c>
      <c r="AG343" s="41">
        <v>89.7</v>
      </c>
    </row>
    <row r="344" spans="1:33" ht="14.25" customHeight="1" x14ac:dyDescent="0.35">
      <c r="A344" s="284" t="s">
        <v>69</v>
      </c>
      <c r="B344" s="285"/>
      <c r="C344" s="53"/>
      <c r="D344" s="53">
        <f>AVERAGE(D332:D343)</f>
        <v>49.733333333333341</v>
      </c>
      <c r="E344" s="53">
        <f>AVERAGE(E332:E343)</f>
        <v>117.39166666666669</v>
      </c>
      <c r="F344" s="53">
        <f>AVERAGE(F332:F343)</f>
        <v>12.391666666666667</v>
      </c>
      <c r="G344" s="266"/>
      <c r="H344" s="53">
        <f t="shared" ref="H344:AA344" si="3">AVERAGE(H332:H343)</f>
        <v>34.700000000000003</v>
      </c>
      <c r="I344" s="53">
        <f t="shared" si="3"/>
        <v>113.80833333333334</v>
      </c>
      <c r="J344" s="53">
        <f t="shared" si="3"/>
        <v>87.433333333333337</v>
      </c>
      <c r="K344" s="53">
        <f t="shared" si="3"/>
        <v>87.09999999999998</v>
      </c>
      <c r="L344" s="53">
        <f t="shared" si="3"/>
        <v>114.23333333333335</v>
      </c>
      <c r="M344" s="53">
        <f t="shared" si="3"/>
        <v>13.658333333333331</v>
      </c>
      <c r="N344" s="53">
        <f t="shared" si="3"/>
        <v>49.408333333333331</v>
      </c>
      <c r="O344" s="53">
        <f t="shared" si="3"/>
        <v>49.333333333333336</v>
      </c>
      <c r="P344" s="53">
        <f t="shared" si="3"/>
        <v>62.341666666666669</v>
      </c>
      <c r="Q344" s="53">
        <f t="shared" si="3"/>
        <v>62.274999999999999</v>
      </c>
      <c r="R344" s="53">
        <f t="shared" si="3"/>
        <v>62.15</v>
      </c>
      <c r="S344" s="53">
        <f t="shared" si="3"/>
        <v>62.666666666666679</v>
      </c>
      <c r="T344" s="53">
        <f t="shared" si="3"/>
        <v>89.324999999999989</v>
      </c>
      <c r="U344" s="53">
        <f t="shared" si="3"/>
        <v>89.383333333333326</v>
      </c>
      <c r="V344" s="53">
        <f t="shared" si="3"/>
        <v>89.208333333333329</v>
      </c>
      <c r="W344" s="53">
        <f t="shared" si="3"/>
        <v>62.016666666666659</v>
      </c>
      <c r="X344" s="53">
        <f t="shared" si="3"/>
        <v>115.48333333333333</v>
      </c>
      <c r="Y344" s="53">
        <f t="shared" si="3"/>
        <v>868</v>
      </c>
      <c r="Z344" s="53">
        <f t="shared" si="3"/>
        <v>100</v>
      </c>
      <c r="AA344" s="53">
        <f t="shared" si="3"/>
        <v>637.91666666666663</v>
      </c>
      <c r="AB344" s="266"/>
      <c r="AC344" s="53" t="e">
        <f>AVERAGE(AC332:AC343)</f>
        <v>#DIV/0!</v>
      </c>
      <c r="AD344" s="53">
        <f>AVERAGE(AD332:AD343)</f>
        <v>26.319833333333332</v>
      </c>
      <c r="AE344" s="53" t="e">
        <f>AVERAGE(AE332:AE343)</f>
        <v>#DIV/0!</v>
      </c>
      <c r="AF344" s="53">
        <f>AVERAGE(AF332:AF343)</f>
        <v>136.41666666666666</v>
      </c>
      <c r="AG344" s="53">
        <f>AVERAGE(AG332:AG343)</f>
        <v>92.524999999999991</v>
      </c>
    </row>
    <row r="345" spans="1:33" ht="14.25" customHeight="1" x14ac:dyDescent="0.35">
      <c r="A345" s="279">
        <v>44710</v>
      </c>
      <c r="B345" s="11">
        <v>27.0833333333333</v>
      </c>
      <c r="C345" s="283">
        <v>118.8</v>
      </c>
      <c r="D345" s="15">
        <v>49.7</v>
      </c>
      <c r="E345" s="15">
        <v>121.6</v>
      </c>
      <c r="F345" s="16">
        <v>11.8</v>
      </c>
      <c r="G345" s="266"/>
      <c r="H345" s="15">
        <v>34.6</v>
      </c>
      <c r="I345" s="15">
        <v>114.5</v>
      </c>
      <c r="J345" s="15">
        <v>87.6</v>
      </c>
      <c r="K345" s="16">
        <v>87.3</v>
      </c>
      <c r="L345" s="14">
        <v>115.5</v>
      </c>
      <c r="M345" s="15">
        <v>13</v>
      </c>
      <c r="N345" s="15">
        <v>49.4</v>
      </c>
      <c r="O345" s="15">
        <v>49.3</v>
      </c>
      <c r="P345" s="15">
        <v>61.6</v>
      </c>
      <c r="Q345" s="15">
        <v>61.6</v>
      </c>
      <c r="R345" s="15">
        <v>61.3</v>
      </c>
      <c r="S345" s="15">
        <v>61.9</v>
      </c>
      <c r="T345" s="15">
        <v>89.5</v>
      </c>
      <c r="U345" s="15">
        <v>89.5</v>
      </c>
      <c r="V345" s="15">
        <v>89.4</v>
      </c>
      <c r="W345" s="15">
        <v>61.1</v>
      </c>
      <c r="X345" s="15">
        <v>113.9</v>
      </c>
      <c r="Y345" s="15">
        <v>854</v>
      </c>
      <c r="Z345" s="15">
        <v>100</v>
      </c>
      <c r="AA345" s="16">
        <v>627</v>
      </c>
      <c r="AB345" s="266"/>
      <c r="AC345" s="17"/>
      <c r="AD345" s="17">
        <v>25.800999999999998</v>
      </c>
      <c r="AE345" s="17"/>
      <c r="AF345" s="17">
        <v>127</v>
      </c>
      <c r="AG345" s="41">
        <v>91.2</v>
      </c>
    </row>
    <row r="346" spans="1:33" ht="14.25" customHeight="1" x14ac:dyDescent="0.35">
      <c r="A346" s="280"/>
      <c r="B346" s="11">
        <v>27.1666666666667</v>
      </c>
      <c r="C346" s="280"/>
      <c r="D346" s="15">
        <v>49.9</v>
      </c>
      <c r="E346" s="15">
        <v>119.4</v>
      </c>
      <c r="F346" s="16">
        <v>12.2</v>
      </c>
      <c r="G346" s="266"/>
      <c r="H346" s="15">
        <v>34.6</v>
      </c>
      <c r="I346" s="15">
        <v>114.7</v>
      </c>
      <c r="J346" s="15">
        <v>88.1</v>
      </c>
      <c r="K346" s="16">
        <v>87.8</v>
      </c>
      <c r="L346" s="14">
        <v>115.5</v>
      </c>
      <c r="M346" s="15">
        <v>13.4</v>
      </c>
      <c r="N346" s="15">
        <v>49.6</v>
      </c>
      <c r="O346" s="15">
        <v>49.6</v>
      </c>
      <c r="P346" s="15">
        <v>62.2</v>
      </c>
      <c r="Q346" s="15">
        <v>62</v>
      </c>
      <c r="R346" s="15">
        <v>61.8</v>
      </c>
      <c r="S346" s="15">
        <v>62.5</v>
      </c>
      <c r="T346" s="15">
        <v>89.9</v>
      </c>
      <c r="U346" s="15">
        <v>90</v>
      </c>
      <c r="V346" s="15">
        <v>89.8</v>
      </c>
      <c r="W346" s="15">
        <v>61.7</v>
      </c>
      <c r="X346" s="15">
        <v>114.1</v>
      </c>
      <c r="Y346" s="15">
        <v>856</v>
      </c>
      <c r="Z346" s="15">
        <v>100</v>
      </c>
      <c r="AA346" s="16">
        <v>626</v>
      </c>
      <c r="AB346" s="266"/>
      <c r="AC346" s="17"/>
      <c r="AD346" s="17">
        <v>25.448</v>
      </c>
      <c r="AE346" s="17"/>
      <c r="AF346" s="17">
        <v>126</v>
      </c>
      <c r="AG346" s="41">
        <v>92.9</v>
      </c>
    </row>
    <row r="347" spans="1:33" ht="14.25" customHeight="1" x14ac:dyDescent="0.35">
      <c r="A347" s="280"/>
      <c r="B347" s="11">
        <v>27.25</v>
      </c>
      <c r="C347" s="280"/>
      <c r="D347" s="15">
        <v>49.6</v>
      </c>
      <c r="E347" s="15">
        <v>121.7</v>
      </c>
      <c r="F347" s="16">
        <v>12</v>
      </c>
      <c r="G347" s="266"/>
      <c r="H347" s="15">
        <v>32.700000000000003</v>
      </c>
      <c r="I347" s="15">
        <v>112.9</v>
      </c>
      <c r="J347" s="15">
        <v>88.4</v>
      </c>
      <c r="K347" s="16">
        <v>88</v>
      </c>
      <c r="L347" s="14">
        <v>114</v>
      </c>
      <c r="M347" s="15">
        <v>13.2</v>
      </c>
      <c r="N347" s="15">
        <v>49.2</v>
      </c>
      <c r="O347" s="15">
        <v>49.2</v>
      </c>
      <c r="P347" s="15">
        <v>62.5</v>
      </c>
      <c r="Q347" s="15">
        <v>62.5</v>
      </c>
      <c r="R347" s="15">
        <v>62.3</v>
      </c>
      <c r="S347" s="15">
        <v>62.8</v>
      </c>
      <c r="T347" s="15">
        <v>90.2</v>
      </c>
      <c r="U347" s="15">
        <v>90.3</v>
      </c>
      <c r="V347" s="15">
        <v>90.1</v>
      </c>
      <c r="W347" s="15">
        <v>62.2</v>
      </c>
      <c r="X347" s="15">
        <v>113</v>
      </c>
      <c r="Y347" s="15">
        <v>855</v>
      </c>
      <c r="Z347" s="15">
        <v>100</v>
      </c>
      <c r="AA347" s="16">
        <v>633</v>
      </c>
      <c r="AB347" s="266"/>
      <c r="AC347" s="17"/>
      <c r="AD347" s="17">
        <v>24.710999999999999</v>
      </c>
      <c r="AE347" s="17"/>
      <c r="AF347" s="17">
        <v>125</v>
      </c>
      <c r="AG347" s="41">
        <v>90</v>
      </c>
    </row>
    <row r="348" spans="1:33" ht="14.25" customHeight="1" x14ac:dyDescent="0.35">
      <c r="A348" s="280"/>
      <c r="B348" s="11">
        <v>27.3333333333333</v>
      </c>
      <c r="C348" s="280"/>
      <c r="D348" s="15">
        <v>49.6</v>
      </c>
      <c r="E348" s="15">
        <v>121.2</v>
      </c>
      <c r="F348" s="16">
        <v>12.1</v>
      </c>
      <c r="G348" s="266"/>
      <c r="H348" s="15">
        <v>33.1</v>
      </c>
      <c r="I348" s="15">
        <v>114.7</v>
      </c>
      <c r="J348" s="15">
        <v>86.8</v>
      </c>
      <c r="K348" s="16">
        <v>86.4</v>
      </c>
      <c r="L348" s="14">
        <v>115.1</v>
      </c>
      <c r="M348" s="15">
        <v>13.5</v>
      </c>
      <c r="N348" s="15">
        <v>49.3</v>
      </c>
      <c r="O348" s="15">
        <v>49.3</v>
      </c>
      <c r="P348" s="15">
        <v>61.3</v>
      </c>
      <c r="Q348" s="15">
        <v>61.3</v>
      </c>
      <c r="R348" s="15">
        <v>61.2</v>
      </c>
      <c r="S348" s="15">
        <v>61.7</v>
      </c>
      <c r="T348" s="15">
        <v>88.6</v>
      </c>
      <c r="U348" s="15">
        <v>88.7</v>
      </c>
      <c r="V348" s="15">
        <v>88.6</v>
      </c>
      <c r="W348" s="15">
        <v>61.1</v>
      </c>
      <c r="X348" s="15">
        <v>114.6</v>
      </c>
      <c r="Y348" s="15">
        <v>855</v>
      </c>
      <c r="Z348" s="15">
        <v>100</v>
      </c>
      <c r="AA348" s="16">
        <v>621</v>
      </c>
      <c r="AB348" s="266"/>
      <c r="AC348" s="17"/>
      <c r="AD348" s="17">
        <v>25.783999999999999</v>
      </c>
      <c r="AE348" s="17"/>
      <c r="AF348" s="17">
        <v>127</v>
      </c>
      <c r="AG348" s="41">
        <v>92.8</v>
      </c>
    </row>
    <row r="349" spans="1:33" ht="14.25" customHeight="1" x14ac:dyDescent="0.35">
      <c r="A349" s="280"/>
      <c r="B349" s="11">
        <v>27.4166666666667</v>
      </c>
      <c r="C349" s="280"/>
      <c r="D349" s="15">
        <v>49.7</v>
      </c>
      <c r="E349" s="15">
        <v>120.2</v>
      </c>
      <c r="F349" s="16">
        <v>12.5</v>
      </c>
      <c r="G349" s="266"/>
      <c r="H349" s="15">
        <v>35.200000000000003</v>
      </c>
      <c r="I349" s="15">
        <v>115.4</v>
      </c>
      <c r="J349" s="15">
        <v>87</v>
      </c>
      <c r="K349" s="16">
        <v>86.6</v>
      </c>
      <c r="L349" s="14">
        <v>115.6</v>
      </c>
      <c r="M349" s="15">
        <v>13.7</v>
      </c>
      <c r="N349" s="15">
        <v>49.3</v>
      </c>
      <c r="O349" s="15">
        <v>49.3</v>
      </c>
      <c r="P349" s="15">
        <v>61.8</v>
      </c>
      <c r="Q349" s="15">
        <v>61.8</v>
      </c>
      <c r="R349" s="15">
        <v>61.6</v>
      </c>
      <c r="S349" s="15">
        <v>62.2</v>
      </c>
      <c r="T349" s="15">
        <v>88.8</v>
      </c>
      <c r="U349" s="15">
        <v>88.9</v>
      </c>
      <c r="V349" s="15">
        <v>88.7</v>
      </c>
      <c r="W349" s="15">
        <v>61.4</v>
      </c>
      <c r="X349" s="15">
        <v>114.1</v>
      </c>
      <c r="Y349" s="15">
        <v>855</v>
      </c>
      <c r="Z349" s="15">
        <v>100</v>
      </c>
      <c r="AA349" s="16">
        <v>617</v>
      </c>
      <c r="AB349" s="266"/>
      <c r="AC349" s="17"/>
      <c r="AD349" s="17">
        <v>28.884</v>
      </c>
      <c r="AE349" s="17"/>
      <c r="AF349" s="17">
        <v>120</v>
      </c>
      <c r="AG349" s="41">
        <v>91.1</v>
      </c>
    </row>
    <row r="350" spans="1:33" ht="14.25" customHeight="1" x14ac:dyDescent="0.35">
      <c r="A350" s="280"/>
      <c r="B350" s="11">
        <v>27.5</v>
      </c>
      <c r="C350" s="280"/>
      <c r="D350" s="15">
        <v>49.6</v>
      </c>
      <c r="E350" s="15">
        <v>119.1</v>
      </c>
      <c r="F350" s="16">
        <v>12.4</v>
      </c>
      <c r="G350" s="266"/>
      <c r="H350" s="15">
        <v>34.799999999999997</v>
      </c>
      <c r="I350" s="15">
        <v>114.9</v>
      </c>
      <c r="J350" s="15">
        <v>87</v>
      </c>
      <c r="K350" s="16">
        <v>86.7</v>
      </c>
      <c r="L350" s="14">
        <v>114.8</v>
      </c>
      <c r="M350" s="15">
        <v>13.6</v>
      </c>
      <c r="N350" s="15">
        <v>49.3</v>
      </c>
      <c r="O350" s="15">
        <v>49.2</v>
      </c>
      <c r="P350" s="15">
        <v>61.7</v>
      </c>
      <c r="Q350" s="15">
        <v>62</v>
      </c>
      <c r="R350" s="15">
        <v>61.6</v>
      </c>
      <c r="S350" s="15">
        <v>62.3</v>
      </c>
      <c r="T350" s="15">
        <v>88.8</v>
      </c>
      <c r="U350" s="15">
        <v>88.9</v>
      </c>
      <c r="V350" s="15">
        <v>88.8</v>
      </c>
      <c r="W350" s="15">
        <v>61.7</v>
      </c>
      <c r="X350" s="15">
        <v>113.6</v>
      </c>
      <c r="Y350" s="15">
        <v>855</v>
      </c>
      <c r="Z350" s="15">
        <v>100</v>
      </c>
      <c r="AA350" s="16">
        <v>620</v>
      </c>
      <c r="AB350" s="266"/>
      <c r="AC350" s="17"/>
      <c r="AD350" s="17">
        <v>25.783000000000001</v>
      </c>
      <c r="AE350" s="17"/>
      <c r="AF350" s="17">
        <v>126</v>
      </c>
      <c r="AG350" s="41">
        <v>89.1</v>
      </c>
    </row>
    <row r="351" spans="1:33" ht="14.25" customHeight="1" x14ac:dyDescent="0.35">
      <c r="A351" s="280"/>
      <c r="B351" s="11">
        <v>27.5833333333333</v>
      </c>
      <c r="C351" s="280"/>
      <c r="D351" s="15">
        <v>49.5</v>
      </c>
      <c r="E351" s="15">
        <v>118.2</v>
      </c>
      <c r="F351" s="16">
        <v>12.6</v>
      </c>
      <c r="G351" s="266"/>
      <c r="H351" s="15">
        <v>34</v>
      </c>
      <c r="I351" s="15">
        <v>114.1</v>
      </c>
      <c r="J351" s="15">
        <v>87.2</v>
      </c>
      <c r="K351" s="16">
        <v>86.8</v>
      </c>
      <c r="L351" s="14">
        <v>114.3</v>
      </c>
      <c r="M351" s="15">
        <v>13.9</v>
      </c>
      <c r="N351" s="15">
        <v>49.2</v>
      </c>
      <c r="O351" s="15">
        <v>49.1</v>
      </c>
      <c r="P351" s="15">
        <v>62.2</v>
      </c>
      <c r="Q351" s="15">
        <v>62.3</v>
      </c>
      <c r="R351" s="15">
        <v>61.9</v>
      </c>
      <c r="S351" s="15">
        <v>62.5</v>
      </c>
      <c r="T351" s="15">
        <v>89</v>
      </c>
      <c r="U351" s="15">
        <v>89</v>
      </c>
      <c r="V351" s="15">
        <v>88.9</v>
      </c>
      <c r="W351" s="15">
        <v>61.8</v>
      </c>
      <c r="X351" s="15">
        <v>113.4</v>
      </c>
      <c r="Y351" s="15">
        <v>854</v>
      </c>
      <c r="Z351" s="15">
        <v>100</v>
      </c>
      <c r="AA351" s="16">
        <v>618</v>
      </c>
      <c r="AB351" s="266"/>
      <c r="AC351" s="17"/>
      <c r="AD351" s="17">
        <v>25.131</v>
      </c>
      <c r="AE351" s="17"/>
      <c r="AF351" s="17">
        <v>125</v>
      </c>
      <c r="AG351" s="41">
        <v>87.8</v>
      </c>
    </row>
    <row r="352" spans="1:33" ht="14.25" customHeight="1" x14ac:dyDescent="0.35">
      <c r="A352" s="280"/>
      <c r="B352" s="11">
        <v>27.6666666666667</v>
      </c>
      <c r="C352" s="280"/>
      <c r="D352" s="15">
        <v>49.5</v>
      </c>
      <c r="E352" s="15">
        <v>116.9</v>
      </c>
      <c r="F352" s="16">
        <v>12.4</v>
      </c>
      <c r="G352" s="266"/>
      <c r="H352" s="15">
        <v>35</v>
      </c>
      <c r="I352" s="15">
        <v>115</v>
      </c>
      <c r="J352" s="15">
        <v>86.9</v>
      </c>
      <c r="K352" s="16">
        <v>86.6</v>
      </c>
      <c r="L352" s="14">
        <v>115.1</v>
      </c>
      <c r="M352" s="15">
        <v>13.7</v>
      </c>
      <c r="N352" s="15">
        <v>49.2</v>
      </c>
      <c r="O352" s="15">
        <v>49.1</v>
      </c>
      <c r="P352" s="15">
        <v>61.8</v>
      </c>
      <c r="Q352" s="15">
        <v>61.9</v>
      </c>
      <c r="R352" s="15">
        <v>61.7</v>
      </c>
      <c r="S352" s="15">
        <v>62.2</v>
      </c>
      <c r="T352" s="15">
        <v>88.8</v>
      </c>
      <c r="U352" s="15">
        <v>88.9</v>
      </c>
      <c r="V352" s="15">
        <v>88.7</v>
      </c>
      <c r="W352" s="15">
        <v>61.4</v>
      </c>
      <c r="X352" s="15">
        <v>113.7</v>
      </c>
      <c r="Y352" s="15">
        <v>857</v>
      </c>
      <c r="Z352" s="15">
        <v>100</v>
      </c>
      <c r="AA352" s="16">
        <v>621</v>
      </c>
      <c r="AB352" s="266"/>
      <c r="AC352" s="17"/>
      <c r="AD352" s="17">
        <v>26.411999999999999</v>
      </c>
      <c r="AE352" s="17"/>
      <c r="AF352" s="17">
        <v>124</v>
      </c>
      <c r="AG352" s="41">
        <v>91.5</v>
      </c>
    </row>
    <row r="353" spans="1:33" ht="14.25" customHeight="1" x14ac:dyDescent="0.35">
      <c r="A353" s="280"/>
      <c r="B353" s="11">
        <v>27.75</v>
      </c>
      <c r="C353" s="280"/>
      <c r="D353" s="15">
        <v>49.7</v>
      </c>
      <c r="E353" s="15">
        <v>120</v>
      </c>
      <c r="F353" s="16">
        <v>12.6</v>
      </c>
      <c r="G353" s="266"/>
      <c r="H353" s="15">
        <v>35.1</v>
      </c>
      <c r="I353" s="15">
        <v>113.8</v>
      </c>
      <c r="J353" s="15">
        <v>87.9</v>
      </c>
      <c r="K353" s="16">
        <v>87.6</v>
      </c>
      <c r="L353" s="14">
        <v>115</v>
      </c>
      <c r="M353" s="15">
        <v>13.8</v>
      </c>
      <c r="N353" s="15">
        <v>49.4</v>
      </c>
      <c r="O353" s="15">
        <v>49.3</v>
      </c>
      <c r="P353" s="15">
        <v>62.7</v>
      </c>
      <c r="Q353" s="15">
        <v>62.7</v>
      </c>
      <c r="R353" s="15">
        <v>62.5</v>
      </c>
      <c r="S353" s="15">
        <v>63</v>
      </c>
      <c r="T353" s="15">
        <v>89.7</v>
      </c>
      <c r="U353" s="15">
        <v>89.8</v>
      </c>
      <c r="V353" s="15">
        <v>89.6</v>
      </c>
      <c r="W353" s="15">
        <v>62.6</v>
      </c>
      <c r="X353" s="15">
        <v>113.8</v>
      </c>
      <c r="Y353" s="15">
        <v>854</v>
      </c>
      <c r="Z353" s="15">
        <v>100</v>
      </c>
      <c r="AA353" s="16">
        <v>625</v>
      </c>
      <c r="AB353" s="266"/>
      <c r="AC353" s="17"/>
      <c r="AD353" s="17">
        <v>26.003</v>
      </c>
      <c r="AE353" s="17"/>
      <c r="AF353" s="17">
        <v>129</v>
      </c>
      <c r="AG353" s="41">
        <v>90.3</v>
      </c>
    </row>
    <row r="354" spans="1:33" ht="14.25" customHeight="1" x14ac:dyDescent="0.35">
      <c r="A354" s="280"/>
      <c r="B354" s="11">
        <v>27.8333333333333</v>
      </c>
      <c r="C354" s="280"/>
      <c r="D354" s="15">
        <v>49.6</v>
      </c>
      <c r="E354" s="15">
        <v>116.7</v>
      </c>
      <c r="F354" s="16">
        <v>12.6</v>
      </c>
      <c r="G354" s="266"/>
      <c r="H354" s="15">
        <v>35</v>
      </c>
      <c r="I354" s="15">
        <v>114.1</v>
      </c>
      <c r="J354" s="15">
        <v>87.8</v>
      </c>
      <c r="K354" s="16">
        <v>87.4</v>
      </c>
      <c r="L354" s="14">
        <v>114.3</v>
      </c>
      <c r="M354" s="15">
        <v>13.9</v>
      </c>
      <c r="N354" s="15">
        <v>49.3</v>
      </c>
      <c r="O354" s="15">
        <v>49.2</v>
      </c>
      <c r="P354" s="15">
        <v>62.9</v>
      </c>
      <c r="Q354" s="15">
        <v>62.6</v>
      </c>
      <c r="R354" s="15">
        <v>62.4</v>
      </c>
      <c r="S354" s="15">
        <v>63.1</v>
      </c>
      <c r="T354" s="15">
        <v>89.6</v>
      </c>
      <c r="U354" s="15">
        <v>89.7</v>
      </c>
      <c r="V354" s="15">
        <v>89.5</v>
      </c>
      <c r="W354" s="15">
        <v>62.5</v>
      </c>
      <c r="X354" s="15">
        <v>113.5</v>
      </c>
      <c r="Y354" s="15">
        <v>855</v>
      </c>
      <c r="Z354" s="15">
        <v>100</v>
      </c>
      <c r="AA354" s="16">
        <v>624</v>
      </c>
      <c r="AB354" s="266"/>
      <c r="AC354" s="17"/>
      <c r="AD354" s="17">
        <v>25.792999999999999</v>
      </c>
      <c r="AE354" s="17"/>
      <c r="AF354" s="17">
        <v>129</v>
      </c>
      <c r="AG354" s="41">
        <v>89.2</v>
      </c>
    </row>
    <row r="355" spans="1:33" ht="14.25" customHeight="1" x14ac:dyDescent="0.35">
      <c r="A355" s="280"/>
      <c r="B355" s="11">
        <v>27.9166666666667</v>
      </c>
      <c r="C355" s="280"/>
      <c r="D355" s="15">
        <v>49.5</v>
      </c>
      <c r="E355" s="15">
        <v>118.6</v>
      </c>
      <c r="F355" s="16">
        <v>12.5</v>
      </c>
      <c r="G355" s="267"/>
      <c r="H355" s="15">
        <v>35</v>
      </c>
      <c r="I355" s="15">
        <v>114.5</v>
      </c>
      <c r="J355" s="15">
        <v>87.4</v>
      </c>
      <c r="K355" s="16">
        <v>87.1</v>
      </c>
      <c r="L355" s="14">
        <v>114.1</v>
      </c>
      <c r="M355" s="15">
        <v>13.8</v>
      </c>
      <c r="N355" s="15">
        <v>49.2</v>
      </c>
      <c r="O355" s="15">
        <v>49.1</v>
      </c>
      <c r="P355" s="15">
        <v>62.3</v>
      </c>
      <c r="Q355" s="15">
        <v>62.4</v>
      </c>
      <c r="R355" s="15">
        <v>62.2</v>
      </c>
      <c r="S355" s="15">
        <v>62.8</v>
      </c>
      <c r="T355" s="15">
        <v>89.2</v>
      </c>
      <c r="U355" s="15">
        <v>89.3</v>
      </c>
      <c r="V355" s="15">
        <v>89.2</v>
      </c>
      <c r="W355" s="15">
        <v>61.9</v>
      </c>
      <c r="X355" s="15">
        <v>113.3</v>
      </c>
      <c r="Y355" s="15">
        <v>855</v>
      </c>
      <c r="Z355" s="15">
        <v>100</v>
      </c>
      <c r="AA355" s="16">
        <v>621</v>
      </c>
      <c r="AB355" s="267"/>
      <c r="AC355" s="17"/>
      <c r="AD355" s="17">
        <v>25.794</v>
      </c>
      <c r="AE355" s="17"/>
      <c r="AF355" s="17">
        <v>125</v>
      </c>
      <c r="AG355" s="41">
        <v>87.2</v>
      </c>
    </row>
    <row r="356" spans="1:33" ht="14.25" customHeight="1" x14ac:dyDescent="0.35">
      <c r="A356" s="281"/>
      <c r="B356" s="11">
        <v>28</v>
      </c>
      <c r="C356" s="282"/>
      <c r="D356" s="15">
        <v>49.7</v>
      </c>
      <c r="E356" s="15">
        <v>119.8</v>
      </c>
      <c r="F356" s="16">
        <v>12.5</v>
      </c>
      <c r="G356" s="269"/>
      <c r="H356" s="15">
        <v>34</v>
      </c>
      <c r="I356" s="15">
        <v>114.4</v>
      </c>
      <c r="J356" s="15">
        <v>87.2</v>
      </c>
      <c r="K356" s="16">
        <v>86.9</v>
      </c>
      <c r="L356" s="14">
        <v>114.5</v>
      </c>
      <c r="M356" s="15">
        <v>13.7</v>
      </c>
      <c r="N356" s="15">
        <v>49.4</v>
      </c>
      <c r="O356" s="15">
        <v>49.3</v>
      </c>
      <c r="P356" s="15">
        <v>62</v>
      </c>
      <c r="Q356" s="15">
        <v>61.9</v>
      </c>
      <c r="R356" s="15">
        <v>61.7</v>
      </c>
      <c r="S356" s="15">
        <v>62.4</v>
      </c>
      <c r="T356" s="15">
        <v>89.2</v>
      </c>
      <c r="U356" s="15">
        <v>89.2</v>
      </c>
      <c r="V356" s="15">
        <v>89</v>
      </c>
      <c r="W356" s="15">
        <v>61.6</v>
      </c>
      <c r="X356" s="15">
        <v>113.8</v>
      </c>
      <c r="Y356" s="15">
        <v>855</v>
      </c>
      <c r="Z356" s="15">
        <v>100</v>
      </c>
      <c r="AA356" s="16">
        <v>620</v>
      </c>
      <c r="AB356" s="265">
        <v>126.7</v>
      </c>
      <c r="AC356" s="17"/>
      <c r="AD356" s="17">
        <v>25.312999999999999</v>
      </c>
      <c r="AE356" s="17"/>
      <c r="AF356" s="17">
        <v>126</v>
      </c>
      <c r="AG356" s="41">
        <v>88.3</v>
      </c>
    </row>
    <row r="357" spans="1:33" ht="14.25" customHeight="1" x14ac:dyDescent="0.35">
      <c r="A357" s="284" t="s">
        <v>69</v>
      </c>
      <c r="B357" s="285"/>
      <c r="C357" s="53"/>
      <c r="D357" s="53">
        <f>AVERAGE(D345:D356)</f>
        <v>49.633333333333347</v>
      </c>
      <c r="E357" s="53">
        <f>AVERAGE(E345:E356)</f>
        <v>119.45</v>
      </c>
      <c r="F357" s="53">
        <f>AVERAGE(F345:F356)</f>
        <v>12.35</v>
      </c>
      <c r="G357" s="266"/>
      <c r="H357" s="53">
        <f t="shared" ref="H357:AA357" si="4">AVERAGE(H345:H356)</f>
        <v>34.425000000000004</v>
      </c>
      <c r="I357" s="53">
        <f t="shared" si="4"/>
        <v>114.41666666666667</v>
      </c>
      <c r="J357" s="53">
        <f t="shared" si="4"/>
        <v>87.441666666666663</v>
      </c>
      <c r="K357" s="53">
        <f t="shared" si="4"/>
        <v>87.100000000000009</v>
      </c>
      <c r="L357" s="53">
        <f t="shared" si="4"/>
        <v>114.81666666666666</v>
      </c>
      <c r="M357" s="53">
        <f t="shared" si="4"/>
        <v>13.6</v>
      </c>
      <c r="N357" s="53">
        <f t="shared" si="4"/>
        <v>49.316666666666663</v>
      </c>
      <c r="O357" s="53">
        <f t="shared" si="4"/>
        <v>49.25</v>
      </c>
      <c r="P357" s="53">
        <f t="shared" si="4"/>
        <v>62.083333333333336</v>
      </c>
      <c r="Q357" s="53">
        <f t="shared" si="4"/>
        <v>62.083333333333336</v>
      </c>
      <c r="R357" s="53">
        <f t="shared" si="4"/>
        <v>61.85</v>
      </c>
      <c r="S357" s="53">
        <f t="shared" si="4"/>
        <v>62.449999999999989</v>
      </c>
      <c r="T357" s="53">
        <f t="shared" si="4"/>
        <v>89.27500000000002</v>
      </c>
      <c r="U357" s="53">
        <f t="shared" si="4"/>
        <v>89.34999999999998</v>
      </c>
      <c r="V357" s="53">
        <f t="shared" si="4"/>
        <v>89.191666666666677</v>
      </c>
      <c r="W357" s="53">
        <f t="shared" si="4"/>
        <v>61.75</v>
      </c>
      <c r="X357" s="53">
        <f t="shared" si="4"/>
        <v>113.73333333333333</v>
      </c>
      <c r="Y357" s="53">
        <f t="shared" si="4"/>
        <v>855</v>
      </c>
      <c r="Z357" s="53">
        <f t="shared" si="4"/>
        <v>100</v>
      </c>
      <c r="AA357" s="53">
        <f t="shared" si="4"/>
        <v>622.75</v>
      </c>
      <c r="AB357" s="266"/>
      <c r="AC357" s="53" t="e">
        <f>AVERAGE(AC345:AC356)</f>
        <v>#DIV/0!</v>
      </c>
      <c r="AD357" s="53">
        <f>AVERAGE(AD345:AD356)</f>
        <v>25.904749999999996</v>
      </c>
      <c r="AE357" s="53" t="e">
        <f>AVERAGE(AE345:AE356)</f>
        <v>#DIV/0!</v>
      </c>
      <c r="AF357" s="53">
        <f>AVERAGE(AF345:AF356)</f>
        <v>125.75</v>
      </c>
      <c r="AG357" s="53">
        <f>AVERAGE(AG345:AG356)</f>
        <v>90.116666666666674</v>
      </c>
    </row>
    <row r="358" spans="1:33" ht="14.25" customHeight="1" x14ac:dyDescent="0.35">
      <c r="A358" s="279">
        <v>44711</v>
      </c>
      <c r="B358" s="11">
        <v>28.0833333333333</v>
      </c>
      <c r="C358" s="283">
        <v>115</v>
      </c>
      <c r="D358" s="15">
        <v>49.6</v>
      </c>
      <c r="E358" s="15">
        <v>122.1</v>
      </c>
      <c r="F358" s="16">
        <v>12.1</v>
      </c>
      <c r="G358" s="266"/>
      <c r="H358" s="15">
        <v>32.799999999999997</v>
      </c>
      <c r="I358" s="15">
        <v>114.2</v>
      </c>
      <c r="J358" s="15">
        <v>87.5</v>
      </c>
      <c r="K358" s="16">
        <v>87.1</v>
      </c>
      <c r="L358" s="14">
        <v>114.6</v>
      </c>
      <c r="M358" s="15">
        <v>13.2</v>
      </c>
      <c r="N358" s="15">
        <v>49.2</v>
      </c>
      <c r="O358" s="15">
        <v>49.2</v>
      </c>
      <c r="P358" s="15">
        <v>61.9</v>
      </c>
      <c r="Q358" s="15">
        <v>61.8</v>
      </c>
      <c r="R358" s="15">
        <v>61.5</v>
      </c>
      <c r="S358" s="15">
        <v>62.1</v>
      </c>
      <c r="T358" s="15">
        <v>89.3</v>
      </c>
      <c r="U358" s="15">
        <v>89.4</v>
      </c>
      <c r="V358" s="15">
        <v>89.2</v>
      </c>
      <c r="W358" s="15">
        <v>61.5</v>
      </c>
      <c r="X358" s="15">
        <v>113.6</v>
      </c>
      <c r="Y358" s="15">
        <v>854</v>
      </c>
      <c r="Z358" s="15">
        <v>100</v>
      </c>
      <c r="AA358" s="16">
        <v>622</v>
      </c>
      <c r="AB358" s="266"/>
      <c r="AC358" s="17"/>
      <c r="AD358" s="17">
        <v>24.891999999999999</v>
      </c>
      <c r="AE358" s="17"/>
      <c r="AF358" s="17">
        <v>133</v>
      </c>
      <c r="AG358" s="41">
        <v>93.7</v>
      </c>
    </row>
    <row r="359" spans="1:33" ht="14.25" customHeight="1" x14ac:dyDescent="0.35">
      <c r="A359" s="280"/>
      <c r="B359" s="11">
        <v>28.1666666666667</v>
      </c>
      <c r="C359" s="280"/>
      <c r="D359" s="15">
        <v>49.7</v>
      </c>
      <c r="E359" s="15">
        <v>119.7</v>
      </c>
      <c r="F359" s="16">
        <v>11.9</v>
      </c>
      <c r="G359" s="266"/>
      <c r="H359" s="15">
        <v>32.799999999999997</v>
      </c>
      <c r="I359" s="15">
        <v>114</v>
      </c>
      <c r="J359" s="15">
        <v>87.5</v>
      </c>
      <c r="K359" s="16">
        <v>87.1</v>
      </c>
      <c r="L359" s="14">
        <v>114.9</v>
      </c>
      <c r="M359" s="15">
        <v>13.1</v>
      </c>
      <c r="N359" s="15">
        <v>49.3</v>
      </c>
      <c r="O359" s="15">
        <v>49.3</v>
      </c>
      <c r="P359" s="15">
        <v>61.5</v>
      </c>
      <c r="Q359" s="15">
        <v>61.6</v>
      </c>
      <c r="R359" s="15">
        <v>61.4</v>
      </c>
      <c r="S359" s="15">
        <v>62</v>
      </c>
      <c r="T359" s="15">
        <v>89.3</v>
      </c>
      <c r="U359" s="15">
        <v>89.4</v>
      </c>
      <c r="V359" s="15">
        <v>89.2</v>
      </c>
      <c r="W359" s="15">
        <v>61.3</v>
      </c>
      <c r="X359" s="15">
        <v>114</v>
      </c>
      <c r="Y359" s="15">
        <v>855</v>
      </c>
      <c r="Z359" s="15">
        <v>100</v>
      </c>
      <c r="AA359" s="16">
        <v>623</v>
      </c>
      <c r="AB359" s="266"/>
      <c r="AC359" s="17"/>
      <c r="AD359" s="17">
        <v>24.318000000000001</v>
      </c>
      <c r="AE359" s="17"/>
      <c r="AF359" s="17">
        <v>126</v>
      </c>
      <c r="AG359" s="41">
        <v>93</v>
      </c>
    </row>
    <row r="360" spans="1:33" ht="14.25" customHeight="1" x14ac:dyDescent="0.35">
      <c r="A360" s="280"/>
      <c r="B360" s="11">
        <v>28.25</v>
      </c>
      <c r="C360" s="280"/>
      <c r="D360" s="15">
        <v>49.6</v>
      </c>
      <c r="E360" s="15">
        <v>118.8</v>
      </c>
      <c r="F360" s="16">
        <v>12</v>
      </c>
      <c r="G360" s="266"/>
      <c r="H360" s="15">
        <v>31.8</v>
      </c>
      <c r="I360" s="15">
        <v>114</v>
      </c>
      <c r="J360" s="15">
        <v>87.6</v>
      </c>
      <c r="K360" s="16">
        <v>87.3</v>
      </c>
      <c r="L360" s="14">
        <v>115</v>
      </c>
      <c r="M360" s="15">
        <v>13.1</v>
      </c>
      <c r="N360" s="15">
        <v>49.3</v>
      </c>
      <c r="O360" s="15">
        <v>49.2</v>
      </c>
      <c r="P360" s="15">
        <v>61.7</v>
      </c>
      <c r="Q360" s="15">
        <v>61.8</v>
      </c>
      <c r="R360" s="15">
        <v>61.3</v>
      </c>
      <c r="S360" s="15">
        <v>62.1</v>
      </c>
      <c r="T360" s="15">
        <v>89.5</v>
      </c>
      <c r="U360" s="15">
        <v>89.6</v>
      </c>
      <c r="V360" s="15">
        <v>89.4</v>
      </c>
      <c r="W360" s="15">
        <v>61.2</v>
      </c>
      <c r="X360" s="15">
        <v>113.8</v>
      </c>
      <c r="Y360" s="15">
        <v>856</v>
      </c>
      <c r="Z360" s="15">
        <v>100</v>
      </c>
      <c r="AA360" s="16">
        <v>623</v>
      </c>
      <c r="AB360" s="266"/>
      <c r="AC360" s="17"/>
      <c r="AD360" s="17">
        <v>24.885000000000002</v>
      </c>
      <c r="AE360" s="17"/>
      <c r="AF360" s="17">
        <v>127</v>
      </c>
      <c r="AG360" s="41">
        <v>94.2</v>
      </c>
    </row>
    <row r="361" spans="1:33" ht="14.25" customHeight="1" x14ac:dyDescent="0.35">
      <c r="A361" s="280"/>
      <c r="B361" s="11">
        <v>28.3333333333333</v>
      </c>
      <c r="C361" s="280"/>
      <c r="D361" s="15">
        <v>49.6</v>
      </c>
      <c r="E361" s="15">
        <v>119.2</v>
      </c>
      <c r="F361" s="16">
        <v>12.2</v>
      </c>
      <c r="G361" s="266"/>
      <c r="H361" s="15">
        <v>34.299999999999997</v>
      </c>
      <c r="I361" s="15">
        <v>113.9</v>
      </c>
      <c r="J361" s="15">
        <v>88.8</v>
      </c>
      <c r="K361" s="16">
        <v>88.4</v>
      </c>
      <c r="L361" s="14">
        <v>114.2</v>
      </c>
      <c r="M361" s="15">
        <v>13.4</v>
      </c>
      <c r="N361" s="15">
        <v>49.3</v>
      </c>
      <c r="O361" s="15">
        <v>49.2</v>
      </c>
      <c r="P361" s="15">
        <v>63.1</v>
      </c>
      <c r="Q361" s="15">
        <v>63</v>
      </c>
      <c r="R361" s="15">
        <v>62.6</v>
      </c>
      <c r="S361" s="15">
        <v>63.3</v>
      </c>
      <c r="T361" s="15">
        <v>90.6</v>
      </c>
      <c r="U361" s="15">
        <v>90.7</v>
      </c>
      <c r="V361" s="15">
        <v>90.5</v>
      </c>
      <c r="W361" s="15">
        <v>62.6</v>
      </c>
      <c r="X361" s="15">
        <v>112.9</v>
      </c>
      <c r="Y361" s="15">
        <v>856</v>
      </c>
      <c r="Z361" s="15">
        <v>100</v>
      </c>
      <c r="AA361" s="16">
        <v>633</v>
      </c>
      <c r="AB361" s="266"/>
      <c r="AC361" s="17"/>
      <c r="AD361" s="17">
        <v>27.542000000000002</v>
      </c>
      <c r="AE361" s="17"/>
      <c r="AF361" s="17">
        <v>126</v>
      </c>
      <c r="AG361" s="41">
        <v>93.2</v>
      </c>
    </row>
    <row r="362" spans="1:33" ht="14.25" customHeight="1" x14ac:dyDescent="0.35">
      <c r="A362" s="280"/>
      <c r="B362" s="11">
        <v>28.4166666666667</v>
      </c>
      <c r="C362" s="280"/>
      <c r="D362" s="15">
        <v>49.9</v>
      </c>
      <c r="E362" s="15">
        <v>97.1</v>
      </c>
      <c r="F362" s="16">
        <v>13.1</v>
      </c>
      <c r="G362" s="266"/>
      <c r="H362" s="15">
        <v>35.5</v>
      </c>
      <c r="I362" s="15">
        <v>95.7</v>
      </c>
      <c r="J362" s="15">
        <v>87.4</v>
      </c>
      <c r="K362" s="16">
        <v>87.2</v>
      </c>
      <c r="L362" s="14">
        <v>96.8</v>
      </c>
      <c r="M362" s="15">
        <v>14.6</v>
      </c>
      <c r="N362" s="15">
        <v>49.7</v>
      </c>
      <c r="O362" s="15">
        <v>49.5</v>
      </c>
      <c r="P362" s="15">
        <v>63</v>
      </c>
      <c r="Q362" s="15">
        <v>62.7</v>
      </c>
      <c r="R362" s="15">
        <v>62.5</v>
      </c>
      <c r="S362" s="15">
        <v>63.2</v>
      </c>
      <c r="T362" s="15">
        <v>89</v>
      </c>
      <c r="U362" s="15">
        <v>89.1</v>
      </c>
      <c r="V362" s="15">
        <v>88.9</v>
      </c>
      <c r="W362" s="15">
        <v>62.6</v>
      </c>
      <c r="X362" s="15">
        <v>106.4</v>
      </c>
      <c r="Y362" s="15">
        <v>804</v>
      </c>
      <c r="Z362" s="15">
        <v>100</v>
      </c>
      <c r="AA362" s="16">
        <v>578</v>
      </c>
      <c r="AB362" s="266"/>
      <c r="AC362" s="17"/>
      <c r="AD362" s="17">
        <v>29.366</v>
      </c>
      <c r="AE362" s="17"/>
      <c r="AF362" s="17">
        <v>114</v>
      </c>
      <c r="AG362" s="41">
        <v>95.5</v>
      </c>
    </row>
    <row r="363" spans="1:33" ht="14.25" customHeight="1" x14ac:dyDescent="0.35">
      <c r="A363" s="280"/>
      <c r="B363" s="11">
        <v>28.5</v>
      </c>
      <c r="C363" s="280"/>
      <c r="D363" s="15">
        <v>49.7</v>
      </c>
      <c r="E363" s="15">
        <v>110.7</v>
      </c>
      <c r="F363" s="16">
        <v>13.8</v>
      </c>
      <c r="G363" s="266"/>
      <c r="H363" s="15">
        <v>36.299999999999997</v>
      </c>
      <c r="I363" s="15">
        <v>110.5</v>
      </c>
      <c r="J363" s="15">
        <v>86.9</v>
      </c>
      <c r="K363" s="16">
        <v>86.6</v>
      </c>
      <c r="L363" s="14">
        <v>110.8</v>
      </c>
      <c r="M363" s="15">
        <v>15.3</v>
      </c>
      <c r="N363" s="15">
        <v>49.4</v>
      </c>
      <c r="O363" s="15">
        <v>49.4</v>
      </c>
      <c r="P363" s="15">
        <v>63.1</v>
      </c>
      <c r="Q363" s="15">
        <v>63</v>
      </c>
      <c r="R363" s="15">
        <v>62.6</v>
      </c>
      <c r="S363" s="15">
        <v>63.3</v>
      </c>
      <c r="T363" s="15">
        <v>88.7</v>
      </c>
      <c r="U363" s="15">
        <v>88.7</v>
      </c>
      <c r="V363" s="15">
        <v>88.6</v>
      </c>
      <c r="W363" s="15">
        <v>62.5</v>
      </c>
      <c r="X363" s="15">
        <v>109.2</v>
      </c>
      <c r="Y363" s="15">
        <v>825</v>
      </c>
      <c r="Z363" s="15">
        <v>100</v>
      </c>
      <c r="AA363" s="16">
        <v>588</v>
      </c>
      <c r="AB363" s="266"/>
      <c r="AC363" s="17"/>
      <c r="AD363" s="17">
        <v>28.631</v>
      </c>
      <c r="AE363" s="17"/>
      <c r="AF363" s="17">
        <v>123</v>
      </c>
      <c r="AG363" s="41">
        <v>89.8</v>
      </c>
    </row>
    <row r="364" spans="1:33" ht="14.25" customHeight="1" x14ac:dyDescent="0.35">
      <c r="A364" s="280"/>
      <c r="B364" s="11">
        <v>28.5833333333333</v>
      </c>
      <c r="C364" s="280"/>
      <c r="D364" s="15">
        <v>49.7</v>
      </c>
      <c r="E364" s="15">
        <v>112.3</v>
      </c>
      <c r="F364" s="16">
        <v>13.7</v>
      </c>
      <c r="G364" s="266"/>
      <c r="H364" s="15">
        <v>37</v>
      </c>
      <c r="I364" s="15">
        <v>110.1</v>
      </c>
      <c r="J364" s="15">
        <v>87.5</v>
      </c>
      <c r="K364" s="16">
        <v>87.2</v>
      </c>
      <c r="L364" s="14">
        <v>110.2</v>
      </c>
      <c r="M364" s="15">
        <v>15.2</v>
      </c>
      <c r="N364" s="15">
        <v>49.4</v>
      </c>
      <c r="O364" s="15">
        <v>49.3</v>
      </c>
      <c r="P364" s="15">
        <v>63.4</v>
      </c>
      <c r="Q364" s="15">
        <v>63.4</v>
      </c>
      <c r="R364" s="15">
        <v>63.1</v>
      </c>
      <c r="S364" s="15">
        <v>63.8</v>
      </c>
      <c r="T364" s="15">
        <v>89.3</v>
      </c>
      <c r="U364" s="15">
        <v>89.3</v>
      </c>
      <c r="V364" s="15">
        <v>89.2</v>
      </c>
      <c r="W364" s="15">
        <v>63</v>
      </c>
      <c r="X364" s="15">
        <v>109.3</v>
      </c>
      <c r="Y364" s="15">
        <v>826</v>
      </c>
      <c r="Z364" s="15">
        <v>100</v>
      </c>
      <c r="AA364" s="16">
        <v>592</v>
      </c>
      <c r="AB364" s="266"/>
      <c r="AC364" s="17"/>
      <c r="AD364" s="17">
        <v>27.51</v>
      </c>
      <c r="AE364" s="17"/>
      <c r="AF364" s="17">
        <v>127</v>
      </c>
      <c r="AG364" s="41">
        <v>91.3</v>
      </c>
    </row>
    <row r="365" spans="1:33" ht="14.25" customHeight="1" x14ac:dyDescent="0.35">
      <c r="A365" s="280"/>
      <c r="B365" s="11">
        <v>28.6666666666667</v>
      </c>
      <c r="C365" s="280"/>
      <c r="D365" s="15">
        <v>49.6</v>
      </c>
      <c r="E365" s="15">
        <v>117.4</v>
      </c>
      <c r="F365" s="16">
        <v>13.6</v>
      </c>
      <c r="G365" s="266"/>
      <c r="H365" s="15">
        <v>36.6</v>
      </c>
      <c r="I365" s="15">
        <v>114.7</v>
      </c>
      <c r="J365" s="15">
        <v>88</v>
      </c>
      <c r="K365" s="16">
        <v>87.7</v>
      </c>
      <c r="L365" s="14">
        <v>115.3</v>
      </c>
      <c r="M365" s="15">
        <v>14.9</v>
      </c>
      <c r="N365" s="15">
        <v>49.3</v>
      </c>
      <c r="O365" s="15">
        <v>49.3</v>
      </c>
      <c r="P365" s="15">
        <v>64.2</v>
      </c>
      <c r="Q365" s="15">
        <v>64.2</v>
      </c>
      <c r="R365" s="15">
        <v>63.9</v>
      </c>
      <c r="S365" s="15">
        <v>64.7</v>
      </c>
      <c r="T365" s="15">
        <v>89.9</v>
      </c>
      <c r="U365" s="15">
        <v>90</v>
      </c>
      <c r="V365" s="15">
        <v>89.8</v>
      </c>
      <c r="W365" s="15">
        <v>63.9</v>
      </c>
      <c r="X365" s="15">
        <v>113.8</v>
      </c>
      <c r="Y365" s="15">
        <v>866</v>
      </c>
      <c r="Z365" s="15">
        <v>100</v>
      </c>
      <c r="AA365" s="16">
        <v>640</v>
      </c>
      <c r="AB365" s="266"/>
      <c r="AC365" s="17"/>
      <c r="AD365" s="17">
        <v>23.684000000000001</v>
      </c>
      <c r="AE365" s="17"/>
      <c r="AF365" s="17">
        <v>135</v>
      </c>
      <c r="AG365" s="41">
        <v>87.5</v>
      </c>
    </row>
    <row r="366" spans="1:33" ht="14.25" customHeight="1" x14ac:dyDescent="0.35">
      <c r="A366" s="280"/>
      <c r="B366" s="11">
        <v>28.75</v>
      </c>
      <c r="C366" s="280"/>
      <c r="D366" s="15">
        <v>49.7</v>
      </c>
      <c r="E366" s="15">
        <v>116.8</v>
      </c>
      <c r="F366" s="16">
        <v>13.3</v>
      </c>
      <c r="G366" s="266"/>
      <c r="H366" s="15">
        <v>36</v>
      </c>
      <c r="I366" s="15">
        <v>114.9</v>
      </c>
      <c r="J366" s="15">
        <v>88.3</v>
      </c>
      <c r="K366" s="16">
        <v>88</v>
      </c>
      <c r="L366" s="14">
        <v>115.3</v>
      </c>
      <c r="M366" s="15">
        <v>14.5</v>
      </c>
      <c r="N366" s="15">
        <v>49.3</v>
      </c>
      <c r="O366" s="15">
        <v>49.2</v>
      </c>
      <c r="P366" s="15">
        <v>63.8</v>
      </c>
      <c r="Q366" s="15">
        <v>64</v>
      </c>
      <c r="R366" s="15">
        <v>63.7</v>
      </c>
      <c r="S366" s="15">
        <v>64.400000000000006</v>
      </c>
      <c r="T366" s="15">
        <v>90.1</v>
      </c>
      <c r="U366" s="15">
        <v>90.2</v>
      </c>
      <c r="V366" s="15">
        <v>90.1</v>
      </c>
      <c r="W366" s="15">
        <v>63.7</v>
      </c>
      <c r="X366" s="15">
        <v>113.8</v>
      </c>
      <c r="Y366" s="15">
        <v>867</v>
      </c>
      <c r="Z366" s="15">
        <v>100</v>
      </c>
      <c r="AA366" s="16">
        <v>637</v>
      </c>
      <c r="AB366" s="266"/>
      <c r="AC366" s="17"/>
      <c r="AD366" s="17">
        <v>24.678000000000001</v>
      </c>
      <c r="AE366" s="17"/>
      <c r="AF366" s="17">
        <v>126</v>
      </c>
      <c r="AG366" s="41">
        <v>92.2</v>
      </c>
    </row>
    <row r="367" spans="1:33" ht="14.25" customHeight="1" x14ac:dyDescent="0.35">
      <c r="A367" s="280"/>
      <c r="B367" s="11">
        <v>28.8333333333333</v>
      </c>
      <c r="C367" s="280"/>
      <c r="D367" s="15">
        <v>49.6</v>
      </c>
      <c r="E367" s="15">
        <v>118.8</v>
      </c>
      <c r="F367" s="16">
        <v>13.2</v>
      </c>
      <c r="G367" s="266"/>
      <c r="H367" s="15">
        <v>35.9</v>
      </c>
      <c r="I367" s="15">
        <v>114.6</v>
      </c>
      <c r="J367" s="15">
        <v>88.5</v>
      </c>
      <c r="K367" s="16">
        <v>88.2</v>
      </c>
      <c r="L367" s="14">
        <v>114.5</v>
      </c>
      <c r="M367" s="15">
        <v>14.4</v>
      </c>
      <c r="N367" s="15">
        <v>49.3</v>
      </c>
      <c r="O367" s="15">
        <v>49.2</v>
      </c>
      <c r="P367" s="15">
        <v>64</v>
      </c>
      <c r="Q367" s="15">
        <v>64.099999999999994</v>
      </c>
      <c r="R367" s="15">
        <v>63.6</v>
      </c>
      <c r="S367" s="15">
        <v>64.5</v>
      </c>
      <c r="T367" s="15">
        <v>90.4</v>
      </c>
      <c r="U367" s="15">
        <v>90.4</v>
      </c>
      <c r="V367" s="15">
        <v>90.3</v>
      </c>
      <c r="W367" s="15">
        <v>63.6</v>
      </c>
      <c r="X367" s="15">
        <v>114.2</v>
      </c>
      <c r="Y367" s="15">
        <v>866</v>
      </c>
      <c r="Z367" s="15">
        <v>100</v>
      </c>
      <c r="AA367" s="16">
        <v>639</v>
      </c>
      <c r="AB367" s="266"/>
      <c r="AC367" s="17"/>
      <c r="AD367" s="17">
        <v>24.706</v>
      </c>
      <c r="AE367" s="17"/>
      <c r="AF367" s="17">
        <v>126</v>
      </c>
      <c r="AG367" s="41">
        <v>87.7</v>
      </c>
    </row>
    <row r="368" spans="1:33" ht="14.25" customHeight="1" x14ac:dyDescent="0.35">
      <c r="A368" s="280"/>
      <c r="B368" s="11">
        <v>28.9166666666667</v>
      </c>
      <c r="C368" s="280"/>
      <c r="D368" s="15">
        <v>49.6</v>
      </c>
      <c r="E368" s="15">
        <v>118.6</v>
      </c>
      <c r="F368" s="16">
        <v>13.3</v>
      </c>
      <c r="G368" s="267"/>
      <c r="H368" s="15">
        <v>35.5</v>
      </c>
      <c r="I368" s="15">
        <v>114.5</v>
      </c>
      <c r="J368" s="15">
        <v>88.4</v>
      </c>
      <c r="K368" s="16">
        <v>88</v>
      </c>
      <c r="L368" s="14">
        <v>118.6</v>
      </c>
      <c r="M368" s="15">
        <v>14.5</v>
      </c>
      <c r="N368" s="15">
        <v>49.2</v>
      </c>
      <c r="O368" s="15">
        <v>49.2</v>
      </c>
      <c r="P368" s="15">
        <v>64</v>
      </c>
      <c r="Q368" s="15">
        <v>64.2</v>
      </c>
      <c r="R368" s="15">
        <v>63.8</v>
      </c>
      <c r="S368" s="15">
        <v>64.5</v>
      </c>
      <c r="T368" s="15">
        <v>90.2</v>
      </c>
      <c r="U368" s="15">
        <v>90.3</v>
      </c>
      <c r="V368" s="15">
        <v>90.1</v>
      </c>
      <c r="W368" s="15">
        <v>63.9</v>
      </c>
      <c r="X368" s="15">
        <v>113.7</v>
      </c>
      <c r="Y368" s="15">
        <v>867</v>
      </c>
      <c r="Z368" s="15">
        <v>100</v>
      </c>
      <c r="AA368" s="16">
        <v>640</v>
      </c>
      <c r="AB368" s="267"/>
      <c r="AC368" s="17"/>
      <c r="AD368" s="17">
        <v>25.92</v>
      </c>
      <c r="AE368" s="17"/>
      <c r="AF368" s="17">
        <v>127</v>
      </c>
      <c r="AG368" s="41">
        <v>80.5</v>
      </c>
    </row>
    <row r="369" spans="1:33" ht="14.25" customHeight="1" x14ac:dyDescent="0.35">
      <c r="A369" s="281"/>
      <c r="B369" s="11">
        <v>29</v>
      </c>
      <c r="C369" s="282"/>
      <c r="D369" s="15">
        <v>49.6</v>
      </c>
      <c r="E369" s="15">
        <v>116.9</v>
      </c>
      <c r="F369" s="16">
        <v>13.4</v>
      </c>
      <c r="G369" s="269"/>
      <c r="H369" s="15">
        <v>35.5</v>
      </c>
      <c r="I369" s="15">
        <v>114.6</v>
      </c>
      <c r="J369" s="15">
        <v>88.6</v>
      </c>
      <c r="K369" s="16">
        <v>88.3</v>
      </c>
      <c r="L369" s="14">
        <v>115.2</v>
      </c>
      <c r="M369" s="15">
        <v>14.6</v>
      </c>
      <c r="N369" s="15">
        <v>49.3</v>
      </c>
      <c r="O369" s="15">
        <v>49.2</v>
      </c>
      <c r="P369" s="15">
        <v>64.2</v>
      </c>
      <c r="Q369" s="15">
        <v>64.3</v>
      </c>
      <c r="R369" s="15">
        <v>63.9</v>
      </c>
      <c r="S369" s="15">
        <v>64.7</v>
      </c>
      <c r="T369" s="15">
        <v>90.5</v>
      </c>
      <c r="U369" s="15">
        <v>90.5</v>
      </c>
      <c r="V369" s="15">
        <v>90.3</v>
      </c>
      <c r="W369" s="15">
        <v>64.099999999999994</v>
      </c>
      <c r="X369" s="15">
        <v>113.7</v>
      </c>
      <c r="Y369" s="15">
        <v>865</v>
      </c>
      <c r="Z369" s="15">
        <v>100</v>
      </c>
      <c r="AA369" s="16">
        <v>639</v>
      </c>
      <c r="AB369" s="265">
        <v>127</v>
      </c>
      <c r="AC369" s="17"/>
      <c r="AD369" s="17">
        <v>25.923999999999999</v>
      </c>
      <c r="AE369" s="17"/>
      <c r="AF369" s="17">
        <v>135</v>
      </c>
      <c r="AG369" s="41">
        <v>69.7</v>
      </c>
    </row>
    <row r="370" spans="1:33" ht="14.25" customHeight="1" x14ac:dyDescent="0.35">
      <c r="A370" s="284" t="s">
        <v>69</v>
      </c>
      <c r="B370" s="285"/>
      <c r="C370" s="53"/>
      <c r="D370" s="53">
        <f>AVERAGE(D358:D369)</f>
        <v>49.658333333333339</v>
      </c>
      <c r="E370" s="53">
        <f>AVERAGE(E358:E369)</f>
        <v>115.69999999999999</v>
      </c>
      <c r="F370" s="53">
        <f>AVERAGE(F358:F369)</f>
        <v>12.966666666666669</v>
      </c>
      <c r="G370" s="266"/>
      <c r="H370" s="55">
        <f t="shared" ref="H370:AA370" si="5">AVERAGE(H358:H369)</f>
        <v>35</v>
      </c>
      <c r="I370" s="55">
        <f t="shared" si="5"/>
        <v>112.14166666666667</v>
      </c>
      <c r="J370" s="55">
        <f t="shared" si="5"/>
        <v>87.916666666666671</v>
      </c>
      <c r="K370" s="55">
        <f t="shared" si="5"/>
        <v>87.591666666666683</v>
      </c>
      <c r="L370" s="55">
        <f t="shared" si="5"/>
        <v>112.94999999999999</v>
      </c>
      <c r="M370" s="55">
        <f t="shared" si="5"/>
        <v>14.233333333333333</v>
      </c>
      <c r="N370" s="55">
        <f t="shared" si="5"/>
        <v>49.333333333333336</v>
      </c>
      <c r="O370" s="55">
        <f t="shared" si="5"/>
        <v>49.266666666666673</v>
      </c>
      <c r="P370" s="55">
        <f t="shared" si="5"/>
        <v>63.158333333333339</v>
      </c>
      <c r="Q370" s="55">
        <f t="shared" si="5"/>
        <v>63.175000000000004</v>
      </c>
      <c r="R370" s="55">
        <f t="shared" si="5"/>
        <v>62.824999999999996</v>
      </c>
      <c r="S370" s="55">
        <f t="shared" si="5"/>
        <v>63.550000000000004</v>
      </c>
      <c r="T370" s="55">
        <f t="shared" si="5"/>
        <v>89.733333333333348</v>
      </c>
      <c r="U370" s="55">
        <f t="shared" si="5"/>
        <v>89.8</v>
      </c>
      <c r="V370" s="55">
        <f t="shared" si="5"/>
        <v>89.63333333333334</v>
      </c>
      <c r="W370" s="55">
        <f t="shared" si="5"/>
        <v>62.824999999999996</v>
      </c>
      <c r="X370" s="55">
        <f t="shared" si="5"/>
        <v>112.36666666666666</v>
      </c>
      <c r="Y370" s="55">
        <f t="shared" si="5"/>
        <v>850.58333333333337</v>
      </c>
      <c r="Z370" s="55">
        <f t="shared" si="5"/>
        <v>100</v>
      </c>
      <c r="AA370" s="55">
        <f t="shared" si="5"/>
        <v>621.16666666666663</v>
      </c>
      <c r="AB370" s="266"/>
      <c r="AC370" s="53" t="e">
        <f>AVERAGE(AC358:AC369)</f>
        <v>#DIV/0!</v>
      </c>
      <c r="AD370" s="53">
        <f>AVERAGE(AD358:AD369)</f>
        <v>26.004666666666665</v>
      </c>
      <c r="AE370" s="53" t="e">
        <f>AVERAGE(AE358:AE369)</f>
        <v>#DIV/0!</v>
      </c>
      <c r="AF370" s="53">
        <f>AVERAGE(AF358:AF369)</f>
        <v>127.08333333333333</v>
      </c>
      <c r="AG370" s="53">
        <f>AVERAGE(AG358:AG369)</f>
        <v>89.024999999999991</v>
      </c>
    </row>
    <row r="371" spans="1:33" ht="14.25" customHeight="1" x14ac:dyDescent="0.35">
      <c r="A371" s="279">
        <v>44712</v>
      </c>
      <c r="B371" s="11">
        <v>29.0833333333333</v>
      </c>
      <c r="C371" s="286">
        <v>115</v>
      </c>
      <c r="D371" s="15">
        <v>49.6</v>
      </c>
      <c r="E371" s="15">
        <v>116.1</v>
      </c>
      <c r="F371" s="16">
        <v>13.4</v>
      </c>
      <c r="G371" s="266"/>
      <c r="H371" s="15">
        <v>35.4</v>
      </c>
      <c r="I371" s="15">
        <v>114.6</v>
      </c>
      <c r="J371" s="15">
        <v>88.5</v>
      </c>
      <c r="K371" s="16">
        <v>88.2</v>
      </c>
      <c r="L371" s="14">
        <v>114</v>
      </c>
      <c r="M371" s="15">
        <v>14.6</v>
      </c>
      <c r="N371" s="15">
        <v>49.2</v>
      </c>
      <c r="O371" s="15">
        <v>49.2</v>
      </c>
      <c r="P371" s="15">
        <v>64.2</v>
      </c>
      <c r="Q371" s="15">
        <v>64.3</v>
      </c>
      <c r="R371" s="15">
        <v>64</v>
      </c>
      <c r="S371" s="15">
        <v>64.8</v>
      </c>
      <c r="T371" s="15">
        <v>90.3</v>
      </c>
      <c r="U371" s="15">
        <v>90.4</v>
      </c>
      <c r="V371" s="15">
        <v>90.3</v>
      </c>
      <c r="W371" s="15">
        <v>63.9</v>
      </c>
      <c r="X371" s="15">
        <v>113.7</v>
      </c>
      <c r="Y371" s="15">
        <v>865</v>
      </c>
      <c r="Z371" s="15">
        <v>100</v>
      </c>
      <c r="AA371" s="16">
        <v>640</v>
      </c>
      <c r="AB371" s="266"/>
      <c r="AC371" s="17"/>
      <c r="AD371" s="17">
        <v>26.018999999999998</v>
      </c>
      <c r="AE371" s="17"/>
      <c r="AF371" s="17">
        <v>127</v>
      </c>
      <c r="AG371" s="41">
        <v>64.8</v>
      </c>
    </row>
    <row r="372" spans="1:33" ht="14.25" customHeight="1" x14ac:dyDescent="0.35">
      <c r="A372" s="280"/>
      <c r="B372" s="11">
        <v>29.1666666666667</v>
      </c>
      <c r="C372" s="266"/>
      <c r="D372" s="15">
        <v>49.6</v>
      </c>
      <c r="E372" s="15">
        <v>118.3</v>
      </c>
      <c r="F372" s="16">
        <v>13.4</v>
      </c>
      <c r="G372" s="266"/>
      <c r="H372" s="15">
        <v>35.200000000000003</v>
      </c>
      <c r="I372" s="15">
        <v>114.3</v>
      </c>
      <c r="J372" s="15">
        <v>88.6</v>
      </c>
      <c r="K372" s="16">
        <v>88.3</v>
      </c>
      <c r="L372" s="14">
        <v>114.6</v>
      </c>
      <c r="M372" s="15">
        <v>14.6</v>
      </c>
      <c r="N372" s="15">
        <v>49.3</v>
      </c>
      <c r="O372" s="15">
        <v>49.2</v>
      </c>
      <c r="P372" s="15">
        <v>64.2</v>
      </c>
      <c r="Q372" s="15">
        <v>64.3</v>
      </c>
      <c r="R372" s="15">
        <v>63.9</v>
      </c>
      <c r="S372" s="15">
        <v>64.7</v>
      </c>
      <c r="T372" s="15">
        <v>90.5</v>
      </c>
      <c r="U372" s="15">
        <v>90.5</v>
      </c>
      <c r="V372" s="15">
        <v>90.4</v>
      </c>
      <c r="W372" s="15">
        <v>64</v>
      </c>
      <c r="X372" s="15">
        <v>113.7</v>
      </c>
      <c r="Y372" s="15">
        <v>865</v>
      </c>
      <c r="Z372" s="15">
        <v>100</v>
      </c>
      <c r="AA372" s="16">
        <v>642</v>
      </c>
      <c r="AB372" s="266"/>
      <c r="AC372" s="17"/>
      <c r="AD372" s="17">
        <v>25.96</v>
      </c>
      <c r="AE372" s="17"/>
      <c r="AF372" s="17">
        <v>128</v>
      </c>
      <c r="AG372" s="41">
        <v>90.2</v>
      </c>
    </row>
    <row r="373" spans="1:33" ht="14.25" customHeight="1" x14ac:dyDescent="0.35">
      <c r="A373" s="280"/>
      <c r="B373" s="11">
        <v>29.25</v>
      </c>
      <c r="C373" s="266"/>
      <c r="D373" s="15">
        <v>49.5</v>
      </c>
      <c r="E373" s="15">
        <v>116.7</v>
      </c>
      <c r="F373" s="16">
        <v>13.4</v>
      </c>
      <c r="G373" s="266"/>
      <c r="H373" s="15">
        <v>35.200000000000003</v>
      </c>
      <c r="I373" s="15">
        <v>115.3</v>
      </c>
      <c r="J373" s="15">
        <v>87.2</v>
      </c>
      <c r="K373" s="16">
        <v>86.9</v>
      </c>
      <c r="L373" s="14">
        <v>115.2</v>
      </c>
      <c r="M373" s="15">
        <v>14.6</v>
      </c>
      <c r="N373" s="15">
        <v>49.2</v>
      </c>
      <c r="O373" s="15">
        <v>49.2</v>
      </c>
      <c r="P373" s="15">
        <v>63.4</v>
      </c>
      <c r="Q373" s="15">
        <v>63.4</v>
      </c>
      <c r="R373" s="15">
        <v>63.2</v>
      </c>
      <c r="S373" s="15">
        <v>63.8</v>
      </c>
      <c r="T373" s="15">
        <v>89.1</v>
      </c>
      <c r="U373" s="15">
        <v>89.2</v>
      </c>
      <c r="V373" s="15">
        <v>89</v>
      </c>
      <c r="W373" s="15">
        <v>63.2</v>
      </c>
      <c r="X373" s="15">
        <v>114.1</v>
      </c>
      <c r="Y373" s="15">
        <v>865</v>
      </c>
      <c r="Z373" s="15">
        <v>100</v>
      </c>
      <c r="AA373" s="16">
        <v>630</v>
      </c>
      <c r="AB373" s="266"/>
      <c r="AC373" s="17"/>
      <c r="AD373" s="17">
        <v>26.056999999999999</v>
      </c>
      <c r="AE373" s="17"/>
      <c r="AF373" s="17">
        <v>127</v>
      </c>
      <c r="AG373" s="41">
        <v>95.9</v>
      </c>
    </row>
    <row r="374" spans="1:33" ht="14.25" customHeight="1" x14ac:dyDescent="0.35">
      <c r="A374" s="280"/>
      <c r="B374" s="11">
        <v>29.3333333333333</v>
      </c>
      <c r="C374" s="266"/>
      <c r="D374" s="15">
        <v>49.5</v>
      </c>
      <c r="E374" s="15">
        <v>117.4</v>
      </c>
      <c r="F374" s="16">
        <v>13.6</v>
      </c>
      <c r="G374" s="266"/>
      <c r="H374" s="15">
        <v>35.799999999999997</v>
      </c>
      <c r="I374" s="15">
        <v>115.9</v>
      </c>
      <c r="J374" s="15">
        <v>86.3</v>
      </c>
      <c r="K374" s="16">
        <v>85.9</v>
      </c>
      <c r="L374" s="14">
        <v>115.7</v>
      </c>
      <c r="M374" s="15">
        <v>14.9</v>
      </c>
      <c r="N374" s="15">
        <v>49.2</v>
      </c>
      <c r="O374" s="15">
        <v>49.1</v>
      </c>
      <c r="P374" s="15">
        <v>62.8</v>
      </c>
      <c r="Q374" s="15">
        <v>62.8</v>
      </c>
      <c r="R374" s="15">
        <v>62.6</v>
      </c>
      <c r="S374" s="15">
        <v>63.2</v>
      </c>
      <c r="T374" s="15">
        <v>88.1</v>
      </c>
      <c r="U374" s="15">
        <v>88.2</v>
      </c>
      <c r="V374" s="15">
        <v>88.1</v>
      </c>
      <c r="W374" s="15">
        <v>62.4</v>
      </c>
      <c r="X374" s="15">
        <v>115.2</v>
      </c>
      <c r="Y374" s="15">
        <v>866</v>
      </c>
      <c r="Z374" s="15">
        <v>100</v>
      </c>
      <c r="AA374" s="16">
        <v>626</v>
      </c>
      <c r="AB374" s="266"/>
      <c r="AC374" s="17"/>
      <c r="AD374" s="17">
        <v>27.452000000000002</v>
      </c>
      <c r="AE374" s="17"/>
      <c r="AF374" s="17">
        <v>124</v>
      </c>
      <c r="AG374" s="41">
        <v>71</v>
      </c>
    </row>
    <row r="375" spans="1:33" ht="14.25" customHeight="1" x14ac:dyDescent="0.35">
      <c r="A375" s="280"/>
      <c r="B375" s="11">
        <v>29.4166666666667</v>
      </c>
      <c r="C375" s="266"/>
      <c r="D375" s="15">
        <v>49.4</v>
      </c>
      <c r="E375" s="15">
        <v>121.6</v>
      </c>
      <c r="F375" s="16">
        <v>13.7</v>
      </c>
      <c r="G375" s="266"/>
      <c r="H375" s="15">
        <v>36.799999999999997</v>
      </c>
      <c r="I375" s="15">
        <v>120.4</v>
      </c>
      <c r="J375" s="15">
        <v>84.7</v>
      </c>
      <c r="K375" s="16">
        <v>84.3</v>
      </c>
      <c r="L375" s="14">
        <v>119.9</v>
      </c>
      <c r="M375" s="15">
        <v>15</v>
      </c>
      <c r="N375" s="15">
        <v>49</v>
      </c>
      <c r="O375" s="15">
        <v>49</v>
      </c>
      <c r="P375" s="15">
        <v>62.4</v>
      </c>
      <c r="Q375" s="15">
        <v>62.4</v>
      </c>
      <c r="R375" s="15">
        <v>62.1</v>
      </c>
      <c r="S375" s="15">
        <v>62.8</v>
      </c>
      <c r="T375" s="15">
        <v>86.7</v>
      </c>
      <c r="U375" s="15">
        <v>86.8</v>
      </c>
      <c r="V375" s="15">
        <v>86.6</v>
      </c>
      <c r="W375" s="15">
        <v>61.9</v>
      </c>
      <c r="X375" s="15">
        <v>118.4</v>
      </c>
      <c r="Y375" s="15">
        <v>896</v>
      </c>
      <c r="Z375" s="15">
        <v>100</v>
      </c>
      <c r="AA375" s="16">
        <v>647</v>
      </c>
      <c r="AB375" s="266"/>
      <c r="AC375" s="17"/>
      <c r="AD375" s="17">
        <v>29.338999999999999</v>
      </c>
      <c r="AE375" s="17"/>
      <c r="AF375" s="17">
        <v>126</v>
      </c>
      <c r="AG375" s="41">
        <v>92.8</v>
      </c>
    </row>
    <row r="376" spans="1:33" ht="14.25" customHeight="1" x14ac:dyDescent="0.35">
      <c r="A376" s="280"/>
      <c r="B376" s="11">
        <v>29.5</v>
      </c>
      <c r="C376" s="266"/>
      <c r="D376" s="15">
        <v>49.5</v>
      </c>
      <c r="E376" s="15">
        <v>119.8</v>
      </c>
      <c r="F376" s="16">
        <v>13.9</v>
      </c>
      <c r="G376" s="266"/>
      <c r="H376" s="15">
        <v>36.9</v>
      </c>
      <c r="I376" s="15">
        <v>118.6</v>
      </c>
      <c r="J376" s="15">
        <v>87.2</v>
      </c>
      <c r="K376" s="16">
        <v>86.8</v>
      </c>
      <c r="L376" s="14">
        <v>119.2</v>
      </c>
      <c r="M376" s="15">
        <v>15.1</v>
      </c>
      <c r="N376" s="15">
        <v>49.2</v>
      </c>
      <c r="O376" s="15">
        <v>49.1</v>
      </c>
      <c r="P376" s="15">
        <v>64.2</v>
      </c>
      <c r="Q376" s="15">
        <v>64.3</v>
      </c>
      <c r="R376" s="15">
        <v>64</v>
      </c>
      <c r="S376" s="15">
        <v>64.599999999999994</v>
      </c>
      <c r="T376" s="15">
        <v>89.1</v>
      </c>
      <c r="U376" s="15">
        <v>89.1</v>
      </c>
      <c r="V376" s="15">
        <v>89</v>
      </c>
      <c r="W376" s="15">
        <v>63.9</v>
      </c>
      <c r="X376" s="15">
        <v>117.5</v>
      </c>
      <c r="Y376" s="15">
        <v>895</v>
      </c>
      <c r="Z376" s="15">
        <v>100</v>
      </c>
      <c r="AA376" s="16">
        <v>665</v>
      </c>
      <c r="AB376" s="266"/>
      <c r="AC376" s="17"/>
      <c r="AD376" s="17">
        <v>27.271999999999998</v>
      </c>
      <c r="AE376" s="17"/>
      <c r="AF376" s="17">
        <v>143</v>
      </c>
      <c r="AG376" s="41">
        <v>90.4</v>
      </c>
    </row>
    <row r="377" spans="1:33" ht="14.25" customHeight="1" x14ac:dyDescent="0.35">
      <c r="A377" s="280"/>
      <c r="B377" s="11">
        <v>29.5833333333333</v>
      </c>
      <c r="C377" s="266"/>
      <c r="D377" s="15">
        <v>49.5</v>
      </c>
      <c r="E377" s="15">
        <v>120.1</v>
      </c>
      <c r="F377" s="16">
        <v>13.8</v>
      </c>
      <c r="G377" s="266"/>
      <c r="H377" s="15">
        <v>35.4</v>
      </c>
      <c r="I377" s="15">
        <v>117.8</v>
      </c>
      <c r="J377" s="15">
        <v>87.9</v>
      </c>
      <c r="K377" s="16">
        <v>87.6</v>
      </c>
      <c r="L377" s="14">
        <v>118.4</v>
      </c>
      <c r="M377" s="15">
        <v>15.1</v>
      </c>
      <c r="N377" s="15">
        <v>49.2</v>
      </c>
      <c r="O377" s="15">
        <v>49.1</v>
      </c>
      <c r="P377" s="15">
        <v>65</v>
      </c>
      <c r="Q377" s="15">
        <v>65.099999999999994</v>
      </c>
      <c r="R377" s="15">
        <v>64.7</v>
      </c>
      <c r="S377" s="15">
        <v>65.599999999999994</v>
      </c>
      <c r="T377" s="15">
        <v>89.8</v>
      </c>
      <c r="U377" s="15">
        <v>89.9</v>
      </c>
      <c r="V377" s="15">
        <v>89.8</v>
      </c>
      <c r="W377" s="15">
        <v>64.7</v>
      </c>
      <c r="X377" s="15">
        <v>116.7</v>
      </c>
      <c r="Y377" s="15">
        <v>898</v>
      </c>
      <c r="Z377" s="15">
        <v>100</v>
      </c>
      <c r="AA377" s="16">
        <v>671</v>
      </c>
      <c r="AB377" s="266"/>
      <c r="AC377" s="17"/>
      <c r="AD377" s="17">
        <v>25.757999999999999</v>
      </c>
      <c r="AE377" s="17"/>
      <c r="AF377" s="17">
        <v>134</v>
      </c>
      <c r="AG377" s="41">
        <v>65.8</v>
      </c>
    </row>
    <row r="378" spans="1:33" ht="14.25" customHeight="1" x14ac:dyDescent="0.35">
      <c r="A378" s="280"/>
      <c r="B378" s="11">
        <v>29.6666666666667</v>
      </c>
      <c r="C378" s="266"/>
      <c r="D378" s="15">
        <v>49.6</v>
      </c>
      <c r="E378" s="15">
        <v>117.1</v>
      </c>
      <c r="F378" s="16">
        <v>13.7</v>
      </c>
      <c r="G378" s="266"/>
      <c r="H378" s="15">
        <v>34.5</v>
      </c>
      <c r="I378" s="15">
        <v>113.7</v>
      </c>
      <c r="J378" s="15">
        <v>88.2</v>
      </c>
      <c r="K378" s="16">
        <v>87.9</v>
      </c>
      <c r="L378" s="14">
        <v>114.1</v>
      </c>
      <c r="M378" s="15">
        <v>15</v>
      </c>
      <c r="N378" s="15">
        <v>49.3</v>
      </c>
      <c r="O378" s="15">
        <v>49.2</v>
      </c>
      <c r="P378" s="15">
        <v>64.599999999999994</v>
      </c>
      <c r="Q378" s="15">
        <v>64.5</v>
      </c>
      <c r="R378" s="15">
        <v>64.099999999999994</v>
      </c>
      <c r="S378" s="15">
        <v>64.8</v>
      </c>
      <c r="T378" s="15">
        <v>90</v>
      </c>
      <c r="U378" s="15">
        <v>90.1</v>
      </c>
      <c r="V378" s="15">
        <v>89.9</v>
      </c>
      <c r="W378" s="15">
        <v>64.099999999999994</v>
      </c>
      <c r="X378" s="15">
        <v>113.4</v>
      </c>
      <c r="Y378" s="15">
        <v>865</v>
      </c>
      <c r="Z378" s="15">
        <v>100</v>
      </c>
      <c r="AA378" s="16">
        <v>639</v>
      </c>
      <c r="AB378" s="266"/>
      <c r="AC378" s="17"/>
      <c r="AD378" s="17">
        <v>25.173999999999999</v>
      </c>
      <c r="AE378" s="17"/>
      <c r="AF378" s="17">
        <v>127</v>
      </c>
      <c r="AG378" s="41">
        <v>94.8</v>
      </c>
    </row>
    <row r="379" spans="1:33" ht="14.25" customHeight="1" x14ac:dyDescent="0.35">
      <c r="A379" s="280"/>
      <c r="B379" s="11">
        <v>29.75</v>
      </c>
      <c r="C379" s="266"/>
      <c r="D379" s="15">
        <v>49.7</v>
      </c>
      <c r="E379" s="15">
        <v>105</v>
      </c>
      <c r="F379" s="16">
        <v>13.8</v>
      </c>
      <c r="G379" s="266"/>
      <c r="H379" s="15">
        <v>33.4</v>
      </c>
      <c r="I379" s="15">
        <v>105</v>
      </c>
      <c r="J379" s="15">
        <v>86.8</v>
      </c>
      <c r="K379" s="16">
        <v>86.5</v>
      </c>
      <c r="L379" s="14">
        <v>105.9</v>
      </c>
      <c r="M379" s="15">
        <v>15</v>
      </c>
      <c r="N379" s="15">
        <v>49.4</v>
      </c>
      <c r="O379" s="15">
        <v>49.4</v>
      </c>
      <c r="P379" s="15">
        <v>62.6</v>
      </c>
      <c r="Q379" s="15">
        <v>62.5</v>
      </c>
      <c r="R379" s="15">
        <v>62.1</v>
      </c>
      <c r="S379" s="15">
        <v>62.9</v>
      </c>
      <c r="T379" s="15">
        <v>88.5</v>
      </c>
      <c r="U379" s="15">
        <v>88.6</v>
      </c>
      <c r="V379" s="15">
        <v>88.5</v>
      </c>
      <c r="W379" s="15">
        <v>62.3</v>
      </c>
      <c r="X379" s="15">
        <v>106.8</v>
      </c>
      <c r="Y379" s="15">
        <v>806</v>
      </c>
      <c r="Z379" s="15">
        <v>100</v>
      </c>
      <c r="AA379" s="16">
        <v>568</v>
      </c>
      <c r="AB379" s="266"/>
      <c r="AC379" s="17"/>
      <c r="AD379" s="17">
        <v>24.082999999999998</v>
      </c>
      <c r="AE379" s="17"/>
      <c r="AF379" s="17">
        <v>126</v>
      </c>
      <c r="AG379" s="41">
        <v>89.1</v>
      </c>
    </row>
    <row r="380" spans="1:33" ht="14.25" customHeight="1" x14ac:dyDescent="0.35">
      <c r="A380" s="280"/>
      <c r="B380" s="11">
        <v>29.8333333333333</v>
      </c>
      <c r="C380" s="266"/>
      <c r="D380" s="15">
        <v>49.8</v>
      </c>
      <c r="E380" s="15">
        <v>108.3</v>
      </c>
      <c r="F380" s="16">
        <v>13.7</v>
      </c>
      <c r="G380" s="266"/>
      <c r="H380" s="15">
        <v>33.299999999999997</v>
      </c>
      <c r="I380" s="15">
        <v>105.7</v>
      </c>
      <c r="J380" s="15">
        <v>87.2</v>
      </c>
      <c r="K380" s="16">
        <v>86.9</v>
      </c>
      <c r="L380" s="14">
        <v>106.4</v>
      </c>
      <c r="M380" s="15">
        <v>15</v>
      </c>
      <c r="N380" s="15">
        <v>49.5</v>
      </c>
      <c r="O380" s="15">
        <v>49.4</v>
      </c>
      <c r="P380" s="15">
        <v>62.7</v>
      </c>
      <c r="Q380" s="15">
        <v>62.6</v>
      </c>
      <c r="R380" s="15" t="s">
        <v>72</v>
      </c>
      <c r="S380" s="15">
        <v>63</v>
      </c>
      <c r="T380" s="15">
        <v>88.9</v>
      </c>
      <c r="U380" s="15">
        <v>89</v>
      </c>
      <c r="V380" s="15">
        <v>88.8</v>
      </c>
      <c r="W380" s="15">
        <v>62.3</v>
      </c>
      <c r="X380" s="15">
        <v>106.9</v>
      </c>
      <c r="Y380" s="15">
        <v>804</v>
      </c>
      <c r="Z380" s="15">
        <v>100</v>
      </c>
      <c r="AA380" s="16">
        <v>572</v>
      </c>
      <c r="AB380" s="266"/>
      <c r="AC380" s="17"/>
      <c r="AD380" s="17">
        <v>24.161000000000001</v>
      </c>
      <c r="AE380" s="17"/>
      <c r="AF380" s="17">
        <v>120</v>
      </c>
      <c r="AG380" s="41">
        <v>93.1</v>
      </c>
    </row>
    <row r="381" spans="1:33" ht="14.25" customHeight="1" x14ac:dyDescent="0.35">
      <c r="A381" s="280"/>
      <c r="B381" s="20">
        <v>29.9166666666667</v>
      </c>
      <c r="C381" s="266"/>
      <c r="D381" s="24">
        <v>49.7</v>
      </c>
      <c r="E381" s="24">
        <v>112.5</v>
      </c>
      <c r="F381" s="25">
        <v>13.3</v>
      </c>
      <c r="G381" s="266"/>
      <c r="H381" s="24">
        <v>31.5</v>
      </c>
      <c r="I381" s="24">
        <v>109</v>
      </c>
      <c r="J381" s="24">
        <v>87.9</v>
      </c>
      <c r="K381" s="25">
        <v>87.5</v>
      </c>
      <c r="L381" s="23">
        <v>110.1</v>
      </c>
      <c r="M381" s="24">
        <v>14.5</v>
      </c>
      <c r="N381" s="24">
        <v>49.4</v>
      </c>
      <c r="O381" s="24">
        <v>49.3</v>
      </c>
      <c r="P381" s="24">
        <v>63</v>
      </c>
      <c r="Q381" s="24">
        <v>63</v>
      </c>
      <c r="R381" s="24">
        <v>62.7</v>
      </c>
      <c r="S381" s="24">
        <v>63.5</v>
      </c>
      <c r="T381" s="24">
        <v>89.5</v>
      </c>
      <c r="U381" s="24">
        <v>89.6</v>
      </c>
      <c r="V381" s="24">
        <v>89.5</v>
      </c>
      <c r="W381" s="24">
        <v>62.5</v>
      </c>
      <c r="X381" s="24">
        <v>108.8</v>
      </c>
      <c r="Y381" s="24">
        <v>825</v>
      </c>
      <c r="Z381" s="15">
        <v>100</v>
      </c>
      <c r="AA381" s="25">
        <v>592</v>
      </c>
      <c r="AB381" s="274"/>
      <c r="AC381" s="26"/>
      <c r="AD381" s="26">
        <v>23.196999999999999</v>
      </c>
      <c r="AE381" s="26"/>
      <c r="AF381" s="26">
        <v>122</v>
      </c>
      <c r="AG381" s="42">
        <v>92.2</v>
      </c>
    </row>
    <row r="382" spans="1:33" ht="14.25" customHeight="1" x14ac:dyDescent="0.35">
      <c r="A382" s="282"/>
      <c r="B382" s="20">
        <v>0</v>
      </c>
      <c r="C382" s="274"/>
      <c r="D382" s="24">
        <v>49.7</v>
      </c>
      <c r="E382" s="24">
        <v>109.1</v>
      </c>
      <c r="F382" s="25">
        <v>12.9</v>
      </c>
      <c r="G382" s="56"/>
      <c r="H382" s="24">
        <v>31.2</v>
      </c>
      <c r="I382" s="24">
        <v>107</v>
      </c>
      <c r="J382" s="24">
        <v>87.8</v>
      </c>
      <c r="K382" s="25">
        <v>87.5</v>
      </c>
      <c r="L382" s="23">
        <v>108.4</v>
      </c>
      <c r="M382" s="24">
        <v>14</v>
      </c>
      <c r="N382" s="24">
        <v>49.5</v>
      </c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5"/>
      <c r="AB382" s="57"/>
      <c r="AC382" s="26"/>
      <c r="AD382" s="26"/>
      <c r="AE382" s="26"/>
      <c r="AF382" s="26"/>
      <c r="AG382" s="42"/>
    </row>
    <row r="383" spans="1:33" ht="14.25" customHeight="1" x14ac:dyDescent="0.35">
      <c r="A383" s="277" t="s">
        <v>69</v>
      </c>
      <c r="B383" s="278"/>
      <c r="C383" s="53"/>
      <c r="D383" s="53">
        <f>AVERAGE(D371:D382)</f>
        <v>49.591666666666676</v>
      </c>
      <c r="E383" s="53">
        <f>AVERAGE(E371:E382)</f>
        <v>115.16666666666664</v>
      </c>
      <c r="F383" s="53">
        <f>AVERAGE(F371:F382)</f>
        <v>13.550000000000002</v>
      </c>
      <c r="G383" s="58"/>
      <c r="H383" s="53">
        <f t="shared" ref="H383:AA383" si="6">AVERAGE(H371:H382)</f>
        <v>34.549999999999997</v>
      </c>
      <c r="I383" s="53">
        <f t="shared" si="6"/>
        <v>113.10833333333333</v>
      </c>
      <c r="J383" s="53">
        <f t="shared" si="6"/>
        <v>87.358333333333334</v>
      </c>
      <c r="K383" s="53">
        <f t="shared" si="6"/>
        <v>87.024999999999991</v>
      </c>
      <c r="L383" s="53">
        <f t="shared" si="6"/>
        <v>113.49166666666667</v>
      </c>
      <c r="M383" s="53">
        <f t="shared" si="6"/>
        <v>14.783333333333331</v>
      </c>
      <c r="N383" s="53">
        <f t="shared" si="6"/>
        <v>49.283333333333331</v>
      </c>
      <c r="O383" s="53">
        <f t="shared" si="6"/>
        <v>49.199999999999996</v>
      </c>
      <c r="P383" s="53">
        <f t="shared" si="6"/>
        <v>63.554545454545455</v>
      </c>
      <c r="Q383" s="53">
        <f t="shared" si="6"/>
        <v>63.56363636363637</v>
      </c>
      <c r="R383" s="53">
        <f t="shared" si="6"/>
        <v>63.340000000000011</v>
      </c>
      <c r="S383" s="53">
        <f t="shared" si="6"/>
        <v>63.972727272727269</v>
      </c>
      <c r="T383" s="53">
        <f t="shared" si="6"/>
        <v>89.136363636363626</v>
      </c>
      <c r="U383" s="53">
        <f t="shared" si="6"/>
        <v>89.218181818181833</v>
      </c>
      <c r="V383" s="53">
        <f t="shared" si="6"/>
        <v>89.081818181818164</v>
      </c>
      <c r="W383" s="53">
        <f t="shared" si="6"/>
        <v>63.199999999999996</v>
      </c>
      <c r="X383" s="53">
        <f t="shared" si="6"/>
        <v>113.2</v>
      </c>
      <c r="Y383" s="53">
        <f t="shared" si="6"/>
        <v>859.09090909090912</v>
      </c>
      <c r="Z383" s="53">
        <f t="shared" si="6"/>
        <v>100</v>
      </c>
      <c r="AA383" s="53">
        <f t="shared" si="6"/>
        <v>626.5454545454545</v>
      </c>
      <c r="AB383" s="29"/>
      <c r="AC383" s="53" t="e">
        <f>AVERAGE(AC371:AC382)</f>
        <v>#DIV/0!</v>
      </c>
      <c r="AD383" s="53">
        <f>AVERAGE(AD371:AD382)</f>
        <v>25.861090909090908</v>
      </c>
      <c r="AE383" s="53" t="e">
        <f>AVERAGE(AE371:AE382)</f>
        <v>#DIV/0!</v>
      </c>
      <c r="AF383" s="53">
        <f>AVERAGE(AF371:AF382)</f>
        <v>127.63636363636364</v>
      </c>
      <c r="AG383" s="53">
        <f>AVERAGE(AG371:AG382)</f>
        <v>85.463636363636368</v>
      </c>
    </row>
    <row r="384" spans="1:33" ht="14.25" customHeight="1" x14ac:dyDescent="0.35">
      <c r="A384" s="59"/>
      <c r="B384" s="59"/>
      <c r="C384" s="60"/>
      <c r="D384" s="60"/>
      <c r="E384" s="60"/>
      <c r="F384" s="60"/>
      <c r="G384" s="4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37"/>
      <c r="AC384" s="60"/>
      <c r="AD384" s="60"/>
      <c r="AE384" s="60"/>
      <c r="AF384" s="60"/>
      <c r="AG384" s="60"/>
    </row>
    <row r="385" spans="1:33" ht="14.25" customHeight="1" x14ac:dyDescent="0.35">
      <c r="A385" s="59"/>
      <c r="B385" s="59"/>
      <c r="C385" s="60"/>
      <c r="D385" s="60"/>
      <c r="E385" s="60"/>
      <c r="F385" s="60"/>
      <c r="G385" s="4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37"/>
      <c r="AC385" s="60"/>
      <c r="AD385" s="60"/>
      <c r="AE385" s="60"/>
      <c r="AF385" s="60"/>
      <c r="AG385" s="60"/>
    </row>
    <row r="386" spans="1:33" ht="14.25" customHeight="1" x14ac:dyDescent="0.35">
      <c r="A386" s="59"/>
      <c r="B386" s="59"/>
      <c r="C386" s="60"/>
      <c r="D386" s="60"/>
      <c r="E386" s="60"/>
      <c r="F386" s="60"/>
      <c r="G386" s="4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37"/>
      <c r="AC386" s="60"/>
      <c r="AD386" s="60"/>
      <c r="AE386" s="60"/>
      <c r="AF386" s="60"/>
      <c r="AG386" s="60"/>
    </row>
    <row r="387" spans="1:33" ht="14.25" customHeight="1" x14ac:dyDescent="0.35">
      <c r="A387" s="59"/>
      <c r="B387" s="59"/>
      <c r="C387" s="60"/>
      <c r="D387" s="60"/>
      <c r="E387" s="60"/>
      <c r="F387" s="60"/>
      <c r="G387" s="4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37"/>
      <c r="AC387" s="60"/>
      <c r="AD387" s="60"/>
      <c r="AE387" s="60"/>
      <c r="AF387" s="60"/>
      <c r="AG387" s="60"/>
    </row>
    <row r="388" spans="1:33" ht="14.25" customHeight="1" x14ac:dyDescent="0.35">
      <c r="A388" s="59"/>
      <c r="B388" s="59"/>
      <c r="C388" s="60"/>
      <c r="D388" s="60"/>
      <c r="E388" s="60"/>
      <c r="F388" s="60"/>
      <c r="G388" s="4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37"/>
      <c r="AC388" s="60"/>
      <c r="AD388" s="60"/>
      <c r="AE388" s="60"/>
      <c r="AF388" s="60"/>
      <c r="AG388" s="60"/>
    </row>
    <row r="389" spans="1:33" ht="14.25" customHeight="1" x14ac:dyDescent="0.35">
      <c r="A389" s="59"/>
      <c r="B389" s="59"/>
      <c r="C389" s="60"/>
      <c r="D389" s="60"/>
      <c r="E389" s="60"/>
      <c r="F389" s="60"/>
      <c r="G389" s="4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37"/>
      <c r="AC389" s="60"/>
      <c r="AD389" s="60"/>
      <c r="AE389" s="60"/>
      <c r="AF389" s="60"/>
      <c r="AG389" s="60"/>
    </row>
    <row r="390" spans="1:33" ht="14.25" customHeight="1" x14ac:dyDescent="0.35">
      <c r="A390" s="59"/>
      <c r="B390" s="59"/>
      <c r="C390" s="60"/>
      <c r="D390" s="60"/>
      <c r="E390" s="60"/>
      <c r="F390" s="60"/>
      <c r="G390" s="4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37"/>
      <c r="AC390" s="60"/>
      <c r="AD390" s="60"/>
      <c r="AE390" s="60"/>
      <c r="AF390" s="60"/>
      <c r="AG390" s="60"/>
    </row>
    <row r="391" spans="1:33" ht="14.25" customHeight="1" x14ac:dyDescent="0.35">
      <c r="A391" s="59"/>
      <c r="B391" s="59"/>
      <c r="C391" s="60"/>
      <c r="D391" s="60"/>
      <c r="E391" s="60"/>
      <c r="F391" s="60"/>
      <c r="G391" s="4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37"/>
      <c r="AC391" s="60"/>
      <c r="AD391" s="60"/>
      <c r="AE391" s="60"/>
      <c r="AF391" s="60"/>
      <c r="AG391" s="60"/>
    </row>
    <row r="392" spans="1:33" ht="14.25" customHeight="1" x14ac:dyDescent="0.35">
      <c r="A392" s="59"/>
      <c r="B392" s="59"/>
      <c r="C392" s="60"/>
      <c r="D392" s="60"/>
      <c r="E392" s="60"/>
      <c r="F392" s="60"/>
      <c r="G392" s="4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37"/>
      <c r="AC392" s="60"/>
      <c r="AD392" s="60"/>
      <c r="AE392" s="60"/>
      <c r="AF392" s="60"/>
      <c r="AG392" s="60"/>
    </row>
    <row r="393" spans="1:33" ht="14.25" customHeight="1" x14ac:dyDescent="0.35">
      <c r="A393" s="59"/>
      <c r="B393" s="59"/>
      <c r="C393" s="60"/>
      <c r="D393" s="60"/>
      <c r="E393" s="60"/>
      <c r="F393" s="60"/>
      <c r="G393" s="4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37"/>
      <c r="AC393" s="60"/>
      <c r="AD393" s="60"/>
      <c r="AE393" s="60"/>
      <c r="AF393" s="60"/>
      <c r="AG393" s="60"/>
    </row>
    <row r="394" spans="1:33" ht="14.25" customHeight="1" x14ac:dyDescent="0.35">
      <c r="A394" s="59"/>
      <c r="B394" s="59"/>
      <c r="C394" s="60"/>
      <c r="D394" s="60"/>
      <c r="E394" s="60"/>
      <c r="F394" s="60"/>
      <c r="G394" s="4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37"/>
      <c r="AC394" s="60"/>
      <c r="AD394" s="60"/>
      <c r="AE394" s="60"/>
      <c r="AF394" s="60"/>
      <c r="AG394" s="60"/>
    </row>
    <row r="395" spans="1:33" ht="14.25" customHeight="1" x14ac:dyDescent="0.35">
      <c r="A395" s="59"/>
      <c r="B395" s="59"/>
      <c r="C395" s="60"/>
      <c r="D395" s="60"/>
      <c r="E395" s="60"/>
      <c r="F395" s="60"/>
      <c r="G395" s="4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37"/>
      <c r="AC395" s="60"/>
      <c r="AD395" s="60"/>
      <c r="AE395" s="60"/>
      <c r="AF395" s="60"/>
      <c r="AG395" s="60"/>
    </row>
    <row r="396" spans="1:33" ht="14.25" customHeight="1" x14ac:dyDescent="0.35">
      <c r="A396" s="37"/>
      <c r="B396" s="38"/>
      <c r="C396" s="38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7"/>
      <c r="AD396" s="37"/>
      <c r="AE396" s="37"/>
      <c r="AF396" s="37"/>
      <c r="AG396" s="37"/>
    </row>
    <row r="397" spans="1:33" ht="14.25" customHeight="1" x14ac:dyDescent="0.35">
      <c r="A397" s="37"/>
      <c r="B397" s="38"/>
      <c r="C397" s="38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7"/>
      <c r="AD397" s="37"/>
      <c r="AE397" s="37"/>
      <c r="AF397" s="37"/>
      <c r="AG397" s="37"/>
    </row>
    <row r="398" spans="1:33" ht="14.25" customHeight="1" x14ac:dyDescent="0.35">
      <c r="A398" s="37"/>
      <c r="B398" s="38"/>
      <c r="C398" s="38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7"/>
      <c r="AD398" s="37"/>
      <c r="AE398" s="37"/>
      <c r="AF398" s="37"/>
      <c r="AG398" s="37"/>
    </row>
    <row r="399" spans="1:33" ht="14.25" customHeight="1" x14ac:dyDescent="0.35">
      <c r="A399" s="37"/>
      <c r="B399" s="38"/>
      <c r="C399" s="38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7"/>
      <c r="AD399" s="37"/>
      <c r="AE399" s="37"/>
      <c r="AF399" s="37"/>
      <c r="AG399" s="37"/>
    </row>
    <row r="400" spans="1:33" ht="14.25" customHeight="1" x14ac:dyDescent="0.35">
      <c r="A400" s="37"/>
      <c r="B400" s="38"/>
      <c r="C400" s="38"/>
      <c r="D400" s="39">
        <f t="shared" ref="D400:AG400" si="7">AVERAGE(D305,D318,D331,D344,D357,D370,D383)</f>
        <v>49.684523809523817</v>
      </c>
      <c r="E400" s="39">
        <f t="shared" si="7"/>
        <v>108.11904761904762</v>
      </c>
      <c r="F400" s="39">
        <f t="shared" si="7"/>
        <v>13.775</v>
      </c>
      <c r="G400" s="39" t="e">
        <f t="shared" si="7"/>
        <v>#DIV/0!</v>
      </c>
      <c r="H400" s="39">
        <f t="shared" si="7"/>
        <v>34.342857142857149</v>
      </c>
      <c r="I400" s="39">
        <f t="shared" si="7"/>
        <v>105.40833333333333</v>
      </c>
      <c r="J400" s="39">
        <f t="shared" si="7"/>
        <v>85.553571428571431</v>
      </c>
      <c r="K400" s="39">
        <f t="shared" si="7"/>
        <v>85.309523809523824</v>
      </c>
      <c r="L400" s="39">
        <f t="shared" si="7"/>
        <v>106.10021645021644</v>
      </c>
      <c r="M400" s="39">
        <f t="shared" si="7"/>
        <v>15.110714285714286</v>
      </c>
      <c r="N400" s="39">
        <f t="shared" si="7"/>
        <v>48.972619047619041</v>
      </c>
      <c r="O400" s="39">
        <f t="shared" si="7"/>
        <v>48.892857142857146</v>
      </c>
      <c r="P400" s="39">
        <f t="shared" si="7"/>
        <v>61.832792207792217</v>
      </c>
      <c r="Q400" s="39">
        <f t="shared" si="7"/>
        <v>62.067424242424245</v>
      </c>
      <c r="R400" s="39">
        <f t="shared" si="7"/>
        <v>61.604523809523812</v>
      </c>
      <c r="S400" s="39">
        <f t="shared" si="7"/>
        <v>62.229437229437231</v>
      </c>
      <c r="T400" s="39">
        <f t="shared" si="7"/>
        <v>86.639718614718618</v>
      </c>
      <c r="U400" s="39">
        <f t="shared" si="7"/>
        <v>86.71688311688311</v>
      </c>
      <c r="V400" s="39">
        <f t="shared" si="7"/>
        <v>86.556926406926422</v>
      </c>
      <c r="W400" s="39">
        <f t="shared" si="7"/>
        <v>61.472619047619041</v>
      </c>
      <c r="X400" s="39">
        <f t="shared" si="7"/>
        <v>112.28571428571429</v>
      </c>
      <c r="Y400" s="39">
        <f t="shared" si="7"/>
        <v>846.40584415584397</v>
      </c>
      <c r="Z400" s="39">
        <f t="shared" si="7"/>
        <v>100</v>
      </c>
      <c r="AA400" s="39">
        <f t="shared" si="7"/>
        <v>610.53030303030289</v>
      </c>
      <c r="AB400" s="39" t="e">
        <f t="shared" si="7"/>
        <v>#DIV/0!</v>
      </c>
      <c r="AC400" s="39" t="e">
        <f t="shared" si="7"/>
        <v>#DIV/0!</v>
      </c>
      <c r="AD400" s="39">
        <f t="shared" si="7"/>
        <v>24.97432251082251</v>
      </c>
      <c r="AE400" s="39" t="e">
        <f t="shared" si="7"/>
        <v>#DIV/0!</v>
      </c>
      <c r="AF400" s="39">
        <f t="shared" si="7"/>
        <v>127.62662337662337</v>
      </c>
      <c r="AG400" s="39">
        <f t="shared" si="7"/>
        <v>88.784090909090907</v>
      </c>
    </row>
    <row r="401" spans="1:33" ht="14.25" customHeight="1" x14ac:dyDescent="0.35">
      <c r="A401" s="37"/>
      <c r="B401" s="38"/>
      <c r="C401" s="38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7"/>
      <c r="AD401" s="37"/>
      <c r="AE401" s="37"/>
      <c r="AF401" s="37"/>
      <c r="AG401" s="37"/>
    </row>
    <row r="402" spans="1:33" ht="14.25" customHeight="1" x14ac:dyDescent="0.35">
      <c r="A402" s="37"/>
      <c r="B402" s="38"/>
      <c r="C402" s="38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7"/>
      <c r="AD402" s="37"/>
      <c r="AE402" s="37"/>
      <c r="AF402" s="37"/>
      <c r="AG402" s="37"/>
    </row>
    <row r="403" spans="1:33" ht="14.25" customHeight="1" x14ac:dyDescent="0.35">
      <c r="A403" s="37"/>
      <c r="B403" s="38"/>
      <c r="C403" s="38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7"/>
      <c r="AD403" s="37"/>
      <c r="AE403" s="37"/>
      <c r="AF403" s="37"/>
      <c r="AG403" s="37"/>
    </row>
    <row r="404" spans="1:33" ht="14.25" customHeight="1" x14ac:dyDescent="0.35">
      <c r="A404" s="37"/>
      <c r="B404" s="38"/>
      <c r="C404" s="38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7"/>
      <c r="AD404" s="37"/>
      <c r="AE404" s="37"/>
      <c r="AF404" s="37"/>
      <c r="AG404" s="37"/>
    </row>
    <row r="405" spans="1:33" ht="14.25" customHeight="1" x14ac:dyDescent="0.35">
      <c r="A405" s="37"/>
      <c r="B405" s="38"/>
      <c r="C405" s="38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7"/>
      <c r="AD405" s="37"/>
      <c r="AE405" s="37"/>
      <c r="AF405" s="37"/>
      <c r="AG405" s="37"/>
    </row>
    <row r="406" spans="1:33" ht="14.25" customHeight="1" x14ac:dyDescent="0.35">
      <c r="A406" s="37"/>
      <c r="B406" s="38"/>
      <c r="C406" s="38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7"/>
      <c r="AD406" s="37"/>
      <c r="AE406" s="37"/>
      <c r="AF406" s="37"/>
      <c r="AG406" s="37"/>
    </row>
    <row r="407" spans="1:33" ht="14.25" customHeight="1" x14ac:dyDescent="0.35">
      <c r="A407" s="37"/>
      <c r="B407" s="38"/>
      <c r="C407" s="38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7"/>
      <c r="AD407" s="37"/>
      <c r="AE407" s="37"/>
      <c r="AF407" s="37"/>
      <c r="AG407" s="37"/>
    </row>
    <row r="408" spans="1:33" ht="14.25" customHeight="1" x14ac:dyDescent="0.35">
      <c r="A408" s="37"/>
      <c r="B408" s="38"/>
      <c r="C408" s="38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7"/>
      <c r="AD408" s="37"/>
      <c r="AE408" s="37"/>
      <c r="AF408" s="37"/>
      <c r="AG408" s="37"/>
    </row>
    <row r="409" spans="1:33" ht="14.25" customHeight="1" x14ac:dyDescent="0.35">
      <c r="A409" s="37"/>
      <c r="B409" s="38"/>
      <c r="C409" s="38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7"/>
      <c r="AD409" s="37"/>
      <c r="AE409" s="37"/>
      <c r="AF409" s="37"/>
      <c r="AG409" s="37"/>
    </row>
    <row r="410" spans="1:33" ht="14.25" customHeight="1" x14ac:dyDescent="0.35">
      <c r="A410" s="37"/>
      <c r="B410" s="38"/>
      <c r="C410" s="38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7"/>
      <c r="AD410" s="37"/>
      <c r="AE410" s="37"/>
      <c r="AF410" s="37"/>
      <c r="AG410" s="37"/>
    </row>
    <row r="411" spans="1:33" ht="14.25" customHeight="1" x14ac:dyDescent="0.35">
      <c r="A411" s="37"/>
      <c r="B411" s="38"/>
      <c r="C411" s="38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7"/>
      <c r="AD411" s="37"/>
      <c r="AE411" s="37"/>
      <c r="AF411" s="37"/>
      <c r="AG411" s="37"/>
    </row>
    <row r="412" spans="1:33" ht="14.25" customHeight="1" x14ac:dyDescent="0.35">
      <c r="A412" s="37"/>
      <c r="B412" s="38"/>
      <c r="C412" s="38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7"/>
      <c r="AD412" s="37"/>
      <c r="AE412" s="37"/>
      <c r="AF412" s="37"/>
      <c r="AG412" s="37"/>
    </row>
    <row r="413" spans="1:33" ht="14.25" customHeight="1" x14ac:dyDescent="0.35">
      <c r="A413" s="37"/>
      <c r="B413" s="38"/>
      <c r="C413" s="38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7"/>
      <c r="AD413" s="37"/>
      <c r="AE413" s="37"/>
      <c r="AF413" s="37"/>
      <c r="AG413" s="37"/>
    </row>
    <row r="414" spans="1:33" ht="14.25" customHeight="1" x14ac:dyDescent="0.35">
      <c r="A414" s="37"/>
      <c r="B414" s="38"/>
      <c r="C414" s="38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7"/>
      <c r="AD414" s="37"/>
      <c r="AE414" s="37"/>
      <c r="AF414" s="37"/>
      <c r="AG414" s="37"/>
    </row>
    <row r="415" spans="1:33" ht="14.25" customHeight="1" x14ac:dyDescent="0.35">
      <c r="A415" s="37"/>
      <c r="B415" s="38"/>
      <c r="C415" s="38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7"/>
      <c r="AD415" s="37"/>
      <c r="AE415" s="37"/>
      <c r="AF415" s="37"/>
      <c r="AG415" s="37"/>
    </row>
    <row r="416" spans="1:33" ht="14.25" customHeight="1" x14ac:dyDescent="0.35">
      <c r="A416" s="37"/>
      <c r="B416" s="38"/>
      <c r="C416" s="38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7"/>
      <c r="AD416" s="37"/>
      <c r="AE416" s="37"/>
      <c r="AF416" s="37"/>
      <c r="AG416" s="37"/>
    </row>
    <row r="417" spans="1:33" ht="14.25" customHeight="1" x14ac:dyDescent="0.35">
      <c r="A417" s="37"/>
      <c r="B417" s="38"/>
      <c r="C417" s="38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7"/>
      <c r="AD417" s="37"/>
      <c r="AE417" s="37"/>
      <c r="AF417" s="37"/>
      <c r="AG417" s="37"/>
    </row>
    <row r="418" spans="1:33" ht="14.25" customHeight="1" x14ac:dyDescent="0.35">
      <c r="A418" s="37"/>
      <c r="B418" s="38"/>
      <c r="C418" s="38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7"/>
      <c r="AD418" s="37"/>
      <c r="AE418" s="37"/>
      <c r="AF418" s="37"/>
      <c r="AG418" s="37"/>
    </row>
    <row r="419" spans="1:33" ht="14.25" customHeight="1" x14ac:dyDescent="0.35">
      <c r="A419" s="37"/>
      <c r="B419" s="38"/>
      <c r="C419" s="38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7"/>
      <c r="AD419" s="37"/>
      <c r="AE419" s="37"/>
      <c r="AF419" s="37"/>
      <c r="AG419" s="37"/>
    </row>
    <row r="420" spans="1:33" ht="14.25" customHeight="1" x14ac:dyDescent="0.35">
      <c r="A420" s="37"/>
      <c r="B420" s="38"/>
      <c r="C420" s="38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7"/>
      <c r="AD420" s="37"/>
      <c r="AE420" s="37"/>
      <c r="AF420" s="37"/>
      <c r="AG420" s="37"/>
    </row>
    <row r="421" spans="1:33" ht="14.25" customHeight="1" x14ac:dyDescent="0.35">
      <c r="A421" s="37"/>
      <c r="B421" s="38"/>
      <c r="C421" s="38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7"/>
      <c r="AD421" s="37"/>
      <c r="AE421" s="37"/>
      <c r="AF421" s="37"/>
      <c r="AG421" s="37"/>
    </row>
    <row r="422" spans="1:33" ht="14.25" customHeight="1" x14ac:dyDescent="0.35">
      <c r="A422" s="37"/>
      <c r="B422" s="38"/>
      <c r="C422" s="38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7"/>
      <c r="AD422" s="37"/>
      <c r="AE422" s="37"/>
      <c r="AF422" s="37"/>
      <c r="AG422" s="37"/>
    </row>
    <row r="423" spans="1:33" ht="14.25" customHeight="1" x14ac:dyDescent="0.35">
      <c r="A423" s="37"/>
      <c r="B423" s="38"/>
      <c r="C423" s="38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7"/>
      <c r="AD423" s="37"/>
      <c r="AE423" s="37"/>
      <c r="AF423" s="37"/>
      <c r="AG423" s="37"/>
    </row>
    <row r="424" spans="1:33" ht="14.25" customHeight="1" x14ac:dyDescent="0.35">
      <c r="A424" s="37"/>
      <c r="B424" s="38"/>
      <c r="C424" s="38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7"/>
      <c r="AD424" s="37"/>
      <c r="AE424" s="37"/>
      <c r="AF424" s="37"/>
      <c r="AG424" s="37"/>
    </row>
    <row r="425" spans="1:33" ht="14.25" customHeight="1" x14ac:dyDescent="0.35">
      <c r="A425" s="37"/>
      <c r="B425" s="38"/>
      <c r="C425" s="38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7"/>
      <c r="AD425" s="37"/>
      <c r="AE425" s="37"/>
      <c r="AF425" s="37"/>
      <c r="AG425" s="37"/>
    </row>
    <row r="426" spans="1:33" ht="14.25" customHeight="1" x14ac:dyDescent="0.35">
      <c r="A426" s="37"/>
      <c r="B426" s="38"/>
      <c r="C426" s="38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7"/>
      <c r="AD426" s="37"/>
      <c r="AE426" s="37"/>
      <c r="AF426" s="37"/>
      <c r="AG426" s="37"/>
    </row>
    <row r="427" spans="1:33" ht="14.25" customHeight="1" x14ac:dyDescent="0.35">
      <c r="A427" s="37"/>
      <c r="B427" s="38"/>
      <c r="C427" s="38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7"/>
      <c r="AD427" s="37"/>
      <c r="AE427" s="37"/>
      <c r="AF427" s="37"/>
      <c r="AG427" s="37"/>
    </row>
    <row r="428" spans="1:33" ht="14.25" customHeight="1" x14ac:dyDescent="0.35">
      <c r="A428" s="37"/>
      <c r="B428" s="38"/>
      <c r="C428" s="38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7"/>
      <c r="AD428" s="37"/>
      <c r="AE428" s="37"/>
      <c r="AF428" s="37"/>
      <c r="AG428" s="37"/>
    </row>
    <row r="429" spans="1:33" ht="14.25" customHeight="1" x14ac:dyDescent="0.35">
      <c r="A429" s="37"/>
      <c r="B429" s="38"/>
      <c r="C429" s="38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7"/>
      <c r="AD429" s="37"/>
      <c r="AE429" s="37"/>
      <c r="AF429" s="37"/>
      <c r="AG429" s="37"/>
    </row>
    <row r="430" spans="1:33" ht="14.25" customHeight="1" x14ac:dyDescent="0.35">
      <c r="A430" s="37"/>
      <c r="B430" s="38"/>
      <c r="C430" s="38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7"/>
      <c r="AD430" s="37"/>
      <c r="AE430" s="37"/>
      <c r="AF430" s="37"/>
      <c r="AG430" s="37"/>
    </row>
    <row r="431" spans="1:33" ht="14.25" customHeight="1" x14ac:dyDescent="0.35">
      <c r="A431" s="37"/>
      <c r="B431" s="38"/>
      <c r="C431" s="38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7"/>
      <c r="AD431" s="37"/>
      <c r="AE431" s="37"/>
      <c r="AF431" s="37"/>
      <c r="AG431" s="37"/>
    </row>
    <row r="432" spans="1:33" ht="14.25" customHeight="1" x14ac:dyDescent="0.35">
      <c r="A432" s="37"/>
      <c r="B432" s="38"/>
      <c r="C432" s="38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7"/>
      <c r="AD432" s="37"/>
      <c r="AE432" s="37"/>
      <c r="AF432" s="37"/>
      <c r="AG432" s="37"/>
    </row>
    <row r="433" spans="1:33" ht="14.25" customHeight="1" x14ac:dyDescent="0.35">
      <c r="A433" s="37"/>
      <c r="B433" s="38"/>
      <c r="C433" s="38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7"/>
      <c r="AD433" s="37"/>
      <c r="AE433" s="37"/>
      <c r="AF433" s="37"/>
      <c r="AG433" s="37"/>
    </row>
    <row r="434" spans="1:33" ht="14.25" customHeight="1" x14ac:dyDescent="0.35">
      <c r="A434" s="37"/>
      <c r="B434" s="38"/>
      <c r="C434" s="38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7"/>
      <c r="AD434" s="37"/>
      <c r="AE434" s="37"/>
      <c r="AF434" s="37"/>
      <c r="AG434" s="37"/>
    </row>
    <row r="435" spans="1:33" ht="14.25" customHeight="1" x14ac:dyDescent="0.35">
      <c r="A435" s="37"/>
      <c r="B435" s="38"/>
      <c r="C435" s="38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7"/>
      <c r="AD435" s="37"/>
      <c r="AE435" s="37"/>
      <c r="AF435" s="37"/>
      <c r="AG435" s="37"/>
    </row>
    <row r="436" spans="1:33" ht="14.25" customHeight="1" x14ac:dyDescent="0.35">
      <c r="A436" s="37"/>
      <c r="B436" s="38"/>
      <c r="C436" s="38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7"/>
      <c r="AD436" s="37"/>
      <c r="AE436" s="37"/>
      <c r="AF436" s="37"/>
      <c r="AG436" s="37"/>
    </row>
    <row r="437" spans="1:33" ht="14.25" customHeight="1" x14ac:dyDescent="0.35">
      <c r="A437" s="37"/>
      <c r="B437" s="38"/>
      <c r="C437" s="38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7"/>
      <c r="AD437" s="37"/>
      <c r="AE437" s="37"/>
      <c r="AF437" s="37"/>
      <c r="AG437" s="37"/>
    </row>
    <row r="438" spans="1:33" ht="14.25" customHeight="1" x14ac:dyDescent="0.35">
      <c r="A438" s="37"/>
      <c r="B438" s="38"/>
      <c r="C438" s="38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7"/>
      <c r="AD438" s="37"/>
      <c r="AE438" s="37"/>
      <c r="AF438" s="37"/>
      <c r="AG438" s="37"/>
    </row>
    <row r="439" spans="1:33" ht="14.25" customHeight="1" x14ac:dyDescent="0.35">
      <c r="A439" s="37"/>
      <c r="B439" s="38"/>
      <c r="C439" s="38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7"/>
      <c r="AD439" s="37"/>
      <c r="AE439" s="37"/>
      <c r="AF439" s="37"/>
      <c r="AG439" s="37"/>
    </row>
    <row r="440" spans="1:33" ht="14.25" customHeight="1" x14ac:dyDescent="0.35">
      <c r="A440" s="37"/>
      <c r="B440" s="38"/>
      <c r="C440" s="38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7"/>
      <c r="AD440" s="37"/>
      <c r="AE440" s="37"/>
      <c r="AF440" s="37"/>
      <c r="AG440" s="37"/>
    </row>
    <row r="441" spans="1:33" ht="14.25" customHeight="1" x14ac:dyDescent="0.35">
      <c r="A441" s="37"/>
      <c r="B441" s="38"/>
      <c r="C441" s="38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7"/>
      <c r="AD441" s="37"/>
      <c r="AE441" s="37"/>
      <c r="AF441" s="37"/>
      <c r="AG441" s="37"/>
    </row>
    <row r="442" spans="1:33" ht="14.25" customHeight="1" x14ac:dyDescent="0.35">
      <c r="A442" s="37"/>
      <c r="B442" s="38"/>
      <c r="C442" s="38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7"/>
      <c r="AD442" s="37"/>
      <c r="AE442" s="37"/>
      <c r="AF442" s="37"/>
      <c r="AG442" s="37"/>
    </row>
    <row r="443" spans="1:33" ht="14.25" customHeight="1" x14ac:dyDescent="0.35">
      <c r="A443" s="37"/>
      <c r="B443" s="38"/>
      <c r="C443" s="38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7"/>
      <c r="AD443" s="37"/>
      <c r="AE443" s="37"/>
      <c r="AF443" s="37"/>
      <c r="AG443" s="37"/>
    </row>
    <row r="444" spans="1:33" ht="14.25" customHeight="1" x14ac:dyDescent="0.35">
      <c r="A444" s="37"/>
      <c r="B444" s="38"/>
      <c r="C444" s="38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7"/>
      <c r="AD444" s="37"/>
      <c r="AE444" s="37"/>
      <c r="AF444" s="37"/>
      <c r="AG444" s="37"/>
    </row>
    <row r="445" spans="1:33" ht="14.25" customHeight="1" x14ac:dyDescent="0.35">
      <c r="A445" s="37"/>
      <c r="B445" s="38"/>
      <c r="C445" s="38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7"/>
      <c r="AD445" s="37"/>
      <c r="AE445" s="37"/>
      <c r="AF445" s="37"/>
      <c r="AG445" s="37"/>
    </row>
    <row r="446" spans="1:33" ht="14.25" customHeight="1" x14ac:dyDescent="0.35">
      <c r="A446" s="37"/>
      <c r="B446" s="38"/>
      <c r="C446" s="38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7"/>
      <c r="AD446" s="37"/>
      <c r="AE446" s="37"/>
      <c r="AF446" s="37"/>
      <c r="AG446" s="37"/>
    </row>
    <row r="447" spans="1:33" ht="14.25" customHeight="1" x14ac:dyDescent="0.35">
      <c r="A447" s="37"/>
      <c r="B447" s="38"/>
      <c r="C447" s="38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7"/>
      <c r="AD447" s="37"/>
      <c r="AE447" s="37"/>
      <c r="AF447" s="37"/>
      <c r="AG447" s="37"/>
    </row>
    <row r="448" spans="1:33" ht="14.25" customHeight="1" x14ac:dyDescent="0.35">
      <c r="A448" s="37"/>
      <c r="B448" s="38"/>
      <c r="C448" s="38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7"/>
      <c r="AD448" s="37"/>
      <c r="AE448" s="37"/>
      <c r="AF448" s="37"/>
      <c r="AG448" s="37"/>
    </row>
    <row r="449" spans="1:33" ht="14.25" customHeight="1" x14ac:dyDescent="0.35">
      <c r="A449" s="37"/>
      <c r="B449" s="38"/>
      <c r="C449" s="38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7"/>
      <c r="AD449" s="37"/>
      <c r="AE449" s="37"/>
      <c r="AF449" s="37"/>
      <c r="AG449" s="37"/>
    </row>
    <row r="450" spans="1:33" ht="14.25" customHeight="1" x14ac:dyDescent="0.35">
      <c r="A450" s="37"/>
      <c r="B450" s="38"/>
      <c r="C450" s="38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7"/>
      <c r="AD450" s="37"/>
      <c r="AE450" s="37"/>
      <c r="AF450" s="37"/>
      <c r="AG450" s="37"/>
    </row>
    <row r="451" spans="1:33" ht="14.25" customHeight="1" x14ac:dyDescent="0.35">
      <c r="A451" s="37"/>
      <c r="B451" s="38"/>
      <c r="C451" s="38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7"/>
      <c r="AD451" s="37"/>
      <c r="AE451" s="37"/>
      <c r="AF451" s="37"/>
      <c r="AG451" s="37"/>
    </row>
    <row r="452" spans="1:33" ht="14.25" customHeight="1" x14ac:dyDescent="0.35">
      <c r="A452" s="37"/>
      <c r="B452" s="38"/>
      <c r="C452" s="38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7"/>
      <c r="AD452" s="37"/>
      <c r="AE452" s="37"/>
      <c r="AF452" s="37"/>
      <c r="AG452" s="37"/>
    </row>
    <row r="453" spans="1:33" ht="14.25" customHeight="1" x14ac:dyDescent="0.35">
      <c r="A453" s="37"/>
      <c r="B453" s="38"/>
      <c r="C453" s="38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7"/>
      <c r="AD453" s="37"/>
      <c r="AE453" s="37"/>
      <c r="AF453" s="37"/>
      <c r="AG453" s="37"/>
    </row>
    <row r="454" spans="1:33" ht="14.25" customHeight="1" x14ac:dyDescent="0.35">
      <c r="A454" s="37"/>
      <c r="B454" s="38"/>
      <c r="C454" s="38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7"/>
      <c r="AD454" s="37"/>
      <c r="AE454" s="37"/>
      <c r="AF454" s="37"/>
      <c r="AG454" s="37"/>
    </row>
    <row r="455" spans="1:33" ht="14.25" customHeight="1" x14ac:dyDescent="0.35">
      <c r="A455" s="37"/>
      <c r="B455" s="38"/>
      <c r="C455" s="38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7"/>
      <c r="AD455" s="37"/>
      <c r="AE455" s="37"/>
      <c r="AF455" s="37"/>
      <c r="AG455" s="37"/>
    </row>
    <row r="456" spans="1:33" ht="14.25" customHeight="1" x14ac:dyDescent="0.35">
      <c r="A456" s="37"/>
      <c r="B456" s="38"/>
      <c r="C456" s="38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7"/>
      <c r="AD456" s="37"/>
      <c r="AE456" s="37"/>
      <c r="AF456" s="37"/>
      <c r="AG456" s="37"/>
    </row>
    <row r="457" spans="1:33" ht="14.25" customHeight="1" x14ac:dyDescent="0.35">
      <c r="A457" s="37"/>
      <c r="B457" s="38"/>
      <c r="C457" s="38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7"/>
      <c r="AD457" s="37"/>
      <c r="AE457" s="37"/>
      <c r="AF457" s="37"/>
      <c r="AG457" s="37"/>
    </row>
    <row r="458" spans="1:33" ht="14.25" customHeight="1" x14ac:dyDescent="0.35">
      <c r="A458" s="37"/>
      <c r="B458" s="38"/>
      <c r="C458" s="38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7"/>
      <c r="AD458" s="37"/>
      <c r="AE458" s="37"/>
      <c r="AF458" s="37"/>
      <c r="AG458" s="37"/>
    </row>
    <row r="459" spans="1:33" ht="14.25" customHeight="1" x14ac:dyDescent="0.35">
      <c r="A459" s="37"/>
      <c r="B459" s="38"/>
      <c r="C459" s="38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7"/>
      <c r="AD459" s="37"/>
      <c r="AE459" s="37"/>
      <c r="AF459" s="37"/>
      <c r="AG459" s="37"/>
    </row>
    <row r="460" spans="1:33" ht="14.25" customHeight="1" x14ac:dyDescent="0.35">
      <c r="A460" s="37"/>
      <c r="B460" s="38"/>
      <c r="C460" s="38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7"/>
      <c r="AD460" s="37"/>
      <c r="AE460" s="37"/>
      <c r="AF460" s="37"/>
      <c r="AG460" s="37"/>
    </row>
    <row r="461" spans="1:33" ht="14.25" customHeight="1" x14ac:dyDescent="0.35">
      <c r="A461" s="37"/>
      <c r="B461" s="38"/>
      <c r="C461" s="38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7"/>
      <c r="AD461" s="37"/>
      <c r="AE461" s="37"/>
      <c r="AF461" s="37"/>
      <c r="AG461" s="37"/>
    </row>
    <row r="462" spans="1:33" ht="14.25" customHeight="1" x14ac:dyDescent="0.35">
      <c r="A462" s="37"/>
      <c r="B462" s="38"/>
      <c r="C462" s="38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7"/>
      <c r="AD462" s="37"/>
      <c r="AE462" s="37"/>
      <c r="AF462" s="37"/>
      <c r="AG462" s="37"/>
    </row>
    <row r="463" spans="1:33" ht="14.25" customHeight="1" x14ac:dyDescent="0.35">
      <c r="A463" s="37"/>
      <c r="B463" s="38"/>
      <c r="C463" s="38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7"/>
      <c r="AD463" s="37"/>
      <c r="AE463" s="37"/>
      <c r="AF463" s="37"/>
      <c r="AG463" s="37"/>
    </row>
    <row r="464" spans="1:33" ht="14.25" customHeight="1" x14ac:dyDescent="0.35">
      <c r="A464" s="37"/>
      <c r="B464" s="38"/>
      <c r="C464" s="38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7"/>
      <c r="AD464" s="37"/>
      <c r="AE464" s="37"/>
      <c r="AF464" s="37"/>
      <c r="AG464" s="37"/>
    </row>
    <row r="465" spans="1:33" ht="14.25" customHeight="1" x14ac:dyDescent="0.35">
      <c r="A465" s="37"/>
      <c r="B465" s="38"/>
      <c r="C465" s="38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7"/>
      <c r="AD465" s="37"/>
      <c r="AE465" s="37"/>
      <c r="AF465" s="37"/>
      <c r="AG465" s="37"/>
    </row>
    <row r="466" spans="1:33" ht="14.25" customHeight="1" x14ac:dyDescent="0.35">
      <c r="A466" s="37"/>
      <c r="B466" s="38"/>
      <c r="C466" s="38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7"/>
      <c r="AD466" s="37"/>
      <c r="AE466" s="37"/>
      <c r="AF466" s="37"/>
      <c r="AG466" s="37"/>
    </row>
    <row r="467" spans="1:33" ht="14.25" customHeight="1" x14ac:dyDescent="0.35">
      <c r="A467" s="37"/>
      <c r="B467" s="38"/>
      <c r="C467" s="38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7"/>
      <c r="AD467" s="37"/>
      <c r="AE467" s="37"/>
      <c r="AF467" s="37"/>
      <c r="AG467" s="37"/>
    </row>
    <row r="468" spans="1:33" ht="14.25" customHeight="1" x14ac:dyDescent="0.35">
      <c r="A468" s="37"/>
      <c r="B468" s="38"/>
      <c r="C468" s="38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7"/>
      <c r="AD468" s="37"/>
      <c r="AE468" s="37"/>
      <c r="AF468" s="37"/>
      <c r="AG468" s="37"/>
    </row>
    <row r="469" spans="1:33" ht="14.25" customHeight="1" x14ac:dyDescent="0.35">
      <c r="A469" s="37"/>
      <c r="B469" s="38"/>
      <c r="C469" s="38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7"/>
      <c r="AD469" s="37"/>
      <c r="AE469" s="37"/>
      <c r="AF469" s="37"/>
      <c r="AG469" s="37"/>
    </row>
    <row r="470" spans="1:33" ht="14.25" customHeight="1" x14ac:dyDescent="0.35">
      <c r="A470" s="37"/>
      <c r="B470" s="38"/>
      <c r="C470" s="38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7"/>
      <c r="AD470" s="37"/>
      <c r="AE470" s="37"/>
      <c r="AF470" s="37"/>
      <c r="AG470" s="37"/>
    </row>
    <row r="471" spans="1:33" ht="14.25" customHeight="1" x14ac:dyDescent="0.35">
      <c r="A471" s="37"/>
      <c r="B471" s="38"/>
      <c r="C471" s="38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7"/>
      <c r="AD471" s="37"/>
      <c r="AE471" s="37"/>
      <c r="AF471" s="37"/>
      <c r="AG471" s="37"/>
    </row>
    <row r="472" spans="1:33" ht="14.25" customHeight="1" x14ac:dyDescent="0.35">
      <c r="A472" s="37"/>
      <c r="B472" s="38"/>
      <c r="C472" s="38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7"/>
      <c r="AD472" s="37"/>
      <c r="AE472" s="37"/>
      <c r="AF472" s="37"/>
      <c r="AG472" s="37"/>
    </row>
    <row r="473" spans="1:33" ht="14.25" customHeight="1" x14ac:dyDescent="0.35">
      <c r="A473" s="37"/>
      <c r="B473" s="38"/>
      <c r="C473" s="38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7"/>
      <c r="AD473" s="37"/>
      <c r="AE473" s="37"/>
      <c r="AF473" s="37"/>
      <c r="AG473" s="37"/>
    </row>
    <row r="474" spans="1:33" ht="14.25" customHeight="1" x14ac:dyDescent="0.35">
      <c r="A474" s="37"/>
      <c r="B474" s="38"/>
      <c r="C474" s="38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7"/>
      <c r="AD474" s="37"/>
      <c r="AE474" s="37"/>
      <c r="AF474" s="37"/>
      <c r="AG474" s="37"/>
    </row>
    <row r="475" spans="1:33" ht="14.25" customHeight="1" x14ac:dyDescent="0.35">
      <c r="A475" s="37"/>
      <c r="B475" s="38"/>
      <c r="C475" s="38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7"/>
      <c r="AD475" s="37"/>
      <c r="AE475" s="37"/>
      <c r="AF475" s="37"/>
      <c r="AG475" s="37"/>
    </row>
    <row r="476" spans="1:33" ht="14.25" customHeight="1" x14ac:dyDescent="0.35">
      <c r="A476" s="37"/>
      <c r="B476" s="38"/>
      <c r="C476" s="38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7"/>
      <c r="AD476" s="37"/>
      <c r="AE476" s="37"/>
      <c r="AF476" s="37"/>
      <c r="AG476" s="37"/>
    </row>
    <row r="477" spans="1:33" ht="14.25" customHeight="1" x14ac:dyDescent="0.35">
      <c r="A477" s="37"/>
      <c r="B477" s="38"/>
      <c r="C477" s="38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7"/>
      <c r="AD477" s="37"/>
      <c r="AE477" s="37"/>
      <c r="AF477" s="37"/>
      <c r="AG477" s="37"/>
    </row>
    <row r="478" spans="1:33" ht="14.25" customHeight="1" x14ac:dyDescent="0.35">
      <c r="A478" s="37"/>
      <c r="B478" s="38"/>
      <c r="C478" s="38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7"/>
      <c r="AD478" s="37"/>
      <c r="AE478" s="37"/>
      <c r="AF478" s="37"/>
      <c r="AG478" s="37"/>
    </row>
    <row r="479" spans="1:33" ht="14.25" customHeight="1" x14ac:dyDescent="0.35">
      <c r="A479" s="37"/>
      <c r="B479" s="38"/>
      <c r="C479" s="38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7"/>
      <c r="AD479" s="37"/>
      <c r="AE479" s="37"/>
      <c r="AF479" s="37"/>
      <c r="AG479" s="37"/>
    </row>
    <row r="480" spans="1:33" ht="14.25" customHeight="1" x14ac:dyDescent="0.35">
      <c r="A480" s="37"/>
      <c r="B480" s="38"/>
      <c r="C480" s="38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7"/>
      <c r="AD480" s="37"/>
      <c r="AE480" s="37"/>
      <c r="AF480" s="37"/>
      <c r="AG480" s="37"/>
    </row>
    <row r="481" spans="1:33" ht="14.25" customHeight="1" x14ac:dyDescent="0.35">
      <c r="A481" s="37"/>
      <c r="B481" s="38"/>
      <c r="C481" s="38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7"/>
      <c r="AD481" s="37"/>
      <c r="AE481" s="37"/>
      <c r="AF481" s="37"/>
      <c r="AG481" s="37"/>
    </row>
    <row r="482" spans="1:33" ht="14.25" customHeight="1" x14ac:dyDescent="0.35">
      <c r="A482" s="37"/>
      <c r="B482" s="38"/>
      <c r="C482" s="38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7"/>
      <c r="AD482" s="37"/>
      <c r="AE482" s="37"/>
      <c r="AF482" s="37"/>
      <c r="AG482" s="37"/>
    </row>
    <row r="483" spans="1:33" ht="14.25" customHeight="1" x14ac:dyDescent="0.35">
      <c r="A483" s="37"/>
      <c r="B483" s="38"/>
      <c r="C483" s="38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7"/>
      <c r="AD483" s="37"/>
      <c r="AE483" s="37"/>
      <c r="AF483" s="37"/>
      <c r="AG483" s="37"/>
    </row>
    <row r="484" spans="1:33" ht="14.25" customHeight="1" x14ac:dyDescent="0.35">
      <c r="A484" s="37"/>
      <c r="B484" s="38"/>
      <c r="C484" s="38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7"/>
      <c r="AD484" s="37"/>
      <c r="AE484" s="37"/>
      <c r="AF484" s="37"/>
      <c r="AG484" s="37"/>
    </row>
    <row r="485" spans="1:33" ht="14.25" customHeight="1" x14ac:dyDescent="0.35">
      <c r="A485" s="37"/>
      <c r="B485" s="38"/>
      <c r="C485" s="38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7"/>
      <c r="AD485" s="37"/>
      <c r="AE485" s="37"/>
      <c r="AF485" s="37"/>
      <c r="AG485" s="37"/>
    </row>
    <row r="486" spans="1:33" ht="14.25" customHeight="1" x14ac:dyDescent="0.35">
      <c r="A486" s="37"/>
      <c r="B486" s="38"/>
      <c r="C486" s="38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7"/>
      <c r="AD486" s="37"/>
      <c r="AE486" s="37"/>
      <c r="AF486" s="37"/>
      <c r="AG486" s="37"/>
    </row>
    <row r="487" spans="1:33" ht="14.25" customHeight="1" x14ac:dyDescent="0.35">
      <c r="A487" s="37"/>
      <c r="B487" s="38"/>
      <c r="C487" s="38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7"/>
      <c r="AD487" s="37"/>
      <c r="AE487" s="37"/>
      <c r="AF487" s="37"/>
      <c r="AG487" s="37"/>
    </row>
    <row r="488" spans="1:33" ht="14.25" customHeight="1" x14ac:dyDescent="0.35">
      <c r="A488" s="37"/>
      <c r="B488" s="38"/>
      <c r="C488" s="38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7"/>
      <c r="AD488" s="37"/>
      <c r="AE488" s="37"/>
      <c r="AF488" s="37"/>
      <c r="AG488" s="37"/>
    </row>
    <row r="489" spans="1:33" ht="14.25" customHeight="1" x14ac:dyDescent="0.35">
      <c r="A489" s="37"/>
      <c r="B489" s="38"/>
      <c r="C489" s="38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7"/>
      <c r="AD489" s="37"/>
      <c r="AE489" s="37"/>
      <c r="AF489" s="37"/>
      <c r="AG489" s="37"/>
    </row>
    <row r="490" spans="1:33" ht="14.25" customHeight="1" x14ac:dyDescent="0.35">
      <c r="A490" s="37"/>
      <c r="B490" s="38"/>
      <c r="C490" s="38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7"/>
      <c r="AD490" s="37"/>
      <c r="AE490" s="37"/>
      <c r="AF490" s="37"/>
      <c r="AG490" s="37"/>
    </row>
    <row r="491" spans="1:33" ht="14.25" customHeight="1" x14ac:dyDescent="0.35">
      <c r="A491" s="37"/>
      <c r="B491" s="38"/>
      <c r="C491" s="38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7"/>
      <c r="AD491" s="37"/>
      <c r="AE491" s="37"/>
      <c r="AF491" s="37"/>
      <c r="AG491" s="37"/>
    </row>
    <row r="492" spans="1:33" ht="14.25" customHeight="1" x14ac:dyDescent="0.35">
      <c r="A492" s="37"/>
      <c r="B492" s="38"/>
      <c r="C492" s="38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7"/>
      <c r="AD492" s="37"/>
      <c r="AE492" s="37"/>
      <c r="AF492" s="37"/>
      <c r="AG492" s="37"/>
    </row>
    <row r="493" spans="1:33" ht="14.25" customHeight="1" x14ac:dyDescent="0.35">
      <c r="A493" s="37"/>
      <c r="B493" s="38"/>
      <c r="C493" s="38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7"/>
      <c r="AD493" s="37"/>
      <c r="AE493" s="37"/>
      <c r="AF493" s="37"/>
      <c r="AG493" s="37"/>
    </row>
    <row r="494" spans="1:33" ht="14.25" customHeight="1" x14ac:dyDescent="0.35">
      <c r="A494" s="37"/>
      <c r="B494" s="38"/>
      <c r="C494" s="38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7"/>
      <c r="AD494" s="37"/>
      <c r="AE494" s="37"/>
      <c r="AF494" s="37"/>
      <c r="AG494" s="37"/>
    </row>
    <row r="495" spans="1:33" ht="14.25" customHeight="1" x14ac:dyDescent="0.35">
      <c r="A495" s="37"/>
      <c r="B495" s="38"/>
      <c r="C495" s="38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7"/>
      <c r="AD495" s="37"/>
      <c r="AE495" s="37"/>
      <c r="AF495" s="37"/>
      <c r="AG495" s="37"/>
    </row>
    <row r="496" spans="1:33" ht="14.25" customHeight="1" x14ac:dyDescent="0.35">
      <c r="A496" s="37"/>
      <c r="B496" s="38"/>
      <c r="C496" s="38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7"/>
      <c r="AD496" s="37"/>
      <c r="AE496" s="37"/>
      <c r="AF496" s="37"/>
      <c r="AG496" s="37"/>
    </row>
    <row r="497" spans="1:33" ht="14.25" customHeight="1" x14ac:dyDescent="0.35">
      <c r="A497" s="37"/>
      <c r="B497" s="38"/>
      <c r="C497" s="38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7"/>
      <c r="AD497" s="37"/>
      <c r="AE497" s="37"/>
      <c r="AF497" s="37"/>
      <c r="AG497" s="37"/>
    </row>
    <row r="498" spans="1:33" ht="14.25" customHeight="1" x14ac:dyDescent="0.35">
      <c r="A498" s="37"/>
      <c r="B498" s="38"/>
      <c r="C498" s="38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7"/>
      <c r="AD498" s="37"/>
      <c r="AE498" s="37"/>
      <c r="AF498" s="37"/>
      <c r="AG498" s="37"/>
    </row>
    <row r="499" spans="1:33" ht="14.25" customHeight="1" x14ac:dyDescent="0.35">
      <c r="A499" s="37"/>
      <c r="B499" s="38"/>
      <c r="C499" s="38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7"/>
      <c r="AD499" s="37"/>
      <c r="AE499" s="37"/>
      <c r="AF499" s="37"/>
      <c r="AG499" s="37"/>
    </row>
    <row r="500" spans="1:33" ht="14.25" customHeight="1" x14ac:dyDescent="0.35">
      <c r="A500" s="37"/>
      <c r="B500" s="38"/>
      <c r="C500" s="38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7"/>
      <c r="AD500" s="37"/>
      <c r="AE500" s="37"/>
      <c r="AF500" s="37"/>
      <c r="AG500" s="37"/>
    </row>
    <row r="501" spans="1:33" ht="14.25" customHeight="1" x14ac:dyDescent="0.35">
      <c r="A501" s="37"/>
      <c r="B501" s="38"/>
      <c r="C501" s="38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7"/>
      <c r="AD501" s="37"/>
      <c r="AE501" s="37"/>
      <c r="AF501" s="37"/>
      <c r="AG501" s="37"/>
    </row>
    <row r="502" spans="1:33" ht="14.25" customHeight="1" x14ac:dyDescent="0.35">
      <c r="A502" s="37"/>
      <c r="B502" s="38"/>
      <c r="C502" s="38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7"/>
      <c r="AD502" s="37"/>
      <c r="AE502" s="37"/>
      <c r="AF502" s="37"/>
      <c r="AG502" s="37"/>
    </row>
    <row r="503" spans="1:33" ht="14.25" customHeight="1" x14ac:dyDescent="0.35">
      <c r="A503" s="37"/>
      <c r="B503" s="38"/>
      <c r="C503" s="38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7"/>
      <c r="AD503" s="37"/>
      <c r="AE503" s="37"/>
      <c r="AF503" s="37"/>
      <c r="AG503" s="37"/>
    </row>
    <row r="504" spans="1:33" ht="14.25" customHeight="1" x14ac:dyDescent="0.35">
      <c r="A504" s="37"/>
      <c r="B504" s="38"/>
      <c r="C504" s="38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7"/>
      <c r="AD504" s="37"/>
      <c r="AE504" s="37"/>
      <c r="AF504" s="37"/>
      <c r="AG504" s="37"/>
    </row>
    <row r="505" spans="1:33" ht="14.25" customHeight="1" x14ac:dyDescent="0.35">
      <c r="A505" s="37"/>
      <c r="B505" s="38"/>
      <c r="C505" s="38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7"/>
      <c r="AD505" s="37"/>
      <c r="AE505" s="37"/>
      <c r="AF505" s="37"/>
      <c r="AG505" s="37"/>
    </row>
    <row r="506" spans="1:33" ht="14.25" customHeight="1" x14ac:dyDescent="0.35">
      <c r="A506" s="37"/>
      <c r="B506" s="38"/>
      <c r="C506" s="38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7"/>
      <c r="AD506" s="37"/>
      <c r="AE506" s="37"/>
      <c r="AF506" s="37"/>
      <c r="AG506" s="37"/>
    </row>
    <row r="507" spans="1:33" ht="14.25" customHeight="1" x14ac:dyDescent="0.35">
      <c r="A507" s="40"/>
      <c r="B507" s="40"/>
      <c r="C507" s="40"/>
      <c r="AC507" s="40"/>
      <c r="AD507" s="40"/>
      <c r="AE507" s="40"/>
      <c r="AF507" s="40"/>
      <c r="AG507" s="40"/>
    </row>
    <row r="508" spans="1:33" ht="14.25" customHeight="1" x14ac:dyDescent="0.35">
      <c r="A508" s="40"/>
      <c r="B508" s="40"/>
      <c r="C508" s="40"/>
      <c r="AC508" s="40"/>
      <c r="AD508" s="40"/>
      <c r="AE508" s="40"/>
      <c r="AF508" s="40"/>
      <c r="AG508" s="40"/>
    </row>
    <row r="509" spans="1:33" ht="14.25" customHeight="1" x14ac:dyDescent="0.35">
      <c r="A509" s="40"/>
      <c r="B509" s="40"/>
      <c r="C509" s="40"/>
      <c r="AC509" s="40"/>
      <c r="AD509" s="40"/>
      <c r="AE509" s="40"/>
      <c r="AF509" s="40"/>
      <c r="AG509" s="40"/>
    </row>
    <row r="510" spans="1:33" ht="14.25" customHeight="1" x14ac:dyDescent="0.35">
      <c r="A510" s="40"/>
      <c r="B510" s="40"/>
      <c r="C510" s="40"/>
      <c r="AC510" s="40"/>
      <c r="AD510" s="40"/>
      <c r="AE510" s="40"/>
      <c r="AF510" s="40"/>
      <c r="AG510" s="40"/>
    </row>
    <row r="511" spans="1:33" ht="14.25" customHeight="1" x14ac:dyDescent="0.35">
      <c r="A511" s="40"/>
      <c r="B511" s="40"/>
      <c r="C511" s="40"/>
      <c r="AC511" s="40"/>
      <c r="AD511" s="40"/>
      <c r="AE511" s="40"/>
      <c r="AF511" s="40"/>
      <c r="AG511" s="40"/>
    </row>
    <row r="512" spans="1:33" ht="14.25" customHeight="1" x14ac:dyDescent="0.35">
      <c r="A512" s="40"/>
      <c r="B512" s="40"/>
      <c r="C512" s="40"/>
      <c r="AC512" s="40"/>
      <c r="AD512" s="40"/>
      <c r="AE512" s="40"/>
      <c r="AF512" s="40"/>
      <c r="AG512" s="40"/>
    </row>
    <row r="513" spans="1:33" ht="14.25" customHeight="1" x14ac:dyDescent="0.35">
      <c r="A513" s="40"/>
      <c r="B513" s="40"/>
      <c r="C513" s="40"/>
      <c r="AC513" s="40"/>
      <c r="AD513" s="40"/>
      <c r="AE513" s="40"/>
      <c r="AF513" s="40"/>
      <c r="AG513" s="40"/>
    </row>
    <row r="514" spans="1:33" ht="14.25" customHeight="1" x14ac:dyDescent="0.35">
      <c r="A514" s="40"/>
      <c r="B514" s="40"/>
      <c r="C514" s="40"/>
      <c r="AC514" s="40"/>
      <c r="AD514" s="40"/>
      <c r="AE514" s="40"/>
      <c r="AF514" s="40"/>
      <c r="AG514" s="40"/>
    </row>
    <row r="515" spans="1:33" ht="14.25" customHeight="1" x14ac:dyDescent="0.35">
      <c r="A515" s="40"/>
      <c r="B515" s="40"/>
      <c r="C515" s="40"/>
      <c r="AC515" s="40"/>
      <c r="AD515" s="40"/>
      <c r="AE515" s="40"/>
      <c r="AF515" s="40"/>
      <c r="AG515" s="40"/>
    </row>
    <row r="516" spans="1:33" ht="14.25" customHeight="1" x14ac:dyDescent="0.35">
      <c r="A516" s="40"/>
      <c r="B516" s="40"/>
      <c r="C516" s="40"/>
      <c r="AC516" s="40"/>
      <c r="AD516" s="40"/>
      <c r="AE516" s="40"/>
      <c r="AF516" s="40"/>
      <c r="AG516" s="40"/>
    </row>
    <row r="517" spans="1:33" ht="14.25" customHeight="1" x14ac:dyDescent="0.35">
      <c r="A517" s="40"/>
      <c r="B517" s="40"/>
      <c r="C517" s="40"/>
      <c r="AC517" s="40"/>
      <c r="AD517" s="40"/>
      <c r="AE517" s="40"/>
      <c r="AF517" s="40"/>
      <c r="AG517" s="40"/>
    </row>
    <row r="518" spans="1:33" ht="14.25" customHeight="1" x14ac:dyDescent="0.35">
      <c r="A518" s="40"/>
      <c r="B518" s="40"/>
      <c r="C518" s="40"/>
      <c r="AC518" s="40"/>
      <c r="AD518" s="40"/>
      <c r="AE518" s="40"/>
      <c r="AF518" s="40"/>
      <c r="AG518" s="40"/>
    </row>
    <row r="519" spans="1:33" ht="14.25" customHeight="1" x14ac:dyDescent="0.35">
      <c r="A519" s="40"/>
      <c r="B519" s="40"/>
      <c r="C519" s="40"/>
      <c r="AC519" s="40"/>
      <c r="AD519" s="40"/>
      <c r="AE519" s="40"/>
      <c r="AF519" s="40"/>
      <c r="AG519" s="40"/>
    </row>
    <row r="520" spans="1:33" ht="14.25" customHeight="1" x14ac:dyDescent="0.35">
      <c r="A520" s="40"/>
      <c r="B520" s="40"/>
      <c r="C520" s="40"/>
      <c r="AC520" s="40"/>
      <c r="AD520" s="40"/>
      <c r="AE520" s="40"/>
      <c r="AF520" s="40"/>
      <c r="AG520" s="40"/>
    </row>
    <row r="521" spans="1:33" ht="14.25" customHeight="1" x14ac:dyDescent="0.35">
      <c r="A521" s="40"/>
      <c r="B521" s="40"/>
      <c r="C521" s="40"/>
      <c r="AC521" s="40"/>
      <c r="AD521" s="40"/>
      <c r="AE521" s="40"/>
      <c r="AF521" s="40"/>
      <c r="AG521" s="40"/>
    </row>
    <row r="522" spans="1:33" ht="14.25" customHeight="1" x14ac:dyDescent="0.35">
      <c r="A522" s="40"/>
      <c r="B522" s="40"/>
      <c r="C522" s="40"/>
      <c r="AC522" s="40"/>
      <c r="AD522" s="40"/>
      <c r="AE522" s="40"/>
      <c r="AF522" s="40"/>
      <c r="AG522" s="40"/>
    </row>
    <row r="523" spans="1:33" ht="14.25" customHeight="1" x14ac:dyDescent="0.35">
      <c r="A523" s="40"/>
      <c r="B523" s="40"/>
      <c r="C523" s="40"/>
      <c r="AC523" s="40"/>
      <c r="AD523" s="40"/>
      <c r="AE523" s="40"/>
      <c r="AF523" s="40"/>
      <c r="AG523" s="40"/>
    </row>
    <row r="524" spans="1:33" ht="14.25" customHeight="1" x14ac:dyDescent="0.35">
      <c r="A524" s="40"/>
      <c r="B524" s="40"/>
      <c r="C524" s="40"/>
      <c r="AC524" s="40"/>
      <c r="AD524" s="40"/>
      <c r="AE524" s="40"/>
      <c r="AF524" s="40"/>
      <c r="AG524" s="40"/>
    </row>
    <row r="525" spans="1:33" ht="14.25" customHeight="1" x14ac:dyDescent="0.35">
      <c r="A525" s="40"/>
      <c r="B525" s="40"/>
      <c r="C525" s="40"/>
      <c r="AC525" s="40"/>
      <c r="AD525" s="40"/>
      <c r="AE525" s="40"/>
      <c r="AF525" s="40"/>
      <c r="AG525" s="40"/>
    </row>
    <row r="526" spans="1:33" ht="14.25" customHeight="1" x14ac:dyDescent="0.35">
      <c r="A526" s="40"/>
      <c r="B526" s="40"/>
      <c r="C526" s="40"/>
      <c r="AC526" s="40"/>
      <c r="AD526" s="40"/>
      <c r="AE526" s="40"/>
      <c r="AF526" s="40"/>
      <c r="AG526" s="40"/>
    </row>
    <row r="527" spans="1:33" ht="14.25" customHeight="1" x14ac:dyDescent="0.35">
      <c r="A527" s="40"/>
      <c r="B527" s="40"/>
      <c r="C527" s="40"/>
      <c r="AC527" s="40"/>
      <c r="AD527" s="40"/>
      <c r="AE527" s="40"/>
      <c r="AF527" s="40"/>
      <c r="AG527" s="40"/>
    </row>
    <row r="528" spans="1:33" ht="14.25" customHeight="1" x14ac:dyDescent="0.35">
      <c r="A528" s="40"/>
      <c r="B528" s="40"/>
      <c r="C528" s="40"/>
      <c r="AC528" s="40"/>
      <c r="AD528" s="40"/>
      <c r="AE528" s="40"/>
      <c r="AF528" s="40"/>
      <c r="AG528" s="40"/>
    </row>
    <row r="529" spans="1:33" ht="14.25" customHeight="1" x14ac:dyDescent="0.35">
      <c r="A529" s="40"/>
      <c r="B529" s="40"/>
      <c r="C529" s="40"/>
      <c r="AC529" s="40"/>
      <c r="AD529" s="40"/>
      <c r="AE529" s="40"/>
      <c r="AF529" s="40"/>
      <c r="AG529" s="40"/>
    </row>
    <row r="530" spans="1:33" ht="14.25" customHeight="1" x14ac:dyDescent="0.35">
      <c r="A530" s="40"/>
      <c r="B530" s="40"/>
      <c r="C530" s="40"/>
      <c r="AC530" s="40"/>
      <c r="AD530" s="40"/>
      <c r="AE530" s="40"/>
      <c r="AF530" s="40"/>
      <c r="AG530" s="40"/>
    </row>
    <row r="531" spans="1:33" ht="14.25" customHeight="1" x14ac:dyDescent="0.35">
      <c r="A531" s="40"/>
      <c r="B531" s="40"/>
      <c r="C531" s="40"/>
      <c r="AC531" s="40"/>
      <c r="AD531" s="40"/>
      <c r="AE531" s="40"/>
      <c r="AF531" s="40"/>
      <c r="AG531" s="40"/>
    </row>
    <row r="532" spans="1:33" ht="14.25" customHeight="1" x14ac:dyDescent="0.35">
      <c r="A532" s="40"/>
      <c r="B532" s="40"/>
      <c r="C532" s="40"/>
      <c r="AC532" s="40"/>
      <c r="AD532" s="40"/>
      <c r="AE532" s="40"/>
      <c r="AF532" s="40"/>
      <c r="AG532" s="40"/>
    </row>
    <row r="533" spans="1:33" ht="14.25" customHeight="1" x14ac:dyDescent="0.35">
      <c r="A533" s="40"/>
      <c r="B533" s="40"/>
      <c r="C533" s="40"/>
      <c r="AC533" s="40"/>
      <c r="AD533" s="40"/>
      <c r="AE533" s="40"/>
      <c r="AF533" s="40"/>
      <c r="AG533" s="40"/>
    </row>
    <row r="534" spans="1:33" ht="14.25" customHeight="1" x14ac:dyDescent="0.35">
      <c r="A534" s="40"/>
      <c r="B534" s="40"/>
      <c r="C534" s="40"/>
      <c r="AC534" s="40"/>
      <c r="AD534" s="40"/>
      <c r="AE534" s="40"/>
      <c r="AF534" s="40"/>
      <c r="AG534" s="40"/>
    </row>
    <row r="535" spans="1:33" ht="14.25" customHeight="1" x14ac:dyDescent="0.35">
      <c r="A535" s="40"/>
      <c r="B535" s="40"/>
      <c r="C535" s="40"/>
      <c r="AC535" s="40"/>
      <c r="AD535" s="40"/>
      <c r="AE535" s="40"/>
      <c r="AF535" s="40"/>
      <c r="AG535" s="40"/>
    </row>
    <row r="536" spans="1:33" ht="14.25" customHeight="1" x14ac:dyDescent="0.35">
      <c r="A536" s="40"/>
      <c r="B536" s="40"/>
      <c r="C536" s="40"/>
      <c r="AC536" s="40"/>
      <c r="AD536" s="40"/>
      <c r="AE536" s="40"/>
      <c r="AF536" s="40"/>
      <c r="AG536" s="40"/>
    </row>
    <row r="537" spans="1:33" ht="14.25" customHeight="1" x14ac:dyDescent="0.35">
      <c r="A537" s="40"/>
      <c r="B537" s="40"/>
      <c r="C537" s="40"/>
      <c r="AC537" s="40"/>
      <c r="AD537" s="40"/>
      <c r="AE537" s="40"/>
      <c r="AF537" s="40"/>
      <c r="AG537" s="40"/>
    </row>
    <row r="538" spans="1:33" ht="14.25" customHeight="1" x14ac:dyDescent="0.35">
      <c r="A538" s="40"/>
      <c r="B538" s="40"/>
      <c r="C538" s="40"/>
      <c r="AC538" s="40"/>
      <c r="AD538" s="40"/>
      <c r="AE538" s="40"/>
      <c r="AF538" s="40"/>
      <c r="AG538" s="40"/>
    </row>
    <row r="539" spans="1:33" ht="14.25" customHeight="1" x14ac:dyDescent="0.35">
      <c r="A539" s="40"/>
      <c r="B539" s="40"/>
      <c r="C539" s="40"/>
      <c r="AC539" s="40"/>
      <c r="AD539" s="40"/>
      <c r="AE539" s="40"/>
      <c r="AF539" s="40"/>
      <c r="AG539" s="40"/>
    </row>
    <row r="540" spans="1:33" ht="14.25" customHeight="1" x14ac:dyDescent="0.35">
      <c r="A540" s="40"/>
      <c r="B540" s="40"/>
      <c r="C540" s="40"/>
      <c r="AC540" s="40"/>
      <c r="AD540" s="40"/>
      <c r="AE540" s="40"/>
      <c r="AF540" s="40"/>
      <c r="AG540" s="40"/>
    </row>
    <row r="541" spans="1:33" ht="14.25" customHeight="1" x14ac:dyDescent="0.35">
      <c r="A541" s="40"/>
      <c r="B541" s="40"/>
      <c r="C541" s="40"/>
      <c r="AC541" s="40"/>
      <c r="AD541" s="40"/>
      <c r="AE541" s="40"/>
      <c r="AF541" s="40"/>
      <c r="AG541" s="40"/>
    </row>
    <row r="542" spans="1:33" ht="14.25" customHeight="1" x14ac:dyDescent="0.35">
      <c r="A542" s="40"/>
      <c r="B542" s="40"/>
      <c r="C542" s="40"/>
      <c r="AC542" s="40"/>
      <c r="AD542" s="40"/>
      <c r="AE542" s="40"/>
      <c r="AF542" s="40"/>
      <c r="AG542" s="40"/>
    </row>
    <row r="543" spans="1:33" ht="14.25" customHeight="1" x14ac:dyDescent="0.35">
      <c r="A543" s="40"/>
      <c r="B543" s="40"/>
      <c r="C543" s="40"/>
      <c r="AC543" s="40"/>
      <c r="AD543" s="40"/>
      <c r="AE543" s="40"/>
      <c r="AF543" s="40"/>
      <c r="AG543" s="40"/>
    </row>
    <row r="544" spans="1:33" ht="14.25" customHeight="1" x14ac:dyDescent="0.35">
      <c r="A544" s="40"/>
      <c r="B544" s="40"/>
      <c r="C544" s="40"/>
      <c r="AC544" s="40"/>
      <c r="AD544" s="40"/>
      <c r="AE544" s="40"/>
      <c r="AF544" s="40"/>
      <c r="AG544" s="40"/>
    </row>
    <row r="545" spans="1:33" ht="14.25" customHeight="1" x14ac:dyDescent="0.35">
      <c r="A545" s="40"/>
      <c r="B545" s="40"/>
      <c r="C545" s="40"/>
      <c r="AC545" s="40"/>
      <c r="AD545" s="40"/>
      <c r="AE545" s="40"/>
      <c r="AF545" s="40"/>
      <c r="AG545" s="40"/>
    </row>
    <row r="546" spans="1:33" ht="14.25" customHeight="1" x14ac:dyDescent="0.35">
      <c r="A546" s="40"/>
      <c r="B546" s="40"/>
      <c r="C546" s="40"/>
      <c r="AC546" s="40"/>
      <c r="AD546" s="40"/>
      <c r="AE546" s="40"/>
      <c r="AF546" s="40"/>
      <c r="AG546" s="40"/>
    </row>
    <row r="547" spans="1:33" ht="14.25" customHeight="1" x14ac:dyDescent="0.35">
      <c r="A547" s="40"/>
      <c r="B547" s="40"/>
      <c r="C547" s="40"/>
      <c r="AC547" s="40"/>
      <c r="AD547" s="40"/>
      <c r="AE547" s="40"/>
      <c r="AF547" s="40"/>
      <c r="AG547" s="40"/>
    </row>
    <row r="548" spans="1:33" ht="14.25" customHeight="1" x14ac:dyDescent="0.35">
      <c r="A548" s="40"/>
      <c r="B548" s="40"/>
      <c r="C548" s="40"/>
      <c r="AC548" s="40"/>
      <c r="AD548" s="40"/>
      <c r="AE548" s="40"/>
      <c r="AF548" s="40"/>
      <c r="AG548" s="40"/>
    </row>
    <row r="549" spans="1:33" ht="14.25" customHeight="1" x14ac:dyDescent="0.35">
      <c r="A549" s="40"/>
      <c r="B549" s="40"/>
      <c r="C549" s="40"/>
      <c r="AC549" s="40"/>
      <c r="AD549" s="40"/>
      <c r="AE549" s="40"/>
      <c r="AF549" s="40"/>
      <c r="AG549" s="40"/>
    </row>
    <row r="550" spans="1:33" ht="14.25" customHeight="1" x14ac:dyDescent="0.35">
      <c r="A550" s="40"/>
      <c r="B550" s="40"/>
      <c r="C550" s="40"/>
      <c r="AC550" s="40"/>
      <c r="AD550" s="40"/>
      <c r="AE550" s="40"/>
      <c r="AF550" s="40"/>
      <c r="AG550" s="40"/>
    </row>
    <row r="551" spans="1:33" ht="14.25" customHeight="1" x14ac:dyDescent="0.35">
      <c r="A551" s="40"/>
      <c r="B551" s="40"/>
      <c r="C551" s="40"/>
      <c r="AC551" s="40"/>
      <c r="AD551" s="40"/>
      <c r="AE551" s="40"/>
      <c r="AF551" s="40"/>
      <c r="AG551" s="40"/>
    </row>
    <row r="552" spans="1:33" ht="14.25" customHeight="1" x14ac:dyDescent="0.35">
      <c r="A552" s="40"/>
      <c r="B552" s="40"/>
      <c r="C552" s="40"/>
      <c r="AC552" s="40"/>
      <c r="AD552" s="40"/>
      <c r="AE552" s="40"/>
      <c r="AF552" s="40"/>
      <c r="AG552" s="40"/>
    </row>
    <row r="553" spans="1:33" ht="14.25" customHeight="1" x14ac:dyDescent="0.35">
      <c r="A553" s="40"/>
      <c r="B553" s="40"/>
      <c r="C553" s="40"/>
      <c r="AC553" s="40"/>
      <c r="AD553" s="40"/>
      <c r="AE553" s="40"/>
      <c r="AF553" s="40"/>
      <c r="AG553" s="40"/>
    </row>
    <row r="554" spans="1:33" ht="14.25" customHeight="1" x14ac:dyDescent="0.35">
      <c r="A554" s="40"/>
      <c r="B554" s="40"/>
      <c r="C554" s="40"/>
      <c r="AC554" s="40"/>
      <c r="AD554" s="40"/>
      <c r="AE554" s="40"/>
      <c r="AF554" s="40"/>
      <c r="AG554" s="40"/>
    </row>
    <row r="555" spans="1:33" ht="14.25" customHeight="1" x14ac:dyDescent="0.35">
      <c r="A555" s="40"/>
      <c r="B555" s="40"/>
      <c r="C555" s="40"/>
      <c r="AC555" s="40"/>
      <c r="AD555" s="40"/>
      <c r="AE555" s="40"/>
      <c r="AF555" s="40"/>
      <c r="AG555" s="40"/>
    </row>
    <row r="556" spans="1:33" ht="14.25" customHeight="1" x14ac:dyDescent="0.35">
      <c r="A556" s="40"/>
      <c r="B556" s="40"/>
      <c r="C556" s="40"/>
      <c r="AC556" s="40"/>
      <c r="AD556" s="40"/>
      <c r="AE556" s="40"/>
      <c r="AF556" s="40"/>
      <c r="AG556" s="40"/>
    </row>
    <row r="557" spans="1:33" ht="14.25" customHeight="1" x14ac:dyDescent="0.35">
      <c r="A557" s="40"/>
      <c r="B557" s="40"/>
      <c r="C557" s="40"/>
      <c r="AC557" s="40"/>
      <c r="AD557" s="40"/>
      <c r="AE557" s="40"/>
      <c r="AF557" s="40"/>
      <c r="AG557" s="40"/>
    </row>
    <row r="558" spans="1:33" ht="14.25" customHeight="1" x14ac:dyDescent="0.35">
      <c r="A558" s="40"/>
      <c r="B558" s="40"/>
      <c r="C558" s="40"/>
      <c r="AC558" s="40"/>
      <c r="AD558" s="40"/>
      <c r="AE558" s="40"/>
      <c r="AF558" s="40"/>
      <c r="AG558" s="40"/>
    </row>
    <row r="559" spans="1:33" ht="14.25" customHeight="1" x14ac:dyDescent="0.35">
      <c r="A559" s="40"/>
      <c r="B559" s="40"/>
      <c r="C559" s="40"/>
      <c r="AC559" s="40"/>
      <c r="AD559" s="40"/>
      <c r="AE559" s="40"/>
      <c r="AF559" s="40"/>
      <c r="AG559" s="40"/>
    </row>
    <row r="560" spans="1:33" ht="14.25" customHeight="1" x14ac:dyDescent="0.35">
      <c r="A560" s="40"/>
      <c r="B560" s="40"/>
      <c r="C560" s="40"/>
      <c r="AC560" s="40"/>
      <c r="AD560" s="40"/>
      <c r="AE560" s="40"/>
      <c r="AF560" s="40"/>
      <c r="AG560" s="40"/>
    </row>
    <row r="561" spans="1:33" ht="14.25" customHeight="1" x14ac:dyDescent="0.35">
      <c r="A561" s="40"/>
      <c r="B561" s="40"/>
      <c r="C561" s="40"/>
      <c r="AC561" s="40"/>
      <c r="AD561" s="40"/>
      <c r="AE561" s="40"/>
      <c r="AF561" s="40"/>
      <c r="AG561" s="40"/>
    </row>
    <row r="562" spans="1:33" ht="14.25" customHeight="1" x14ac:dyDescent="0.35">
      <c r="A562" s="40"/>
      <c r="B562" s="40"/>
      <c r="C562" s="40"/>
      <c r="AC562" s="40"/>
      <c r="AD562" s="40"/>
      <c r="AE562" s="40"/>
      <c r="AF562" s="40"/>
      <c r="AG562" s="40"/>
    </row>
    <row r="563" spans="1:33" ht="14.25" customHeight="1" x14ac:dyDescent="0.35">
      <c r="A563" s="40"/>
      <c r="B563" s="40"/>
      <c r="C563" s="40"/>
      <c r="AC563" s="40"/>
      <c r="AD563" s="40"/>
      <c r="AE563" s="40"/>
      <c r="AF563" s="40"/>
      <c r="AG563" s="40"/>
    </row>
    <row r="564" spans="1:33" ht="14.25" customHeight="1" x14ac:dyDescent="0.35">
      <c r="A564" s="40"/>
      <c r="B564" s="40"/>
      <c r="C564" s="40"/>
      <c r="AC564" s="40"/>
      <c r="AD564" s="40"/>
      <c r="AE564" s="40"/>
      <c r="AF564" s="40"/>
      <c r="AG564" s="40"/>
    </row>
    <row r="565" spans="1:33" ht="14.25" customHeight="1" x14ac:dyDescent="0.35">
      <c r="A565" s="40"/>
      <c r="B565" s="40"/>
      <c r="C565" s="40"/>
      <c r="AC565" s="40"/>
      <c r="AD565" s="40"/>
      <c r="AE565" s="40"/>
      <c r="AF565" s="40"/>
      <c r="AG565" s="40"/>
    </row>
    <row r="566" spans="1:33" ht="14.25" customHeight="1" x14ac:dyDescent="0.35">
      <c r="A566" s="40"/>
      <c r="B566" s="40"/>
      <c r="C566" s="40"/>
      <c r="AC566" s="40"/>
      <c r="AD566" s="40"/>
      <c r="AE566" s="40"/>
      <c r="AF566" s="40"/>
      <c r="AG566" s="40"/>
    </row>
    <row r="567" spans="1:33" ht="14.25" customHeight="1" x14ac:dyDescent="0.35">
      <c r="A567" s="40"/>
      <c r="B567" s="40"/>
      <c r="C567" s="40"/>
      <c r="AC567" s="40"/>
      <c r="AD567" s="40"/>
      <c r="AE567" s="40"/>
      <c r="AF567" s="40"/>
      <c r="AG567" s="40"/>
    </row>
    <row r="568" spans="1:33" ht="14.25" customHeight="1" x14ac:dyDescent="0.35">
      <c r="A568" s="40"/>
      <c r="B568" s="40"/>
      <c r="C568" s="40"/>
      <c r="AC568" s="40"/>
      <c r="AD568" s="40"/>
      <c r="AE568" s="40"/>
      <c r="AF568" s="40"/>
      <c r="AG568" s="40"/>
    </row>
    <row r="569" spans="1:33" ht="14.25" customHeight="1" x14ac:dyDescent="0.35">
      <c r="A569" s="40"/>
      <c r="B569" s="40"/>
      <c r="C569" s="40"/>
      <c r="AC569" s="40"/>
      <c r="AD569" s="40"/>
      <c r="AE569" s="40"/>
      <c r="AF569" s="40"/>
      <c r="AG569" s="40"/>
    </row>
    <row r="570" spans="1:33" ht="14.25" customHeight="1" x14ac:dyDescent="0.35">
      <c r="A570" s="40"/>
      <c r="B570" s="40"/>
      <c r="C570" s="40"/>
      <c r="AC570" s="40"/>
      <c r="AD570" s="40"/>
      <c r="AE570" s="40"/>
      <c r="AF570" s="40"/>
      <c r="AG570" s="40"/>
    </row>
    <row r="571" spans="1:33" ht="14.25" customHeight="1" x14ac:dyDescent="0.35">
      <c r="A571" s="40"/>
      <c r="B571" s="40"/>
      <c r="C571" s="40"/>
      <c r="AC571" s="40"/>
      <c r="AD571" s="40"/>
      <c r="AE571" s="40"/>
      <c r="AF571" s="40"/>
      <c r="AG571" s="40"/>
    </row>
    <row r="572" spans="1:33" ht="14.25" customHeight="1" x14ac:dyDescent="0.35">
      <c r="A572" s="40"/>
      <c r="B572" s="40"/>
      <c r="C572" s="40"/>
      <c r="AC572" s="40"/>
      <c r="AD572" s="40"/>
      <c r="AE572" s="40"/>
      <c r="AF572" s="40"/>
      <c r="AG572" s="40"/>
    </row>
    <row r="573" spans="1:33" ht="14.25" customHeight="1" x14ac:dyDescent="0.35">
      <c r="A573" s="40"/>
      <c r="B573" s="40"/>
      <c r="C573" s="40"/>
      <c r="AC573" s="40"/>
      <c r="AD573" s="40"/>
      <c r="AE573" s="40"/>
      <c r="AF573" s="40"/>
      <c r="AG573" s="40"/>
    </row>
    <row r="574" spans="1:33" ht="14.25" customHeight="1" x14ac:dyDescent="0.35">
      <c r="A574" s="40"/>
      <c r="B574" s="40"/>
      <c r="C574" s="40"/>
      <c r="AC574" s="40"/>
      <c r="AD574" s="40"/>
      <c r="AE574" s="40"/>
      <c r="AF574" s="40"/>
      <c r="AG574" s="40"/>
    </row>
    <row r="575" spans="1:33" ht="14.25" customHeight="1" x14ac:dyDescent="0.35">
      <c r="A575" s="40"/>
      <c r="B575" s="40"/>
      <c r="C575" s="40"/>
      <c r="AC575" s="40"/>
      <c r="AD575" s="40"/>
      <c r="AE575" s="40"/>
      <c r="AF575" s="40"/>
      <c r="AG575" s="40"/>
    </row>
    <row r="576" spans="1:33" ht="14.25" customHeight="1" x14ac:dyDescent="0.35">
      <c r="A576" s="40"/>
      <c r="B576" s="40"/>
      <c r="C576" s="40"/>
      <c r="AC576" s="40"/>
      <c r="AD576" s="40"/>
      <c r="AE576" s="40"/>
      <c r="AF576" s="40"/>
      <c r="AG576" s="40"/>
    </row>
    <row r="577" spans="1:33" ht="14.25" customHeight="1" x14ac:dyDescent="0.35">
      <c r="A577" s="40"/>
      <c r="B577" s="40"/>
      <c r="C577" s="40"/>
      <c r="AC577" s="40"/>
      <c r="AD577" s="40"/>
      <c r="AE577" s="40"/>
      <c r="AF577" s="40"/>
      <c r="AG577" s="40"/>
    </row>
    <row r="578" spans="1:33" ht="14.25" customHeight="1" x14ac:dyDescent="0.35">
      <c r="A578" s="40"/>
      <c r="B578" s="40"/>
      <c r="C578" s="40"/>
      <c r="AC578" s="40"/>
      <c r="AD578" s="40"/>
      <c r="AE578" s="40"/>
      <c r="AF578" s="40"/>
      <c r="AG578" s="40"/>
    </row>
    <row r="579" spans="1:33" ht="14.25" customHeight="1" x14ac:dyDescent="0.35">
      <c r="A579" s="40"/>
      <c r="B579" s="40"/>
      <c r="C579" s="40"/>
      <c r="AC579" s="40"/>
      <c r="AD579" s="40"/>
      <c r="AE579" s="40"/>
      <c r="AF579" s="40"/>
      <c r="AG579" s="40"/>
    </row>
    <row r="580" spans="1:33" ht="14.25" customHeight="1" x14ac:dyDescent="0.35">
      <c r="A580" s="40"/>
      <c r="B580" s="40"/>
      <c r="C580" s="40"/>
      <c r="AC580" s="40"/>
      <c r="AD580" s="40"/>
      <c r="AE580" s="40"/>
      <c r="AF580" s="40"/>
      <c r="AG580" s="40"/>
    </row>
    <row r="581" spans="1:33" ht="14.25" customHeight="1" x14ac:dyDescent="0.35">
      <c r="A581" s="40"/>
      <c r="B581" s="40"/>
      <c r="C581" s="40"/>
      <c r="AC581" s="40"/>
      <c r="AD581" s="40"/>
      <c r="AE581" s="40"/>
      <c r="AF581" s="40"/>
      <c r="AG581" s="40"/>
    </row>
    <row r="582" spans="1:33" ht="14.25" customHeight="1" x14ac:dyDescent="0.35">
      <c r="A582" s="40"/>
      <c r="B582" s="40"/>
      <c r="C582" s="40"/>
      <c r="AC582" s="40"/>
      <c r="AD582" s="40"/>
      <c r="AE582" s="40"/>
      <c r="AF582" s="40"/>
      <c r="AG582" s="40"/>
    </row>
    <row r="583" spans="1:33" ht="14.25" customHeight="1" x14ac:dyDescent="0.35">
      <c r="A583" s="40"/>
      <c r="B583" s="40"/>
      <c r="C583" s="40"/>
      <c r="AC583" s="40"/>
      <c r="AD583" s="40"/>
      <c r="AE583" s="40"/>
      <c r="AF583" s="40"/>
      <c r="AG583" s="40"/>
    </row>
    <row r="584" spans="1:33" ht="14.25" customHeight="1" x14ac:dyDescent="0.35">
      <c r="A584" s="40"/>
      <c r="B584" s="40"/>
      <c r="C584" s="40"/>
      <c r="AC584" s="40"/>
      <c r="AD584" s="40"/>
      <c r="AE584" s="40"/>
      <c r="AF584" s="40"/>
      <c r="AG584" s="40"/>
    </row>
    <row r="585" spans="1:33" ht="14.25" customHeight="1" x14ac:dyDescent="0.35">
      <c r="A585" s="40"/>
      <c r="B585" s="40"/>
      <c r="C585" s="40"/>
      <c r="AC585" s="40"/>
      <c r="AD585" s="40"/>
      <c r="AE585" s="40"/>
      <c r="AF585" s="40"/>
      <c r="AG585" s="40"/>
    </row>
    <row r="586" spans="1:33" ht="14.25" customHeight="1" x14ac:dyDescent="0.35">
      <c r="A586" s="40"/>
      <c r="B586" s="40"/>
      <c r="C586" s="40"/>
      <c r="AC586" s="40"/>
      <c r="AD586" s="40"/>
      <c r="AE586" s="40"/>
      <c r="AF586" s="40"/>
      <c r="AG586" s="40"/>
    </row>
    <row r="587" spans="1:33" ht="14.25" customHeight="1" x14ac:dyDescent="0.35">
      <c r="A587" s="40"/>
      <c r="B587" s="40"/>
      <c r="C587" s="40"/>
      <c r="AC587" s="40"/>
      <c r="AD587" s="40"/>
      <c r="AE587" s="40"/>
      <c r="AF587" s="40"/>
      <c r="AG587" s="40"/>
    </row>
    <row r="588" spans="1:33" ht="14.25" customHeight="1" x14ac:dyDescent="0.35">
      <c r="A588" s="40"/>
      <c r="B588" s="40"/>
      <c r="C588" s="40"/>
      <c r="AC588" s="40"/>
      <c r="AD588" s="40"/>
      <c r="AE588" s="40"/>
      <c r="AF588" s="40"/>
      <c r="AG588" s="40"/>
    </row>
    <row r="589" spans="1:33" ht="14.25" customHeight="1" x14ac:dyDescent="0.35">
      <c r="A589" s="40"/>
      <c r="B589" s="40"/>
      <c r="C589" s="40"/>
      <c r="AC589" s="40"/>
      <c r="AD589" s="40"/>
      <c r="AE589" s="40"/>
      <c r="AF589" s="40"/>
      <c r="AG589" s="40"/>
    </row>
    <row r="590" spans="1:33" ht="14.25" customHeight="1" x14ac:dyDescent="0.35">
      <c r="A590" s="40"/>
      <c r="B590" s="40"/>
      <c r="C590" s="40"/>
      <c r="AC590" s="40"/>
      <c r="AD590" s="40"/>
      <c r="AE590" s="40"/>
      <c r="AF590" s="40"/>
      <c r="AG590" s="40"/>
    </row>
    <row r="591" spans="1:33" ht="14.25" customHeight="1" x14ac:dyDescent="0.35">
      <c r="A591" s="40"/>
      <c r="B591" s="40"/>
      <c r="C591" s="40"/>
      <c r="AC591" s="40"/>
      <c r="AD591" s="40"/>
      <c r="AE591" s="40"/>
      <c r="AF591" s="40"/>
      <c r="AG591" s="40"/>
    </row>
    <row r="592" spans="1:33" ht="14.25" customHeight="1" x14ac:dyDescent="0.35">
      <c r="A592" s="40"/>
      <c r="B592" s="40"/>
      <c r="C592" s="40"/>
      <c r="AC592" s="40"/>
      <c r="AD592" s="40"/>
      <c r="AE592" s="40"/>
      <c r="AF592" s="40"/>
      <c r="AG592" s="40"/>
    </row>
    <row r="593" spans="1:33" ht="14.25" customHeight="1" x14ac:dyDescent="0.35">
      <c r="A593" s="40"/>
      <c r="B593" s="40"/>
      <c r="C593" s="40"/>
      <c r="AC593" s="40"/>
      <c r="AD593" s="40"/>
      <c r="AE593" s="40"/>
      <c r="AF593" s="40"/>
      <c r="AG593" s="40"/>
    </row>
    <row r="594" spans="1:33" ht="14.25" customHeight="1" x14ac:dyDescent="0.35">
      <c r="A594" s="40"/>
      <c r="B594" s="40"/>
      <c r="C594" s="40"/>
      <c r="AC594" s="40"/>
      <c r="AD594" s="40"/>
      <c r="AE594" s="40"/>
      <c r="AF594" s="40"/>
      <c r="AG594" s="40"/>
    </row>
    <row r="595" spans="1:33" ht="14.25" customHeight="1" x14ac:dyDescent="0.35">
      <c r="A595" s="40"/>
      <c r="B595" s="40"/>
      <c r="C595" s="40"/>
      <c r="AC595" s="40"/>
      <c r="AD595" s="40"/>
      <c r="AE595" s="40"/>
      <c r="AF595" s="40"/>
      <c r="AG595" s="40"/>
    </row>
    <row r="596" spans="1:33" ht="14.25" customHeight="1" x14ac:dyDescent="0.35">
      <c r="A596" s="40"/>
      <c r="B596" s="40"/>
      <c r="C596" s="40"/>
      <c r="AC596" s="40"/>
      <c r="AD596" s="40"/>
      <c r="AE596" s="40"/>
      <c r="AF596" s="40"/>
      <c r="AG596" s="40"/>
    </row>
    <row r="597" spans="1:33" ht="14.25" customHeight="1" x14ac:dyDescent="0.35">
      <c r="A597" s="40"/>
      <c r="B597" s="40"/>
      <c r="C597" s="40"/>
      <c r="AC597" s="40"/>
      <c r="AD597" s="40"/>
      <c r="AE597" s="40"/>
      <c r="AF597" s="40"/>
      <c r="AG597" s="40"/>
    </row>
    <row r="598" spans="1:33" ht="14.25" customHeight="1" x14ac:dyDescent="0.35">
      <c r="A598" s="40"/>
      <c r="B598" s="40"/>
      <c r="C598" s="40"/>
      <c r="AC598" s="40"/>
      <c r="AD598" s="40"/>
      <c r="AE598" s="40"/>
      <c r="AF598" s="40"/>
      <c r="AG598" s="40"/>
    </row>
    <row r="599" spans="1:33" ht="14.25" customHeight="1" x14ac:dyDescent="0.35">
      <c r="A599" s="40"/>
      <c r="B599" s="40"/>
      <c r="C599" s="40"/>
      <c r="AC599" s="40"/>
      <c r="AD599" s="40"/>
      <c r="AE599" s="40"/>
      <c r="AF599" s="40"/>
      <c r="AG599" s="40"/>
    </row>
    <row r="600" spans="1:33" ht="14.25" customHeight="1" x14ac:dyDescent="0.35">
      <c r="A600" s="40"/>
      <c r="B600" s="40"/>
      <c r="C600" s="40"/>
      <c r="AC600" s="40"/>
      <c r="AD600" s="40"/>
      <c r="AE600" s="40"/>
      <c r="AF600" s="40"/>
      <c r="AG600" s="40"/>
    </row>
    <row r="601" spans="1:33" ht="14.25" customHeight="1" x14ac:dyDescent="0.35">
      <c r="A601" s="40"/>
      <c r="B601" s="40"/>
      <c r="C601" s="40"/>
      <c r="AC601" s="40"/>
      <c r="AD601" s="40"/>
      <c r="AE601" s="40"/>
      <c r="AF601" s="40"/>
      <c r="AG601" s="40"/>
    </row>
    <row r="602" spans="1:33" ht="14.25" customHeight="1" x14ac:dyDescent="0.35">
      <c r="A602" s="40"/>
      <c r="B602" s="40"/>
      <c r="C602" s="40"/>
      <c r="AC602" s="40"/>
      <c r="AD602" s="40"/>
      <c r="AE602" s="40"/>
      <c r="AF602" s="40"/>
      <c r="AG602" s="40"/>
    </row>
    <row r="603" spans="1:33" ht="14.25" customHeight="1" x14ac:dyDescent="0.35">
      <c r="A603" s="40"/>
      <c r="B603" s="40"/>
      <c r="C603" s="40"/>
      <c r="AC603" s="40"/>
      <c r="AD603" s="40"/>
      <c r="AE603" s="40"/>
      <c r="AF603" s="40"/>
      <c r="AG603" s="40"/>
    </row>
    <row r="604" spans="1:33" ht="14.25" customHeight="1" x14ac:dyDescent="0.35">
      <c r="A604" s="40"/>
      <c r="B604" s="40"/>
      <c r="C604" s="40"/>
      <c r="AC604" s="40"/>
      <c r="AD604" s="40"/>
      <c r="AE604" s="40"/>
      <c r="AF604" s="40"/>
      <c r="AG604" s="40"/>
    </row>
    <row r="605" spans="1:33" ht="14.25" customHeight="1" x14ac:dyDescent="0.35">
      <c r="A605" s="40"/>
      <c r="B605" s="40"/>
      <c r="C605" s="40"/>
      <c r="AC605" s="40"/>
      <c r="AD605" s="40"/>
      <c r="AE605" s="40"/>
      <c r="AF605" s="40"/>
      <c r="AG605" s="40"/>
    </row>
    <row r="606" spans="1:33" ht="14.25" customHeight="1" x14ac:dyDescent="0.35">
      <c r="A606" s="40"/>
      <c r="B606" s="40"/>
      <c r="C606" s="40"/>
      <c r="AC606" s="40"/>
      <c r="AD606" s="40"/>
      <c r="AE606" s="40"/>
      <c r="AF606" s="40"/>
      <c r="AG606" s="40"/>
    </row>
    <row r="607" spans="1:33" ht="14.25" customHeight="1" x14ac:dyDescent="0.35">
      <c r="A607" s="40"/>
      <c r="B607" s="40"/>
      <c r="C607" s="40"/>
      <c r="AC607" s="40"/>
      <c r="AD607" s="40"/>
      <c r="AE607" s="40"/>
      <c r="AF607" s="40"/>
      <c r="AG607" s="40"/>
    </row>
    <row r="608" spans="1:33" ht="14.25" customHeight="1" x14ac:dyDescent="0.35">
      <c r="A608" s="40"/>
      <c r="B608" s="40"/>
      <c r="C608" s="40"/>
      <c r="AC608" s="40"/>
      <c r="AD608" s="40"/>
      <c r="AE608" s="40"/>
      <c r="AF608" s="40"/>
      <c r="AG608" s="40"/>
    </row>
    <row r="609" spans="1:33" ht="14.25" customHeight="1" x14ac:dyDescent="0.35">
      <c r="A609" s="40"/>
      <c r="B609" s="40"/>
      <c r="C609" s="40"/>
      <c r="AC609" s="40"/>
      <c r="AD609" s="40"/>
      <c r="AE609" s="40"/>
      <c r="AF609" s="40"/>
      <c r="AG609" s="40"/>
    </row>
    <row r="610" spans="1:33" ht="14.25" customHeight="1" x14ac:dyDescent="0.35">
      <c r="A610" s="40"/>
      <c r="B610" s="40"/>
      <c r="C610" s="40"/>
      <c r="AC610" s="40"/>
      <c r="AD610" s="40"/>
      <c r="AE610" s="40"/>
      <c r="AF610" s="40"/>
      <c r="AG610" s="40"/>
    </row>
    <row r="611" spans="1:33" ht="14.25" customHeight="1" x14ac:dyDescent="0.35">
      <c r="A611" s="40"/>
      <c r="B611" s="40"/>
      <c r="C611" s="40"/>
      <c r="AC611" s="40"/>
      <c r="AD611" s="40"/>
      <c r="AE611" s="40"/>
      <c r="AF611" s="40"/>
      <c r="AG611" s="40"/>
    </row>
    <row r="612" spans="1:33" ht="14.25" customHeight="1" x14ac:dyDescent="0.35">
      <c r="A612" s="40"/>
      <c r="B612" s="40"/>
      <c r="C612" s="40"/>
      <c r="AC612" s="40"/>
      <c r="AD612" s="40"/>
      <c r="AE612" s="40"/>
      <c r="AF612" s="40"/>
      <c r="AG612" s="40"/>
    </row>
    <row r="613" spans="1:33" ht="14.25" customHeight="1" x14ac:dyDescent="0.35">
      <c r="A613" s="40"/>
      <c r="B613" s="40"/>
      <c r="C613" s="40"/>
      <c r="AC613" s="40"/>
      <c r="AD613" s="40"/>
      <c r="AE613" s="40"/>
      <c r="AF613" s="40"/>
      <c r="AG613" s="40"/>
    </row>
    <row r="614" spans="1:33" ht="14.25" customHeight="1" x14ac:dyDescent="0.35">
      <c r="A614" s="40"/>
      <c r="B614" s="40"/>
      <c r="C614" s="40"/>
      <c r="AC614" s="40"/>
      <c r="AD614" s="40"/>
      <c r="AE614" s="40"/>
      <c r="AF614" s="40"/>
      <c r="AG614" s="40"/>
    </row>
    <row r="615" spans="1:33" ht="14.25" customHeight="1" x14ac:dyDescent="0.35">
      <c r="A615" s="40"/>
      <c r="B615" s="40"/>
      <c r="C615" s="40"/>
      <c r="AC615" s="40"/>
      <c r="AD615" s="40"/>
      <c r="AE615" s="40"/>
      <c r="AF615" s="40"/>
      <c r="AG615" s="40"/>
    </row>
    <row r="616" spans="1:33" ht="14.25" customHeight="1" x14ac:dyDescent="0.35">
      <c r="A616" s="40"/>
      <c r="B616" s="40"/>
      <c r="C616" s="40"/>
      <c r="AC616" s="40"/>
      <c r="AD616" s="40"/>
      <c r="AE616" s="40"/>
      <c r="AF616" s="40"/>
      <c r="AG616" s="40"/>
    </row>
    <row r="617" spans="1:33" ht="14.25" customHeight="1" x14ac:dyDescent="0.35">
      <c r="A617" s="40"/>
      <c r="B617" s="40"/>
      <c r="C617" s="40"/>
      <c r="AC617" s="40"/>
      <c r="AD617" s="40"/>
      <c r="AE617" s="40"/>
      <c r="AF617" s="40"/>
      <c r="AG617" s="40"/>
    </row>
    <row r="618" spans="1:33" ht="14.25" customHeight="1" x14ac:dyDescent="0.35">
      <c r="A618" s="40"/>
      <c r="B618" s="40"/>
      <c r="C618" s="40"/>
      <c r="AC618" s="40"/>
      <c r="AD618" s="40"/>
      <c r="AE618" s="40"/>
      <c r="AF618" s="40"/>
      <c r="AG618" s="40"/>
    </row>
    <row r="619" spans="1:33" ht="14.25" customHeight="1" x14ac:dyDescent="0.35">
      <c r="A619" s="40"/>
      <c r="B619" s="40"/>
      <c r="C619" s="40"/>
      <c r="AC619" s="40"/>
      <c r="AD619" s="40"/>
      <c r="AE619" s="40"/>
      <c r="AF619" s="40"/>
      <c r="AG619" s="40"/>
    </row>
    <row r="620" spans="1:33" ht="14.25" customHeight="1" x14ac:dyDescent="0.35">
      <c r="A620" s="40"/>
      <c r="B620" s="40"/>
      <c r="C620" s="40"/>
      <c r="AC620" s="40"/>
      <c r="AD620" s="40"/>
      <c r="AE620" s="40"/>
      <c r="AF620" s="40"/>
      <c r="AG620" s="40"/>
    </row>
    <row r="621" spans="1:33" ht="14.25" customHeight="1" x14ac:dyDescent="0.35">
      <c r="A621" s="40"/>
      <c r="B621" s="40"/>
      <c r="C621" s="40"/>
      <c r="AC621" s="40"/>
      <c r="AD621" s="40"/>
      <c r="AE621" s="40"/>
      <c r="AF621" s="40"/>
      <c r="AG621" s="40"/>
    </row>
    <row r="622" spans="1:33" ht="14.25" customHeight="1" x14ac:dyDescent="0.35">
      <c r="A622" s="40"/>
      <c r="B622" s="40"/>
      <c r="C622" s="40"/>
      <c r="AC622" s="40"/>
      <c r="AD622" s="40"/>
      <c r="AE622" s="40"/>
      <c r="AF622" s="40"/>
      <c r="AG622" s="40"/>
    </row>
    <row r="623" spans="1:33" ht="14.25" customHeight="1" x14ac:dyDescent="0.35">
      <c r="A623" s="40"/>
      <c r="B623" s="40"/>
      <c r="C623" s="40"/>
      <c r="AC623" s="40"/>
      <c r="AD623" s="40"/>
      <c r="AE623" s="40"/>
      <c r="AF623" s="40"/>
      <c r="AG623" s="40"/>
    </row>
    <row r="624" spans="1:33" ht="14.25" customHeight="1" x14ac:dyDescent="0.35">
      <c r="A624" s="40"/>
      <c r="B624" s="40"/>
      <c r="C624" s="40"/>
      <c r="AC624" s="40"/>
      <c r="AD624" s="40"/>
      <c r="AE624" s="40"/>
      <c r="AF624" s="40"/>
      <c r="AG624" s="40"/>
    </row>
    <row r="625" spans="1:33" ht="14.25" customHeight="1" x14ac:dyDescent="0.35">
      <c r="A625" s="40"/>
      <c r="B625" s="40"/>
      <c r="C625" s="40"/>
      <c r="AC625" s="40"/>
      <c r="AD625" s="40"/>
      <c r="AE625" s="40"/>
      <c r="AF625" s="40"/>
      <c r="AG625" s="40"/>
    </row>
    <row r="626" spans="1:33" ht="14.25" customHeight="1" x14ac:dyDescent="0.35">
      <c r="A626" s="40"/>
      <c r="B626" s="40"/>
      <c r="C626" s="40"/>
      <c r="AC626" s="40"/>
      <c r="AD626" s="40"/>
      <c r="AE626" s="40"/>
      <c r="AF626" s="40"/>
      <c r="AG626" s="40"/>
    </row>
    <row r="627" spans="1:33" ht="14.25" customHeight="1" x14ac:dyDescent="0.35">
      <c r="A627" s="40"/>
      <c r="B627" s="40"/>
      <c r="C627" s="40"/>
      <c r="AC627" s="40"/>
      <c r="AD627" s="40"/>
      <c r="AE627" s="40"/>
      <c r="AF627" s="40"/>
      <c r="AG627" s="40"/>
    </row>
    <row r="628" spans="1:33" ht="14.25" customHeight="1" x14ac:dyDescent="0.35">
      <c r="A628" s="40"/>
      <c r="B628" s="40"/>
      <c r="C628" s="40"/>
      <c r="AC628" s="40"/>
      <c r="AD628" s="40"/>
      <c r="AE628" s="40"/>
      <c r="AF628" s="40"/>
      <c r="AG628" s="40"/>
    </row>
    <row r="629" spans="1:33" ht="14.25" customHeight="1" x14ac:dyDescent="0.35">
      <c r="A629" s="40"/>
      <c r="B629" s="40"/>
      <c r="C629" s="40"/>
      <c r="AC629" s="40"/>
      <c r="AD629" s="40"/>
      <c r="AE629" s="40"/>
      <c r="AF629" s="40"/>
      <c r="AG629" s="40"/>
    </row>
    <row r="630" spans="1:33" ht="14.25" customHeight="1" x14ac:dyDescent="0.35">
      <c r="A630" s="40"/>
      <c r="B630" s="40"/>
      <c r="C630" s="40"/>
      <c r="AC630" s="40"/>
      <c r="AD630" s="40"/>
      <c r="AE630" s="40"/>
      <c r="AF630" s="40"/>
      <c r="AG630" s="40"/>
    </row>
    <row r="631" spans="1:33" ht="14.25" customHeight="1" x14ac:dyDescent="0.35">
      <c r="A631" s="40"/>
      <c r="B631" s="40"/>
      <c r="C631" s="40"/>
      <c r="AC631" s="40"/>
      <c r="AD631" s="40"/>
      <c r="AE631" s="40"/>
      <c r="AF631" s="40"/>
      <c r="AG631" s="40"/>
    </row>
    <row r="632" spans="1:33" ht="14.25" customHeight="1" x14ac:dyDescent="0.35">
      <c r="A632" s="40"/>
      <c r="B632" s="40"/>
      <c r="C632" s="40"/>
      <c r="AC632" s="40"/>
      <c r="AD632" s="40"/>
      <c r="AE632" s="40"/>
      <c r="AF632" s="40"/>
      <c r="AG632" s="40"/>
    </row>
    <row r="633" spans="1:33" ht="14.25" customHeight="1" x14ac:dyDescent="0.35">
      <c r="A633" s="40"/>
      <c r="B633" s="40"/>
      <c r="C633" s="40"/>
      <c r="AC633" s="40"/>
      <c r="AD633" s="40"/>
      <c r="AE633" s="40"/>
      <c r="AF633" s="40"/>
      <c r="AG633" s="40"/>
    </row>
    <row r="634" spans="1:33" ht="14.25" customHeight="1" x14ac:dyDescent="0.35">
      <c r="A634" s="40"/>
      <c r="B634" s="40"/>
      <c r="C634" s="40"/>
      <c r="AC634" s="40"/>
      <c r="AD634" s="40"/>
      <c r="AE634" s="40"/>
      <c r="AF634" s="40"/>
      <c r="AG634" s="40"/>
    </row>
    <row r="635" spans="1:33" ht="14.25" customHeight="1" x14ac:dyDescent="0.35">
      <c r="A635" s="40"/>
      <c r="B635" s="40"/>
      <c r="C635" s="40"/>
      <c r="AC635" s="40"/>
      <c r="AD635" s="40"/>
      <c r="AE635" s="40"/>
      <c r="AF635" s="40"/>
      <c r="AG635" s="40"/>
    </row>
    <row r="636" spans="1:33" ht="14.25" customHeight="1" x14ac:dyDescent="0.35">
      <c r="A636" s="40"/>
      <c r="B636" s="40"/>
      <c r="C636" s="40"/>
      <c r="AC636" s="40"/>
      <c r="AD636" s="40"/>
      <c r="AE636" s="40"/>
      <c r="AF636" s="40"/>
      <c r="AG636" s="40"/>
    </row>
    <row r="637" spans="1:33" ht="14.25" customHeight="1" x14ac:dyDescent="0.35">
      <c r="A637" s="40"/>
      <c r="B637" s="40"/>
      <c r="C637" s="40"/>
      <c r="AC637" s="40"/>
      <c r="AD637" s="40"/>
      <c r="AE637" s="40"/>
      <c r="AF637" s="40"/>
      <c r="AG637" s="40"/>
    </row>
    <row r="638" spans="1:33" ht="14.25" customHeight="1" x14ac:dyDescent="0.35">
      <c r="A638" s="40"/>
      <c r="B638" s="40"/>
      <c r="C638" s="40"/>
      <c r="AC638" s="40"/>
      <c r="AD638" s="40"/>
      <c r="AE638" s="40"/>
      <c r="AF638" s="40"/>
      <c r="AG638" s="40"/>
    </row>
    <row r="639" spans="1:33" ht="14.25" customHeight="1" x14ac:dyDescent="0.35">
      <c r="A639" s="40"/>
      <c r="B639" s="40"/>
      <c r="C639" s="40"/>
      <c r="AC639" s="40"/>
      <c r="AD639" s="40"/>
      <c r="AE639" s="40"/>
      <c r="AF639" s="40"/>
      <c r="AG639" s="40"/>
    </row>
    <row r="640" spans="1:33" ht="14.25" customHeight="1" x14ac:dyDescent="0.35">
      <c r="A640" s="40"/>
      <c r="B640" s="40"/>
      <c r="C640" s="40"/>
      <c r="AC640" s="40"/>
      <c r="AD640" s="40"/>
      <c r="AE640" s="40"/>
      <c r="AF640" s="40"/>
      <c r="AG640" s="40"/>
    </row>
    <row r="641" spans="1:33" ht="14.25" customHeight="1" x14ac:dyDescent="0.35">
      <c r="A641" s="40"/>
      <c r="B641" s="40"/>
      <c r="C641" s="40"/>
      <c r="AC641" s="40"/>
      <c r="AD641" s="40"/>
      <c r="AE641" s="40"/>
      <c r="AF641" s="40"/>
      <c r="AG641" s="40"/>
    </row>
    <row r="642" spans="1:33" ht="14.25" customHeight="1" x14ac:dyDescent="0.35">
      <c r="A642" s="40"/>
      <c r="B642" s="40"/>
      <c r="C642" s="40"/>
      <c r="AC642" s="40"/>
      <c r="AD642" s="40"/>
      <c r="AE642" s="40"/>
      <c r="AF642" s="40"/>
      <c r="AG642" s="40"/>
    </row>
    <row r="643" spans="1:33" ht="14.25" customHeight="1" x14ac:dyDescent="0.35">
      <c r="A643" s="40"/>
      <c r="B643" s="40"/>
      <c r="C643" s="40"/>
      <c r="AC643" s="40"/>
      <c r="AD643" s="40"/>
      <c r="AE643" s="40"/>
      <c r="AF643" s="40"/>
      <c r="AG643" s="40"/>
    </row>
    <row r="644" spans="1:33" ht="14.25" customHeight="1" x14ac:dyDescent="0.35">
      <c r="A644" s="40"/>
      <c r="B644" s="40"/>
      <c r="C644" s="40"/>
      <c r="AC644" s="40"/>
      <c r="AD644" s="40"/>
      <c r="AE644" s="40"/>
      <c r="AF644" s="40"/>
      <c r="AG644" s="40"/>
    </row>
    <row r="645" spans="1:33" ht="14.25" customHeight="1" x14ac:dyDescent="0.35">
      <c r="A645" s="40"/>
      <c r="B645" s="40"/>
      <c r="C645" s="40"/>
      <c r="AC645" s="40"/>
      <c r="AD645" s="40"/>
      <c r="AE645" s="40"/>
      <c r="AF645" s="40"/>
      <c r="AG645" s="40"/>
    </row>
    <row r="646" spans="1:33" ht="14.25" customHeight="1" x14ac:dyDescent="0.35">
      <c r="A646" s="40"/>
      <c r="B646" s="40"/>
      <c r="C646" s="40"/>
      <c r="AC646" s="40"/>
      <c r="AD646" s="40"/>
      <c r="AE646" s="40"/>
      <c r="AF646" s="40"/>
      <c r="AG646" s="40"/>
    </row>
    <row r="647" spans="1:33" ht="14.25" customHeight="1" x14ac:dyDescent="0.35">
      <c r="A647" s="40"/>
      <c r="B647" s="40"/>
      <c r="C647" s="40"/>
      <c r="AC647" s="40"/>
      <c r="AD647" s="40"/>
      <c r="AE647" s="40"/>
      <c r="AF647" s="40"/>
      <c r="AG647" s="40"/>
    </row>
    <row r="648" spans="1:33" ht="14.25" customHeight="1" x14ac:dyDescent="0.35">
      <c r="A648" s="40"/>
      <c r="B648" s="40"/>
      <c r="C648" s="40"/>
      <c r="AC648" s="40"/>
      <c r="AD648" s="40"/>
      <c r="AE648" s="40"/>
      <c r="AF648" s="40"/>
      <c r="AG648" s="40"/>
    </row>
    <row r="649" spans="1:33" ht="14.25" customHeight="1" x14ac:dyDescent="0.35">
      <c r="A649" s="40"/>
      <c r="B649" s="40"/>
      <c r="C649" s="40"/>
      <c r="AC649" s="40"/>
      <c r="AD649" s="40"/>
      <c r="AE649" s="40"/>
      <c r="AF649" s="40"/>
      <c r="AG649" s="40"/>
    </row>
    <row r="650" spans="1:33" ht="14.25" customHeight="1" x14ac:dyDescent="0.35">
      <c r="A650" s="40"/>
      <c r="B650" s="40"/>
      <c r="C650" s="40"/>
      <c r="AC650" s="40"/>
      <c r="AD650" s="40"/>
      <c r="AE650" s="40"/>
      <c r="AF650" s="40"/>
      <c r="AG650" s="40"/>
    </row>
    <row r="651" spans="1:33" ht="14.25" customHeight="1" x14ac:dyDescent="0.35">
      <c r="A651" s="40"/>
      <c r="B651" s="40"/>
      <c r="C651" s="40"/>
      <c r="AC651" s="40"/>
      <c r="AD651" s="40"/>
      <c r="AE651" s="40"/>
      <c r="AF651" s="40"/>
      <c r="AG651" s="40"/>
    </row>
    <row r="652" spans="1:33" ht="14.25" customHeight="1" x14ac:dyDescent="0.35">
      <c r="A652" s="40"/>
      <c r="B652" s="40"/>
      <c r="C652" s="40"/>
      <c r="AC652" s="40"/>
      <c r="AD652" s="40"/>
      <c r="AE652" s="40"/>
      <c r="AF652" s="40"/>
      <c r="AG652" s="40"/>
    </row>
    <row r="653" spans="1:33" ht="14.25" customHeight="1" x14ac:dyDescent="0.35">
      <c r="A653" s="40"/>
      <c r="B653" s="40"/>
      <c r="C653" s="40"/>
      <c r="AC653" s="40"/>
      <c r="AD653" s="40"/>
      <c r="AE653" s="40"/>
      <c r="AF653" s="40"/>
      <c r="AG653" s="40"/>
    </row>
    <row r="654" spans="1:33" ht="14.25" customHeight="1" x14ac:dyDescent="0.35">
      <c r="A654" s="40"/>
      <c r="B654" s="40"/>
      <c r="C654" s="40"/>
      <c r="AC654" s="40"/>
      <c r="AD654" s="40"/>
      <c r="AE654" s="40"/>
      <c r="AF654" s="40"/>
      <c r="AG654" s="40"/>
    </row>
    <row r="655" spans="1:33" ht="14.25" customHeight="1" x14ac:dyDescent="0.35">
      <c r="A655" s="40"/>
      <c r="B655" s="40"/>
      <c r="C655" s="40"/>
      <c r="AC655" s="40"/>
      <c r="AD655" s="40"/>
      <c r="AE655" s="40"/>
      <c r="AF655" s="40"/>
      <c r="AG655" s="40"/>
    </row>
    <row r="656" spans="1:33" ht="14.25" customHeight="1" x14ac:dyDescent="0.35">
      <c r="A656" s="40"/>
      <c r="B656" s="40"/>
      <c r="C656" s="40"/>
      <c r="AC656" s="40"/>
      <c r="AD656" s="40"/>
      <c r="AE656" s="40"/>
      <c r="AF656" s="40"/>
      <c r="AG656" s="40"/>
    </row>
    <row r="657" spans="1:33" ht="14.25" customHeight="1" x14ac:dyDescent="0.35">
      <c r="A657" s="40"/>
      <c r="B657" s="40"/>
      <c r="C657" s="40"/>
      <c r="AC657" s="40"/>
      <c r="AD657" s="40"/>
      <c r="AE657" s="40"/>
      <c r="AF657" s="40"/>
      <c r="AG657" s="40"/>
    </row>
    <row r="658" spans="1:33" ht="14.25" customHeight="1" x14ac:dyDescent="0.35">
      <c r="A658" s="40"/>
      <c r="B658" s="40"/>
      <c r="C658" s="40"/>
      <c r="AC658" s="40"/>
      <c r="AD658" s="40"/>
      <c r="AE658" s="40"/>
      <c r="AF658" s="40"/>
      <c r="AG658" s="40"/>
    </row>
    <row r="659" spans="1:33" ht="14.25" customHeight="1" x14ac:dyDescent="0.35">
      <c r="A659" s="40"/>
      <c r="B659" s="40"/>
      <c r="C659" s="40"/>
      <c r="AC659" s="40"/>
      <c r="AD659" s="40"/>
      <c r="AE659" s="40"/>
      <c r="AF659" s="40"/>
      <c r="AG659" s="40"/>
    </row>
    <row r="660" spans="1:33" ht="14.25" customHeight="1" x14ac:dyDescent="0.35">
      <c r="A660" s="40"/>
      <c r="B660" s="40"/>
      <c r="C660" s="40"/>
      <c r="AC660" s="40"/>
      <c r="AD660" s="40"/>
      <c r="AE660" s="40"/>
      <c r="AF660" s="40"/>
      <c r="AG660" s="40"/>
    </row>
    <row r="661" spans="1:33" ht="14.25" customHeight="1" x14ac:dyDescent="0.35">
      <c r="A661" s="40"/>
      <c r="B661" s="40"/>
      <c r="C661" s="40"/>
      <c r="AC661" s="40"/>
      <c r="AD661" s="40"/>
      <c r="AE661" s="40"/>
      <c r="AF661" s="40"/>
      <c r="AG661" s="40"/>
    </row>
    <row r="662" spans="1:33" ht="14.25" customHeight="1" x14ac:dyDescent="0.35">
      <c r="A662" s="40"/>
      <c r="B662" s="40"/>
      <c r="C662" s="40"/>
      <c r="AC662" s="40"/>
      <c r="AD662" s="40"/>
      <c r="AE662" s="40"/>
      <c r="AF662" s="40"/>
      <c r="AG662" s="40"/>
    </row>
    <row r="663" spans="1:33" ht="14.25" customHeight="1" x14ac:dyDescent="0.35">
      <c r="A663" s="40"/>
      <c r="B663" s="40"/>
      <c r="C663" s="40"/>
      <c r="AC663" s="40"/>
      <c r="AD663" s="40"/>
      <c r="AE663" s="40"/>
      <c r="AF663" s="40"/>
      <c r="AG663" s="40"/>
    </row>
    <row r="664" spans="1:33" ht="14.25" customHeight="1" x14ac:dyDescent="0.35">
      <c r="A664" s="40"/>
      <c r="B664" s="40"/>
      <c r="C664" s="40"/>
      <c r="AC664" s="40"/>
      <c r="AD664" s="40"/>
      <c r="AE664" s="40"/>
      <c r="AF664" s="40"/>
      <c r="AG664" s="40"/>
    </row>
    <row r="665" spans="1:33" ht="14.25" customHeight="1" x14ac:dyDescent="0.35">
      <c r="A665" s="40"/>
      <c r="B665" s="40"/>
      <c r="C665" s="40"/>
      <c r="AC665" s="40"/>
      <c r="AD665" s="40"/>
      <c r="AE665" s="40"/>
      <c r="AF665" s="40"/>
      <c r="AG665" s="40"/>
    </row>
    <row r="666" spans="1:33" ht="14.25" customHeight="1" x14ac:dyDescent="0.35">
      <c r="A666" s="40"/>
      <c r="B666" s="40"/>
      <c r="C666" s="40"/>
      <c r="AC666" s="40"/>
      <c r="AD666" s="40"/>
      <c r="AE666" s="40"/>
      <c r="AF666" s="40"/>
      <c r="AG666" s="40"/>
    </row>
    <row r="667" spans="1:33" ht="14.25" customHeight="1" x14ac:dyDescent="0.35">
      <c r="A667" s="40"/>
      <c r="B667" s="40"/>
      <c r="C667" s="40"/>
      <c r="AC667" s="40"/>
      <c r="AD667" s="40"/>
      <c r="AE667" s="40"/>
      <c r="AF667" s="40"/>
      <c r="AG667" s="40"/>
    </row>
    <row r="668" spans="1:33" ht="14.25" customHeight="1" x14ac:dyDescent="0.35">
      <c r="A668" s="40"/>
      <c r="B668" s="40"/>
      <c r="C668" s="40"/>
      <c r="AC668" s="40"/>
      <c r="AD668" s="40"/>
      <c r="AE668" s="40"/>
      <c r="AF668" s="40"/>
      <c r="AG668" s="40"/>
    </row>
    <row r="669" spans="1:33" ht="14.25" customHeight="1" x14ac:dyDescent="0.35">
      <c r="A669" s="40"/>
      <c r="B669" s="40"/>
      <c r="C669" s="40"/>
      <c r="AC669" s="40"/>
      <c r="AD669" s="40"/>
      <c r="AE669" s="40"/>
      <c r="AF669" s="40"/>
      <c r="AG669" s="40"/>
    </row>
    <row r="670" spans="1:33" ht="14.25" customHeight="1" x14ac:dyDescent="0.35">
      <c r="A670" s="40"/>
      <c r="B670" s="40"/>
      <c r="C670" s="40"/>
      <c r="AC670" s="40"/>
      <c r="AD670" s="40"/>
      <c r="AE670" s="40"/>
      <c r="AF670" s="40"/>
      <c r="AG670" s="40"/>
    </row>
    <row r="671" spans="1:33" ht="14.25" customHeight="1" x14ac:dyDescent="0.35">
      <c r="A671" s="40"/>
      <c r="B671" s="40"/>
      <c r="C671" s="40"/>
      <c r="AC671" s="40"/>
      <c r="AD671" s="40"/>
      <c r="AE671" s="40"/>
      <c r="AF671" s="40"/>
      <c r="AG671" s="40"/>
    </row>
    <row r="672" spans="1:33" ht="14.25" customHeight="1" x14ac:dyDescent="0.35">
      <c r="A672" s="40"/>
      <c r="B672" s="40"/>
      <c r="C672" s="40"/>
      <c r="AC672" s="40"/>
      <c r="AD672" s="40"/>
      <c r="AE672" s="40"/>
      <c r="AF672" s="40"/>
      <c r="AG672" s="40"/>
    </row>
    <row r="673" spans="1:33" ht="14.25" customHeight="1" x14ac:dyDescent="0.35">
      <c r="A673" s="40"/>
      <c r="B673" s="40"/>
      <c r="C673" s="40"/>
      <c r="AC673" s="40"/>
      <c r="AD673" s="40"/>
      <c r="AE673" s="40"/>
      <c r="AF673" s="40"/>
      <c r="AG673" s="40"/>
    </row>
    <row r="674" spans="1:33" ht="14.25" customHeight="1" x14ac:dyDescent="0.35">
      <c r="A674" s="40"/>
      <c r="B674" s="40"/>
      <c r="C674" s="40"/>
      <c r="AC674" s="40"/>
      <c r="AD674" s="40"/>
      <c r="AE674" s="40"/>
      <c r="AF674" s="40"/>
      <c r="AG674" s="40"/>
    </row>
    <row r="675" spans="1:33" ht="14.25" customHeight="1" x14ac:dyDescent="0.35">
      <c r="A675" s="40"/>
      <c r="B675" s="40"/>
      <c r="C675" s="40"/>
      <c r="AC675" s="40"/>
      <c r="AD675" s="40"/>
      <c r="AE675" s="40"/>
      <c r="AF675" s="40"/>
      <c r="AG675" s="40"/>
    </row>
    <row r="676" spans="1:33" ht="14.25" customHeight="1" x14ac:dyDescent="0.35">
      <c r="A676" s="40"/>
      <c r="B676" s="40"/>
      <c r="C676" s="40"/>
      <c r="AC676" s="40"/>
      <c r="AD676" s="40"/>
      <c r="AE676" s="40"/>
      <c r="AF676" s="40"/>
      <c r="AG676" s="40"/>
    </row>
    <row r="677" spans="1:33" ht="14.25" customHeight="1" x14ac:dyDescent="0.35">
      <c r="A677" s="40"/>
      <c r="B677" s="40"/>
      <c r="C677" s="40"/>
      <c r="AC677" s="40"/>
      <c r="AD677" s="40"/>
      <c r="AE677" s="40"/>
      <c r="AF677" s="40"/>
      <c r="AG677" s="40"/>
    </row>
    <row r="678" spans="1:33" ht="14.25" customHeight="1" x14ac:dyDescent="0.35">
      <c r="A678" s="40"/>
      <c r="B678" s="40"/>
      <c r="C678" s="40"/>
      <c r="AC678" s="40"/>
      <c r="AD678" s="40"/>
      <c r="AE678" s="40"/>
      <c r="AF678" s="40"/>
      <c r="AG678" s="40"/>
    </row>
    <row r="679" spans="1:33" ht="14.25" customHeight="1" x14ac:dyDescent="0.35">
      <c r="A679" s="40"/>
      <c r="B679" s="40"/>
      <c r="C679" s="40"/>
      <c r="AC679" s="40"/>
      <c r="AD679" s="40"/>
      <c r="AE679" s="40"/>
      <c r="AF679" s="40"/>
      <c r="AG679" s="40"/>
    </row>
    <row r="680" spans="1:33" ht="14.25" customHeight="1" x14ac:dyDescent="0.35">
      <c r="A680" s="40"/>
      <c r="B680" s="40"/>
      <c r="C680" s="40"/>
      <c r="AC680" s="40"/>
      <c r="AD680" s="40"/>
      <c r="AE680" s="40"/>
      <c r="AF680" s="40"/>
      <c r="AG680" s="40"/>
    </row>
    <row r="681" spans="1:33" ht="14.25" customHeight="1" x14ac:dyDescent="0.35">
      <c r="A681" s="40"/>
      <c r="B681" s="40"/>
      <c r="C681" s="40"/>
      <c r="AC681" s="40"/>
      <c r="AD681" s="40"/>
      <c r="AE681" s="40"/>
      <c r="AF681" s="40"/>
      <c r="AG681" s="40"/>
    </row>
    <row r="682" spans="1:33" ht="14.25" customHeight="1" x14ac:dyDescent="0.35">
      <c r="A682" s="40"/>
      <c r="B682" s="40"/>
      <c r="C682" s="40"/>
      <c r="AC682" s="40"/>
      <c r="AD682" s="40"/>
      <c r="AE682" s="40"/>
      <c r="AF682" s="40"/>
      <c r="AG682" s="40"/>
    </row>
    <row r="683" spans="1:33" ht="14.25" customHeight="1" x14ac:dyDescent="0.35">
      <c r="A683" s="40"/>
      <c r="B683" s="40"/>
      <c r="C683" s="40"/>
      <c r="AC683" s="40"/>
      <c r="AD683" s="40"/>
      <c r="AE683" s="40"/>
      <c r="AF683" s="40"/>
      <c r="AG683" s="40"/>
    </row>
    <row r="684" spans="1:33" ht="14.25" customHeight="1" x14ac:dyDescent="0.35">
      <c r="A684" s="40"/>
      <c r="B684" s="40"/>
      <c r="C684" s="40"/>
      <c r="AC684" s="40"/>
      <c r="AD684" s="40"/>
      <c r="AE684" s="40"/>
      <c r="AF684" s="40"/>
      <c r="AG684" s="40"/>
    </row>
    <row r="685" spans="1:33" ht="14.25" customHeight="1" x14ac:dyDescent="0.35">
      <c r="A685" s="40"/>
      <c r="B685" s="40"/>
      <c r="C685" s="40"/>
      <c r="AC685" s="40"/>
      <c r="AD685" s="40"/>
      <c r="AE685" s="40"/>
      <c r="AF685" s="40"/>
      <c r="AG685" s="40"/>
    </row>
    <row r="686" spans="1:33" ht="14.25" customHeight="1" x14ac:dyDescent="0.35">
      <c r="A686" s="40"/>
      <c r="B686" s="40"/>
      <c r="C686" s="40"/>
      <c r="AC686" s="40"/>
      <c r="AD686" s="40"/>
      <c r="AE686" s="40"/>
      <c r="AF686" s="40"/>
      <c r="AG686" s="40"/>
    </row>
    <row r="687" spans="1:33" ht="14.25" customHeight="1" x14ac:dyDescent="0.35">
      <c r="A687" s="40"/>
      <c r="B687" s="40"/>
      <c r="C687" s="40"/>
      <c r="AC687" s="40"/>
      <c r="AD687" s="40"/>
      <c r="AE687" s="40"/>
      <c r="AF687" s="40"/>
      <c r="AG687" s="40"/>
    </row>
    <row r="688" spans="1:33" ht="14.25" customHeight="1" x14ac:dyDescent="0.35">
      <c r="A688" s="40"/>
      <c r="B688" s="40"/>
      <c r="C688" s="40"/>
      <c r="AC688" s="40"/>
      <c r="AD688" s="40"/>
      <c r="AE688" s="40"/>
      <c r="AF688" s="40"/>
      <c r="AG688" s="40"/>
    </row>
    <row r="689" spans="1:33" ht="14.25" customHeight="1" x14ac:dyDescent="0.35">
      <c r="A689" s="40"/>
      <c r="B689" s="40"/>
      <c r="C689" s="40"/>
      <c r="AC689" s="40"/>
      <c r="AD689" s="40"/>
      <c r="AE689" s="40"/>
      <c r="AF689" s="40"/>
      <c r="AG689" s="40"/>
    </row>
    <row r="690" spans="1:33" ht="14.25" customHeight="1" x14ac:dyDescent="0.35">
      <c r="A690" s="40"/>
      <c r="B690" s="40"/>
      <c r="C690" s="40"/>
      <c r="AC690" s="40"/>
      <c r="AD690" s="40"/>
      <c r="AE690" s="40"/>
      <c r="AF690" s="40"/>
      <c r="AG690" s="40"/>
    </row>
    <row r="691" spans="1:33" ht="14.25" customHeight="1" x14ac:dyDescent="0.35">
      <c r="A691" s="40"/>
      <c r="B691" s="40"/>
      <c r="C691" s="40"/>
      <c r="AC691" s="40"/>
      <c r="AD691" s="40"/>
      <c r="AE691" s="40"/>
      <c r="AF691" s="40"/>
      <c r="AG691" s="40"/>
    </row>
    <row r="692" spans="1:33" ht="14.25" customHeight="1" x14ac:dyDescent="0.35">
      <c r="A692" s="40"/>
      <c r="B692" s="40"/>
      <c r="C692" s="40"/>
      <c r="AC692" s="40"/>
      <c r="AD692" s="40"/>
      <c r="AE692" s="40"/>
      <c r="AF692" s="40"/>
      <c r="AG692" s="40"/>
    </row>
    <row r="693" spans="1:33" ht="14.25" customHeight="1" x14ac:dyDescent="0.35">
      <c r="A693" s="40"/>
      <c r="B693" s="40"/>
      <c r="C693" s="40"/>
      <c r="AC693" s="40"/>
      <c r="AD693" s="40"/>
      <c r="AE693" s="40"/>
      <c r="AF693" s="40"/>
      <c r="AG693" s="40"/>
    </row>
    <row r="694" spans="1:33" ht="14.25" customHeight="1" x14ac:dyDescent="0.35">
      <c r="A694" s="40"/>
      <c r="B694" s="40"/>
      <c r="C694" s="40"/>
      <c r="AC694" s="40"/>
      <c r="AD694" s="40"/>
      <c r="AE694" s="40"/>
      <c r="AF694" s="40"/>
      <c r="AG694" s="40"/>
    </row>
    <row r="695" spans="1:33" ht="14.25" customHeight="1" x14ac:dyDescent="0.35">
      <c r="A695" s="40"/>
      <c r="B695" s="40"/>
      <c r="C695" s="40"/>
      <c r="AC695" s="40"/>
      <c r="AD695" s="40"/>
      <c r="AE695" s="40"/>
      <c r="AF695" s="40"/>
      <c r="AG695" s="40"/>
    </row>
    <row r="696" spans="1:33" ht="14.25" customHeight="1" x14ac:dyDescent="0.35">
      <c r="A696" s="40"/>
      <c r="B696" s="40"/>
      <c r="C696" s="40"/>
      <c r="AC696" s="40"/>
      <c r="AD696" s="40"/>
      <c r="AE696" s="40"/>
      <c r="AF696" s="40"/>
      <c r="AG696" s="40"/>
    </row>
    <row r="697" spans="1:33" ht="14.25" customHeight="1" x14ac:dyDescent="0.35">
      <c r="A697" s="40"/>
      <c r="B697" s="40"/>
      <c r="C697" s="40"/>
      <c r="AC697" s="40"/>
      <c r="AD697" s="40"/>
      <c r="AE697" s="40"/>
      <c r="AF697" s="40"/>
      <c r="AG697" s="40"/>
    </row>
    <row r="698" spans="1:33" ht="14.25" customHeight="1" x14ac:dyDescent="0.35">
      <c r="A698" s="40"/>
      <c r="B698" s="40"/>
      <c r="C698" s="40"/>
      <c r="AC698" s="40"/>
      <c r="AD698" s="40"/>
      <c r="AE698" s="40"/>
      <c r="AF698" s="40"/>
      <c r="AG698" s="40"/>
    </row>
    <row r="699" spans="1:33" ht="14.25" customHeight="1" x14ac:dyDescent="0.35">
      <c r="A699" s="40"/>
      <c r="B699" s="40"/>
      <c r="C699" s="40"/>
      <c r="AC699" s="40"/>
      <c r="AD699" s="40"/>
      <c r="AE699" s="40"/>
      <c r="AF699" s="40"/>
      <c r="AG699" s="40"/>
    </row>
    <row r="700" spans="1:33" ht="14.25" customHeight="1" x14ac:dyDescent="0.35">
      <c r="A700" s="40"/>
      <c r="B700" s="40"/>
      <c r="C700" s="40"/>
      <c r="AC700" s="40"/>
      <c r="AD700" s="40"/>
      <c r="AE700" s="40"/>
      <c r="AF700" s="40"/>
      <c r="AG700" s="40"/>
    </row>
    <row r="701" spans="1:33" ht="14.25" customHeight="1" x14ac:dyDescent="0.35">
      <c r="A701" s="40"/>
      <c r="B701" s="40"/>
      <c r="C701" s="40"/>
      <c r="AC701" s="40"/>
      <c r="AD701" s="40"/>
      <c r="AE701" s="40"/>
      <c r="AF701" s="40"/>
      <c r="AG701" s="40"/>
    </row>
    <row r="702" spans="1:33" ht="14.25" customHeight="1" x14ac:dyDescent="0.35">
      <c r="A702" s="40"/>
      <c r="B702" s="40"/>
      <c r="C702" s="40"/>
      <c r="AC702" s="40"/>
      <c r="AD702" s="40"/>
      <c r="AE702" s="40"/>
      <c r="AF702" s="40"/>
      <c r="AG702" s="40"/>
    </row>
    <row r="703" spans="1:33" ht="14.25" customHeight="1" x14ac:dyDescent="0.35">
      <c r="A703" s="40"/>
      <c r="B703" s="40"/>
      <c r="C703" s="40"/>
      <c r="AC703" s="40"/>
      <c r="AD703" s="40"/>
      <c r="AE703" s="40"/>
      <c r="AF703" s="40"/>
      <c r="AG703" s="40"/>
    </row>
    <row r="704" spans="1:33" ht="14.25" customHeight="1" x14ac:dyDescent="0.35">
      <c r="A704" s="40"/>
      <c r="B704" s="40"/>
      <c r="C704" s="40"/>
      <c r="AC704" s="40"/>
      <c r="AD704" s="40"/>
      <c r="AE704" s="40"/>
      <c r="AF704" s="40"/>
      <c r="AG704" s="40"/>
    </row>
    <row r="705" spans="1:33" ht="14.25" customHeight="1" x14ac:dyDescent="0.35">
      <c r="A705" s="40"/>
      <c r="B705" s="40"/>
      <c r="C705" s="40"/>
      <c r="AC705" s="40"/>
      <c r="AD705" s="40"/>
      <c r="AE705" s="40"/>
      <c r="AF705" s="40"/>
      <c r="AG705" s="40"/>
    </row>
    <row r="706" spans="1:33" ht="14.25" customHeight="1" x14ac:dyDescent="0.35">
      <c r="A706" s="40"/>
      <c r="B706" s="40"/>
      <c r="C706" s="40"/>
      <c r="AC706" s="40"/>
      <c r="AD706" s="40"/>
      <c r="AE706" s="40"/>
      <c r="AF706" s="40"/>
      <c r="AG706" s="40"/>
    </row>
    <row r="707" spans="1:33" ht="14.25" customHeight="1" x14ac:dyDescent="0.35">
      <c r="A707" s="40"/>
      <c r="B707" s="40"/>
      <c r="C707" s="40"/>
      <c r="AC707" s="40"/>
      <c r="AD707" s="40"/>
      <c r="AE707" s="40"/>
      <c r="AF707" s="40"/>
      <c r="AG707" s="40"/>
    </row>
    <row r="708" spans="1:33" ht="14.25" customHeight="1" x14ac:dyDescent="0.35">
      <c r="A708" s="40"/>
      <c r="B708" s="40"/>
      <c r="C708" s="40"/>
      <c r="AC708" s="40"/>
      <c r="AD708" s="40"/>
      <c r="AE708" s="40"/>
      <c r="AF708" s="40"/>
      <c r="AG708" s="40"/>
    </row>
    <row r="709" spans="1:33" ht="14.25" customHeight="1" x14ac:dyDescent="0.35">
      <c r="A709" s="40"/>
      <c r="B709" s="40"/>
      <c r="C709" s="40"/>
      <c r="AC709" s="40"/>
      <c r="AD709" s="40"/>
      <c r="AE709" s="40"/>
      <c r="AF709" s="40"/>
      <c r="AG709" s="40"/>
    </row>
    <row r="710" spans="1:33" ht="14.25" customHeight="1" x14ac:dyDescent="0.35">
      <c r="A710" s="40"/>
      <c r="B710" s="40"/>
      <c r="C710" s="40"/>
      <c r="AC710" s="40"/>
      <c r="AD710" s="40"/>
      <c r="AE710" s="40"/>
      <c r="AF710" s="40"/>
      <c r="AG710" s="40"/>
    </row>
    <row r="711" spans="1:33" ht="14.25" customHeight="1" x14ac:dyDescent="0.35">
      <c r="A711" s="40"/>
      <c r="B711" s="40"/>
      <c r="C711" s="40"/>
      <c r="AC711" s="40"/>
      <c r="AD711" s="40"/>
      <c r="AE711" s="40"/>
      <c r="AF711" s="40"/>
      <c r="AG711" s="40"/>
    </row>
    <row r="712" spans="1:33" ht="14.25" customHeight="1" x14ac:dyDescent="0.35">
      <c r="A712" s="40"/>
      <c r="B712" s="40"/>
      <c r="C712" s="40"/>
      <c r="AC712" s="40"/>
      <c r="AD712" s="40"/>
      <c r="AE712" s="40"/>
      <c r="AF712" s="40"/>
      <c r="AG712" s="40"/>
    </row>
    <row r="713" spans="1:33" ht="14.25" customHeight="1" x14ac:dyDescent="0.35">
      <c r="A713" s="40"/>
      <c r="B713" s="40"/>
      <c r="C713" s="40"/>
      <c r="AC713" s="40"/>
      <c r="AD713" s="40"/>
      <c r="AE713" s="40"/>
      <c r="AF713" s="40"/>
      <c r="AG713" s="40"/>
    </row>
    <row r="714" spans="1:33" ht="14.25" customHeight="1" x14ac:dyDescent="0.35">
      <c r="A714" s="40"/>
      <c r="B714" s="40"/>
      <c r="C714" s="40"/>
      <c r="AC714" s="40"/>
      <c r="AD714" s="40"/>
      <c r="AE714" s="40"/>
      <c r="AF714" s="40"/>
      <c r="AG714" s="40"/>
    </row>
    <row r="715" spans="1:33" ht="14.25" customHeight="1" x14ac:dyDescent="0.35">
      <c r="A715" s="40"/>
      <c r="B715" s="40"/>
      <c r="C715" s="40"/>
      <c r="AC715" s="40"/>
      <c r="AD715" s="40"/>
      <c r="AE715" s="40"/>
      <c r="AF715" s="40"/>
      <c r="AG715" s="40"/>
    </row>
    <row r="716" spans="1:33" ht="14.25" customHeight="1" x14ac:dyDescent="0.35">
      <c r="A716" s="40"/>
      <c r="B716" s="40"/>
      <c r="C716" s="40"/>
      <c r="AC716" s="40"/>
      <c r="AD716" s="40"/>
      <c r="AE716" s="40"/>
      <c r="AF716" s="40"/>
      <c r="AG716" s="40"/>
    </row>
    <row r="717" spans="1:33" ht="14.25" customHeight="1" x14ac:dyDescent="0.35">
      <c r="A717" s="40"/>
      <c r="B717" s="40"/>
      <c r="C717" s="40"/>
      <c r="AC717" s="40"/>
      <c r="AD717" s="40"/>
      <c r="AE717" s="40"/>
      <c r="AF717" s="40"/>
      <c r="AG717" s="40"/>
    </row>
    <row r="718" spans="1:33" ht="14.25" customHeight="1" x14ac:dyDescent="0.35">
      <c r="A718" s="40"/>
      <c r="B718" s="40"/>
      <c r="C718" s="40"/>
      <c r="AC718" s="40"/>
      <c r="AD718" s="40"/>
      <c r="AE718" s="40"/>
      <c r="AF718" s="40"/>
      <c r="AG718" s="40"/>
    </row>
    <row r="719" spans="1:33" ht="14.25" customHeight="1" x14ac:dyDescent="0.35">
      <c r="A719" s="40"/>
      <c r="B719" s="40"/>
      <c r="C719" s="40"/>
      <c r="AC719" s="40"/>
      <c r="AD719" s="40"/>
      <c r="AE719" s="40"/>
      <c r="AF719" s="40"/>
      <c r="AG719" s="40"/>
    </row>
    <row r="720" spans="1:33" ht="14.25" customHeight="1" x14ac:dyDescent="0.35">
      <c r="A720" s="40"/>
      <c r="B720" s="40"/>
      <c r="C720" s="40"/>
      <c r="AC720" s="40"/>
      <c r="AD720" s="40"/>
      <c r="AE720" s="40"/>
      <c r="AF720" s="40"/>
      <c r="AG720" s="40"/>
    </row>
    <row r="721" spans="1:33" ht="14.25" customHeight="1" x14ac:dyDescent="0.35">
      <c r="A721" s="40"/>
      <c r="B721" s="40"/>
      <c r="C721" s="40"/>
      <c r="AC721" s="40"/>
      <c r="AD721" s="40"/>
      <c r="AE721" s="40"/>
      <c r="AF721" s="40"/>
      <c r="AG721" s="40"/>
    </row>
    <row r="722" spans="1:33" ht="14.25" customHeight="1" x14ac:dyDescent="0.35">
      <c r="A722" s="40"/>
      <c r="B722" s="40"/>
      <c r="C722" s="40"/>
      <c r="AC722" s="40"/>
      <c r="AD722" s="40"/>
      <c r="AE722" s="40"/>
      <c r="AF722" s="40"/>
      <c r="AG722" s="40"/>
    </row>
    <row r="723" spans="1:33" ht="14.25" customHeight="1" x14ac:dyDescent="0.35">
      <c r="A723" s="40"/>
      <c r="B723" s="40"/>
      <c r="C723" s="40"/>
      <c r="AC723" s="40"/>
      <c r="AD723" s="40"/>
      <c r="AE723" s="40"/>
      <c r="AF723" s="40"/>
      <c r="AG723" s="40"/>
    </row>
    <row r="724" spans="1:33" ht="14.25" customHeight="1" x14ac:dyDescent="0.35">
      <c r="A724" s="40"/>
      <c r="B724" s="40"/>
      <c r="C724" s="40"/>
      <c r="AC724" s="40"/>
      <c r="AD724" s="40"/>
      <c r="AE724" s="40"/>
      <c r="AF724" s="40"/>
      <c r="AG724" s="40"/>
    </row>
    <row r="725" spans="1:33" ht="14.25" customHeight="1" x14ac:dyDescent="0.35">
      <c r="A725" s="40"/>
      <c r="B725" s="40"/>
      <c r="C725" s="40"/>
      <c r="AC725" s="40"/>
      <c r="AD725" s="40"/>
      <c r="AE725" s="40"/>
      <c r="AF725" s="40"/>
      <c r="AG725" s="40"/>
    </row>
    <row r="726" spans="1:33" ht="14.25" customHeight="1" x14ac:dyDescent="0.35">
      <c r="A726" s="40"/>
      <c r="B726" s="40"/>
      <c r="C726" s="40"/>
      <c r="AC726" s="40"/>
      <c r="AD726" s="40"/>
      <c r="AE726" s="40"/>
      <c r="AF726" s="40"/>
      <c r="AG726" s="40"/>
    </row>
    <row r="727" spans="1:33" ht="14.25" customHeight="1" x14ac:dyDescent="0.35">
      <c r="A727" s="40"/>
      <c r="B727" s="40"/>
      <c r="C727" s="40"/>
      <c r="AC727" s="40"/>
      <c r="AD727" s="40"/>
      <c r="AE727" s="40"/>
      <c r="AF727" s="40"/>
      <c r="AG727" s="40"/>
    </row>
    <row r="728" spans="1:33" ht="14.25" customHeight="1" x14ac:dyDescent="0.35">
      <c r="A728" s="40"/>
      <c r="B728" s="40"/>
      <c r="C728" s="40"/>
      <c r="AC728" s="40"/>
      <c r="AD728" s="40"/>
      <c r="AE728" s="40"/>
      <c r="AF728" s="40"/>
      <c r="AG728" s="40"/>
    </row>
    <row r="729" spans="1:33" ht="14.25" customHeight="1" x14ac:dyDescent="0.35">
      <c r="A729" s="40"/>
      <c r="B729" s="40"/>
      <c r="C729" s="40"/>
      <c r="AC729" s="40"/>
      <c r="AD729" s="40"/>
      <c r="AE729" s="40"/>
      <c r="AF729" s="40"/>
      <c r="AG729" s="40"/>
    </row>
    <row r="730" spans="1:33" ht="14.25" customHeight="1" x14ac:dyDescent="0.35">
      <c r="A730" s="40"/>
      <c r="B730" s="40"/>
      <c r="C730" s="40"/>
      <c r="AC730" s="40"/>
      <c r="AD730" s="40"/>
      <c r="AE730" s="40"/>
      <c r="AF730" s="40"/>
      <c r="AG730" s="40"/>
    </row>
    <row r="731" spans="1:33" ht="14.25" customHeight="1" x14ac:dyDescent="0.35">
      <c r="A731" s="40"/>
      <c r="B731" s="40"/>
      <c r="C731" s="40"/>
      <c r="AC731" s="40"/>
      <c r="AD731" s="40"/>
      <c r="AE731" s="40"/>
      <c r="AF731" s="40"/>
      <c r="AG731" s="40"/>
    </row>
    <row r="732" spans="1:33" ht="14.25" customHeight="1" x14ac:dyDescent="0.35">
      <c r="A732" s="40"/>
      <c r="B732" s="40"/>
      <c r="C732" s="40"/>
      <c r="AC732" s="40"/>
      <c r="AD732" s="40"/>
      <c r="AE732" s="40"/>
      <c r="AF732" s="40"/>
      <c r="AG732" s="40"/>
    </row>
    <row r="733" spans="1:33" ht="14.25" customHeight="1" x14ac:dyDescent="0.35">
      <c r="A733" s="40"/>
      <c r="B733" s="40"/>
      <c r="C733" s="40"/>
      <c r="AC733" s="40"/>
      <c r="AD733" s="40"/>
      <c r="AE733" s="40"/>
      <c r="AF733" s="40"/>
      <c r="AG733" s="40"/>
    </row>
    <row r="734" spans="1:33" ht="14.25" customHeight="1" x14ac:dyDescent="0.35">
      <c r="A734" s="40"/>
      <c r="B734" s="40"/>
      <c r="C734" s="40"/>
      <c r="AC734" s="40"/>
      <c r="AD734" s="40"/>
      <c r="AE734" s="40"/>
      <c r="AF734" s="40"/>
      <c r="AG734" s="40"/>
    </row>
    <row r="735" spans="1:33" ht="14.25" customHeight="1" x14ac:dyDescent="0.35">
      <c r="A735" s="40"/>
      <c r="B735" s="40"/>
      <c r="C735" s="40"/>
      <c r="AC735" s="40"/>
      <c r="AD735" s="40"/>
      <c r="AE735" s="40"/>
      <c r="AF735" s="40"/>
      <c r="AG735" s="40"/>
    </row>
    <row r="736" spans="1:33" ht="14.25" customHeight="1" x14ac:dyDescent="0.35">
      <c r="A736" s="40"/>
      <c r="B736" s="40"/>
      <c r="C736" s="40"/>
      <c r="AC736" s="40"/>
      <c r="AD736" s="40"/>
      <c r="AE736" s="40"/>
      <c r="AF736" s="40"/>
      <c r="AG736" s="40"/>
    </row>
    <row r="737" spans="1:33" ht="14.25" customHeight="1" x14ac:dyDescent="0.35">
      <c r="A737" s="40"/>
      <c r="B737" s="40"/>
      <c r="C737" s="40"/>
      <c r="AC737" s="40"/>
      <c r="AD737" s="40"/>
      <c r="AE737" s="40"/>
      <c r="AF737" s="40"/>
      <c r="AG737" s="40"/>
    </row>
    <row r="738" spans="1:33" ht="14.25" customHeight="1" x14ac:dyDescent="0.35">
      <c r="A738" s="40"/>
      <c r="B738" s="40"/>
      <c r="C738" s="40"/>
      <c r="AC738" s="40"/>
      <c r="AD738" s="40"/>
      <c r="AE738" s="40"/>
      <c r="AF738" s="40"/>
      <c r="AG738" s="40"/>
    </row>
    <row r="739" spans="1:33" ht="14.25" customHeight="1" x14ac:dyDescent="0.35">
      <c r="A739" s="40"/>
      <c r="B739" s="40"/>
      <c r="C739" s="40"/>
      <c r="AC739" s="40"/>
      <c r="AD739" s="40"/>
      <c r="AE739" s="40"/>
      <c r="AF739" s="40"/>
      <c r="AG739" s="40"/>
    </row>
    <row r="740" spans="1:33" ht="14.25" customHeight="1" x14ac:dyDescent="0.35">
      <c r="A740" s="40"/>
      <c r="B740" s="40"/>
      <c r="C740" s="40"/>
      <c r="AC740" s="40"/>
      <c r="AD740" s="40"/>
      <c r="AE740" s="40"/>
      <c r="AF740" s="40"/>
      <c r="AG740" s="40"/>
    </row>
    <row r="741" spans="1:33" ht="14.25" customHeight="1" x14ac:dyDescent="0.35">
      <c r="A741" s="40"/>
      <c r="B741" s="40"/>
      <c r="C741" s="40"/>
      <c r="AC741" s="40"/>
      <c r="AD741" s="40"/>
      <c r="AE741" s="40"/>
      <c r="AF741" s="40"/>
      <c r="AG741" s="40"/>
    </row>
    <row r="742" spans="1:33" ht="14.25" customHeight="1" x14ac:dyDescent="0.35">
      <c r="A742" s="40"/>
      <c r="B742" s="40"/>
      <c r="C742" s="40"/>
      <c r="AC742" s="40"/>
      <c r="AD742" s="40"/>
      <c r="AE742" s="40"/>
      <c r="AF742" s="40"/>
      <c r="AG742" s="40"/>
    </row>
    <row r="743" spans="1:33" ht="14.25" customHeight="1" x14ac:dyDescent="0.35">
      <c r="A743" s="40"/>
      <c r="B743" s="40"/>
      <c r="C743" s="40"/>
      <c r="AC743" s="40"/>
      <c r="AD743" s="40"/>
      <c r="AE743" s="40"/>
      <c r="AF743" s="40"/>
      <c r="AG743" s="40"/>
    </row>
    <row r="744" spans="1:33" ht="14.25" customHeight="1" x14ac:dyDescent="0.35">
      <c r="A744" s="40"/>
      <c r="B744" s="40"/>
      <c r="C744" s="40"/>
      <c r="AC744" s="40"/>
      <c r="AD744" s="40"/>
      <c r="AE744" s="40"/>
      <c r="AF744" s="40"/>
      <c r="AG744" s="40"/>
    </row>
    <row r="745" spans="1:33" ht="14.25" customHeight="1" x14ac:dyDescent="0.35">
      <c r="A745" s="40"/>
      <c r="B745" s="40"/>
      <c r="C745" s="40"/>
      <c r="AC745" s="40"/>
      <c r="AD745" s="40"/>
      <c r="AE745" s="40"/>
      <c r="AF745" s="40"/>
      <c r="AG745" s="40"/>
    </row>
    <row r="746" spans="1:33" ht="14.25" customHeight="1" x14ac:dyDescent="0.35">
      <c r="A746" s="40"/>
      <c r="B746" s="40"/>
      <c r="C746" s="40"/>
      <c r="AC746" s="40"/>
      <c r="AD746" s="40"/>
      <c r="AE746" s="40"/>
      <c r="AF746" s="40"/>
      <c r="AG746" s="40"/>
    </row>
    <row r="747" spans="1:33" ht="14.25" customHeight="1" x14ac:dyDescent="0.35">
      <c r="A747" s="40"/>
      <c r="B747" s="40"/>
      <c r="C747" s="40"/>
      <c r="AC747" s="40"/>
      <c r="AD747" s="40"/>
      <c r="AE747" s="40"/>
      <c r="AF747" s="40"/>
      <c r="AG747" s="40"/>
    </row>
    <row r="748" spans="1:33" ht="14.25" customHeight="1" x14ac:dyDescent="0.35">
      <c r="A748" s="40"/>
      <c r="B748" s="40"/>
      <c r="C748" s="40"/>
      <c r="AC748" s="40"/>
      <c r="AD748" s="40"/>
      <c r="AE748" s="40"/>
      <c r="AF748" s="40"/>
      <c r="AG748" s="40"/>
    </row>
    <row r="749" spans="1:33" ht="14.25" customHeight="1" x14ac:dyDescent="0.35">
      <c r="A749" s="40"/>
      <c r="B749" s="40"/>
      <c r="C749" s="40"/>
      <c r="AC749" s="40"/>
      <c r="AD749" s="40"/>
      <c r="AE749" s="40"/>
      <c r="AF749" s="40"/>
      <c r="AG749" s="40"/>
    </row>
    <row r="750" spans="1:33" ht="14.25" customHeight="1" x14ac:dyDescent="0.35">
      <c r="A750" s="40"/>
      <c r="B750" s="40"/>
      <c r="C750" s="40"/>
      <c r="AC750" s="40"/>
      <c r="AD750" s="40"/>
      <c r="AE750" s="40"/>
      <c r="AF750" s="40"/>
      <c r="AG750" s="40"/>
    </row>
    <row r="751" spans="1:33" ht="14.25" customHeight="1" x14ac:dyDescent="0.35">
      <c r="A751" s="40"/>
      <c r="B751" s="40"/>
      <c r="C751" s="40"/>
      <c r="AC751" s="40"/>
      <c r="AD751" s="40"/>
      <c r="AE751" s="40"/>
      <c r="AF751" s="40"/>
      <c r="AG751" s="40"/>
    </row>
    <row r="752" spans="1:33" ht="14.25" customHeight="1" x14ac:dyDescent="0.35">
      <c r="A752" s="40"/>
      <c r="B752" s="40"/>
      <c r="C752" s="40"/>
      <c r="AC752" s="40"/>
      <c r="AD752" s="40"/>
      <c r="AE752" s="40"/>
      <c r="AF752" s="40"/>
      <c r="AG752" s="40"/>
    </row>
    <row r="753" spans="1:33" ht="14.25" customHeight="1" x14ac:dyDescent="0.35">
      <c r="A753" s="40"/>
      <c r="B753" s="40"/>
      <c r="C753" s="40"/>
      <c r="AC753" s="40"/>
      <c r="AD753" s="40"/>
      <c r="AE753" s="40"/>
      <c r="AF753" s="40"/>
      <c r="AG753" s="40"/>
    </row>
    <row r="754" spans="1:33" ht="14.25" customHeight="1" x14ac:dyDescent="0.35">
      <c r="A754" s="40"/>
      <c r="B754" s="40"/>
      <c r="C754" s="40"/>
      <c r="AC754" s="40"/>
      <c r="AD754" s="40"/>
      <c r="AE754" s="40"/>
      <c r="AF754" s="40"/>
      <c r="AG754" s="40"/>
    </row>
    <row r="755" spans="1:33" ht="14.25" customHeight="1" x14ac:dyDescent="0.35">
      <c r="A755" s="40"/>
      <c r="B755" s="40"/>
      <c r="C755" s="40"/>
      <c r="AC755" s="40"/>
      <c r="AD755" s="40"/>
      <c r="AE755" s="40"/>
      <c r="AF755" s="40"/>
      <c r="AG755" s="40"/>
    </row>
    <row r="756" spans="1:33" ht="14.25" customHeight="1" x14ac:dyDescent="0.35">
      <c r="A756" s="40"/>
      <c r="B756" s="40"/>
      <c r="C756" s="40"/>
      <c r="AC756" s="40"/>
      <c r="AD756" s="40"/>
      <c r="AE756" s="40"/>
      <c r="AF756" s="40"/>
      <c r="AG756" s="40"/>
    </row>
    <row r="757" spans="1:33" ht="14.25" customHeight="1" x14ac:dyDescent="0.35">
      <c r="A757" s="40"/>
      <c r="B757" s="40"/>
      <c r="C757" s="40"/>
      <c r="AC757" s="40"/>
      <c r="AD757" s="40"/>
      <c r="AE757" s="40"/>
      <c r="AF757" s="40"/>
      <c r="AG757" s="40"/>
    </row>
    <row r="758" spans="1:33" ht="14.25" customHeight="1" x14ac:dyDescent="0.35">
      <c r="A758" s="40"/>
      <c r="B758" s="40"/>
      <c r="C758" s="40"/>
      <c r="AC758" s="40"/>
      <c r="AD758" s="40"/>
      <c r="AE758" s="40"/>
      <c r="AF758" s="40"/>
      <c r="AG758" s="40"/>
    </row>
    <row r="759" spans="1:33" ht="14.25" customHeight="1" x14ac:dyDescent="0.35">
      <c r="A759" s="40"/>
      <c r="B759" s="40"/>
      <c r="C759" s="40"/>
      <c r="AC759" s="40"/>
      <c r="AD759" s="40"/>
      <c r="AE759" s="40"/>
      <c r="AF759" s="40"/>
      <c r="AG759" s="40"/>
    </row>
    <row r="760" spans="1:33" ht="14.25" customHeight="1" x14ac:dyDescent="0.35">
      <c r="A760" s="40"/>
      <c r="B760" s="40"/>
      <c r="C760" s="40"/>
      <c r="AC760" s="40"/>
      <c r="AD760" s="40"/>
      <c r="AE760" s="40"/>
      <c r="AF760" s="40"/>
      <c r="AG760" s="40"/>
    </row>
    <row r="761" spans="1:33" ht="14.25" customHeight="1" x14ac:dyDescent="0.35">
      <c r="A761" s="40"/>
      <c r="B761" s="40"/>
      <c r="C761" s="40"/>
      <c r="AC761" s="40"/>
      <c r="AD761" s="40"/>
      <c r="AE761" s="40"/>
      <c r="AF761" s="40"/>
      <c r="AG761" s="40"/>
    </row>
    <row r="762" spans="1:33" ht="14.25" customHeight="1" x14ac:dyDescent="0.35">
      <c r="A762" s="40"/>
      <c r="B762" s="40"/>
      <c r="C762" s="40"/>
      <c r="AC762" s="40"/>
      <c r="AD762" s="40"/>
      <c r="AE762" s="40"/>
      <c r="AF762" s="40"/>
      <c r="AG762" s="40"/>
    </row>
    <row r="763" spans="1:33" ht="14.25" customHeight="1" x14ac:dyDescent="0.35">
      <c r="A763" s="40"/>
      <c r="B763" s="40"/>
      <c r="C763" s="40"/>
      <c r="AC763" s="40"/>
      <c r="AD763" s="40"/>
      <c r="AE763" s="40"/>
      <c r="AF763" s="40"/>
      <c r="AG763" s="40"/>
    </row>
    <row r="764" spans="1:33" ht="14.25" customHeight="1" x14ac:dyDescent="0.35">
      <c r="A764" s="40"/>
      <c r="B764" s="40"/>
      <c r="C764" s="40"/>
      <c r="AC764" s="40"/>
      <c r="AD764" s="40"/>
      <c r="AE764" s="40"/>
      <c r="AF764" s="40"/>
      <c r="AG764" s="40"/>
    </row>
    <row r="765" spans="1:33" ht="14.25" customHeight="1" x14ac:dyDescent="0.35">
      <c r="A765" s="40"/>
      <c r="B765" s="40"/>
      <c r="C765" s="40"/>
      <c r="AC765" s="40"/>
      <c r="AD765" s="40"/>
      <c r="AE765" s="40"/>
      <c r="AF765" s="40"/>
      <c r="AG765" s="40"/>
    </row>
    <row r="766" spans="1:33" ht="14.25" customHeight="1" x14ac:dyDescent="0.35">
      <c r="A766" s="40"/>
      <c r="B766" s="40"/>
      <c r="C766" s="40"/>
      <c r="AC766" s="40"/>
      <c r="AD766" s="40"/>
      <c r="AE766" s="40"/>
      <c r="AF766" s="40"/>
      <c r="AG766" s="40"/>
    </row>
    <row r="767" spans="1:33" ht="14.25" customHeight="1" x14ac:dyDescent="0.35">
      <c r="A767" s="40"/>
      <c r="B767" s="40"/>
      <c r="C767" s="40"/>
      <c r="AC767" s="40"/>
      <c r="AD767" s="40"/>
      <c r="AE767" s="40"/>
      <c r="AF767" s="40"/>
      <c r="AG767" s="40"/>
    </row>
    <row r="768" spans="1:33" ht="14.25" customHeight="1" x14ac:dyDescent="0.35">
      <c r="A768" s="40"/>
      <c r="B768" s="40"/>
      <c r="C768" s="40"/>
      <c r="AC768" s="40"/>
      <c r="AD768" s="40"/>
      <c r="AE768" s="40"/>
      <c r="AF768" s="40"/>
      <c r="AG768" s="40"/>
    </row>
    <row r="769" spans="1:33" ht="14.25" customHeight="1" x14ac:dyDescent="0.35">
      <c r="A769" s="40"/>
      <c r="B769" s="40"/>
      <c r="C769" s="40"/>
      <c r="AC769" s="40"/>
      <c r="AD769" s="40"/>
      <c r="AE769" s="40"/>
      <c r="AF769" s="40"/>
      <c r="AG769" s="40"/>
    </row>
    <row r="770" spans="1:33" ht="14.25" customHeight="1" x14ac:dyDescent="0.35">
      <c r="A770" s="40"/>
      <c r="B770" s="40"/>
      <c r="C770" s="40"/>
      <c r="AC770" s="40"/>
      <c r="AD770" s="40"/>
      <c r="AE770" s="40"/>
      <c r="AF770" s="40"/>
      <c r="AG770" s="40"/>
    </row>
    <row r="771" spans="1:33" ht="14.25" customHeight="1" x14ac:dyDescent="0.35">
      <c r="A771" s="40"/>
      <c r="B771" s="40"/>
      <c r="C771" s="40"/>
      <c r="AC771" s="40"/>
      <c r="AD771" s="40"/>
      <c r="AE771" s="40"/>
      <c r="AF771" s="40"/>
      <c r="AG771" s="40"/>
    </row>
    <row r="772" spans="1:33" ht="14.25" customHeight="1" x14ac:dyDescent="0.35">
      <c r="A772" s="40"/>
      <c r="B772" s="40"/>
      <c r="C772" s="40"/>
      <c r="AC772" s="40"/>
      <c r="AD772" s="40"/>
      <c r="AE772" s="40"/>
      <c r="AF772" s="40"/>
      <c r="AG772" s="40"/>
    </row>
    <row r="773" spans="1:33" ht="14.25" customHeight="1" x14ac:dyDescent="0.35">
      <c r="A773" s="40"/>
      <c r="B773" s="40"/>
      <c r="C773" s="40"/>
      <c r="AC773" s="40"/>
      <c r="AD773" s="40"/>
      <c r="AE773" s="40"/>
      <c r="AF773" s="40"/>
      <c r="AG773" s="40"/>
    </row>
    <row r="774" spans="1:33" ht="14.25" customHeight="1" x14ac:dyDescent="0.35">
      <c r="A774" s="40"/>
      <c r="B774" s="40"/>
      <c r="C774" s="40"/>
      <c r="AC774" s="40"/>
      <c r="AD774" s="40"/>
      <c r="AE774" s="40"/>
      <c r="AF774" s="40"/>
      <c r="AG774" s="40"/>
    </row>
    <row r="775" spans="1:33" ht="14.25" customHeight="1" x14ac:dyDescent="0.35">
      <c r="A775" s="40"/>
      <c r="B775" s="40"/>
      <c r="C775" s="40"/>
      <c r="AC775" s="40"/>
      <c r="AD775" s="40"/>
      <c r="AE775" s="40"/>
      <c r="AF775" s="40"/>
      <c r="AG775" s="40"/>
    </row>
    <row r="776" spans="1:33" ht="14.25" customHeight="1" x14ac:dyDescent="0.35">
      <c r="A776" s="40"/>
      <c r="B776" s="40"/>
      <c r="C776" s="40"/>
      <c r="AC776" s="40"/>
      <c r="AD776" s="40"/>
      <c r="AE776" s="40"/>
      <c r="AF776" s="40"/>
      <c r="AG776" s="40"/>
    </row>
    <row r="777" spans="1:33" ht="14.25" customHeight="1" x14ac:dyDescent="0.35">
      <c r="A777" s="40"/>
      <c r="B777" s="40"/>
      <c r="C777" s="40"/>
      <c r="AC777" s="40"/>
      <c r="AD777" s="40"/>
      <c r="AE777" s="40"/>
      <c r="AF777" s="40"/>
      <c r="AG777" s="40"/>
    </row>
    <row r="778" spans="1:33" ht="14.25" customHeight="1" x14ac:dyDescent="0.35">
      <c r="A778" s="40"/>
      <c r="B778" s="40"/>
      <c r="C778" s="40"/>
      <c r="AC778" s="40"/>
      <c r="AD778" s="40"/>
      <c r="AE778" s="40"/>
      <c r="AF778" s="40"/>
      <c r="AG778" s="40"/>
    </row>
    <row r="779" spans="1:33" ht="14.25" customHeight="1" x14ac:dyDescent="0.35">
      <c r="A779" s="40"/>
      <c r="B779" s="40"/>
      <c r="C779" s="40"/>
      <c r="AC779" s="40"/>
      <c r="AD779" s="40"/>
      <c r="AE779" s="40"/>
      <c r="AF779" s="40"/>
      <c r="AG779" s="40"/>
    </row>
    <row r="780" spans="1:33" ht="14.25" customHeight="1" x14ac:dyDescent="0.35">
      <c r="A780" s="40"/>
      <c r="B780" s="40"/>
      <c r="C780" s="40"/>
      <c r="AC780" s="40"/>
      <c r="AD780" s="40"/>
      <c r="AE780" s="40"/>
      <c r="AF780" s="40"/>
      <c r="AG780" s="40"/>
    </row>
    <row r="781" spans="1:33" ht="14.25" customHeight="1" x14ac:dyDescent="0.35">
      <c r="A781" s="40"/>
      <c r="B781" s="40"/>
      <c r="C781" s="40"/>
      <c r="AC781" s="40"/>
      <c r="AD781" s="40"/>
      <c r="AE781" s="40"/>
      <c r="AF781" s="40"/>
      <c r="AG781" s="40"/>
    </row>
    <row r="782" spans="1:33" ht="14.25" customHeight="1" x14ac:dyDescent="0.35">
      <c r="A782" s="40"/>
      <c r="B782" s="40"/>
      <c r="C782" s="40"/>
      <c r="AC782" s="40"/>
      <c r="AD782" s="40"/>
      <c r="AE782" s="40"/>
      <c r="AF782" s="40"/>
      <c r="AG782" s="40"/>
    </row>
    <row r="783" spans="1:33" ht="14.25" customHeight="1" x14ac:dyDescent="0.35">
      <c r="A783" s="40"/>
      <c r="B783" s="40"/>
      <c r="C783" s="40"/>
      <c r="AC783" s="40"/>
      <c r="AD783" s="40"/>
      <c r="AE783" s="40"/>
      <c r="AF783" s="40"/>
      <c r="AG783" s="40"/>
    </row>
    <row r="784" spans="1:33" ht="14.25" customHeight="1" x14ac:dyDescent="0.35">
      <c r="A784" s="40"/>
      <c r="B784" s="40"/>
      <c r="C784" s="40"/>
      <c r="AC784" s="40"/>
      <c r="AD784" s="40"/>
      <c r="AE784" s="40"/>
      <c r="AF784" s="40"/>
      <c r="AG784" s="40"/>
    </row>
    <row r="785" spans="1:33" ht="14.25" customHeight="1" x14ac:dyDescent="0.35">
      <c r="A785" s="40"/>
      <c r="B785" s="40"/>
      <c r="C785" s="40"/>
      <c r="AC785" s="40"/>
      <c r="AD785" s="40"/>
      <c r="AE785" s="40"/>
      <c r="AF785" s="40"/>
      <c r="AG785" s="40"/>
    </row>
    <row r="786" spans="1:33" ht="14.25" customHeight="1" x14ac:dyDescent="0.35">
      <c r="A786" s="40"/>
      <c r="B786" s="40"/>
      <c r="C786" s="40"/>
      <c r="AC786" s="40"/>
      <c r="AD786" s="40"/>
      <c r="AE786" s="40"/>
      <c r="AF786" s="40"/>
      <c r="AG786" s="40"/>
    </row>
    <row r="787" spans="1:33" ht="14.25" customHeight="1" x14ac:dyDescent="0.35">
      <c r="A787" s="40"/>
      <c r="B787" s="40"/>
      <c r="C787" s="40"/>
      <c r="AC787" s="40"/>
      <c r="AD787" s="40"/>
      <c r="AE787" s="40"/>
      <c r="AF787" s="40"/>
      <c r="AG787" s="40"/>
    </row>
    <row r="788" spans="1:33" ht="14.25" customHeight="1" x14ac:dyDescent="0.35">
      <c r="A788" s="40"/>
      <c r="B788" s="40"/>
      <c r="C788" s="40"/>
      <c r="AC788" s="40"/>
      <c r="AD788" s="40"/>
      <c r="AE788" s="40"/>
      <c r="AF788" s="40"/>
      <c r="AG788" s="40"/>
    </row>
    <row r="789" spans="1:33" ht="14.25" customHeight="1" x14ac:dyDescent="0.35">
      <c r="A789" s="40"/>
      <c r="B789" s="40"/>
      <c r="C789" s="40"/>
      <c r="AC789" s="40"/>
      <c r="AD789" s="40"/>
      <c r="AE789" s="40"/>
      <c r="AF789" s="40"/>
      <c r="AG789" s="40"/>
    </row>
    <row r="790" spans="1:33" ht="14.25" customHeight="1" x14ac:dyDescent="0.35">
      <c r="A790" s="40"/>
      <c r="B790" s="40"/>
      <c r="C790" s="40"/>
      <c r="AC790" s="40"/>
      <c r="AD790" s="40"/>
      <c r="AE790" s="40"/>
      <c r="AF790" s="40"/>
      <c r="AG790" s="40"/>
    </row>
    <row r="791" spans="1:33" ht="14.25" customHeight="1" x14ac:dyDescent="0.35">
      <c r="A791" s="40"/>
      <c r="B791" s="40"/>
      <c r="C791" s="40"/>
      <c r="AC791" s="40"/>
      <c r="AD791" s="40"/>
      <c r="AE791" s="40"/>
      <c r="AF791" s="40"/>
      <c r="AG791" s="40"/>
    </row>
    <row r="792" spans="1:33" ht="14.25" customHeight="1" x14ac:dyDescent="0.35">
      <c r="A792" s="40"/>
      <c r="B792" s="40"/>
      <c r="C792" s="40"/>
      <c r="AC792" s="40"/>
      <c r="AD792" s="40"/>
      <c r="AE792" s="40"/>
      <c r="AF792" s="40"/>
      <c r="AG792" s="40"/>
    </row>
    <row r="793" spans="1:33" ht="14.25" customHeight="1" x14ac:dyDescent="0.35">
      <c r="A793" s="40"/>
      <c r="B793" s="40"/>
      <c r="C793" s="40"/>
      <c r="AC793" s="40"/>
      <c r="AD793" s="40"/>
      <c r="AE793" s="40"/>
      <c r="AF793" s="40"/>
      <c r="AG793" s="40"/>
    </row>
    <row r="794" spans="1:33" ht="14.25" customHeight="1" x14ac:dyDescent="0.35">
      <c r="A794" s="40"/>
      <c r="B794" s="40"/>
      <c r="C794" s="40"/>
      <c r="AC794" s="40"/>
      <c r="AD794" s="40"/>
      <c r="AE794" s="40"/>
      <c r="AF794" s="40"/>
      <c r="AG794" s="40"/>
    </row>
    <row r="795" spans="1:33" ht="14.25" customHeight="1" x14ac:dyDescent="0.35">
      <c r="A795" s="40"/>
      <c r="B795" s="40"/>
      <c r="C795" s="40"/>
      <c r="AC795" s="40"/>
      <c r="AD795" s="40"/>
      <c r="AE795" s="40"/>
      <c r="AF795" s="40"/>
      <c r="AG795" s="40"/>
    </row>
    <row r="796" spans="1:33" ht="14.25" customHeight="1" x14ac:dyDescent="0.35">
      <c r="A796" s="40"/>
      <c r="B796" s="40"/>
      <c r="C796" s="40"/>
      <c r="AC796" s="40"/>
      <c r="AD796" s="40"/>
      <c r="AE796" s="40"/>
      <c r="AF796" s="40"/>
      <c r="AG796" s="40"/>
    </row>
    <row r="797" spans="1:33" ht="14.25" customHeight="1" x14ac:dyDescent="0.35">
      <c r="A797" s="40"/>
      <c r="B797" s="40"/>
      <c r="C797" s="40"/>
      <c r="AC797" s="40"/>
      <c r="AD797" s="40"/>
      <c r="AE797" s="40"/>
      <c r="AF797" s="40"/>
      <c r="AG797" s="40"/>
    </row>
    <row r="798" spans="1:33" ht="14.25" customHeight="1" x14ac:dyDescent="0.35">
      <c r="A798" s="40"/>
      <c r="B798" s="40"/>
      <c r="C798" s="40"/>
      <c r="AC798" s="40"/>
      <c r="AD798" s="40"/>
      <c r="AE798" s="40"/>
      <c r="AF798" s="40"/>
      <c r="AG798" s="40"/>
    </row>
    <row r="799" spans="1:33" ht="14.25" customHeight="1" x14ac:dyDescent="0.35">
      <c r="A799" s="40"/>
      <c r="B799" s="40"/>
      <c r="C799" s="40"/>
      <c r="AC799" s="40"/>
      <c r="AD799" s="40"/>
      <c r="AE799" s="40"/>
      <c r="AF799" s="40"/>
      <c r="AG799" s="40"/>
    </row>
    <row r="800" spans="1:33" ht="14.25" customHeight="1" x14ac:dyDescent="0.35">
      <c r="A800" s="40"/>
      <c r="B800" s="40"/>
      <c r="C800" s="40"/>
      <c r="AC800" s="40"/>
      <c r="AD800" s="40"/>
      <c r="AE800" s="40"/>
      <c r="AF800" s="40"/>
      <c r="AG800" s="40"/>
    </row>
    <row r="801" spans="1:33" ht="14.25" customHeight="1" x14ac:dyDescent="0.35">
      <c r="A801" s="40"/>
      <c r="B801" s="40"/>
      <c r="C801" s="40"/>
      <c r="AC801" s="40"/>
      <c r="AD801" s="40"/>
      <c r="AE801" s="40"/>
      <c r="AF801" s="40"/>
      <c r="AG801" s="40"/>
    </row>
    <row r="802" spans="1:33" ht="14.25" customHeight="1" x14ac:dyDescent="0.35">
      <c r="A802" s="40"/>
      <c r="B802" s="40"/>
      <c r="C802" s="40"/>
      <c r="AC802" s="40"/>
      <c r="AD802" s="40"/>
      <c r="AE802" s="40"/>
      <c r="AF802" s="40"/>
      <c r="AG802" s="40"/>
    </row>
    <row r="803" spans="1:33" ht="14.25" customHeight="1" x14ac:dyDescent="0.35">
      <c r="A803" s="40"/>
      <c r="B803" s="40"/>
      <c r="C803" s="40"/>
      <c r="AC803" s="40"/>
      <c r="AD803" s="40"/>
      <c r="AE803" s="40"/>
      <c r="AF803" s="40"/>
      <c r="AG803" s="40"/>
    </row>
    <row r="804" spans="1:33" ht="14.25" customHeight="1" x14ac:dyDescent="0.35">
      <c r="A804" s="40"/>
      <c r="B804" s="40"/>
      <c r="C804" s="40"/>
      <c r="AC804" s="40"/>
      <c r="AD804" s="40"/>
      <c r="AE804" s="40"/>
      <c r="AF804" s="40"/>
      <c r="AG804" s="40"/>
    </row>
    <row r="805" spans="1:33" ht="14.25" customHeight="1" x14ac:dyDescent="0.35">
      <c r="A805" s="40"/>
      <c r="B805" s="40"/>
      <c r="C805" s="40"/>
      <c r="AC805" s="40"/>
      <c r="AD805" s="40"/>
      <c r="AE805" s="40"/>
      <c r="AF805" s="40"/>
      <c r="AG805" s="40"/>
    </row>
    <row r="806" spans="1:33" ht="14.25" customHeight="1" x14ac:dyDescent="0.35">
      <c r="A806" s="40"/>
      <c r="B806" s="40"/>
      <c r="C806" s="40"/>
      <c r="AC806" s="40"/>
      <c r="AD806" s="40"/>
      <c r="AE806" s="40"/>
      <c r="AF806" s="40"/>
      <c r="AG806" s="40"/>
    </row>
    <row r="807" spans="1:33" ht="14.25" customHeight="1" x14ac:dyDescent="0.35">
      <c r="A807" s="40"/>
      <c r="B807" s="40"/>
      <c r="C807" s="40"/>
      <c r="AC807" s="40"/>
      <c r="AD807" s="40"/>
      <c r="AE807" s="40"/>
      <c r="AF807" s="40"/>
      <c r="AG807" s="40"/>
    </row>
    <row r="808" spans="1:33" ht="14.25" customHeight="1" x14ac:dyDescent="0.35">
      <c r="A808" s="40"/>
      <c r="B808" s="40"/>
      <c r="C808" s="40"/>
      <c r="AC808" s="40"/>
      <c r="AD808" s="40"/>
      <c r="AE808" s="40"/>
      <c r="AF808" s="40"/>
      <c r="AG808" s="40"/>
    </row>
    <row r="809" spans="1:33" ht="14.25" customHeight="1" x14ac:dyDescent="0.35">
      <c r="A809" s="40"/>
      <c r="B809" s="40"/>
      <c r="C809" s="40"/>
      <c r="AC809" s="40"/>
      <c r="AD809" s="40"/>
      <c r="AE809" s="40"/>
      <c r="AF809" s="40"/>
      <c r="AG809" s="40"/>
    </row>
    <row r="810" spans="1:33" ht="14.25" customHeight="1" x14ac:dyDescent="0.35">
      <c r="A810" s="40"/>
      <c r="B810" s="40"/>
      <c r="C810" s="40"/>
      <c r="AC810" s="40"/>
      <c r="AD810" s="40"/>
      <c r="AE810" s="40"/>
      <c r="AF810" s="40"/>
      <c r="AG810" s="40"/>
    </row>
    <row r="811" spans="1:33" ht="14.25" customHeight="1" x14ac:dyDescent="0.35">
      <c r="A811" s="40"/>
      <c r="B811" s="40"/>
      <c r="C811" s="40"/>
      <c r="AC811" s="40"/>
      <c r="AD811" s="40"/>
      <c r="AE811" s="40"/>
      <c r="AF811" s="40"/>
      <c r="AG811" s="40"/>
    </row>
    <row r="812" spans="1:33" ht="14.25" customHeight="1" x14ac:dyDescent="0.35">
      <c r="A812" s="40"/>
      <c r="B812" s="40"/>
      <c r="C812" s="40"/>
      <c r="AC812" s="40"/>
      <c r="AD812" s="40"/>
      <c r="AE812" s="40"/>
      <c r="AF812" s="40"/>
      <c r="AG812" s="40"/>
    </row>
    <row r="813" spans="1:33" ht="14.25" customHeight="1" x14ac:dyDescent="0.35">
      <c r="A813" s="40"/>
      <c r="B813" s="40"/>
      <c r="C813" s="40"/>
      <c r="AC813" s="40"/>
      <c r="AD813" s="40"/>
      <c r="AE813" s="40"/>
      <c r="AF813" s="40"/>
      <c r="AG813" s="40"/>
    </row>
    <row r="814" spans="1:33" ht="14.25" customHeight="1" x14ac:dyDescent="0.35">
      <c r="A814" s="40"/>
      <c r="B814" s="40"/>
      <c r="C814" s="40"/>
      <c r="AC814" s="40"/>
      <c r="AD814" s="40"/>
      <c r="AE814" s="40"/>
      <c r="AF814" s="40"/>
      <c r="AG814" s="40"/>
    </row>
    <row r="815" spans="1:33" ht="14.25" customHeight="1" x14ac:dyDescent="0.35">
      <c r="A815" s="40"/>
      <c r="B815" s="40"/>
      <c r="C815" s="40"/>
      <c r="AC815" s="40"/>
      <c r="AD815" s="40"/>
      <c r="AE815" s="40"/>
      <c r="AF815" s="40"/>
      <c r="AG815" s="40"/>
    </row>
    <row r="816" spans="1:33" ht="14.25" customHeight="1" x14ac:dyDescent="0.35">
      <c r="A816" s="40"/>
      <c r="B816" s="40"/>
      <c r="C816" s="40"/>
      <c r="AC816" s="40"/>
      <c r="AD816" s="40"/>
      <c r="AE816" s="40"/>
      <c r="AF816" s="40"/>
      <c r="AG816" s="40"/>
    </row>
    <row r="817" spans="1:33" ht="14.25" customHeight="1" x14ac:dyDescent="0.35">
      <c r="A817" s="40"/>
      <c r="B817" s="40"/>
      <c r="C817" s="40"/>
      <c r="AC817" s="40"/>
      <c r="AD817" s="40"/>
      <c r="AE817" s="40"/>
      <c r="AF817" s="40"/>
      <c r="AG817" s="40"/>
    </row>
    <row r="818" spans="1:33" ht="14.25" customHeight="1" x14ac:dyDescent="0.35">
      <c r="A818" s="40"/>
      <c r="B818" s="40"/>
      <c r="C818" s="40"/>
      <c r="AC818" s="40"/>
      <c r="AD818" s="40"/>
      <c r="AE818" s="40"/>
      <c r="AF818" s="40"/>
      <c r="AG818" s="40"/>
    </row>
    <row r="819" spans="1:33" ht="14.25" customHeight="1" x14ac:dyDescent="0.35">
      <c r="A819" s="40"/>
      <c r="B819" s="40"/>
      <c r="C819" s="40"/>
      <c r="AC819" s="40"/>
      <c r="AD819" s="40"/>
      <c r="AE819" s="40"/>
      <c r="AF819" s="40"/>
      <c r="AG819" s="40"/>
    </row>
    <row r="820" spans="1:33" ht="14.25" customHeight="1" x14ac:dyDescent="0.35">
      <c r="A820" s="40"/>
      <c r="B820" s="40"/>
      <c r="C820" s="40"/>
      <c r="AC820" s="40"/>
      <c r="AD820" s="40"/>
      <c r="AE820" s="40"/>
      <c r="AF820" s="40"/>
      <c r="AG820" s="40"/>
    </row>
    <row r="821" spans="1:33" ht="14.25" customHeight="1" x14ac:dyDescent="0.35">
      <c r="A821" s="40"/>
      <c r="B821" s="40"/>
      <c r="C821" s="40"/>
      <c r="AC821" s="40"/>
      <c r="AD821" s="40"/>
      <c r="AE821" s="40"/>
      <c r="AF821" s="40"/>
      <c r="AG821" s="40"/>
    </row>
    <row r="822" spans="1:33" ht="14.25" customHeight="1" x14ac:dyDescent="0.35">
      <c r="A822" s="40"/>
      <c r="B822" s="40"/>
      <c r="C822" s="40"/>
      <c r="AC822" s="40"/>
      <c r="AD822" s="40"/>
      <c r="AE822" s="40"/>
      <c r="AF822" s="40"/>
      <c r="AG822" s="40"/>
    </row>
    <row r="823" spans="1:33" ht="14.25" customHeight="1" x14ac:dyDescent="0.35">
      <c r="A823" s="40"/>
      <c r="B823" s="40"/>
      <c r="C823" s="40"/>
      <c r="AC823" s="40"/>
      <c r="AD823" s="40"/>
      <c r="AE823" s="40"/>
      <c r="AF823" s="40"/>
      <c r="AG823" s="40"/>
    </row>
    <row r="824" spans="1:33" ht="14.25" customHeight="1" x14ac:dyDescent="0.35">
      <c r="A824" s="40"/>
      <c r="B824" s="40"/>
      <c r="C824" s="40"/>
      <c r="AC824" s="40"/>
      <c r="AD824" s="40"/>
      <c r="AE824" s="40"/>
      <c r="AF824" s="40"/>
      <c r="AG824" s="40"/>
    </row>
    <row r="825" spans="1:33" ht="14.25" customHeight="1" x14ac:dyDescent="0.35">
      <c r="A825" s="40"/>
      <c r="B825" s="40"/>
      <c r="C825" s="40"/>
      <c r="AC825" s="40"/>
      <c r="AD825" s="40"/>
      <c r="AE825" s="40"/>
      <c r="AF825" s="40"/>
      <c r="AG825" s="40"/>
    </row>
    <row r="826" spans="1:33" ht="14.25" customHeight="1" x14ac:dyDescent="0.35">
      <c r="A826" s="40"/>
      <c r="B826" s="40"/>
      <c r="C826" s="40"/>
      <c r="AC826" s="40"/>
      <c r="AD826" s="40"/>
      <c r="AE826" s="40"/>
      <c r="AF826" s="40"/>
      <c r="AG826" s="40"/>
    </row>
    <row r="827" spans="1:33" ht="14.25" customHeight="1" x14ac:dyDescent="0.35">
      <c r="A827" s="40"/>
      <c r="B827" s="40"/>
      <c r="C827" s="40"/>
      <c r="AC827" s="40"/>
      <c r="AD827" s="40"/>
      <c r="AE827" s="40"/>
      <c r="AF827" s="40"/>
      <c r="AG827" s="40"/>
    </row>
    <row r="828" spans="1:33" ht="14.25" customHeight="1" x14ac:dyDescent="0.35">
      <c r="A828" s="40"/>
      <c r="B828" s="40"/>
      <c r="C828" s="40"/>
      <c r="AC828" s="40"/>
      <c r="AD828" s="40"/>
      <c r="AE828" s="40"/>
      <c r="AF828" s="40"/>
      <c r="AG828" s="40"/>
    </row>
    <row r="829" spans="1:33" ht="14.25" customHeight="1" x14ac:dyDescent="0.35">
      <c r="A829" s="40"/>
      <c r="B829" s="40"/>
      <c r="C829" s="40"/>
      <c r="AC829" s="40"/>
      <c r="AD829" s="40"/>
      <c r="AE829" s="40"/>
      <c r="AF829" s="40"/>
      <c r="AG829" s="40"/>
    </row>
    <row r="830" spans="1:33" ht="14.25" customHeight="1" x14ac:dyDescent="0.35">
      <c r="A830" s="40"/>
      <c r="B830" s="40"/>
      <c r="C830" s="40"/>
      <c r="AC830" s="40"/>
      <c r="AD830" s="40"/>
      <c r="AE830" s="40"/>
      <c r="AF830" s="40"/>
      <c r="AG830" s="40"/>
    </row>
    <row r="831" spans="1:33" ht="14.25" customHeight="1" x14ac:dyDescent="0.35">
      <c r="A831" s="40"/>
      <c r="B831" s="40"/>
      <c r="C831" s="40"/>
      <c r="AC831" s="40"/>
      <c r="AD831" s="40"/>
      <c r="AE831" s="40"/>
      <c r="AF831" s="40"/>
      <c r="AG831" s="40"/>
    </row>
    <row r="832" spans="1:33" ht="14.25" customHeight="1" x14ac:dyDescent="0.35">
      <c r="A832" s="40"/>
      <c r="B832" s="40"/>
      <c r="C832" s="40"/>
      <c r="AC832" s="40"/>
      <c r="AD832" s="40"/>
      <c r="AE832" s="40"/>
      <c r="AF832" s="40"/>
      <c r="AG832" s="40"/>
    </row>
    <row r="833" spans="1:33" ht="14.25" customHeight="1" x14ac:dyDescent="0.35">
      <c r="A833" s="40"/>
      <c r="B833" s="40"/>
      <c r="C833" s="40"/>
      <c r="AC833" s="40"/>
      <c r="AD833" s="40"/>
      <c r="AE833" s="40"/>
      <c r="AF833" s="40"/>
      <c r="AG833" s="40"/>
    </row>
    <row r="834" spans="1:33" ht="14.25" customHeight="1" x14ac:dyDescent="0.35">
      <c r="A834" s="40"/>
      <c r="B834" s="40"/>
      <c r="C834" s="40"/>
      <c r="AC834" s="40"/>
      <c r="AD834" s="40"/>
      <c r="AE834" s="40"/>
      <c r="AF834" s="40"/>
      <c r="AG834" s="40"/>
    </row>
    <row r="835" spans="1:33" ht="14.25" customHeight="1" x14ac:dyDescent="0.35">
      <c r="A835" s="40"/>
      <c r="B835" s="40"/>
      <c r="C835" s="40"/>
      <c r="AC835" s="40"/>
      <c r="AD835" s="40"/>
      <c r="AE835" s="40"/>
      <c r="AF835" s="40"/>
      <c r="AG835" s="40"/>
    </row>
    <row r="836" spans="1:33" ht="14.25" customHeight="1" x14ac:dyDescent="0.35">
      <c r="A836" s="40"/>
      <c r="B836" s="40"/>
      <c r="C836" s="40"/>
      <c r="AC836" s="40"/>
      <c r="AD836" s="40"/>
      <c r="AE836" s="40"/>
      <c r="AF836" s="40"/>
      <c r="AG836" s="40"/>
    </row>
    <row r="837" spans="1:33" ht="14.25" customHeight="1" x14ac:dyDescent="0.35">
      <c r="A837" s="40"/>
      <c r="B837" s="40"/>
      <c r="C837" s="40"/>
      <c r="AC837" s="40"/>
      <c r="AD837" s="40"/>
      <c r="AE837" s="40"/>
      <c r="AF837" s="40"/>
      <c r="AG837" s="40"/>
    </row>
    <row r="838" spans="1:33" ht="14.25" customHeight="1" x14ac:dyDescent="0.35">
      <c r="A838" s="40"/>
      <c r="B838" s="40"/>
      <c r="C838" s="40"/>
      <c r="AC838" s="40"/>
      <c r="AD838" s="40"/>
      <c r="AE838" s="40"/>
      <c r="AF838" s="40"/>
      <c r="AG838" s="40"/>
    </row>
    <row r="839" spans="1:33" ht="14.25" customHeight="1" x14ac:dyDescent="0.35">
      <c r="A839" s="40"/>
      <c r="B839" s="40"/>
      <c r="C839" s="40"/>
      <c r="AC839" s="40"/>
      <c r="AD839" s="40"/>
      <c r="AE839" s="40"/>
      <c r="AF839" s="40"/>
      <c r="AG839" s="40"/>
    </row>
    <row r="840" spans="1:33" ht="14.25" customHeight="1" x14ac:dyDescent="0.35">
      <c r="A840" s="40"/>
      <c r="B840" s="40"/>
      <c r="C840" s="40"/>
      <c r="AC840" s="40"/>
      <c r="AD840" s="40"/>
      <c r="AE840" s="40"/>
      <c r="AF840" s="40"/>
      <c r="AG840" s="40"/>
    </row>
    <row r="841" spans="1:33" ht="14.25" customHeight="1" x14ac:dyDescent="0.35">
      <c r="A841" s="40"/>
      <c r="B841" s="40"/>
      <c r="C841" s="40"/>
      <c r="AC841" s="40"/>
      <c r="AD841" s="40"/>
      <c r="AE841" s="40"/>
      <c r="AF841" s="40"/>
      <c r="AG841" s="40"/>
    </row>
    <row r="842" spans="1:33" ht="14.25" customHeight="1" x14ac:dyDescent="0.35">
      <c r="A842" s="40"/>
      <c r="B842" s="40"/>
      <c r="C842" s="40"/>
      <c r="AC842" s="40"/>
      <c r="AD842" s="40"/>
      <c r="AE842" s="40"/>
      <c r="AF842" s="40"/>
      <c r="AG842" s="40"/>
    </row>
    <row r="843" spans="1:33" ht="14.25" customHeight="1" x14ac:dyDescent="0.35">
      <c r="A843" s="40"/>
      <c r="B843" s="40"/>
      <c r="C843" s="40"/>
      <c r="AC843" s="40"/>
      <c r="AD843" s="40"/>
      <c r="AE843" s="40"/>
      <c r="AF843" s="40"/>
      <c r="AG843" s="40"/>
    </row>
    <row r="844" spans="1:33" ht="14.25" customHeight="1" x14ac:dyDescent="0.35">
      <c r="A844" s="40"/>
      <c r="B844" s="40"/>
      <c r="C844" s="40"/>
      <c r="AC844" s="40"/>
      <c r="AD844" s="40"/>
      <c r="AE844" s="40"/>
      <c r="AF844" s="40"/>
      <c r="AG844" s="40"/>
    </row>
    <row r="845" spans="1:33" ht="14.25" customHeight="1" x14ac:dyDescent="0.35">
      <c r="A845" s="40"/>
      <c r="B845" s="40"/>
      <c r="C845" s="40"/>
      <c r="AC845" s="40"/>
      <c r="AD845" s="40"/>
      <c r="AE845" s="40"/>
      <c r="AF845" s="40"/>
      <c r="AG845" s="40"/>
    </row>
    <row r="846" spans="1:33" ht="14.25" customHeight="1" x14ac:dyDescent="0.35">
      <c r="A846" s="40"/>
      <c r="B846" s="40"/>
      <c r="C846" s="40"/>
      <c r="AC846" s="40"/>
      <c r="AD846" s="40"/>
      <c r="AE846" s="40"/>
      <c r="AF846" s="40"/>
      <c r="AG846" s="40"/>
    </row>
    <row r="847" spans="1:33" ht="14.25" customHeight="1" x14ac:dyDescent="0.35">
      <c r="A847" s="40"/>
      <c r="B847" s="40"/>
      <c r="C847" s="40"/>
      <c r="AC847" s="40"/>
      <c r="AD847" s="40"/>
      <c r="AE847" s="40"/>
      <c r="AF847" s="40"/>
      <c r="AG847" s="40"/>
    </row>
    <row r="848" spans="1:33" ht="14.25" customHeight="1" x14ac:dyDescent="0.35">
      <c r="A848" s="40"/>
      <c r="B848" s="40"/>
      <c r="C848" s="40"/>
      <c r="AC848" s="40"/>
      <c r="AD848" s="40"/>
      <c r="AE848" s="40"/>
      <c r="AF848" s="40"/>
      <c r="AG848" s="40"/>
    </row>
    <row r="849" spans="1:33" ht="14.25" customHeight="1" x14ac:dyDescent="0.35">
      <c r="A849" s="40"/>
      <c r="B849" s="40"/>
      <c r="C849" s="40"/>
      <c r="AC849" s="40"/>
      <c r="AD849" s="40"/>
      <c r="AE849" s="40"/>
      <c r="AF849" s="40"/>
      <c r="AG849" s="40"/>
    </row>
    <row r="850" spans="1:33" ht="14.25" customHeight="1" x14ac:dyDescent="0.35">
      <c r="A850" s="40"/>
      <c r="B850" s="40"/>
      <c r="C850" s="40"/>
      <c r="AC850" s="40"/>
      <c r="AD850" s="40"/>
      <c r="AE850" s="40"/>
      <c r="AF850" s="40"/>
      <c r="AG850" s="40"/>
    </row>
    <row r="851" spans="1:33" ht="14.25" customHeight="1" x14ac:dyDescent="0.35">
      <c r="A851" s="40"/>
      <c r="B851" s="40"/>
      <c r="C851" s="40"/>
      <c r="AC851" s="40"/>
      <c r="AD851" s="40"/>
      <c r="AE851" s="40"/>
      <c r="AF851" s="40"/>
      <c r="AG851" s="40"/>
    </row>
    <row r="852" spans="1:33" ht="14.25" customHeight="1" x14ac:dyDescent="0.35">
      <c r="A852" s="40"/>
      <c r="B852" s="40"/>
      <c r="C852" s="40"/>
      <c r="AC852" s="40"/>
      <c r="AD852" s="40"/>
      <c r="AE852" s="40"/>
      <c r="AF852" s="40"/>
      <c r="AG852" s="40"/>
    </row>
    <row r="853" spans="1:33" ht="14.25" customHeight="1" x14ac:dyDescent="0.35">
      <c r="A853" s="40"/>
      <c r="B853" s="40"/>
      <c r="C853" s="40"/>
      <c r="AC853" s="40"/>
      <c r="AD853" s="40"/>
      <c r="AE853" s="40"/>
      <c r="AF853" s="40"/>
      <c r="AG853" s="40"/>
    </row>
    <row r="854" spans="1:33" ht="14.25" customHeight="1" x14ac:dyDescent="0.35">
      <c r="A854" s="40"/>
      <c r="B854" s="40"/>
      <c r="C854" s="40"/>
      <c r="AC854" s="40"/>
      <c r="AD854" s="40"/>
      <c r="AE854" s="40"/>
      <c r="AF854" s="40"/>
      <c r="AG854" s="40"/>
    </row>
    <row r="855" spans="1:33" ht="14.25" customHeight="1" x14ac:dyDescent="0.35">
      <c r="A855" s="40"/>
      <c r="B855" s="40"/>
      <c r="C855" s="40"/>
      <c r="AC855" s="40"/>
      <c r="AD855" s="40"/>
      <c r="AE855" s="40"/>
      <c r="AF855" s="40"/>
      <c r="AG855" s="40"/>
    </row>
    <row r="856" spans="1:33" ht="14.25" customHeight="1" x14ac:dyDescent="0.35">
      <c r="A856" s="40"/>
      <c r="B856" s="40"/>
      <c r="C856" s="40"/>
      <c r="AC856" s="40"/>
      <c r="AD856" s="40"/>
      <c r="AE856" s="40"/>
      <c r="AF856" s="40"/>
      <c r="AG856" s="40"/>
    </row>
    <row r="857" spans="1:33" ht="14.25" customHeight="1" x14ac:dyDescent="0.35">
      <c r="A857" s="40"/>
      <c r="B857" s="40"/>
      <c r="C857" s="40"/>
      <c r="AC857" s="40"/>
      <c r="AD857" s="40"/>
      <c r="AE857" s="40"/>
      <c r="AF857" s="40"/>
      <c r="AG857" s="40"/>
    </row>
    <row r="858" spans="1:33" ht="14.25" customHeight="1" x14ac:dyDescent="0.35">
      <c r="A858" s="40"/>
      <c r="B858" s="40"/>
      <c r="C858" s="40"/>
      <c r="AC858" s="40"/>
      <c r="AD858" s="40"/>
      <c r="AE858" s="40"/>
      <c r="AF858" s="40"/>
      <c r="AG858" s="40"/>
    </row>
    <row r="859" spans="1:33" ht="14.25" customHeight="1" x14ac:dyDescent="0.35">
      <c r="A859" s="40"/>
      <c r="B859" s="40"/>
      <c r="C859" s="40"/>
      <c r="AC859" s="40"/>
      <c r="AD859" s="40"/>
      <c r="AE859" s="40"/>
      <c r="AF859" s="40"/>
      <c r="AG859" s="40"/>
    </row>
    <row r="860" spans="1:33" ht="14.25" customHeight="1" x14ac:dyDescent="0.35">
      <c r="A860" s="40"/>
      <c r="B860" s="40"/>
      <c r="C860" s="40"/>
      <c r="AC860" s="40"/>
      <c r="AD860" s="40"/>
      <c r="AE860" s="40"/>
      <c r="AF860" s="40"/>
      <c r="AG860" s="40"/>
    </row>
    <row r="861" spans="1:33" ht="14.25" customHeight="1" x14ac:dyDescent="0.35">
      <c r="A861" s="40"/>
      <c r="B861" s="40"/>
      <c r="C861" s="40"/>
      <c r="AC861" s="40"/>
      <c r="AD861" s="40"/>
      <c r="AE861" s="40"/>
      <c r="AF861" s="40"/>
      <c r="AG861" s="40"/>
    </row>
    <row r="862" spans="1:33" ht="14.25" customHeight="1" x14ac:dyDescent="0.35">
      <c r="A862" s="40"/>
      <c r="B862" s="40"/>
      <c r="C862" s="40"/>
      <c r="AC862" s="40"/>
      <c r="AD862" s="40"/>
      <c r="AE862" s="40"/>
      <c r="AF862" s="40"/>
      <c r="AG862" s="40"/>
    </row>
    <row r="863" spans="1:33" ht="14.25" customHeight="1" x14ac:dyDescent="0.35">
      <c r="A863" s="40"/>
      <c r="B863" s="40"/>
      <c r="C863" s="40"/>
      <c r="AC863" s="40"/>
      <c r="AD863" s="40"/>
      <c r="AE863" s="40"/>
      <c r="AF863" s="40"/>
      <c r="AG863" s="40"/>
    </row>
    <row r="864" spans="1:33" ht="14.25" customHeight="1" x14ac:dyDescent="0.35">
      <c r="A864" s="40"/>
      <c r="B864" s="40"/>
      <c r="C864" s="40"/>
      <c r="AC864" s="40"/>
      <c r="AD864" s="40"/>
      <c r="AE864" s="40"/>
      <c r="AF864" s="40"/>
      <c r="AG864" s="40"/>
    </row>
    <row r="865" spans="1:33" ht="14.25" customHeight="1" x14ac:dyDescent="0.35">
      <c r="A865" s="40"/>
      <c r="B865" s="40"/>
      <c r="C865" s="40"/>
      <c r="AC865" s="40"/>
      <c r="AD865" s="40"/>
      <c r="AE865" s="40"/>
      <c r="AF865" s="40"/>
      <c r="AG865" s="40"/>
    </row>
    <row r="866" spans="1:33" ht="14.25" customHeight="1" x14ac:dyDescent="0.35">
      <c r="A866" s="40"/>
      <c r="B866" s="40"/>
      <c r="C866" s="40"/>
      <c r="AC866" s="40"/>
      <c r="AD866" s="40"/>
      <c r="AE866" s="40"/>
      <c r="AF866" s="40"/>
      <c r="AG866" s="40"/>
    </row>
    <row r="867" spans="1:33" ht="14.25" customHeight="1" x14ac:dyDescent="0.35">
      <c r="A867" s="40"/>
      <c r="B867" s="40"/>
      <c r="C867" s="40"/>
      <c r="AC867" s="40"/>
      <c r="AD867" s="40"/>
      <c r="AE867" s="40"/>
      <c r="AF867" s="40"/>
      <c r="AG867" s="40"/>
    </row>
    <row r="868" spans="1:33" ht="14.25" customHeight="1" x14ac:dyDescent="0.35">
      <c r="A868" s="40"/>
      <c r="B868" s="40"/>
      <c r="C868" s="40"/>
      <c r="AC868" s="40"/>
      <c r="AD868" s="40"/>
      <c r="AE868" s="40"/>
      <c r="AF868" s="40"/>
      <c r="AG868" s="40"/>
    </row>
    <row r="869" spans="1:33" ht="14.25" customHeight="1" x14ac:dyDescent="0.35">
      <c r="A869" s="40"/>
      <c r="B869" s="40"/>
      <c r="C869" s="40"/>
      <c r="AC869" s="40"/>
      <c r="AD869" s="40"/>
      <c r="AE869" s="40"/>
      <c r="AF869" s="40"/>
      <c r="AG869" s="40"/>
    </row>
    <row r="870" spans="1:33" ht="14.25" customHeight="1" x14ac:dyDescent="0.35">
      <c r="A870" s="40"/>
      <c r="B870" s="40"/>
      <c r="C870" s="40"/>
      <c r="AC870" s="40"/>
      <c r="AD870" s="40"/>
      <c r="AE870" s="40"/>
      <c r="AF870" s="40"/>
      <c r="AG870" s="40"/>
    </row>
    <row r="871" spans="1:33" ht="14.25" customHeight="1" x14ac:dyDescent="0.35">
      <c r="A871" s="40"/>
      <c r="B871" s="40"/>
      <c r="C871" s="40"/>
      <c r="AC871" s="40"/>
      <c r="AD871" s="40"/>
      <c r="AE871" s="40"/>
      <c r="AF871" s="40"/>
      <c r="AG871" s="40"/>
    </row>
    <row r="872" spans="1:33" ht="14.25" customHeight="1" x14ac:dyDescent="0.35">
      <c r="A872" s="40"/>
      <c r="B872" s="40"/>
      <c r="C872" s="40"/>
      <c r="AC872" s="40"/>
      <c r="AD872" s="40"/>
      <c r="AE872" s="40"/>
      <c r="AF872" s="40"/>
      <c r="AG872" s="40"/>
    </row>
    <row r="873" spans="1:33" ht="14.25" customHeight="1" x14ac:dyDescent="0.35">
      <c r="A873" s="40"/>
      <c r="B873" s="40"/>
      <c r="C873" s="40"/>
      <c r="AC873" s="40"/>
      <c r="AD873" s="40"/>
      <c r="AE873" s="40"/>
      <c r="AF873" s="40"/>
      <c r="AG873" s="40"/>
    </row>
    <row r="874" spans="1:33" ht="14.25" customHeight="1" x14ac:dyDescent="0.35">
      <c r="A874" s="40"/>
      <c r="B874" s="40"/>
      <c r="C874" s="40"/>
      <c r="AC874" s="40"/>
      <c r="AD874" s="40"/>
      <c r="AE874" s="40"/>
      <c r="AF874" s="40"/>
      <c r="AG874" s="40"/>
    </row>
    <row r="875" spans="1:33" ht="14.25" customHeight="1" x14ac:dyDescent="0.35">
      <c r="A875" s="40"/>
      <c r="B875" s="40"/>
      <c r="C875" s="40"/>
      <c r="AC875" s="40"/>
      <c r="AD875" s="40"/>
      <c r="AE875" s="40"/>
      <c r="AF875" s="40"/>
      <c r="AG875" s="40"/>
    </row>
    <row r="876" spans="1:33" ht="14.25" customHeight="1" x14ac:dyDescent="0.35">
      <c r="A876" s="40"/>
      <c r="B876" s="40"/>
      <c r="C876" s="40"/>
      <c r="AC876" s="40"/>
      <c r="AD876" s="40"/>
      <c r="AE876" s="40"/>
      <c r="AF876" s="40"/>
      <c r="AG876" s="40"/>
    </row>
    <row r="877" spans="1:33" ht="14.25" customHeight="1" x14ac:dyDescent="0.35">
      <c r="A877" s="40"/>
      <c r="B877" s="40"/>
      <c r="C877" s="40"/>
      <c r="AC877" s="40"/>
      <c r="AD877" s="40"/>
      <c r="AE877" s="40"/>
      <c r="AF877" s="40"/>
      <c r="AG877" s="40"/>
    </row>
    <row r="878" spans="1:33" ht="14.25" customHeight="1" x14ac:dyDescent="0.35">
      <c r="A878" s="40"/>
      <c r="B878" s="40"/>
      <c r="C878" s="40"/>
      <c r="AC878" s="40"/>
      <c r="AD878" s="40"/>
      <c r="AE878" s="40"/>
      <c r="AF878" s="40"/>
      <c r="AG878" s="40"/>
    </row>
    <row r="879" spans="1:33" ht="14.25" customHeight="1" x14ac:dyDescent="0.35">
      <c r="A879" s="40"/>
      <c r="B879" s="40"/>
      <c r="C879" s="40"/>
      <c r="AC879" s="40"/>
      <c r="AD879" s="40"/>
      <c r="AE879" s="40"/>
      <c r="AF879" s="40"/>
      <c r="AG879" s="40"/>
    </row>
    <row r="880" spans="1:33" ht="14.25" customHeight="1" x14ac:dyDescent="0.35">
      <c r="A880" s="40"/>
      <c r="B880" s="40"/>
      <c r="C880" s="40"/>
      <c r="AC880" s="40"/>
      <c r="AD880" s="40"/>
      <c r="AE880" s="40"/>
      <c r="AF880" s="40"/>
      <c r="AG880" s="40"/>
    </row>
    <row r="881" spans="1:33" ht="14.25" customHeight="1" x14ac:dyDescent="0.35">
      <c r="A881" s="40"/>
      <c r="B881" s="40"/>
      <c r="C881" s="40"/>
      <c r="AC881" s="40"/>
      <c r="AD881" s="40"/>
      <c r="AE881" s="40"/>
      <c r="AF881" s="40"/>
      <c r="AG881" s="40"/>
    </row>
    <row r="882" spans="1:33" ht="14.25" customHeight="1" x14ac:dyDescent="0.35">
      <c r="A882" s="40"/>
      <c r="B882" s="40"/>
      <c r="C882" s="40"/>
      <c r="AC882" s="40"/>
      <c r="AD882" s="40"/>
      <c r="AE882" s="40"/>
      <c r="AF882" s="40"/>
      <c r="AG882" s="40"/>
    </row>
    <row r="883" spans="1:33" ht="14.25" customHeight="1" x14ac:dyDescent="0.35">
      <c r="A883" s="40"/>
      <c r="B883" s="40"/>
      <c r="C883" s="40"/>
      <c r="AC883" s="40"/>
      <c r="AD883" s="40"/>
      <c r="AE883" s="40"/>
      <c r="AF883" s="40"/>
      <c r="AG883" s="40"/>
    </row>
    <row r="884" spans="1:33" ht="14.25" customHeight="1" x14ac:dyDescent="0.35">
      <c r="A884" s="40"/>
      <c r="B884" s="40"/>
      <c r="C884" s="40"/>
      <c r="AC884" s="40"/>
      <c r="AD884" s="40"/>
      <c r="AE884" s="40"/>
      <c r="AF884" s="40"/>
      <c r="AG884" s="40"/>
    </row>
    <row r="885" spans="1:33" ht="14.25" customHeight="1" x14ac:dyDescent="0.35">
      <c r="A885" s="40"/>
      <c r="B885" s="40"/>
      <c r="C885" s="40"/>
      <c r="AC885" s="40"/>
      <c r="AD885" s="40"/>
      <c r="AE885" s="40"/>
      <c r="AF885" s="40"/>
      <c r="AG885" s="40"/>
    </row>
    <row r="886" spans="1:33" ht="14.25" customHeight="1" x14ac:dyDescent="0.35">
      <c r="A886" s="40"/>
      <c r="B886" s="40"/>
      <c r="C886" s="40"/>
      <c r="AC886" s="40"/>
      <c r="AD886" s="40"/>
      <c r="AE886" s="40"/>
      <c r="AF886" s="40"/>
      <c r="AG886" s="40"/>
    </row>
    <row r="887" spans="1:33" ht="14.25" customHeight="1" x14ac:dyDescent="0.35">
      <c r="A887" s="40"/>
      <c r="B887" s="40"/>
      <c r="C887" s="40"/>
      <c r="AC887" s="40"/>
      <c r="AD887" s="40"/>
      <c r="AE887" s="40"/>
      <c r="AF887" s="40"/>
      <c r="AG887" s="40"/>
    </row>
    <row r="888" spans="1:33" ht="14.25" customHeight="1" x14ac:dyDescent="0.35">
      <c r="A888" s="40"/>
      <c r="B888" s="40"/>
      <c r="C888" s="40"/>
      <c r="AC888" s="40"/>
      <c r="AD888" s="40"/>
      <c r="AE888" s="40"/>
      <c r="AF888" s="40"/>
      <c r="AG888" s="40"/>
    </row>
    <row r="889" spans="1:33" ht="14.25" customHeight="1" x14ac:dyDescent="0.35">
      <c r="A889" s="40"/>
      <c r="B889" s="40"/>
      <c r="C889" s="40"/>
      <c r="AC889" s="40"/>
      <c r="AD889" s="40"/>
      <c r="AE889" s="40"/>
      <c r="AF889" s="40"/>
      <c r="AG889" s="40"/>
    </row>
    <row r="890" spans="1:33" ht="14.25" customHeight="1" x14ac:dyDescent="0.35">
      <c r="A890" s="40"/>
      <c r="B890" s="40"/>
      <c r="C890" s="40"/>
      <c r="AC890" s="40"/>
      <c r="AD890" s="40"/>
      <c r="AE890" s="40"/>
      <c r="AF890" s="40"/>
      <c r="AG890" s="40"/>
    </row>
    <row r="891" spans="1:33" ht="14.25" customHeight="1" x14ac:dyDescent="0.35">
      <c r="A891" s="40"/>
      <c r="B891" s="40"/>
      <c r="C891" s="40"/>
      <c r="AC891" s="40"/>
      <c r="AD891" s="40"/>
      <c r="AE891" s="40"/>
      <c r="AF891" s="40"/>
      <c r="AG891" s="40"/>
    </row>
    <row r="892" spans="1:33" ht="14.25" customHeight="1" x14ac:dyDescent="0.35">
      <c r="A892" s="40"/>
      <c r="B892" s="40"/>
      <c r="C892" s="40"/>
      <c r="AC892" s="40"/>
      <c r="AD892" s="40"/>
      <c r="AE892" s="40"/>
      <c r="AF892" s="40"/>
      <c r="AG892" s="40"/>
    </row>
    <row r="893" spans="1:33" ht="14.25" customHeight="1" x14ac:dyDescent="0.35">
      <c r="A893" s="40"/>
      <c r="B893" s="40"/>
      <c r="C893" s="40"/>
      <c r="AC893" s="40"/>
      <c r="AD893" s="40"/>
      <c r="AE893" s="40"/>
      <c r="AF893" s="40"/>
      <c r="AG893" s="40"/>
    </row>
    <row r="894" spans="1:33" ht="14.25" customHeight="1" x14ac:dyDescent="0.35">
      <c r="A894" s="40"/>
      <c r="B894" s="40"/>
      <c r="C894" s="40"/>
      <c r="AC894" s="40"/>
      <c r="AD894" s="40"/>
      <c r="AE894" s="40"/>
      <c r="AF894" s="40"/>
      <c r="AG894" s="40"/>
    </row>
    <row r="895" spans="1:33" ht="14.25" customHeight="1" x14ac:dyDescent="0.35">
      <c r="A895" s="40"/>
      <c r="B895" s="40"/>
      <c r="C895" s="40"/>
      <c r="AC895" s="40"/>
      <c r="AD895" s="40"/>
      <c r="AE895" s="40"/>
      <c r="AF895" s="40"/>
      <c r="AG895" s="40"/>
    </row>
    <row r="896" spans="1:33" ht="14.25" customHeight="1" x14ac:dyDescent="0.35">
      <c r="A896" s="40"/>
      <c r="B896" s="40"/>
      <c r="C896" s="40"/>
      <c r="AC896" s="40"/>
      <c r="AD896" s="40"/>
      <c r="AE896" s="40"/>
      <c r="AF896" s="40"/>
      <c r="AG896" s="40"/>
    </row>
    <row r="897" spans="1:33" ht="14.25" customHeight="1" x14ac:dyDescent="0.35">
      <c r="A897" s="40"/>
      <c r="B897" s="40"/>
      <c r="C897" s="40"/>
      <c r="AC897" s="40"/>
      <c r="AD897" s="40"/>
      <c r="AE897" s="40"/>
      <c r="AF897" s="40"/>
      <c r="AG897" s="40"/>
    </row>
    <row r="898" spans="1:33" ht="14.25" customHeight="1" x14ac:dyDescent="0.35">
      <c r="A898" s="40"/>
      <c r="B898" s="40"/>
      <c r="C898" s="40"/>
      <c r="AC898" s="40"/>
      <c r="AD898" s="40"/>
      <c r="AE898" s="40"/>
      <c r="AF898" s="40"/>
      <c r="AG898" s="40"/>
    </row>
    <row r="899" spans="1:33" ht="14.25" customHeight="1" x14ac:dyDescent="0.35">
      <c r="A899" s="40"/>
      <c r="B899" s="40"/>
      <c r="C899" s="40"/>
      <c r="AC899" s="40"/>
      <c r="AD899" s="40"/>
      <c r="AE899" s="40"/>
      <c r="AF899" s="40"/>
      <c r="AG899" s="40"/>
    </row>
    <row r="900" spans="1:33" ht="14.25" customHeight="1" x14ac:dyDescent="0.35">
      <c r="A900" s="40"/>
      <c r="B900" s="40"/>
      <c r="C900" s="40"/>
      <c r="AC900" s="40"/>
      <c r="AD900" s="40"/>
      <c r="AE900" s="40"/>
      <c r="AF900" s="40"/>
      <c r="AG900" s="40"/>
    </row>
    <row r="901" spans="1:33" ht="14.25" customHeight="1" x14ac:dyDescent="0.35">
      <c r="A901" s="40"/>
      <c r="B901" s="40"/>
      <c r="C901" s="40"/>
      <c r="AC901" s="40"/>
      <c r="AD901" s="40"/>
      <c r="AE901" s="40"/>
      <c r="AF901" s="40"/>
      <c r="AG901" s="40"/>
    </row>
    <row r="902" spans="1:33" ht="14.25" customHeight="1" x14ac:dyDescent="0.35">
      <c r="A902" s="40"/>
      <c r="B902" s="40"/>
      <c r="C902" s="40"/>
      <c r="AC902" s="40"/>
      <c r="AD902" s="40"/>
      <c r="AE902" s="40"/>
      <c r="AF902" s="40"/>
      <c r="AG902" s="40"/>
    </row>
    <row r="903" spans="1:33" ht="14.25" customHeight="1" x14ac:dyDescent="0.35">
      <c r="A903" s="40"/>
      <c r="B903" s="40"/>
      <c r="C903" s="40"/>
      <c r="AC903" s="40"/>
      <c r="AD903" s="40"/>
      <c r="AE903" s="40"/>
      <c r="AF903" s="40"/>
      <c r="AG903" s="40"/>
    </row>
    <row r="904" spans="1:33" ht="14.25" customHeight="1" x14ac:dyDescent="0.35">
      <c r="A904" s="40"/>
      <c r="B904" s="40"/>
      <c r="C904" s="40"/>
      <c r="AC904" s="40"/>
      <c r="AD904" s="40"/>
      <c r="AE904" s="40"/>
      <c r="AF904" s="40"/>
      <c r="AG904" s="40"/>
    </row>
    <row r="905" spans="1:33" ht="14.25" customHeight="1" x14ac:dyDescent="0.35">
      <c r="A905" s="40"/>
      <c r="B905" s="40"/>
      <c r="C905" s="40"/>
      <c r="AC905" s="40"/>
      <c r="AD905" s="40"/>
      <c r="AE905" s="40"/>
      <c r="AF905" s="40"/>
      <c r="AG905" s="40"/>
    </row>
    <row r="906" spans="1:33" ht="14.25" customHeight="1" x14ac:dyDescent="0.35">
      <c r="A906" s="40"/>
      <c r="B906" s="40"/>
      <c r="C906" s="40"/>
      <c r="AC906" s="40"/>
      <c r="AD906" s="40"/>
      <c r="AE906" s="40"/>
      <c r="AF906" s="40"/>
      <c r="AG906" s="40"/>
    </row>
    <row r="907" spans="1:33" ht="14.25" customHeight="1" x14ac:dyDescent="0.35">
      <c r="A907" s="40"/>
      <c r="B907" s="40"/>
      <c r="C907" s="40"/>
      <c r="AC907" s="40"/>
      <c r="AD907" s="40"/>
      <c r="AE907" s="40"/>
      <c r="AF907" s="40"/>
      <c r="AG907" s="40"/>
    </row>
    <row r="908" spans="1:33" ht="14.25" customHeight="1" x14ac:dyDescent="0.35">
      <c r="A908" s="40"/>
      <c r="B908" s="40"/>
      <c r="C908" s="40"/>
      <c r="AC908" s="40"/>
      <c r="AD908" s="40"/>
      <c r="AE908" s="40"/>
      <c r="AF908" s="40"/>
      <c r="AG908" s="40"/>
    </row>
    <row r="909" spans="1:33" ht="14.25" customHeight="1" x14ac:dyDescent="0.35">
      <c r="A909" s="40"/>
      <c r="B909" s="40"/>
      <c r="C909" s="40"/>
      <c r="AC909" s="40"/>
      <c r="AD909" s="40"/>
      <c r="AE909" s="40"/>
      <c r="AF909" s="40"/>
      <c r="AG909" s="40"/>
    </row>
    <row r="910" spans="1:33" ht="14.25" customHeight="1" x14ac:dyDescent="0.35">
      <c r="A910" s="40"/>
      <c r="B910" s="40"/>
      <c r="C910" s="40"/>
      <c r="AC910" s="40"/>
      <c r="AD910" s="40"/>
      <c r="AE910" s="40"/>
      <c r="AF910" s="40"/>
      <c r="AG910" s="40"/>
    </row>
    <row r="911" spans="1:33" ht="14.25" customHeight="1" x14ac:dyDescent="0.35">
      <c r="A911" s="40"/>
      <c r="B911" s="40"/>
      <c r="C911" s="40"/>
      <c r="AC911" s="40"/>
      <c r="AD911" s="40"/>
      <c r="AE911" s="40"/>
      <c r="AF911" s="40"/>
      <c r="AG911" s="40"/>
    </row>
    <row r="912" spans="1:33" ht="14.25" customHeight="1" x14ac:dyDescent="0.35">
      <c r="A912" s="40"/>
      <c r="B912" s="40"/>
      <c r="C912" s="40"/>
      <c r="AC912" s="40"/>
      <c r="AD912" s="40"/>
      <c r="AE912" s="40"/>
      <c r="AF912" s="40"/>
      <c r="AG912" s="40"/>
    </row>
    <row r="913" spans="1:33" ht="14.25" customHeight="1" x14ac:dyDescent="0.35">
      <c r="A913" s="40"/>
      <c r="B913" s="40"/>
      <c r="C913" s="40"/>
      <c r="AC913" s="40"/>
      <c r="AD913" s="40"/>
      <c r="AE913" s="40"/>
      <c r="AF913" s="40"/>
      <c r="AG913" s="40"/>
    </row>
    <row r="914" spans="1:33" ht="14.25" customHeight="1" x14ac:dyDescent="0.35">
      <c r="A914" s="40"/>
      <c r="B914" s="40"/>
      <c r="C914" s="40"/>
      <c r="AC914" s="40"/>
      <c r="AD914" s="40"/>
      <c r="AE914" s="40"/>
      <c r="AF914" s="40"/>
      <c r="AG914" s="40"/>
    </row>
    <row r="915" spans="1:33" ht="14.25" customHeight="1" x14ac:dyDescent="0.35">
      <c r="A915" s="40"/>
      <c r="B915" s="40"/>
      <c r="C915" s="40"/>
      <c r="AC915" s="40"/>
      <c r="AD915" s="40"/>
      <c r="AE915" s="40"/>
      <c r="AF915" s="40"/>
      <c r="AG915" s="40"/>
    </row>
    <row r="916" spans="1:33" ht="14.25" customHeight="1" x14ac:dyDescent="0.35">
      <c r="A916" s="40"/>
      <c r="B916" s="40"/>
      <c r="C916" s="40"/>
      <c r="AC916" s="40"/>
      <c r="AD916" s="40"/>
      <c r="AE916" s="40"/>
      <c r="AF916" s="40"/>
      <c r="AG916" s="40"/>
    </row>
    <row r="917" spans="1:33" ht="14.25" customHeight="1" x14ac:dyDescent="0.35">
      <c r="A917" s="40"/>
      <c r="B917" s="40"/>
      <c r="C917" s="40"/>
      <c r="AC917" s="40"/>
      <c r="AD917" s="40"/>
      <c r="AE917" s="40"/>
      <c r="AF917" s="40"/>
      <c r="AG917" s="40"/>
    </row>
    <row r="918" spans="1:33" ht="14.25" customHeight="1" x14ac:dyDescent="0.35">
      <c r="A918" s="40"/>
      <c r="B918" s="40"/>
      <c r="C918" s="40"/>
      <c r="AC918" s="40"/>
      <c r="AD918" s="40"/>
      <c r="AE918" s="40"/>
      <c r="AF918" s="40"/>
      <c r="AG918" s="40"/>
    </row>
    <row r="919" spans="1:33" ht="14.25" customHeight="1" x14ac:dyDescent="0.35">
      <c r="A919" s="40"/>
      <c r="B919" s="40"/>
      <c r="C919" s="40"/>
      <c r="AC919" s="40"/>
      <c r="AD919" s="40"/>
      <c r="AE919" s="40"/>
      <c r="AF919" s="40"/>
      <c r="AG919" s="40"/>
    </row>
    <row r="920" spans="1:33" ht="14.25" customHeight="1" x14ac:dyDescent="0.35">
      <c r="A920" s="40"/>
      <c r="B920" s="40"/>
      <c r="C920" s="40"/>
      <c r="AC920" s="40"/>
      <c r="AD920" s="40"/>
      <c r="AE920" s="40"/>
      <c r="AF920" s="40"/>
      <c r="AG920" s="40"/>
    </row>
    <row r="921" spans="1:33" ht="14.25" customHeight="1" x14ac:dyDescent="0.35">
      <c r="A921" s="40"/>
      <c r="B921" s="40"/>
      <c r="C921" s="40"/>
      <c r="AC921" s="40"/>
      <c r="AD921" s="40"/>
      <c r="AE921" s="40"/>
      <c r="AF921" s="40"/>
      <c r="AG921" s="40"/>
    </row>
    <row r="922" spans="1:33" ht="14.25" customHeight="1" x14ac:dyDescent="0.35">
      <c r="A922" s="40"/>
      <c r="B922" s="40"/>
      <c r="C922" s="40"/>
      <c r="AC922" s="40"/>
      <c r="AD922" s="40"/>
      <c r="AE922" s="40"/>
      <c r="AF922" s="40"/>
      <c r="AG922" s="40"/>
    </row>
    <row r="923" spans="1:33" ht="14.25" customHeight="1" x14ac:dyDescent="0.35">
      <c r="A923" s="40"/>
      <c r="B923" s="40"/>
      <c r="C923" s="40"/>
      <c r="AC923" s="40"/>
      <c r="AD923" s="40"/>
      <c r="AE923" s="40"/>
      <c r="AF923" s="40"/>
      <c r="AG923" s="40"/>
    </row>
    <row r="924" spans="1:33" ht="14.25" customHeight="1" x14ac:dyDescent="0.35">
      <c r="A924" s="40"/>
      <c r="B924" s="40"/>
      <c r="C924" s="40"/>
      <c r="AC924" s="40"/>
      <c r="AD924" s="40"/>
      <c r="AE924" s="40"/>
      <c r="AF924" s="40"/>
      <c r="AG924" s="40"/>
    </row>
    <row r="925" spans="1:33" ht="14.25" customHeight="1" x14ac:dyDescent="0.35">
      <c r="A925" s="40"/>
      <c r="B925" s="40"/>
      <c r="C925" s="40"/>
      <c r="AC925" s="40"/>
      <c r="AD925" s="40"/>
      <c r="AE925" s="40"/>
      <c r="AF925" s="40"/>
      <c r="AG925" s="40"/>
    </row>
    <row r="926" spans="1:33" ht="14.25" customHeight="1" x14ac:dyDescent="0.35">
      <c r="A926" s="40"/>
      <c r="B926" s="40"/>
      <c r="C926" s="40"/>
      <c r="AC926" s="40"/>
      <c r="AD926" s="40"/>
      <c r="AE926" s="40"/>
      <c r="AF926" s="40"/>
      <c r="AG926" s="40"/>
    </row>
    <row r="927" spans="1:33" ht="14.25" customHeight="1" x14ac:dyDescent="0.35">
      <c r="A927" s="40"/>
      <c r="B927" s="40"/>
      <c r="C927" s="40"/>
      <c r="AC927" s="40"/>
      <c r="AD927" s="40"/>
      <c r="AE927" s="40"/>
      <c r="AF927" s="40"/>
      <c r="AG927" s="40"/>
    </row>
    <row r="928" spans="1:33" ht="14.25" customHeight="1" x14ac:dyDescent="0.35">
      <c r="A928" s="40"/>
      <c r="B928" s="40"/>
      <c r="C928" s="40"/>
      <c r="AC928" s="40"/>
      <c r="AD928" s="40"/>
      <c r="AE928" s="40"/>
      <c r="AF928" s="40"/>
      <c r="AG928" s="40"/>
    </row>
    <row r="929" spans="1:33" ht="14.25" customHeight="1" x14ac:dyDescent="0.35">
      <c r="A929" s="40"/>
      <c r="B929" s="40"/>
      <c r="C929" s="40"/>
      <c r="AC929" s="40"/>
      <c r="AD929" s="40"/>
      <c r="AE929" s="40"/>
      <c r="AF929" s="40"/>
      <c r="AG929" s="40"/>
    </row>
    <row r="930" spans="1:33" ht="14.25" customHeight="1" x14ac:dyDescent="0.35">
      <c r="A930" s="40"/>
      <c r="B930" s="40"/>
      <c r="C930" s="40"/>
      <c r="AC930" s="40"/>
      <c r="AD930" s="40"/>
      <c r="AE930" s="40"/>
      <c r="AF930" s="40"/>
      <c r="AG930" s="40"/>
    </row>
    <row r="931" spans="1:33" ht="14.25" customHeight="1" x14ac:dyDescent="0.35">
      <c r="A931" s="40"/>
      <c r="B931" s="40"/>
      <c r="C931" s="40"/>
      <c r="AC931" s="40"/>
      <c r="AD931" s="40"/>
      <c r="AE931" s="40"/>
      <c r="AF931" s="40"/>
      <c r="AG931" s="40"/>
    </row>
    <row r="932" spans="1:33" ht="14.25" customHeight="1" x14ac:dyDescent="0.35">
      <c r="A932" s="40"/>
      <c r="B932" s="40"/>
      <c r="C932" s="40"/>
      <c r="AC932" s="40"/>
      <c r="AD932" s="40"/>
      <c r="AE932" s="40"/>
      <c r="AF932" s="40"/>
      <c r="AG932" s="40"/>
    </row>
    <row r="933" spans="1:33" ht="14.25" customHeight="1" x14ac:dyDescent="0.35">
      <c r="A933" s="40"/>
      <c r="B933" s="40"/>
      <c r="C933" s="40"/>
      <c r="AC933" s="40"/>
      <c r="AD933" s="40"/>
      <c r="AE933" s="40"/>
      <c r="AF933" s="40"/>
      <c r="AG933" s="40"/>
    </row>
    <row r="934" spans="1:33" ht="14.25" customHeight="1" x14ac:dyDescent="0.35">
      <c r="A934" s="40"/>
      <c r="B934" s="40"/>
      <c r="C934" s="40"/>
      <c r="AC934" s="40"/>
      <c r="AD934" s="40"/>
      <c r="AE934" s="40"/>
      <c r="AF934" s="40"/>
      <c r="AG934" s="40"/>
    </row>
    <row r="935" spans="1:33" ht="14.25" customHeight="1" x14ac:dyDescent="0.35">
      <c r="A935" s="40"/>
      <c r="B935" s="40"/>
      <c r="C935" s="40"/>
      <c r="AC935" s="40"/>
      <c r="AD935" s="40"/>
      <c r="AE935" s="40"/>
      <c r="AF935" s="40"/>
      <c r="AG935" s="40"/>
    </row>
    <row r="936" spans="1:33" ht="14.25" customHeight="1" x14ac:dyDescent="0.35">
      <c r="A936" s="40"/>
      <c r="B936" s="40"/>
      <c r="C936" s="40"/>
      <c r="AC936" s="40"/>
      <c r="AD936" s="40"/>
      <c r="AE936" s="40"/>
      <c r="AF936" s="40"/>
      <c r="AG936" s="40"/>
    </row>
    <row r="937" spans="1:33" ht="14.25" customHeight="1" x14ac:dyDescent="0.35">
      <c r="A937" s="40"/>
      <c r="B937" s="40"/>
      <c r="C937" s="40"/>
      <c r="AC937" s="40"/>
      <c r="AD937" s="40"/>
      <c r="AE937" s="40"/>
      <c r="AF937" s="40"/>
      <c r="AG937" s="40"/>
    </row>
    <row r="938" spans="1:33" ht="14.25" customHeight="1" x14ac:dyDescent="0.35">
      <c r="A938" s="40"/>
      <c r="B938" s="40"/>
      <c r="C938" s="40"/>
      <c r="AC938" s="40"/>
      <c r="AD938" s="40"/>
      <c r="AE938" s="40"/>
      <c r="AF938" s="40"/>
      <c r="AG938" s="40"/>
    </row>
    <row r="939" spans="1:33" ht="14.25" customHeight="1" x14ac:dyDescent="0.35">
      <c r="A939" s="40"/>
      <c r="B939" s="40"/>
      <c r="C939" s="40"/>
      <c r="AC939" s="40"/>
      <c r="AD939" s="40"/>
      <c r="AE939" s="40"/>
      <c r="AF939" s="40"/>
      <c r="AG939" s="40"/>
    </row>
    <row r="940" spans="1:33" ht="14.25" customHeight="1" x14ac:dyDescent="0.35">
      <c r="A940" s="40"/>
      <c r="B940" s="40"/>
      <c r="C940" s="40"/>
      <c r="AC940" s="40"/>
      <c r="AD940" s="40"/>
      <c r="AE940" s="40"/>
      <c r="AF940" s="40"/>
      <c r="AG940" s="40"/>
    </row>
    <row r="941" spans="1:33" ht="14.25" customHeight="1" x14ac:dyDescent="0.35">
      <c r="A941" s="40"/>
      <c r="B941" s="40"/>
      <c r="C941" s="40"/>
      <c r="AC941" s="40"/>
      <c r="AD941" s="40"/>
      <c r="AE941" s="40"/>
      <c r="AF941" s="40"/>
      <c r="AG941" s="40"/>
    </row>
    <row r="942" spans="1:33" ht="14.25" customHeight="1" x14ac:dyDescent="0.35">
      <c r="A942" s="40"/>
      <c r="B942" s="40"/>
      <c r="C942" s="40"/>
      <c r="AC942" s="40"/>
      <c r="AD942" s="40"/>
      <c r="AE942" s="40"/>
      <c r="AF942" s="40"/>
      <c r="AG942" s="40"/>
    </row>
    <row r="943" spans="1:33" ht="14.25" customHeight="1" x14ac:dyDescent="0.35">
      <c r="A943" s="40"/>
      <c r="B943" s="40"/>
      <c r="C943" s="40"/>
      <c r="AC943" s="40"/>
      <c r="AD943" s="40"/>
      <c r="AE943" s="40"/>
      <c r="AF943" s="40"/>
      <c r="AG943" s="40"/>
    </row>
    <row r="944" spans="1:33" ht="14.25" customHeight="1" x14ac:dyDescent="0.35">
      <c r="A944" s="40"/>
      <c r="B944" s="40"/>
      <c r="C944" s="40"/>
      <c r="AC944" s="40"/>
      <c r="AD944" s="40"/>
      <c r="AE944" s="40"/>
      <c r="AF944" s="40"/>
      <c r="AG944" s="40"/>
    </row>
    <row r="945" spans="1:33" ht="14.25" customHeight="1" x14ac:dyDescent="0.35">
      <c r="A945" s="40"/>
      <c r="B945" s="40"/>
      <c r="C945" s="40"/>
      <c r="AC945" s="40"/>
      <c r="AD945" s="40"/>
      <c r="AE945" s="40"/>
      <c r="AF945" s="40"/>
      <c r="AG945" s="40"/>
    </row>
    <row r="946" spans="1:33" ht="14.25" customHeight="1" x14ac:dyDescent="0.35">
      <c r="A946" s="40"/>
      <c r="B946" s="40"/>
      <c r="C946" s="40"/>
      <c r="AC946" s="40"/>
      <c r="AD946" s="40"/>
      <c r="AE946" s="40"/>
      <c r="AF946" s="40"/>
      <c r="AG946" s="40"/>
    </row>
    <row r="947" spans="1:33" ht="14.25" customHeight="1" x14ac:dyDescent="0.35">
      <c r="A947" s="40"/>
      <c r="B947" s="40"/>
      <c r="C947" s="40"/>
      <c r="AC947" s="40"/>
      <c r="AD947" s="40"/>
      <c r="AE947" s="40"/>
      <c r="AF947" s="40"/>
      <c r="AG947" s="40"/>
    </row>
    <row r="948" spans="1:33" ht="14.25" customHeight="1" x14ac:dyDescent="0.35">
      <c r="A948" s="40"/>
      <c r="B948" s="40"/>
      <c r="C948" s="40"/>
      <c r="AC948" s="40"/>
      <c r="AD948" s="40"/>
      <c r="AE948" s="40"/>
      <c r="AF948" s="40"/>
      <c r="AG948" s="40"/>
    </row>
    <row r="949" spans="1:33" ht="14.25" customHeight="1" x14ac:dyDescent="0.35">
      <c r="A949" s="40"/>
      <c r="B949" s="40"/>
      <c r="C949" s="40"/>
      <c r="AC949" s="40"/>
      <c r="AD949" s="40"/>
      <c r="AE949" s="40"/>
      <c r="AF949" s="40"/>
      <c r="AG949" s="40"/>
    </row>
    <row r="950" spans="1:33" ht="14.25" customHeight="1" x14ac:dyDescent="0.35">
      <c r="A950" s="40"/>
      <c r="B950" s="40"/>
      <c r="C950" s="40"/>
      <c r="AC950" s="40"/>
      <c r="AD950" s="40"/>
      <c r="AE950" s="40"/>
      <c r="AF950" s="40"/>
      <c r="AG950" s="40"/>
    </row>
    <row r="951" spans="1:33" ht="14.25" customHeight="1" x14ac:dyDescent="0.35">
      <c r="A951" s="40"/>
      <c r="B951" s="40"/>
      <c r="C951" s="40"/>
      <c r="AC951" s="40"/>
      <c r="AD951" s="40"/>
      <c r="AE951" s="40"/>
      <c r="AF951" s="40"/>
      <c r="AG951" s="40"/>
    </row>
    <row r="952" spans="1:33" ht="14.25" customHeight="1" x14ac:dyDescent="0.35">
      <c r="A952" s="40"/>
      <c r="B952" s="40"/>
      <c r="C952" s="40"/>
      <c r="AC952" s="40"/>
      <c r="AD952" s="40"/>
      <c r="AE952" s="40"/>
      <c r="AF952" s="40"/>
      <c r="AG952" s="40"/>
    </row>
    <row r="953" spans="1:33" ht="14.25" customHeight="1" x14ac:dyDescent="0.35">
      <c r="A953" s="40"/>
      <c r="B953" s="40"/>
      <c r="C953" s="40"/>
      <c r="AC953" s="40"/>
      <c r="AD953" s="40"/>
      <c r="AE953" s="40"/>
      <c r="AF953" s="40"/>
      <c r="AG953" s="40"/>
    </row>
    <row r="954" spans="1:33" ht="14.25" customHeight="1" x14ac:dyDescent="0.35">
      <c r="A954" s="40"/>
      <c r="B954" s="40"/>
      <c r="C954" s="40"/>
      <c r="AC954" s="40"/>
      <c r="AD954" s="40"/>
      <c r="AE954" s="40"/>
      <c r="AF954" s="40"/>
      <c r="AG954" s="40"/>
    </row>
    <row r="955" spans="1:33" ht="14.25" customHeight="1" x14ac:dyDescent="0.35">
      <c r="A955" s="40"/>
      <c r="B955" s="40"/>
      <c r="C955" s="40"/>
      <c r="AC955" s="40"/>
      <c r="AD955" s="40"/>
      <c r="AE955" s="40"/>
      <c r="AF955" s="40"/>
      <c r="AG955" s="40"/>
    </row>
    <row r="956" spans="1:33" ht="14.25" customHeight="1" x14ac:dyDescent="0.35">
      <c r="A956" s="40"/>
      <c r="B956" s="40"/>
      <c r="C956" s="40"/>
      <c r="AC956" s="40"/>
      <c r="AD956" s="40"/>
      <c r="AE956" s="40"/>
      <c r="AF956" s="40"/>
      <c r="AG956" s="40"/>
    </row>
    <row r="957" spans="1:33" ht="14.25" customHeight="1" x14ac:dyDescent="0.35">
      <c r="A957" s="40"/>
      <c r="B957" s="40"/>
      <c r="C957" s="40"/>
      <c r="AC957" s="40"/>
      <c r="AD957" s="40"/>
      <c r="AE957" s="40"/>
      <c r="AF957" s="40"/>
      <c r="AG957" s="40"/>
    </row>
    <row r="958" spans="1:33" ht="14.25" customHeight="1" x14ac:dyDescent="0.35">
      <c r="A958" s="40"/>
      <c r="B958" s="40"/>
      <c r="C958" s="40"/>
      <c r="AC958" s="40"/>
      <c r="AD958" s="40"/>
      <c r="AE958" s="40"/>
      <c r="AF958" s="40"/>
      <c r="AG958" s="40"/>
    </row>
    <row r="959" spans="1:33" ht="14.25" customHeight="1" x14ac:dyDescent="0.35">
      <c r="A959" s="40"/>
      <c r="B959" s="40"/>
      <c r="C959" s="40"/>
      <c r="AC959" s="40"/>
      <c r="AD959" s="40"/>
      <c r="AE959" s="40"/>
      <c r="AF959" s="40"/>
      <c r="AG959" s="40"/>
    </row>
    <row r="960" spans="1:33" ht="14.25" customHeight="1" x14ac:dyDescent="0.35">
      <c r="A960" s="40"/>
      <c r="B960" s="40"/>
      <c r="C960" s="40"/>
      <c r="AC960" s="40"/>
      <c r="AD960" s="40"/>
      <c r="AE960" s="40"/>
      <c r="AF960" s="40"/>
      <c r="AG960" s="40"/>
    </row>
    <row r="961" spans="1:33" ht="14.25" customHeight="1" x14ac:dyDescent="0.35">
      <c r="A961" s="40"/>
      <c r="B961" s="40"/>
      <c r="C961" s="40"/>
      <c r="AC961" s="40"/>
      <c r="AD961" s="40"/>
      <c r="AE961" s="40"/>
      <c r="AF961" s="40"/>
      <c r="AG961" s="40"/>
    </row>
    <row r="962" spans="1:33" ht="14.25" customHeight="1" x14ac:dyDescent="0.35">
      <c r="A962" s="40"/>
      <c r="B962" s="40"/>
      <c r="C962" s="40"/>
      <c r="AC962" s="40"/>
      <c r="AD962" s="40"/>
      <c r="AE962" s="40"/>
      <c r="AF962" s="40"/>
      <c r="AG962" s="40"/>
    </row>
    <row r="963" spans="1:33" ht="14.25" customHeight="1" x14ac:dyDescent="0.35">
      <c r="A963" s="40"/>
      <c r="B963" s="40"/>
      <c r="C963" s="40"/>
      <c r="AC963" s="40"/>
      <c r="AD963" s="40"/>
      <c r="AE963" s="40"/>
      <c r="AF963" s="40"/>
      <c r="AG963" s="40"/>
    </row>
    <row r="964" spans="1:33" ht="14.25" customHeight="1" x14ac:dyDescent="0.35">
      <c r="A964" s="40"/>
      <c r="B964" s="40"/>
      <c r="C964" s="40"/>
      <c r="AC964" s="40"/>
      <c r="AD964" s="40"/>
      <c r="AE964" s="40"/>
      <c r="AF964" s="40"/>
      <c r="AG964" s="40"/>
    </row>
    <row r="965" spans="1:33" ht="14.25" customHeight="1" x14ac:dyDescent="0.35">
      <c r="A965" s="40"/>
      <c r="B965" s="40"/>
      <c r="C965" s="40"/>
      <c r="AC965" s="40"/>
      <c r="AD965" s="40"/>
      <c r="AE965" s="40"/>
      <c r="AF965" s="40"/>
      <c r="AG965" s="40"/>
    </row>
    <row r="966" spans="1:33" ht="14.25" customHeight="1" x14ac:dyDescent="0.35">
      <c r="A966" s="40"/>
      <c r="B966" s="40"/>
      <c r="C966" s="40"/>
      <c r="AC966" s="40"/>
      <c r="AD966" s="40"/>
      <c r="AE966" s="40"/>
      <c r="AF966" s="40"/>
      <c r="AG966" s="40"/>
    </row>
    <row r="967" spans="1:33" ht="14.25" customHeight="1" x14ac:dyDescent="0.35">
      <c r="A967" s="40"/>
      <c r="B967" s="40"/>
      <c r="C967" s="40"/>
      <c r="AC967" s="40"/>
      <c r="AD967" s="40"/>
      <c r="AE967" s="40"/>
      <c r="AF967" s="40"/>
      <c r="AG967" s="40"/>
    </row>
    <row r="968" spans="1:33" ht="14.25" customHeight="1" x14ac:dyDescent="0.35">
      <c r="A968" s="40"/>
      <c r="B968" s="40"/>
      <c r="C968" s="40"/>
      <c r="AC968" s="40"/>
      <c r="AD968" s="40"/>
      <c r="AE968" s="40"/>
      <c r="AF968" s="40"/>
      <c r="AG968" s="40"/>
    </row>
    <row r="969" spans="1:33" ht="14.25" customHeight="1" x14ac:dyDescent="0.35">
      <c r="A969" s="40"/>
      <c r="B969" s="40"/>
      <c r="C969" s="40"/>
      <c r="AC969" s="40"/>
      <c r="AD969" s="40"/>
      <c r="AE969" s="40"/>
      <c r="AF969" s="40"/>
      <c r="AG969" s="40"/>
    </row>
    <row r="970" spans="1:33" ht="14.25" customHeight="1" x14ac:dyDescent="0.35">
      <c r="A970" s="40"/>
      <c r="B970" s="40"/>
      <c r="C970" s="40"/>
      <c r="AC970" s="40"/>
      <c r="AD970" s="40"/>
      <c r="AE970" s="40"/>
      <c r="AF970" s="40"/>
      <c r="AG970" s="40"/>
    </row>
    <row r="971" spans="1:33" ht="14.25" customHeight="1" x14ac:dyDescent="0.35">
      <c r="A971" s="40"/>
      <c r="B971" s="40"/>
      <c r="C971" s="40"/>
      <c r="AC971" s="40"/>
      <c r="AD971" s="40"/>
      <c r="AE971" s="40"/>
      <c r="AF971" s="40"/>
      <c r="AG971" s="40"/>
    </row>
    <row r="972" spans="1:33" ht="14.25" customHeight="1" x14ac:dyDescent="0.35">
      <c r="A972" s="40"/>
      <c r="B972" s="40"/>
      <c r="C972" s="40"/>
      <c r="AC972" s="40"/>
      <c r="AD972" s="40"/>
      <c r="AE972" s="40"/>
      <c r="AF972" s="40"/>
      <c r="AG972" s="40"/>
    </row>
    <row r="973" spans="1:33" ht="14.25" customHeight="1" x14ac:dyDescent="0.35">
      <c r="A973" s="40"/>
      <c r="B973" s="40"/>
      <c r="C973" s="40"/>
      <c r="AC973" s="40"/>
      <c r="AD973" s="40"/>
      <c r="AE973" s="40"/>
      <c r="AF973" s="40"/>
      <c r="AG973" s="40"/>
    </row>
    <row r="974" spans="1:33" ht="14.25" customHeight="1" x14ac:dyDescent="0.35">
      <c r="A974" s="40"/>
      <c r="B974" s="40"/>
      <c r="C974" s="40"/>
      <c r="AC974" s="40"/>
      <c r="AD974" s="40"/>
      <c r="AE974" s="40"/>
      <c r="AF974" s="40"/>
      <c r="AG974" s="40"/>
    </row>
    <row r="975" spans="1:33" ht="14.25" customHeight="1" x14ac:dyDescent="0.35">
      <c r="A975" s="40"/>
      <c r="B975" s="40"/>
      <c r="C975" s="40"/>
      <c r="AC975" s="40"/>
      <c r="AD975" s="40"/>
      <c r="AE975" s="40"/>
      <c r="AF975" s="40"/>
      <c r="AG975" s="40"/>
    </row>
    <row r="976" spans="1:33" ht="14.25" customHeight="1" x14ac:dyDescent="0.35">
      <c r="A976" s="40"/>
      <c r="B976" s="40"/>
      <c r="C976" s="40"/>
      <c r="AC976" s="40"/>
      <c r="AD976" s="40"/>
      <c r="AE976" s="40"/>
      <c r="AF976" s="40"/>
      <c r="AG976" s="40"/>
    </row>
    <row r="977" spans="1:33" ht="14.25" customHeight="1" x14ac:dyDescent="0.35">
      <c r="A977" s="40"/>
      <c r="B977" s="40"/>
      <c r="C977" s="40"/>
      <c r="AC977" s="40"/>
      <c r="AD977" s="40"/>
      <c r="AE977" s="40"/>
      <c r="AF977" s="40"/>
      <c r="AG977" s="40"/>
    </row>
    <row r="978" spans="1:33" ht="14.25" customHeight="1" x14ac:dyDescent="0.35">
      <c r="A978" s="40"/>
      <c r="B978" s="40"/>
      <c r="C978" s="40"/>
      <c r="AC978" s="40"/>
      <c r="AD978" s="40"/>
      <c r="AE978" s="40"/>
      <c r="AF978" s="40"/>
      <c r="AG978" s="40"/>
    </row>
    <row r="979" spans="1:33" ht="14.25" customHeight="1" x14ac:dyDescent="0.35">
      <c r="A979" s="40"/>
      <c r="B979" s="40"/>
      <c r="C979" s="40"/>
      <c r="AC979" s="40"/>
      <c r="AD979" s="40"/>
      <c r="AE979" s="40"/>
      <c r="AF979" s="40"/>
      <c r="AG979" s="40"/>
    </row>
    <row r="980" spans="1:33" ht="14.25" customHeight="1" x14ac:dyDescent="0.35">
      <c r="A980" s="40"/>
      <c r="B980" s="40"/>
      <c r="C980" s="40"/>
      <c r="AC980" s="40"/>
      <c r="AD980" s="40"/>
      <c r="AE980" s="40"/>
      <c r="AF980" s="40"/>
      <c r="AG980" s="40"/>
    </row>
    <row r="981" spans="1:33" ht="14.25" customHeight="1" x14ac:dyDescent="0.35">
      <c r="A981" s="40"/>
      <c r="B981" s="40"/>
      <c r="C981" s="40"/>
      <c r="AC981" s="40"/>
      <c r="AD981" s="40"/>
      <c r="AE981" s="40"/>
      <c r="AF981" s="40"/>
      <c r="AG981" s="40"/>
    </row>
    <row r="982" spans="1:33" ht="14.25" customHeight="1" x14ac:dyDescent="0.35">
      <c r="A982" s="40"/>
      <c r="B982" s="40"/>
      <c r="C982" s="40"/>
      <c r="AC982" s="40"/>
      <c r="AD982" s="40"/>
      <c r="AE982" s="40"/>
      <c r="AF982" s="40"/>
      <c r="AG982" s="40"/>
    </row>
    <row r="983" spans="1:33" ht="14.25" customHeight="1" x14ac:dyDescent="0.35">
      <c r="A983" s="40"/>
      <c r="B983" s="40"/>
      <c r="C983" s="40"/>
      <c r="AC983" s="40"/>
      <c r="AD983" s="40"/>
      <c r="AE983" s="40"/>
      <c r="AF983" s="40"/>
      <c r="AG983" s="40"/>
    </row>
    <row r="984" spans="1:33" ht="14.25" customHeight="1" x14ac:dyDescent="0.35">
      <c r="A984" s="40"/>
      <c r="B984" s="40"/>
      <c r="C984" s="40"/>
      <c r="AC984" s="40"/>
      <c r="AD984" s="40"/>
      <c r="AE984" s="40"/>
      <c r="AF984" s="40"/>
      <c r="AG984" s="40"/>
    </row>
    <row r="985" spans="1:33" ht="14.25" customHeight="1" x14ac:dyDescent="0.35">
      <c r="A985" s="40"/>
      <c r="B985" s="40"/>
      <c r="C985" s="40"/>
      <c r="AC985" s="40"/>
      <c r="AD985" s="40"/>
      <c r="AE985" s="40"/>
      <c r="AF985" s="40"/>
      <c r="AG985" s="40"/>
    </row>
    <row r="986" spans="1:33" ht="14.25" customHeight="1" x14ac:dyDescent="0.35">
      <c r="A986" s="40"/>
      <c r="B986" s="40"/>
      <c r="C986" s="40"/>
      <c r="AC986" s="40"/>
      <c r="AD986" s="40"/>
      <c r="AE986" s="40"/>
      <c r="AF986" s="40"/>
      <c r="AG986" s="40"/>
    </row>
    <row r="987" spans="1:33" ht="14.25" customHeight="1" x14ac:dyDescent="0.35">
      <c r="A987" s="40"/>
      <c r="B987" s="40"/>
      <c r="C987" s="40"/>
      <c r="AC987" s="40"/>
      <c r="AD987" s="40"/>
      <c r="AE987" s="40"/>
      <c r="AF987" s="40"/>
      <c r="AG987" s="40"/>
    </row>
    <row r="988" spans="1:33" ht="14.25" customHeight="1" x14ac:dyDescent="0.35">
      <c r="A988" s="40"/>
      <c r="B988" s="40"/>
      <c r="C988" s="40"/>
      <c r="AC988" s="40"/>
      <c r="AD988" s="40"/>
      <c r="AE988" s="40"/>
      <c r="AF988" s="40"/>
      <c r="AG988" s="40"/>
    </row>
    <row r="989" spans="1:33" ht="14.25" customHeight="1" x14ac:dyDescent="0.35">
      <c r="A989" s="40"/>
      <c r="B989" s="40"/>
      <c r="C989" s="40"/>
      <c r="AC989" s="40"/>
      <c r="AD989" s="40"/>
      <c r="AE989" s="40"/>
      <c r="AF989" s="40"/>
      <c r="AG989" s="40"/>
    </row>
    <row r="990" spans="1:33" ht="14.25" customHeight="1" x14ac:dyDescent="0.35">
      <c r="A990" s="40"/>
      <c r="B990" s="40"/>
      <c r="C990" s="40"/>
      <c r="AC990" s="40"/>
      <c r="AD990" s="40"/>
      <c r="AE990" s="40"/>
      <c r="AF990" s="40"/>
      <c r="AG990" s="40"/>
    </row>
    <row r="991" spans="1:33" ht="14.25" customHeight="1" x14ac:dyDescent="0.35">
      <c r="A991" s="40"/>
      <c r="B991" s="40"/>
      <c r="C991" s="40"/>
      <c r="AC991" s="40"/>
      <c r="AD991" s="40"/>
      <c r="AE991" s="40"/>
      <c r="AF991" s="40"/>
      <c r="AG991" s="40"/>
    </row>
    <row r="992" spans="1:33" ht="14.25" customHeight="1" x14ac:dyDescent="0.35">
      <c r="A992" s="40"/>
      <c r="B992" s="40"/>
      <c r="C992" s="40"/>
      <c r="AC992" s="40"/>
      <c r="AD992" s="40"/>
      <c r="AE992" s="40"/>
      <c r="AF992" s="40"/>
      <c r="AG992" s="40"/>
    </row>
    <row r="993" spans="1:33" ht="14.25" customHeight="1" x14ac:dyDescent="0.35">
      <c r="A993" s="40"/>
      <c r="B993" s="40"/>
      <c r="C993" s="40"/>
      <c r="AC993" s="40"/>
      <c r="AD993" s="40"/>
      <c r="AE993" s="40"/>
      <c r="AF993" s="40"/>
      <c r="AG993" s="40"/>
    </row>
    <row r="994" spans="1:33" ht="14.25" customHeight="1" x14ac:dyDescent="0.35">
      <c r="A994" s="40"/>
      <c r="B994" s="40"/>
      <c r="C994" s="40"/>
      <c r="AC994" s="40"/>
      <c r="AD994" s="40"/>
      <c r="AE994" s="40"/>
      <c r="AF994" s="40"/>
      <c r="AG994" s="40"/>
    </row>
    <row r="995" spans="1:33" ht="14.25" customHeight="1" x14ac:dyDescent="0.35">
      <c r="A995" s="40"/>
      <c r="B995" s="40"/>
      <c r="C995" s="40"/>
      <c r="AC995" s="40"/>
      <c r="AD995" s="40"/>
      <c r="AE995" s="40"/>
      <c r="AF995" s="40"/>
      <c r="AG995" s="40"/>
    </row>
    <row r="996" spans="1:33" ht="14.25" customHeight="1" x14ac:dyDescent="0.35">
      <c r="A996" s="40"/>
      <c r="B996" s="40"/>
      <c r="C996" s="40"/>
      <c r="AC996" s="40"/>
      <c r="AD996" s="40"/>
      <c r="AE996" s="40"/>
      <c r="AF996" s="40"/>
      <c r="AG996" s="40"/>
    </row>
    <row r="997" spans="1:33" ht="14.25" customHeight="1" x14ac:dyDescent="0.35">
      <c r="A997" s="40"/>
      <c r="B997" s="40"/>
      <c r="C997" s="40"/>
      <c r="AC997" s="40"/>
      <c r="AD997" s="40"/>
      <c r="AE997" s="40"/>
      <c r="AF997" s="40"/>
      <c r="AG997" s="40"/>
    </row>
    <row r="998" spans="1:33" ht="14.25" customHeight="1" x14ac:dyDescent="0.35">
      <c r="A998" s="40"/>
      <c r="B998" s="40"/>
      <c r="C998" s="40"/>
      <c r="AC998" s="40"/>
      <c r="AD998" s="40"/>
      <c r="AE998" s="40"/>
      <c r="AF998" s="40"/>
      <c r="AG998" s="40"/>
    </row>
    <row r="999" spans="1:33" ht="14.25" customHeight="1" x14ac:dyDescent="0.35">
      <c r="A999" s="40"/>
      <c r="B999" s="40"/>
      <c r="C999" s="40"/>
      <c r="AC999" s="40"/>
      <c r="AD999" s="40"/>
      <c r="AE999" s="40"/>
      <c r="AF999" s="40"/>
      <c r="AG999" s="40"/>
    </row>
    <row r="1000" spans="1:33" ht="14.25" customHeight="1" x14ac:dyDescent="0.35">
      <c r="A1000" s="40"/>
      <c r="B1000" s="40"/>
      <c r="C1000" s="40"/>
      <c r="AC1000" s="40"/>
      <c r="AD1000" s="40"/>
      <c r="AE1000" s="40"/>
      <c r="AF1000" s="40"/>
      <c r="AG1000" s="40"/>
    </row>
  </sheetData>
  <mergeCells count="135">
    <mergeCell ref="AB100:AB111"/>
    <mergeCell ref="AB112:AB123"/>
    <mergeCell ref="AB124:AB135"/>
    <mergeCell ref="AB136:AB147"/>
    <mergeCell ref="AB148:AB159"/>
    <mergeCell ref="AB160:AB171"/>
    <mergeCell ref="AB172:AB183"/>
    <mergeCell ref="AB292:AB303"/>
    <mergeCell ref="AB304:AB316"/>
    <mergeCell ref="AB317:AB329"/>
    <mergeCell ref="AB330:AB342"/>
    <mergeCell ref="AB343:AB355"/>
    <mergeCell ref="AB356:AB368"/>
    <mergeCell ref="AB369:AB381"/>
    <mergeCell ref="AB184:AB195"/>
    <mergeCell ref="AB196:AB207"/>
    <mergeCell ref="AB232:AB243"/>
    <mergeCell ref="AB244:AB255"/>
    <mergeCell ref="AB256:AB267"/>
    <mergeCell ref="AB268:AB279"/>
    <mergeCell ref="AB280:AB291"/>
    <mergeCell ref="AB208:AB219"/>
    <mergeCell ref="AB220:AB231"/>
    <mergeCell ref="G136:G147"/>
    <mergeCell ref="G148:G159"/>
    <mergeCell ref="G160:G171"/>
    <mergeCell ref="G172:G183"/>
    <mergeCell ref="G184:G195"/>
    <mergeCell ref="G196:G207"/>
    <mergeCell ref="G208:G219"/>
    <mergeCell ref="G304:G316"/>
    <mergeCell ref="G317:G329"/>
    <mergeCell ref="G330:G342"/>
    <mergeCell ref="G343:G355"/>
    <mergeCell ref="G356:G368"/>
    <mergeCell ref="G369:G381"/>
    <mergeCell ref="G220:G231"/>
    <mergeCell ref="G232:G243"/>
    <mergeCell ref="G244:G255"/>
    <mergeCell ref="G256:G267"/>
    <mergeCell ref="G268:G279"/>
    <mergeCell ref="G280:G291"/>
    <mergeCell ref="G292:G303"/>
    <mergeCell ref="C1:F1"/>
    <mergeCell ref="G1:K1"/>
    <mergeCell ref="L1:AA1"/>
    <mergeCell ref="AB1:AG1"/>
    <mergeCell ref="C4:C15"/>
    <mergeCell ref="G4:G15"/>
    <mergeCell ref="AB4:AB15"/>
    <mergeCell ref="A4:A15"/>
    <mergeCell ref="A16:A27"/>
    <mergeCell ref="C16:C27"/>
    <mergeCell ref="G16:G27"/>
    <mergeCell ref="AB16:AB27"/>
    <mergeCell ref="A28:A39"/>
    <mergeCell ref="G28:G39"/>
    <mergeCell ref="G40:G51"/>
    <mergeCell ref="C112:C123"/>
    <mergeCell ref="C124:C135"/>
    <mergeCell ref="C28:C39"/>
    <mergeCell ref="C40:C51"/>
    <mergeCell ref="C52:C63"/>
    <mergeCell ref="C64:C75"/>
    <mergeCell ref="C76:C87"/>
    <mergeCell ref="C88:C99"/>
    <mergeCell ref="C100:C111"/>
    <mergeCell ref="G52:G63"/>
    <mergeCell ref="G64:G75"/>
    <mergeCell ref="G76:G87"/>
    <mergeCell ref="G88:G99"/>
    <mergeCell ref="G100:G111"/>
    <mergeCell ref="G112:G123"/>
    <mergeCell ref="G124:G135"/>
    <mergeCell ref="AB28:AB39"/>
    <mergeCell ref="AB40:AB51"/>
    <mergeCell ref="AB52:AB63"/>
    <mergeCell ref="AB64:AB75"/>
    <mergeCell ref="AB76:AB87"/>
    <mergeCell ref="AB88:AB99"/>
    <mergeCell ref="A331:B331"/>
    <mergeCell ref="A344:B344"/>
    <mergeCell ref="C280:C291"/>
    <mergeCell ref="C292:C304"/>
    <mergeCell ref="A305:B305"/>
    <mergeCell ref="C306:C317"/>
    <mergeCell ref="A318:B318"/>
    <mergeCell ref="C319:C330"/>
    <mergeCell ref="C332:C343"/>
    <mergeCell ref="A40:A51"/>
    <mergeCell ref="A52:A63"/>
    <mergeCell ref="A64:A75"/>
    <mergeCell ref="A76:A87"/>
    <mergeCell ref="A88:A99"/>
    <mergeCell ref="A100:A111"/>
    <mergeCell ref="A112:A123"/>
    <mergeCell ref="A124:A135"/>
    <mergeCell ref="A136:A147"/>
    <mergeCell ref="C136:C147"/>
    <mergeCell ref="C148:C159"/>
    <mergeCell ref="C160:C171"/>
    <mergeCell ref="C172:C183"/>
    <mergeCell ref="C184:C195"/>
    <mergeCell ref="A148:A159"/>
    <mergeCell ref="A160:A171"/>
    <mergeCell ref="A172:A183"/>
    <mergeCell ref="A184:A195"/>
    <mergeCell ref="A196:A207"/>
    <mergeCell ref="A208:A219"/>
    <mergeCell ref="A220:A231"/>
    <mergeCell ref="C196:C207"/>
    <mergeCell ref="C208:C219"/>
    <mergeCell ref="C220:C231"/>
    <mergeCell ref="C232:C243"/>
    <mergeCell ref="C244:C255"/>
    <mergeCell ref="C256:C267"/>
    <mergeCell ref="A383:B383"/>
    <mergeCell ref="C268:C279"/>
    <mergeCell ref="A319:A330"/>
    <mergeCell ref="A332:A343"/>
    <mergeCell ref="A345:A356"/>
    <mergeCell ref="A358:A369"/>
    <mergeCell ref="A371:A382"/>
    <mergeCell ref="A232:A243"/>
    <mergeCell ref="A244:A255"/>
    <mergeCell ref="A256:A267"/>
    <mergeCell ref="A268:A279"/>
    <mergeCell ref="A280:A291"/>
    <mergeCell ref="A292:A304"/>
    <mergeCell ref="A306:A317"/>
    <mergeCell ref="C345:C356"/>
    <mergeCell ref="A357:B357"/>
    <mergeCell ref="C358:C369"/>
    <mergeCell ref="A370:B370"/>
    <mergeCell ref="C371:C382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3" width="6" customWidth="1"/>
    <col min="4" max="4" width="7" customWidth="1"/>
    <col min="5" max="5" width="6.6328125" customWidth="1"/>
    <col min="6" max="6" width="6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1" width="6.6328125" customWidth="1"/>
    <col min="12" max="12" width="7.453125" customWidth="1"/>
    <col min="13" max="13" width="6.54296875" customWidth="1"/>
    <col min="14" max="14" width="6.6328125" customWidth="1"/>
    <col min="15" max="15" width="7.54296875" customWidth="1"/>
    <col min="16" max="16" width="8.453125" customWidth="1"/>
    <col min="17" max="17" width="9.54296875" customWidth="1"/>
    <col min="18" max="18" width="7.6328125" customWidth="1"/>
    <col min="19" max="19" width="8.54296875" customWidth="1"/>
    <col min="20" max="20" width="8.6328125" customWidth="1"/>
    <col min="21" max="21" width="7.453125" customWidth="1"/>
    <col min="22" max="23" width="7.6328125" customWidth="1"/>
    <col min="24" max="24" width="7.453125" customWidth="1"/>
    <col min="25" max="25" width="8.453125" customWidth="1"/>
    <col min="26" max="26" width="6.6328125" customWidth="1"/>
    <col min="27" max="31" width="6.54296875" customWidth="1"/>
    <col min="32" max="32" width="7.453125" customWidth="1"/>
    <col min="33" max="33" width="7.36328125" customWidth="1"/>
    <col min="34" max="36" width="7.453125" customWidth="1"/>
    <col min="37" max="37" width="7.36328125" customWidth="1"/>
    <col min="38" max="41" width="6.54296875" customWidth="1"/>
    <col min="42" max="42" width="7.453125" customWidth="1"/>
    <col min="43" max="43" width="6.54296875" customWidth="1"/>
    <col min="44" max="44" width="5.54296875" customWidth="1"/>
    <col min="45" max="45" width="6.54296875" customWidth="1"/>
    <col min="46" max="46" width="6.453125" customWidth="1"/>
    <col min="47" max="47" width="7.453125" customWidth="1"/>
    <col min="48" max="48" width="8.6328125" customWidth="1"/>
    <col min="49" max="49" width="8.453125" customWidth="1"/>
  </cols>
  <sheetData>
    <row r="1" spans="1:49" ht="14.25" customHeight="1" x14ac:dyDescent="0.35">
      <c r="A1" s="61"/>
      <c r="B1" s="62"/>
      <c r="C1" s="300" t="s">
        <v>73</v>
      </c>
      <c r="D1" s="301"/>
      <c r="E1" s="301"/>
      <c r="F1" s="302"/>
      <c r="G1" s="300" t="s">
        <v>74</v>
      </c>
      <c r="H1" s="301"/>
      <c r="I1" s="301"/>
      <c r="J1" s="301"/>
      <c r="K1" s="302"/>
      <c r="L1" s="300" t="s">
        <v>68</v>
      </c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2"/>
      <c r="AB1" s="300" t="s">
        <v>75</v>
      </c>
      <c r="AC1" s="301"/>
      <c r="AD1" s="301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2"/>
      <c r="AR1" s="63" t="s">
        <v>3</v>
      </c>
      <c r="AS1" s="64"/>
      <c r="AT1" s="64"/>
      <c r="AU1" s="64"/>
      <c r="AV1" s="64"/>
      <c r="AW1" s="65"/>
    </row>
    <row r="2" spans="1:49" ht="60" customHeight="1" x14ac:dyDescent="0.35">
      <c r="A2" s="66" t="s">
        <v>4</v>
      </c>
      <c r="B2" s="67" t="s">
        <v>5</v>
      </c>
      <c r="C2" s="67" t="s">
        <v>6</v>
      </c>
      <c r="D2" s="67" t="s">
        <v>7</v>
      </c>
      <c r="E2" s="67" t="s">
        <v>8</v>
      </c>
      <c r="F2" s="67" t="s">
        <v>9</v>
      </c>
      <c r="G2" s="67" t="s">
        <v>10</v>
      </c>
      <c r="H2" s="67" t="s">
        <v>11</v>
      </c>
      <c r="I2" s="67" t="s">
        <v>12</v>
      </c>
      <c r="J2" s="67" t="s">
        <v>13</v>
      </c>
      <c r="K2" s="67" t="s">
        <v>14</v>
      </c>
      <c r="L2" s="67" t="s">
        <v>15</v>
      </c>
      <c r="M2" s="67" t="s">
        <v>16</v>
      </c>
      <c r="N2" s="67" t="s">
        <v>17</v>
      </c>
      <c r="O2" s="67" t="s">
        <v>18</v>
      </c>
      <c r="P2" s="67" t="s">
        <v>19</v>
      </c>
      <c r="Q2" s="67" t="s">
        <v>20</v>
      </c>
      <c r="R2" s="67" t="s">
        <v>21</v>
      </c>
      <c r="S2" s="67" t="s">
        <v>22</v>
      </c>
      <c r="T2" s="67" t="s">
        <v>23</v>
      </c>
      <c r="U2" s="67" t="s">
        <v>24</v>
      </c>
      <c r="V2" s="67" t="s">
        <v>25</v>
      </c>
      <c r="W2" s="67" t="s">
        <v>26</v>
      </c>
      <c r="X2" s="67" t="s">
        <v>27</v>
      </c>
      <c r="Y2" s="67" t="s">
        <v>28</v>
      </c>
      <c r="Z2" s="67" t="s">
        <v>29</v>
      </c>
      <c r="AA2" s="67" t="s">
        <v>30</v>
      </c>
      <c r="AB2" s="67" t="s">
        <v>15</v>
      </c>
      <c r="AC2" s="67" t="s">
        <v>16</v>
      </c>
      <c r="AD2" s="67" t="s">
        <v>17</v>
      </c>
      <c r="AE2" s="67" t="s">
        <v>18</v>
      </c>
      <c r="AF2" s="67" t="s">
        <v>19</v>
      </c>
      <c r="AG2" s="67" t="s">
        <v>20</v>
      </c>
      <c r="AH2" s="67" t="s">
        <v>21</v>
      </c>
      <c r="AI2" s="67" t="s">
        <v>22</v>
      </c>
      <c r="AJ2" s="67" t="s">
        <v>23</v>
      </c>
      <c r="AK2" s="67" t="s">
        <v>24</v>
      </c>
      <c r="AL2" s="67" t="s">
        <v>25</v>
      </c>
      <c r="AM2" s="67" t="s">
        <v>26</v>
      </c>
      <c r="AN2" s="67" t="s">
        <v>27</v>
      </c>
      <c r="AO2" s="67" t="s">
        <v>28</v>
      </c>
      <c r="AP2" s="67" t="s">
        <v>29</v>
      </c>
      <c r="AQ2" s="67" t="s">
        <v>30</v>
      </c>
      <c r="AR2" s="67" t="s">
        <v>31</v>
      </c>
      <c r="AS2" s="67" t="s">
        <v>32</v>
      </c>
      <c r="AT2" s="67" t="s">
        <v>33</v>
      </c>
      <c r="AU2" s="67" t="s">
        <v>34</v>
      </c>
      <c r="AV2" s="67" t="s">
        <v>35</v>
      </c>
      <c r="AW2" s="68" t="s">
        <v>36</v>
      </c>
    </row>
    <row r="3" spans="1:49" ht="16.5" customHeight="1" x14ac:dyDescent="0.35">
      <c r="A3" s="69"/>
      <c r="B3" s="70"/>
      <c r="C3" s="70" t="s">
        <v>37</v>
      </c>
      <c r="D3" s="70" t="s">
        <v>38</v>
      </c>
      <c r="E3" s="70" t="s">
        <v>39</v>
      </c>
      <c r="F3" s="70" t="s">
        <v>40</v>
      </c>
      <c r="G3" s="70" t="s">
        <v>37</v>
      </c>
      <c r="H3" s="70" t="s">
        <v>41</v>
      </c>
      <c r="I3" s="70" t="s">
        <v>42</v>
      </c>
      <c r="J3" s="70" t="s">
        <v>43</v>
      </c>
      <c r="K3" s="70" t="s">
        <v>44</v>
      </c>
      <c r="L3" s="70" t="s">
        <v>45</v>
      </c>
      <c r="M3" s="70" t="s">
        <v>46</v>
      </c>
      <c r="N3" s="70" t="s">
        <v>47</v>
      </c>
      <c r="O3" s="70" t="s">
        <v>48</v>
      </c>
      <c r="P3" s="70" t="s">
        <v>49</v>
      </c>
      <c r="Q3" s="70" t="s">
        <v>50</v>
      </c>
      <c r="R3" s="70" t="s">
        <v>51</v>
      </c>
      <c r="S3" s="70" t="s">
        <v>52</v>
      </c>
      <c r="T3" s="70" t="s">
        <v>53</v>
      </c>
      <c r="U3" s="70" t="s">
        <v>54</v>
      </c>
      <c r="V3" s="70" t="s">
        <v>55</v>
      </c>
      <c r="W3" s="70" t="s">
        <v>56</v>
      </c>
      <c r="X3" s="70" t="s">
        <v>57</v>
      </c>
      <c r="Y3" s="70" t="s">
        <v>58</v>
      </c>
      <c r="Z3" s="70" t="s">
        <v>59</v>
      </c>
      <c r="AA3" s="70" t="s">
        <v>60</v>
      </c>
      <c r="AB3" s="70" t="s">
        <v>76</v>
      </c>
      <c r="AC3" s="70" t="s">
        <v>77</v>
      </c>
      <c r="AD3" s="70" t="s">
        <v>78</v>
      </c>
      <c r="AE3" s="70" t="s">
        <v>79</v>
      </c>
      <c r="AF3" s="70" t="s">
        <v>80</v>
      </c>
      <c r="AG3" s="70" t="s">
        <v>81</v>
      </c>
      <c r="AH3" s="70" t="s">
        <v>82</v>
      </c>
      <c r="AI3" s="70" t="s">
        <v>83</v>
      </c>
      <c r="AJ3" s="70" t="s">
        <v>84</v>
      </c>
      <c r="AK3" s="70" t="s">
        <v>85</v>
      </c>
      <c r="AL3" s="70" t="s">
        <v>86</v>
      </c>
      <c r="AM3" s="70" t="s">
        <v>87</v>
      </c>
      <c r="AN3" s="70" t="s">
        <v>88</v>
      </c>
      <c r="AO3" s="70" t="s">
        <v>89</v>
      </c>
      <c r="AP3" s="70" t="s">
        <v>90</v>
      </c>
      <c r="AQ3" s="70" t="s">
        <v>91</v>
      </c>
      <c r="AR3" s="70" t="s">
        <v>61</v>
      </c>
      <c r="AS3" s="70" t="s">
        <v>62</v>
      </c>
      <c r="AT3" s="70" t="s">
        <v>63</v>
      </c>
      <c r="AU3" s="70" t="s">
        <v>64</v>
      </c>
      <c r="AV3" s="70" t="s">
        <v>65</v>
      </c>
      <c r="AW3" s="71" t="s">
        <v>66</v>
      </c>
    </row>
    <row r="4" spans="1:49" ht="14.25" customHeight="1" x14ac:dyDescent="0.35">
      <c r="A4" s="268">
        <v>44713</v>
      </c>
      <c r="B4" s="72">
        <v>8.3333333333333329E-2</v>
      </c>
      <c r="C4" s="292"/>
      <c r="D4" s="15">
        <v>49.7</v>
      </c>
      <c r="E4" s="15">
        <v>109.4</v>
      </c>
      <c r="F4" s="15">
        <v>12.7</v>
      </c>
      <c r="G4" s="303"/>
      <c r="H4" s="15">
        <v>31.6</v>
      </c>
      <c r="I4" s="15">
        <v>106.8</v>
      </c>
      <c r="J4" s="15">
        <v>88.3</v>
      </c>
      <c r="K4" s="15">
        <v>88</v>
      </c>
      <c r="L4" s="15">
        <v>107.4</v>
      </c>
      <c r="M4" s="15">
        <v>13.8</v>
      </c>
      <c r="N4" s="15">
        <v>49.4</v>
      </c>
      <c r="O4" s="15">
        <v>49.4</v>
      </c>
      <c r="P4" s="15">
        <v>62.2</v>
      </c>
      <c r="Q4" s="15">
        <v>62.4</v>
      </c>
      <c r="R4" s="15">
        <v>62.1</v>
      </c>
      <c r="S4" s="15">
        <v>62.8</v>
      </c>
      <c r="T4" s="15">
        <v>89.9</v>
      </c>
      <c r="U4" s="15">
        <v>90</v>
      </c>
      <c r="V4" s="15">
        <v>90.1</v>
      </c>
      <c r="W4" s="15">
        <v>61.9</v>
      </c>
      <c r="X4" s="15">
        <v>106.7</v>
      </c>
      <c r="Y4" s="15">
        <v>803</v>
      </c>
      <c r="Z4" s="15">
        <v>100</v>
      </c>
      <c r="AA4" s="15">
        <v>578</v>
      </c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299"/>
      <c r="AS4" s="17"/>
      <c r="AT4" s="17">
        <v>25.12</v>
      </c>
      <c r="AU4" s="17">
        <f t="shared" ref="AU4:AU15" si="0">AV4+AW4</f>
        <v>206.6</v>
      </c>
      <c r="AV4" s="17">
        <v>118</v>
      </c>
      <c r="AW4" s="41">
        <v>88.6</v>
      </c>
    </row>
    <row r="5" spans="1:49" ht="14.25" customHeight="1" x14ac:dyDescent="0.35">
      <c r="A5" s="266"/>
      <c r="B5" s="72">
        <v>0.16666666666666699</v>
      </c>
      <c r="C5" s="293"/>
      <c r="D5" s="15">
        <v>49.8</v>
      </c>
      <c r="E5" s="15">
        <v>108.4</v>
      </c>
      <c r="F5" s="15">
        <v>12.5</v>
      </c>
      <c r="G5" s="293"/>
      <c r="H5" s="15">
        <v>31.6</v>
      </c>
      <c r="I5" s="15">
        <v>102.6</v>
      </c>
      <c r="J5" s="15">
        <v>88.6</v>
      </c>
      <c r="K5" s="15">
        <v>88.3</v>
      </c>
      <c r="L5" s="15">
        <v>104.7</v>
      </c>
      <c r="M5" s="15">
        <v>13.7</v>
      </c>
      <c r="N5" s="15">
        <v>49.5</v>
      </c>
      <c r="O5" s="15">
        <v>49.5</v>
      </c>
      <c r="P5" s="15">
        <v>62.3</v>
      </c>
      <c r="Q5" s="15">
        <v>62.3</v>
      </c>
      <c r="R5" s="15">
        <v>61.9</v>
      </c>
      <c r="S5" s="15">
        <v>62.7</v>
      </c>
      <c r="T5" s="15">
        <v>90.2</v>
      </c>
      <c r="U5" s="15">
        <v>90.3</v>
      </c>
      <c r="V5" s="15">
        <v>90.2</v>
      </c>
      <c r="W5" s="15">
        <v>61.9</v>
      </c>
      <c r="X5" s="15">
        <v>107.1</v>
      </c>
      <c r="Y5" s="15">
        <v>805</v>
      </c>
      <c r="Z5" s="15">
        <v>100</v>
      </c>
      <c r="AA5" s="15">
        <v>580</v>
      </c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293"/>
      <c r="AS5" s="17"/>
      <c r="AT5" s="17">
        <v>24.99</v>
      </c>
      <c r="AU5" s="17">
        <f t="shared" si="0"/>
        <v>212.9</v>
      </c>
      <c r="AV5" s="17">
        <v>119</v>
      </c>
      <c r="AW5" s="41">
        <v>93.9</v>
      </c>
    </row>
    <row r="6" spans="1:49" ht="14.25" customHeight="1" x14ac:dyDescent="0.35">
      <c r="A6" s="266"/>
      <c r="B6" s="72">
        <v>0.25</v>
      </c>
      <c r="C6" s="293"/>
      <c r="D6" s="15">
        <v>49.8</v>
      </c>
      <c r="E6" s="15">
        <v>107.6</v>
      </c>
      <c r="F6" s="15">
        <v>12.5</v>
      </c>
      <c r="G6" s="293"/>
      <c r="H6" s="15">
        <v>30.9</v>
      </c>
      <c r="I6" s="15">
        <v>103</v>
      </c>
      <c r="J6" s="15">
        <v>88.7</v>
      </c>
      <c r="K6" s="15">
        <v>88.4</v>
      </c>
      <c r="L6" s="15">
        <v>104.6</v>
      </c>
      <c r="M6" s="15">
        <v>13.6</v>
      </c>
      <c r="N6" s="15">
        <v>49.5</v>
      </c>
      <c r="O6" s="15">
        <v>49.5</v>
      </c>
      <c r="P6" s="15">
        <v>62.1</v>
      </c>
      <c r="Q6" s="15">
        <v>62.3</v>
      </c>
      <c r="R6" s="15">
        <v>61.8</v>
      </c>
      <c r="S6" s="15">
        <v>62.7</v>
      </c>
      <c r="T6" s="15">
        <v>90.3</v>
      </c>
      <c r="U6" s="15">
        <v>90.4</v>
      </c>
      <c r="V6" s="15">
        <v>90.2</v>
      </c>
      <c r="W6" s="15">
        <v>62</v>
      </c>
      <c r="X6" s="15">
        <v>107</v>
      </c>
      <c r="Y6" s="15">
        <v>803</v>
      </c>
      <c r="Z6" s="15">
        <v>100</v>
      </c>
      <c r="AA6" s="15">
        <v>581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293"/>
      <c r="AS6" s="17"/>
      <c r="AT6" s="17">
        <v>24.69</v>
      </c>
      <c r="AU6" s="17">
        <f t="shared" si="0"/>
        <v>197.9</v>
      </c>
      <c r="AV6" s="17">
        <v>120</v>
      </c>
      <c r="AW6" s="41">
        <v>77.900000000000006</v>
      </c>
    </row>
    <row r="7" spans="1:49" ht="14.25" customHeight="1" x14ac:dyDescent="0.35">
      <c r="A7" s="266"/>
      <c r="B7" s="72">
        <v>0.33333333333333298</v>
      </c>
      <c r="C7" s="293"/>
      <c r="D7" s="15">
        <v>49.8</v>
      </c>
      <c r="E7" s="15">
        <v>102.1</v>
      </c>
      <c r="F7" s="15">
        <v>12.8</v>
      </c>
      <c r="G7" s="293"/>
      <c r="H7" s="15">
        <v>32.5</v>
      </c>
      <c r="I7" s="15">
        <v>100.8</v>
      </c>
      <c r="J7" s="15">
        <v>88.2</v>
      </c>
      <c r="K7" s="15">
        <v>87.9</v>
      </c>
      <c r="L7" s="15">
        <v>101.8</v>
      </c>
      <c r="M7" s="15">
        <v>14</v>
      </c>
      <c r="N7" s="15">
        <v>49.5</v>
      </c>
      <c r="O7" s="15">
        <v>49.5</v>
      </c>
      <c r="P7" s="15">
        <v>62.2</v>
      </c>
      <c r="Q7" s="15">
        <v>62.3</v>
      </c>
      <c r="R7" s="15">
        <v>62</v>
      </c>
      <c r="S7" s="15">
        <v>62.8</v>
      </c>
      <c r="T7" s="15">
        <v>89.8</v>
      </c>
      <c r="U7" s="15">
        <v>89.9</v>
      </c>
      <c r="V7" s="15">
        <v>89.7</v>
      </c>
      <c r="W7" s="15">
        <v>62.1</v>
      </c>
      <c r="X7" s="15">
        <v>106.6</v>
      </c>
      <c r="Y7" s="15">
        <v>804</v>
      </c>
      <c r="Z7" s="15">
        <v>100</v>
      </c>
      <c r="AA7" s="15">
        <v>578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293"/>
      <c r="AS7" s="17"/>
      <c r="AT7" s="17">
        <v>26.75</v>
      </c>
      <c r="AU7" s="17">
        <f t="shared" si="0"/>
        <v>202.2</v>
      </c>
      <c r="AV7" s="17">
        <v>118</v>
      </c>
      <c r="AW7" s="41">
        <v>84.2</v>
      </c>
    </row>
    <row r="8" spans="1:49" ht="14.25" customHeight="1" x14ac:dyDescent="0.35">
      <c r="A8" s="266"/>
      <c r="B8" s="72">
        <v>0.41666666666666702</v>
      </c>
      <c r="C8" s="293"/>
      <c r="D8" s="15">
        <v>49.9</v>
      </c>
      <c r="E8" s="15">
        <v>98</v>
      </c>
      <c r="F8" s="15">
        <v>13.5</v>
      </c>
      <c r="G8" s="293"/>
      <c r="H8" s="15">
        <v>34.5</v>
      </c>
      <c r="I8" s="15">
        <v>101.1</v>
      </c>
      <c r="J8" s="15">
        <v>87.4</v>
      </c>
      <c r="K8" s="15">
        <v>87.1</v>
      </c>
      <c r="L8" s="15">
        <v>103</v>
      </c>
      <c r="M8" s="15">
        <v>14.9</v>
      </c>
      <c r="N8" s="15">
        <v>49.6</v>
      </c>
      <c r="O8" s="15">
        <v>49.5</v>
      </c>
      <c r="P8" s="15">
        <v>62.6</v>
      </c>
      <c r="Q8" s="15">
        <v>62.5</v>
      </c>
      <c r="R8" s="15">
        <v>62.1</v>
      </c>
      <c r="S8" s="15">
        <v>62.8</v>
      </c>
      <c r="T8" s="15">
        <v>89.1</v>
      </c>
      <c r="U8" s="15">
        <v>89</v>
      </c>
      <c r="V8" s="15">
        <v>89</v>
      </c>
      <c r="W8" s="15">
        <v>62.3</v>
      </c>
      <c r="X8" s="15">
        <v>107.4</v>
      </c>
      <c r="Y8" s="15">
        <v>804</v>
      </c>
      <c r="Z8" s="15">
        <v>100</v>
      </c>
      <c r="AA8" s="15">
        <v>571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293"/>
      <c r="AS8" s="17"/>
      <c r="AT8" s="17">
        <v>25.49</v>
      </c>
      <c r="AU8" s="17">
        <f t="shared" si="0"/>
        <v>193.6</v>
      </c>
      <c r="AV8" s="17">
        <v>111</v>
      </c>
      <c r="AW8" s="41">
        <v>82.6</v>
      </c>
    </row>
    <row r="9" spans="1:49" ht="14.25" customHeight="1" x14ac:dyDescent="0.35">
      <c r="A9" s="266"/>
      <c r="B9" s="72">
        <v>0.5</v>
      </c>
      <c r="C9" s="293"/>
      <c r="D9" s="15">
        <v>49.6</v>
      </c>
      <c r="E9" s="15">
        <v>111.2</v>
      </c>
      <c r="F9" s="15">
        <v>13.8</v>
      </c>
      <c r="G9" s="293"/>
      <c r="H9" s="15">
        <v>35.700000000000003</v>
      </c>
      <c r="I9" s="15">
        <v>110.7</v>
      </c>
      <c r="J9" s="15">
        <v>87.2</v>
      </c>
      <c r="K9" s="15">
        <v>86.9</v>
      </c>
      <c r="L9" s="15">
        <v>111.6</v>
      </c>
      <c r="M9" s="15">
        <v>15.1</v>
      </c>
      <c r="N9" s="15">
        <v>49.3</v>
      </c>
      <c r="O9" s="15">
        <v>49.2</v>
      </c>
      <c r="P9" s="15">
        <v>63.2</v>
      </c>
      <c r="Q9" s="15">
        <v>63.4</v>
      </c>
      <c r="R9" s="15">
        <v>63.1</v>
      </c>
      <c r="S9" s="15">
        <v>63.8</v>
      </c>
      <c r="T9" s="15">
        <v>88.9</v>
      </c>
      <c r="U9" s="15">
        <v>89</v>
      </c>
      <c r="V9" s="15">
        <v>88.9</v>
      </c>
      <c r="W9" s="15">
        <v>63.3</v>
      </c>
      <c r="X9" s="15">
        <v>110.1</v>
      </c>
      <c r="Y9" s="15">
        <v>836</v>
      </c>
      <c r="Z9" s="15">
        <v>100</v>
      </c>
      <c r="AA9" s="15">
        <v>601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293"/>
      <c r="AS9" s="17"/>
      <c r="AT9" s="17">
        <v>24.06</v>
      </c>
      <c r="AU9" s="17">
        <f t="shared" si="0"/>
        <v>213.1</v>
      </c>
      <c r="AV9" s="17">
        <v>122</v>
      </c>
      <c r="AW9" s="41">
        <v>91.1</v>
      </c>
    </row>
    <row r="10" spans="1:49" ht="14.25" customHeight="1" x14ac:dyDescent="0.35">
      <c r="A10" s="266"/>
      <c r="B10" s="72">
        <v>0.58333333333333304</v>
      </c>
      <c r="C10" s="293"/>
      <c r="D10" s="15">
        <v>49.6</v>
      </c>
      <c r="E10" s="15">
        <v>110.9</v>
      </c>
      <c r="F10" s="15">
        <v>14</v>
      </c>
      <c r="G10" s="293"/>
      <c r="H10" s="15">
        <v>36.299999999999997</v>
      </c>
      <c r="I10" s="15">
        <v>110.3</v>
      </c>
      <c r="J10" s="15">
        <v>87.3</v>
      </c>
      <c r="K10" s="15">
        <v>86.9</v>
      </c>
      <c r="L10" s="15">
        <v>110.8</v>
      </c>
      <c r="M10" s="15">
        <v>15.4</v>
      </c>
      <c r="N10" s="15">
        <v>49.3</v>
      </c>
      <c r="O10" s="15">
        <v>49.2</v>
      </c>
      <c r="P10" s="15">
        <v>63.6</v>
      </c>
      <c r="Q10" s="15">
        <v>63.7</v>
      </c>
      <c r="R10" s="15">
        <v>63.3</v>
      </c>
      <c r="S10" s="15">
        <v>64.099999999999994</v>
      </c>
      <c r="T10" s="15">
        <v>89</v>
      </c>
      <c r="U10" s="15">
        <v>89.1</v>
      </c>
      <c r="V10" s="15">
        <v>89</v>
      </c>
      <c r="W10" s="15">
        <v>63.4</v>
      </c>
      <c r="X10" s="15">
        <v>109.6</v>
      </c>
      <c r="Y10" s="15">
        <v>835</v>
      </c>
      <c r="Z10" s="15">
        <v>100</v>
      </c>
      <c r="AA10" s="15">
        <v>602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293"/>
      <c r="AS10" s="17"/>
      <c r="AT10" s="17">
        <v>25.96</v>
      </c>
      <c r="AU10" s="17">
        <f t="shared" si="0"/>
        <v>204.4</v>
      </c>
      <c r="AV10" s="17">
        <v>119</v>
      </c>
      <c r="AW10" s="41">
        <v>85.4</v>
      </c>
    </row>
    <row r="11" spans="1:49" ht="14.25" customHeight="1" x14ac:dyDescent="0.35">
      <c r="A11" s="266"/>
      <c r="B11" s="72">
        <v>0.66666666666666696</v>
      </c>
      <c r="C11" s="293"/>
      <c r="D11" s="15">
        <v>52.8</v>
      </c>
      <c r="E11" s="15">
        <v>0</v>
      </c>
      <c r="F11" s="15">
        <v>18.600000000000001</v>
      </c>
      <c r="G11" s="293"/>
      <c r="H11" s="15">
        <v>36.299999999999997</v>
      </c>
      <c r="I11" s="15">
        <v>0</v>
      </c>
      <c r="J11" s="15">
        <v>83.8</v>
      </c>
      <c r="K11" s="15">
        <v>83.3</v>
      </c>
      <c r="L11" s="15">
        <v>6.3</v>
      </c>
      <c r="M11" s="15">
        <v>29.3</v>
      </c>
      <c r="N11" s="15">
        <v>52.9</v>
      </c>
      <c r="O11" s="15">
        <v>52.7</v>
      </c>
      <c r="P11" s="15">
        <v>40.6</v>
      </c>
      <c r="Q11" s="15">
        <v>40.4</v>
      </c>
      <c r="R11" s="15">
        <v>40.799999999999997</v>
      </c>
      <c r="S11" s="15">
        <v>41.3</v>
      </c>
      <c r="T11" s="15">
        <v>56.4</v>
      </c>
      <c r="U11" s="15">
        <v>56.5</v>
      </c>
      <c r="V11" s="15">
        <v>56.4</v>
      </c>
      <c r="W11" s="15">
        <v>40.4</v>
      </c>
      <c r="X11" s="15">
        <v>115.8</v>
      </c>
      <c r="Y11" s="15">
        <v>783</v>
      </c>
      <c r="Z11" s="15">
        <v>100</v>
      </c>
      <c r="AA11" s="15">
        <v>216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293"/>
      <c r="AS11" s="17"/>
      <c r="AT11" s="17">
        <v>22.85</v>
      </c>
      <c r="AU11" s="17">
        <f t="shared" si="0"/>
        <v>146.9</v>
      </c>
      <c r="AV11" s="17">
        <v>86</v>
      </c>
      <c r="AW11" s="41">
        <v>60.9</v>
      </c>
    </row>
    <row r="12" spans="1:49" ht="14.25" customHeight="1" x14ac:dyDescent="0.35">
      <c r="A12" s="266"/>
      <c r="B12" s="72">
        <v>0.75</v>
      </c>
      <c r="C12" s="293"/>
      <c r="D12" s="15">
        <v>53.1</v>
      </c>
      <c r="E12" s="15">
        <v>0</v>
      </c>
      <c r="F12" s="15">
        <v>20</v>
      </c>
      <c r="G12" s="293"/>
      <c r="H12" s="15">
        <v>33.6</v>
      </c>
      <c r="I12" s="15">
        <v>0</v>
      </c>
      <c r="J12" s="15">
        <v>81.2</v>
      </c>
      <c r="K12" s="15">
        <v>81.2</v>
      </c>
      <c r="L12" s="15">
        <v>0</v>
      </c>
      <c r="M12" s="15">
        <v>18.7</v>
      </c>
      <c r="N12" s="15">
        <v>22.4</v>
      </c>
      <c r="O12" s="15">
        <v>22.3</v>
      </c>
      <c r="P12" s="15">
        <v>48.5</v>
      </c>
      <c r="Q12" s="15">
        <v>48.2</v>
      </c>
      <c r="R12" s="15">
        <v>48.9</v>
      </c>
      <c r="S12" s="15">
        <v>50.1</v>
      </c>
      <c r="T12" s="15">
        <v>22.3</v>
      </c>
      <c r="U12" s="15">
        <v>22.4</v>
      </c>
      <c r="V12" s="15">
        <v>22.3</v>
      </c>
      <c r="W12" s="15">
        <v>50.9</v>
      </c>
      <c r="X12" s="15">
        <v>1.9</v>
      </c>
      <c r="Y12" s="15">
        <v>0</v>
      </c>
      <c r="Z12" s="15">
        <v>100</v>
      </c>
      <c r="AA12" s="15">
        <v>34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293"/>
      <c r="AS12" s="17"/>
      <c r="AT12" s="17">
        <v>24.38</v>
      </c>
      <c r="AU12" s="17">
        <f t="shared" si="0"/>
        <v>158.69999999999999</v>
      </c>
      <c r="AV12" s="17">
        <v>82</v>
      </c>
      <c r="AW12" s="41">
        <v>76.7</v>
      </c>
    </row>
    <row r="13" spans="1:49" ht="14.25" customHeight="1" x14ac:dyDescent="0.35">
      <c r="A13" s="266"/>
      <c r="B13" s="72">
        <v>0.83333333333333304</v>
      </c>
      <c r="C13" s="293"/>
      <c r="D13" s="15">
        <v>44.7</v>
      </c>
      <c r="E13" s="15">
        <v>0</v>
      </c>
      <c r="F13" s="15">
        <v>28.1</v>
      </c>
      <c r="G13" s="293"/>
      <c r="H13" s="15">
        <v>30.2</v>
      </c>
      <c r="I13" s="15">
        <v>0</v>
      </c>
      <c r="J13" s="15">
        <v>76.8</v>
      </c>
      <c r="K13" s="15">
        <v>76.8</v>
      </c>
      <c r="L13" s="15">
        <v>0</v>
      </c>
      <c r="M13" s="15">
        <v>25.3</v>
      </c>
      <c r="N13" s="15">
        <v>25.3</v>
      </c>
      <c r="O13" s="15">
        <v>25.3</v>
      </c>
      <c r="P13" s="15">
        <v>39.1</v>
      </c>
      <c r="Q13" s="15">
        <v>39.1</v>
      </c>
      <c r="R13" s="15">
        <v>39</v>
      </c>
      <c r="S13" s="15">
        <v>40.6</v>
      </c>
      <c r="T13" s="15">
        <v>25.2</v>
      </c>
      <c r="U13" s="15">
        <v>25.3</v>
      </c>
      <c r="V13" s="15">
        <v>25.2</v>
      </c>
      <c r="W13" s="15">
        <v>42.3</v>
      </c>
      <c r="X13" s="15">
        <v>2.1</v>
      </c>
      <c r="Y13" s="15">
        <v>0</v>
      </c>
      <c r="Z13" s="15">
        <v>100</v>
      </c>
      <c r="AA13" s="15">
        <v>35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293"/>
      <c r="AS13" s="17"/>
      <c r="AT13" s="17">
        <v>23.95</v>
      </c>
      <c r="AU13" s="17">
        <f t="shared" si="0"/>
        <v>166</v>
      </c>
      <c r="AV13" s="17">
        <v>82</v>
      </c>
      <c r="AW13" s="41">
        <v>84</v>
      </c>
    </row>
    <row r="14" spans="1:49" ht="14.25" customHeight="1" x14ac:dyDescent="0.35">
      <c r="A14" s="266"/>
      <c r="B14" s="72">
        <v>0.91666666666666696</v>
      </c>
      <c r="C14" s="293"/>
      <c r="D14" s="15">
        <v>49.7</v>
      </c>
      <c r="E14" s="15">
        <v>0</v>
      </c>
      <c r="F14" s="15">
        <v>25.6</v>
      </c>
      <c r="G14" s="293"/>
      <c r="H14" s="15">
        <v>28.3</v>
      </c>
      <c r="I14" s="15">
        <v>0</v>
      </c>
      <c r="J14" s="15">
        <v>73.099999999999994</v>
      </c>
      <c r="K14" s="15">
        <v>73.099999999999994</v>
      </c>
      <c r="L14" s="15">
        <v>1.2</v>
      </c>
      <c r="M14" s="15">
        <v>26.6</v>
      </c>
      <c r="N14" s="15">
        <v>30</v>
      </c>
      <c r="O14" s="15">
        <v>29.9</v>
      </c>
      <c r="P14" s="15">
        <v>35.299999999999997</v>
      </c>
      <c r="Q14" s="15">
        <v>34.799999999999997</v>
      </c>
      <c r="R14" s="15">
        <v>35.200000000000003</v>
      </c>
      <c r="S14" s="15">
        <v>35.799999999999997</v>
      </c>
      <c r="T14" s="15">
        <v>29.9</v>
      </c>
      <c r="U14" s="15">
        <v>30</v>
      </c>
      <c r="V14" s="15">
        <v>29.9</v>
      </c>
      <c r="W14" s="15">
        <v>34.799999999999997</v>
      </c>
      <c r="X14" s="15">
        <v>2.1</v>
      </c>
      <c r="Y14" s="15">
        <v>0</v>
      </c>
      <c r="Z14" s="15">
        <v>100</v>
      </c>
      <c r="AA14" s="15">
        <v>36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293"/>
      <c r="AS14" s="17"/>
      <c r="AT14" s="17">
        <v>21.92</v>
      </c>
      <c r="AU14" s="17">
        <f t="shared" si="0"/>
        <v>148.6</v>
      </c>
      <c r="AV14" s="17">
        <v>81</v>
      </c>
      <c r="AW14" s="41">
        <v>67.599999999999994</v>
      </c>
    </row>
    <row r="15" spans="1:49" ht="14.25" customHeight="1" x14ac:dyDescent="0.35">
      <c r="A15" s="267"/>
      <c r="B15" s="72">
        <v>0</v>
      </c>
      <c r="C15" s="294"/>
      <c r="D15" s="15">
        <v>50.2</v>
      </c>
      <c r="E15" s="15">
        <v>0</v>
      </c>
      <c r="F15" s="15">
        <v>25.6</v>
      </c>
      <c r="G15" s="294"/>
      <c r="H15" s="15">
        <v>27.1</v>
      </c>
      <c r="I15" s="15">
        <v>0</v>
      </c>
      <c r="J15" s="15">
        <v>70.2</v>
      </c>
      <c r="K15" s="15">
        <v>70.2</v>
      </c>
      <c r="L15" s="15">
        <v>1.1000000000000001</v>
      </c>
      <c r="M15" s="15">
        <v>27.1</v>
      </c>
      <c r="N15" s="15">
        <v>32.1</v>
      </c>
      <c r="O15" s="15">
        <v>32.1</v>
      </c>
      <c r="P15" s="15">
        <v>34</v>
      </c>
      <c r="Q15" s="15">
        <v>33.299999999999997</v>
      </c>
      <c r="R15" s="15">
        <v>33.5</v>
      </c>
      <c r="S15" s="15">
        <v>34.1</v>
      </c>
      <c r="T15" s="15">
        <v>32</v>
      </c>
      <c r="U15" s="15">
        <v>32.200000000000003</v>
      </c>
      <c r="V15" s="15">
        <v>32.1</v>
      </c>
      <c r="W15" s="15">
        <v>32.6</v>
      </c>
      <c r="X15" s="15">
        <v>2.2000000000000002</v>
      </c>
      <c r="Y15" s="15">
        <v>0</v>
      </c>
      <c r="Z15" s="15">
        <v>100</v>
      </c>
      <c r="AA15" s="15">
        <v>35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294"/>
      <c r="AS15" s="17"/>
      <c r="AT15" s="17">
        <v>20.46</v>
      </c>
      <c r="AU15" s="17">
        <f t="shared" si="0"/>
        <v>156.30000000000001</v>
      </c>
      <c r="AV15" s="17">
        <v>81</v>
      </c>
      <c r="AW15" s="41">
        <v>75.3</v>
      </c>
    </row>
    <row r="16" spans="1:49" ht="14.25" customHeight="1" x14ac:dyDescent="0.35">
      <c r="A16" s="291" t="s">
        <v>92</v>
      </c>
      <c r="B16" s="278"/>
      <c r="C16" s="73"/>
      <c r="D16" s="53">
        <f>AVERAGE(D4:D15)</f>
        <v>49.89166666666668</v>
      </c>
      <c r="E16" s="53">
        <f>AVERAGE(E4:E15)</f>
        <v>62.300000000000004</v>
      </c>
      <c r="F16" s="53">
        <f>AVERAGE(F4:F15)</f>
        <v>17.474999999999998</v>
      </c>
      <c r="G16" s="53"/>
      <c r="H16" s="53">
        <f t="shared" ref="H16:AQ16" si="1">AVERAGE(H4:H15)</f>
        <v>32.38333333333334</v>
      </c>
      <c r="I16" s="53">
        <f t="shared" si="1"/>
        <v>61.274999999999999</v>
      </c>
      <c r="J16" s="53">
        <f t="shared" si="1"/>
        <v>83.399999999999991</v>
      </c>
      <c r="K16" s="53">
        <f t="shared" si="1"/>
        <v>83.174999999999997</v>
      </c>
      <c r="L16" s="53">
        <f t="shared" si="1"/>
        <v>62.708333333333336</v>
      </c>
      <c r="M16" s="53">
        <f t="shared" si="1"/>
        <v>18.958333333333332</v>
      </c>
      <c r="N16" s="53">
        <f t="shared" si="1"/>
        <v>42.4</v>
      </c>
      <c r="O16" s="53">
        <f t="shared" si="1"/>
        <v>42.341666666666669</v>
      </c>
      <c r="P16" s="53">
        <f t="shared" si="1"/>
        <v>52.975000000000001</v>
      </c>
      <c r="Q16" s="53">
        <f t="shared" si="1"/>
        <v>52.891666666666659</v>
      </c>
      <c r="R16" s="53">
        <f t="shared" si="1"/>
        <v>52.808333333333344</v>
      </c>
      <c r="S16" s="53">
        <f t="shared" si="1"/>
        <v>53.633333333333333</v>
      </c>
      <c r="T16" s="53">
        <f t="shared" si="1"/>
        <v>66.083333333333329</v>
      </c>
      <c r="U16" s="53">
        <f t="shared" si="1"/>
        <v>66.174999999999997</v>
      </c>
      <c r="V16" s="53">
        <f t="shared" si="1"/>
        <v>66.083333333333329</v>
      </c>
      <c r="W16" s="53">
        <f t="shared" si="1"/>
        <v>53.158333333333324</v>
      </c>
      <c r="X16" s="53">
        <f t="shared" si="1"/>
        <v>73.216666666666669</v>
      </c>
      <c r="Y16" s="53">
        <f t="shared" si="1"/>
        <v>539.41666666666663</v>
      </c>
      <c r="Z16" s="53">
        <f t="shared" si="1"/>
        <v>100</v>
      </c>
      <c r="AA16" s="53">
        <f t="shared" si="1"/>
        <v>370.58333333333331</v>
      </c>
      <c r="AB16" s="53" t="e">
        <f t="shared" si="1"/>
        <v>#DIV/0!</v>
      </c>
      <c r="AC16" s="53" t="e">
        <f t="shared" si="1"/>
        <v>#DIV/0!</v>
      </c>
      <c r="AD16" s="53" t="e">
        <f t="shared" si="1"/>
        <v>#DIV/0!</v>
      </c>
      <c r="AE16" s="53" t="e">
        <f t="shared" si="1"/>
        <v>#DIV/0!</v>
      </c>
      <c r="AF16" s="53" t="e">
        <f t="shared" si="1"/>
        <v>#DIV/0!</v>
      </c>
      <c r="AG16" s="53" t="e">
        <f t="shared" si="1"/>
        <v>#DIV/0!</v>
      </c>
      <c r="AH16" s="53" t="e">
        <f t="shared" si="1"/>
        <v>#DIV/0!</v>
      </c>
      <c r="AI16" s="53" t="e">
        <f t="shared" si="1"/>
        <v>#DIV/0!</v>
      </c>
      <c r="AJ16" s="53" t="e">
        <f t="shared" si="1"/>
        <v>#DIV/0!</v>
      </c>
      <c r="AK16" s="53" t="e">
        <f t="shared" si="1"/>
        <v>#DIV/0!</v>
      </c>
      <c r="AL16" s="53" t="e">
        <f t="shared" si="1"/>
        <v>#DIV/0!</v>
      </c>
      <c r="AM16" s="53" t="e">
        <f t="shared" si="1"/>
        <v>#DIV/0!</v>
      </c>
      <c r="AN16" s="53" t="e">
        <f t="shared" si="1"/>
        <v>#DIV/0!</v>
      </c>
      <c r="AO16" s="53" t="e">
        <f t="shared" si="1"/>
        <v>#DIV/0!</v>
      </c>
      <c r="AP16" s="53" t="e">
        <f t="shared" si="1"/>
        <v>#DIV/0!</v>
      </c>
      <c r="AQ16" s="53" t="e">
        <f t="shared" si="1"/>
        <v>#DIV/0!</v>
      </c>
      <c r="AR16" s="53"/>
      <c r="AS16" s="53" t="e">
        <f>AVERAGE(AS4:AS15)</f>
        <v>#DIV/0!</v>
      </c>
      <c r="AT16" s="53">
        <f>AVERAGE(AT4:AT15)</f>
        <v>24.21833333333333</v>
      </c>
      <c r="AU16" s="53">
        <f>AVERAGE(AU4:AU15)</f>
        <v>183.93333333333337</v>
      </c>
      <c r="AV16" s="53">
        <f>AVERAGE(AV4:AV15)</f>
        <v>103.25</v>
      </c>
      <c r="AW16" s="74">
        <f>AVERAGE(AW4:AW15)</f>
        <v>80.683333333333323</v>
      </c>
    </row>
    <row r="17" spans="1:49" ht="14.25" customHeight="1" x14ac:dyDescent="0.35">
      <c r="A17" s="268">
        <v>44714</v>
      </c>
      <c r="B17" s="72">
        <v>8.3333333333333329E-2</v>
      </c>
      <c r="C17" s="292"/>
      <c r="D17" s="15">
        <v>49.5</v>
      </c>
      <c r="E17" s="15">
        <v>0</v>
      </c>
      <c r="F17" s="15">
        <v>24.2</v>
      </c>
      <c r="G17" s="303"/>
      <c r="H17" s="15">
        <v>25.4</v>
      </c>
      <c r="I17" s="15">
        <v>0</v>
      </c>
      <c r="J17" s="15">
        <v>67.5</v>
      </c>
      <c r="K17" s="15">
        <v>67.5</v>
      </c>
      <c r="L17" s="15">
        <v>1.4</v>
      </c>
      <c r="M17" s="15">
        <v>26</v>
      </c>
      <c r="N17" s="15">
        <v>33.799999999999997</v>
      </c>
      <c r="O17" s="15">
        <v>33.799999999999997</v>
      </c>
      <c r="P17" s="15">
        <v>32</v>
      </c>
      <c r="Q17" s="15">
        <v>32.799999999999997</v>
      </c>
      <c r="R17" s="15">
        <v>31.6</v>
      </c>
      <c r="S17" s="15">
        <v>32.9</v>
      </c>
      <c r="T17" s="15">
        <v>33.700000000000003</v>
      </c>
      <c r="U17" s="15">
        <v>33.799999999999997</v>
      </c>
      <c r="V17" s="15">
        <v>33.799999999999997</v>
      </c>
      <c r="W17" s="15">
        <v>30.2</v>
      </c>
      <c r="X17" s="15">
        <v>2.2000000000000002</v>
      </c>
      <c r="Y17" s="15">
        <v>0</v>
      </c>
      <c r="Z17" s="15">
        <v>100</v>
      </c>
      <c r="AA17" s="15">
        <v>37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299"/>
      <c r="AS17" s="17"/>
      <c r="AT17" s="17">
        <v>19.86</v>
      </c>
      <c r="AU17" s="17">
        <f t="shared" ref="AU17:AU28" si="2">AV17+AW17</f>
        <v>169.4</v>
      </c>
      <c r="AV17" s="17">
        <v>81</v>
      </c>
      <c r="AW17" s="41">
        <v>88.4</v>
      </c>
    </row>
    <row r="18" spans="1:49" ht="14.25" customHeight="1" x14ac:dyDescent="0.35">
      <c r="A18" s="266"/>
      <c r="B18" s="72">
        <v>0.16666666666666699</v>
      </c>
      <c r="C18" s="293"/>
      <c r="D18" s="15">
        <v>49.4</v>
      </c>
      <c r="E18" s="15">
        <v>0</v>
      </c>
      <c r="F18" s="15">
        <v>23.5</v>
      </c>
      <c r="G18" s="293"/>
      <c r="H18" s="15">
        <v>24.2</v>
      </c>
      <c r="I18" s="15">
        <v>0</v>
      </c>
      <c r="J18" s="15">
        <v>65.099999999999994</v>
      </c>
      <c r="K18" s="15">
        <v>65.099999999999994</v>
      </c>
      <c r="L18" s="15">
        <v>1.4</v>
      </c>
      <c r="M18" s="15">
        <v>25.3</v>
      </c>
      <c r="N18" s="15">
        <v>35.299999999999997</v>
      </c>
      <c r="O18" s="15">
        <v>35.299999999999997</v>
      </c>
      <c r="P18" s="15">
        <v>30.6</v>
      </c>
      <c r="Q18" s="15">
        <v>31.8</v>
      </c>
      <c r="R18" s="15">
        <v>30.2</v>
      </c>
      <c r="S18" s="15">
        <v>31.8</v>
      </c>
      <c r="T18" s="15">
        <v>35.200000000000003</v>
      </c>
      <c r="U18" s="15">
        <v>35.4</v>
      </c>
      <c r="V18" s="15">
        <v>25.3</v>
      </c>
      <c r="W18" s="15">
        <v>28.5</v>
      </c>
      <c r="X18" s="15">
        <v>2.2999999999999998</v>
      </c>
      <c r="Y18" s="15">
        <v>0</v>
      </c>
      <c r="Z18" s="15">
        <v>100</v>
      </c>
      <c r="AA18" s="15">
        <v>38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293"/>
      <c r="AS18" s="17"/>
      <c r="AT18" s="17">
        <v>19.309999999999999</v>
      </c>
      <c r="AU18" s="17">
        <f t="shared" si="2"/>
        <v>151.5</v>
      </c>
      <c r="AV18" s="17">
        <v>81</v>
      </c>
      <c r="AW18" s="41">
        <v>70.5</v>
      </c>
    </row>
    <row r="19" spans="1:49" ht="14.25" customHeight="1" x14ac:dyDescent="0.35">
      <c r="A19" s="266"/>
      <c r="B19" s="72">
        <v>0.25</v>
      </c>
      <c r="C19" s="293"/>
      <c r="D19" s="15">
        <v>49.5</v>
      </c>
      <c r="E19" s="15">
        <v>0</v>
      </c>
      <c r="F19" s="15">
        <v>23</v>
      </c>
      <c r="G19" s="293"/>
      <c r="H19" s="15">
        <v>23.4</v>
      </c>
      <c r="I19" s="15">
        <v>0</v>
      </c>
      <c r="J19" s="15">
        <v>63</v>
      </c>
      <c r="K19" s="15">
        <v>63</v>
      </c>
      <c r="L19" s="15">
        <v>1.5</v>
      </c>
      <c r="M19" s="15">
        <v>24.9</v>
      </c>
      <c r="N19" s="15">
        <v>36.700000000000003</v>
      </c>
      <c r="O19" s="15">
        <v>36.700000000000003</v>
      </c>
      <c r="P19" s="15">
        <v>29.7</v>
      </c>
      <c r="Q19" s="15">
        <v>30.8</v>
      </c>
      <c r="R19" s="15">
        <v>29.2</v>
      </c>
      <c r="S19" s="15">
        <v>30.8</v>
      </c>
      <c r="T19" s="15">
        <v>36.6</v>
      </c>
      <c r="U19" s="15">
        <v>36.700000000000003</v>
      </c>
      <c r="V19" s="15">
        <v>36.6</v>
      </c>
      <c r="W19" s="15">
        <v>27.4</v>
      </c>
      <c r="X19" s="15">
        <v>2.2999999999999998</v>
      </c>
      <c r="Y19" s="15">
        <v>0</v>
      </c>
      <c r="Z19" s="15">
        <v>100</v>
      </c>
      <c r="AA19" s="15">
        <v>37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293"/>
      <c r="AS19" s="17"/>
      <c r="AT19" s="17">
        <v>18.8</v>
      </c>
      <c r="AU19" s="17">
        <f t="shared" si="2"/>
        <v>165.1</v>
      </c>
      <c r="AV19" s="17">
        <v>81</v>
      </c>
      <c r="AW19" s="41">
        <v>84.1</v>
      </c>
    </row>
    <row r="20" spans="1:49" ht="14.25" customHeight="1" x14ac:dyDescent="0.35">
      <c r="A20" s="266"/>
      <c r="B20" s="72">
        <v>0.33333333333333298</v>
      </c>
      <c r="C20" s="293"/>
      <c r="D20" s="15">
        <v>49.2</v>
      </c>
      <c r="E20" s="15">
        <v>0</v>
      </c>
      <c r="F20" s="15">
        <v>27.1</v>
      </c>
      <c r="G20" s="293"/>
      <c r="H20" s="15">
        <v>26.3</v>
      </c>
      <c r="I20" s="15">
        <v>0</v>
      </c>
      <c r="J20" s="15">
        <v>61.9</v>
      </c>
      <c r="K20" s="15">
        <v>61.9</v>
      </c>
      <c r="L20" s="15">
        <v>0</v>
      </c>
      <c r="M20" s="15">
        <v>28.2</v>
      </c>
      <c r="N20" s="15">
        <v>38.299999999999997</v>
      </c>
      <c r="O20" s="15">
        <v>38.200000000000003</v>
      </c>
      <c r="P20" s="15">
        <v>29.4</v>
      </c>
      <c r="Q20" s="15">
        <v>30.3</v>
      </c>
      <c r="R20" s="15">
        <v>28.8</v>
      </c>
      <c r="S20" s="15">
        <v>30.3</v>
      </c>
      <c r="T20" s="15">
        <v>35.200000000000003</v>
      </c>
      <c r="U20" s="15">
        <v>38.299999999999997</v>
      </c>
      <c r="V20" s="15">
        <v>38.200000000000003</v>
      </c>
      <c r="W20" s="15">
        <v>27.6</v>
      </c>
      <c r="X20" s="15">
        <v>2</v>
      </c>
      <c r="Y20" s="15">
        <v>0</v>
      </c>
      <c r="Z20" s="15">
        <v>100</v>
      </c>
      <c r="AA20" s="15">
        <v>37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293"/>
      <c r="AS20" s="17"/>
      <c r="AT20" s="17">
        <v>24</v>
      </c>
      <c r="AU20" s="17">
        <f t="shared" si="2"/>
        <v>170.2</v>
      </c>
      <c r="AV20" s="17">
        <v>80</v>
      </c>
      <c r="AW20" s="41">
        <v>90.2</v>
      </c>
    </row>
    <row r="21" spans="1:49" ht="14.25" customHeight="1" x14ac:dyDescent="0.35">
      <c r="A21" s="266"/>
      <c r="B21" s="72">
        <v>0.41666666666666702</v>
      </c>
      <c r="C21" s="293"/>
      <c r="D21" s="15">
        <v>49.4</v>
      </c>
      <c r="E21" s="15">
        <v>0</v>
      </c>
      <c r="F21" s="15">
        <v>34.799999999999997</v>
      </c>
      <c r="G21" s="293"/>
      <c r="H21" s="15">
        <v>34.299999999999997</v>
      </c>
      <c r="I21" s="15">
        <v>0</v>
      </c>
      <c r="J21" s="15">
        <v>61.9</v>
      </c>
      <c r="K21" s="15">
        <v>61.9</v>
      </c>
      <c r="L21" s="15">
        <v>3.3</v>
      </c>
      <c r="M21" s="15">
        <v>33.6</v>
      </c>
      <c r="N21" s="15">
        <v>39.9</v>
      </c>
      <c r="O21" s="15">
        <v>39.799999999999997</v>
      </c>
      <c r="P21" s="15">
        <v>30</v>
      </c>
      <c r="Q21" s="15">
        <v>30.2</v>
      </c>
      <c r="R21" s="15">
        <v>29.3</v>
      </c>
      <c r="S21" s="15">
        <v>30.5</v>
      </c>
      <c r="T21" s="15">
        <v>39.799999999999997</v>
      </c>
      <c r="U21" s="15">
        <v>39.9</v>
      </c>
      <c r="V21" s="15">
        <v>39.799999999999997</v>
      </c>
      <c r="W21" s="15">
        <v>30.1</v>
      </c>
      <c r="X21" s="15">
        <v>1.4</v>
      </c>
      <c r="Y21" s="15">
        <v>0</v>
      </c>
      <c r="Z21" s="15">
        <v>100</v>
      </c>
      <c r="AA21" s="15">
        <v>37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293"/>
      <c r="AS21" s="17"/>
      <c r="AT21" s="17">
        <v>34.369999999999997</v>
      </c>
      <c r="AU21" s="17">
        <f t="shared" si="2"/>
        <v>155.80000000000001</v>
      </c>
      <c r="AV21" s="17">
        <v>72</v>
      </c>
      <c r="AW21" s="41">
        <v>83.8</v>
      </c>
    </row>
    <row r="22" spans="1:49" ht="14.25" customHeight="1" x14ac:dyDescent="0.35">
      <c r="A22" s="266"/>
      <c r="B22" s="72">
        <v>0.5</v>
      </c>
      <c r="C22" s="293"/>
      <c r="D22" s="15">
        <v>49.3</v>
      </c>
      <c r="E22" s="15">
        <v>0</v>
      </c>
      <c r="F22" s="15">
        <v>38.200000000000003</v>
      </c>
      <c r="G22" s="293"/>
      <c r="H22" s="15">
        <v>39.200000000000003</v>
      </c>
      <c r="I22" s="15">
        <v>0</v>
      </c>
      <c r="J22" s="15">
        <v>61.4</v>
      </c>
      <c r="K22" s="15">
        <v>61.4</v>
      </c>
      <c r="L22" s="15">
        <v>4.3</v>
      </c>
      <c r="M22" s="15">
        <v>32.200000000000003</v>
      </c>
      <c r="N22" s="15">
        <v>8.3000000000000007</v>
      </c>
      <c r="O22" s="15">
        <v>4.9000000000000004</v>
      </c>
      <c r="P22" s="15">
        <v>30.9</v>
      </c>
      <c r="Q22" s="15">
        <v>30.5</v>
      </c>
      <c r="R22" s="15">
        <v>30.2</v>
      </c>
      <c r="S22" s="15">
        <v>31</v>
      </c>
      <c r="T22" s="15">
        <v>8.1999999999999993</v>
      </c>
      <c r="U22" s="15">
        <v>8.3000000000000007</v>
      </c>
      <c r="V22" s="15">
        <v>8.1999999999999993</v>
      </c>
      <c r="W22" s="15">
        <v>32.6</v>
      </c>
      <c r="X22" s="15">
        <v>1.2</v>
      </c>
      <c r="Y22" s="15">
        <v>0</v>
      </c>
      <c r="Z22" s="15">
        <v>100</v>
      </c>
      <c r="AA22" s="15">
        <v>36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293"/>
      <c r="AS22" s="17"/>
      <c r="AT22" s="17">
        <v>33.51</v>
      </c>
      <c r="AU22" s="17">
        <f t="shared" si="2"/>
        <v>151.1</v>
      </c>
      <c r="AV22" s="17">
        <v>79</v>
      </c>
      <c r="AW22" s="41">
        <v>72.099999999999994</v>
      </c>
    </row>
    <row r="23" spans="1:49" ht="14.25" customHeight="1" x14ac:dyDescent="0.35">
      <c r="A23" s="266"/>
      <c r="B23" s="72">
        <v>0.58333333333333304</v>
      </c>
      <c r="C23" s="293"/>
      <c r="D23" s="15">
        <v>49.4</v>
      </c>
      <c r="E23" s="15">
        <v>0</v>
      </c>
      <c r="F23" s="15">
        <v>39.1</v>
      </c>
      <c r="G23" s="293"/>
      <c r="H23" s="15">
        <v>40.5</v>
      </c>
      <c r="I23" s="15">
        <v>0</v>
      </c>
      <c r="J23" s="15">
        <v>69.3</v>
      </c>
      <c r="K23" s="15">
        <v>69.3</v>
      </c>
      <c r="L23" s="15">
        <v>2.8</v>
      </c>
      <c r="M23" s="15">
        <v>34.299999999999997</v>
      </c>
      <c r="N23" s="15">
        <v>31.5</v>
      </c>
      <c r="O23" s="15">
        <v>31.4</v>
      </c>
      <c r="P23" s="15">
        <v>38</v>
      </c>
      <c r="Q23" s="15">
        <v>36.5</v>
      </c>
      <c r="R23" s="15">
        <v>37.4</v>
      </c>
      <c r="S23" s="15">
        <v>36.9</v>
      </c>
      <c r="T23" s="15">
        <v>31.4</v>
      </c>
      <c r="U23" s="15">
        <v>34.5</v>
      </c>
      <c r="V23" s="15">
        <v>31.4</v>
      </c>
      <c r="W23" s="15">
        <v>41.2</v>
      </c>
      <c r="X23" s="15">
        <v>2.1</v>
      </c>
      <c r="Y23" s="15">
        <v>0</v>
      </c>
      <c r="Z23" s="15">
        <v>100</v>
      </c>
      <c r="AA23" s="15">
        <v>35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293"/>
      <c r="AS23" s="17"/>
      <c r="AT23" s="17">
        <v>33.51</v>
      </c>
      <c r="AU23" s="17">
        <f t="shared" si="2"/>
        <v>160.4</v>
      </c>
      <c r="AV23" s="17">
        <v>77</v>
      </c>
      <c r="AW23" s="41">
        <v>83.4</v>
      </c>
    </row>
    <row r="24" spans="1:49" ht="14.25" customHeight="1" x14ac:dyDescent="0.35">
      <c r="A24" s="266"/>
      <c r="B24" s="72">
        <v>0.66666666666666696</v>
      </c>
      <c r="C24" s="293"/>
      <c r="D24" s="15">
        <v>49.4</v>
      </c>
      <c r="E24" s="15">
        <v>0</v>
      </c>
      <c r="F24" s="15">
        <v>37.299999999999997</v>
      </c>
      <c r="G24" s="293"/>
      <c r="H24" s="15">
        <v>38.9</v>
      </c>
      <c r="I24" s="15">
        <v>0</v>
      </c>
      <c r="J24" s="15">
        <v>65.8</v>
      </c>
      <c r="K24" s="15">
        <v>65.8</v>
      </c>
      <c r="L24" s="15">
        <v>2.9</v>
      </c>
      <c r="M24" s="15">
        <v>35.799999999999997</v>
      </c>
      <c r="N24" s="15">
        <v>34.299999999999997</v>
      </c>
      <c r="O24" s="15">
        <v>34.200000000000003</v>
      </c>
      <c r="P24" s="15">
        <v>37.299999999999997</v>
      </c>
      <c r="Q24" s="15">
        <v>34.4</v>
      </c>
      <c r="R24" s="15">
        <v>36.200000000000003</v>
      </c>
      <c r="S24" s="15">
        <v>34.9</v>
      </c>
      <c r="T24" s="15">
        <v>34.200000000000003</v>
      </c>
      <c r="U24" s="15">
        <v>34.299999999999997</v>
      </c>
      <c r="V24" s="15">
        <v>31.4</v>
      </c>
      <c r="W24" s="15">
        <v>41.2</v>
      </c>
      <c r="X24" s="15">
        <v>2.1</v>
      </c>
      <c r="Y24" s="15">
        <v>0</v>
      </c>
      <c r="Z24" s="15">
        <v>100</v>
      </c>
      <c r="AA24" s="15">
        <v>35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293"/>
      <c r="AS24" s="17"/>
      <c r="AT24" s="17">
        <v>23.26</v>
      </c>
      <c r="AU24" s="17">
        <f t="shared" si="2"/>
        <v>165.9</v>
      </c>
      <c r="AV24" s="17">
        <v>83</v>
      </c>
      <c r="AW24" s="41">
        <v>82.9</v>
      </c>
    </row>
    <row r="25" spans="1:49" ht="14.25" customHeight="1" x14ac:dyDescent="0.35">
      <c r="A25" s="266"/>
      <c r="B25" s="72">
        <v>0.75</v>
      </c>
      <c r="C25" s="293"/>
      <c r="D25" s="15">
        <v>49.3</v>
      </c>
      <c r="E25" s="15">
        <v>0</v>
      </c>
      <c r="F25" s="15">
        <v>32.9</v>
      </c>
      <c r="G25" s="293"/>
      <c r="H25" s="15">
        <v>33.700000000000003</v>
      </c>
      <c r="I25" s="15">
        <v>0</v>
      </c>
      <c r="J25" s="15">
        <v>61.7</v>
      </c>
      <c r="K25" s="15">
        <v>61.7</v>
      </c>
      <c r="L25" s="15">
        <v>2.1</v>
      </c>
      <c r="M25" s="15">
        <v>34</v>
      </c>
      <c r="N25" s="15">
        <v>36.5</v>
      </c>
      <c r="O25" s="15">
        <v>36.5</v>
      </c>
      <c r="P25" s="15">
        <v>37</v>
      </c>
      <c r="Q25" s="15">
        <v>33.299999999999997</v>
      </c>
      <c r="R25" s="15">
        <v>35.9</v>
      </c>
      <c r="S25" s="15">
        <v>33.799999999999997</v>
      </c>
      <c r="T25" s="15">
        <v>36.4</v>
      </c>
      <c r="U25" s="15">
        <v>36.6</v>
      </c>
      <c r="V25" s="15">
        <v>34.200000000000003</v>
      </c>
      <c r="W25" s="15">
        <v>38.700000000000003</v>
      </c>
      <c r="X25" s="15">
        <v>2.1</v>
      </c>
      <c r="Y25" s="15">
        <v>0</v>
      </c>
      <c r="Z25" s="15">
        <v>100</v>
      </c>
      <c r="AA25" s="15">
        <v>35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293"/>
      <c r="AS25" s="17"/>
      <c r="AT25" s="17">
        <v>24.72</v>
      </c>
      <c r="AU25" s="17">
        <f t="shared" si="2"/>
        <v>153.4</v>
      </c>
      <c r="AV25" s="17">
        <v>81</v>
      </c>
      <c r="AW25" s="41">
        <v>72.400000000000006</v>
      </c>
    </row>
    <row r="26" spans="1:49" ht="14.25" customHeight="1" x14ac:dyDescent="0.35">
      <c r="A26" s="266"/>
      <c r="B26" s="72">
        <v>0.83333333333333304</v>
      </c>
      <c r="C26" s="293"/>
      <c r="D26" s="15">
        <v>49.2</v>
      </c>
      <c r="E26" s="15">
        <v>0</v>
      </c>
      <c r="F26" s="15">
        <v>29.5</v>
      </c>
      <c r="G26" s="293"/>
      <c r="H26" s="15">
        <v>30.5</v>
      </c>
      <c r="I26" s="15">
        <v>0</v>
      </c>
      <c r="J26" s="15">
        <v>57.7</v>
      </c>
      <c r="K26" s="15">
        <v>57.7</v>
      </c>
      <c r="L26" s="15">
        <v>1.4</v>
      </c>
      <c r="M26" s="15">
        <v>31.8</v>
      </c>
      <c r="N26" s="15">
        <v>38.700000000000003</v>
      </c>
      <c r="O26" s="15">
        <v>38.700000000000003</v>
      </c>
      <c r="P26" s="15">
        <v>35.6</v>
      </c>
      <c r="Q26" s="15">
        <v>32.5</v>
      </c>
      <c r="R26" s="15">
        <v>34.5</v>
      </c>
      <c r="S26" s="15">
        <v>33</v>
      </c>
      <c r="T26" s="15">
        <v>38.6</v>
      </c>
      <c r="U26" s="15">
        <v>38.700000000000003</v>
      </c>
      <c r="V26" s="15">
        <v>36.5</v>
      </c>
      <c r="W26" s="15">
        <v>36.200000000000003</v>
      </c>
      <c r="X26" s="15">
        <v>2.2999999999999998</v>
      </c>
      <c r="Y26" s="15">
        <v>0</v>
      </c>
      <c r="Z26" s="15">
        <v>100</v>
      </c>
      <c r="AA26" s="15">
        <v>36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293"/>
      <c r="AS26" s="17"/>
      <c r="AT26" s="17">
        <v>23.28</v>
      </c>
      <c r="AU26" s="17">
        <f t="shared" si="2"/>
        <v>165.5</v>
      </c>
      <c r="AV26" s="17">
        <v>82</v>
      </c>
      <c r="AW26" s="41">
        <v>83.5</v>
      </c>
    </row>
    <row r="27" spans="1:49" ht="14.25" customHeight="1" x14ac:dyDescent="0.35">
      <c r="A27" s="266"/>
      <c r="B27" s="72">
        <v>0.91666666666666696</v>
      </c>
      <c r="C27" s="293"/>
      <c r="D27" s="15">
        <v>49.1</v>
      </c>
      <c r="E27" s="15">
        <v>0</v>
      </c>
      <c r="F27" s="15">
        <v>28</v>
      </c>
      <c r="G27" s="293"/>
      <c r="H27" s="15">
        <v>28.6</v>
      </c>
      <c r="I27" s="15">
        <v>0</v>
      </c>
      <c r="J27" s="15">
        <v>54.3</v>
      </c>
      <c r="K27" s="15">
        <v>54.3</v>
      </c>
      <c r="L27" s="15">
        <v>1.4</v>
      </c>
      <c r="M27" s="15">
        <v>30.4</v>
      </c>
      <c r="N27" s="15">
        <v>40.700000000000003</v>
      </c>
      <c r="O27" s="15">
        <v>40.6</v>
      </c>
      <c r="P27" s="15">
        <v>33.9</v>
      </c>
      <c r="Q27" s="15">
        <v>31.7</v>
      </c>
      <c r="R27" s="15">
        <v>32.9</v>
      </c>
      <c r="S27" s="15">
        <v>32.299999999999997</v>
      </c>
      <c r="T27" s="15">
        <v>40.6</v>
      </c>
      <c r="U27" s="15">
        <v>40.700000000000003</v>
      </c>
      <c r="V27" s="15">
        <v>38.6</v>
      </c>
      <c r="W27" s="15">
        <v>33.6</v>
      </c>
      <c r="X27" s="15">
        <v>2.4</v>
      </c>
      <c r="Y27" s="15">
        <v>0</v>
      </c>
      <c r="Z27" s="15">
        <v>100</v>
      </c>
      <c r="AA27" s="15">
        <v>37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293"/>
      <c r="AS27" s="17"/>
      <c r="AT27" s="17">
        <v>22.85</v>
      </c>
      <c r="AU27" s="17">
        <f t="shared" si="2"/>
        <v>156.1</v>
      </c>
      <c r="AV27" s="17">
        <v>81</v>
      </c>
      <c r="AW27" s="41">
        <v>75.099999999999994</v>
      </c>
    </row>
    <row r="28" spans="1:49" ht="14.25" customHeight="1" x14ac:dyDescent="0.35">
      <c r="A28" s="267"/>
      <c r="B28" s="72">
        <v>1</v>
      </c>
      <c r="C28" s="294"/>
      <c r="D28" s="15">
        <v>49.1</v>
      </c>
      <c r="E28" s="15">
        <v>0</v>
      </c>
      <c r="F28" s="15">
        <v>27.4</v>
      </c>
      <c r="G28" s="294"/>
      <c r="H28" s="15">
        <v>27.6</v>
      </c>
      <c r="I28" s="15">
        <v>0</v>
      </c>
      <c r="J28" s="15">
        <v>51.6</v>
      </c>
      <c r="K28" s="15">
        <v>51.5</v>
      </c>
      <c r="L28" s="15">
        <v>1.3</v>
      </c>
      <c r="M28" s="15">
        <v>29.6</v>
      </c>
      <c r="N28" s="15">
        <v>42.2</v>
      </c>
      <c r="O28" s="15">
        <v>42.2</v>
      </c>
      <c r="P28" s="15">
        <v>33</v>
      </c>
      <c r="Q28" s="15">
        <v>31.2</v>
      </c>
      <c r="R28" s="15">
        <v>32</v>
      </c>
      <c r="S28" s="15">
        <v>31.6</v>
      </c>
      <c r="T28" s="15">
        <v>42.2</v>
      </c>
      <c r="U28" s="15">
        <v>42.3</v>
      </c>
      <c r="V28" s="15">
        <v>40.6</v>
      </c>
      <c r="W28" s="15">
        <v>31.9</v>
      </c>
      <c r="X28" s="15">
        <v>2.2999999999999998</v>
      </c>
      <c r="Y28" s="15">
        <v>0</v>
      </c>
      <c r="Z28" s="15">
        <v>100</v>
      </c>
      <c r="AA28" s="15">
        <v>36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294"/>
      <c r="AS28" s="17"/>
      <c r="AT28" s="17">
        <v>23.39</v>
      </c>
      <c r="AU28" s="17">
        <f t="shared" si="2"/>
        <v>160.30000000000001</v>
      </c>
      <c r="AV28" s="17">
        <v>81</v>
      </c>
      <c r="AW28" s="41">
        <v>79.3</v>
      </c>
    </row>
    <row r="29" spans="1:49" ht="14.25" customHeight="1" x14ac:dyDescent="0.35">
      <c r="A29" s="291" t="s">
        <v>92</v>
      </c>
      <c r="B29" s="278"/>
      <c r="C29" s="73"/>
      <c r="D29" s="53">
        <f>AVERAGE(D17:D28)</f>
        <v>49.316666666666663</v>
      </c>
      <c r="E29" s="53">
        <f>AVERAGE(E17:E28)</f>
        <v>0</v>
      </c>
      <c r="F29" s="53">
        <f>AVERAGE(F17:F28)</f>
        <v>30.416666666666661</v>
      </c>
      <c r="G29" s="53"/>
      <c r="H29" s="53">
        <f t="shared" ref="H29:AQ29" si="3">AVERAGE(H17:H28)</f>
        <v>31.050000000000008</v>
      </c>
      <c r="I29" s="53">
        <f t="shared" si="3"/>
        <v>0</v>
      </c>
      <c r="J29" s="53">
        <f t="shared" si="3"/>
        <v>61.766666666666673</v>
      </c>
      <c r="K29" s="53">
        <f t="shared" si="3"/>
        <v>61.758333333333333</v>
      </c>
      <c r="L29" s="53">
        <f t="shared" si="3"/>
        <v>1.9833333333333332</v>
      </c>
      <c r="M29" s="53">
        <f t="shared" si="3"/>
        <v>30.508333333333336</v>
      </c>
      <c r="N29" s="53">
        <f t="shared" si="3"/>
        <v>34.68333333333333</v>
      </c>
      <c r="O29" s="53">
        <f t="shared" si="3"/>
        <v>34.358333333333334</v>
      </c>
      <c r="P29" s="53">
        <f t="shared" si="3"/>
        <v>33.116666666666667</v>
      </c>
      <c r="Q29" s="53">
        <f t="shared" si="3"/>
        <v>32.166666666666664</v>
      </c>
      <c r="R29" s="53">
        <f t="shared" si="3"/>
        <v>32.349999999999994</v>
      </c>
      <c r="S29" s="53">
        <f t="shared" si="3"/>
        <v>32.483333333333341</v>
      </c>
      <c r="T29" s="53">
        <f t="shared" si="3"/>
        <v>34.341666666666669</v>
      </c>
      <c r="U29" s="53">
        <f t="shared" si="3"/>
        <v>34.958333333333336</v>
      </c>
      <c r="V29" s="53">
        <f t="shared" si="3"/>
        <v>32.883333333333333</v>
      </c>
      <c r="W29" s="53">
        <f t="shared" si="3"/>
        <v>33.266666666666659</v>
      </c>
      <c r="X29" s="53">
        <f t="shared" si="3"/>
        <v>2.0583333333333331</v>
      </c>
      <c r="Y29" s="53">
        <f t="shared" si="3"/>
        <v>0</v>
      </c>
      <c r="Z29" s="53">
        <f t="shared" si="3"/>
        <v>100</v>
      </c>
      <c r="AA29" s="53">
        <f t="shared" si="3"/>
        <v>36.333333333333336</v>
      </c>
      <c r="AB29" s="53" t="e">
        <f t="shared" si="3"/>
        <v>#DIV/0!</v>
      </c>
      <c r="AC29" s="53" t="e">
        <f t="shared" si="3"/>
        <v>#DIV/0!</v>
      </c>
      <c r="AD29" s="53" t="e">
        <f t="shared" si="3"/>
        <v>#DIV/0!</v>
      </c>
      <c r="AE29" s="53" t="e">
        <f t="shared" si="3"/>
        <v>#DIV/0!</v>
      </c>
      <c r="AF29" s="53" t="e">
        <f t="shared" si="3"/>
        <v>#DIV/0!</v>
      </c>
      <c r="AG29" s="53" t="e">
        <f t="shared" si="3"/>
        <v>#DIV/0!</v>
      </c>
      <c r="AH29" s="53" t="e">
        <f t="shared" si="3"/>
        <v>#DIV/0!</v>
      </c>
      <c r="AI29" s="53" t="e">
        <f t="shared" si="3"/>
        <v>#DIV/0!</v>
      </c>
      <c r="AJ29" s="53" t="e">
        <f t="shared" si="3"/>
        <v>#DIV/0!</v>
      </c>
      <c r="AK29" s="53" t="e">
        <f t="shared" si="3"/>
        <v>#DIV/0!</v>
      </c>
      <c r="AL29" s="53" t="e">
        <f t="shared" si="3"/>
        <v>#DIV/0!</v>
      </c>
      <c r="AM29" s="53" t="e">
        <f t="shared" si="3"/>
        <v>#DIV/0!</v>
      </c>
      <c r="AN29" s="53" t="e">
        <f t="shared" si="3"/>
        <v>#DIV/0!</v>
      </c>
      <c r="AO29" s="53" t="e">
        <f t="shared" si="3"/>
        <v>#DIV/0!</v>
      </c>
      <c r="AP29" s="53" t="e">
        <f t="shared" si="3"/>
        <v>#DIV/0!</v>
      </c>
      <c r="AQ29" s="53" t="e">
        <f t="shared" si="3"/>
        <v>#DIV/0!</v>
      </c>
      <c r="AR29" s="53"/>
      <c r="AS29" s="53" t="e">
        <f>AVERAGE(AS17:AS28)</f>
        <v>#DIV/0!</v>
      </c>
      <c r="AT29" s="53">
        <f>AVERAGE(AT17:AT28)</f>
        <v>25.071666666666662</v>
      </c>
      <c r="AU29" s="53">
        <f>AVERAGE(AU17:AU28)</f>
        <v>160.39166666666668</v>
      </c>
      <c r="AV29" s="53">
        <f>AVERAGE(AV17:AV28)</f>
        <v>79.916666666666671</v>
      </c>
      <c r="AW29" s="74">
        <f>AVERAGE(AW17:AW28)</f>
        <v>80.474999999999994</v>
      </c>
    </row>
    <row r="30" spans="1:49" ht="14.25" customHeight="1" x14ac:dyDescent="0.35">
      <c r="A30" s="268">
        <v>44715</v>
      </c>
      <c r="B30" s="72">
        <v>1.0833333333333299</v>
      </c>
      <c r="C30" s="292"/>
      <c r="D30" s="15">
        <v>49.1</v>
      </c>
      <c r="E30" s="15">
        <v>0</v>
      </c>
      <c r="F30" s="15">
        <v>27.1</v>
      </c>
      <c r="G30" s="303"/>
      <c r="H30" s="15">
        <v>27.2</v>
      </c>
      <c r="I30" s="15">
        <v>0</v>
      </c>
      <c r="J30" s="15">
        <v>49.4</v>
      </c>
      <c r="K30" s="15">
        <v>49.4</v>
      </c>
      <c r="L30" s="15">
        <v>1.4</v>
      </c>
      <c r="M30" s="15">
        <v>29.2</v>
      </c>
      <c r="N30" s="15">
        <v>43.4</v>
      </c>
      <c r="O30" s="15">
        <v>43.3</v>
      </c>
      <c r="P30" s="15">
        <v>31.9</v>
      </c>
      <c r="Q30" s="15">
        <v>30.8</v>
      </c>
      <c r="R30" s="15">
        <v>31.1</v>
      </c>
      <c r="S30" s="15">
        <v>31.2</v>
      </c>
      <c r="T30" s="15">
        <v>43.3</v>
      </c>
      <c r="U30" s="15">
        <v>43.4</v>
      </c>
      <c r="V30" s="15">
        <v>43.3</v>
      </c>
      <c r="W30" s="15">
        <v>30.1</v>
      </c>
      <c r="X30" s="15">
        <v>2.4</v>
      </c>
      <c r="Y30" s="15">
        <v>0</v>
      </c>
      <c r="Z30" s="15">
        <v>100</v>
      </c>
      <c r="AA30" s="15">
        <v>37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299"/>
      <c r="AS30" s="17"/>
      <c r="AT30" s="17">
        <v>23.52</v>
      </c>
      <c r="AU30" s="17">
        <f t="shared" ref="AU30:AU41" si="4">AV30+AW30</f>
        <v>152</v>
      </c>
      <c r="AV30" s="17">
        <v>81</v>
      </c>
      <c r="AW30" s="41">
        <v>71</v>
      </c>
    </row>
    <row r="31" spans="1:49" ht="14.25" customHeight="1" x14ac:dyDescent="0.35">
      <c r="A31" s="266"/>
      <c r="B31" s="72">
        <v>1.1666666666666701</v>
      </c>
      <c r="C31" s="293"/>
      <c r="D31" s="15">
        <v>49.1</v>
      </c>
      <c r="E31" s="15">
        <v>0</v>
      </c>
      <c r="F31" s="15">
        <v>27</v>
      </c>
      <c r="G31" s="293"/>
      <c r="H31" s="15">
        <v>26.9</v>
      </c>
      <c r="I31" s="15">
        <v>0</v>
      </c>
      <c r="J31" s="15">
        <v>47.6</v>
      </c>
      <c r="K31" s="15">
        <v>47.6</v>
      </c>
      <c r="L31" s="15">
        <v>1.4</v>
      </c>
      <c r="M31" s="15">
        <v>29</v>
      </c>
      <c r="N31" s="15">
        <v>44.1</v>
      </c>
      <c r="O31" s="15">
        <v>44.1</v>
      </c>
      <c r="P31" s="15">
        <v>31.1</v>
      </c>
      <c r="Q31" s="15">
        <v>30.3</v>
      </c>
      <c r="R31" s="15">
        <v>30.2</v>
      </c>
      <c r="S31" s="15">
        <v>30.8</v>
      </c>
      <c r="T31" s="15">
        <v>44</v>
      </c>
      <c r="U31" s="15">
        <v>44.1</v>
      </c>
      <c r="V31" s="15">
        <v>44</v>
      </c>
      <c r="W31" s="15">
        <v>29.6</v>
      </c>
      <c r="X31" s="15">
        <v>2.4</v>
      </c>
      <c r="Y31" s="15">
        <v>0</v>
      </c>
      <c r="Z31" s="15">
        <v>100</v>
      </c>
      <c r="AA31" s="15">
        <v>37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293"/>
      <c r="AS31" s="17"/>
      <c r="AT31" s="17">
        <v>23.36</v>
      </c>
      <c r="AU31" s="17">
        <f t="shared" si="4"/>
        <v>170</v>
      </c>
      <c r="AV31" s="17">
        <v>81</v>
      </c>
      <c r="AW31" s="41">
        <v>89</v>
      </c>
    </row>
    <row r="32" spans="1:49" ht="14.25" customHeight="1" x14ac:dyDescent="0.35">
      <c r="A32" s="266"/>
      <c r="B32" s="72">
        <v>1.25</v>
      </c>
      <c r="C32" s="293"/>
      <c r="D32" s="15">
        <v>49.1</v>
      </c>
      <c r="E32" s="15">
        <v>0</v>
      </c>
      <c r="F32" s="15">
        <v>26.5</v>
      </c>
      <c r="G32" s="293"/>
      <c r="H32" s="15">
        <v>26.4</v>
      </c>
      <c r="I32" s="15">
        <v>0</v>
      </c>
      <c r="J32" s="15">
        <v>46.2</v>
      </c>
      <c r="K32" s="15">
        <v>46.2</v>
      </c>
      <c r="L32" s="15">
        <v>1.4</v>
      </c>
      <c r="M32" s="15">
        <v>28.3</v>
      </c>
      <c r="N32" s="15">
        <v>44.3</v>
      </c>
      <c r="O32" s="15">
        <v>44.3</v>
      </c>
      <c r="P32" s="15">
        <v>30.4</v>
      </c>
      <c r="Q32" s="15">
        <v>30</v>
      </c>
      <c r="R32" s="15">
        <v>29.5</v>
      </c>
      <c r="S32" s="15">
        <v>30.3</v>
      </c>
      <c r="T32" s="15">
        <v>44.2</v>
      </c>
      <c r="U32" s="15">
        <v>44.3</v>
      </c>
      <c r="V32" s="15">
        <v>44.2</v>
      </c>
      <c r="W32" s="15">
        <v>29</v>
      </c>
      <c r="X32" s="15">
        <v>2.4</v>
      </c>
      <c r="Y32" s="15">
        <v>0</v>
      </c>
      <c r="Z32" s="15">
        <v>100</v>
      </c>
      <c r="AA32" s="15">
        <v>36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293"/>
      <c r="AS32" s="17"/>
      <c r="AT32" s="17">
        <v>22.55</v>
      </c>
      <c r="AU32" s="17">
        <f t="shared" si="4"/>
        <v>161.9</v>
      </c>
      <c r="AV32" s="17">
        <v>82</v>
      </c>
      <c r="AW32" s="41">
        <v>79.900000000000006</v>
      </c>
    </row>
    <row r="33" spans="1:49" ht="14.25" customHeight="1" x14ac:dyDescent="0.35">
      <c r="A33" s="266"/>
      <c r="B33" s="72">
        <v>1.3333333333333299</v>
      </c>
      <c r="C33" s="293"/>
      <c r="D33" s="15">
        <v>49.1</v>
      </c>
      <c r="E33" s="15">
        <v>0</v>
      </c>
      <c r="F33" s="15">
        <v>29.5</v>
      </c>
      <c r="G33" s="293"/>
      <c r="H33" s="15">
        <v>28.8</v>
      </c>
      <c r="I33" s="15">
        <v>0</v>
      </c>
      <c r="J33" s="15">
        <v>45.5</v>
      </c>
      <c r="K33" s="15">
        <v>45.5</v>
      </c>
      <c r="L33" s="15">
        <v>2.1</v>
      </c>
      <c r="M33" s="15">
        <v>30.2</v>
      </c>
      <c r="N33" s="15">
        <v>44.5</v>
      </c>
      <c r="O33" s="15">
        <v>44.5</v>
      </c>
      <c r="P33" s="15">
        <v>29.9</v>
      </c>
      <c r="Q33" s="15">
        <v>29.7</v>
      </c>
      <c r="R33" s="15">
        <v>29</v>
      </c>
      <c r="S33" s="15">
        <v>30</v>
      </c>
      <c r="T33" s="15">
        <v>44.4</v>
      </c>
      <c r="U33" s="15">
        <v>44.5</v>
      </c>
      <c r="V33" s="15">
        <v>44.4</v>
      </c>
      <c r="W33" s="15">
        <v>29</v>
      </c>
      <c r="X33" s="15">
        <v>2.2000000000000002</v>
      </c>
      <c r="Y33" s="15">
        <v>0</v>
      </c>
      <c r="Z33" s="15">
        <v>100</v>
      </c>
      <c r="AA33" s="15">
        <v>38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293"/>
      <c r="AS33" s="17"/>
      <c r="AT33" s="17">
        <v>27.09</v>
      </c>
      <c r="AU33" s="17">
        <f t="shared" si="4"/>
        <v>157.9</v>
      </c>
      <c r="AV33" s="17">
        <v>80</v>
      </c>
      <c r="AW33" s="41">
        <v>77.900000000000006</v>
      </c>
    </row>
    <row r="34" spans="1:49" ht="14.25" customHeight="1" x14ac:dyDescent="0.35">
      <c r="A34" s="266"/>
      <c r="B34" s="72">
        <v>1.4166666666666701</v>
      </c>
      <c r="C34" s="293"/>
      <c r="D34" s="15">
        <v>49.1</v>
      </c>
      <c r="E34" s="15">
        <v>0</v>
      </c>
      <c r="F34" s="15">
        <v>35.5</v>
      </c>
      <c r="G34" s="293"/>
      <c r="H34" s="15">
        <v>35.4</v>
      </c>
      <c r="I34" s="15">
        <v>0</v>
      </c>
      <c r="J34" s="15">
        <v>45.7</v>
      </c>
      <c r="K34" s="15">
        <v>45.7</v>
      </c>
      <c r="L34" s="15">
        <v>3.6</v>
      </c>
      <c r="M34" s="15">
        <v>33.6</v>
      </c>
      <c r="N34" s="15">
        <v>44.9</v>
      </c>
      <c r="O34" s="15">
        <v>44.9</v>
      </c>
      <c r="P34" s="15">
        <v>30.3</v>
      </c>
      <c r="Q34" s="15">
        <v>29.9</v>
      </c>
      <c r="R34" s="15">
        <v>29.5</v>
      </c>
      <c r="S34" s="15">
        <v>30.2</v>
      </c>
      <c r="T34" s="15">
        <v>44.8</v>
      </c>
      <c r="U34" s="15">
        <v>44.9</v>
      </c>
      <c r="V34" s="15">
        <v>44.9</v>
      </c>
      <c r="W34" s="15">
        <v>30.6</v>
      </c>
      <c r="X34" s="15">
        <v>2</v>
      </c>
      <c r="Y34" s="15">
        <v>0</v>
      </c>
      <c r="Z34" s="15">
        <v>100</v>
      </c>
      <c r="AA34" s="15">
        <v>38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293"/>
      <c r="AS34" s="17"/>
      <c r="AT34" s="17">
        <v>35.159999999999997</v>
      </c>
      <c r="AU34" s="17">
        <f t="shared" si="4"/>
        <v>190.1</v>
      </c>
      <c r="AV34" s="17">
        <v>78</v>
      </c>
      <c r="AW34" s="41">
        <v>112.1</v>
      </c>
    </row>
    <row r="35" spans="1:49" ht="14.25" customHeight="1" x14ac:dyDescent="0.35">
      <c r="A35" s="266"/>
      <c r="B35" s="72">
        <v>1.5</v>
      </c>
      <c r="C35" s="293"/>
      <c r="D35" s="15">
        <v>49.1</v>
      </c>
      <c r="E35" s="15">
        <v>0</v>
      </c>
      <c r="F35" s="15">
        <v>34.799999999999997</v>
      </c>
      <c r="G35" s="293"/>
      <c r="H35" s="15">
        <v>37.5</v>
      </c>
      <c r="I35" s="15">
        <v>0</v>
      </c>
      <c r="J35" s="15">
        <v>49.8</v>
      </c>
      <c r="K35" s="15">
        <v>49.8</v>
      </c>
      <c r="L35" s="15">
        <v>6.9</v>
      </c>
      <c r="M35" s="15">
        <v>32.5</v>
      </c>
      <c r="N35" s="15">
        <v>49.1</v>
      </c>
      <c r="O35" s="15">
        <v>49</v>
      </c>
      <c r="P35" s="15">
        <v>41.1</v>
      </c>
      <c r="Q35" s="15">
        <v>40.799999999999997</v>
      </c>
      <c r="R35" s="15">
        <v>41.2</v>
      </c>
      <c r="S35" s="15">
        <v>41.7</v>
      </c>
      <c r="T35" s="15">
        <v>52.1</v>
      </c>
      <c r="U35" s="15">
        <v>52.2</v>
      </c>
      <c r="V35" s="15">
        <v>52</v>
      </c>
      <c r="W35" s="15">
        <v>40.6</v>
      </c>
      <c r="X35" s="15">
        <v>111.2</v>
      </c>
      <c r="Y35" s="15">
        <v>752</v>
      </c>
      <c r="Z35" s="15">
        <v>100</v>
      </c>
      <c r="AA35" s="15">
        <v>209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293"/>
      <c r="AS35" s="17"/>
      <c r="AT35" s="17">
        <v>24.23</v>
      </c>
      <c r="AU35" s="17">
        <f t="shared" si="4"/>
        <v>165.4</v>
      </c>
      <c r="AV35" s="17">
        <v>85</v>
      </c>
      <c r="AW35" s="41">
        <v>80.400000000000006</v>
      </c>
    </row>
    <row r="36" spans="1:49" ht="14.25" customHeight="1" x14ac:dyDescent="0.35">
      <c r="A36" s="266"/>
      <c r="B36" s="72">
        <v>1.5833333333333299</v>
      </c>
      <c r="C36" s="293"/>
      <c r="D36" s="15">
        <v>49.2</v>
      </c>
      <c r="E36" s="15">
        <v>111.1</v>
      </c>
      <c r="F36" s="15">
        <v>15.1</v>
      </c>
      <c r="G36" s="293"/>
      <c r="H36" s="15">
        <v>35.799999999999997</v>
      </c>
      <c r="I36" s="15">
        <v>112.7</v>
      </c>
      <c r="J36" s="15">
        <v>82</v>
      </c>
      <c r="K36" s="15">
        <v>81.7</v>
      </c>
      <c r="L36" s="15">
        <v>113.7</v>
      </c>
      <c r="M36" s="15">
        <v>16.7</v>
      </c>
      <c r="N36" s="15">
        <v>48.9</v>
      </c>
      <c r="O36" s="15">
        <v>49.3</v>
      </c>
      <c r="P36" s="15">
        <v>62.2</v>
      </c>
      <c r="Q36" s="15">
        <v>62.3</v>
      </c>
      <c r="R36" s="15">
        <v>62.2</v>
      </c>
      <c r="S36" s="15">
        <v>62.9</v>
      </c>
      <c r="T36" s="15">
        <v>84.1</v>
      </c>
      <c r="U36" s="15">
        <v>84</v>
      </c>
      <c r="V36" s="15">
        <v>83.9</v>
      </c>
      <c r="W36" s="15">
        <v>62.1</v>
      </c>
      <c r="X36" s="15">
        <v>111.4</v>
      </c>
      <c r="Y36" s="15">
        <v>856</v>
      </c>
      <c r="Z36" s="15">
        <v>100</v>
      </c>
      <c r="AA36" s="15">
        <v>598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293"/>
      <c r="AS36" s="17"/>
      <c r="AT36" s="17">
        <v>21.61</v>
      </c>
      <c r="AU36" s="17">
        <f t="shared" si="4"/>
        <v>206.5</v>
      </c>
      <c r="AV36" s="17">
        <v>116</v>
      </c>
      <c r="AW36" s="41">
        <v>90.5</v>
      </c>
    </row>
    <row r="37" spans="1:49" ht="14.25" customHeight="1" x14ac:dyDescent="0.35">
      <c r="A37" s="266"/>
      <c r="B37" s="72">
        <v>1.6666666666666701</v>
      </c>
      <c r="C37" s="293"/>
      <c r="D37" s="15">
        <v>48.5</v>
      </c>
      <c r="E37" s="15">
        <v>115.8</v>
      </c>
      <c r="F37" s="15">
        <v>13.4</v>
      </c>
      <c r="G37" s="293"/>
      <c r="H37" s="15">
        <v>36.5</v>
      </c>
      <c r="I37" s="15">
        <v>113</v>
      </c>
      <c r="J37" s="15">
        <v>86.5</v>
      </c>
      <c r="K37" s="15">
        <v>86.2</v>
      </c>
      <c r="L37" s="15">
        <v>114.1</v>
      </c>
      <c r="M37" s="15">
        <v>14.8</v>
      </c>
      <c r="N37" s="15">
        <v>48.2</v>
      </c>
      <c r="O37" s="15">
        <v>48.1</v>
      </c>
      <c r="P37" s="15">
        <v>63.3</v>
      </c>
      <c r="Q37" s="15">
        <v>63.1</v>
      </c>
      <c r="R37" s="15">
        <v>62.9</v>
      </c>
      <c r="S37" s="15">
        <v>63.5</v>
      </c>
      <c r="T37" s="15">
        <v>88.4</v>
      </c>
      <c r="U37" s="15">
        <v>88.4</v>
      </c>
      <c r="V37" s="15">
        <v>88.3</v>
      </c>
      <c r="W37" s="15">
        <v>62.3</v>
      </c>
      <c r="X37" s="15">
        <v>113.2</v>
      </c>
      <c r="Y37" s="15">
        <v>856</v>
      </c>
      <c r="Z37" s="15">
        <v>100</v>
      </c>
      <c r="AA37" s="15">
        <v>609</v>
      </c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293"/>
      <c r="AS37" s="17"/>
      <c r="AT37" s="17">
        <v>25.49</v>
      </c>
      <c r="AU37" s="17">
        <f t="shared" si="4"/>
        <v>211.5</v>
      </c>
      <c r="AV37" s="17">
        <v>125</v>
      </c>
      <c r="AW37" s="41">
        <v>86.5</v>
      </c>
    </row>
    <row r="38" spans="1:49" ht="14.25" customHeight="1" x14ac:dyDescent="0.35">
      <c r="A38" s="266"/>
      <c r="B38" s="72">
        <v>1.75</v>
      </c>
      <c r="C38" s="293"/>
      <c r="D38" s="15">
        <v>45.3</v>
      </c>
      <c r="E38" s="15">
        <v>0</v>
      </c>
      <c r="F38" s="15">
        <v>22.8</v>
      </c>
      <c r="G38" s="293"/>
      <c r="H38" s="15">
        <v>26.7</v>
      </c>
      <c r="I38" s="15">
        <v>0</v>
      </c>
      <c r="J38" s="15">
        <v>78.900000000000006</v>
      </c>
      <c r="K38" s="15">
        <v>78.900000000000006</v>
      </c>
      <c r="L38" s="15">
        <v>12.6</v>
      </c>
      <c r="M38" s="15">
        <v>12.4</v>
      </c>
      <c r="N38" s="15">
        <v>45.4</v>
      </c>
      <c r="O38" s="15">
        <v>45.3</v>
      </c>
      <c r="P38" s="15">
        <v>53.1</v>
      </c>
      <c r="Q38" s="15">
        <v>53.1</v>
      </c>
      <c r="R38" s="15">
        <v>52.9</v>
      </c>
      <c r="S38" s="15">
        <v>53.5</v>
      </c>
      <c r="T38" s="15">
        <v>74.5</v>
      </c>
      <c r="U38" s="15">
        <v>74.7</v>
      </c>
      <c r="V38" s="15">
        <v>74.599999999999994</v>
      </c>
      <c r="W38" s="15">
        <v>52.8</v>
      </c>
      <c r="X38" s="15">
        <v>112.8</v>
      </c>
      <c r="Y38" s="15">
        <v>885</v>
      </c>
      <c r="Z38" s="15">
        <v>100</v>
      </c>
      <c r="AA38" s="15">
        <v>559</v>
      </c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293"/>
      <c r="AS38" s="17"/>
      <c r="AT38" s="17">
        <v>22.75</v>
      </c>
      <c r="AU38" s="17">
        <f t="shared" si="4"/>
        <v>203.1</v>
      </c>
      <c r="AV38" s="17">
        <v>117</v>
      </c>
      <c r="AW38" s="41">
        <v>86.1</v>
      </c>
    </row>
    <row r="39" spans="1:49" ht="14.25" customHeight="1" x14ac:dyDescent="0.35">
      <c r="A39" s="266"/>
      <c r="B39" s="72">
        <v>1.8333333333333299</v>
      </c>
      <c r="C39" s="293"/>
      <c r="D39" s="15">
        <v>52.8</v>
      </c>
      <c r="E39" s="15">
        <v>0</v>
      </c>
      <c r="F39" s="15">
        <v>23.3</v>
      </c>
      <c r="G39" s="293"/>
      <c r="H39" s="15">
        <v>22.3</v>
      </c>
      <c r="I39" s="15">
        <v>0</v>
      </c>
      <c r="J39" s="15">
        <v>75.3</v>
      </c>
      <c r="K39" s="15">
        <v>75.3</v>
      </c>
      <c r="L39" s="15">
        <v>13.5</v>
      </c>
      <c r="M39" s="15">
        <v>16.100000000000001</v>
      </c>
      <c r="N39" s="15">
        <v>52.8</v>
      </c>
      <c r="O39" s="15">
        <v>52.6</v>
      </c>
      <c r="P39" s="15">
        <v>57.2</v>
      </c>
      <c r="Q39" s="15">
        <v>57.2</v>
      </c>
      <c r="R39" s="15">
        <v>57.1</v>
      </c>
      <c r="S39" s="15">
        <v>57.8</v>
      </c>
      <c r="T39" s="15">
        <v>86.6</v>
      </c>
      <c r="U39" s="15">
        <v>86.7</v>
      </c>
      <c r="V39" s="15">
        <v>86.7</v>
      </c>
      <c r="W39" s="15">
        <v>56.8</v>
      </c>
      <c r="X39" s="15">
        <v>130.4</v>
      </c>
      <c r="Y39" s="15">
        <v>887</v>
      </c>
      <c r="Z39" s="15">
        <v>100</v>
      </c>
      <c r="AA39" s="15">
        <v>637</v>
      </c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293"/>
      <c r="AS39" s="17"/>
      <c r="AT39" s="17">
        <v>21.83</v>
      </c>
      <c r="AU39" s="17">
        <f t="shared" si="4"/>
        <v>210.7</v>
      </c>
      <c r="AV39" s="17">
        <v>125</v>
      </c>
      <c r="AW39" s="41">
        <v>85.7</v>
      </c>
    </row>
    <row r="40" spans="1:49" ht="14.25" customHeight="1" x14ac:dyDescent="0.35">
      <c r="A40" s="266"/>
      <c r="B40" s="72">
        <v>1.9166666666666701</v>
      </c>
      <c r="C40" s="293"/>
      <c r="D40" s="15">
        <v>49.1</v>
      </c>
      <c r="E40" s="15">
        <v>19.2</v>
      </c>
      <c r="F40" s="15">
        <v>15.7</v>
      </c>
      <c r="G40" s="293"/>
      <c r="H40" s="15">
        <v>30.1</v>
      </c>
      <c r="I40" s="15">
        <v>46.8</v>
      </c>
      <c r="J40" s="15">
        <v>79.3</v>
      </c>
      <c r="K40" s="15">
        <v>79.2</v>
      </c>
      <c r="L40" s="15">
        <v>51.6</v>
      </c>
      <c r="M40" s="15">
        <v>17</v>
      </c>
      <c r="N40" s="15">
        <v>49</v>
      </c>
      <c r="O40" s="15">
        <v>49</v>
      </c>
      <c r="P40" s="15">
        <v>60</v>
      </c>
      <c r="Q40" s="15">
        <v>59.9</v>
      </c>
      <c r="R40" s="15">
        <v>59.8</v>
      </c>
      <c r="S40" s="15">
        <v>60.3</v>
      </c>
      <c r="T40" s="15">
        <v>81.2</v>
      </c>
      <c r="U40" s="15">
        <v>81.2</v>
      </c>
      <c r="V40" s="15">
        <v>81.099999999999994</v>
      </c>
      <c r="W40" s="15">
        <v>59.5</v>
      </c>
      <c r="X40" s="15">
        <v>112.5</v>
      </c>
      <c r="Y40" s="15">
        <v>855</v>
      </c>
      <c r="Z40" s="15">
        <v>100</v>
      </c>
      <c r="AA40" s="15">
        <v>574</v>
      </c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293"/>
      <c r="AS40" s="17"/>
      <c r="AT40" s="17">
        <v>22.05</v>
      </c>
      <c r="AU40" s="17">
        <f t="shared" si="4"/>
        <v>204.1</v>
      </c>
      <c r="AV40" s="17">
        <v>126</v>
      </c>
      <c r="AW40" s="41">
        <v>78.099999999999994</v>
      </c>
    </row>
    <row r="41" spans="1:49" ht="14.25" customHeight="1" x14ac:dyDescent="0.35">
      <c r="A41" s="267"/>
      <c r="B41" s="72">
        <v>2</v>
      </c>
      <c r="C41" s="294"/>
      <c r="D41" s="15">
        <v>49.8</v>
      </c>
      <c r="E41" s="15">
        <v>43.5</v>
      </c>
      <c r="F41" s="15">
        <v>16</v>
      </c>
      <c r="G41" s="294"/>
      <c r="H41" s="15">
        <v>32.6</v>
      </c>
      <c r="I41" s="15">
        <v>42.4</v>
      </c>
      <c r="J41" s="15">
        <v>78.7</v>
      </c>
      <c r="K41" s="15">
        <v>78.599999999999994</v>
      </c>
      <c r="L41" s="15">
        <v>47.5</v>
      </c>
      <c r="M41" s="15">
        <v>17.5</v>
      </c>
      <c r="N41" s="15">
        <v>49.7</v>
      </c>
      <c r="O41" s="15">
        <v>49.6</v>
      </c>
      <c r="P41" s="15">
        <v>59.2</v>
      </c>
      <c r="Q41" s="15">
        <v>59</v>
      </c>
      <c r="R41" s="15">
        <v>58.9</v>
      </c>
      <c r="S41" s="15">
        <v>58.9</v>
      </c>
      <c r="T41" s="15">
        <v>80.599999999999994</v>
      </c>
      <c r="U41" s="15">
        <v>80.7</v>
      </c>
      <c r="V41" s="15">
        <v>80.5</v>
      </c>
      <c r="W41" s="15">
        <v>58.7</v>
      </c>
      <c r="X41" s="15">
        <v>116.9</v>
      </c>
      <c r="Y41" s="15">
        <v>845</v>
      </c>
      <c r="Z41" s="15">
        <v>100</v>
      </c>
      <c r="AA41" s="15">
        <v>546</v>
      </c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294"/>
      <c r="AS41" s="17"/>
      <c r="AT41" s="17">
        <v>22.55</v>
      </c>
      <c r="AU41" s="17">
        <f t="shared" si="4"/>
        <v>196.2</v>
      </c>
      <c r="AV41" s="17">
        <v>114</v>
      </c>
      <c r="AW41" s="41">
        <v>82.2</v>
      </c>
    </row>
    <row r="42" spans="1:49" ht="14.25" customHeight="1" x14ac:dyDescent="0.35">
      <c r="A42" s="291" t="s">
        <v>92</v>
      </c>
      <c r="B42" s="278"/>
      <c r="C42" s="73"/>
      <c r="D42" s="53">
        <f>AVERAGE(D30:D41)</f>
        <v>49.108333333333327</v>
      </c>
      <c r="E42" s="53">
        <f>AVERAGE(E30:E41)</f>
        <v>24.133333333333329</v>
      </c>
      <c r="F42" s="53">
        <f>AVERAGE(F30:F41)</f>
        <v>23.891666666666666</v>
      </c>
      <c r="G42" s="53"/>
      <c r="H42" s="53">
        <f t="shared" ref="H42:AQ42" si="5">AVERAGE(H30:H41)</f>
        <v>30.516666666666669</v>
      </c>
      <c r="I42" s="53">
        <f t="shared" si="5"/>
        <v>26.241666666666664</v>
      </c>
      <c r="J42" s="53">
        <f t="shared" si="5"/>
        <v>63.741666666666667</v>
      </c>
      <c r="K42" s="53">
        <f t="shared" si="5"/>
        <v>63.675000000000004</v>
      </c>
      <c r="L42" s="53">
        <f t="shared" si="5"/>
        <v>30.816666666666666</v>
      </c>
      <c r="M42" s="53">
        <f t="shared" si="5"/>
        <v>23.108333333333334</v>
      </c>
      <c r="N42" s="53">
        <f t="shared" si="5"/>
        <v>47.024999999999999</v>
      </c>
      <c r="O42" s="53">
        <f t="shared" si="5"/>
        <v>47.000000000000007</v>
      </c>
      <c r="P42" s="53">
        <f t="shared" si="5"/>
        <v>45.808333333333337</v>
      </c>
      <c r="Q42" s="53">
        <f t="shared" si="5"/>
        <v>45.508333333333333</v>
      </c>
      <c r="R42" s="53">
        <f t="shared" si="5"/>
        <v>45.358333333333327</v>
      </c>
      <c r="S42" s="53">
        <f t="shared" si="5"/>
        <v>45.925000000000004</v>
      </c>
      <c r="T42" s="53">
        <f t="shared" si="5"/>
        <v>64.016666666666666</v>
      </c>
      <c r="U42" s="53">
        <f t="shared" si="5"/>
        <v>64.091666666666683</v>
      </c>
      <c r="V42" s="53">
        <f t="shared" si="5"/>
        <v>63.991666666666674</v>
      </c>
      <c r="W42" s="53">
        <f t="shared" si="5"/>
        <v>45.091666666666669</v>
      </c>
      <c r="X42" s="53">
        <f t="shared" si="5"/>
        <v>68.316666666666663</v>
      </c>
      <c r="Y42" s="53">
        <f t="shared" si="5"/>
        <v>494.66666666666669</v>
      </c>
      <c r="Z42" s="53">
        <f t="shared" si="5"/>
        <v>100</v>
      </c>
      <c r="AA42" s="53">
        <f t="shared" si="5"/>
        <v>326.5</v>
      </c>
      <c r="AB42" s="53" t="e">
        <f t="shared" si="5"/>
        <v>#DIV/0!</v>
      </c>
      <c r="AC42" s="53" t="e">
        <f t="shared" si="5"/>
        <v>#DIV/0!</v>
      </c>
      <c r="AD42" s="53" t="e">
        <f t="shared" si="5"/>
        <v>#DIV/0!</v>
      </c>
      <c r="AE42" s="53" t="e">
        <f t="shared" si="5"/>
        <v>#DIV/0!</v>
      </c>
      <c r="AF42" s="53" t="e">
        <f t="shared" si="5"/>
        <v>#DIV/0!</v>
      </c>
      <c r="AG42" s="53" t="e">
        <f t="shared" si="5"/>
        <v>#DIV/0!</v>
      </c>
      <c r="AH42" s="53" t="e">
        <f t="shared" si="5"/>
        <v>#DIV/0!</v>
      </c>
      <c r="AI42" s="53" t="e">
        <f t="shared" si="5"/>
        <v>#DIV/0!</v>
      </c>
      <c r="AJ42" s="53" t="e">
        <f t="shared" si="5"/>
        <v>#DIV/0!</v>
      </c>
      <c r="AK42" s="53" t="e">
        <f t="shared" si="5"/>
        <v>#DIV/0!</v>
      </c>
      <c r="AL42" s="53" t="e">
        <f t="shared" si="5"/>
        <v>#DIV/0!</v>
      </c>
      <c r="AM42" s="53" t="e">
        <f t="shared" si="5"/>
        <v>#DIV/0!</v>
      </c>
      <c r="AN42" s="53" t="e">
        <f t="shared" si="5"/>
        <v>#DIV/0!</v>
      </c>
      <c r="AO42" s="53" t="e">
        <f t="shared" si="5"/>
        <v>#DIV/0!</v>
      </c>
      <c r="AP42" s="53" t="e">
        <f t="shared" si="5"/>
        <v>#DIV/0!</v>
      </c>
      <c r="AQ42" s="53" t="e">
        <f t="shared" si="5"/>
        <v>#DIV/0!</v>
      </c>
      <c r="AR42" s="53"/>
      <c r="AS42" s="53" t="e">
        <f>AVERAGE(AS30:AS41)</f>
        <v>#DIV/0!</v>
      </c>
      <c r="AT42" s="53">
        <f>AVERAGE(AT30:AT41)</f>
        <v>24.349166666666665</v>
      </c>
      <c r="AU42" s="53">
        <f>AVERAGE(AU30:AU41)</f>
        <v>185.7833333333333</v>
      </c>
      <c r="AV42" s="53">
        <f>AVERAGE(AV30:AV41)</f>
        <v>100.83333333333333</v>
      </c>
      <c r="AW42" s="74">
        <f>AVERAGE(AW30:AW41)</f>
        <v>84.95</v>
      </c>
    </row>
    <row r="43" spans="1:49" ht="14.25" customHeight="1" x14ac:dyDescent="0.35">
      <c r="A43" s="268">
        <v>44716</v>
      </c>
      <c r="B43" s="72">
        <v>2.0833333333333299</v>
      </c>
      <c r="C43" s="292">
        <v>116</v>
      </c>
      <c r="D43" s="15">
        <v>46.3</v>
      </c>
      <c r="E43" s="15">
        <v>119.3</v>
      </c>
      <c r="F43" s="15">
        <v>14.7</v>
      </c>
      <c r="G43" s="303"/>
      <c r="H43" s="15">
        <v>31.7</v>
      </c>
      <c r="I43" s="15">
        <v>120.7</v>
      </c>
      <c r="J43" s="15">
        <v>84.2</v>
      </c>
      <c r="K43" s="15">
        <v>83.8</v>
      </c>
      <c r="L43" s="15">
        <v>121.3</v>
      </c>
      <c r="M43" s="15">
        <v>15.8</v>
      </c>
      <c r="N43" s="15">
        <v>48.9</v>
      </c>
      <c r="O43" s="15">
        <v>48.9</v>
      </c>
      <c r="P43" s="15">
        <v>63.3</v>
      </c>
      <c r="Q43" s="15">
        <v>63.2</v>
      </c>
      <c r="R43" s="15">
        <v>63.1</v>
      </c>
      <c r="S43" s="15">
        <v>63.6</v>
      </c>
      <c r="T43" s="15">
        <v>86.2</v>
      </c>
      <c r="U43" s="15">
        <v>86.3</v>
      </c>
      <c r="V43" s="15">
        <v>86.2</v>
      </c>
      <c r="W43" s="15">
        <v>63</v>
      </c>
      <c r="X43" s="15">
        <v>119.8</v>
      </c>
      <c r="Y43" s="15">
        <v>915</v>
      </c>
      <c r="Z43" s="15">
        <v>100</v>
      </c>
      <c r="AA43" s="15">
        <v>670</v>
      </c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299"/>
      <c r="AS43" s="17"/>
      <c r="AT43" s="17">
        <v>21.43</v>
      </c>
      <c r="AU43" s="17">
        <f t="shared" ref="AU43:AU54" si="6">AV43+AW43</f>
        <v>211.6</v>
      </c>
      <c r="AV43" s="17">
        <v>143</v>
      </c>
      <c r="AW43" s="41">
        <v>68.599999999999994</v>
      </c>
    </row>
    <row r="44" spans="1:49" ht="14.25" customHeight="1" x14ac:dyDescent="0.35">
      <c r="A44" s="266"/>
      <c r="B44" s="72">
        <v>2.1666666666666701</v>
      </c>
      <c r="C44" s="293"/>
      <c r="D44" s="15">
        <v>49.1</v>
      </c>
      <c r="E44" s="15">
        <v>119.2</v>
      </c>
      <c r="F44" s="15">
        <v>13</v>
      </c>
      <c r="G44" s="293"/>
      <c r="H44" s="15">
        <v>31.7</v>
      </c>
      <c r="I44" s="15">
        <v>118.3</v>
      </c>
      <c r="J44" s="15">
        <v>88.2</v>
      </c>
      <c r="K44" s="15">
        <v>87.9</v>
      </c>
      <c r="L44" s="15">
        <v>119.4</v>
      </c>
      <c r="M44" s="15">
        <v>14.1</v>
      </c>
      <c r="N44" s="15">
        <v>48.8</v>
      </c>
      <c r="O44" s="15">
        <v>48.7</v>
      </c>
      <c r="P44" s="15">
        <v>65.099999999999994</v>
      </c>
      <c r="Q44" s="15">
        <v>65.2</v>
      </c>
      <c r="R44" s="15">
        <v>65</v>
      </c>
      <c r="S44" s="15">
        <v>65.599999999999994</v>
      </c>
      <c r="T44" s="15">
        <v>90.2</v>
      </c>
      <c r="U44" s="15">
        <v>90.3</v>
      </c>
      <c r="V44" s="15">
        <v>90</v>
      </c>
      <c r="W44" s="15">
        <v>64.7</v>
      </c>
      <c r="X44" s="15">
        <v>117.7</v>
      </c>
      <c r="Y44" s="15">
        <v>917</v>
      </c>
      <c r="Z44" s="15">
        <v>100</v>
      </c>
      <c r="AA44" s="15">
        <v>700</v>
      </c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293"/>
      <c r="AS44" s="17"/>
      <c r="AT44" s="17">
        <v>21.8</v>
      </c>
      <c r="AU44" s="17">
        <f t="shared" si="6"/>
        <v>236.6</v>
      </c>
      <c r="AV44" s="17">
        <v>147</v>
      </c>
      <c r="AW44" s="41">
        <v>89.6</v>
      </c>
    </row>
    <row r="45" spans="1:49" ht="14.25" customHeight="1" x14ac:dyDescent="0.35">
      <c r="A45" s="266"/>
      <c r="B45" s="72">
        <v>2.25</v>
      </c>
      <c r="C45" s="293"/>
      <c r="D45" s="15">
        <v>49.2</v>
      </c>
      <c r="E45" s="15">
        <v>121.5</v>
      </c>
      <c r="F45" s="15">
        <v>13</v>
      </c>
      <c r="G45" s="293"/>
      <c r="H45" s="15">
        <v>32.299999999999997</v>
      </c>
      <c r="I45" s="15">
        <v>119</v>
      </c>
      <c r="J45" s="15">
        <v>87.9</v>
      </c>
      <c r="K45" s="15">
        <v>87.5</v>
      </c>
      <c r="L45" s="15">
        <v>120</v>
      </c>
      <c r="M45" s="15">
        <v>14.1</v>
      </c>
      <c r="N45" s="15">
        <v>48.8</v>
      </c>
      <c r="O45" s="15">
        <v>48.8</v>
      </c>
      <c r="P45" s="15">
        <v>65</v>
      </c>
      <c r="Q45" s="15">
        <v>64.8</v>
      </c>
      <c r="R45" s="15">
        <v>64.599999999999994</v>
      </c>
      <c r="S45" s="15">
        <v>65.2</v>
      </c>
      <c r="T45" s="15">
        <v>89.8</v>
      </c>
      <c r="U45" s="15">
        <v>89.9</v>
      </c>
      <c r="V45" s="15">
        <v>89.7</v>
      </c>
      <c r="W45" s="15">
        <v>64.8</v>
      </c>
      <c r="X45" s="15">
        <v>118.2</v>
      </c>
      <c r="Y45" s="15">
        <v>916</v>
      </c>
      <c r="Z45" s="15">
        <v>100</v>
      </c>
      <c r="AA45" s="15">
        <v>694</v>
      </c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293"/>
      <c r="AS45" s="17"/>
      <c r="AT45" s="17">
        <v>21.76</v>
      </c>
      <c r="AU45" s="17">
        <f t="shared" si="6"/>
        <v>205.7</v>
      </c>
      <c r="AV45" s="17">
        <v>136</v>
      </c>
      <c r="AW45" s="41">
        <v>69.7</v>
      </c>
    </row>
    <row r="46" spans="1:49" ht="14.25" customHeight="1" x14ac:dyDescent="0.35">
      <c r="A46" s="266"/>
      <c r="B46" s="72">
        <v>2.3333333333333299</v>
      </c>
      <c r="C46" s="293"/>
      <c r="D46" s="15">
        <v>49.2</v>
      </c>
      <c r="E46" s="15">
        <v>122.9</v>
      </c>
      <c r="F46" s="15">
        <v>13.1</v>
      </c>
      <c r="G46" s="293"/>
      <c r="H46" s="15">
        <v>33.5</v>
      </c>
      <c r="I46" s="15">
        <v>119.2</v>
      </c>
      <c r="J46" s="15">
        <v>88.1</v>
      </c>
      <c r="K46" s="15">
        <v>87.8</v>
      </c>
      <c r="L46" s="15">
        <v>119.7</v>
      </c>
      <c r="M46" s="15">
        <v>14.3</v>
      </c>
      <c r="N46" s="15">
        <v>48.8</v>
      </c>
      <c r="O46" s="15">
        <v>48.7</v>
      </c>
      <c r="P46" s="15">
        <v>65.2</v>
      </c>
      <c r="Q46" s="15">
        <v>65.099999999999994</v>
      </c>
      <c r="R46" s="15">
        <v>64.8</v>
      </c>
      <c r="S46" s="15">
        <v>65.400000000000006</v>
      </c>
      <c r="T46" s="15">
        <v>90.1</v>
      </c>
      <c r="U46" s="15">
        <v>90.2</v>
      </c>
      <c r="V46" s="15">
        <v>89.9</v>
      </c>
      <c r="W46" s="15">
        <v>64.7</v>
      </c>
      <c r="X46" s="15">
        <v>118.6</v>
      </c>
      <c r="Y46" s="15">
        <v>917</v>
      </c>
      <c r="Z46" s="15">
        <v>100</v>
      </c>
      <c r="AA46" s="15">
        <v>696</v>
      </c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293"/>
      <c r="AS46" s="17"/>
      <c r="AT46" s="17">
        <v>24.11</v>
      </c>
      <c r="AU46" s="17">
        <f t="shared" si="6"/>
        <v>220.1</v>
      </c>
      <c r="AV46" s="17">
        <v>134</v>
      </c>
      <c r="AW46" s="41">
        <v>86.1</v>
      </c>
    </row>
    <row r="47" spans="1:49" ht="14.25" customHeight="1" x14ac:dyDescent="0.35">
      <c r="A47" s="266"/>
      <c r="B47" s="72">
        <v>2.4166666666666701</v>
      </c>
      <c r="C47" s="293"/>
      <c r="D47" s="15">
        <v>49.1</v>
      </c>
      <c r="E47" s="15">
        <v>122.8</v>
      </c>
      <c r="F47" s="15">
        <v>13.7</v>
      </c>
      <c r="G47" s="293"/>
      <c r="H47" s="15">
        <v>36.4</v>
      </c>
      <c r="I47" s="15">
        <v>120.4</v>
      </c>
      <c r="J47" s="15">
        <v>86.3</v>
      </c>
      <c r="K47" s="15">
        <v>86</v>
      </c>
      <c r="L47" s="15">
        <v>120.7</v>
      </c>
      <c r="M47" s="15">
        <v>14.9</v>
      </c>
      <c r="N47" s="15">
        <v>48.7</v>
      </c>
      <c r="O47" s="15">
        <v>48.7</v>
      </c>
      <c r="P47" s="15">
        <v>64.599999999999994</v>
      </c>
      <c r="Q47" s="15">
        <v>64.400000000000006</v>
      </c>
      <c r="R47" s="15">
        <v>64.3</v>
      </c>
      <c r="S47" s="15">
        <v>64.8</v>
      </c>
      <c r="T47" s="15">
        <v>88.4</v>
      </c>
      <c r="U47" s="15">
        <v>88.5</v>
      </c>
      <c r="V47" s="15">
        <v>88.3</v>
      </c>
      <c r="W47" s="15">
        <v>64</v>
      </c>
      <c r="X47" s="15">
        <v>118.5</v>
      </c>
      <c r="Y47" s="15">
        <v>916</v>
      </c>
      <c r="Z47" s="15">
        <v>100</v>
      </c>
      <c r="AA47" s="15">
        <v>683</v>
      </c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293"/>
      <c r="AS47" s="17"/>
      <c r="AT47" s="17">
        <v>29.48</v>
      </c>
      <c r="AU47" s="17">
        <f t="shared" si="6"/>
        <v>222</v>
      </c>
      <c r="AV47" s="17">
        <v>134</v>
      </c>
      <c r="AW47" s="41">
        <v>88</v>
      </c>
    </row>
    <row r="48" spans="1:49" ht="14.25" customHeight="1" x14ac:dyDescent="0.35">
      <c r="A48" s="266"/>
      <c r="B48" s="72">
        <v>2.5</v>
      </c>
      <c r="C48" s="293"/>
      <c r="D48" s="15">
        <v>49.1</v>
      </c>
      <c r="E48" s="15">
        <v>119</v>
      </c>
      <c r="F48" s="15">
        <v>14.1</v>
      </c>
      <c r="G48" s="293"/>
      <c r="H48" s="15">
        <v>36.5</v>
      </c>
      <c r="I48" s="15">
        <v>120.7</v>
      </c>
      <c r="J48" s="15">
        <v>86.1</v>
      </c>
      <c r="K48" s="15">
        <v>85.7</v>
      </c>
      <c r="L48" s="15">
        <v>120.7</v>
      </c>
      <c r="M48" s="15">
        <v>15.5</v>
      </c>
      <c r="N48" s="15">
        <v>48.7</v>
      </c>
      <c r="O48" s="15">
        <v>48.7</v>
      </c>
      <c r="P48" s="15">
        <v>64.900000000000006</v>
      </c>
      <c r="Q48" s="15">
        <v>64.599999999999994</v>
      </c>
      <c r="R48" s="15">
        <v>64.400000000000006</v>
      </c>
      <c r="S48" s="15">
        <v>65.2</v>
      </c>
      <c r="T48" s="15">
        <v>88.1</v>
      </c>
      <c r="U48" s="15">
        <v>88.1</v>
      </c>
      <c r="V48" s="15">
        <v>87.9</v>
      </c>
      <c r="W48" s="15">
        <v>64.3</v>
      </c>
      <c r="X48" s="15">
        <v>119</v>
      </c>
      <c r="Y48" s="15">
        <v>917</v>
      </c>
      <c r="Z48" s="15">
        <v>100</v>
      </c>
      <c r="AA48" s="15">
        <v>681</v>
      </c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293"/>
      <c r="AS48" s="17"/>
      <c r="AT48" s="17">
        <v>29.99</v>
      </c>
      <c r="AU48" s="17">
        <f t="shared" si="6"/>
        <v>206.5</v>
      </c>
      <c r="AV48" s="17">
        <v>132</v>
      </c>
      <c r="AW48" s="41">
        <v>74.5</v>
      </c>
    </row>
    <row r="49" spans="1:49" ht="14.25" customHeight="1" x14ac:dyDescent="0.35">
      <c r="A49" s="266"/>
      <c r="B49" s="72">
        <v>2.5833333333333299</v>
      </c>
      <c r="C49" s="293"/>
      <c r="D49" s="15">
        <v>49.1</v>
      </c>
      <c r="E49" s="15">
        <v>119.8</v>
      </c>
      <c r="F49" s="15">
        <v>14.3</v>
      </c>
      <c r="G49" s="293"/>
      <c r="H49" s="15">
        <v>36.9</v>
      </c>
      <c r="I49" s="15">
        <v>120.3</v>
      </c>
      <c r="J49" s="15">
        <v>86.25</v>
      </c>
      <c r="K49" s="15">
        <v>85.8</v>
      </c>
      <c r="L49" s="15">
        <v>120.7</v>
      </c>
      <c r="M49" s="15">
        <v>15.5</v>
      </c>
      <c r="N49" s="15">
        <v>48.7</v>
      </c>
      <c r="O49" s="15">
        <v>48.7</v>
      </c>
      <c r="P49" s="15">
        <v>65.099999999999994</v>
      </c>
      <c r="Q49" s="15">
        <v>65</v>
      </c>
      <c r="R49" s="15">
        <v>64.8</v>
      </c>
      <c r="S49" s="15">
        <v>65.400000000000006</v>
      </c>
      <c r="T49" s="15">
        <v>88.2</v>
      </c>
      <c r="U49" s="15">
        <v>88.3</v>
      </c>
      <c r="V49" s="15">
        <v>88.1</v>
      </c>
      <c r="W49" s="15">
        <v>64.7</v>
      </c>
      <c r="X49" s="15">
        <v>119.3</v>
      </c>
      <c r="Y49" s="15">
        <v>918</v>
      </c>
      <c r="Z49" s="15">
        <v>100</v>
      </c>
      <c r="AA49" s="15">
        <v>681</v>
      </c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293"/>
      <c r="AS49" s="17"/>
      <c r="AT49" s="17">
        <v>29.19</v>
      </c>
      <c r="AU49" s="17">
        <f t="shared" si="6"/>
        <v>199.6</v>
      </c>
      <c r="AV49" s="17">
        <v>135</v>
      </c>
      <c r="AW49" s="41">
        <v>64.599999999999994</v>
      </c>
    </row>
    <row r="50" spans="1:49" ht="14.25" customHeight="1" x14ac:dyDescent="0.35">
      <c r="A50" s="266"/>
      <c r="B50" s="72">
        <v>2.6666666666666701</v>
      </c>
      <c r="C50" s="293"/>
      <c r="D50" s="15">
        <v>49.1</v>
      </c>
      <c r="E50" s="15">
        <v>117.1</v>
      </c>
      <c r="F50" s="15">
        <v>14.5</v>
      </c>
      <c r="G50" s="293"/>
      <c r="H50" s="15">
        <v>36.9</v>
      </c>
      <c r="I50" s="15">
        <v>119.6</v>
      </c>
      <c r="J50" s="15">
        <v>87.5</v>
      </c>
      <c r="K50" s="15">
        <v>87.2</v>
      </c>
      <c r="L50" s="15">
        <v>119.5</v>
      </c>
      <c r="M50" s="15">
        <v>15.8</v>
      </c>
      <c r="N50" s="15">
        <v>48.8</v>
      </c>
      <c r="O50" s="15">
        <v>48.7</v>
      </c>
      <c r="P50" s="15">
        <v>66.099999999999994</v>
      </c>
      <c r="Q50" s="15">
        <v>66.099999999999994</v>
      </c>
      <c r="R50" s="15">
        <v>65.900000000000006</v>
      </c>
      <c r="S50" s="15">
        <v>66.5</v>
      </c>
      <c r="T50" s="15">
        <v>89.6</v>
      </c>
      <c r="U50" s="15">
        <v>89.6</v>
      </c>
      <c r="V50" s="15">
        <v>89.4</v>
      </c>
      <c r="W50" s="15">
        <v>65.900000000000006</v>
      </c>
      <c r="X50" s="15">
        <v>118.9</v>
      </c>
      <c r="Y50" s="15">
        <v>917</v>
      </c>
      <c r="Z50" s="15">
        <v>100</v>
      </c>
      <c r="AA50" s="15">
        <v>693</v>
      </c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293"/>
      <c r="AS50" s="17"/>
      <c r="AT50" s="17">
        <v>26.88</v>
      </c>
      <c r="AU50" s="17">
        <f t="shared" si="6"/>
        <v>205.8</v>
      </c>
      <c r="AV50" s="17">
        <v>134</v>
      </c>
      <c r="AW50" s="41">
        <v>71.8</v>
      </c>
    </row>
    <row r="51" spans="1:49" ht="14.25" customHeight="1" x14ac:dyDescent="0.35">
      <c r="A51" s="266"/>
      <c r="B51" s="72">
        <v>2.75</v>
      </c>
      <c r="C51" s="293"/>
      <c r="D51" s="15">
        <v>49.2</v>
      </c>
      <c r="E51" s="15">
        <v>117.8</v>
      </c>
      <c r="F51" s="15">
        <v>14.4</v>
      </c>
      <c r="G51" s="293"/>
      <c r="H51" s="15">
        <v>36.1</v>
      </c>
      <c r="I51" s="15">
        <v>118.8</v>
      </c>
      <c r="J51" s="15">
        <v>88.5</v>
      </c>
      <c r="K51" s="15">
        <v>88.2</v>
      </c>
      <c r="L51" s="15">
        <v>119.3</v>
      </c>
      <c r="M51" s="15">
        <v>15.5</v>
      </c>
      <c r="N51" s="15">
        <v>48.8</v>
      </c>
      <c r="O51" s="15">
        <v>48.7</v>
      </c>
      <c r="P51" s="15">
        <v>66.7</v>
      </c>
      <c r="Q51" s="15">
        <v>66.599999999999994</v>
      </c>
      <c r="R51" s="15">
        <v>66.3</v>
      </c>
      <c r="S51" s="15">
        <v>67.099999999999994</v>
      </c>
      <c r="T51" s="15">
        <v>90.5</v>
      </c>
      <c r="U51" s="15">
        <v>90.6</v>
      </c>
      <c r="V51" s="15">
        <v>90.4</v>
      </c>
      <c r="W51" s="15">
        <v>66.3</v>
      </c>
      <c r="X51" s="15">
        <v>118.4</v>
      </c>
      <c r="Y51" s="15">
        <v>917</v>
      </c>
      <c r="Z51" s="15">
        <v>100</v>
      </c>
      <c r="AA51" s="15">
        <v>697</v>
      </c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293"/>
      <c r="AS51" s="17"/>
      <c r="AT51" s="17">
        <v>26.76</v>
      </c>
      <c r="AU51" s="17">
        <f t="shared" si="6"/>
        <v>220.8</v>
      </c>
      <c r="AV51" s="17">
        <v>137</v>
      </c>
      <c r="AW51" s="41">
        <v>83.8</v>
      </c>
    </row>
    <row r="52" spans="1:49" ht="14.25" customHeight="1" x14ac:dyDescent="0.35">
      <c r="A52" s="266"/>
      <c r="B52" s="72">
        <v>2.8333333333333299</v>
      </c>
      <c r="C52" s="293"/>
      <c r="D52" s="15">
        <v>49.1</v>
      </c>
      <c r="E52" s="15">
        <v>119.2</v>
      </c>
      <c r="F52" s="15">
        <v>14</v>
      </c>
      <c r="G52" s="293"/>
      <c r="H52" s="15">
        <v>35.6</v>
      </c>
      <c r="I52" s="15">
        <v>118.7</v>
      </c>
      <c r="J52" s="15">
        <v>88</v>
      </c>
      <c r="K52" s="15">
        <v>87.7</v>
      </c>
      <c r="L52" s="15">
        <v>119.3</v>
      </c>
      <c r="M52" s="15">
        <v>15.1</v>
      </c>
      <c r="N52" s="15">
        <v>48.8</v>
      </c>
      <c r="O52" s="15">
        <v>48.7</v>
      </c>
      <c r="P52" s="15">
        <v>65.900000000000006</v>
      </c>
      <c r="Q52" s="15">
        <v>65.8</v>
      </c>
      <c r="R52" s="15">
        <v>65.599999999999994</v>
      </c>
      <c r="S52" s="15">
        <v>66.2</v>
      </c>
      <c r="T52" s="15">
        <v>90</v>
      </c>
      <c r="U52" s="15">
        <v>90.1</v>
      </c>
      <c r="V52" s="15">
        <v>89.9</v>
      </c>
      <c r="W52" s="15">
        <v>65.599999999999994</v>
      </c>
      <c r="X52" s="15">
        <v>117.9</v>
      </c>
      <c r="Y52" s="15">
        <v>916</v>
      </c>
      <c r="Z52" s="15">
        <v>100</v>
      </c>
      <c r="AA52" s="15">
        <v>692</v>
      </c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293"/>
      <c r="AS52" s="17"/>
      <c r="AT52" s="17">
        <v>26.05</v>
      </c>
      <c r="AU52" s="17">
        <f t="shared" si="6"/>
        <v>216.7</v>
      </c>
      <c r="AV52" s="17">
        <v>134</v>
      </c>
      <c r="AW52" s="41">
        <v>82.7</v>
      </c>
    </row>
    <row r="53" spans="1:49" ht="14.25" customHeight="1" x14ac:dyDescent="0.35">
      <c r="A53" s="266"/>
      <c r="B53" s="72">
        <v>2.9166666666666701</v>
      </c>
      <c r="C53" s="293"/>
      <c r="D53" s="15">
        <v>49.1</v>
      </c>
      <c r="E53" s="15">
        <v>122.5</v>
      </c>
      <c r="F53" s="15">
        <v>13.8</v>
      </c>
      <c r="G53" s="293"/>
      <c r="H53" s="15">
        <v>35.200000000000003</v>
      </c>
      <c r="I53" s="15">
        <v>120.5</v>
      </c>
      <c r="J53" s="15">
        <v>86.7</v>
      </c>
      <c r="K53" s="15">
        <v>86.3</v>
      </c>
      <c r="L53" s="15">
        <v>120.2</v>
      </c>
      <c r="M53" s="15">
        <v>15</v>
      </c>
      <c r="N53" s="15">
        <v>48.7</v>
      </c>
      <c r="O53" s="15">
        <v>48.6</v>
      </c>
      <c r="P53" s="15">
        <v>64.8</v>
      </c>
      <c r="Q53" s="15">
        <v>64.599999999999994</v>
      </c>
      <c r="R53" s="15">
        <v>64.3</v>
      </c>
      <c r="S53" s="15">
        <v>65</v>
      </c>
      <c r="T53" s="15">
        <v>88.7</v>
      </c>
      <c r="U53" s="15">
        <v>88.8</v>
      </c>
      <c r="V53" s="15">
        <v>88.6</v>
      </c>
      <c r="W53" s="15">
        <v>64.5</v>
      </c>
      <c r="X53" s="15">
        <v>118.6</v>
      </c>
      <c r="Y53" s="15">
        <v>917</v>
      </c>
      <c r="Z53" s="15">
        <v>100</v>
      </c>
      <c r="AA53" s="15">
        <v>685</v>
      </c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293"/>
      <c r="AS53" s="17"/>
      <c r="AT53" s="17">
        <v>25.98</v>
      </c>
      <c r="AU53" s="17">
        <f t="shared" si="6"/>
        <v>208.4</v>
      </c>
      <c r="AV53" s="17">
        <v>135</v>
      </c>
      <c r="AW53" s="41">
        <v>73.400000000000006</v>
      </c>
    </row>
    <row r="54" spans="1:49" ht="14.25" customHeight="1" x14ac:dyDescent="0.35">
      <c r="A54" s="267"/>
      <c r="B54" s="72">
        <v>3</v>
      </c>
      <c r="C54" s="294"/>
      <c r="D54" s="15">
        <v>49.1</v>
      </c>
      <c r="E54" s="15">
        <v>119.9</v>
      </c>
      <c r="F54" s="15">
        <v>13.6</v>
      </c>
      <c r="G54" s="294"/>
      <c r="H54" s="15">
        <v>32.700000000000003</v>
      </c>
      <c r="I54" s="15">
        <v>49.8</v>
      </c>
      <c r="J54" s="15">
        <v>86.9</v>
      </c>
      <c r="K54" s="15">
        <v>86.6</v>
      </c>
      <c r="L54" s="15">
        <v>120.6</v>
      </c>
      <c r="M54" s="15">
        <v>14.7</v>
      </c>
      <c r="N54" s="15">
        <v>48.7</v>
      </c>
      <c r="O54" s="15">
        <v>48.6</v>
      </c>
      <c r="P54" s="15">
        <v>64.5</v>
      </c>
      <c r="Q54" s="15">
        <v>64.599999999999994</v>
      </c>
      <c r="R54" s="15">
        <v>64.3</v>
      </c>
      <c r="S54" s="15">
        <v>65</v>
      </c>
      <c r="T54" s="15">
        <v>88.9</v>
      </c>
      <c r="U54" s="15">
        <v>89</v>
      </c>
      <c r="V54" s="15">
        <v>88.8</v>
      </c>
      <c r="W54" s="15">
        <v>64.3</v>
      </c>
      <c r="X54" s="15">
        <v>119</v>
      </c>
      <c r="Y54" s="15">
        <v>918</v>
      </c>
      <c r="Z54" s="15">
        <v>100</v>
      </c>
      <c r="AA54" s="15">
        <v>688</v>
      </c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294"/>
      <c r="AS54" s="17"/>
      <c r="AT54" s="17">
        <v>24.63</v>
      </c>
      <c r="AU54" s="17">
        <f t="shared" si="6"/>
        <v>208.9</v>
      </c>
      <c r="AV54" s="17">
        <v>135</v>
      </c>
      <c r="AW54" s="41">
        <v>73.900000000000006</v>
      </c>
    </row>
    <row r="55" spans="1:49" ht="14.25" customHeight="1" x14ac:dyDescent="0.35">
      <c r="A55" s="291" t="s">
        <v>92</v>
      </c>
      <c r="B55" s="278"/>
      <c r="C55" s="73"/>
      <c r="D55" s="53">
        <f>AVERAGE(D43:D54)</f>
        <v>48.891666666666673</v>
      </c>
      <c r="E55" s="53">
        <f>AVERAGE(E43:E54)</f>
        <v>120.08333333333333</v>
      </c>
      <c r="F55" s="53">
        <f>AVERAGE(F43:F54)</f>
        <v>13.850000000000001</v>
      </c>
      <c r="G55" s="53"/>
      <c r="H55" s="53">
        <f t="shared" ref="H55:AQ55" si="7">AVERAGE(H43:H54)</f>
        <v>34.625</v>
      </c>
      <c r="I55" s="53">
        <f t="shared" si="7"/>
        <v>113.83333333333333</v>
      </c>
      <c r="J55" s="53">
        <f t="shared" si="7"/>
        <v>87.054166666666674</v>
      </c>
      <c r="K55" s="53">
        <f t="shared" si="7"/>
        <v>86.708333333333329</v>
      </c>
      <c r="L55" s="53">
        <f t="shared" si="7"/>
        <v>120.11666666666667</v>
      </c>
      <c r="M55" s="53">
        <f t="shared" si="7"/>
        <v>15.024999999999999</v>
      </c>
      <c r="N55" s="53">
        <f t="shared" si="7"/>
        <v>48.766666666666673</v>
      </c>
      <c r="O55" s="53">
        <f t="shared" si="7"/>
        <v>48.708333333333321</v>
      </c>
      <c r="P55" s="53">
        <f t="shared" si="7"/>
        <v>65.099999999999994</v>
      </c>
      <c r="Q55" s="53">
        <f t="shared" si="7"/>
        <v>65</v>
      </c>
      <c r="R55" s="53">
        <f t="shared" si="7"/>
        <v>64.783333333333331</v>
      </c>
      <c r="S55" s="53">
        <f t="shared" si="7"/>
        <v>65.416666666666671</v>
      </c>
      <c r="T55" s="53">
        <f t="shared" si="7"/>
        <v>89.058333333333337</v>
      </c>
      <c r="U55" s="53">
        <f t="shared" si="7"/>
        <v>89.141666666666652</v>
      </c>
      <c r="V55" s="53">
        <f t="shared" si="7"/>
        <v>88.933333333333337</v>
      </c>
      <c r="W55" s="53">
        <f t="shared" si="7"/>
        <v>64.733333333333334</v>
      </c>
      <c r="X55" s="53">
        <f t="shared" si="7"/>
        <v>118.65833333333332</v>
      </c>
      <c r="Y55" s="53">
        <f t="shared" si="7"/>
        <v>916.75</v>
      </c>
      <c r="Z55" s="53">
        <f t="shared" si="7"/>
        <v>100</v>
      </c>
      <c r="AA55" s="53">
        <f t="shared" si="7"/>
        <v>688.33333333333337</v>
      </c>
      <c r="AB55" s="53" t="e">
        <f t="shared" si="7"/>
        <v>#DIV/0!</v>
      </c>
      <c r="AC55" s="53" t="e">
        <f t="shared" si="7"/>
        <v>#DIV/0!</v>
      </c>
      <c r="AD55" s="53" t="e">
        <f t="shared" si="7"/>
        <v>#DIV/0!</v>
      </c>
      <c r="AE55" s="53" t="e">
        <f t="shared" si="7"/>
        <v>#DIV/0!</v>
      </c>
      <c r="AF55" s="53" t="e">
        <f t="shared" si="7"/>
        <v>#DIV/0!</v>
      </c>
      <c r="AG55" s="53" t="e">
        <f t="shared" si="7"/>
        <v>#DIV/0!</v>
      </c>
      <c r="AH55" s="53" t="e">
        <f t="shared" si="7"/>
        <v>#DIV/0!</v>
      </c>
      <c r="AI55" s="53" t="e">
        <f t="shared" si="7"/>
        <v>#DIV/0!</v>
      </c>
      <c r="AJ55" s="53" t="e">
        <f t="shared" si="7"/>
        <v>#DIV/0!</v>
      </c>
      <c r="AK55" s="53" t="e">
        <f t="shared" si="7"/>
        <v>#DIV/0!</v>
      </c>
      <c r="AL55" s="53" t="e">
        <f t="shared" si="7"/>
        <v>#DIV/0!</v>
      </c>
      <c r="AM55" s="53" t="e">
        <f t="shared" si="7"/>
        <v>#DIV/0!</v>
      </c>
      <c r="AN55" s="53" t="e">
        <f t="shared" si="7"/>
        <v>#DIV/0!</v>
      </c>
      <c r="AO55" s="53" t="e">
        <f t="shared" si="7"/>
        <v>#DIV/0!</v>
      </c>
      <c r="AP55" s="53" t="e">
        <f t="shared" si="7"/>
        <v>#DIV/0!</v>
      </c>
      <c r="AQ55" s="53" t="e">
        <f t="shared" si="7"/>
        <v>#DIV/0!</v>
      </c>
      <c r="AR55" s="53"/>
      <c r="AS55" s="53" t="e">
        <f>AVERAGE(AS43:AS54)</f>
        <v>#DIV/0!</v>
      </c>
      <c r="AT55" s="53">
        <f>AVERAGE(AT43:AT54)</f>
        <v>25.671666666666667</v>
      </c>
      <c r="AU55" s="53">
        <f>AVERAGE(AU43:AU54)</f>
        <v>213.55833333333331</v>
      </c>
      <c r="AV55" s="53">
        <f>AVERAGE(AV43:AV54)</f>
        <v>136.33333333333334</v>
      </c>
      <c r="AW55" s="74">
        <f>AVERAGE(AW43:AW54)</f>
        <v>77.224999999999994</v>
      </c>
    </row>
    <row r="56" spans="1:49" ht="14.25" customHeight="1" x14ac:dyDescent="0.35">
      <c r="A56" s="268">
        <v>44717</v>
      </c>
      <c r="B56" s="72">
        <v>3.0833333333333299</v>
      </c>
      <c r="C56" s="292"/>
      <c r="D56" s="15">
        <v>49.1</v>
      </c>
      <c r="E56" s="15">
        <v>120.5</v>
      </c>
      <c r="F56" s="15">
        <v>13.6</v>
      </c>
      <c r="G56" s="303"/>
      <c r="H56" s="15">
        <v>32.5</v>
      </c>
      <c r="I56" s="15">
        <v>119.6</v>
      </c>
      <c r="J56" s="15">
        <v>87.4</v>
      </c>
      <c r="K56" s="15">
        <v>87.1</v>
      </c>
      <c r="L56" s="15">
        <v>120</v>
      </c>
      <c r="M56" s="15">
        <v>14.6</v>
      </c>
      <c r="N56" s="15">
        <v>48.7</v>
      </c>
      <c r="O56" s="15">
        <v>48.7</v>
      </c>
      <c r="P56" s="15">
        <v>64.8</v>
      </c>
      <c r="Q56" s="15">
        <v>64.900000000000006</v>
      </c>
      <c r="R56" s="15">
        <v>64.599999999999994</v>
      </c>
      <c r="S56" s="15">
        <v>65.2</v>
      </c>
      <c r="T56" s="15">
        <v>89.4</v>
      </c>
      <c r="U56" s="15">
        <v>89.5</v>
      </c>
      <c r="V56" s="15">
        <v>89.3</v>
      </c>
      <c r="W56" s="15">
        <v>64.5</v>
      </c>
      <c r="X56" s="15">
        <v>118.6</v>
      </c>
      <c r="Y56" s="15">
        <v>915</v>
      </c>
      <c r="Z56" s="15">
        <v>100</v>
      </c>
      <c r="AA56" s="15">
        <v>691</v>
      </c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299"/>
      <c r="AS56" s="17"/>
      <c r="AT56" s="17">
        <v>24.5</v>
      </c>
      <c r="AU56" s="17">
        <f t="shared" ref="AU56:AU67" si="8">AV56+AW56</f>
        <v>208.1</v>
      </c>
      <c r="AV56" s="17">
        <v>135</v>
      </c>
      <c r="AW56" s="41">
        <v>73.099999999999994</v>
      </c>
    </row>
    <row r="57" spans="1:49" ht="14.25" customHeight="1" x14ac:dyDescent="0.35">
      <c r="A57" s="266"/>
      <c r="B57" s="72">
        <v>3.1666666666666701</v>
      </c>
      <c r="C57" s="293"/>
      <c r="D57" s="15">
        <v>49.1</v>
      </c>
      <c r="E57" s="15">
        <v>122.5</v>
      </c>
      <c r="F57" s="15">
        <v>13.5</v>
      </c>
      <c r="G57" s="293"/>
      <c r="H57" s="15">
        <v>33.299999999999997</v>
      </c>
      <c r="I57" s="15">
        <v>119.1</v>
      </c>
      <c r="J57" s="15">
        <v>88.1</v>
      </c>
      <c r="K57" s="15">
        <v>87.7</v>
      </c>
      <c r="L57" s="15">
        <v>119.6</v>
      </c>
      <c r="M57" s="15">
        <v>14.5</v>
      </c>
      <c r="N57" s="15">
        <v>48.8</v>
      </c>
      <c r="O57" s="15">
        <v>48.7</v>
      </c>
      <c r="P57" s="15">
        <v>65.3</v>
      </c>
      <c r="Q57" s="15">
        <v>65.2</v>
      </c>
      <c r="R57" s="15">
        <v>65</v>
      </c>
      <c r="S57" s="15">
        <v>65.7</v>
      </c>
      <c r="T57" s="15">
        <v>90.1</v>
      </c>
      <c r="U57" s="15">
        <v>90.1</v>
      </c>
      <c r="V57" s="15">
        <v>90</v>
      </c>
      <c r="W57" s="15">
        <v>64.8</v>
      </c>
      <c r="X57" s="15">
        <v>118.3</v>
      </c>
      <c r="Y57" s="15">
        <v>918</v>
      </c>
      <c r="Z57" s="15">
        <v>100</v>
      </c>
      <c r="AA57" s="15">
        <v>693</v>
      </c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293"/>
      <c r="AS57" s="17"/>
      <c r="AT57" s="17">
        <v>24.67</v>
      </c>
      <c r="AU57" s="17">
        <f t="shared" si="8"/>
        <v>205.3</v>
      </c>
      <c r="AV57" s="17">
        <v>136</v>
      </c>
      <c r="AW57" s="41">
        <v>69.3</v>
      </c>
    </row>
    <row r="58" spans="1:49" ht="14.25" customHeight="1" x14ac:dyDescent="0.35">
      <c r="A58" s="266"/>
      <c r="B58" s="72">
        <v>3.25</v>
      </c>
      <c r="C58" s="293"/>
      <c r="D58" s="15">
        <v>49.2</v>
      </c>
      <c r="E58" s="15">
        <v>121.5</v>
      </c>
      <c r="F58" s="15">
        <v>13.4</v>
      </c>
      <c r="G58" s="293"/>
      <c r="H58" s="15">
        <v>32.299999999999997</v>
      </c>
      <c r="I58" s="15">
        <v>118.9</v>
      </c>
      <c r="J58" s="15">
        <v>88.7</v>
      </c>
      <c r="K58" s="15">
        <v>88.3</v>
      </c>
      <c r="L58" s="15">
        <v>120.2</v>
      </c>
      <c r="M58" s="15">
        <v>14.4</v>
      </c>
      <c r="N58" s="15">
        <v>48.8</v>
      </c>
      <c r="O58" s="15">
        <v>48.7</v>
      </c>
      <c r="P58" s="15">
        <v>65.599999999999994</v>
      </c>
      <c r="Q58" s="15">
        <v>65.599999999999994</v>
      </c>
      <c r="R58" s="15">
        <v>65.3</v>
      </c>
      <c r="S58" s="15">
        <v>66</v>
      </c>
      <c r="T58" s="15">
        <v>90.6</v>
      </c>
      <c r="U58" s="15">
        <v>90.7</v>
      </c>
      <c r="V58" s="15">
        <v>90.5</v>
      </c>
      <c r="W58" s="15">
        <v>65.2</v>
      </c>
      <c r="X58" s="15">
        <v>119.1</v>
      </c>
      <c r="Y58" s="15">
        <v>918</v>
      </c>
      <c r="Z58" s="15">
        <v>100</v>
      </c>
      <c r="AA58" s="15">
        <v>697</v>
      </c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293"/>
      <c r="AS58" s="17"/>
      <c r="AT58" s="17">
        <v>24.73</v>
      </c>
      <c r="AU58" s="17">
        <f t="shared" si="8"/>
        <v>219.3</v>
      </c>
      <c r="AV58" s="17">
        <v>137</v>
      </c>
      <c r="AW58" s="41">
        <v>82.3</v>
      </c>
    </row>
    <row r="59" spans="1:49" ht="14.25" customHeight="1" x14ac:dyDescent="0.35">
      <c r="A59" s="266"/>
      <c r="B59" s="72">
        <v>3.3333333333333299</v>
      </c>
      <c r="C59" s="293"/>
      <c r="D59" s="15">
        <v>49.1</v>
      </c>
      <c r="E59" s="15">
        <v>120.8</v>
      </c>
      <c r="F59" s="15">
        <v>13.6</v>
      </c>
      <c r="G59" s="293"/>
      <c r="H59" s="15">
        <v>34.9</v>
      </c>
      <c r="I59" s="15">
        <v>119.3</v>
      </c>
      <c r="J59" s="15">
        <v>88.1</v>
      </c>
      <c r="K59" s="15">
        <v>87.7</v>
      </c>
      <c r="L59" s="15">
        <v>119.6</v>
      </c>
      <c r="M59" s="15">
        <v>14.7</v>
      </c>
      <c r="N59" s="15">
        <v>48.7</v>
      </c>
      <c r="O59" s="15">
        <v>48.7</v>
      </c>
      <c r="P59" s="15">
        <v>65.5</v>
      </c>
      <c r="Q59" s="15">
        <v>65.7</v>
      </c>
      <c r="R59" s="15">
        <v>65.400000000000006</v>
      </c>
      <c r="S59" s="15">
        <v>66.099999999999994</v>
      </c>
      <c r="T59" s="15">
        <v>90</v>
      </c>
      <c r="U59" s="15">
        <v>90.1</v>
      </c>
      <c r="V59" s="15">
        <v>90</v>
      </c>
      <c r="W59" s="15">
        <v>65.5</v>
      </c>
      <c r="X59" s="15">
        <v>118.4</v>
      </c>
      <c r="Y59" s="15">
        <v>917</v>
      </c>
      <c r="Z59" s="15">
        <v>100</v>
      </c>
      <c r="AA59" s="15">
        <v>697</v>
      </c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293"/>
      <c r="AS59" s="17"/>
      <c r="AT59" s="17">
        <v>26.67</v>
      </c>
      <c r="AU59" s="17">
        <f t="shared" si="8"/>
        <v>206.3</v>
      </c>
      <c r="AV59" s="17">
        <v>134</v>
      </c>
      <c r="AW59" s="41">
        <v>72.3</v>
      </c>
    </row>
    <row r="60" spans="1:49" ht="14.25" customHeight="1" x14ac:dyDescent="0.35">
      <c r="A60" s="266"/>
      <c r="B60" s="72">
        <v>3.4166666666666701</v>
      </c>
      <c r="C60" s="293"/>
      <c r="D60" s="15">
        <v>49.3</v>
      </c>
      <c r="E60" s="15">
        <v>108.3</v>
      </c>
      <c r="F60" s="15">
        <v>14.5</v>
      </c>
      <c r="G60" s="293"/>
      <c r="H60" s="15">
        <v>35.9</v>
      </c>
      <c r="I60" s="15">
        <v>107.5</v>
      </c>
      <c r="J60" s="15">
        <v>86.1</v>
      </c>
      <c r="K60" s="15">
        <v>85.8</v>
      </c>
      <c r="L60" s="15">
        <v>108.8</v>
      </c>
      <c r="M60" s="15">
        <v>15.8</v>
      </c>
      <c r="N60" s="15">
        <v>48.9</v>
      </c>
      <c r="O60" s="15">
        <v>48.9</v>
      </c>
      <c r="P60" s="15">
        <v>64.099999999999994</v>
      </c>
      <c r="Q60" s="15">
        <v>64.099999999999994</v>
      </c>
      <c r="R60" s="15">
        <v>63.9</v>
      </c>
      <c r="S60" s="15">
        <v>64.599999999999994</v>
      </c>
      <c r="T60" s="15">
        <v>87.9</v>
      </c>
      <c r="U60" s="15">
        <v>88</v>
      </c>
      <c r="V60" s="15">
        <v>87.8</v>
      </c>
      <c r="W60" s="15">
        <v>63.6</v>
      </c>
      <c r="X60" s="15">
        <v>113.4</v>
      </c>
      <c r="Y60" s="15">
        <v>865</v>
      </c>
      <c r="Z60" s="15">
        <v>100</v>
      </c>
      <c r="AA60" s="15">
        <v>627</v>
      </c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293"/>
      <c r="AS60" s="17"/>
      <c r="AT60" s="17">
        <v>29.16</v>
      </c>
      <c r="AU60" s="17">
        <f t="shared" si="8"/>
        <v>180.3</v>
      </c>
      <c r="AV60" s="17">
        <v>117</v>
      </c>
      <c r="AW60" s="41">
        <v>63.3</v>
      </c>
    </row>
    <row r="61" spans="1:49" ht="14.25" customHeight="1" x14ac:dyDescent="0.35">
      <c r="A61" s="266"/>
      <c r="B61" s="72">
        <v>3.5</v>
      </c>
      <c r="C61" s="293"/>
      <c r="D61" s="15">
        <v>49.3</v>
      </c>
      <c r="E61" s="15">
        <v>109.6</v>
      </c>
      <c r="F61" s="15">
        <v>15.2</v>
      </c>
      <c r="G61" s="293"/>
      <c r="H61" s="15">
        <v>36.9</v>
      </c>
      <c r="I61" s="15">
        <v>107.7</v>
      </c>
      <c r="J61" s="15">
        <v>86</v>
      </c>
      <c r="K61" s="15">
        <v>85.7</v>
      </c>
      <c r="L61" s="15">
        <v>108.8</v>
      </c>
      <c r="M61" s="15">
        <v>16.7</v>
      </c>
      <c r="N61" s="15">
        <v>49</v>
      </c>
      <c r="O61" s="15">
        <v>48.9</v>
      </c>
      <c r="P61" s="15">
        <v>65</v>
      </c>
      <c r="Q61" s="15">
        <v>65.099999999999994</v>
      </c>
      <c r="R61" s="15">
        <v>64.8</v>
      </c>
      <c r="S61" s="15">
        <v>65.3</v>
      </c>
      <c r="T61" s="15">
        <v>87.9</v>
      </c>
      <c r="U61" s="15">
        <v>88</v>
      </c>
      <c r="V61" s="15">
        <v>87.8</v>
      </c>
      <c r="W61" s="15">
        <v>64.7</v>
      </c>
      <c r="X61" s="15">
        <v>112.7</v>
      </c>
      <c r="Y61" s="15">
        <v>865</v>
      </c>
      <c r="Z61" s="15">
        <v>100</v>
      </c>
      <c r="AA61" s="15">
        <v>627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293"/>
      <c r="AS61" s="17"/>
      <c r="AT61" s="17">
        <v>30.99</v>
      </c>
      <c r="AU61" s="17">
        <f t="shared" si="8"/>
        <v>212.9</v>
      </c>
      <c r="AV61" s="17">
        <v>126</v>
      </c>
      <c r="AW61" s="41">
        <v>86.9</v>
      </c>
    </row>
    <row r="62" spans="1:49" ht="14.25" customHeight="1" x14ac:dyDescent="0.35">
      <c r="A62" s="266"/>
      <c r="B62" s="72">
        <v>3.5833333333333299</v>
      </c>
      <c r="C62" s="293"/>
      <c r="D62" s="15">
        <v>49.4</v>
      </c>
      <c r="E62" s="15">
        <v>107.9</v>
      </c>
      <c r="F62" s="15">
        <v>15.3</v>
      </c>
      <c r="G62" s="293"/>
      <c r="H62" s="15">
        <v>34.9</v>
      </c>
      <c r="I62" s="15">
        <v>108.5</v>
      </c>
      <c r="J62" s="15">
        <v>86</v>
      </c>
      <c r="K62" s="15">
        <v>85.7</v>
      </c>
      <c r="L62" s="15">
        <v>109.8</v>
      </c>
      <c r="M62" s="15">
        <v>16.5</v>
      </c>
      <c r="N62" s="15">
        <v>49.1</v>
      </c>
      <c r="O62" s="15">
        <v>49</v>
      </c>
      <c r="P62" s="15">
        <v>64.599999999999994</v>
      </c>
      <c r="Q62" s="15">
        <v>64.599999999999994</v>
      </c>
      <c r="R62" s="15">
        <v>64.3</v>
      </c>
      <c r="S62" s="15">
        <v>65</v>
      </c>
      <c r="T62" s="15">
        <v>87.9</v>
      </c>
      <c r="U62" s="15">
        <v>88</v>
      </c>
      <c r="V62" s="15">
        <v>87.8</v>
      </c>
      <c r="W62" s="15">
        <v>64.3</v>
      </c>
      <c r="X62" s="15">
        <v>113</v>
      </c>
      <c r="Y62" s="15">
        <v>866</v>
      </c>
      <c r="Z62" s="15">
        <v>100</v>
      </c>
      <c r="AA62" s="15">
        <v>624</v>
      </c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293"/>
      <c r="AS62" s="17"/>
      <c r="AT62" s="17">
        <v>26.18</v>
      </c>
      <c r="AU62" s="17">
        <f t="shared" si="8"/>
        <v>211.6</v>
      </c>
      <c r="AV62" s="17">
        <v>125</v>
      </c>
      <c r="AW62" s="41">
        <v>86.6</v>
      </c>
    </row>
    <row r="63" spans="1:49" ht="14.25" customHeight="1" x14ac:dyDescent="0.35">
      <c r="A63" s="266"/>
      <c r="B63" s="72">
        <v>3.6666666666666701</v>
      </c>
      <c r="C63" s="293"/>
      <c r="D63" s="15">
        <v>49.3</v>
      </c>
      <c r="E63" s="15">
        <v>105.5</v>
      </c>
      <c r="F63" s="15">
        <v>15.2</v>
      </c>
      <c r="G63" s="293"/>
      <c r="H63" s="15">
        <v>35.799999999999997</v>
      </c>
      <c r="I63" s="15">
        <v>108.7</v>
      </c>
      <c r="J63" s="15">
        <v>86</v>
      </c>
      <c r="K63" s="15">
        <v>85.7</v>
      </c>
      <c r="L63" s="15">
        <v>109.3</v>
      </c>
      <c r="M63" s="15">
        <v>16.5</v>
      </c>
      <c r="N63" s="15">
        <v>49</v>
      </c>
      <c r="O63" s="15">
        <v>48.9</v>
      </c>
      <c r="P63" s="15">
        <v>64.5</v>
      </c>
      <c r="Q63" s="15">
        <v>64.5</v>
      </c>
      <c r="R63" s="15">
        <v>64.400000000000006</v>
      </c>
      <c r="S63" s="15">
        <v>65.099999999999994</v>
      </c>
      <c r="T63" s="15">
        <v>87.9</v>
      </c>
      <c r="U63" s="15">
        <v>88</v>
      </c>
      <c r="V63" s="15">
        <v>87.8</v>
      </c>
      <c r="W63" s="15">
        <v>64.2</v>
      </c>
      <c r="X63" s="15">
        <v>113.3</v>
      </c>
      <c r="Y63" s="15">
        <v>864</v>
      </c>
      <c r="Z63" s="15">
        <v>100</v>
      </c>
      <c r="AA63" s="15">
        <v>623</v>
      </c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293"/>
      <c r="AS63" s="17"/>
      <c r="AT63" s="17">
        <v>28.07</v>
      </c>
      <c r="AU63" s="17">
        <f t="shared" si="8"/>
        <v>187.8</v>
      </c>
      <c r="AV63" s="17">
        <v>125</v>
      </c>
      <c r="AW63" s="41">
        <v>62.8</v>
      </c>
    </row>
    <row r="64" spans="1:49" ht="14.25" customHeight="1" x14ac:dyDescent="0.35">
      <c r="A64" s="266"/>
      <c r="B64" s="72">
        <v>3.75</v>
      </c>
      <c r="C64" s="293"/>
      <c r="D64" s="15">
        <v>49.1</v>
      </c>
      <c r="E64" s="15">
        <v>116.8</v>
      </c>
      <c r="F64" s="15">
        <v>15.1</v>
      </c>
      <c r="G64" s="293"/>
      <c r="H64" s="15">
        <v>34.4</v>
      </c>
      <c r="I64" s="15">
        <v>117</v>
      </c>
      <c r="J64" s="15">
        <v>87.6</v>
      </c>
      <c r="K64" s="15">
        <v>87.3</v>
      </c>
      <c r="L64" s="15">
        <v>118</v>
      </c>
      <c r="M64" s="15">
        <v>16.3</v>
      </c>
      <c r="N64" s="15">
        <v>48.8</v>
      </c>
      <c r="O64" s="15">
        <v>48.7</v>
      </c>
      <c r="P64" s="15">
        <v>66.7</v>
      </c>
      <c r="Q64" s="15">
        <v>66.7</v>
      </c>
      <c r="R64" s="15">
        <v>66.400000000000006</v>
      </c>
      <c r="S64" s="15">
        <v>67</v>
      </c>
      <c r="T64" s="15">
        <v>89.6</v>
      </c>
      <c r="U64" s="15">
        <v>89.6</v>
      </c>
      <c r="V64" s="15">
        <v>89.5</v>
      </c>
      <c r="W64" s="15">
        <v>66.3</v>
      </c>
      <c r="X64" s="15">
        <v>116.5</v>
      </c>
      <c r="Y64" s="15">
        <v>907</v>
      </c>
      <c r="Z64" s="15">
        <v>100</v>
      </c>
      <c r="AA64" s="15">
        <v>676</v>
      </c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293"/>
      <c r="AS64" s="17"/>
      <c r="AT64" s="17">
        <v>24.98</v>
      </c>
      <c r="AU64" s="17">
        <f t="shared" si="8"/>
        <v>192.5</v>
      </c>
      <c r="AV64" s="17">
        <v>132</v>
      </c>
      <c r="AW64" s="41">
        <v>60.5</v>
      </c>
    </row>
    <row r="65" spans="1:49" ht="14.25" customHeight="1" x14ac:dyDescent="0.35">
      <c r="A65" s="266"/>
      <c r="B65" s="72">
        <v>3.8333333333333299</v>
      </c>
      <c r="C65" s="293"/>
      <c r="D65" s="15">
        <v>49.2</v>
      </c>
      <c r="E65" s="15">
        <v>117.9</v>
      </c>
      <c r="F65" s="15">
        <v>14.9</v>
      </c>
      <c r="G65" s="293"/>
      <c r="H65" s="15">
        <v>34.5</v>
      </c>
      <c r="I65" s="15">
        <v>117.3</v>
      </c>
      <c r="J65" s="15">
        <v>87.8</v>
      </c>
      <c r="K65" s="15">
        <v>87.5</v>
      </c>
      <c r="L65" s="15">
        <v>118.2</v>
      </c>
      <c r="M65" s="15">
        <v>16.100000000000001</v>
      </c>
      <c r="N65" s="15">
        <v>48.8</v>
      </c>
      <c r="O65" s="15">
        <v>48.7</v>
      </c>
      <c r="P65" s="15">
        <v>66.3</v>
      </c>
      <c r="Q65" s="15">
        <v>66.400000000000006</v>
      </c>
      <c r="R65" s="15">
        <v>66.2</v>
      </c>
      <c r="S65" s="15">
        <v>66.7</v>
      </c>
      <c r="T65" s="15">
        <v>89.7</v>
      </c>
      <c r="U65" s="15">
        <v>89.8</v>
      </c>
      <c r="V65" s="15">
        <v>89.7</v>
      </c>
      <c r="W65" s="15">
        <v>66.099999999999994</v>
      </c>
      <c r="X65" s="15">
        <v>116.8</v>
      </c>
      <c r="Y65" s="15">
        <v>906</v>
      </c>
      <c r="Z65" s="15">
        <v>100</v>
      </c>
      <c r="AA65" s="15">
        <v>679</v>
      </c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293"/>
      <c r="AS65" s="17"/>
      <c r="AT65" s="17">
        <v>26.66</v>
      </c>
      <c r="AU65" s="17">
        <f t="shared" si="8"/>
        <v>192.2</v>
      </c>
      <c r="AV65" s="17">
        <v>132</v>
      </c>
      <c r="AW65" s="41">
        <v>60.2</v>
      </c>
    </row>
    <row r="66" spans="1:49" ht="14.25" customHeight="1" x14ac:dyDescent="0.35">
      <c r="A66" s="266"/>
      <c r="B66" s="72">
        <v>3.9166666666666701</v>
      </c>
      <c r="C66" s="293"/>
      <c r="D66" s="15">
        <v>49.2</v>
      </c>
      <c r="E66" s="15">
        <v>116.5</v>
      </c>
      <c r="F66" s="15">
        <v>14.6</v>
      </c>
      <c r="G66" s="293"/>
      <c r="H66" s="15">
        <v>32.799999999999997</v>
      </c>
      <c r="I66" s="15">
        <v>116.7</v>
      </c>
      <c r="J66" s="15">
        <v>88.5</v>
      </c>
      <c r="K66" s="15">
        <v>88.1</v>
      </c>
      <c r="L66" s="15">
        <v>118.2</v>
      </c>
      <c r="M66" s="15">
        <v>15.7</v>
      </c>
      <c r="N66" s="15">
        <v>48.8</v>
      </c>
      <c r="O66" s="15">
        <v>48.7</v>
      </c>
      <c r="P66" s="15">
        <v>66.7</v>
      </c>
      <c r="Q66" s="15">
        <v>66.5</v>
      </c>
      <c r="R66" s="15">
        <v>66.3</v>
      </c>
      <c r="S66" s="15">
        <v>66.900000000000006</v>
      </c>
      <c r="T66" s="15">
        <v>90.4</v>
      </c>
      <c r="U66" s="15">
        <v>90.5</v>
      </c>
      <c r="V66" s="15">
        <v>90.3</v>
      </c>
      <c r="W66" s="15">
        <v>66.2</v>
      </c>
      <c r="X66" s="15">
        <v>116.6</v>
      </c>
      <c r="Y66" s="15">
        <v>907</v>
      </c>
      <c r="Z66" s="15">
        <v>100</v>
      </c>
      <c r="AA66" s="15">
        <v>684</v>
      </c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293"/>
      <c r="AS66" s="17"/>
      <c r="AT66" s="17">
        <v>25.42</v>
      </c>
      <c r="AU66" s="17">
        <f t="shared" si="8"/>
        <v>199.6</v>
      </c>
      <c r="AV66" s="17">
        <v>142</v>
      </c>
      <c r="AW66" s="41">
        <v>57.6</v>
      </c>
    </row>
    <row r="67" spans="1:49" ht="14.25" customHeight="1" x14ac:dyDescent="0.35">
      <c r="A67" s="267"/>
      <c r="B67" s="72">
        <v>4</v>
      </c>
      <c r="C67" s="294"/>
      <c r="D67" s="15">
        <v>49.2</v>
      </c>
      <c r="E67" s="15">
        <v>118.6</v>
      </c>
      <c r="F67" s="15">
        <v>14.2</v>
      </c>
      <c r="G67" s="294"/>
      <c r="H67" s="15">
        <v>33.4</v>
      </c>
      <c r="I67" s="15" t="s">
        <v>93</v>
      </c>
      <c r="J67" s="15">
        <v>88</v>
      </c>
      <c r="K67" s="15">
        <v>87.7</v>
      </c>
      <c r="L67" s="15">
        <v>118.5</v>
      </c>
      <c r="M67" s="15">
        <v>15.2</v>
      </c>
      <c r="N67" s="15">
        <v>48.8</v>
      </c>
      <c r="O67" s="15">
        <v>48.8</v>
      </c>
      <c r="P67" s="15">
        <v>65.599999999999994</v>
      </c>
      <c r="Q67" s="15">
        <v>65.8</v>
      </c>
      <c r="R67" s="15">
        <v>65.599999999999994</v>
      </c>
      <c r="S67" s="15">
        <v>66</v>
      </c>
      <c r="T67" s="15">
        <v>89.9</v>
      </c>
      <c r="U67" s="15">
        <v>90</v>
      </c>
      <c r="V67" s="15">
        <v>89.8</v>
      </c>
      <c r="W67" s="15">
        <v>65.5</v>
      </c>
      <c r="X67" s="15">
        <v>117.2</v>
      </c>
      <c r="Y67" s="15">
        <v>909</v>
      </c>
      <c r="Z67" s="15">
        <v>100</v>
      </c>
      <c r="AA67" s="15">
        <v>682</v>
      </c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294"/>
      <c r="AS67" s="17"/>
      <c r="AT67" s="17">
        <v>25.27</v>
      </c>
      <c r="AU67" s="17">
        <f t="shared" si="8"/>
        <v>212.8</v>
      </c>
      <c r="AV67" s="17">
        <v>147</v>
      </c>
      <c r="AW67" s="41">
        <v>65.8</v>
      </c>
    </row>
    <row r="68" spans="1:49" ht="14.25" customHeight="1" x14ac:dyDescent="0.35">
      <c r="A68" s="291" t="s">
        <v>92</v>
      </c>
      <c r="B68" s="278"/>
      <c r="C68" s="73"/>
      <c r="D68" s="53">
        <f>AVERAGE(D56:D67)</f>
        <v>49.208333333333343</v>
      </c>
      <c r="E68" s="53">
        <f>AVERAGE(E56:E67)</f>
        <v>115.53333333333335</v>
      </c>
      <c r="F68" s="53">
        <f>AVERAGE(F56:F67)</f>
        <v>14.424999999999999</v>
      </c>
      <c r="G68" s="53"/>
      <c r="H68" s="53">
        <f t="shared" ref="H68:AQ68" si="9">AVERAGE(H56:H67)</f>
        <v>34.299999999999997</v>
      </c>
      <c r="I68" s="53">
        <f t="shared" si="9"/>
        <v>114.57272727272729</v>
      </c>
      <c r="J68" s="53">
        <f t="shared" si="9"/>
        <v>87.358333333333334</v>
      </c>
      <c r="K68" s="53">
        <f t="shared" si="9"/>
        <v>87.02500000000002</v>
      </c>
      <c r="L68" s="53">
        <f t="shared" si="9"/>
        <v>115.75</v>
      </c>
      <c r="M68" s="53">
        <f t="shared" si="9"/>
        <v>15.58333333333333</v>
      </c>
      <c r="N68" s="53">
        <f t="shared" si="9"/>
        <v>48.849999999999994</v>
      </c>
      <c r="O68" s="53">
        <f t="shared" si="9"/>
        <v>48.783333333333331</v>
      </c>
      <c r="P68" s="53">
        <f t="shared" si="9"/>
        <v>65.391666666666666</v>
      </c>
      <c r="Q68" s="53">
        <f t="shared" si="9"/>
        <v>65.424999999999997</v>
      </c>
      <c r="R68" s="53">
        <f t="shared" si="9"/>
        <v>65.183333333333323</v>
      </c>
      <c r="S68" s="53">
        <f t="shared" si="9"/>
        <v>65.8</v>
      </c>
      <c r="T68" s="53">
        <f t="shared" si="9"/>
        <v>89.274999999999991</v>
      </c>
      <c r="U68" s="53">
        <f t="shared" si="9"/>
        <v>89.358333333333334</v>
      </c>
      <c r="V68" s="53">
        <f t="shared" si="9"/>
        <v>89.191666666666663</v>
      </c>
      <c r="W68" s="53">
        <f t="shared" si="9"/>
        <v>65.075000000000003</v>
      </c>
      <c r="X68" s="53">
        <f t="shared" si="9"/>
        <v>116.15833333333332</v>
      </c>
      <c r="Y68" s="53">
        <f t="shared" si="9"/>
        <v>896.41666666666663</v>
      </c>
      <c r="Z68" s="53">
        <f t="shared" si="9"/>
        <v>100</v>
      </c>
      <c r="AA68" s="53">
        <f t="shared" si="9"/>
        <v>666.66666666666663</v>
      </c>
      <c r="AB68" s="53" t="e">
        <f t="shared" si="9"/>
        <v>#DIV/0!</v>
      </c>
      <c r="AC68" s="53" t="e">
        <f t="shared" si="9"/>
        <v>#DIV/0!</v>
      </c>
      <c r="AD68" s="53" t="e">
        <f t="shared" si="9"/>
        <v>#DIV/0!</v>
      </c>
      <c r="AE68" s="53" t="e">
        <f t="shared" si="9"/>
        <v>#DIV/0!</v>
      </c>
      <c r="AF68" s="53" t="e">
        <f t="shared" si="9"/>
        <v>#DIV/0!</v>
      </c>
      <c r="AG68" s="53" t="e">
        <f t="shared" si="9"/>
        <v>#DIV/0!</v>
      </c>
      <c r="AH68" s="53" t="e">
        <f t="shared" si="9"/>
        <v>#DIV/0!</v>
      </c>
      <c r="AI68" s="53" t="e">
        <f t="shared" si="9"/>
        <v>#DIV/0!</v>
      </c>
      <c r="AJ68" s="53" t="e">
        <f t="shared" si="9"/>
        <v>#DIV/0!</v>
      </c>
      <c r="AK68" s="53" t="e">
        <f t="shared" si="9"/>
        <v>#DIV/0!</v>
      </c>
      <c r="AL68" s="53" t="e">
        <f t="shared" si="9"/>
        <v>#DIV/0!</v>
      </c>
      <c r="AM68" s="53" t="e">
        <f t="shared" si="9"/>
        <v>#DIV/0!</v>
      </c>
      <c r="AN68" s="53" t="e">
        <f t="shared" si="9"/>
        <v>#DIV/0!</v>
      </c>
      <c r="AO68" s="53" t="e">
        <f t="shared" si="9"/>
        <v>#DIV/0!</v>
      </c>
      <c r="AP68" s="53" t="e">
        <f t="shared" si="9"/>
        <v>#DIV/0!</v>
      </c>
      <c r="AQ68" s="53" t="e">
        <f t="shared" si="9"/>
        <v>#DIV/0!</v>
      </c>
      <c r="AR68" s="53"/>
      <c r="AS68" s="53" t="e">
        <f>AVERAGE(AS56:AS67)</f>
        <v>#DIV/0!</v>
      </c>
      <c r="AT68" s="53">
        <f>AVERAGE(AT56:AT67)</f>
        <v>26.441666666666666</v>
      </c>
      <c r="AU68" s="53">
        <f>AVERAGE(AU56:AU67)</f>
        <v>202.39166666666668</v>
      </c>
      <c r="AV68" s="53">
        <f>AVERAGE(AV56:AV67)</f>
        <v>132.33333333333334</v>
      </c>
      <c r="AW68" s="74">
        <f>AVERAGE(AW56:AW67)</f>
        <v>70.058333333333337</v>
      </c>
    </row>
    <row r="69" spans="1:49" ht="14.25" customHeight="1" x14ac:dyDescent="0.35">
      <c r="A69" s="268">
        <v>44718</v>
      </c>
      <c r="B69" s="72">
        <v>4.0833333333333304</v>
      </c>
      <c r="C69" s="292">
        <v>118</v>
      </c>
      <c r="D69" s="15">
        <v>49.2</v>
      </c>
      <c r="E69" s="15">
        <v>119.2</v>
      </c>
      <c r="F69" s="15">
        <v>13.9</v>
      </c>
      <c r="G69" s="303"/>
      <c r="H69" s="15">
        <v>31.9</v>
      </c>
      <c r="I69" s="15">
        <v>117.7</v>
      </c>
      <c r="J69" s="15">
        <v>87.4</v>
      </c>
      <c r="K69" s="15">
        <v>87.1</v>
      </c>
      <c r="L69" s="15">
        <v>118.9</v>
      </c>
      <c r="M69" s="15">
        <v>14.9</v>
      </c>
      <c r="N69" s="15">
        <v>48.8</v>
      </c>
      <c r="O69" s="15">
        <v>48.7</v>
      </c>
      <c r="P69" s="15">
        <v>65.099999999999994</v>
      </c>
      <c r="Q69" s="15">
        <v>65</v>
      </c>
      <c r="R69" s="15">
        <v>64.7</v>
      </c>
      <c r="S69" s="15">
        <v>65.3</v>
      </c>
      <c r="T69" s="15">
        <v>89.4</v>
      </c>
      <c r="U69" s="15">
        <v>86.5</v>
      </c>
      <c r="V69" s="15">
        <v>89.3</v>
      </c>
      <c r="W69" s="15">
        <v>64.7</v>
      </c>
      <c r="X69" s="15">
        <v>117.4</v>
      </c>
      <c r="Y69" s="15">
        <v>906</v>
      </c>
      <c r="Z69" s="15">
        <v>100</v>
      </c>
      <c r="AA69" s="15">
        <v>674</v>
      </c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299"/>
      <c r="AS69" s="17"/>
      <c r="AT69" s="17">
        <v>25.03</v>
      </c>
      <c r="AU69" s="17">
        <f t="shared" ref="AU69:AU80" si="10">AV69+AW69</f>
        <v>190.8</v>
      </c>
      <c r="AV69" s="17">
        <v>131</v>
      </c>
      <c r="AW69" s="41">
        <v>59.8</v>
      </c>
    </row>
    <row r="70" spans="1:49" ht="14.25" customHeight="1" x14ac:dyDescent="0.35">
      <c r="A70" s="266"/>
      <c r="B70" s="72">
        <v>4.1666666666666696</v>
      </c>
      <c r="C70" s="293"/>
      <c r="D70" s="15">
        <v>49.1</v>
      </c>
      <c r="E70" s="15">
        <v>122.1</v>
      </c>
      <c r="F70" s="15">
        <v>13.8</v>
      </c>
      <c r="G70" s="293"/>
      <c r="H70" s="15">
        <v>31.3</v>
      </c>
      <c r="I70" s="15">
        <v>118</v>
      </c>
      <c r="J70" s="15">
        <v>87.5</v>
      </c>
      <c r="K70" s="15">
        <v>87.2</v>
      </c>
      <c r="L70" s="15">
        <v>119.4</v>
      </c>
      <c r="M70" s="15">
        <v>14.7</v>
      </c>
      <c r="N70" s="15">
        <v>48.8</v>
      </c>
      <c r="O70" s="15">
        <v>48.7</v>
      </c>
      <c r="P70" s="15">
        <v>65</v>
      </c>
      <c r="Q70" s="15">
        <v>64.900000000000006</v>
      </c>
      <c r="R70" s="15">
        <v>64.599999999999994</v>
      </c>
      <c r="S70" s="15">
        <v>65.2</v>
      </c>
      <c r="T70" s="15">
        <v>89.4</v>
      </c>
      <c r="U70" s="15">
        <v>89.5</v>
      </c>
      <c r="V70" s="15">
        <v>89.4</v>
      </c>
      <c r="W70" s="15">
        <v>64.5</v>
      </c>
      <c r="X70" s="15">
        <v>117.2</v>
      </c>
      <c r="Y70" s="15">
        <v>908</v>
      </c>
      <c r="Z70" s="15">
        <v>100</v>
      </c>
      <c r="AA70" s="15">
        <v>676</v>
      </c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293"/>
      <c r="AS70" s="17"/>
      <c r="AT70" s="17">
        <v>24.98</v>
      </c>
      <c r="AU70" s="17">
        <f t="shared" si="10"/>
        <v>194.9</v>
      </c>
      <c r="AV70" s="17">
        <v>132</v>
      </c>
      <c r="AW70" s="41">
        <v>62.9</v>
      </c>
    </row>
    <row r="71" spans="1:49" ht="14.25" customHeight="1" x14ac:dyDescent="0.35">
      <c r="A71" s="266"/>
      <c r="B71" s="72">
        <v>4.25</v>
      </c>
      <c r="C71" s="293"/>
      <c r="D71" s="15">
        <v>49.1</v>
      </c>
      <c r="E71" s="15">
        <v>122.8</v>
      </c>
      <c r="F71" s="15">
        <v>13.6</v>
      </c>
      <c r="G71" s="293"/>
      <c r="H71" s="15">
        <v>31.8</v>
      </c>
      <c r="I71" s="15">
        <v>118.1</v>
      </c>
      <c r="J71" s="15">
        <v>87.1</v>
      </c>
      <c r="K71" s="15">
        <v>86.7</v>
      </c>
      <c r="L71" s="15">
        <v>119.2</v>
      </c>
      <c r="M71" s="15">
        <v>14.6</v>
      </c>
      <c r="N71" s="15">
        <v>48.8</v>
      </c>
      <c r="O71" s="15">
        <v>48.7</v>
      </c>
      <c r="P71" s="15">
        <v>64.400000000000006</v>
      </c>
      <c r="Q71" s="15">
        <v>64.400000000000006</v>
      </c>
      <c r="R71" s="15">
        <v>64</v>
      </c>
      <c r="S71" s="15">
        <v>64.7</v>
      </c>
      <c r="T71" s="15">
        <v>89.1</v>
      </c>
      <c r="U71" s="15">
        <v>89.1</v>
      </c>
      <c r="V71" s="15">
        <v>89</v>
      </c>
      <c r="W71" s="15">
        <v>64</v>
      </c>
      <c r="X71" s="15">
        <v>117.4</v>
      </c>
      <c r="Y71" s="15">
        <v>907</v>
      </c>
      <c r="Z71" s="15">
        <v>100</v>
      </c>
      <c r="AA71" s="15">
        <v>676</v>
      </c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293"/>
      <c r="AS71" s="17"/>
      <c r="AT71" s="17">
        <v>25.17</v>
      </c>
      <c r="AU71" s="17">
        <f t="shared" si="10"/>
        <v>188.1</v>
      </c>
      <c r="AV71" s="17">
        <v>129</v>
      </c>
      <c r="AW71" s="41">
        <v>59.1</v>
      </c>
    </row>
    <row r="72" spans="1:49" ht="14.25" customHeight="1" x14ac:dyDescent="0.35">
      <c r="A72" s="266"/>
      <c r="B72" s="72">
        <v>4.3333333333333304</v>
      </c>
      <c r="C72" s="293"/>
      <c r="D72" s="15">
        <v>49.1</v>
      </c>
      <c r="E72" s="15">
        <v>121.6</v>
      </c>
      <c r="F72" s="15">
        <v>13.6</v>
      </c>
      <c r="G72" s="293"/>
      <c r="H72" s="15">
        <v>32.1</v>
      </c>
      <c r="I72" s="15">
        <v>118.3</v>
      </c>
      <c r="J72" s="15">
        <v>86.7</v>
      </c>
      <c r="K72" s="15">
        <v>86.4</v>
      </c>
      <c r="L72" s="15">
        <v>119</v>
      </c>
      <c r="M72" s="15">
        <v>14.7</v>
      </c>
      <c r="N72" s="15">
        <v>48.8</v>
      </c>
      <c r="O72" s="15">
        <v>48.7</v>
      </c>
      <c r="P72" s="15">
        <v>64.2</v>
      </c>
      <c r="Q72" s="15">
        <v>64.2</v>
      </c>
      <c r="R72" s="15">
        <v>63.9</v>
      </c>
      <c r="S72" s="15">
        <v>64.7</v>
      </c>
      <c r="T72" s="15">
        <v>88.7</v>
      </c>
      <c r="U72" s="15">
        <v>88.8</v>
      </c>
      <c r="V72" s="15">
        <v>88.6</v>
      </c>
      <c r="W72" s="15">
        <v>63.9</v>
      </c>
      <c r="X72" s="15">
        <v>118.1</v>
      </c>
      <c r="Y72" s="15">
        <v>905</v>
      </c>
      <c r="Z72" s="15">
        <v>100</v>
      </c>
      <c r="AA72" s="15">
        <v>671</v>
      </c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293"/>
      <c r="AS72" s="17"/>
      <c r="AT72" s="17">
        <v>25.87</v>
      </c>
      <c r="AU72" s="17">
        <f t="shared" si="10"/>
        <v>198.1</v>
      </c>
      <c r="AV72" s="17">
        <v>139</v>
      </c>
      <c r="AW72" s="41">
        <v>59.1</v>
      </c>
    </row>
    <row r="73" spans="1:49" ht="14.25" customHeight="1" x14ac:dyDescent="0.35">
      <c r="A73" s="266"/>
      <c r="B73" s="72">
        <v>4.4166666666666696</v>
      </c>
      <c r="C73" s="293"/>
      <c r="D73" s="15">
        <v>49.1</v>
      </c>
      <c r="E73" s="15">
        <v>119.4</v>
      </c>
      <c r="F73" s="15">
        <v>14</v>
      </c>
      <c r="G73" s="293"/>
      <c r="H73" s="75">
        <v>34.799999999999997</v>
      </c>
      <c r="I73" s="75">
        <v>118.7</v>
      </c>
      <c r="J73" s="75">
        <v>86.4</v>
      </c>
      <c r="K73" s="15">
        <v>86</v>
      </c>
      <c r="L73" s="15">
        <v>119.8</v>
      </c>
      <c r="M73" s="15">
        <v>15.1</v>
      </c>
      <c r="N73" s="15">
        <v>48.8</v>
      </c>
      <c r="O73" s="15">
        <v>48.7</v>
      </c>
      <c r="P73" s="15">
        <v>64.3</v>
      </c>
      <c r="Q73" s="15">
        <v>64.400000000000006</v>
      </c>
      <c r="R73" s="15">
        <v>64.099999999999994</v>
      </c>
      <c r="S73" s="15">
        <v>64.7</v>
      </c>
      <c r="T73" s="15">
        <v>88.4</v>
      </c>
      <c r="U73" s="15">
        <v>88.5</v>
      </c>
      <c r="V73" s="15">
        <v>88.3</v>
      </c>
      <c r="W73" s="15">
        <v>64.3</v>
      </c>
      <c r="X73" s="15">
        <v>117.8</v>
      </c>
      <c r="Y73" s="15">
        <v>908</v>
      </c>
      <c r="Z73" s="15">
        <v>100</v>
      </c>
      <c r="AA73" s="15">
        <v>670</v>
      </c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293"/>
      <c r="AS73" s="17"/>
      <c r="AT73" s="17">
        <v>28.23</v>
      </c>
      <c r="AU73" s="17">
        <f t="shared" si="10"/>
        <v>208.9</v>
      </c>
      <c r="AV73" s="17">
        <v>132</v>
      </c>
      <c r="AW73" s="41">
        <v>76.900000000000006</v>
      </c>
    </row>
    <row r="74" spans="1:49" ht="14.25" customHeight="1" x14ac:dyDescent="0.35">
      <c r="A74" s="266"/>
      <c r="B74" s="72">
        <v>4.5</v>
      </c>
      <c r="C74" s="293"/>
      <c r="D74" s="15">
        <v>49.2</v>
      </c>
      <c r="E74" s="15">
        <v>119.5</v>
      </c>
      <c r="F74" s="15">
        <v>14.3</v>
      </c>
      <c r="G74" s="293"/>
      <c r="H74" s="15">
        <v>35.4</v>
      </c>
      <c r="I74" s="15">
        <v>119.5</v>
      </c>
      <c r="J74" s="15">
        <v>85.9</v>
      </c>
      <c r="K74" s="15">
        <v>85.5</v>
      </c>
      <c r="L74" s="15">
        <v>120.6</v>
      </c>
      <c r="M74" s="15">
        <v>15.5</v>
      </c>
      <c r="N74" s="15">
        <v>48.9</v>
      </c>
      <c r="O74" s="15">
        <v>48.9</v>
      </c>
      <c r="P74" s="15">
        <v>64.2</v>
      </c>
      <c r="Q74" s="15">
        <v>64.2</v>
      </c>
      <c r="R74" s="15">
        <v>63.9</v>
      </c>
      <c r="S74" s="15">
        <v>64.7</v>
      </c>
      <c r="T74" s="15">
        <v>87.9</v>
      </c>
      <c r="U74" s="15">
        <v>88</v>
      </c>
      <c r="V74" s="15">
        <v>87.8</v>
      </c>
      <c r="W74" s="15">
        <v>63.9</v>
      </c>
      <c r="X74" s="15">
        <v>119.1</v>
      </c>
      <c r="Y74" s="15">
        <v>907</v>
      </c>
      <c r="Z74" s="15">
        <v>100</v>
      </c>
      <c r="AA74" s="15">
        <v>668</v>
      </c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293"/>
      <c r="AS74" s="17"/>
      <c r="AT74" s="17">
        <v>28.17</v>
      </c>
      <c r="AU74" s="17">
        <f t="shared" si="10"/>
        <v>249.5</v>
      </c>
      <c r="AV74" s="17">
        <v>184</v>
      </c>
      <c r="AW74" s="41">
        <v>65.5</v>
      </c>
    </row>
    <row r="75" spans="1:49" ht="14.25" customHeight="1" x14ac:dyDescent="0.35">
      <c r="A75" s="266"/>
      <c r="B75" s="72">
        <v>4.5833333333333304</v>
      </c>
      <c r="C75" s="293"/>
      <c r="D75" s="15">
        <v>49.4</v>
      </c>
      <c r="E75" s="15">
        <v>108.2</v>
      </c>
      <c r="F75" s="15">
        <v>14.8</v>
      </c>
      <c r="G75" s="293"/>
      <c r="H75" s="15">
        <v>34.1</v>
      </c>
      <c r="I75" s="15">
        <v>106</v>
      </c>
      <c r="J75" s="15">
        <v>85.4</v>
      </c>
      <c r="K75" s="15">
        <v>85.1</v>
      </c>
      <c r="L75" s="15">
        <v>106.8</v>
      </c>
      <c r="M75" s="15">
        <v>16</v>
      </c>
      <c r="N75" s="15">
        <v>49.1</v>
      </c>
      <c r="O75" s="15">
        <v>49</v>
      </c>
      <c r="P75" s="15">
        <v>62.9</v>
      </c>
      <c r="Q75" s="15">
        <v>62.8</v>
      </c>
      <c r="R75" s="15">
        <v>62.7</v>
      </c>
      <c r="S75" s="15">
        <v>63.3</v>
      </c>
      <c r="T75" s="15">
        <v>87.1</v>
      </c>
      <c r="U75" s="15">
        <v>87.1</v>
      </c>
      <c r="V75" s="15">
        <v>87</v>
      </c>
      <c r="W75" s="15">
        <v>62.5</v>
      </c>
      <c r="X75" s="15">
        <v>105.8</v>
      </c>
      <c r="Y75" s="15">
        <v>804</v>
      </c>
      <c r="Z75" s="15">
        <v>100</v>
      </c>
      <c r="AA75" s="15">
        <v>560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293"/>
      <c r="AS75" s="17"/>
      <c r="AT75" s="17">
        <v>28.518999999999998</v>
      </c>
      <c r="AU75" s="17">
        <f t="shared" si="10"/>
        <v>185.9</v>
      </c>
      <c r="AV75" s="17">
        <v>118</v>
      </c>
      <c r="AW75" s="41">
        <v>67.900000000000006</v>
      </c>
    </row>
    <row r="76" spans="1:49" ht="14.25" customHeight="1" x14ac:dyDescent="0.35">
      <c r="A76" s="266"/>
      <c r="B76" s="72">
        <v>4.6666666666666696</v>
      </c>
      <c r="C76" s="293"/>
      <c r="D76" s="15">
        <v>49.5</v>
      </c>
      <c r="E76" s="15">
        <v>105.6</v>
      </c>
      <c r="F76" s="15">
        <v>15.2</v>
      </c>
      <c r="G76" s="293"/>
      <c r="H76" s="15">
        <v>34.200000000000003</v>
      </c>
      <c r="I76" s="15">
        <v>105.9</v>
      </c>
      <c r="J76" s="15">
        <v>85.6</v>
      </c>
      <c r="K76" s="15">
        <v>85.6</v>
      </c>
      <c r="L76" s="15">
        <v>107.2</v>
      </c>
      <c r="M76" s="15">
        <v>16.5</v>
      </c>
      <c r="N76" s="15">
        <v>49.2</v>
      </c>
      <c r="O76" s="15">
        <v>49</v>
      </c>
      <c r="P76" s="15">
        <v>63.3</v>
      </c>
      <c r="Q76" s="15">
        <v>63.2</v>
      </c>
      <c r="R76" s="15">
        <v>63.1</v>
      </c>
      <c r="S76" s="15">
        <v>63.6</v>
      </c>
      <c r="T76" s="15">
        <v>87.3</v>
      </c>
      <c r="U76" s="15">
        <v>87.3</v>
      </c>
      <c r="V76" s="15">
        <v>87.2</v>
      </c>
      <c r="W76" s="15">
        <v>63</v>
      </c>
      <c r="X76" s="15">
        <v>106</v>
      </c>
      <c r="Y76" s="15">
        <v>805</v>
      </c>
      <c r="Z76" s="15">
        <v>100</v>
      </c>
      <c r="AA76" s="15">
        <v>560</v>
      </c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293"/>
      <c r="AS76" s="17"/>
      <c r="AT76" s="17">
        <v>28.361000000000001</v>
      </c>
      <c r="AU76" s="17">
        <f t="shared" si="10"/>
        <v>189.6</v>
      </c>
      <c r="AV76" s="17">
        <v>118</v>
      </c>
      <c r="AW76" s="41">
        <v>71.599999999999994</v>
      </c>
    </row>
    <row r="77" spans="1:49" ht="14.25" customHeight="1" x14ac:dyDescent="0.35">
      <c r="A77" s="266"/>
      <c r="B77" s="72">
        <v>4.75</v>
      </c>
      <c r="C77" s="293"/>
      <c r="D77" s="15">
        <v>49.2</v>
      </c>
      <c r="E77" s="15">
        <v>118.3</v>
      </c>
      <c r="F77" s="15">
        <v>14.7</v>
      </c>
      <c r="G77" s="293"/>
      <c r="H77" s="15">
        <v>35.700000000000003</v>
      </c>
      <c r="I77" s="15">
        <v>117.4</v>
      </c>
      <c r="J77" s="15">
        <v>88.3</v>
      </c>
      <c r="K77" s="15">
        <v>88</v>
      </c>
      <c r="L77" s="15">
        <v>118.3</v>
      </c>
      <c r="M77" s="15">
        <v>15.8</v>
      </c>
      <c r="N77" s="15">
        <v>48.8</v>
      </c>
      <c r="O77" s="15">
        <v>48.7</v>
      </c>
      <c r="P77" s="15">
        <v>66.7</v>
      </c>
      <c r="Q77" s="15">
        <v>66.5</v>
      </c>
      <c r="R77" s="15">
        <v>66.2</v>
      </c>
      <c r="S77" s="15">
        <v>66.900000000000006</v>
      </c>
      <c r="T77" s="15">
        <v>90.3</v>
      </c>
      <c r="U77" s="15">
        <v>90.4</v>
      </c>
      <c r="V77" s="15">
        <v>90.1</v>
      </c>
      <c r="W77" s="15">
        <v>66.2</v>
      </c>
      <c r="X77" s="15">
        <v>116.8</v>
      </c>
      <c r="Y77" s="15">
        <v>908</v>
      </c>
      <c r="Z77" s="15">
        <v>100</v>
      </c>
      <c r="AA77" s="15">
        <v>681</v>
      </c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293"/>
      <c r="AS77" s="17"/>
      <c r="AT77" s="17">
        <v>24.262</v>
      </c>
      <c r="AU77" s="17">
        <f t="shared" si="10"/>
        <v>211.1</v>
      </c>
      <c r="AV77" s="17">
        <v>146</v>
      </c>
      <c r="AW77" s="41">
        <v>65.099999999999994</v>
      </c>
    </row>
    <row r="78" spans="1:49" ht="14.25" customHeight="1" x14ac:dyDescent="0.35">
      <c r="A78" s="266"/>
      <c r="B78" s="72">
        <v>4.8333333333333304</v>
      </c>
      <c r="C78" s="293"/>
      <c r="D78" s="15">
        <v>49.2</v>
      </c>
      <c r="E78" s="15">
        <v>120.7</v>
      </c>
      <c r="F78" s="15">
        <v>14.3</v>
      </c>
      <c r="G78" s="293"/>
      <c r="H78" s="15">
        <v>34.9</v>
      </c>
      <c r="I78" s="15">
        <v>117.1</v>
      </c>
      <c r="J78" s="15">
        <v>88</v>
      </c>
      <c r="K78" s="15">
        <v>87.6</v>
      </c>
      <c r="L78" s="15">
        <v>118</v>
      </c>
      <c r="M78" s="15">
        <v>15.4</v>
      </c>
      <c r="N78" s="15">
        <v>48.8</v>
      </c>
      <c r="O78" s="15">
        <v>48.8</v>
      </c>
      <c r="P78" s="15">
        <v>66.099999999999994</v>
      </c>
      <c r="Q78" s="15">
        <v>65.8</v>
      </c>
      <c r="R78" s="15">
        <v>65.599999999999994</v>
      </c>
      <c r="S78" s="15">
        <v>66.3</v>
      </c>
      <c r="T78" s="15">
        <v>89.9</v>
      </c>
      <c r="U78" s="15">
        <v>90</v>
      </c>
      <c r="V78" s="15">
        <v>89.8</v>
      </c>
      <c r="W78" s="15">
        <v>65.599999999999994</v>
      </c>
      <c r="X78" s="15">
        <v>117.3</v>
      </c>
      <c r="Y78" s="15">
        <v>905</v>
      </c>
      <c r="Z78" s="15">
        <v>100</v>
      </c>
      <c r="AA78" s="15">
        <v>683</v>
      </c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293"/>
      <c r="AS78" s="17"/>
      <c r="AT78" s="17">
        <v>25.841999999999999</v>
      </c>
      <c r="AU78" s="17">
        <f t="shared" si="10"/>
        <v>215</v>
      </c>
      <c r="AV78" s="17">
        <v>146</v>
      </c>
      <c r="AW78" s="41">
        <v>69</v>
      </c>
    </row>
    <row r="79" spans="1:49" ht="14.25" customHeight="1" x14ac:dyDescent="0.35">
      <c r="A79" s="266"/>
      <c r="B79" s="72">
        <v>4.9166666666666696</v>
      </c>
      <c r="C79" s="293"/>
      <c r="D79" s="15">
        <v>49.2</v>
      </c>
      <c r="E79" s="15">
        <v>118.6</v>
      </c>
      <c r="F79" s="15">
        <v>14.1</v>
      </c>
      <c r="G79" s="293"/>
      <c r="H79" s="15">
        <v>35.200000000000003</v>
      </c>
      <c r="I79" s="15">
        <v>118.5</v>
      </c>
      <c r="J79" s="15">
        <v>87.4</v>
      </c>
      <c r="K79" s="15">
        <v>87</v>
      </c>
      <c r="L79" s="15">
        <v>118.8</v>
      </c>
      <c r="M79" s="15">
        <v>15.2</v>
      </c>
      <c r="N79" s="15">
        <v>48.8</v>
      </c>
      <c r="O79" s="15">
        <v>48.7</v>
      </c>
      <c r="P79" s="15">
        <v>65.099999999999994</v>
      </c>
      <c r="Q79" s="15">
        <v>65.099999999999994</v>
      </c>
      <c r="R79" s="15">
        <v>65</v>
      </c>
      <c r="S79" s="15">
        <v>65.7</v>
      </c>
      <c r="T79" s="15">
        <v>89.3</v>
      </c>
      <c r="U79" s="15">
        <v>89.3</v>
      </c>
      <c r="V79" s="15">
        <v>89.2</v>
      </c>
      <c r="W79" s="15">
        <v>65.099999999999994</v>
      </c>
      <c r="X79" s="15">
        <v>117.7</v>
      </c>
      <c r="Y79" s="15">
        <v>907</v>
      </c>
      <c r="Z79" s="15">
        <v>100</v>
      </c>
      <c r="AA79" s="15">
        <v>676</v>
      </c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293"/>
      <c r="AS79" s="17"/>
      <c r="AT79" s="17">
        <v>25.352</v>
      </c>
      <c r="AU79" s="17">
        <f t="shared" si="10"/>
        <v>204.9</v>
      </c>
      <c r="AV79" s="17">
        <v>142</v>
      </c>
      <c r="AW79" s="41">
        <v>62.9</v>
      </c>
    </row>
    <row r="80" spans="1:49" ht="14.25" customHeight="1" x14ac:dyDescent="0.35">
      <c r="A80" s="267"/>
      <c r="B80" s="72">
        <v>5</v>
      </c>
      <c r="C80" s="294"/>
      <c r="D80" s="15">
        <v>49.2</v>
      </c>
      <c r="E80" s="15">
        <v>120</v>
      </c>
      <c r="F80" s="15">
        <v>13.9</v>
      </c>
      <c r="G80" s="294"/>
      <c r="H80" s="15">
        <v>32.700000000000003</v>
      </c>
      <c r="I80" s="15">
        <v>118</v>
      </c>
      <c r="J80" s="15">
        <v>87.3</v>
      </c>
      <c r="K80" s="15">
        <v>86.9</v>
      </c>
      <c r="L80" s="15">
        <v>118.9</v>
      </c>
      <c r="M80" s="15">
        <v>14.9</v>
      </c>
      <c r="N80" s="15">
        <v>48.8</v>
      </c>
      <c r="O80" s="15">
        <v>48.8</v>
      </c>
      <c r="P80" s="15">
        <v>64.900000000000006</v>
      </c>
      <c r="Q80" s="15">
        <v>64.8</v>
      </c>
      <c r="R80" s="15">
        <v>64.599999999999994</v>
      </c>
      <c r="S80" s="15">
        <v>65.400000000000006</v>
      </c>
      <c r="T80" s="15">
        <v>89.3</v>
      </c>
      <c r="U80" s="15">
        <v>89.3</v>
      </c>
      <c r="V80" s="15">
        <v>89.1</v>
      </c>
      <c r="W80" s="15">
        <v>64.599999999999994</v>
      </c>
      <c r="X80" s="15">
        <v>117.9</v>
      </c>
      <c r="Y80" s="15">
        <v>907</v>
      </c>
      <c r="Z80" s="15">
        <v>100</v>
      </c>
      <c r="AA80" s="15">
        <v>677</v>
      </c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294"/>
      <c r="AS80" s="17"/>
      <c r="AT80" s="17">
        <v>24.288</v>
      </c>
      <c r="AU80" s="17">
        <f t="shared" si="10"/>
        <v>212.1</v>
      </c>
      <c r="AV80" s="17">
        <v>145</v>
      </c>
      <c r="AW80" s="41">
        <v>67.099999999999994</v>
      </c>
    </row>
    <row r="81" spans="1:49" ht="14.25" customHeight="1" x14ac:dyDescent="0.35">
      <c r="A81" s="291" t="s">
        <v>92</v>
      </c>
      <c r="B81" s="278"/>
      <c r="C81" s="73"/>
      <c r="D81" s="53">
        <f>AVERAGE(D69:D80)</f>
        <v>49.208333333333336</v>
      </c>
      <c r="E81" s="53">
        <f>AVERAGE(E69:E80)</f>
        <v>118</v>
      </c>
      <c r="F81" s="53">
        <f>AVERAGE(F69:F80)</f>
        <v>14.183333333333335</v>
      </c>
      <c r="G81" s="53"/>
      <c r="H81" s="53">
        <f t="shared" ref="H81:AQ81" si="11">AVERAGE(H69:H80)</f>
        <v>33.67499999999999</v>
      </c>
      <c r="I81" s="53">
        <f t="shared" si="11"/>
        <v>116.09999999999998</v>
      </c>
      <c r="J81" s="53">
        <f t="shared" si="11"/>
        <v>86.916666666666671</v>
      </c>
      <c r="K81" s="53">
        <f t="shared" si="11"/>
        <v>86.591666666666683</v>
      </c>
      <c r="L81" s="53">
        <f t="shared" si="11"/>
        <v>117.075</v>
      </c>
      <c r="M81" s="53">
        <f t="shared" si="11"/>
        <v>15.275</v>
      </c>
      <c r="N81" s="53">
        <f t="shared" si="11"/>
        <v>48.866666666666667</v>
      </c>
      <c r="O81" s="53">
        <f t="shared" si="11"/>
        <v>48.783333333333331</v>
      </c>
      <c r="P81" s="53">
        <f t="shared" si="11"/>
        <v>64.683333333333337</v>
      </c>
      <c r="Q81" s="53">
        <f t="shared" si="11"/>
        <v>64.608333333333334</v>
      </c>
      <c r="R81" s="53">
        <f t="shared" si="11"/>
        <v>64.36666666666666</v>
      </c>
      <c r="S81" s="53">
        <f t="shared" si="11"/>
        <v>65.041666666666657</v>
      </c>
      <c r="T81" s="53">
        <f t="shared" si="11"/>
        <v>88.841666666666654</v>
      </c>
      <c r="U81" s="53">
        <f t="shared" si="11"/>
        <v>88.649999999999991</v>
      </c>
      <c r="V81" s="53">
        <f t="shared" si="11"/>
        <v>88.733333333333334</v>
      </c>
      <c r="W81" s="53">
        <f t="shared" si="11"/>
        <v>64.358333333333334</v>
      </c>
      <c r="X81" s="53">
        <f t="shared" si="11"/>
        <v>115.70833333333333</v>
      </c>
      <c r="Y81" s="53">
        <f t="shared" si="11"/>
        <v>889.75</v>
      </c>
      <c r="Z81" s="53">
        <f t="shared" si="11"/>
        <v>100</v>
      </c>
      <c r="AA81" s="53">
        <f t="shared" si="11"/>
        <v>656</v>
      </c>
      <c r="AB81" s="53" t="e">
        <f t="shared" si="11"/>
        <v>#DIV/0!</v>
      </c>
      <c r="AC81" s="53" t="e">
        <f t="shared" si="11"/>
        <v>#DIV/0!</v>
      </c>
      <c r="AD81" s="53" t="e">
        <f t="shared" si="11"/>
        <v>#DIV/0!</v>
      </c>
      <c r="AE81" s="53" t="e">
        <f t="shared" si="11"/>
        <v>#DIV/0!</v>
      </c>
      <c r="AF81" s="53" t="e">
        <f t="shared" si="11"/>
        <v>#DIV/0!</v>
      </c>
      <c r="AG81" s="53" t="e">
        <f t="shared" si="11"/>
        <v>#DIV/0!</v>
      </c>
      <c r="AH81" s="53" t="e">
        <f t="shared" si="11"/>
        <v>#DIV/0!</v>
      </c>
      <c r="AI81" s="53" t="e">
        <f t="shared" si="11"/>
        <v>#DIV/0!</v>
      </c>
      <c r="AJ81" s="53" t="e">
        <f t="shared" si="11"/>
        <v>#DIV/0!</v>
      </c>
      <c r="AK81" s="53" t="e">
        <f t="shared" si="11"/>
        <v>#DIV/0!</v>
      </c>
      <c r="AL81" s="53" t="e">
        <f t="shared" si="11"/>
        <v>#DIV/0!</v>
      </c>
      <c r="AM81" s="53" t="e">
        <f t="shared" si="11"/>
        <v>#DIV/0!</v>
      </c>
      <c r="AN81" s="53" t="e">
        <f t="shared" si="11"/>
        <v>#DIV/0!</v>
      </c>
      <c r="AO81" s="53" t="e">
        <f t="shared" si="11"/>
        <v>#DIV/0!</v>
      </c>
      <c r="AP81" s="53" t="e">
        <f t="shared" si="11"/>
        <v>#DIV/0!</v>
      </c>
      <c r="AQ81" s="53" t="e">
        <f t="shared" si="11"/>
        <v>#DIV/0!</v>
      </c>
      <c r="AR81" s="53"/>
      <c r="AS81" s="53" t="e">
        <f>AVERAGE(AS69:AS80)</f>
        <v>#DIV/0!</v>
      </c>
      <c r="AT81" s="53">
        <f>AVERAGE(AT69:AT80)</f>
        <v>26.17283333333333</v>
      </c>
      <c r="AU81" s="53">
        <f>AVERAGE(AU69:AU80)</f>
        <v>204.07500000000002</v>
      </c>
      <c r="AV81" s="53">
        <f>AVERAGE(AV69:AV80)</f>
        <v>138.5</v>
      </c>
      <c r="AW81" s="74">
        <f>AVERAGE(AW69:AW80)</f>
        <v>65.575000000000003</v>
      </c>
    </row>
    <row r="82" spans="1:49" ht="14.25" customHeight="1" x14ac:dyDescent="0.35">
      <c r="A82" s="268">
        <v>44719</v>
      </c>
      <c r="B82" s="72">
        <v>5.0833333333333304</v>
      </c>
      <c r="C82" s="292">
        <v>109.3</v>
      </c>
      <c r="D82" s="15">
        <v>49.2</v>
      </c>
      <c r="E82" s="15">
        <v>121.9</v>
      </c>
      <c r="F82" s="15">
        <v>13.8</v>
      </c>
      <c r="G82" s="303"/>
      <c r="H82" s="15">
        <v>32.4</v>
      </c>
      <c r="I82" s="15">
        <v>118.1</v>
      </c>
      <c r="J82" s="15">
        <v>87.4</v>
      </c>
      <c r="K82" s="15">
        <v>87.1</v>
      </c>
      <c r="L82" s="15">
        <v>119.2</v>
      </c>
      <c r="M82" s="15">
        <v>14.8</v>
      </c>
      <c r="N82" s="15">
        <v>48.8</v>
      </c>
      <c r="O82" s="15">
        <v>48.8</v>
      </c>
      <c r="P82" s="15">
        <v>64.900000000000006</v>
      </c>
      <c r="Q82" s="15">
        <v>64.7</v>
      </c>
      <c r="R82" s="15">
        <v>64.5</v>
      </c>
      <c r="S82" s="15">
        <v>65.099999999999994</v>
      </c>
      <c r="T82" s="15">
        <v>89.4</v>
      </c>
      <c r="U82" s="15">
        <v>89.4</v>
      </c>
      <c r="V82" s="15">
        <v>89.2</v>
      </c>
      <c r="W82" s="15">
        <v>64.3</v>
      </c>
      <c r="X82" s="15">
        <v>118.1</v>
      </c>
      <c r="Y82" s="15">
        <v>906</v>
      </c>
      <c r="Z82" s="15">
        <v>100</v>
      </c>
      <c r="AA82" s="15">
        <v>677</v>
      </c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299"/>
      <c r="AS82" s="17"/>
      <c r="AT82" s="17">
        <v>25.384</v>
      </c>
      <c r="AU82" s="17">
        <f t="shared" ref="AU82:AU93" si="12">AV82+AW82</f>
        <v>210.1</v>
      </c>
      <c r="AV82" s="17">
        <v>144</v>
      </c>
      <c r="AW82" s="41">
        <v>66.099999999999994</v>
      </c>
    </row>
    <row r="83" spans="1:49" ht="14.25" customHeight="1" x14ac:dyDescent="0.35">
      <c r="A83" s="266"/>
      <c r="B83" s="72">
        <v>5.1666666666666696</v>
      </c>
      <c r="C83" s="293"/>
      <c r="D83" s="15">
        <v>49.2</v>
      </c>
      <c r="E83" s="15">
        <v>122</v>
      </c>
      <c r="F83" s="15">
        <v>13.8</v>
      </c>
      <c r="G83" s="293"/>
      <c r="H83" s="15">
        <v>32.799999999999997</v>
      </c>
      <c r="I83" s="15">
        <v>118.4</v>
      </c>
      <c r="J83" s="15">
        <v>87.2</v>
      </c>
      <c r="K83" s="15">
        <v>86.9</v>
      </c>
      <c r="L83" s="15">
        <v>119.3</v>
      </c>
      <c r="M83" s="15">
        <v>14.8</v>
      </c>
      <c r="N83" s="15">
        <v>48.8</v>
      </c>
      <c r="O83" s="15">
        <v>48.8</v>
      </c>
      <c r="P83" s="15">
        <v>64.599999999999994</v>
      </c>
      <c r="Q83" s="15">
        <v>64.599999999999994</v>
      </c>
      <c r="R83" s="15">
        <v>64.3</v>
      </c>
      <c r="S83" s="15">
        <v>65.099999999999994</v>
      </c>
      <c r="T83" s="15">
        <v>89.2</v>
      </c>
      <c r="U83" s="15">
        <v>89.3</v>
      </c>
      <c r="V83" s="15">
        <v>89.1</v>
      </c>
      <c r="W83" s="15">
        <v>64.400000000000006</v>
      </c>
      <c r="X83" s="15">
        <v>117.8</v>
      </c>
      <c r="Y83" s="15">
        <v>907</v>
      </c>
      <c r="Z83" s="15">
        <v>100</v>
      </c>
      <c r="AA83" s="15">
        <v>675</v>
      </c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293"/>
      <c r="AS83" s="17"/>
      <c r="AT83" s="17">
        <v>24.875</v>
      </c>
      <c r="AU83" s="17">
        <f t="shared" si="12"/>
        <v>193.8</v>
      </c>
      <c r="AV83" s="17">
        <v>130</v>
      </c>
      <c r="AW83" s="41">
        <v>63.8</v>
      </c>
    </row>
    <row r="84" spans="1:49" ht="14.25" customHeight="1" x14ac:dyDescent="0.35">
      <c r="A84" s="266"/>
      <c r="B84" s="72">
        <v>5.25</v>
      </c>
      <c r="C84" s="293"/>
      <c r="D84" s="15">
        <v>49.2</v>
      </c>
      <c r="E84" s="15">
        <v>120</v>
      </c>
      <c r="F84" s="15">
        <v>13.7</v>
      </c>
      <c r="G84" s="293"/>
      <c r="H84" s="15">
        <v>32.5</v>
      </c>
      <c r="I84" s="15">
        <v>118.1</v>
      </c>
      <c r="J84" s="15">
        <v>87.1</v>
      </c>
      <c r="K84" s="15">
        <v>86.7</v>
      </c>
      <c r="L84" s="15">
        <v>119.1</v>
      </c>
      <c r="M84" s="15">
        <v>14.8</v>
      </c>
      <c r="N84" s="15">
        <v>48.8</v>
      </c>
      <c r="O84" s="15">
        <v>48.7</v>
      </c>
      <c r="P84" s="15">
        <v>64.3</v>
      </c>
      <c r="Q84" s="15">
        <v>64.3</v>
      </c>
      <c r="R84" s="15">
        <v>64</v>
      </c>
      <c r="S84" s="15">
        <v>64.8</v>
      </c>
      <c r="T84" s="15">
        <v>89</v>
      </c>
      <c r="U84" s="15">
        <v>89.1</v>
      </c>
      <c r="V84" s="15">
        <v>88.9</v>
      </c>
      <c r="W84" s="15">
        <v>64</v>
      </c>
      <c r="X84" s="15">
        <v>117.9</v>
      </c>
      <c r="Y84" s="15">
        <v>906</v>
      </c>
      <c r="Z84" s="15">
        <v>100</v>
      </c>
      <c r="AA84" s="15">
        <v>673</v>
      </c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293"/>
      <c r="AS84" s="17"/>
      <c r="AT84" s="17">
        <v>24.937000000000001</v>
      </c>
      <c r="AU84" s="17">
        <f t="shared" si="12"/>
        <v>198</v>
      </c>
      <c r="AV84" s="17">
        <v>130</v>
      </c>
      <c r="AW84" s="41">
        <v>68</v>
      </c>
    </row>
    <row r="85" spans="1:49" ht="14.25" customHeight="1" x14ac:dyDescent="0.35">
      <c r="A85" s="266"/>
      <c r="B85" s="72">
        <v>5.3333333333333304</v>
      </c>
      <c r="C85" s="293"/>
      <c r="D85" s="15">
        <v>49.1</v>
      </c>
      <c r="E85" s="15">
        <v>119.9</v>
      </c>
      <c r="F85" s="15">
        <v>13.9</v>
      </c>
      <c r="G85" s="293"/>
      <c r="H85" s="15">
        <v>34.6</v>
      </c>
      <c r="I85" s="15">
        <v>118.5</v>
      </c>
      <c r="J85" s="15">
        <v>87.1</v>
      </c>
      <c r="K85" s="15">
        <v>86.8</v>
      </c>
      <c r="L85" s="15">
        <v>119.1</v>
      </c>
      <c r="M85" s="15">
        <v>15.1</v>
      </c>
      <c r="N85" s="15">
        <v>48.8</v>
      </c>
      <c r="O85" s="15">
        <v>48.7</v>
      </c>
      <c r="P85" s="15">
        <v>65.099999999999994</v>
      </c>
      <c r="Q85" s="15">
        <v>64.900000000000006</v>
      </c>
      <c r="R85" s="15">
        <v>64.599999999999994</v>
      </c>
      <c r="S85" s="15">
        <v>65.400000000000006</v>
      </c>
      <c r="T85" s="15">
        <v>89.1</v>
      </c>
      <c r="U85" s="15">
        <v>89.2</v>
      </c>
      <c r="V85" s="15">
        <v>89</v>
      </c>
      <c r="W85" s="15">
        <v>64.8</v>
      </c>
      <c r="X85" s="15">
        <v>117.6</v>
      </c>
      <c r="Y85" s="15">
        <v>907</v>
      </c>
      <c r="Z85" s="15">
        <v>100</v>
      </c>
      <c r="AA85" s="15">
        <v>674</v>
      </c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293"/>
      <c r="AS85" s="17"/>
      <c r="AT85" s="17">
        <v>28.02</v>
      </c>
      <c r="AU85" s="17">
        <f t="shared" si="12"/>
        <v>206.3</v>
      </c>
      <c r="AV85" s="17">
        <v>136</v>
      </c>
      <c r="AW85" s="41">
        <v>70.3</v>
      </c>
    </row>
    <row r="86" spans="1:49" ht="14.25" customHeight="1" x14ac:dyDescent="0.35">
      <c r="A86" s="266"/>
      <c r="B86" s="72">
        <v>5.4166666666666696</v>
      </c>
      <c r="C86" s="293"/>
      <c r="D86" s="15">
        <v>43.5</v>
      </c>
      <c r="E86" s="15">
        <v>0</v>
      </c>
      <c r="F86" s="15">
        <v>20.100000000000001</v>
      </c>
      <c r="G86" s="293"/>
      <c r="H86" s="15">
        <v>36.1</v>
      </c>
      <c r="I86" s="15">
        <v>0</v>
      </c>
      <c r="J86" s="15">
        <v>82.6</v>
      </c>
      <c r="K86" s="15">
        <v>82.5</v>
      </c>
      <c r="L86" s="15">
        <v>2.7</v>
      </c>
      <c r="M86" s="15">
        <v>26.6</v>
      </c>
      <c r="N86" s="15">
        <v>28.3</v>
      </c>
      <c r="O86" s="15">
        <v>28.3</v>
      </c>
      <c r="P86" s="15">
        <v>44</v>
      </c>
      <c r="Q86" s="15">
        <v>43.5</v>
      </c>
      <c r="R86" s="15">
        <v>43.8</v>
      </c>
      <c r="S86" s="15">
        <v>44.2</v>
      </c>
      <c r="T86" s="15">
        <v>28.2</v>
      </c>
      <c r="U86" s="15">
        <v>28.4</v>
      </c>
      <c r="V86" s="15">
        <v>28.2</v>
      </c>
      <c r="W86" s="15">
        <v>39.4</v>
      </c>
      <c r="X86" s="15">
        <v>1.6</v>
      </c>
      <c r="Y86" s="15">
        <v>0</v>
      </c>
      <c r="Z86" s="15">
        <v>100</v>
      </c>
      <c r="AA86" s="15">
        <v>35</v>
      </c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293"/>
      <c r="AS86" s="17"/>
      <c r="AT86" s="17">
        <v>24.99</v>
      </c>
      <c r="AU86" s="17">
        <f t="shared" si="12"/>
        <v>148.80000000000001</v>
      </c>
      <c r="AV86" s="17">
        <v>77</v>
      </c>
      <c r="AW86" s="41">
        <v>71.8</v>
      </c>
    </row>
    <row r="87" spans="1:49" ht="14.25" customHeight="1" x14ac:dyDescent="0.35">
      <c r="A87" s="266"/>
      <c r="B87" s="72">
        <v>5.5</v>
      </c>
      <c r="C87" s="293"/>
      <c r="D87" s="15">
        <v>49</v>
      </c>
      <c r="E87" s="15">
        <v>113.9</v>
      </c>
      <c r="F87" s="15">
        <v>15.7</v>
      </c>
      <c r="G87" s="293"/>
      <c r="H87" s="15">
        <v>36.5</v>
      </c>
      <c r="I87" s="15">
        <v>115.6</v>
      </c>
      <c r="J87" s="15">
        <v>86.1</v>
      </c>
      <c r="K87" s="15">
        <v>85.8</v>
      </c>
      <c r="L87" s="15">
        <v>115.1</v>
      </c>
      <c r="M87" s="15">
        <v>17</v>
      </c>
      <c r="N87" s="15">
        <v>48.5</v>
      </c>
      <c r="O87" s="15">
        <v>48.5</v>
      </c>
      <c r="P87" s="15">
        <v>67.3</v>
      </c>
      <c r="Q87" s="15">
        <v>67</v>
      </c>
      <c r="R87" s="15">
        <v>66.7</v>
      </c>
      <c r="S87" s="15">
        <v>67.400000000000006</v>
      </c>
      <c r="T87" s="15">
        <v>88</v>
      </c>
      <c r="U87" s="15">
        <v>88.1</v>
      </c>
      <c r="V87" s="15">
        <v>87.9</v>
      </c>
      <c r="W87" s="15">
        <v>66.8</v>
      </c>
      <c r="X87" s="15">
        <v>115</v>
      </c>
      <c r="Y87" s="15">
        <v>907</v>
      </c>
      <c r="Z87" s="15">
        <v>100</v>
      </c>
      <c r="AA87" s="15">
        <v>678</v>
      </c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293"/>
      <c r="AS87" s="17"/>
      <c r="AT87" s="17">
        <v>24.5</v>
      </c>
      <c r="AU87" s="17">
        <f t="shared" si="12"/>
        <v>237.5</v>
      </c>
      <c r="AV87" s="17">
        <v>166</v>
      </c>
      <c r="AW87" s="41">
        <v>71.5</v>
      </c>
    </row>
    <row r="88" spans="1:49" ht="14.25" customHeight="1" x14ac:dyDescent="0.35">
      <c r="A88" s="266"/>
      <c r="B88" s="72">
        <v>5.5833333333333304</v>
      </c>
      <c r="C88" s="293"/>
      <c r="D88" s="15">
        <v>49.2</v>
      </c>
      <c r="E88" s="15">
        <v>119.14</v>
      </c>
      <c r="F88" s="15">
        <v>15</v>
      </c>
      <c r="G88" s="293"/>
      <c r="H88" s="15">
        <v>38.299999999999997</v>
      </c>
      <c r="I88" s="15">
        <v>117.3</v>
      </c>
      <c r="J88" s="15">
        <v>88.8</v>
      </c>
      <c r="K88" s="15">
        <v>88.5</v>
      </c>
      <c r="L88" s="15">
        <v>117.4</v>
      </c>
      <c r="M88" s="15">
        <v>16.3</v>
      </c>
      <c r="N88" s="15">
        <v>48.9</v>
      </c>
      <c r="O88" s="15">
        <v>48.8</v>
      </c>
      <c r="P88" s="15">
        <v>67.3</v>
      </c>
      <c r="Q88" s="15">
        <v>67.3</v>
      </c>
      <c r="R88" s="15">
        <v>67.2</v>
      </c>
      <c r="S88" s="15">
        <v>67.8</v>
      </c>
      <c r="T88" s="15">
        <v>90.7</v>
      </c>
      <c r="U88" s="15">
        <v>90.8</v>
      </c>
      <c r="V88" s="15">
        <v>90.6</v>
      </c>
      <c r="W88" s="15">
        <v>67.2</v>
      </c>
      <c r="X88" s="15">
        <v>116</v>
      </c>
      <c r="Y88" s="15">
        <v>907</v>
      </c>
      <c r="Z88" s="15">
        <v>100</v>
      </c>
      <c r="AA88" s="15">
        <v>688</v>
      </c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293"/>
      <c r="AS88" s="17"/>
      <c r="AT88" s="17">
        <v>25.78</v>
      </c>
      <c r="AU88" s="17">
        <f t="shared" si="12"/>
        <v>205.9</v>
      </c>
      <c r="AV88" s="17">
        <v>132</v>
      </c>
      <c r="AW88" s="41">
        <v>73.900000000000006</v>
      </c>
    </row>
    <row r="89" spans="1:49" ht="14.25" customHeight="1" x14ac:dyDescent="0.35">
      <c r="A89" s="266"/>
      <c r="B89" s="72">
        <v>5.6666666666666696</v>
      </c>
      <c r="C89" s="293"/>
      <c r="D89" s="15">
        <v>49.2</v>
      </c>
      <c r="E89" s="15">
        <v>117.6</v>
      </c>
      <c r="F89" s="15">
        <v>15</v>
      </c>
      <c r="G89" s="293"/>
      <c r="H89" s="15">
        <v>38</v>
      </c>
      <c r="I89" s="15">
        <v>117.3</v>
      </c>
      <c r="J89" s="15">
        <v>88.8</v>
      </c>
      <c r="K89" s="15">
        <v>88.4</v>
      </c>
      <c r="L89" s="15">
        <v>117.8</v>
      </c>
      <c r="M89" s="15">
        <v>16.3</v>
      </c>
      <c r="N89" s="15">
        <v>48.8</v>
      </c>
      <c r="O89" s="15">
        <v>48.7</v>
      </c>
      <c r="P89" s="15">
        <v>67.3</v>
      </c>
      <c r="Q89" s="15">
        <v>67.2</v>
      </c>
      <c r="R89" s="15">
        <v>67</v>
      </c>
      <c r="S89" s="15">
        <v>67.7</v>
      </c>
      <c r="T89" s="15">
        <v>90.7</v>
      </c>
      <c r="U89" s="15">
        <v>90.8</v>
      </c>
      <c r="V89" s="15">
        <v>90.6</v>
      </c>
      <c r="W89" s="15">
        <v>67</v>
      </c>
      <c r="X89" s="15">
        <v>116.3</v>
      </c>
      <c r="Y89" s="15">
        <v>907</v>
      </c>
      <c r="Z89" s="15">
        <v>100</v>
      </c>
      <c r="AA89" s="15">
        <v>683</v>
      </c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293"/>
      <c r="AS89" s="17"/>
      <c r="AT89" s="17">
        <v>25.65</v>
      </c>
      <c r="AU89" s="17">
        <f t="shared" si="12"/>
        <v>199.1</v>
      </c>
      <c r="AV89" s="17">
        <v>133</v>
      </c>
      <c r="AW89" s="41">
        <v>66.099999999999994</v>
      </c>
    </row>
    <row r="90" spans="1:49" ht="14.25" customHeight="1" x14ac:dyDescent="0.35">
      <c r="A90" s="266"/>
      <c r="B90" s="72">
        <v>5.75</v>
      </c>
      <c r="C90" s="293"/>
      <c r="D90" s="15">
        <v>49.2</v>
      </c>
      <c r="E90" s="15">
        <v>119.7</v>
      </c>
      <c r="F90" s="15">
        <v>14.8</v>
      </c>
      <c r="G90" s="293"/>
      <c r="H90" s="15">
        <v>36.6</v>
      </c>
      <c r="I90" s="15">
        <v>118.7</v>
      </c>
      <c r="J90" s="15">
        <v>87.8</v>
      </c>
      <c r="K90" s="15">
        <v>87.5</v>
      </c>
      <c r="L90" s="15">
        <v>118.9</v>
      </c>
      <c r="M90" s="15">
        <v>16</v>
      </c>
      <c r="N90" s="15">
        <v>48.9</v>
      </c>
      <c r="O90" s="15">
        <v>48.8</v>
      </c>
      <c r="P90" s="15">
        <v>66.2</v>
      </c>
      <c r="Q90" s="15">
        <v>66.099999999999994</v>
      </c>
      <c r="R90" s="15">
        <v>65.8</v>
      </c>
      <c r="S90" s="15">
        <v>66.599999999999994</v>
      </c>
      <c r="T90" s="15">
        <v>89.8</v>
      </c>
      <c r="U90" s="15">
        <v>89.9</v>
      </c>
      <c r="V90" s="15">
        <v>89.7</v>
      </c>
      <c r="W90" s="15">
        <v>65.7</v>
      </c>
      <c r="X90" s="15">
        <v>117.6</v>
      </c>
      <c r="Y90" s="15">
        <v>907</v>
      </c>
      <c r="Z90" s="15">
        <v>100</v>
      </c>
      <c r="AA90" s="15">
        <v>681</v>
      </c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293"/>
      <c r="AS90" s="17"/>
      <c r="AT90" s="17">
        <v>26.07</v>
      </c>
      <c r="AU90" s="17">
        <f t="shared" si="12"/>
        <v>190.4</v>
      </c>
      <c r="AV90" s="17">
        <v>130</v>
      </c>
      <c r="AW90" s="41">
        <v>60.4</v>
      </c>
    </row>
    <row r="91" spans="1:49" ht="14.25" customHeight="1" x14ac:dyDescent="0.35">
      <c r="A91" s="266"/>
      <c r="B91" s="72">
        <v>5.8333333333333304</v>
      </c>
      <c r="C91" s="293"/>
      <c r="D91" s="15">
        <v>49.3</v>
      </c>
      <c r="E91" s="15">
        <v>112.4</v>
      </c>
      <c r="F91" s="15">
        <v>14.8</v>
      </c>
      <c r="G91" s="293"/>
      <c r="H91" s="15">
        <v>35.299999999999997</v>
      </c>
      <c r="I91" s="15">
        <v>112.1</v>
      </c>
      <c r="J91" s="15">
        <v>87.5</v>
      </c>
      <c r="K91" s="15">
        <v>87.25</v>
      </c>
      <c r="L91" s="15">
        <v>112.7</v>
      </c>
      <c r="M91" s="15">
        <v>16</v>
      </c>
      <c r="N91" s="15">
        <v>49</v>
      </c>
      <c r="O91" s="15">
        <v>48.9</v>
      </c>
      <c r="P91" s="15">
        <v>65.2</v>
      </c>
      <c r="Q91" s="15">
        <v>65</v>
      </c>
      <c r="R91" s="15">
        <v>65</v>
      </c>
      <c r="S91" s="15">
        <v>65.5</v>
      </c>
      <c r="T91" s="15">
        <v>89.3</v>
      </c>
      <c r="U91" s="15">
        <v>89.4</v>
      </c>
      <c r="V91" s="15">
        <v>89.2</v>
      </c>
      <c r="W91" s="15">
        <v>64.7</v>
      </c>
      <c r="X91" s="15">
        <v>111.2</v>
      </c>
      <c r="Y91" s="15">
        <v>856</v>
      </c>
      <c r="Z91" s="15">
        <v>100</v>
      </c>
      <c r="AA91" s="15">
        <v>621</v>
      </c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293"/>
      <c r="AS91" s="17"/>
      <c r="AT91" s="17">
        <v>26.65</v>
      </c>
      <c r="AU91" s="17">
        <f t="shared" si="12"/>
        <v>194.2</v>
      </c>
      <c r="AV91" s="17">
        <v>125</v>
      </c>
      <c r="AW91" s="41">
        <v>69.2</v>
      </c>
    </row>
    <row r="92" spans="1:49" ht="14.25" customHeight="1" x14ac:dyDescent="0.35">
      <c r="A92" s="266"/>
      <c r="B92" s="72">
        <v>5.9166666666666696</v>
      </c>
      <c r="C92" s="293"/>
      <c r="D92" s="15">
        <v>49.3</v>
      </c>
      <c r="E92" s="15">
        <v>113.7</v>
      </c>
      <c r="F92" s="15">
        <v>14.8</v>
      </c>
      <c r="G92" s="293"/>
      <c r="H92" s="15">
        <v>35.1</v>
      </c>
      <c r="I92" s="15">
        <v>111.8</v>
      </c>
      <c r="J92" s="15">
        <v>87.2</v>
      </c>
      <c r="K92" s="15">
        <v>86.9</v>
      </c>
      <c r="L92" s="15">
        <v>111.9</v>
      </c>
      <c r="M92" s="15">
        <v>16</v>
      </c>
      <c r="N92" s="15">
        <v>48.9</v>
      </c>
      <c r="O92" s="15">
        <v>48.9</v>
      </c>
      <c r="P92" s="15">
        <v>65</v>
      </c>
      <c r="Q92" s="15">
        <v>65</v>
      </c>
      <c r="R92" s="15">
        <v>64.8</v>
      </c>
      <c r="S92" s="15">
        <v>65.400000000000006</v>
      </c>
      <c r="T92" s="15">
        <v>89</v>
      </c>
      <c r="U92" s="15">
        <v>89.1</v>
      </c>
      <c r="V92" s="15">
        <v>88.9</v>
      </c>
      <c r="W92" s="15">
        <v>64.599999999999994</v>
      </c>
      <c r="X92" s="15">
        <v>110.7</v>
      </c>
      <c r="Y92" s="15">
        <v>855</v>
      </c>
      <c r="Z92" s="15">
        <v>100</v>
      </c>
      <c r="AA92" s="15">
        <v>623</v>
      </c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293"/>
      <c r="AS92" s="17"/>
      <c r="AT92" s="17">
        <v>26.67</v>
      </c>
      <c r="AU92" s="17">
        <f t="shared" si="12"/>
        <v>201.8</v>
      </c>
      <c r="AV92" s="17">
        <v>134</v>
      </c>
      <c r="AW92" s="41">
        <v>67.8</v>
      </c>
    </row>
    <row r="93" spans="1:49" ht="14.25" customHeight="1" x14ac:dyDescent="0.35">
      <c r="A93" s="267"/>
      <c r="B93" s="72">
        <v>6</v>
      </c>
      <c r="C93" s="294"/>
      <c r="D93" s="15">
        <v>49.3</v>
      </c>
      <c r="E93" s="15">
        <v>113.8</v>
      </c>
      <c r="F93" s="15">
        <v>14.8</v>
      </c>
      <c r="G93" s="294"/>
      <c r="H93" s="15">
        <v>35.200000000000003</v>
      </c>
      <c r="I93" s="15">
        <v>112.6</v>
      </c>
      <c r="J93" s="15">
        <v>86.8</v>
      </c>
      <c r="K93" s="15">
        <v>86.5</v>
      </c>
      <c r="L93" s="15">
        <v>113.3</v>
      </c>
      <c r="M93" s="15">
        <v>15.9</v>
      </c>
      <c r="N93" s="15">
        <v>49</v>
      </c>
      <c r="O93" s="15">
        <v>48.9</v>
      </c>
      <c r="P93" s="15">
        <v>64.599999999999994</v>
      </c>
      <c r="Q93" s="15">
        <v>64.400000000000006</v>
      </c>
      <c r="R93" s="15">
        <v>64.2</v>
      </c>
      <c r="S93" s="15">
        <v>64.8</v>
      </c>
      <c r="T93" s="15">
        <v>88.6</v>
      </c>
      <c r="U93" s="15">
        <v>88.7</v>
      </c>
      <c r="V93" s="15">
        <v>88.5</v>
      </c>
      <c r="W93" s="15">
        <v>64.3</v>
      </c>
      <c r="X93" s="15">
        <v>111.9</v>
      </c>
      <c r="Y93" s="15">
        <v>856</v>
      </c>
      <c r="Z93" s="15">
        <v>100</v>
      </c>
      <c r="AA93" s="15">
        <v>616</v>
      </c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294"/>
      <c r="AS93" s="17"/>
      <c r="AT93" s="17">
        <v>27.103000000000002</v>
      </c>
      <c r="AU93" s="17">
        <f t="shared" si="12"/>
        <v>201.8</v>
      </c>
      <c r="AV93" s="17">
        <v>134</v>
      </c>
      <c r="AW93" s="41">
        <v>67.8</v>
      </c>
    </row>
    <row r="94" spans="1:49" ht="14.25" customHeight="1" x14ac:dyDescent="0.35">
      <c r="A94" s="291" t="s">
        <v>92</v>
      </c>
      <c r="B94" s="278"/>
      <c r="C94" s="73"/>
      <c r="D94" s="53">
        <f>AVERAGE(D82:D93)</f>
        <v>48.724999999999994</v>
      </c>
      <c r="E94" s="53">
        <f>AVERAGE(E82:E93)</f>
        <v>107.83666666666666</v>
      </c>
      <c r="F94" s="53">
        <f>AVERAGE(F82:F93)</f>
        <v>15.016666666666671</v>
      </c>
      <c r="G94" s="53"/>
      <c r="H94" s="53">
        <f t="shared" ref="H94:AQ94" si="13">AVERAGE(H82:H93)</f>
        <v>35.283333333333339</v>
      </c>
      <c r="I94" s="53">
        <f t="shared" si="13"/>
        <v>106.54166666666664</v>
      </c>
      <c r="J94" s="53">
        <f t="shared" si="13"/>
        <v>87.033333333333346</v>
      </c>
      <c r="K94" s="53">
        <f t="shared" si="13"/>
        <v>86.737499999999997</v>
      </c>
      <c r="L94" s="53">
        <f t="shared" si="13"/>
        <v>107.20833333333333</v>
      </c>
      <c r="M94" s="53">
        <f t="shared" si="13"/>
        <v>16.633333333333336</v>
      </c>
      <c r="N94" s="53">
        <f t="shared" si="13"/>
        <v>47.125</v>
      </c>
      <c r="O94" s="53">
        <f t="shared" si="13"/>
        <v>47.066666666666663</v>
      </c>
      <c r="P94" s="53">
        <f t="shared" si="13"/>
        <v>63.81666666666667</v>
      </c>
      <c r="Q94" s="53">
        <f t="shared" si="13"/>
        <v>63.666666666666664</v>
      </c>
      <c r="R94" s="53">
        <f t="shared" si="13"/>
        <v>63.491666666666667</v>
      </c>
      <c r="S94" s="53">
        <f t="shared" si="13"/>
        <v>64.149999999999991</v>
      </c>
      <c r="T94" s="53">
        <f t="shared" si="13"/>
        <v>84.25</v>
      </c>
      <c r="U94" s="53">
        <f t="shared" si="13"/>
        <v>84.34999999999998</v>
      </c>
      <c r="V94" s="53">
        <f t="shared" si="13"/>
        <v>84.15000000000002</v>
      </c>
      <c r="W94" s="53">
        <f t="shared" si="13"/>
        <v>63.1</v>
      </c>
      <c r="X94" s="53">
        <f t="shared" si="13"/>
        <v>105.97500000000001</v>
      </c>
      <c r="Y94" s="53">
        <f t="shared" si="13"/>
        <v>818.41666666666663</v>
      </c>
      <c r="Z94" s="53">
        <f t="shared" si="13"/>
        <v>100</v>
      </c>
      <c r="AA94" s="53">
        <f t="shared" si="13"/>
        <v>610.33333333333337</v>
      </c>
      <c r="AB94" s="53" t="e">
        <f t="shared" si="13"/>
        <v>#DIV/0!</v>
      </c>
      <c r="AC94" s="53" t="e">
        <f t="shared" si="13"/>
        <v>#DIV/0!</v>
      </c>
      <c r="AD94" s="53" t="e">
        <f t="shared" si="13"/>
        <v>#DIV/0!</v>
      </c>
      <c r="AE94" s="53" t="e">
        <f t="shared" si="13"/>
        <v>#DIV/0!</v>
      </c>
      <c r="AF94" s="53" t="e">
        <f t="shared" si="13"/>
        <v>#DIV/0!</v>
      </c>
      <c r="AG94" s="53" t="e">
        <f t="shared" si="13"/>
        <v>#DIV/0!</v>
      </c>
      <c r="AH94" s="53" t="e">
        <f t="shared" si="13"/>
        <v>#DIV/0!</v>
      </c>
      <c r="AI94" s="53" t="e">
        <f t="shared" si="13"/>
        <v>#DIV/0!</v>
      </c>
      <c r="AJ94" s="53" t="e">
        <f t="shared" si="13"/>
        <v>#DIV/0!</v>
      </c>
      <c r="AK94" s="53" t="e">
        <f t="shared" si="13"/>
        <v>#DIV/0!</v>
      </c>
      <c r="AL94" s="53" t="e">
        <f t="shared" si="13"/>
        <v>#DIV/0!</v>
      </c>
      <c r="AM94" s="53" t="e">
        <f t="shared" si="13"/>
        <v>#DIV/0!</v>
      </c>
      <c r="AN94" s="53" t="e">
        <f t="shared" si="13"/>
        <v>#DIV/0!</v>
      </c>
      <c r="AO94" s="53" t="e">
        <f t="shared" si="13"/>
        <v>#DIV/0!</v>
      </c>
      <c r="AP94" s="53" t="e">
        <f t="shared" si="13"/>
        <v>#DIV/0!</v>
      </c>
      <c r="AQ94" s="53" t="e">
        <f t="shared" si="13"/>
        <v>#DIV/0!</v>
      </c>
      <c r="AR94" s="53"/>
      <c r="AS94" s="53" t="e">
        <f>AVERAGE(AS82:AS93)</f>
        <v>#DIV/0!</v>
      </c>
      <c r="AT94" s="53">
        <f>AVERAGE(AT82:AT93)</f>
        <v>25.885750000000002</v>
      </c>
      <c r="AU94" s="53">
        <f>AVERAGE(AU82:AU93)</f>
        <v>198.97500000000002</v>
      </c>
      <c r="AV94" s="53">
        <f>AVERAGE(AV82:AV93)</f>
        <v>130.91666666666666</v>
      </c>
      <c r="AW94" s="74">
        <f>AVERAGE(AW82:AW93)</f>
        <v>68.058333333333323</v>
      </c>
    </row>
    <row r="95" spans="1:49" ht="14.25" customHeight="1" x14ac:dyDescent="0.35">
      <c r="A95" s="268">
        <v>44720</v>
      </c>
      <c r="B95" s="72">
        <v>6.0833333333333304</v>
      </c>
      <c r="C95" s="292"/>
      <c r="D95" s="15">
        <v>49.3</v>
      </c>
      <c r="E95" s="15">
        <v>112.3</v>
      </c>
      <c r="F95" s="15">
        <v>14.7</v>
      </c>
      <c r="G95" s="303"/>
      <c r="H95" s="15">
        <v>32.799999999999997</v>
      </c>
      <c r="I95" s="15">
        <v>112.2</v>
      </c>
      <c r="J95" s="15">
        <v>86.7</v>
      </c>
      <c r="K95" s="15">
        <v>86.3</v>
      </c>
      <c r="L95" s="15">
        <v>113.3</v>
      </c>
      <c r="M95" s="15">
        <v>15.8</v>
      </c>
      <c r="N95" s="15">
        <v>49</v>
      </c>
      <c r="O95" s="15">
        <v>48.9</v>
      </c>
      <c r="P95" s="15">
        <v>64.2</v>
      </c>
      <c r="Q95" s="15">
        <v>64.2</v>
      </c>
      <c r="R95" s="15">
        <v>63.9</v>
      </c>
      <c r="S95" s="15">
        <v>64.599999999999994</v>
      </c>
      <c r="T95" s="15">
        <v>88.5</v>
      </c>
      <c r="U95" s="15">
        <v>88.6</v>
      </c>
      <c r="V95" s="15">
        <v>88.4</v>
      </c>
      <c r="W95" s="15">
        <v>63.8</v>
      </c>
      <c r="X95" s="15">
        <v>112.1</v>
      </c>
      <c r="Y95" s="15">
        <v>855</v>
      </c>
      <c r="Z95" s="15">
        <v>100</v>
      </c>
      <c r="AA95" s="15">
        <v>615</v>
      </c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76"/>
      <c r="AS95" s="17"/>
      <c r="AT95" s="17">
        <v>26.809000000000001</v>
      </c>
      <c r="AU95" s="17">
        <f t="shared" ref="AU95:AU106" si="14">AV95+AW95</f>
        <v>189.4</v>
      </c>
      <c r="AV95" s="17">
        <v>124</v>
      </c>
      <c r="AW95" s="41">
        <v>65.400000000000006</v>
      </c>
    </row>
    <row r="96" spans="1:49" ht="14.25" customHeight="1" x14ac:dyDescent="0.35">
      <c r="A96" s="266"/>
      <c r="B96" s="72">
        <v>6.1666666666666696</v>
      </c>
      <c r="C96" s="293"/>
      <c r="D96" s="15">
        <v>49.3</v>
      </c>
      <c r="E96" s="15">
        <v>113.4</v>
      </c>
      <c r="F96" s="15">
        <v>14.4</v>
      </c>
      <c r="G96" s="293"/>
      <c r="H96" s="15">
        <v>31.7</v>
      </c>
      <c r="I96" s="15">
        <v>112.4</v>
      </c>
      <c r="J96" s="15">
        <v>86.5</v>
      </c>
      <c r="K96" s="15">
        <v>86.2</v>
      </c>
      <c r="L96" s="15">
        <v>113.6</v>
      </c>
      <c r="M96" s="15">
        <v>15.4</v>
      </c>
      <c r="N96" s="15">
        <v>49</v>
      </c>
      <c r="O96" s="15">
        <v>48.9</v>
      </c>
      <c r="P96" s="15">
        <v>63.8</v>
      </c>
      <c r="Q96" s="15">
        <v>63.7</v>
      </c>
      <c r="R96" s="15">
        <v>63.6</v>
      </c>
      <c r="S96" s="15">
        <v>64.099999999999994</v>
      </c>
      <c r="T96" s="15">
        <v>88.3</v>
      </c>
      <c r="U96" s="15">
        <v>88.4</v>
      </c>
      <c r="V96" s="15">
        <v>88.3</v>
      </c>
      <c r="W96" s="15">
        <v>63.5</v>
      </c>
      <c r="X96" s="15">
        <v>112</v>
      </c>
      <c r="Y96" s="15">
        <v>856</v>
      </c>
      <c r="Z96" s="15">
        <v>100</v>
      </c>
      <c r="AA96" s="15">
        <v>615</v>
      </c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76"/>
      <c r="AS96" s="17"/>
      <c r="AT96" s="17">
        <v>26.727</v>
      </c>
      <c r="AU96" s="17">
        <f t="shared" si="14"/>
        <v>192.6</v>
      </c>
      <c r="AV96" s="17">
        <v>129</v>
      </c>
      <c r="AW96" s="41">
        <v>63.6</v>
      </c>
    </row>
    <row r="97" spans="1:49" ht="14.25" customHeight="1" x14ac:dyDescent="0.35">
      <c r="A97" s="266"/>
      <c r="B97" s="72">
        <v>6.25</v>
      </c>
      <c r="C97" s="293"/>
      <c r="D97" s="15">
        <v>49.3</v>
      </c>
      <c r="E97" s="15">
        <v>114.4</v>
      </c>
      <c r="F97" s="15">
        <v>14.5</v>
      </c>
      <c r="G97" s="293"/>
      <c r="H97" s="15">
        <v>32</v>
      </c>
      <c r="I97" s="15">
        <v>112.2</v>
      </c>
      <c r="J97" s="15">
        <v>86.4</v>
      </c>
      <c r="K97" s="15">
        <v>86.1</v>
      </c>
      <c r="L97" s="15">
        <v>113.7</v>
      </c>
      <c r="M97" s="15">
        <v>15.5</v>
      </c>
      <c r="N97" s="15">
        <v>49</v>
      </c>
      <c r="O97" s="15">
        <v>48.9</v>
      </c>
      <c r="P97" s="15">
        <v>63.8</v>
      </c>
      <c r="Q97" s="15">
        <v>63.8</v>
      </c>
      <c r="R97" s="15">
        <v>63.5</v>
      </c>
      <c r="S97" s="15">
        <v>64.2</v>
      </c>
      <c r="T97" s="15">
        <v>88.2</v>
      </c>
      <c r="U97" s="15">
        <v>88.3</v>
      </c>
      <c r="V97" s="15">
        <v>88.1</v>
      </c>
      <c r="W97" s="15">
        <v>63.5</v>
      </c>
      <c r="X97" s="15">
        <v>112.3</v>
      </c>
      <c r="Y97" s="15">
        <v>855</v>
      </c>
      <c r="Z97" s="15">
        <v>100</v>
      </c>
      <c r="AA97" s="15">
        <v>612</v>
      </c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76"/>
      <c r="AS97" s="17"/>
      <c r="AT97" s="17">
        <v>26.556000000000001</v>
      </c>
      <c r="AU97" s="17">
        <f t="shared" si="14"/>
        <v>196.9</v>
      </c>
      <c r="AV97" s="17">
        <v>130</v>
      </c>
      <c r="AW97" s="41">
        <v>66.900000000000006</v>
      </c>
    </row>
    <row r="98" spans="1:49" ht="14.25" customHeight="1" x14ac:dyDescent="0.35">
      <c r="A98" s="266"/>
      <c r="B98" s="72">
        <v>6.3333333333333304</v>
      </c>
      <c r="C98" s="293"/>
      <c r="D98" s="15">
        <v>49.2</v>
      </c>
      <c r="E98" s="15">
        <v>111.6</v>
      </c>
      <c r="F98" s="15">
        <v>14.6</v>
      </c>
      <c r="G98" s="293"/>
      <c r="H98" s="15">
        <v>34</v>
      </c>
      <c r="I98" s="15">
        <v>112.7</v>
      </c>
      <c r="J98" s="15">
        <v>86.5</v>
      </c>
      <c r="K98" s="15">
        <v>86.1</v>
      </c>
      <c r="L98" s="15">
        <v>113</v>
      </c>
      <c r="M98" s="15">
        <v>15.7</v>
      </c>
      <c r="N98" s="15">
        <v>48.9</v>
      </c>
      <c r="O98" s="15">
        <v>48.8</v>
      </c>
      <c r="P98" s="15">
        <v>64.3</v>
      </c>
      <c r="Q98" s="15">
        <v>64</v>
      </c>
      <c r="R98" s="15">
        <v>63.9</v>
      </c>
      <c r="S98" s="15">
        <v>64.5</v>
      </c>
      <c r="T98" s="15">
        <v>88.3</v>
      </c>
      <c r="U98" s="15">
        <v>88.3</v>
      </c>
      <c r="V98" s="15">
        <v>88.2</v>
      </c>
      <c r="W98" s="15">
        <v>63.9</v>
      </c>
      <c r="X98" s="15">
        <v>111.6</v>
      </c>
      <c r="Y98" s="15">
        <v>614</v>
      </c>
      <c r="Z98" s="15">
        <v>100</v>
      </c>
      <c r="AA98" s="15">
        <v>614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76"/>
      <c r="AS98" s="17"/>
      <c r="AT98" s="17">
        <v>28.905999999999999</v>
      </c>
      <c r="AU98" s="17">
        <f t="shared" si="14"/>
        <v>190.1</v>
      </c>
      <c r="AV98" s="17">
        <v>129</v>
      </c>
      <c r="AW98" s="41">
        <v>61.1</v>
      </c>
    </row>
    <row r="99" spans="1:49" ht="14.25" customHeight="1" x14ac:dyDescent="0.35">
      <c r="A99" s="266"/>
      <c r="B99" s="72">
        <v>6.4166666666666696</v>
      </c>
      <c r="C99" s="293"/>
      <c r="D99" s="15">
        <v>49.1</v>
      </c>
      <c r="E99" s="15">
        <v>117.9</v>
      </c>
      <c r="F99" s="15">
        <v>15</v>
      </c>
      <c r="G99" s="293"/>
      <c r="H99" s="15">
        <v>36.4</v>
      </c>
      <c r="I99" s="15">
        <v>118.5</v>
      </c>
      <c r="J99" s="15">
        <v>86.5</v>
      </c>
      <c r="K99" s="15">
        <v>86.1</v>
      </c>
      <c r="L99" s="15">
        <v>118.7</v>
      </c>
      <c r="M99" s="15">
        <v>16.2</v>
      </c>
      <c r="N99" s="15">
        <v>48.8</v>
      </c>
      <c r="O99" s="15">
        <v>48.7</v>
      </c>
      <c r="P99" s="15">
        <v>65.400000000000006</v>
      </c>
      <c r="Q99" s="15">
        <v>65.400000000000006</v>
      </c>
      <c r="R99" s="15">
        <v>65.2</v>
      </c>
      <c r="S99" s="15">
        <v>65.900000000000006</v>
      </c>
      <c r="T99" s="15">
        <v>88.4</v>
      </c>
      <c r="U99" s="15">
        <v>88.5</v>
      </c>
      <c r="V99" s="15">
        <v>88.4</v>
      </c>
      <c r="W99" s="15">
        <v>65.2</v>
      </c>
      <c r="X99" s="15">
        <v>117.6</v>
      </c>
      <c r="Y99" s="15">
        <v>906</v>
      </c>
      <c r="Z99" s="15">
        <v>100</v>
      </c>
      <c r="AA99" s="15">
        <v>669</v>
      </c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76"/>
      <c r="AS99" s="17"/>
      <c r="AT99" s="17">
        <v>29.776</v>
      </c>
      <c r="AU99" s="17">
        <f t="shared" si="14"/>
        <v>200.6</v>
      </c>
      <c r="AV99" s="17">
        <v>137</v>
      </c>
      <c r="AW99" s="41">
        <v>63.6</v>
      </c>
    </row>
    <row r="100" spans="1:49" ht="14.25" customHeight="1" x14ac:dyDescent="0.35">
      <c r="A100" s="266"/>
      <c r="B100" s="72">
        <v>6.5</v>
      </c>
      <c r="C100" s="293"/>
      <c r="D100" s="15">
        <v>49.3</v>
      </c>
      <c r="E100" s="15">
        <v>115.5</v>
      </c>
      <c r="F100" s="15">
        <v>15.6</v>
      </c>
      <c r="G100" s="293"/>
      <c r="H100" s="15">
        <v>37.700000000000003</v>
      </c>
      <c r="I100" s="15">
        <v>118.9</v>
      </c>
      <c r="J100" s="15">
        <v>86.5</v>
      </c>
      <c r="K100" s="15">
        <v>86.1</v>
      </c>
      <c r="L100" s="15">
        <v>118.4</v>
      </c>
      <c r="M100" s="15">
        <v>16.8</v>
      </c>
      <c r="N100" s="15">
        <v>48.9</v>
      </c>
      <c r="O100" s="15">
        <v>48.8</v>
      </c>
      <c r="P100" s="15">
        <v>66.2</v>
      </c>
      <c r="Q100" s="15">
        <v>66</v>
      </c>
      <c r="R100" s="15">
        <v>65.8</v>
      </c>
      <c r="S100" s="15">
        <v>66.599999999999994</v>
      </c>
      <c r="T100" s="15">
        <v>88.5</v>
      </c>
      <c r="U100" s="15">
        <v>88.5</v>
      </c>
      <c r="V100" s="15">
        <v>88.4</v>
      </c>
      <c r="W100" s="15">
        <v>65.8</v>
      </c>
      <c r="X100" s="15">
        <v>117.6</v>
      </c>
      <c r="Y100" s="15">
        <v>907</v>
      </c>
      <c r="Z100" s="15">
        <v>100</v>
      </c>
      <c r="AA100" s="15">
        <v>670</v>
      </c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76"/>
      <c r="AS100" s="17"/>
      <c r="AT100" s="17">
        <v>30.457999999999998</v>
      </c>
      <c r="AU100" s="17">
        <f t="shared" si="14"/>
        <v>213.4</v>
      </c>
      <c r="AV100" s="17">
        <v>140</v>
      </c>
      <c r="AW100" s="41">
        <v>73.400000000000006</v>
      </c>
    </row>
    <row r="101" spans="1:49" ht="14.25" customHeight="1" x14ac:dyDescent="0.35">
      <c r="A101" s="266"/>
      <c r="B101" s="72">
        <v>6.5833333333333304</v>
      </c>
      <c r="C101" s="293"/>
      <c r="D101" s="15">
        <v>49.2</v>
      </c>
      <c r="E101" s="15">
        <v>117.6</v>
      </c>
      <c r="F101" s="15">
        <v>15.8</v>
      </c>
      <c r="G101" s="293"/>
      <c r="H101" s="15">
        <v>37.700000000000003</v>
      </c>
      <c r="I101" s="15">
        <v>118.1</v>
      </c>
      <c r="J101" s="15">
        <v>87.1</v>
      </c>
      <c r="K101" s="15">
        <v>86.7</v>
      </c>
      <c r="L101" s="15">
        <v>118.8</v>
      </c>
      <c r="M101" s="15">
        <v>17.100000000000001</v>
      </c>
      <c r="N101" s="15">
        <v>48.9</v>
      </c>
      <c r="O101" s="15">
        <v>48.8</v>
      </c>
      <c r="P101" s="15">
        <v>66.900000000000006</v>
      </c>
      <c r="Q101" s="15">
        <v>66.7</v>
      </c>
      <c r="R101" s="15">
        <v>66.400000000000006</v>
      </c>
      <c r="S101" s="15">
        <v>67.2</v>
      </c>
      <c r="T101" s="15">
        <v>89</v>
      </c>
      <c r="U101" s="15">
        <v>89.1</v>
      </c>
      <c r="V101" s="15">
        <v>88.9</v>
      </c>
      <c r="W101" s="15">
        <v>66.400000000000006</v>
      </c>
      <c r="X101" s="15">
        <v>117</v>
      </c>
      <c r="Y101" s="15">
        <v>906</v>
      </c>
      <c r="Z101" s="15">
        <v>100</v>
      </c>
      <c r="AA101" s="15">
        <v>672</v>
      </c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76"/>
      <c r="AS101" s="17"/>
      <c r="AT101" s="17">
        <v>27.449000000000002</v>
      </c>
      <c r="AU101" s="17">
        <f t="shared" si="14"/>
        <v>196.7</v>
      </c>
      <c r="AV101" s="17">
        <v>136</v>
      </c>
      <c r="AW101" s="41">
        <v>60.7</v>
      </c>
    </row>
    <row r="102" spans="1:49" ht="14.25" customHeight="1" x14ac:dyDescent="0.35">
      <c r="A102" s="266"/>
      <c r="B102" s="72">
        <v>6.6666666666666696</v>
      </c>
      <c r="C102" s="293"/>
      <c r="D102" s="15">
        <v>49.3</v>
      </c>
      <c r="E102" s="15">
        <v>119.2</v>
      </c>
      <c r="F102" s="15">
        <v>15.8</v>
      </c>
      <c r="G102" s="293"/>
      <c r="H102" s="15">
        <v>37.299999999999997</v>
      </c>
      <c r="I102" s="15">
        <v>118.2</v>
      </c>
      <c r="J102" s="15">
        <v>87.4</v>
      </c>
      <c r="K102" s="15">
        <v>87.1</v>
      </c>
      <c r="L102" s="15">
        <v>118.6</v>
      </c>
      <c r="M102" s="15">
        <v>17</v>
      </c>
      <c r="N102" s="15">
        <v>48.9</v>
      </c>
      <c r="O102" s="15">
        <v>48.8</v>
      </c>
      <c r="P102" s="15">
        <v>67</v>
      </c>
      <c r="Q102" s="15">
        <v>66.900000000000006</v>
      </c>
      <c r="R102" s="15">
        <v>66.599999999999994</v>
      </c>
      <c r="S102" s="15">
        <v>67.3</v>
      </c>
      <c r="T102" s="15">
        <v>89.4</v>
      </c>
      <c r="U102" s="15">
        <v>89.4</v>
      </c>
      <c r="V102" s="15">
        <v>89.3</v>
      </c>
      <c r="W102" s="15">
        <v>66.7</v>
      </c>
      <c r="X102" s="15">
        <v>116.9</v>
      </c>
      <c r="Y102" s="15">
        <v>907</v>
      </c>
      <c r="Z102" s="15">
        <v>100</v>
      </c>
      <c r="AA102" s="15">
        <v>674</v>
      </c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76"/>
      <c r="AS102" s="17"/>
      <c r="AT102" s="17">
        <v>27.338000000000001</v>
      </c>
      <c r="AU102" s="17">
        <f t="shared" si="14"/>
        <v>199.6</v>
      </c>
      <c r="AV102" s="17">
        <v>137</v>
      </c>
      <c r="AW102" s="41">
        <v>62.6</v>
      </c>
    </row>
    <row r="103" spans="1:49" ht="14.25" customHeight="1" x14ac:dyDescent="0.35">
      <c r="A103" s="266"/>
      <c r="B103" s="72">
        <v>6.75</v>
      </c>
      <c r="C103" s="293"/>
      <c r="D103" s="15">
        <v>49.2</v>
      </c>
      <c r="E103" s="15">
        <v>116.3</v>
      </c>
      <c r="F103" s="15">
        <v>15.7</v>
      </c>
      <c r="G103" s="293"/>
      <c r="H103" s="15">
        <v>36.700000000000003</v>
      </c>
      <c r="I103" s="15">
        <v>117.1</v>
      </c>
      <c r="J103" s="15">
        <v>87.6</v>
      </c>
      <c r="K103" s="15">
        <v>87.3</v>
      </c>
      <c r="L103" s="15">
        <v>117.6</v>
      </c>
      <c r="M103" s="15">
        <v>16.8</v>
      </c>
      <c r="N103" s="15">
        <v>48.8</v>
      </c>
      <c r="O103" s="15">
        <v>48.8</v>
      </c>
      <c r="P103" s="15">
        <v>66.900000000000006</v>
      </c>
      <c r="Q103" s="15">
        <v>66.900000000000006</v>
      </c>
      <c r="R103" s="15">
        <v>66.7</v>
      </c>
      <c r="S103" s="15">
        <v>67.5</v>
      </c>
      <c r="T103" s="15">
        <v>89.6</v>
      </c>
      <c r="U103" s="15">
        <v>89.7</v>
      </c>
      <c r="V103" s="15">
        <v>89.5</v>
      </c>
      <c r="W103" s="15">
        <v>66.599999999999994</v>
      </c>
      <c r="X103" s="15">
        <v>116.9</v>
      </c>
      <c r="Y103" s="15">
        <v>906</v>
      </c>
      <c r="Z103" s="15">
        <v>100</v>
      </c>
      <c r="AA103" s="15">
        <v>676</v>
      </c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76"/>
      <c r="AS103" s="17"/>
      <c r="AT103" s="17">
        <v>27.824000000000002</v>
      </c>
      <c r="AU103" s="17">
        <f t="shared" si="14"/>
        <v>219.1</v>
      </c>
      <c r="AV103" s="17">
        <v>147</v>
      </c>
      <c r="AW103" s="41">
        <v>72.099999999999994</v>
      </c>
    </row>
    <row r="104" spans="1:49" ht="14.25" customHeight="1" x14ac:dyDescent="0.35">
      <c r="A104" s="266"/>
      <c r="B104" s="72">
        <v>6.8333333333333304</v>
      </c>
      <c r="C104" s="293"/>
      <c r="D104" s="15">
        <v>49.2</v>
      </c>
      <c r="E104" s="15">
        <v>117.1</v>
      </c>
      <c r="F104" s="15">
        <v>15.6</v>
      </c>
      <c r="G104" s="293"/>
      <c r="H104" s="15">
        <v>36.299999999999997</v>
      </c>
      <c r="I104" s="15">
        <v>117.6</v>
      </c>
      <c r="J104" s="15">
        <v>87.1</v>
      </c>
      <c r="K104" s="15">
        <v>86.7</v>
      </c>
      <c r="L104" s="15">
        <v>118.2</v>
      </c>
      <c r="M104" s="15">
        <v>16.7</v>
      </c>
      <c r="N104" s="15">
        <v>48.8</v>
      </c>
      <c r="O104" s="15">
        <v>48.7</v>
      </c>
      <c r="P104" s="15">
        <v>67</v>
      </c>
      <c r="Q104" s="15">
        <v>66.900000000000006</v>
      </c>
      <c r="R104" s="15">
        <v>66.599999999999994</v>
      </c>
      <c r="S104" s="15">
        <v>67.400000000000006</v>
      </c>
      <c r="T104" s="15">
        <v>89.8</v>
      </c>
      <c r="U104" s="15">
        <v>89.9</v>
      </c>
      <c r="V104" s="15">
        <v>89.7</v>
      </c>
      <c r="W104" s="15">
        <v>66.7</v>
      </c>
      <c r="X104" s="15">
        <v>116.8</v>
      </c>
      <c r="Y104" s="15">
        <v>906</v>
      </c>
      <c r="Z104" s="15">
        <v>100</v>
      </c>
      <c r="AA104" s="15">
        <v>679</v>
      </c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76"/>
      <c r="AS104" s="17"/>
      <c r="AT104" s="17">
        <v>27.414000000000001</v>
      </c>
      <c r="AU104" s="17">
        <f t="shared" si="14"/>
        <v>200.7</v>
      </c>
      <c r="AV104" s="17">
        <v>131</v>
      </c>
      <c r="AW104" s="41">
        <v>69.7</v>
      </c>
    </row>
    <row r="105" spans="1:49" ht="14.25" customHeight="1" x14ac:dyDescent="0.35">
      <c r="A105" s="266"/>
      <c r="B105" s="72">
        <v>6.9166666666666696</v>
      </c>
      <c r="C105" s="293"/>
      <c r="D105" s="15">
        <v>49.2</v>
      </c>
      <c r="E105" s="15">
        <v>118.9</v>
      </c>
      <c r="F105" s="15">
        <v>15.3</v>
      </c>
      <c r="G105" s="293"/>
      <c r="H105" s="15">
        <v>36.1</v>
      </c>
      <c r="I105" s="15">
        <v>118.3</v>
      </c>
      <c r="J105" s="15">
        <v>86.8</v>
      </c>
      <c r="K105" s="15">
        <v>86.5</v>
      </c>
      <c r="L105" s="15">
        <v>117.3</v>
      </c>
      <c r="M105" s="15">
        <v>16.5</v>
      </c>
      <c r="N105" s="15">
        <v>48.8</v>
      </c>
      <c r="O105" s="15">
        <v>48.7</v>
      </c>
      <c r="P105" s="15">
        <v>67.2</v>
      </c>
      <c r="Q105" s="15">
        <v>67.099999999999994</v>
      </c>
      <c r="R105" s="15">
        <v>66.900000000000006</v>
      </c>
      <c r="S105" s="15">
        <v>67.599999999999994</v>
      </c>
      <c r="T105" s="15">
        <v>90.1</v>
      </c>
      <c r="U105" s="15">
        <v>90.2</v>
      </c>
      <c r="V105" s="15">
        <v>90</v>
      </c>
      <c r="W105" s="15">
        <v>66.8</v>
      </c>
      <c r="X105" s="15">
        <v>116.2</v>
      </c>
      <c r="Y105" s="15">
        <v>909</v>
      </c>
      <c r="Z105" s="15">
        <v>100</v>
      </c>
      <c r="AA105" s="15">
        <v>682</v>
      </c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76"/>
      <c r="AS105" s="17"/>
      <c r="AT105" s="17">
        <v>27.422000000000001</v>
      </c>
      <c r="AU105" s="17">
        <f t="shared" si="14"/>
        <v>214.9</v>
      </c>
      <c r="AV105" s="17">
        <v>146</v>
      </c>
      <c r="AW105" s="41">
        <v>68.900000000000006</v>
      </c>
    </row>
    <row r="106" spans="1:49" ht="14.25" customHeight="1" x14ac:dyDescent="0.35">
      <c r="A106" s="267"/>
      <c r="B106" s="72">
        <v>7</v>
      </c>
      <c r="C106" s="294"/>
      <c r="D106" s="15">
        <v>49.2</v>
      </c>
      <c r="E106" s="15">
        <v>116.4</v>
      </c>
      <c r="F106" s="15">
        <v>15.3</v>
      </c>
      <c r="G106" s="294"/>
      <c r="H106" s="15">
        <v>36.1</v>
      </c>
      <c r="I106" s="15">
        <v>118.6</v>
      </c>
      <c r="J106" s="15">
        <v>36.1</v>
      </c>
      <c r="K106" s="15">
        <v>86.3</v>
      </c>
      <c r="L106" s="15">
        <v>118.3</v>
      </c>
      <c r="M106" s="15">
        <v>16.5</v>
      </c>
      <c r="N106" s="15">
        <v>48.9</v>
      </c>
      <c r="O106" s="15">
        <v>48.8</v>
      </c>
      <c r="P106" s="15">
        <v>67.2</v>
      </c>
      <c r="Q106" s="15">
        <v>67</v>
      </c>
      <c r="R106" s="15">
        <v>66.7</v>
      </c>
      <c r="S106" s="15">
        <v>67.5</v>
      </c>
      <c r="T106" s="15">
        <v>90.1</v>
      </c>
      <c r="U106" s="15">
        <v>90.2</v>
      </c>
      <c r="V106" s="15">
        <v>90</v>
      </c>
      <c r="W106" s="15">
        <v>66.7</v>
      </c>
      <c r="X106" s="15">
        <v>117.1</v>
      </c>
      <c r="Y106" s="15">
        <v>906</v>
      </c>
      <c r="Z106" s="15">
        <v>100</v>
      </c>
      <c r="AA106" s="15">
        <v>681</v>
      </c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76"/>
      <c r="AS106" s="17"/>
      <c r="AT106" s="17">
        <v>26.818000000000001</v>
      </c>
      <c r="AU106" s="17">
        <f t="shared" si="14"/>
        <v>194.5</v>
      </c>
      <c r="AV106" s="17">
        <v>133</v>
      </c>
      <c r="AW106" s="41">
        <v>61.5</v>
      </c>
    </row>
    <row r="107" spans="1:49" ht="14.25" customHeight="1" x14ac:dyDescent="0.35">
      <c r="A107" s="291" t="s">
        <v>92</v>
      </c>
      <c r="B107" s="278"/>
      <c r="C107" s="73"/>
      <c r="D107" s="53">
        <f>AVERAGE(D95:D106)</f>
        <v>49.233333333333327</v>
      </c>
      <c r="E107" s="53">
        <f>AVERAGE(E95:E106)</f>
        <v>115.88333333333334</v>
      </c>
      <c r="F107" s="53">
        <f>AVERAGE(F95:F106)</f>
        <v>15.191666666666668</v>
      </c>
      <c r="G107" s="53"/>
      <c r="H107" s="53">
        <f t="shared" ref="H107:AQ107" si="15">AVERAGE(H95:H106)</f>
        <v>35.400000000000006</v>
      </c>
      <c r="I107" s="53">
        <f t="shared" si="15"/>
        <v>116.23333333333331</v>
      </c>
      <c r="J107" s="53">
        <f t="shared" si="15"/>
        <v>82.600000000000009</v>
      </c>
      <c r="K107" s="53">
        <f t="shared" si="15"/>
        <v>86.458333333333357</v>
      </c>
      <c r="L107" s="53">
        <f t="shared" si="15"/>
        <v>116.62499999999999</v>
      </c>
      <c r="M107" s="53">
        <f t="shared" si="15"/>
        <v>16.333333333333332</v>
      </c>
      <c r="N107" s="53">
        <f t="shared" si="15"/>
        <v>48.891666666666659</v>
      </c>
      <c r="O107" s="53">
        <f t="shared" si="15"/>
        <v>48.800000000000004</v>
      </c>
      <c r="P107" s="53">
        <f t="shared" si="15"/>
        <v>65.825000000000003</v>
      </c>
      <c r="Q107" s="53">
        <f t="shared" si="15"/>
        <v>65.716666666666669</v>
      </c>
      <c r="R107" s="53">
        <f t="shared" si="15"/>
        <v>65.483333333333348</v>
      </c>
      <c r="S107" s="53">
        <f t="shared" si="15"/>
        <v>66.2</v>
      </c>
      <c r="T107" s="53">
        <f t="shared" si="15"/>
        <v>89.016666666666666</v>
      </c>
      <c r="U107" s="53">
        <f t="shared" si="15"/>
        <v>89.091666666666683</v>
      </c>
      <c r="V107" s="53">
        <f t="shared" si="15"/>
        <v>88.933333333333323</v>
      </c>
      <c r="W107" s="53">
        <f t="shared" si="15"/>
        <v>65.466666666666683</v>
      </c>
      <c r="X107" s="53">
        <f t="shared" si="15"/>
        <v>115.34166666666665</v>
      </c>
      <c r="Y107" s="53">
        <f t="shared" si="15"/>
        <v>869.41666666666663</v>
      </c>
      <c r="Z107" s="53">
        <f t="shared" si="15"/>
        <v>100</v>
      </c>
      <c r="AA107" s="53">
        <f t="shared" si="15"/>
        <v>654.91666666666663</v>
      </c>
      <c r="AB107" s="53" t="e">
        <f t="shared" si="15"/>
        <v>#DIV/0!</v>
      </c>
      <c r="AC107" s="53" t="e">
        <f t="shared" si="15"/>
        <v>#DIV/0!</v>
      </c>
      <c r="AD107" s="53" t="e">
        <f t="shared" si="15"/>
        <v>#DIV/0!</v>
      </c>
      <c r="AE107" s="53" t="e">
        <f t="shared" si="15"/>
        <v>#DIV/0!</v>
      </c>
      <c r="AF107" s="53" t="e">
        <f t="shared" si="15"/>
        <v>#DIV/0!</v>
      </c>
      <c r="AG107" s="53" t="e">
        <f t="shared" si="15"/>
        <v>#DIV/0!</v>
      </c>
      <c r="AH107" s="53" t="e">
        <f t="shared" si="15"/>
        <v>#DIV/0!</v>
      </c>
      <c r="AI107" s="53" t="e">
        <f t="shared" si="15"/>
        <v>#DIV/0!</v>
      </c>
      <c r="AJ107" s="53" t="e">
        <f t="shared" si="15"/>
        <v>#DIV/0!</v>
      </c>
      <c r="AK107" s="53" t="e">
        <f t="shared" si="15"/>
        <v>#DIV/0!</v>
      </c>
      <c r="AL107" s="53" t="e">
        <f t="shared" si="15"/>
        <v>#DIV/0!</v>
      </c>
      <c r="AM107" s="53" t="e">
        <f t="shared" si="15"/>
        <v>#DIV/0!</v>
      </c>
      <c r="AN107" s="53" t="e">
        <f t="shared" si="15"/>
        <v>#DIV/0!</v>
      </c>
      <c r="AO107" s="53" t="e">
        <f t="shared" si="15"/>
        <v>#DIV/0!</v>
      </c>
      <c r="AP107" s="53" t="e">
        <f t="shared" si="15"/>
        <v>#DIV/0!</v>
      </c>
      <c r="AQ107" s="53" t="e">
        <f t="shared" si="15"/>
        <v>#DIV/0!</v>
      </c>
      <c r="AR107" s="53"/>
      <c r="AS107" s="53" t="e">
        <f>AVERAGE(AS95:AS106)</f>
        <v>#DIV/0!</v>
      </c>
      <c r="AT107" s="53">
        <f>AVERAGE(AT95:AT106)</f>
        <v>27.791416666666667</v>
      </c>
      <c r="AU107" s="53">
        <f>AVERAGE(AU95:AU106)</f>
        <v>200.70833333333334</v>
      </c>
      <c r="AV107" s="53">
        <f>AVERAGE(AV95:AV106)</f>
        <v>134.91666666666666</v>
      </c>
      <c r="AW107" s="74">
        <f>AVERAGE(AW95:AW106)</f>
        <v>65.791666666666671</v>
      </c>
    </row>
    <row r="108" spans="1:49" ht="14.25" customHeight="1" x14ac:dyDescent="0.35">
      <c r="A108" s="268">
        <v>44721</v>
      </c>
      <c r="B108" s="72">
        <v>7.0833333333333304</v>
      </c>
      <c r="C108" s="292"/>
      <c r="D108" s="15">
        <v>49.2</v>
      </c>
      <c r="E108" s="15">
        <v>118.7</v>
      </c>
      <c r="F108" s="15">
        <v>15</v>
      </c>
      <c r="G108" s="303"/>
      <c r="H108" s="15">
        <v>36.200000000000003</v>
      </c>
      <c r="I108" s="15">
        <v>118.5</v>
      </c>
      <c r="J108" s="15">
        <v>87</v>
      </c>
      <c r="K108" s="15">
        <v>86.7</v>
      </c>
      <c r="L108" s="15">
        <v>117.5</v>
      </c>
      <c r="M108" s="15">
        <v>16.399999999999999</v>
      </c>
      <c r="N108" s="15">
        <v>48.8</v>
      </c>
      <c r="O108" s="15">
        <v>48.8</v>
      </c>
      <c r="P108" s="15">
        <v>67.3</v>
      </c>
      <c r="Q108" s="15">
        <v>67.2</v>
      </c>
      <c r="R108" s="15">
        <v>67</v>
      </c>
      <c r="S108" s="15">
        <v>67.599999999999994</v>
      </c>
      <c r="T108" s="15">
        <v>90.5</v>
      </c>
      <c r="U108" s="15">
        <v>90.6</v>
      </c>
      <c r="V108" s="15">
        <v>90.4</v>
      </c>
      <c r="W108" s="15">
        <v>67</v>
      </c>
      <c r="X108" s="15">
        <v>116.4</v>
      </c>
      <c r="Y108" s="15">
        <v>907</v>
      </c>
      <c r="Z108" s="15">
        <v>100</v>
      </c>
      <c r="AA108" s="15">
        <v>683</v>
      </c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299"/>
      <c r="AS108" s="17"/>
      <c r="AT108" s="17">
        <v>27.202999999999999</v>
      </c>
      <c r="AU108" s="17">
        <f t="shared" ref="AU108:AU119" si="16">AV108+AW108</f>
        <v>206.4</v>
      </c>
      <c r="AV108" s="17">
        <v>136</v>
      </c>
      <c r="AW108" s="41">
        <v>70.400000000000006</v>
      </c>
    </row>
    <row r="109" spans="1:49" ht="14.25" customHeight="1" x14ac:dyDescent="0.35">
      <c r="A109" s="266"/>
      <c r="B109" s="72">
        <v>7.1666666666666696</v>
      </c>
      <c r="C109" s="293"/>
      <c r="D109" s="15">
        <v>49.2</v>
      </c>
      <c r="E109" s="15">
        <v>117.8</v>
      </c>
      <c r="F109" s="15">
        <v>14.8</v>
      </c>
      <c r="G109" s="293"/>
      <c r="H109" s="15">
        <v>36</v>
      </c>
      <c r="I109" s="15">
        <v>117.6</v>
      </c>
      <c r="J109" s="15">
        <v>87.5</v>
      </c>
      <c r="K109" s="15">
        <v>87.1</v>
      </c>
      <c r="L109" s="15">
        <v>117.5</v>
      </c>
      <c r="M109" s="15">
        <v>16</v>
      </c>
      <c r="N109" s="15">
        <v>48.8</v>
      </c>
      <c r="O109" s="15">
        <v>48.7</v>
      </c>
      <c r="P109" s="15">
        <v>67.400000000000006</v>
      </c>
      <c r="Q109" s="15">
        <v>67.3</v>
      </c>
      <c r="R109" s="15">
        <v>67.099999999999994</v>
      </c>
      <c r="S109" s="15">
        <v>67.8</v>
      </c>
      <c r="T109" s="15">
        <v>90.9</v>
      </c>
      <c r="U109" s="15">
        <v>91</v>
      </c>
      <c r="V109" s="15">
        <v>90.8</v>
      </c>
      <c r="W109" s="15">
        <v>67</v>
      </c>
      <c r="X109" s="15">
        <v>116.1</v>
      </c>
      <c r="Y109" s="15">
        <v>905</v>
      </c>
      <c r="Z109" s="15">
        <v>100</v>
      </c>
      <c r="AA109" s="15">
        <v>686</v>
      </c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293"/>
      <c r="AS109" s="17"/>
      <c r="AT109" s="17">
        <v>26.736999999999998</v>
      </c>
      <c r="AU109" s="17">
        <f t="shared" si="16"/>
        <v>201.8</v>
      </c>
      <c r="AV109" s="17">
        <v>135</v>
      </c>
      <c r="AW109" s="41">
        <v>66.8</v>
      </c>
    </row>
    <row r="110" spans="1:49" ht="14.25" customHeight="1" x14ac:dyDescent="0.35">
      <c r="A110" s="266"/>
      <c r="B110" s="72">
        <v>7.25</v>
      </c>
      <c r="C110" s="293"/>
      <c r="D110" s="15">
        <v>49.2</v>
      </c>
      <c r="E110" s="15">
        <v>117</v>
      </c>
      <c r="F110" s="15">
        <v>14.8</v>
      </c>
      <c r="G110" s="293"/>
      <c r="H110" s="15">
        <v>33.6</v>
      </c>
      <c r="I110" s="15">
        <v>117.1</v>
      </c>
      <c r="J110" s="15">
        <v>87.8</v>
      </c>
      <c r="K110" s="15">
        <v>87.4</v>
      </c>
      <c r="L110" s="15">
        <v>118.9</v>
      </c>
      <c r="M110" s="15">
        <v>16</v>
      </c>
      <c r="N110" s="15">
        <v>48.8</v>
      </c>
      <c r="O110" s="15">
        <v>48.7</v>
      </c>
      <c r="P110" s="15">
        <v>66.5</v>
      </c>
      <c r="Q110" s="15">
        <v>66.2</v>
      </c>
      <c r="R110" s="15">
        <v>66.099999999999994</v>
      </c>
      <c r="S110" s="15">
        <v>66.7</v>
      </c>
      <c r="T110" s="15">
        <v>89.9</v>
      </c>
      <c r="U110" s="15">
        <v>90</v>
      </c>
      <c r="V110" s="15">
        <v>89.8</v>
      </c>
      <c r="W110" s="15">
        <v>66</v>
      </c>
      <c r="X110" s="15">
        <v>116.7</v>
      </c>
      <c r="Y110" s="15">
        <v>907</v>
      </c>
      <c r="Z110" s="15">
        <v>100</v>
      </c>
      <c r="AA110" s="15">
        <v>676</v>
      </c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293"/>
      <c r="AS110" s="17"/>
      <c r="AT110" s="17">
        <v>26.92</v>
      </c>
      <c r="AU110" s="17">
        <f t="shared" si="16"/>
        <v>195.4</v>
      </c>
      <c r="AV110" s="17">
        <v>132</v>
      </c>
      <c r="AW110" s="41">
        <v>63.4</v>
      </c>
    </row>
    <row r="111" spans="1:49" ht="14.25" customHeight="1" x14ac:dyDescent="0.35">
      <c r="A111" s="266"/>
      <c r="B111" s="72">
        <v>7.3333333333333304</v>
      </c>
      <c r="C111" s="293"/>
      <c r="D111" s="15">
        <v>49.1</v>
      </c>
      <c r="E111" s="15">
        <v>118.5</v>
      </c>
      <c r="F111" s="15">
        <v>15</v>
      </c>
      <c r="G111" s="293"/>
      <c r="H111" s="15">
        <v>36</v>
      </c>
      <c r="I111" s="15">
        <v>117.2</v>
      </c>
      <c r="J111" s="15">
        <v>88</v>
      </c>
      <c r="K111" s="15">
        <v>87.7</v>
      </c>
      <c r="L111" s="15">
        <v>118.1</v>
      </c>
      <c r="M111" s="15">
        <v>16.2</v>
      </c>
      <c r="N111" s="15">
        <v>48.8</v>
      </c>
      <c r="O111" s="15">
        <v>48.7</v>
      </c>
      <c r="P111" s="15">
        <v>66.900000000000006</v>
      </c>
      <c r="Q111" s="15">
        <v>66.8</v>
      </c>
      <c r="R111" s="15">
        <v>66.599999999999994</v>
      </c>
      <c r="S111" s="15">
        <v>67.3</v>
      </c>
      <c r="T111" s="15">
        <v>90.2</v>
      </c>
      <c r="U111" s="15">
        <v>90.3</v>
      </c>
      <c r="V111" s="15">
        <v>90.2</v>
      </c>
      <c r="W111" s="15">
        <v>66.599999999999994</v>
      </c>
      <c r="X111" s="15">
        <v>116.5</v>
      </c>
      <c r="Y111" s="15">
        <v>906</v>
      </c>
      <c r="Z111" s="15">
        <v>100</v>
      </c>
      <c r="AA111" s="15">
        <v>681</v>
      </c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293"/>
      <c r="AS111" s="17"/>
      <c r="AT111" s="17">
        <v>28.841999999999999</v>
      </c>
      <c r="AU111" s="17">
        <f t="shared" si="16"/>
        <v>196.2</v>
      </c>
      <c r="AV111" s="17">
        <v>132</v>
      </c>
      <c r="AW111" s="41">
        <v>64.2</v>
      </c>
    </row>
    <row r="112" spans="1:49" ht="14.25" customHeight="1" x14ac:dyDescent="0.35">
      <c r="A112" s="266"/>
      <c r="B112" s="72">
        <v>7.4166666666666696</v>
      </c>
      <c r="C112" s="293"/>
      <c r="D112" s="15">
        <v>49.2</v>
      </c>
      <c r="E112" s="15">
        <v>116.5</v>
      </c>
      <c r="F112" s="15">
        <v>15.4</v>
      </c>
      <c r="G112" s="293"/>
      <c r="H112" s="15">
        <v>37.299999999999997</v>
      </c>
      <c r="I112" s="15">
        <v>117.7</v>
      </c>
      <c r="J112" s="15">
        <v>88.2</v>
      </c>
      <c r="K112" s="15">
        <v>87.8</v>
      </c>
      <c r="L112" s="15">
        <v>117.5</v>
      </c>
      <c r="M112" s="15">
        <v>16.7</v>
      </c>
      <c r="N112" s="15">
        <v>48.8</v>
      </c>
      <c r="O112" s="15">
        <v>48.7</v>
      </c>
      <c r="P112" s="15">
        <v>66.900000000000006</v>
      </c>
      <c r="Q112" s="15">
        <v>66.7</v>
      </c>
      <c r="R112" s="15">
        <v>66.5</v>
      </c>
      <c r="S112" s="15">
        <v>67.2</v>
      </c>
      <c r="T112" s="15">
        <v>89.5</v>
      </c>
      <c r="U112" s="15">
        <v>89.6</v>
      </c>
      <c r="V112" s="15">
        <v>89.4</v>
      </c>
      <c r="W112" s="15">
        <v>66.400000000000006</v>
      </c>
      <c r="X112" s="15">
        <v>116.4</v>
      </c>
      <c r="Y112" s="15">
        <v>906</v>
      </c>
      <c r="Z112" s="15">
        <v>100</v>
      </c>
      <c r="AA112" s="15">
        <v>674</v>
      </c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293"/>
      <c r="AS112" s="17"/>
      <c r="AT112" s="17">
        <v>29.61</v>
      </c>
      <c r="AU112" s="17">
        <f t="shared" si="16"/>
        <v>191.7</v>
      </c>
      <c r="AV112" s="17">
        <v>124</v>
      </c>
      <c r="AW112" s="41">
        <v>67.7</v>
      </c>
    </row>
    <row r="113" spans="1:49" ht="14.25" customHeight="1" x14ac:dyDescent="0.35">
      <c r="A113" s="266"/>
      <c r="B113" s="72">
        <v>7.5</v>
      </c>
      <c r="C113" s="293"/>
      <c r="D113" s="15">
        <v>48.9</v>
      </c>
      <c r="E113" s="15">
        <v>127.8</v>
      </c>
      <c r="F113" s="15">
        <v>15.2</v>
      </c>
      <c r="G113" s="293"/>
      <c r="H113" s="15">
        <v>36.9</v>
      </c>
      <c r="I113" s="15">
        <v>116.9</v>
      </c>
      <c r="J113" s="15">
        <v>88.3</v>
      </c>
      <c r="K113" s="15">
        <v>87.9</v>
      </c>
      <c r="L113" s="15">
        <v>98.9</v>
      </c>
      <c r="M113" s="15">
        <v>16.5</v>
      </c>
      <c r="N113" s="15">
        <v>48.6</v>
      </c>
      <c r="O113" s="15">
        <v>48.5</v>
      </c>
      <c r="P113" s="15">
        <v>66</v>
      </c>
      <c r="Q113" s="15">
        <v>65.900000000000006</v>
      </c>
      <c r="R113" s="15">
        <v>65.599999999999994</v>
      </c>
      <c r="S113" s="15">
        <v>66.2</v>
      </c>
      <c r="T113" s="15">
        <v>89.3</v>
      </c>
      <c r="U113" s="15">
        <v>89.4</v>
      </c>
      <c r="V113" s="15">
        <v>89.2</v>
      </c>
      <c r="W113" s="15">
        <v>65.599999999999994</v>
      </c>
      <c r="X113" s="15">
        <v>103.1</v>
      </c>
      <c r="Y113" s="15">
        <v>802</v>
      </c>
      <c r="Z113" s="15">
        <v>100</v>
      </c>
      <c r="AA113" s="15">
        <v>572</v>
      </c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293"/>
      <c r="AS113" s="17"/>
      <c r="AT113" s="17">
        <v>24.986000000000001</v>
      </c>
      <c r="AU113" s="17">
        <f t="shared" si="16"/>
        <v>244.4</v>
      </c>
      <c r="AV113" s="17">
        <v>172</v>
      </c>
      <c r="AW113" s="41">
        <v>72.400000000000006</v>
      </c>
    </row>
    <row r="114" spans="1:49" ht="14.25" customHeight="1" x14ac:dyDescent="0.35">
      <c r="A114" s="266"/>
      <c r="B114" s="72">
        <v>7.5833333333333304</v>
      </c>
      <c r="C114" s="293"/>
      <c r="D114" s="15">
        <v>48.9</v>
      </c>
      <c r="E114" s="15">
        <v>127.9</v>
      </c>
      <c r="F114" s="15">
        <v>15.2</v>
      </c>
      <c r="G114" s="293"/>
      <c r="H114" s="15">
        <v>36.6</v>
      </c>
      <c r="I114" s="15">
        <v>117.3</v>
      </c>
      <c r="J114" s="15">
        <v>88.4</v>
      </c>
      <c r="K114" s="15">
        <v>88</v>
      </c>
      <c r="L114" s="15">
        <v>98.7</v>
      </c>
      <c r="M114" s="15">
        <v>16.5</v>
      </c>
      <c r="N114" s="15">
        <v>48.6</v>
      </c>
      <c r="O114" s="15">
        <v>48.5</v>
      </c>
      <c r="P114" s="15">
        <v>65.900000000000006</v>
      </c>
      <c r="Q114" s="15">
        <v>65.7</v>
      </c>
      <c r="R114" s="15">
        <v>65.599999999999994</v>
      </c>
      <c r="S114" s="15">
        <v>66.2</v>
      </c>
      <c r="T114" s="15">
        <v>89.1</v>
      </c>
      <c r="U114" s="15">
        <v>89.2</v>
      </c>
      <c r="V114" s="15">
        <v>89.1</v>
      </c>
      <c r="W114" s="15">
        <v>65.5</v>
      </c>
      <c r="X114" s="15">
        <v>103.2</v>
      </c>
      <c r="Y114" s="15">
        <v>804</v>
      </c>
      <c r="Z114" s="15">
        <v>100</v>
      </c>
      <c r="AA114" s="15">
        <v>572</v>
      </c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293"/>
      <c r="AS114" s="17"/>
      <c r="AT114" s="17">
        <v>27.742000000000001</v>
      </c>
      <c r="AU114" s="17">
        <f t="shared" si="16"/>
        <v>237.6</v>
      </c>
      <c r="AV114" s="17">
        <v>170</v>
      </c>
      <c r="AW114" s="41">
        <v>67.599999999999994</v>
      </c>
    </row>
    <row r="115" spans="1:49" ht="14.25" customHeight="1" x14ac:dyDescent="0.35">
      <c r="A115" s="266"/>
      <c r="B115" s="72">
        <v>7.6666666666666696</v>
      </c>
      <c r="C115" s="293"/>
      <c r="D115" s="15">
        <v>48.9</v>
      </c>
      <c r="E115" s="15">
        <v>130.30000000000001</v>
      </c>
      <c r="F115" s="15">
        <v>14.9</v>
      </c>
      <c r="G115" s="293"/>
      <c r="H115" s="15">
        <v>36.5</v>
      </c>
      <c r="I115" s="15">
        <v>128.9</v>
      </c>
      <c r="J115" s="15">
        <v>87.4</v>
      </c>
      <c r="K115" s="15">
        <v>87.1</v>
      </c>
      <c r="L115" s="15">
        <v>98.6</v>
      </c>
      <c r="M115" s="15">
        <v>16.3</v>
      </c>
      <c r="N115" s="15">
        <v>48.6</v>
      </c>
      <c r="O115" s="15">
        <v>48.5</v>
      </c>
      <c r="P115" s="15">
        <v>65.599999999999994</v>
      </c>
      <c r="Q115" s="15">
        <v>65.5</v>
      </c>
      <c r="R115" s="15">
        <v>65.400000000000006</v>
      </c>
      <c r="S115" s="15">
        <v>66</v>
      </c>
      <c r="T115" s="15">
        <v>89.1</v>
      </c>
      <c r="U115" s="15">
        <v>89.2</v>
      </c>
      <c r="V115" s="15">
        <v>89</v>
      </c>
      <c r="W115" s="15">
        <v>65.3</v>
      </c>
      <c r="X115" s="15">
        <v>103.2</v>
      </c>
      <c r="Y115" s="15">
        <v>804</v>
      </c>
      <c r="Z115" s="15">
        <v>100</v>
      </c>
      <c r="AA115" s="15">
        <v>573</v>
      </c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293"/>
      <c r="AS115" s="17"/>
      <c r="AT115" s="17">
        <v>26.93</v>
      </c>
      <c r="AU115" s="17">
        <f t="shared" si="16"/>
        <v>235.9</v>
      </c>
      <c r="AV115" s="17">
        <v>170</v>
      </c>
      <c r="AW115" s="41">
        <v>65.900000000000006</v>
      </c>
    </row>
    <row r="116" spans="1:49" ht="14.25" customHeight="1" x14ac:dyDescent="0.35">
      <c r="A116" s="266"/>
      <c r="B116" s="72">
        <v>7.75</v>
      </c>
      <c r="C116" s="293"/>
      <c r="D116" s="15">
        <v>49.1</v>
      </c>
      <c r="E116" s="15">
        <v>119.7</v>
      </c>
      <c r="F116" s="15">
        <v>14.3</v>
      </c>
      <c r="G116" s="293"/>
      <c r="H116" s="15">
        <v>36.6</v>
      </c>
      <c r="I116" s="15">
        <v>118</v>
      </c>
      <c r="J116" s="15">
        <v>87.2</v>
      </c>
      <c r="K116" s="15">
        <v>86.8</v>
      </c>
      <c r="L116" s="15">
        <v>118.3</v>
      </c>
      <c r="M116" s="15">
        <v>15.5</v>
      </c>
      <c r="N116" s="15">
        <v>48.8</v>
      </c>
      <c r="O116" s="15">
        <v>48.7</v>
      </c>
      <c r="P116" s="15">
        <v>65.5</v>
      </c>
      <c r="Q116" s="15">
        <v>65.400000000000006</v>
      </c>
      <c r="R116" s="15">
        <v>65.2</v>
      </c>
      <c r="S116" s="15">
        <v>65.900000000000006</v>
      </c>
      <c r="T116" s="15">
        <v>89.1</v>
      </c>
      <c r="U116" s="15">
        <v>89.2</v>
      </c>
      <c r="V116" s="15">
        <v>89</v>
      </c>
      <c r="W116" s="15">
        <v>65.2</v>
      </c>
      <c r="X116" s="15">
        <v>116.9</v>
      </c>
      <c r="Y116" s="15">
        <v>908</v>
      </c>
      <c r="Z116" s="15">
        <v>100</v>
      </c>
      <c r="AA116" s="15">
        <v>678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293"/>
      <c r="AS116" s="17"/>
      <c r="AT116" s="17">
        <v>25.681000000000001</v>
      </c>
      <c r="AU116" s="17">
        <f t="shared" si="16"/>
        <v>201</v>
      </c>
      <c r="AV116" s="17">
        <v>137</v>
      </c>
      <c r="AW116" s="41">
        <v>64</v>
      </c>
    </row>
    <row r="117" spans="1:49" ht="14.25" customHeight="1" x14ac:dyDescent="0.35">
      <c r="A117" s="266"/>
      <c r="B117" s="72">
        <v>7.8333333333333304</v>
      </c>
      <c r="C117" s="293"/>
      <c r="D117" s="15">
        <v>49.1</v>
      </c>
      <c r="E117" s="15">
        <v>120</v>
      </c>
      <c r="F117" s="15">
        <v>14.3</v>
      </c>
      <c r="G117" s="293"/>
      <c r="H117" s="15">
        <v>36.299999999999997</v>
      </c>
      <c r="I117" s="15">
        <v>117.6</v>
      </c>
      <c r="J117" s="15">
        <v>87.1</v>
      </c>
      <c r="K117" s="15">
        <v>86.7</v>
      </c>
      <c r="L117" s="15">
        <v>116.9</v>
      </c>
      <c r="M117" s="15">
        <v>15.5</v>
      </c>
      <c r="N117" s="15">
        <v>48.8</v>
      </c>
      <c r="O117" s="15">
        <v>48.7</v>
      </c>
      <c r="P117" s="15">
        <v>65.599999999999994</v>
      </c>
      <c r="Q117" s="15">
        <v>65.400000000000006</v>
      </c>
      <c r="R117" s="15">
        <v>65.3</v>
      </c>
      <c r="S117" s="15">
        <v>66</v>
      </c>
      <c r="T117" s="15">
        <v>89</v>
      </c>
      <c r="U117" s="15">
        <v>89.1</v>
      </c>
      <c r="V117" s="15">
        <v>88.9</v>
      </c>
      <c r="W117" s="15">
        <v>65.3</v>
      </c>
      <c r="X117" s="15">
        <v>116.2</v>
      </c>
      <c r="Y117" s="15">
        <v>908</v>
      </c>
      <c r="Z117" s="15">
        <v>100</v>
      </c>
      <c r="AA117" s="15">
        <v>676</v>
      </c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293"/>
      <c r="AS117" s="17"/>
      <c r="AT117" s="17">
        <v>28.117999999999999</v>
      </c>
      <c r="AU117" s="17">
        <f t="shared" si="16"/>
        <v>210.4</v>
      </c>
      <c r="AV117" s="17">
        <v>144</v>
      </c>
      <c r="AW117" s="41">
        <v>66.400000000000006</v>
      </c>
    </row>
    <row r="118" spans="1:49" ht="14.25" customHeight="1" x14ac:dyDescent="0.35">
      <c r="A118" s="266"/>
      <c r="B118" s="72">
        <v>7.9166666666666696</v>
      </c>
      <c r="C118" s="293"/>
      <c r="D118" s="15">
        <v>49.1</v>
      </c>
      <c r="E118" s="15">
        <v>119.4</v>
      </c>
      <c r="F118" s="15">
        <v>14.3</v>
      </c>
      <c r="G118" s="293"/>
      <c r="H118" s="15">
        <v>36</v>
      </c>
      <c r="I118" s="15">
        <v>117.9</v>
      </c>
      <c r="J118" s="15">
        <v>86.8</v>
      </c>
      <c r="K118" s="15">
        <v>86.4</v>
      </c>
      <c r="L118" s="15">
        <v>118</v>
      </c>
      <c r="M118" s="15">
        <v>15.4</v>
      </c>
      <c r="N118" s="15">
        <v>48.8</v>
      </c>
      <c r="O118" s="15">
        <v>48.7</v>
      </c>
      <c r="P118" s="15">
        <v>65.3</v>
      </c>
      <c r="Q118" s="15">
        <v>65.2</v>
      </c>
      <c r="R118" s="15">
        <v>65</v>
      </c>
      <c r="S118" s="15">
        <v>65.599999999999994</v>
      </c>
      <c r="T118" s="15">
        <v>88.8</v>
      </c>
      <c r="U118" s="15">
        <v>88.8</v>
      </c>
      <c r="V118" s="15">
        <v>88.7</v>
      </c>
      <c r="W118" s="15">
        <v>64.900000000000006</v>
      </c>
      <c r="X118" s="15">
        <v>116.3</v>
      </c>
      <c r="Y118" s="15">
        <v>908</v>
      </c>
      <c r="Z118" s="15">
        <v>100</v>
      </c>
      <c r="AA118" s="15">
        <v>677</v>
      </c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293"/>
      <c r="AS118" s="17"/>
      <c r="AT118" s="17">
        <v>27.353999999999999</v>
      </c>
      <c r="AU118" s="17">
        <f t="shared" si="16"/>
        <v>193.2</v>
      </c>
      <c r="AV118" s="17">
        <v>132</v>
      </c>
      <c r="AW118" s="41">
        <v>61.2</v>
      </c>
    </row>
    <row r="119" spans="1:49" ht="14.25" customHeight="1" x14ac:dyDescent="0.35">
      <c r="A119" s="267"/>
      <c r="B119" s="72">
        <v>8</v>
      </c>
      <c r="C119" s="294"/>
      <c r="D119" s="15">
        <v>49.2</v>
      </c>
      <c r="E119" s="15">
        <v>121.2</v>
      </c>
      <c r="F119" s="15">
        <v>14.5</v>
      </c>
      <c r="G119" s="294"/>
      <c r="H119" s="15">
        <v>36</v>
      </c>
      <c r="I119" s="15">
        <v>118.2</v>
      </c>
      <c r="J119" s="15">
        <v>86.7</v>
      </c>
      <c r="K119" s="15">
        <v>86.3</v>
      </c>
      <c r="L119" s="15">
        <v>118.9</v>
      </c>
      <c r="M119" s="15">
        <v>15.7</v>
      </c>
      <c r="N119" s="15">
        <v>48.8</v>
      </c>
      <c r="O119" s="15">
        <v>48.7</v>
      </c>
      <c r="P119" s="15">
        <v>65.2</v>
      </c>
      <c r="Q119" s="15">
        <v>65.2</v>
      </c>
      <c r="R119" s="15">
        <v>65</v>
      </c>
      <c r="S119" s="15">
        <v>65.7</v>
      </c>
      <c r="T119" s="15">
        <v>88.6</v>
      </c>
      <c r="U119" s="15">
        <v>88.7</v>
      </c>
      <c r="V119" s="15">
        <v>88.5</v>
      </c>
      <c r="W119" s="15">
        <v>64.900000000000006</v>
      </c>
      <c r="X119" s="15">
        <v>117.4</v>
      </c>
      <c r="Y119" s="15">
        <v>906</v>
      </c>
      <c r="Z119" s="15">
        <v>100</v>
      </c>
      <c r="AA119" s="15">
        <v>671</v>
      </c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294"/>
      <c r="AS119" s="17"/>
      <c r="AT119" s="17">
        <v>27.164000000000001</v>
      </c>
      <c r="AU119" s="17">
        <f t="shared" si="16"/>
        <v>197.1</v>
      </c>
      <c r="AV119" s="17">
        <v>130</v>
      </c>
      <c r="AW119" s="41">
        <v>67.099999999999994</v>
      </c>
    </row>
    <row r="120" spans="1:49" ht="14.25" customHeight="1" x14ac:dyDescent="0.35">
      <c r="A120" s="291" t="s">
        <v>92</v>
      </c>
      <c r="B120" s="278"/>
      <c r="C120" s="73"/>
      <c r="D120" s="53">
        <f>AVERAGE(D108:D119)</f>
        <v>49.091666666666669</v>
      </c>
      <c r="E120" s="53">
        <f>AVERAGE(E108:E119)</f>
        <v>121.23333333333335</v>
      </c>
      <c r="F120" s="53">
        <f>AVERAGE(F108:F119)</f>
        <v>14.808333333333337</v>
      </c>
      <c r="G120" s="53"/>
      <c r="H120" s="53">
        <f t="shared" ref="H120:AQ120" si="17">AVERAGE(H108:H119)</f>
        <v>36.166666666666671</v>
      </c>
      <c r="I120" s="53">
        <f t="shared" si="17"/>
        <v>118.57499999999999</v>
      </c>
      <c r="J120" s="53">
        <f t="shared" si="17"/>
        <v>87.533333333333317</v>
      </c>
      <c r="K120" s="53">
        <f t="shared" si="17"/>
        <v>87.158333333333346</v>
      </c>
      <c r="L120" s="53">
        <f t="shared" si="17"/>
        <v>113.15000000000002</v>
      </c>
      <c r="M120" s="53">
        <f t="shared" si="17"/>
        <v>16.058333333333334</v>
      </c>
      <c r="N120" s="53">
        <f t="shared" si="17"/>
        <v>48.75</v>
      </c>
      <c r="O120" s="53">
        <f t="shared" si="17"/>
        <v>48.658333333333331</v>
      </c>
      <c r="P120" s="53">
        <f t="shared" si="17"/>
        <v>66.174999999999997</v>
      </c>
      <c r="Q120" s="53">
        <f t="shared" si="17"/>
        <v>66.041666666666671</v>
      </c>
      <c r="R120" s="53">
        <f t="shared" si="17"/>
        <v>65.86666666666666</v>
      </c>
      <c r="S120" s="53">
        <f t="shared" si="17"/>
        <v>66.516666666666666</v>
      </c>
      <c r="T120" s="53">
        <f t="shared" si="17"/>
        <v>89.5</v>
      </c>
      <c r="U120" s="53">
        <f t="shared" si="17"/>
        <v>89.591666666666683</v>
      </c>
      <c r="V120" s="53">
        <f t="shared" si="17"/>
        <v>89.416666666666671</v>
      </c>
      <c r="W120" s="53">
        <f t="shared" si="17"/>
        <v>65.808333333333323</v>
      </c>
      <c r="X120" s="53">
        <f t="shared" si="17"/>
        <v>113.2</v>
      </c>
      <c r="Y120" s="53">
        <f t="shared" si="17"/>
        <v>880.91666666666663</v>
      </c>
      <c r="Z120" s="53">
        <f t="shared" si="17"/>
        <v>100</v>
      </c>
      <c r="AA120" s="53">
        <f t="shared" si="17"/>
        <v>651.58333333333337</v>
      </c>
      <c r="AB120" s="53" t="e">
        <f t="shared" si="17"/>
        <v>#DIV/0!</v>
      </c>
      <c r="AC120" s="53" t="e">
        <f t="shared" si="17"/>
        <v>#DIV/0!</v>
      </c>
      <c r="AD120" s="53" t="e">
        <f t="shared" si="17"/>
        <v>#DIV/0!</v>
      </c>
      <c r="AE120" s="53" t="e">
        <f t="shared" si="17"/>
        <v>#DIV/0!</v>
      </c>
      <c r="AF120" s="53" t="e">
        <f t="shared" si="17"/>
        <v>#DIV/0!</v>
      </c>
      <c r="AG120" s="53" t="e">
        <f t="shared" si="17"/>
        <v>#DIV/0!</v>
      </c>
      <c r="AH120" s="53" t="e">
        <f t="shared" si="17"/>
        <v>#DIV/0!</v>
      </c>
      <c r="AI120" s="53" t="e">
        <f t="shared" si="17"/>
        <v>#DIV/0!</v>
      </c>
      <c r="AJ120" s="53" t="e">
        <f t="shared" si="17"/>
        <v>#DIV/0!</v>
      </c>
      <c r="AK120" s="53" t="e">
        <f t="shared" si="17"/>
        <v>#DIV/0!</v>
      </c>
      <c r="AL120" s="53" t="e">
        <f t="shared" si="17"/>
        <v>#DIV/0!</v>
      </c>
      <c r="AM120" s="53" t="e">
        <f t="shared" si="17"/>
        <v>#DIV/0!</v>
      </c>
      <c r="AN120" s="53" t="e">
        <f t="shared" si="17"/>
        <v>#DIV/0!</v>
      </c>
      <c r="AO120" s="53" t="e">
        <f t="shared" si="17"/>
        <v>#DIV/0!</v>
      </c>
      <c r="AP120" s="53" t="e">
        <f t="shared" si="17"/>
        <v>#DIV/0!</v>
      </c>
      <c r="AQ120" s="53" t="e">
        <f t="shared" si="17"/>
        <v>#DIV/0!</v>
      </c>
      <c r="AR120" s="53"/>
      <c r="AS120" s="53" t="e">
        <f>AVERAGE(AS108:AS119)</f>
        <v>#DIV/0!</v>
      </c>
      <c r="AT120" s="53">
        <f>AVERAGE(AT108:AT119)</f>
        <v>27.273916666666665</v>
      </c>
      <c r="AU120" s="53">
        <f>AVERAGE(AU108:AU119)</f>
        <v>209.25833333333333</v>
      </c>
      <c r="AV120" s="53">
        <f>AVERAGE(AV108:AV119)</f>
        <v>142.83333333333334</v>
      </c>
      <c r="AW120" s="74">
        <f>AVERAGE(AW108:AW119)</f>
        <v>66.424999999999997</v>
      </c>
    </row>
    <row r="121" spans="1:49" ht="14.25" customHeight="1" x14ac:dyDescent="0.35">
      <c r="A121" s="268">
        <v>44722</v>
      </c>
      <c r="B121" s="72">
        <v>8.0833333333333304</v>
      </c>
      <c r="C121" s="292"/>
      <c r="D121" s="15">
        <v>49.2</v>
      </c>
      <c r="E121" s="15">
        <v>118.1</v>
      </c>
      <c r="F121" s="15">
        <v>14.9</v>
      </c>
      <c r="G121" s="303"/>
      <c r="H121" s="15">
        <v>36.200000000000003</v>
      </c>
      <c r="I121" s="15">
        <v>118.7</v>
      </c>
      <c r="J121" s="15">
        <v>87</v>
      </c>
      <c r="K121" s="15">
        <v>86.7</v>
      </c>
      <c r="L121" s="15">
        <v>118.7</v>
      </c>
      <c r="M121" s="15">
        <v>16</v>
      </c>
      <c r="N121" s="15">
        <v>48.8</v>
      </c>
      <c r="O121" s="15">
        <v>48.7</v>
      </c>
      <c r="P121" s="15">
        <v>65.7</v>
      </c>
      <c r="Q121" s="15">
        <v>65.599999999999994</v>
      </c>
      <c r="R121" s="15">
        <v>65.400000000000006</v>
      </c>
      <c r="S121" s="15">
        <v>66.2</v>
      </c>
      <c r="T121" s="15">
        <v>89</v>
      </c>
      <c r="U121" s="15">
        <v>89</v>
      </c>
      <c r="V121" s="15">
        <v>88.9</v>
      </c>
      <c r="W121" s="15">
        <v>65.400000000000006</v>
      </c>
      <c r="X121" s="15">
        <v>117.2</v>
      </c>
      <c r="Y121" s="15">
        <v>906</v>
      </c>
      <c r="Z121" s="15">
        <v>100</v>
      </c>
      <c r="AA121" s="15">
        <v>674</v>
      </c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299"/>
      <c r="AS121" s="17"/>
      <c r="AT121" s="17">
        <v>27.199000000000002</v>
      </c>
      <c r="AU121" s="17">
        <f t="shared" ref="AU121:AU132" si="18">AV121+AW121</f>
        <v>200.4</v>
      </c>
      <c r="AV121" s="17">
        <v>136</v>
      </c>
      <c r="AW121" s="41">
        <v>64.400000000000006</v>
      </c>
    </row>
    <row r="122" spans="1:49" ht="14.25" customHeight="1" x14ac:dyDescent="0.35">
      <c r="A122" s="266"/>
      <c r="B122" s="72">
        <v>8.1666666666666696</v>
      </c>
      <c r="C122" s="293"/>
      <c r="D122" s="15">
        <v>49.1</v>
      </c>
      <c r="E122" s="15">
        <v>116.2</v>
      </c>
      <c r="F122" s="15">
        <v>15</v>
      </c>
      <c r="G122" s="293"/>
      <c r="H122" s="15">
        <v>36.1</v>
      </c>
      <c r="I122" s="15">
        <v>117.8</v>
      </c>
      <c r="J122" s="15">
        <v>87.5</v>
      </c>
      <c r="K122" s="15">
        <v>87.1</v>
      </c>
      <c r="L122" s="15">
        <v>117.8</v>
      </c>
      <c r="M122" s="15">
        <v>16.100000000000001</v>
      </c>
      <c r="N122" s="15">
        <v>48.8</v>
      </c>
      <c r="O122" s="15">
        <v>48.7</v>
      </c>
      <c r="P122" s="15">
        <v>66.400000000000006</v>
      </c>
      <c r="Q122" s="15">
        <v>66.2</v>
      </c>
      <c r="R122" s="15">
        <v>66</v>
      </c>
      <c r="S122" s="15">
        <v>66.8</v>
      </c>
      <c r="T122" s="15">
        <v>89.4</v>
      </c>
      <c r="U122" s="15">
        <v>89.5</v>
      </c>
      <c r="V122" s="15">
        <v>89.3</v>
      </c>
      <c r="W122" s="15">
        <v>66.099999999999994</v>
      </c>
      <c r="X122" s="15">
        <v>116.6</v>
      </c>
      <c r="Y122" s="15">
        <v>908</v>
      </c>
      <c r="Z122" s="15">
        <v>100</v>
      </c>
      <c r="AA122" s="15">
        <v>675</v>
      </c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293"/>
      <c r="AS122" s="17"/>
      <c r="AT122" s="17">
        <v>26.808</v>
      </c>
      <c r="AU122" s="17">
        <f t="shared" si="18"/>
        <v>192.4</v>
      </c>
      <c r="AV122" s="17">
        <v>131</v>
      </c>
      <c r="AW122" s="41">
        <v>61.4</v>
      </c>
    </row>
    <row r="123" spans="1:49" ht="14.25" customHeight="1" x14ac:dyDescent="0.35">
      <c r="A123" s="266"/>
      <c r="B123" s="72">
        <v>8.25</v>
      </c>
      <c r="C123" s="293"/>
      <c r="D123" s="15">
        <v>49.1</v>
      </c>
      <c r="E123" s="15">
        <v>114.4</v>
      </c>
      <c r="F123" s="15">
        <v>15</v>
      </c>
      <c r="G123" s="293"/>
      <c r="H123" s="15">
        <v>33.5</v>
      </c>
      <c r="I123" s="15">
        <v>116.7</v>
      </c>
      <c r="J123" s="15">
        <v>87.8</v>
      </c>
      <c r="K123" s="15">
        <v>87.4</v>
      </c>
      <c r="L123" s="15">
        <v>117.2</v>
      </c>
      <c r="M123" s="15">
        <v>16.100000000000001</v>
      </c>
      <c r="N123" s="15">
        <v>48.8</v>
      </c>
      <c r="O123" s="15">
        <v>48.7</v>
      </c>
      <c r="P123" s="15">
        <v>66.5</v>
      </c>
      <c r="Q123" s="15">
        <v>66.400000000000006</v>
      </c>
      <c r="R123" s="15">
        <v>66.099999999999994</v>
      </c>
      <c r="S123" s="15">
        <v>67</v>
      </c>
      <c r="T123" s="15">
        <v>89.7</v>
      </c>
      <c r="U123" s="15">
        <v>89.8</v>
      </c>
      <c r="V123" s="15">
        <v>89.6</v>
      </c>
      <c r="W123" s="15">
        <v>66.2</v>
      </c>
      <c r="X123" s="15">
        <v>116.5</v>
      </c>
      <c r="Y123" s="15">
        <v>905</v>
      </c>
      <c r="Z123" s="15">
        <v>100</v>
      </c>
      <c r="AA123" s="15">
        <v>678</v>
      </c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293"/>
      <c r="AS123" s="17"/>
      <c r="AT123" s="17">
        <v>25.562999999999999</v>
      </c>
      <c r="AU123" s="17">
        <f t="shared" si="18"/>
        <v>217.8</v>
      </c>
      <c r="AV123" s="17">
        <v>133</v>
      </c>
      <c r="AW123" s="41">
        <v>84.8</v>
      </c>
    </row>
    <row r="124" spans="1:49" ht="14.25" customHeight="1" x14ac:dyDescent="0.35">
      <c r="A124" s="266"/>
      <c r="B124" s="72">
        <v>8.3333333333333304</v>
      </c>
      <c r="C124" s="293"/>
      <c r="D124" s="15">
        <v>49.1</v>
      </c>
      <c r="E124" s="15">
        <v>115.2</v>
      </c>
      <c r="F124" s="15">
        <v>15.3</v>
      </c>
      <c r="G124" s="293"/>
      <c r="H124" s="15">
        <v>36</v>
      </c>
      <c r="I124" s="15">
        <v>117.2</v>
      </c>
      <c r="J124" s="15">
        <v>88</v>
      </c>
      <c r="K124" s="15">
        <v>87.7</v>
      </c>
      <c r="L124" s="15">
        <v>116.5</v>
      </c>
      <c r="M124" s="15">
        <v>16.5</v>
      </c>
      <c r="N124" s="15">
        <v>48.8</v>
      </c>
      <c r="O124" s="15">
        <v>48.7</v>
      </c>
      <c r="P124" s="15">
        <v>67.099999999999994</v>
      </c>
      <c r="Q124" s="15">
        <v>67</v>
      </c>
      <c r="R124" s="15">
        <v>66.8</v>
      </c>
      <c r="S124" s="15">
        <v>67.5</v>
      </c>
      <c r="T124" s="15">
        <v>89.9</v>
      </c>
      <c r="U124" s="15">
        <v>90</v>
      </c>
      <c r="V124" s="15">
        <v>89.8</v>
      </c>
      <c r="W124" s="15">
        <v>66.900000000000006</v>
      </c>
      <c r="X124" s="15">
        <v>115.9</v>
      </c>
      <c r="Y124" s="15">
        <v>905</v>
      </c>
      <c r="Z124" s="15">
        <v>100</v>
      </c>
      <c r="AA124" s="15">
        <v>680</v>
      </c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293"/>
      <c r="AS124" s="17"/>
      <c r="AT124" s="17">
        <v>27.977</v>
      </c>
      <c r="AU124" s="17">
        <f t="shared" si="18"/>
        <v>189.6</v>
      </c>
      <c r="AV124" s="17">
        <v>130</v>
      </c>
      <c r="AW124" s="41">
        <v>59.6</v>
      </c>
    </row>
    <row r="125" spans="1:49" ht="14.25" customHeight="1" x14ac:dyDescent="0.35">
      <c r="A125" s="266"/>
      <c r="B125" s="72">
        <v>8.4166666666666696</v>
      </c>
      <c r="C125" s="293"/>
      <c r="D125" s="15">
        <v>49.3</v>
      </c>
      <c r="E125" s="15">
        <v>117.4</v>
      </c>
      <c r="F125" s="15">
        <v>15.8</v>
      </c>
      <c r="G125" s="293"/>
      <c r="H125" s="15">
        <v>37.299999999999997</v>
      </c>
      <c r="I125" s="15">
        <v>117.7</v>
      </c>
      <c r="J125" s="15">
        <v>88.2</v>
      </c>
      <c r="K125" s="15">
        <v>87.8</v>
      </c>
      <c r="L125" s="15">
        <v>117.5</v>
      </c>
      <c r="M125" s="15">
        <v>17</v>
      </c>
      <c r="N125" s="15">
        <v>48.9</v>
      </c>
      <c r="O125" s="15">
        <v>48.8</v>
      </c>
      <c r="P125" s="15">
        <v>67.7</v>
      </c>
      <c r="Q125" s="15">
        <v>67.5</v>
      </c>
      <c r="R125" s="15">
        <v>67.2</v>
      </c>
      <c r="S125" s="15">
        <v>68.099999999999994</v>
      </c>
      <c r="T125" s="15">
        <v>90.1</v>
      </c>
      <c r="U125" s="15">
        <v>90.2</v>
      </c>
      <c r="V125" s="15">
        <v>90</v>
      </c>
      <c r="W125" s="15">
        <v>67.2</v>
      </c>
      <c r="X125" s="15">
        <v>116.3</v>
      </c>
      <c r="Y125" s="15">
        <v>906</v>
      </c>
      <c r="Z125" s="15">
        <v>100</v>
      </c>
      <c r="AA125" s="15">
        <v>680</v>
      </c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293"/>
      <c r="AS125" s="17"/>
      <c r="AT125" s="17">
        <v>27.364000000000001</v>
      </c>
      <c r="AU125" s="17">
        <f t="shared" si="18"/>
        <v>204.1</v>
      </c>
      <c r="AV125" s="17">
        <v>141</v>
      </c>
      <c r="AW125" s="41">
        <v>63.1</v>
      </c>
    </row>
    <row r="126" spans="1:49" ht="14.25" customHeight="1" x14ac:dyDescent="0.35">
      <c r="A126" s="266"/>
      <c r="B126" s="72">
        <v>8.5</v>
      </c>
      <c r="C126" s="293"/>
      <c r="D126" s="15">
        <v>49.3</v>
      </c>
      <c r="E126" s="15">
        <v>114.2</v>
      </c>
      <c r="F126" s="15">
        <v>16.100000000000001</v>
      </c>
      <c r="G126" s="293"/>
      <c r="H126" s="15">
        <v>36.9</v>
      </c>
      <c r="I126" s="15">
        <v>117.3</v>
      </c>
      <c r="J126" s="15">
        <v>88.3</v>
      </c>
      <c r="K126" s="15">
        <v>87.9</v>
      </c>
      <c r="L126" s="15">
        <v>117.9</v>
      </c>
      <c r="M126" s="15">
        <v>17.399999999999999</v>
      </c>
      <c r="N126" s="15">
        <v>48.9</v>
      </c>
      <c r="O126" s="15">
        <v>48.9</v>
      </c>
      <c r="P126" s="15">
        <v>68</v>
      </c>
      <c r="Q126" s="15">
        <v>68</v>
      </c>
      <c r="R126" s="15">
        <v>67.7</v>
      </c>
      <c r="S126" s="15">
        <v>68.5</v>
      </c>
      <c r="T126" s="15">
        <v>90.2</v>
      </c>
      <c r="U126" s="15">
        <v>90.3</v>
      </c>
      <c r="V126" s="15">
        <v>90.1</v>
      </c>
      <c r="W126" s="15">
        <v>67.8</v>
      </c>
      <c r="X126" s="15">
        <v>116.1</v>
      </c>
      <c r="Y126" s="15">
        <v>906</v>
      </c>
      <c r="Z126" s="15">
        <v>100</v>
      </c>
      <c r="AA126" s="15">
        <v>682</v>
      </c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293"/>
      <c r="AS126" s="17"/>
      <c r="AT126" s="17">
        <v>26.516999999999999</v>
      </c>
      <c r="AU126" s="17">
        <f t="shared" si="18"/>
        <v>197.1</v>
      </c>
      <c r="AV126" s="17">
        <v>131</v>
      </c>
      <c r="AW126" s="41">
        <v>66.099999999999994</v>
      </c>
    </row>
    <row r="127" spans="1:49" ht="14.25" customHeight="1" x14ac:dyDescent="0.35">
      <c r="A127" s="266"/>
      <c r="B127" s="72">
        <v>8.5833333333333304</v>
      </c>
      <c r="C127" s="293"/>
      <c r="D127" s="15">
        <v>49.3</v>
      </c>
      <c r="E127" s="15">
        <v>117.8</v>
      </c>
      <c r="F127" s="15">
        <v>16</v>
      </c>
      <c r="G127" s="293"/>
      <c r="H127" s="15">
        <v>36.6</v>
      </c>
      <c r="I127" s="15">
        <v>117.3</v>
      </c>
      <c r="J127" s="15">
        <v>88.4</v>
      </c>
      <c r="K127" s="15">
        <v>88</v>
      </c>
      <c r="L127" s="15">
        <v>117.9</v>
      </c>
      <c r="M127" s="15">
        <v>17.2</v>
      </c>
      <c r="N127" s="15">
        <v>49</v>
      </c>
      <c r="O127" s="15">
        <v>48.9</v>
      </c>
      <c r="P127" s="15">
        <v>67.8</v>
      </c>
      <c r="Q127" s="15">
        <v>67.7</v>
      </c>
      <c r="R127" s="15">
        <v>67.5</v>
      </c>
      <c r="S127" s="15">
        <v>68.2</v>
      </c>
      <c r="T127" s="15">
        <v>90.4</v>
      </c>
      <c r="U127" s="15">
        <v>90.5</v>
      </c>
      <c r="V127" s="15">
        <v>90.3</v>
      </c>
      <c r="W127" s="15">
        <v>67.5</v>
      </c>
      <c r="X127" s="15">
        <v>116.4</v>
      </c>
      <c r="Y127" s="15">
        <v>907</v>
      </c>
      <c r="Z127" s="15">
        <v>100</v>
      </c>
      <c r="AA127" s="15">
        <v>680</v>
      </c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293"/>
      <c r="AS127" s="17"/>
      <c r="AT127" s="17">
        <v>26.367000000000001</v>
      </c>
      <c r="AU127" s="17">
        <f t="shared" si="18"/>
        <v>217.6</v>
      </c>
      <c r="AV127" s="17">
        <v>135</v>
      </c>
      <c r="AW127" s="41">
        <v>82.6</v>
      </c>
    </row>
    <row r="128" spans="1:49" ht="14.25" customHeight="1" x14ac:dyDescent="0.35">
      <c r="A128" s="266"/>
      <c r="B128" s="72">
        <v>8.6666666666666696</v>
      </c>
      <c r="C128" s="293"/>
      <c r="D128" s="15">
        <v>49.3</v>
      </c>
      <c r="E128" s="15">
        <v>116.6</v>
      </c>
      <c r="F128" s="15">
        <v>15</v>
      </c>
      <c r="G128" s="293"/>
      <c r="H128" s="15">
        <v>31.6</v>
      </c>
      <c r="I128" s="15">
        <v>117.7</v>
      </c>
      <c r="J128" s="15">
        <v>88.6</v>
      </c>
      <c r="K128" s="15">
        <v>88.2</v>
      </c>
      <c r="L128" s="15">
        <v>119.5</v>
      </c>
      <c r="M128" s="15">
        <v>46</v>
      </c>
      <c r="N128" s="15">
        <v>48.9</v>
      </c>
      <c r="O128" s="15">
        <v>48.9</v>
      </c>
      <c r="P128" s="15">
        <v>66.5</v>
      </c>
      <c r="Q128" s="15">
        <v>66.400000000000006</v>
      </c>
      <c r="R128" s="15">
        <v>66.2</v>
      </c>
      <c r="S128" s="15">
        <v>67</v>
      </c>
      <c r="T128" s="15">
        <v>90.4</v>
      </c>
      <c r="U128" s="15">
        <v>90.5</v>
      </c>
      <c r="V128" s="15">
        <v>90.4</v>
      </c>
      <c r="W128" s="15">
        <v>66.400000000000006</v>
      </c>
      <c r="X128" s="15">
        <v>117.5</v>
      </c>
      <c r="Y128" s="15">
        <v>605</v>
      </c>
      <c r="Z128" s="15">
        <v>100</v>
      </c>
      <c r="AA128" s="15">
        <v>679</v>
      </c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293"/>
      <c r="AS128" s="17"/>
      <c r="AT128" s="17">
        <v>24.573</v>
      </c>
      <c r="AU128" s="17">
        <f t="shared" si="18"/>
        <v>201.8</v>
      </c>
      <c r="AV128" s="17">
        <v>134</v>
      </c>
      <c r="AW128" s="41">
        <v>67.8</v>
      </c>
    </row>
    <row r="129" spans="1:49" ht="14.25" customHeight="1" x14ac:dyDescent="0.35">
      <c r="A129" s="266"/>
      <c r="B129" s="72">
        <v>8.75</v>
      </c>
      <c r="C129" s="293"/>
      <c r="D129" s="15">
        <v>49.4</v>
      </c>
      <c r="E129" s="15">
        <v>118.2</v>
      </c>
      <c r="F129" s="15">
        <v>14.9</v>
      </c>
      <c r="G129" s="293"/>
      <c r="H129" s="15">
        <v>31.7</v>
      </c>
      <c r="I129" s="15">
        <v>116.6</v>
      </c>
      <c r="J129" s="15">
        <v>88.6</v>
      </c>
      <c r="K129" s="15">
        <v>88.3</v>
      </c>
      <c r="L129" s="15">
        <v>118.4</v>
      </c>
      <c r="M129" s="15">
        <v>15.9</v>
      </c>
      <c r="N129" s="15">
        <v>49</v>
      </c>
      <c r="O129" s="15">
        <v>49</v>
      </c>
      <c r="P129" s="15">
        <v>66.900000000000006</v>
      </c>
      <c r="Q129" s="15">
        <v>66.5</v>
      </c>
      <c r="R129" s="15">
        <v>66.400000000000006</v>
      </c>
      <c r="S129" s="15">
        <v>67.2</v>
      </c>
      <c r="T129" s="15">
        <v>90.6</v>
      </c>
      <c r="U129" s="15">
        <v>90.6</v>
      </c>
      <c r="V129" s="15">
        <v>90.5</v>
      </c>
      <c r="W129" s="15">
        <v>66.5</v>
      </c>
      <c r="X129" s="15">
        <v>103.6</v>
      </c>
      <c r="Y129" s="15">
        <v>907</v>
      </c>
      <c r="Z129" s="15">
        <v>100</v>
      </c>
      <c r="AA129" s="15">
        <v>682</v>
      </c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293"/>
      <c r="AS129" s="17"/>
      <c r="AT129" s="17">
        <v>25.588999999999999</v>
      </c>
      <c r="AU129" s="17">
        <f t="shared" si="18"/>
        <v>195.8</v>
      </c>
      <c r="AV129" s="17">
        <v>132</v>
      </c>
      <c r="AW129" s="41">
        <v>63.8</v>
      </c>
    </row>
    <row r="130" spans="1:49" ht="14.25" customHeight="1" x14ac:dyDescent="0.35">
      <c r="A130" s="266"/>
      <c r="B130" s="72">
        <v>8.8333333333333304</v>
      </c>
      <c r="C130" s="293"/>
      <c r="D130" s="15">
        <v>49.3</v>
      </c>
      <c r="E130" s="15">
        <v>117.8</v>
      </c>
      <c r="F130" s="15">
        <v>14.5</v>
      </c>
      <c r="G130" s="293"/>
      <c r="H130" s="15">
        <v>34</v>
      </c>
      <c r="I130" s="15">
        <v>117.8</v>
      </c>
      <c r="J130" s="15">
        <v>88.8</v>
      </c>
      <c r="K130" s="15">
        <v>88.4</v>
      </c>
      <c r="L130" s="15">
        <v>117.7</v>
      </c>
      <c r="M130" s="15">
        <v>15.6</v>
      </c>
      <c r="N130" s="15">
        <v>48.9</v>
      </c>
      <c r="O130" s="15">
        <v>48.9</v>
      </c>
      <c r="P130" s="15">
        <v>66.5</v>
      </c>
      <c r="Q130" s="15">
        <v>66.5</v>
      </c>
      <c r="R130" s="15">
        <v>66.3</v>
      </c>
      <c r="S130" s="15">
        <v>66.8</v>
      </c>
      <c r="T130" s="15">
        <v>90.7</v>
      </c>
      <c r="U130" s="15">
        <v>90.7</v>
      </c>
      <c r="V130" s="15">
        <v>90.6</v>
      </c>
      <c r="W130" s="15">
        <v>66.400000000000006</v>
      </c>
      <c r="X130" s="15">
        <v>117.7</v>
      </c>
      <c r="Y130" s="15">
        <v>907</v>
      </c>
      <c r="Z130" s="15">
        <v>100</v>
      </c>
      <c r="AA130" s="15">
        <v>682</v>
      </c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293"/>
      <c r="AS130" s="17"/>
      <c r="AT130" s="17">
        <v>26.788</v>
      </c>
      <c r="AU130" s="17">
        <f t="shared" si="18"/>
        <v>195</v>
      </c>
      <c r="AV130" s="17">
        <v>132</v>
      </c>
      <c r="AW130" s="41">
        <v>63</v>
      </c>
    </row>
    <row r="131" spans="1:49" ht="14.25" customHeight="1" x14ac:dyDescent="0.35">
      <c r="A131" s="266"/>
      <c r="B131" s="72">
        <v>8.9166666666666696</v>
      </c>
      <c r="C131" s="293"/>
      <c r="D131" s="15">
        <v>48.6</v>
      </c>
      <c r="E131" s="15">
        <v>114.6</v>
      </c>
      <c r="F131" s="15">
        <v>14.5</v>
      </c>
      <c r="G131" s="293"/>
      <c r="H131" s="15">
        <v>33</v>
      </c>
      <c r="I131" s="15">
        <v>114.8</v>
      </c>
      <c r="J131" s="15">
        <v>88.6</v>
      </c>
      <c r="K131" s="15">
        <v>88.3</v>
      </c>
      <c r="L131" s="15">
        <v>115.4</v>
      </c>
      <c r="M131" s="15">
        <v>15.6</v>
      </c>
      <c r="N131" s="15">
        <v>48.2</v>
      </c>
      <c r="O131" s="15">
        <v>48.2</v>
      </c>
      <c r="P131" s="15">
        <v>67.599999999999994</v>
      </c>
      <c r="Q131" s="15">
        <v>67.400000000000006</v>
      </c>
      <c r="R131" s="15">
        <v>67.099999999999994</v>
      </c>
      <c r="S131" s="15">
        <v>67.900000000000006</v>
      </c>
      <c r="T131" s="15">
        <v>90.5</v>
      </c>
      <c r="U131" s="15">
        <v>90.6</v>
      </c>
      <c r="V131" s="15">
        <v>90.4</v>
      </c>
      <c r="W131" s="15">
        <v>67.099999999999994</v>
      </c>
      <c r="X131" s="15">
        <v>114.5</v>
      </c>
      <c r="Y131" s="15">
        <v>906</v>
      </c>
      <c r="Z131" s="15">
        <v>100</v>
      </c>
      <c r="AA131" s="15">
        <v>681</v>
      </c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293"/>
      <c r="AS131" s="17"/>
      <c r="AT131" s="17">
        <v>27.827999999999999</v>
      </c>
      <c r="AU131" s="17">
        <f t="shared" si="18"/>
        <v>199.7</v>
      </c>
      <c r="AV131" s="17">
        <v>132</v>
      </c>
      <c r="AW131" s="41">
        <v>67.7</v>
      </c>
    </row>
    <row r="132" spans="1:49" ht="14.25" customHeight="1" x14ac:dyDescent="0.35">
      <c r="A132" s="267"/>
      <c r="B132" s="72">
        <v>9</v>
      </c>
      <c r="C132" s="294"/>
      <c r="D132" s="15">
        <v>48.8</v>
      </c>
      <c r="E132" s="15">
        <v>120</v>
      </c>
      <c r="F132" s="15">
        <v>14</v>
      </c>
      <c r="G132" s="294"/>
      <c r="H132" s="15">
        <v>32.299999999999997</v>
      </c>
      <c r="I132" s="15">
        <v>115.8</v>
      </c>
      <c r="J132" s="15">
        <v>88.7</v>
      </c>
      <c r="K132" s="15">
        <v>88.3</v>
      </c>
      <c r="L132" s="15">
        <v>117.2</v>
      </c>
      <c r="M132" s="15">
        <v>15.1</v>
      </c>
      <c r="N132" s="15">
        <v>48.4</v>
      </c>
      <c r="O132" s="15">
        <v>48.4</v>
      </c>
      <c r="P132" s="15">
        <v>66.599999999999994</v>
      </c>
      <c r="Q132" s="15">
        <v>66.599999999999994</v>
      </c>
      <c r="R132" s="15">
        <v>66.3</v>
      </c>
      <c r="S132" s="15">
        <v>66.900000000000006</v>
      </c>
      <c r="T132" s="15">
        <v>90.6</v>
      </c>
      <c r="U132" s="15">
        <v>90.7</v>
      </c>
      <c r="V132" s="15">
        <v>90.5</v>
      </c>
      <c r="W132" s="15">
        <v>66.2</v>
      </c>
      <c r="X132" s="15">
        <v>115.8</v>
      </c>
      <c r="Y132" s="15">
        <v>607</v>
      </c>
      <c r="Z132" s="15">
        <v>100</v>
      </c>
      <c r="AA132" s="15">
        <v>682</v>
      </c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294"/>
      <c r="AS132" s="17"/>
      <c r="AT132" s="17">
        <v>25.998000000000001</v>
      </c>
      <c r="AU132" s="17">
        <f t="shared" si="18"/>
        <v>195.5</v>
      </c>
      <c r="AV132" s="17">
        <v>132</v>
      </c>
      <c r="AW132" s="41">
        <v>63.5</v>
      </c>
    </row>
    <row r="133" spans="1:49" ht="14.25" customHeight="1" x14ac:dyDescent="0.35">
      <c r="A133" s="291" t="s">
        <v>92</v>
      </c>
      <c r="B133" s="278"/>
      <c r="C133" s="73"/>
      <c r="D133" s="53">
        <f>AVERAGE(D121:D132)</f>
        <v>49.15</v>
      </c>
      <c r="E133" s="53">
        <f>AVERAGE(E121:E132)</f>
        <v>116.70833333333333</v>
      </c>
      <c r="F133" s="53">
        <f>AVERAGE(F121:F132)</f>
        <v>15.083333333333334</v>
      </c>
      <c r="G133" s="53"/>
      <c r="H133" s="53">
        <f t="shared" ref="H133:AQ133" si="19">AVERAGE(H121:H132)</f>
        <v>34.6</v>
      </c>
      <c r="I133" s="53">
        <f t="shared" si="19"/>
        <v>117.11666666666666</v>
      </c>
      <c r="J133" s="53">
        <f t="shared" si="19"/>
        <v>88.208333333333329</v>
      </c>
      <c r="K133" s="53">
        <f t="shared" si="19"/>
        <v>87.841666666666654</v>
      </c>
      <c r="L133" s="53">
        <f t="shared" si="19"/>
        <v>117.64166666666669</v>
      </c>
      <c r="M133" s="53">
        <f t="shared" si="19"/>
        <v>18.708333333333332</v>
      </c>
      <c r="N133" s="53">
        <f t="shared" si="19"/>
        <v>48.783333333333331</v>
      </c>
      <c r="O133" s="53">
        <f t="shared" si="19"/>
        <v>48.733333333333327</v>
      </c>
      <c r="P133" s="53">
        <f t="shared" si="19"/>
        <v>66.941666666666677</v>
      </c>
      <c r="Q133" s="53">
        <f t="shared" si="19"/>
        <v>66.816666666666677</v>
      </c>
      <c r="R133" s="53">
        <f t="shared" si="19"/>
        <v>66.583333333333329</v>
      </c>
      <c r="S133" s="53">
        <f t="shared" si="19"/>
        <v>67.341666666666654</v>
      </c>
      <c r="T133" s="53">
        <f t="shared" si="19"/>
        <v>90.125</v>
      </c>
      <c r="U133" s="53">
        <f t="shared" si="19"/>
        <v>90.2</v>
      </c>
      <c r="V133" s="53">
        <f t="shared" si="19"/>
        <v>90.033333333333317</v>
      </c>
      <c r="W133" s="53">
        <f t="shared" si="19"/>
        <v>66.641666666666666</v>
      </c>
      <c r="X133" s="53">
        <f t="shared" si="19"/>
        <v>115.34166666666665</v>
      </c>
      <c r="Y133" s="53">
        <f t="shared" si="19"/>
        <v>856.25</v>
      </c>
      <c r="Z133" s="53">
        <f t="shared" si="19"/>
        <v>100</v>
      </c>
      <c r="AA133" s="53">
        <f t="shared" si="19"/>
        <v>679.58333333333337</v>
      </c>
      <c r="AB133" s="53" t="e">
        <f t="shared" si="19"/>
        <v>#DIV/0!</v>
      </c>
      <c r="AC133" s="53" t="e">
        <f t="shared" si="19"/>
        <v>#DIV/0!</v>
      </c>
      <c r="AD133" s="53" t="e">
        <f t="shared" si="19"/>
        <v>#DIV/0!</v>
      </c>
      <c r="AE133" s="53" t="e">
        <f t="shared" si="19"/>
        <v>#DIV/0!</v>
      </c>
      <c r="AF133" s="53" t="e">
        <f t="shared" si="19"/>
        <v>#DIV/0!</v>
      </c>
      <c r="AG133" s="53" t="e">
        <f t="shared" si="19"/>
        <v>#DIV/0!</v>
      </c>
      <c r="AH133" s="53" t="e">
        <f t="shared" si="19"/>
        <v>#DIV/0!</v>
      </c>
      <c r="AI133" s="53" t="e">
        <f t="shared" si="19"/>
        <v>#DIV/0!</v>
      </c>
      <c r="AJ133" s="53" t="e">
        <f t="shared" si="19"/>
        <v>#DIV/0!</v>
      </c>
      <c r="AK133" s="53" t="e">
        <f t="shared" si="19"/>
        <v>#DIV/0!</v>
      </c>
      <c r="AL133" s="53" t="e">
        <f t="shared" si="19"/>
        <v>#DIV/0!</v>
      </c>
      <c r="AM133" s="53" t="e">
        <f t="shared" si="19"/>
        <v>#DIV/0!</v>
      </c>
      <c r="AN133" s="53" t="e">
        <f t="shared" si="19"/>
        <v>#DIV/0!</v>
      </c>
      <c r="AO133" s="53" t="e">
        <f t="shared" si="19"/>
        <v>#DIV/0!</v>
      </c>
      <c r="AP133" s="53" t="e">
        <f t="shared" si="19"/>
        <v>#DIV/0!</v>
      </c>
      <c r="AQ133" s="53" t="e">
        <f t="shared" si="19"/>
        <v>#DIV/0!</v>
      </c>
      <c r="AR133" s="53"/>
      <c r="AS133" s="53" t="e">
        <f>AVERAGE(AS121:AS132)</f>
        <v>#DIV/0!</v>
      </c>
      <c r="AT133" s="53">
        <f>AVERAGE(AT121:AT132)</f>
        <v>26.547583333333332</v>
      </c>
      <c r="AU133" s="53">
        <f>AVERAGE(AU121:AU132)</f>
        <v>200.56666666666663</v>
      </c>
      <c r="AV133" s="53">
        <f>AVERAGE(AV121:AV132)</f>
        <v>133.25</v>
      </c>
      <c r="AW133" s="74">
        <f>AVERAGE(AW121:AW132)</f>
        <v>67.316666666666677</v>
      </c>
    </row>
    <row r="134" spans="1:49" ht="14.25" customHeight="1" x14ac:dyDescent="0.35">
      <c r="A134" s="268">
        <v>44723</v>
      </c>
      <c r="B134" s="72">
        <v>9.0833333333333304</v>
      </c>
      <c r="C134" s="292"/>
      <c r="D134" s="15">
        <v>47.7</v>
      </c>
      <c r="E134" s="15">
        <v>109.4</v>
      </c>
      <c r="F134" s="15">
        <v>14.5</v>
      </c>
      <c r="G134" s="303"/>
      <c r="H134" s="15">
        <v>30.9</v>
      </c>
      <c r="I134" s="15">
        <v>107.1</v>
      </c>
      <c r="J134" s="15">
        <v>87.7</v>
      </c>
      <c r="K134" s="15">
        <v>87.4</v>
      </c>
      <c r="L134" s="15">
        <v>109.3</v>
      </c>
      <c r="M134" s="15">
        <v>15.6</v>
      </c>
      <c r="N134" s="15">
        <v>47.4</v>
      </c>
      <c r="O134" s="15">
        <v>47.3</v>
      </c>
      <c r="P134" s="15">
        <v>67.5</v>
      </c>
      <c r="Q134" s="15">
        <v>67.5</v>
      </c>
      <c r="R134" s="15">
        <v>67.3</v>
      </c>
      <c r="S134" s="15">
        <v>37.9</v>
      </c>
      <c r="T134" s="15">
        <v>89.4</v>
      </c>
      <c r="U134" s="15">
        <v>89.5</v>
      </c>
      <c r="V134" s="15">
        <v>89.3</v>
      </c>
      <c r="W134" s="15">
        <v>67.3</v>
      </c>
      <c r="X134" s="15">
        <v>107.9</v>
      </c>
      <c r="Y134" s="15">
        <v>876</v>
      </c>
      <c r="Z134" s="15">
        <v>100</v>
      </c>
      <c r="AA134" s="15">
        <v>641</v>
      </c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299"/>
      <c r="AS134" s="17"/>
      <c r="AT134" s="17">
        <v>25.635000000000002</v>
      </c>
      <c r="AU134" s="17">
        <f t="shared" ref="AU134:AU145" si="20">AV134+AW134</f>
        <v>185.7</v>
      </c>
      <c r="AV134" s="17">
        <v>123</v>
      </c>
      <c r="AW134" s="41">
        <v>62.7</v>
      </c>
    </row>
    <row r="135" spans="1:49" ht="14.25" customHeight="1" x14ac:dyDescent="0.35">
      <c r="A135" s="266"/>
      <c r="B135" s="72">
        <v>9.1666666666666696</v>
      </c>
      <c r="C135" s="293"/>
      <c r="D135" s="15">
        <v>49</v>
      </c>
      <c r="E135" s="15">
        <v>115.9</v>
      </c>
      <c r="F135" s="15">
        <v>14</v>
      </c>
      <c r="G135" s="293"/>
      <c r="H135" s="15">
        <v>30.6</v>
      </c>
      <c r="I135" s="15">
        <v>111.1</v>
      </c>
      <c r="J135" s="15">
        <v>89.2</v>
      </c>
      <c r="K135" s="15">
        <v>88.8</v>
      </c>
      <c r="L135" s="15">
        <v>113.2</v>
      </c>
      <c r="M135" s="15">
        <v>15</v>
      </c>
      <c r="N135" s="15">
        <v>48.6</v>
      </c>
      <c r="O135" s="15">
        <v>48.6</v>
      </c>
      <c r="P135" s="15">
        <v>66.2</v>
      </c>
      <c r="Q135" s="15">
        <v>66.2</v>
      </c>
      <c r="R135" s="15">
        <v>66</v>
      </c>
      <c r="S135" s="15">
        <v>66.599999999999994</v>
      </c>
      <c r="T135" s="15">
        <v>91</v>
      </c>
      <c r="U135" s="15">
        <v>91.1</v>
      </c>
      <c r="V135" s="15">
        <v>90.9</v>
      </c>
      <c r="W135" s="15">
        <v>66</v>
      </c>
      <c r="X135" s="15">
        <v>112.1</v>
      </c>
      <c r="Y135" s="15">
        <v>876</v>
      </c>
      <c r="Z135" s="15">
        <v>100</v>
      </c>
      <c r="AA135" s="15">
        <v>652</v>
      </c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293"/>
      <c r="AS135" s="17"/>
      <c r="AT135" s="17">
        <v>23.734999999999999</v>
      </c>
      <c r="AU135" s="17">
        <f t="shared" si="20"/>
        <v>190.6</v>
      </c>
      <c r="AV135" s="17">
        <v>127</v>
      </c>
      <c r="AW135" s="41">
        <v>63.6</v>
      </c>
    </row>
    <row r="136" spans="1:49" ht="14.25" customHeight="1" x14ac:dyDescent="0.35">
      <c r="A136" s="266"/>
      <c r="B136" s="72">
        <v>9.25</v>
      </c>
      <c r="C136" s="293"/>
      <c r="D136" s="15">
        <v>49.7</v>
      </c>
      <c r="E136" s="15">
        <v>117.7</v>
      </c>
      <c r="F136" s="15">
        <v>13.5</v>
      </c>
      <c r="G136" s="293"/>
      <c r="H136" s="15">
        <v>31.5</v>
      </c>
      <c r="I136" s="15">
        <v>114.8</v>
      </c>
      <c r="J136" s="15">
        <v>88.3</v>
      </c>
      <c r="K136" s="15">
        <v>87.9</v>
      </c>
      <c r="L136" s="15">
        <v>116.2</v>
      </c>
      <c r="M136" s="15">
        <v>14.5</v>
      </c>
      <c r="N136" s="15">
        <v>49.3</v>
      </c>
      <c r="O136" s="15">
        <v>49.3</v>
      </c>
      <c r="P136" s="15">
        <v>64.3</v>
      </c>
      <c r="Q136" s="15">
        <v>64</v>
      </c>
      <c r="R136" s="15">
        <v>63.8</v>
      </c>
      <c r="S136" s="15">
        <v>64.5</v>
      </c>
      <c r="T136" s="15">
        <v>90.2</v>
      </c>
      <c r="U136" s="15">
        <v>90.3</v>
      </c>
      <c r="V136" s="15">
        <v>90</v>
      </c>
      <c r="W136" s="15">
        <v>63.9</v>
      </c>
      <c r="X136" s="15">
        <v>115.8</v>
      </c>
      <c r="Y136" s="15">
        <v>876</v>
      </c>
      <c r="Z136" s="15">
        <v>100</v>
      </c>
      <c r="AA136" s="15">
        <v>651</v>
      </c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293"/>
      <c r="AS136" s="17"/>
      <c r="AT136" s="17">
        <v>23.375</v>
      </c>
      <c r="AU136" s="17">
        <f t="shared" si="20"/>
        <v>221.2</v>
      </c>
      <c r="AV136" s="17">
        <v>135</v>
      </c>
      <c r="AW136" s="41">
        <v>86.2</v>
      </c>
    </row>
    <row r="137" spans="1:49" ht="14.25" customHeight="1" x14ac:dyDescent="0.35">
      <c r="A137" s="266"/>
      <c r="B137" s="72">
        <v>9.3333333333333304</v>
      </c>
      <c r="C137" s="293"/>
      <c r="D137" s="15">
        <v>49.5</v>
      </c>
      <c r="E137" s="15">
        <v>121.7</v>
      </c>
      <c r="F137" s="15">
        <v>12</v>
      </c>
      <c r="G137" s="293"/>
      <c r="H137" s="15">
        <v>32.5</v>
      </c>
      <c r="I137" s="15">
        <v>116</v>
      </c>
      <c r="J137" s="15">
        <v>87.4</v>
      </c>
      <c r="K137" s="15">
        <v>87</v>
      </c>
      <c r="L137" s="15">
        <v>116.4</v>
      </c>
      <c r="M137" s="15">
        <v>13.2</v>
      </c>
      <c r="N137" s="15">
        <v>49.1</v>
      </c>
      <c r="O137" s="15">
        <v>49.1</v>
      </c>
      <c r="P137" s="15">
        <v>63.4</v>
      </c>
      <c r="Q137" s="15">
        <v>63.6</v>
      </c>
      <c r="R137" s="15">
        <v>63.3</v>
      </c>
      <c r="S137" s="15">
        <v>64</v>
      </c>
      <c r="T137" s="15">
        <v>89.3</v>
      </c>
      <c r="U137" s="15">
        <v>89.4</v>
      </c>
      <c r="V137" s="15">
        <v>89.2</v>
      </c>
      <c r="W137" s="15">
        <v>63.6</v>
      </c>
      <c r="X137" s="15">
        <v>115.8</v>
      </c>
      <c r="Y137" s="15">
        <v>905</v>
      </c>
      <c r="Z137" s="15">
        <v>100</v>
      </c>
      <c r="AA137" s="15">
        <v>684</v>
      </c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293"/>
      <c r="AS137" s="17"/>
      <c r="AT137" s="17">
        <v>27.093</v>
      </c>
      <c r="AU137" s="17">
        <f t="shared" si="20"/>
        <v>222</v>
      </c>
      <c r="AV137" s="17">
        <v>133</v>
      </c>
      <c r="AW137" s="41">
        <v>89</v>
      </c>
    </row>
    <row r="138" spans="1:49" ht="14.25" customHeight="1" x14ac:dyDescent="0.35">
      <c r="A138" s="266"/>
      <c r="B138" s="72">
        <v>9.4166666666666696</v>
      </c>
      <c r="C138" s="293"/>
      <c r="D138" s="15">
        <v>49.2</v>
      </c>
      <c r="E138" s="15">
        <v>121.3</v>
      </c>
      <c r="F138" s="15">
        <v>11</v>
      </c>
      <c r="G138" s="293"/>
      <c r="H138" s="15">
        <v>33.6</v>
      </c>
      <c r="I138" s="15">
        <v>113.4</v>
      </c>
      <c r="J138" s="15">
        <v>87.5</v>
      </c>
      <c r="K138" s="15">
        <v>87.2</v>
      </c>
      <c r="L138" s="15">
        <v>113.4</v>
      </c>
      <c r="M138" s="15">
        <v>12.3</v>
      </c>
      <c r="N138" s="15">
        <v>48.9</v>
      </c>
      <c r="O138" s="15">
        <v>48.8</v>
      </c>
      <c r="P138" s="15">
        <v>62.8</v>
      </c>
      <c r="Q138" s="15">
        <v>63</v>
      </c>
      <c r="R138" s="15">
        <v>62.5</v>
      </c>
      <c r="S138" s="15">
        <v>63.2</v>
      </c>
      <c r="T138" s="15">
        <v>89.3</v>
      </c>
      <c r="U138" s="15">
        <v>89.4</v>
      </c>
      <c r="V138" s="15">
        <v>89.3</v>
      </c>
      <c r="W138" s="15">
        <v>62.5</v>
      </c>
      <c r="X138" s="15">
        <v>113.7</v>
      </c>
      <c r="Y138" s="15">
        <v>897</v>
      </c>
      <c r="Z138" s="15">
        <v>100</v>
      </c>
      <c r="AA138" s="15">
        <v>677</v>
      </c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293"/>
      <c r="AS138" s="17"/>
      <c r="AT138" s="17">
        <v>28.260999999999999</v>
      </c>
      <c r="AU138" s="17">
        <f t="shared" si="20"/>
        <v>194.3</v>
      </c>
      <c r="AV138" s="17">
        <v>129</v>
      </c>
      <c r="AW138" s="41">
        <v>65.3</v>
      </c>
    </row>
    <row r="139" spans="1:49" ht="14.25" customHeight="1" x14ac:dyDescent="0.35">
      <c r="A139" s="266"/>
      <c r="B139" s="72">
        <v>9.5</v>
      </c>
      <c r="C139" s="293"/>
      <c r="D139" s="15">
        <v>49.2</v>
      </c>
      <c r="E139" s="15">
        <v>121.3</v>
      </c>
      <c r="F139" s="15">
        <v>11</v>
      </c>
      <c r="G139" s="293"/>
      <c r="H139" s="15">
        <v>34.4</v>
      </c>
      <c r="I139" s="15">
        <v>113.4</v>
      </c>
      <c r="J139" s="15">
        <v>87.1</v>
      </c>
      <c r="K139" s="15">
        <v>86.8</v>
      </c>
      <c r="L139" s="15">
        <v>113.6</v>
      </c>
      <c r="M139" s="15">
        <v>12.3</v>
      </c>
      <c r="N139" s="15">
        <v>48.9</v>
      </c>
      <c r="O139" s="15">
        <v>48.8</v>
      </c>
      <c r="P139" s="15">
        <v>62.8</v>
      </c>
      <c r="Q139" s="15">
        <v>62.9</v>
      </c>
      <c r="R139" s="15">
        <v>62.4</v>
      </c>
      <c r="S139" s="15">
        <v>63.2</v>
      </c>
      <c r="T139" s="15">
        <v>89</v>
      </c>
      <c r="U139" s="15">
        <v>89</v>
      </c>
      <c r="V139" s="15">
        <v>88.9</v>
      </c>
      <c r="W139" s="15">
        <v>62.5</v>
      </c>
      <c r="X139" s="15">
        <v>114.3</v>
      </c>
      <c r="Y139" s="15">
        <v>896</v>
      </c>
      <c r="Z139" s="15">
        <v>100</v>
      </c>
      <c r="AA139" s="15">
        <v>675</v>
      </c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293"/>
      <c r="AS139" s="17"/>
      <c r="AT139" s="17">
        <v>26.411000000000001</v>
      </c>
      <c r="AU139" s="17">
        <f t="shared" si="20"/>
        <v>197.2</v>
      </c>
      <c r="AV139" s="17">
        <v>131</v>
      </c>
      <c r="AW139" s="41">
        <v>66.2</v>
      </c>
    </row>
    <row r="140" spans="1:49" ht="14.25" customHeight="1" x14ac:dyDescent="0.35">
      <c r="A140" s="266"/>
      <c r="B140" s="72">
        <v>9.5833333333333304</v>
      </c>
      <c r="C140" s="293"/>
      <c r="D140" s="15">
        <v>49.3</v>
      </c>
      <c r="E140" s="15">
        <v>120.7</v>
      </c>
      <c r="F140" s="15">
        <v>10.9</v>
      </c>
      <c r="G140" s="293"/>
      <c r="H140" s="15">
        <v>33.6</v>
      </c>
      <c r="I140" s="15">
        <v>113.6</v>
      </c>
      <c r="J140" s="15">
        <v>86.4</v>
      </c>
      <c r="K140" s="15">
        <v>86.1</v>
      </c>
      <c r="L140" s="15">
        <v>113.3</v>
      </c>
      <c r="M140" s="15">
        <v>12.3</v>
      </c>
      <c r="N140" s="15">
        <v>48.9</v>
      </c>
      <c r="O140" s="15">
        <v>48.9</v>
      </c>
      <c r="P140" s="15">
        <v>62.1</v>
      </c>
      <c r="Q140" s="15">
        <v>62.4</v>
      </c>
      <c r="R140" s="15">
        <v>61.9</v>
      </c>
      <c r="S140" s="15">
        <v>62.7</v>
      </c>
      <c r="T140" s="15">
        <v>88.3</v>
      </c>
      <c r="U140" s="15">
        <v>88.4</v>
      </c>
      <c r="V140" s="15">
        <v>88.1</v>
      </c>
      <c r="W140" s="15">
        <v>62</v>
      </c>
      <c r="X140" s="15">
        <v>114.3</v>
      </c>
      <c r="Y140" s="15">
        <v>896</v>
      </c>
      <c r="Z140" s="15">
        <v>100</v>
      </c>
      <c r="AA140" s="15">
        <v>670</v>
      </c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293"/>
      <c r="AS140" s="17"/>
      <c r="AT140" s="17">
        <v>25.196000000000002</v>
      </c>
      <c r="AU140" s="17">
        <f t="shared" si="20"/>
        <v>201</v>
      </c>
      <c r="AV140" s="17">
        <v>131</v>
      </c>
      <c r="AW140" s="41">
        <v>70</v>
      </c>
    </row>
    <row r="141" spans="1:49" ht="14.25" customHeight="1" x14ac:dyDescent="0.35">
      <c r="A141" s="266"/>
      <c r="B141" s="72">
        <v>9.6666666666666696</v>
      </c>
      <c r="C141" s="293"/>
      <c r="D141" s="15">
        <v>49.3</v>
      </c>
      <c r="E141" s="15">
        <v>120.8</v>
      </c>
      <c r="F141" s="15">
        <v>10.5</v>
      </c>
      <c r="G141" s="293"/>
      <c r="H141" s="15">
        <v>34.5</v>
      </c>
      <c r="I141" s="15">
        <v>112.4</v>
      </c>
      <c r="J141" s="15">
        <v>88.1</v>
      </c>
      <c r="K141" s="15">
        <v>87.8</v>
      </c>
      <c r="L141" s="15">
        <v>112.9</v>
      </c>
      <c r="M141" s="15">
        <v>11.9</v>
      </c>
      <c r="N141" s="15">
        <v>48.9</v>
      </c>
      <c r="O141" s="15">
        <v>48.8</v>
      </c>
      <c r="P141" s="15">
        <v>63.2</v>
      </c>
      <c r="Q141" s="15">
        <v>63.2</v>
      </c>
      <c r="R141" s="15">
        <v>62.8</v>
      </c>
      <c r="S141" s="15">
        <v>63.5</v>
      </c>
      <c r="T141" s="15">
        <v>89.9</v>
      </c>
      <c r="U141" s="15">
        <v>90</v>
      </c>
      <c r="V141" s="15">
        <v>89.8</v>
      </c>
      <c r="W141" s="15">
        <v>62.8</v>
      </c>
      <c r="X141" s="15">
        <v>113.8</v>
      </c>
      <c r="Y141" s="15">
        <v>897</v>
      </c>
      <c r="Z141" s="15">
        <v>100</v>
      </c>
      <c r="AA141" s="15">
        <v>685</v>
      </c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293"/>
      <c r="AS141" s="17"/>
      <c r="AT141" s="17">
        <v>25.931000000000001</v>
      </c>
      <c r="AU141" s="17">
        <f t="shared" si="20"/>
        <v>201.2</v>
      </c>
      <c r="AV141" s="17">
        <v>135</v>
      </c>
      <c r="AW141" s="41">
        <v>66.2</v>
      </c>
    </row>
    <row r="142" spans="1:49" ht="14.25" customHeight="1" x14ac:dyDescent="0.35">
      <c r="A142" s="266"/>
      <c r="B142" s="72">
        <v>9.75</v>
      </c>
      <c r="C142" s="293"/>
      <c r="D142" s="15">
        <v>49.3</v>
      </c>
      <c r="E142" s="15">
        <v>124</v>
      </c>
      <c r="F142" s="15">
        <v>9.6999999999999993</v>
      </c>
      <c r="G142" s="293"/>
      <c r="H142" s="15">
        <v>34.700000000000003</v>
      </c>
      <c r="I142" s="15">
        <v>113.8</v>
      </c>
      <c r="J142" s="15">
        <v>88.4</v>
      </c>
      <c r="K142" s="15">
        <v>88.1</v>
      </c>
      <c r="L142" s="15">
        <v>112.9</v>
      </c>
      <c r="M142" s="15">
        <v>11</v>
      </c>
      <c r="N142" s="15">
        <v>49</v>
      </c>
      <c r="O142" s="15">
        <v>48.9</v>
      </c>
      <c r="P142" s="15">
        <v>62.5</v>
      </c>
      <c r="Q142" s="15">
        <v>62.4</v>
      </c>
      <c r="R142" s="15">
        <v>62.2</v>
      </c>
      <c r="S142" s="15">
        <v>62.9</v>
      </c>
      <c r="T142" s="15">
        <v>90.3</v>
      </c>
      <c r="U142" s="15">
        <v>90.3</v>
      </c>
      <c r="V142" s="15">
        <v>90.1</v>
      </c>
      <c r="W142" s="15">
        <v>62.1</v>
      </c>
      <c r="X142" s="15">
        <v>113.6</v>
      </c>
      <c r="Y142" s="15">
        <v>898</v>
      </c>
      <c r="Z142" s="15">
        <v>100</v>
      </c>
      <c r="AA142" s="15">
        <v>684</v>
      </c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293"/>
      <c r="AS142" s="17"/>
      <c r="AT142" s="17">
        <v>25.257000000000001</v>
      </c>
      <c r="AU142" s="17">
        <f t="shared" si="20"/>
        <v>206.2</v>
      </c>
      <c r="AV142" s="17">
        <v>136</v>
      </c>
      <c r="AW142" s="41">
        <v>70.2</v>
      </c>
    </row>
    <row r="143" spans="1:49" ht="14.25" customHeight="1" x14ac:dyDescent="0.35">
      <c r="A143" s="266"/>
      <c r="B143" s="72">
        <v>9.8333333333333304</v>
      </c>
      <c r="C143" s="293"/>
      <c r="D143" s="15">
        <v>49.2</v>
      </c>
      <c r="E143" s="15">
        <v>121.6</v>
      </c>
      <c r="F143" s="15">
        <v>9.5</v>
      </c>
      <c r="G143" s="293"/>
      <c r="H143" s="15">
        <v>34.6</v>
      </c>
      <c r="I143" s="15">
        <v>113.6</v>
      </c>
      <c r="J143" s="15">
        <v>88.5</v>
      </c>
      <c r="K143" s="15">
        <v>88.1</v>
      </c>
      <c r="L143" s="15">
        <v>112.6</v>
      </c>
      <c r="M143" s="15">
        <v>10.7</v>
      </c>
      <c r="N143" s="15">
        <v>48.9</v>
      </c>
      <c r="O143" s="15">
        <v>48.8</v>
      </c>
      <c r="P143" s="15">
        <v>62.2</v>
      </c>
      <c r="Q143" s="15">
        <v>62.3</v>
      </c>
      <c r="R143" s="15">
        <v>61.9</v>
      </c>
      <c r="S143" s="15">
        <v>62.7</v>
      </c>
      <c r="T143" s="15">
        <v>90.3</v>
      </c>
      <c r="U143" s="15">
        <v>90.4</v>
      </c>
      <c r="V143" s="15">
        <v>90.2</v>
      </c>
      <c r="W143" s="15">
        <v>62</v>
      </c>
      <c r="X143" s="15">
        <v>114</v>
      </c>
      <c r="Y143" s="15">
        <v>896</v>
      </c>
      <c r="Z143" s="15">
        <v>100</v>
      </c>
      <c r="AA143" s="15">
        <v>683</v>
      </c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293"/>
      <c r="AS143" s="17"/>
      <c r="AT143" s="17">
        <v>25.7</v>
      </c>
      <c r="AU143" s="17">
        <f t="shared" si="20"/>
        <v>195.9</v>
      </c>
      <c r="AV143" s="17">
        <v>133</v>
      </c>
      <c r="AW143" s="41">
        <v>62.9</v>
      </c>
    </row>
    <row r="144" spans="1:49" ht="14.25" customHeight="1" x14ac:dyDescent="0.35">
      <c r="A144" s="266"/>
      <c r="B144" s="72">
        <v>9.9166666666666696</v>
      </c>
      <c r="C144" s="293"/>
      <c r="D144" s="15">
        <v>49.2</v>
      </c>
      <c r="E144" s="15">
        <v>126.1</v>
      </c>
      <c r="F144" s="15">
        <v>9.1999999999999993</v>
      </c>
      <c r="G144" s="293"/>
      <c r="H144" s="15">
        <v>34.4</v>
      </c>
      <c r="I144" s="15">
        <v>113.6</v>
      </c>
      <c r="J144" s="15">
        <v>88.6</v>
      </c>
      <c r="K144" s="15">
        <v>88.3</v>
      </c>
      <c r="L144" s="15">
        <v>112.1</v>
      </c>
      <c r="M144" s="15">
        <v>10.5</v>
      </c>
      <c r="N144" s="15">
        <v>48.9</v>
      </c>
      <c r="O144" s="15">
        <v>48.8</v>
      </c>
      <c r="P144" s="15">
        <v>62.1</v>
      </c>
      <c r="Q144" s="15">
        <v>62.1</v>
      </c>
      <c r="R144" s="15">
        <v>61.7</v>
      </c>
      <c r="S144" s="15">
        <v>62.5</v>
      </c>
      <c r="T144" s="15">
        <v>90.5</v>
      </c>
      <c r="U144" s="15">
        <v>90.6</v>
      </c>
      <c r="V144" s="15">
        <v>90.4</v>
      </c>
      <c r="W144" s="15">
        <v>60.8</v>
      </c>
      <c r="X144" s="15">
        <v>113.8</v>
      </c>
      <c r="Y144" s="15">
        <v>895</v>
      </c>
      <c r="Z144" s="15">
        <v>100</v>
      </c>
      <c r="AA144" s="15">
        <v>686</v>
      </c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293"/>
      <c r="AS144" s="17"/>
      <c r="AT144" s="17">
        <v>25.388000000000002</v>
      </c>
      <c r="AU144" s="17">
        <f t="shared" si="20"/>
        <v>205.4</v>
      </c>
      <c r="AV144" s="17">
        <v>134</v>
      </c>
      <c r="AW144" s="41">
        <v>71.400000000000006</v>
      </c>
    </row>
    <row r="145" spans="1:49" ht="14.25" customHeight="1" x14ac:dyDescent="0.35">
      <c r="A145" s="267"/>
      <c r="B145" s="72">
        <v>10</v>
      </c>
      <c r="C145" s="294"/>
      <c r="D145" s="15">
        <v>49.2</v>
      </c>
      <c r="E145" s="15">
        <v>127.1</v>
      </c>
      <c r="F145" s="15">
        <v>8.9</v>
      </c>
      <c r="G145" s="294"/>
      <c r="H145" s="15">
        <v>34</v>
      </c>
      <c r="I145" s="15">
        <v>114</v>
      </c>
      <c r="J145" s="15">
        <v>88.3</v>
      </c>
      <c r="K145" s="15">
        <v>87.9</v>
      </c>
      <c r="L145" s="15">
        <v>113.6</v>
      </c>
      <c r="M145" s="15">
        <v>10.199999999999999</v>
      </c>
      <c r="N145" s="15">
        <v>48.9</v>
      </c>
      <c r="O145" s="15">
        <v>48.8</v>
      </c>
      <c r="P145" s="15">
        <v>61.4</v>
      </c>
      <c r="Q145" s="15">
        <v>61.5</v>
      </c>
      <c r="R145" s="15">
        <v>61.2</v>
      </c>
      <c r="S145" s="15">
        <v>61.9</v>
      </c>
      <c r="T145" s="15">
        <v>90.1</v>
      </c>
      <c r="U145" s="15">
        <v>90.2</v>
      </c>
      <c r="V145" s="15">
        <v>90.1</v>
      </c>
      <c r="W145" s="15">
        <v>61.2</v>
      </c>
      <c r="X145" s="15">
        <v>114</v>
      </c>
      <c r="Y145" s="15">
        <v>897</v>
      </c>
      <c r="Z145" s="15">
        <v>100</v>
      </c>
      <c r="AA145" s="15">
        <v>684</v>
      </c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294"/>
      <c r="AS145" s="17"/>
      <c r="AT145" s="17">
        <v>25.372</v>
      </c>
      <c r="AU145" s="17">
        <f t="shared" si="20"/>
        <v>212.3</v>
      </c>
      <c r="AV145" s="17">
        <v>134</v>
      </c>
      <c r="AW145" s="41">
        <v>78.3</v>
      </c>
    </row>
    <row r="146" spans="1:49" ht="14.25" customHeight="1" x14ac:dyDescent="0.35">
      <c r="A146" s="291" t="s">
        <v>92</v>
      </c>
      <c r="B146" s="278"/>
      <c r="C146" s="77"/>
      <c r="D146" s="53">
        <f>AVERAGE(D134:D145)</f>
        <v>49.150000000000006</v>
      </c>
      <c r="E146" s="53">
        <f>AVERAGE(E134:E145)</f>
        <v>120.63333333333331</v>
      </c>
      <c r="F146" s="53">
        <f>AVERAGE(F134:F145)</f>
        <v>11.225000000000001</v>
      </c>
      <c r="G146" s="78"/>
      <c r="H146" s="53">
        <f t="shared" ref="H146:AQ146" si="21">AVERAGE(H134:H145)</f>
        <v>33.274999999999999</v>
      </c>
      <c r="I146" s="53">
        <f t="shared" si="21"/>
        <v>113.06666666666665</v>
      </c>
      <c r="J146" s="53">
        <f t="shared" si="21"/>
        <v>87.958333333333329</v>
      </c>
      <c r="K146" s="53">
        <f t="shared" si="21"/>
        <v>87.616666666666674</v>
      </c>
      <c r="L146" s="53">
        <f t="shared" si="21"/>
        <v>113.29166666666664</v>
      </c>
      <c r="M146" s="53">
        <f t="shared" si="21"/>
        <v>12.45833333333333</v>
      </c>
      <c r="N146" s="53">
        <f t="shared" si="21"/>
        <v>48.80833333333333</v>
      </c>
      <c r="O146" s="53">
        <f t="shared" si="21"/>
        <v>48.741666666666653</v>
      </c>
      <c r="P146" s="53">
        <f t="shared" si="21"/>
        <v>63.375000000000007</v>
      </c>
      <c r="Q146" s="53">
        <f t="shared" si="21"/>
        <v>63.42499999999999</v>
      </c>
      <c r="R146" s="53">
        <f t="shared" si="21"/>
        <v>63.083333333333343</v>
      </c>
      <c r="S146" s="53">
        <f t="shared" si="21"/>
        <v>61.300000000000004</v>
      </c>
      <c r="T146" s="53">
        <f t="shared" si="21"/>
        <v>89.8</v>
      </c>
      <c r="U146" s="53">
        <f t="shared" si="21"/>
        <v>89.883333333333326</v>
      </c>
      <c r="V146" s="53">
        <f t="shared" si="21"/>
        <v>89.691666666666663</v>
      </c>
      <c r="W146" s="53">
        <f t="shared" si="21"/>
        <v>63.058333333333337</v>
      </c>
      <c r="X146" s="53">
        <f t="shared" si="21"/>
        <v>113.59166666666665</v>
      </c>
      <c r="Y146" s="53">
        <f t="shared" si="21"/>
        <v>892.08333333333337</v>
      </c>
      <c r="Z146" s="53">
        <f t="shared" si="21"/>
        <v>100</v>
      </c>
      <c r="AA146" s="53">
        <f t="shared" si="21"/>
        <v>672.66666666666663</v>
      </c>
      <c r="AB146" s="53" t="e">
        <f t="shared" si="21"/>
        <v>#DIV/0!</v>
      </c>
      <c r="AC146" s="53" t="e">
        <f t="shared" si="21"/>
        <v>#DIV/0!</v>
      </c>
      <c r="AD146" s="53" t="e">
        <f t="shared" si="21"/>
        <v>#DIV/0!</v>
      </c>
      <c r="AE146" s="53" t="e">
        <f t="shared" si="21"/>
        <v>#DIV/0!</v>
      </c>
      <c r="AF146" s="53" t="e">
        <f t="shared" si="21"/>
        <v>#DIV/0!</v>
      </c>
      <c r="AG146" s="53" t="e">
        <f t="shared" si="21"/>
        <v>#DIV/0!</v>
      </c>
      <c r="AH146" s="53" t="e">
        <f t="shared" si="21"/>
        <v>#DIV/0!</v>
      </c>
      <c r="AI146" s="53" t="e">
        <f t="shared" si="21"/>
        <v>#DIV/0!</v>
      </c>
      <c r="AJ146" s="53" t="e">
        <f t="shared" si="21"/>
        <v>#DIV/0!</v>
      </c>
      <c r="AK146" s="53" t="e">
        <f t="shared" si="21"/>
        <v>#DIV/0!</v>
      </c>
      <c r="AL146" s="53" t="e">
        <f t="shared" si="21"/>
        <v>#DIV/0!</v>
      </c>
      <c r="AM146" s="53" t="e">
        <f t="shared" si="21"/>
        <v>#DIV/0!</v>
      </c>
      <c r="AN146" s="53" t="e">
        <f t="shared" si="21"/>
        <v>#DIV/0!</v>
      </c>
      <c r="AO146" s="53" t="e">
        <f t="shared" si="21"/>
        <v>#DIV/0!</v>
      </c>
      <c r="AP146" s="53" t="e">
        <f t="shared" si="21"/>
        <v>#DIV/0!</v>
      </c>
      <c r="AQ146" s="53" t="e">
        <f t="shared" si="21"/>
        <v>#DIV/0!</v>
      </c>
      <c r="AR146" s="53"/>
      <c r="AS146" s="53" t="e">
        <f>AVERAGE(AS134:AS145)</f>
        <v>#DIV/0!</v>
      </c>
      <c r="AT146" s="53">
        <f>AVERAGE(AT134:AT145)</f>
        <v>25.612833333333338</v>
      </c>
      <c r="AU146" s="53">
        <f>AVERAGE(AU134:AU145)</f>
        <v>202.75000000000003</v>
      </c>
      <c r="AV146" s="53">
        <f>AVERAGE(AV134:AV145)</f>
        <v>131.75</v>
      </c>
      <c r="AW146" s="74">
        <f>AVERAGE(AW134:AW145)</f>
        <v>71</v>
      </c>
    </row>
    <row r="147" spans="1:49" ht="14.25" customHeight="1" x14ac:dyDescent="0.35">
      <c r="A147" s="268">
        <v>44724</v>
      </c>
      <c r="B147" s="72">
        <v>10.0833333333333</v>
      </c>
      <c r="C147" s="292"/>
      <c r="D147" s="15">
        <v>49.2</v>
      </c>
      <c r="E147" s="15">
        <v>125.5</v>
      </c>
      <c r="F147" s="15">
        <v>8.6999999999999993</v>
      </c>
      <c r="G147" s="303"/>
      <c r="H147" s="15">
        <v>33.799999999999997</v>
      </c>
      <c r="I147" s="15">
        <v>114.1</v>
      </c>
      <c r="J147" s="15">
        <v>88.1</v>
      </c>
      <c r="K147" s="15">
        <v>87.8</v>
      </c>
      <c r="L147" s="15">
        <v>114.2</v>
      </c>
      <c r="M147" s="15">
        <v>9.9</v>
      </c>
      <c r="N147" s="15">
        <v>48.9</v>
      </c>
      <c r="O147" s="15">
        <v>48.8</v>
      </c>
      <c r="P147" s="15">
        <v>61.1</v>
      </c>
      <c r="Q147" s="15">
        <v>61.2</v>
      </c>
      <c r="R147" s="15">
        <v>60.8</v>
      </c>
      <c r="S147" s="15">
        <v>61.6</v>
      </c>
      <c r="T147" s="15">
        <v>90</v>
      </c>
      <c r="U147" s="15">
        <v>90.1</v>
      </c>
      <c r="V147" s="15">
        <v>89.9</v>
      </c>
      <c r="W147" s="15">
        <v>60.8</v>
      </c>
      <c r="X147" s="15">
        <v>114.4</v>
      </c>
      <c r="Y147" s="15">
        <v>897</v>
      </c>
      <c r="Z147" s="15">
        <v>100</v>
      </c>
      <c r="AA147" s="15">
        <v>683</v>
      </c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299"/>
      <c r="AS147" s="17"/>
      <c r="AT147" s="17">
        <v>24.844000000000001</v>
      </c>
      <c r="AU147" s="17">
        <f t="shared" ref="AU147:AU158" si="22">AV147+AW147</f>
        <v>238.6</v>
      </c>
      <c r="AV147" s="17">
        <v>144</v>
      </c>
      <c r="AW147" s="41">
        <v>94.6</v>
      </c>
    </row>
    <row r="148" spans="1:49" ht="14.25" customHeight="1" x14ac:dyDescent="0.35">
      <c r="A148" s="266"/>
      <c r="B148" s="72">
        <v>10.1666666666667</v>
      </c>
      <c r="C148" s="293"/>
      <c r="D148" s="15">
        <v>49.3</v>
      </c>
      <c r="E148" s="15">
        <v>129.69999999999999</v>
      </c>
      <c r="F148" s="15">
        <v>8.5</v>
      </c>
      <c r="G148" s="293"/>
      <c r="H148" s="15">
        <v>31.3</v>
      </c>
      <c r="I148" s="15">
        <v>114.3</v>
      </c>
      <c r="J148" s="15">
        <v>87.9</v>
      </c>
      <c r="K148" s="15">
        <v>87.6</v>
      </c>
      <c r="L148" s="15">
        <v>114.3</v>
      </c>
      <c r="M148" s="15">
        <v>9.6999999999999993</v>
      </c>
      <c r="N148" s="15">
        <v>49</v>
      </c>
      <c r="O148" s="15">
        <v>48.9</v>
      </c>
      <c r="P148" s="15">
        <v>60.4</v>
      </c>
      <c r="Q148" s="15">
        <v>60.6</v>
      </c>
      <c r="R148" s="15">
        <v>60.2</v>
      </c>
      <c r="S148" s="15">
        <v>61</v>
      </c>
      <c r="T148" s="15">
        <v>89.8</v>
      </c>
      <c r="U148" s="15">
        <v>89.9</v>
      </c>
      <c r="V148" s="15">
        <v>89.7</v>
      </c>
      <c r="W148" s="15">
        <v>60.4</v>
      </c>
      <c r="X148" s="15">
        <v>115.3</v>
      </c>
      <c r="Y148" s="15">
        <v>897</v>
      </c>
      <c r="Z148" s="15">
        <v>100</v>
      </c>
      <c r="AA148" s="15">
        <v>682</v>
      </c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293"/>
      <c r="AS148" s="17"/>
      <c r="AT148" s="17">
        <v>24.254999999999999</v>
      </c>
      <c r="AU148" s="17">
        <f t="shared" si="22"/>
        <v>213.2</v>
      </c>
      <c r="AV148" s="17">
        <v>137</v>
      </c>
      <c r="AW148" s="41">
        <v>76.2</v>
      </c>
    </row>
    <row r="149" spans="1:49" ht="14.25" customHeight="1" x14ac:dyDescent="0.35">
      <c r="A149" s="266"/>
      <c r="B149" s="72">
        <v>10.25</v>
      </c>
      <c r="C149" s="293"/>
      <c r="D149" s="15">
        <v>49.1</v>
      </c>
      <c r="E149" s="15">
        <v>131.4</v>
      </c>
      <c r="F149" s="15">
        <v>8.1</v>
      </c>
      <c r="G149" s="293"/>
      <c r="H149" s="15">
        <v>30.4</v>
      </c>
      <c r="I149" s="15">
        <v>117.3</v>
      </c>
      <c r="J149" s="15">
        <v>87.5</v>
      </c>
      <c r="K149" s="15">
        <v>87.1</v>
      </c>
      <c r="L149" s="15">
        <v>116.8</v>
      </c>
      <c r="M149" s="15">
        <v>9.3000000000000007</v>
      </c>
      <c r="N149" s="15">
        <v>48.8</v>
      </c>
      <c r="O149" s="15">
        <v>48.7</v>
      </c>
      <c r="P149" s="15">
        <v>59.8</v>
      </c>
      <c r="Q149" s="15">
        <v>59.9</v>
      </c>
      <c r="R149" s="15">
        <v>59.7</v>
      </c>
      <c r="S149" s="15">
        <v>60.4</v>
      </c>
      <c r="T149" s="15">
        <v>89.4</v>
      </c>
      <c r="U149" s="15">
        <v>89.5</v>
      </c>
      <c r="V149" s="15">
        <v>89.3</v>
      </c>
      <c r="W149" s="15">
        <v>59.5</v>
      </c>
      <c r="X149" s="15">
        <v>116.2</v>
      </c>
      <c r="Y149" s="15">
        <v>905</v>
      </c>
      <c r="Z149" s="15">
        <v>100</v>
      </c>
      <c r="AA149" s="15">
        <v>691</v>
      </c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293"/>
      <c r="AS149" s="17"/>
      <c r="AT149" s="17">
        <v>21.98</v>
      </c>
      <c r="AU149" s="17">
        <f t="shared" si="22"/>
        <v>210.9</v>
      </c>
      <c r="AV149" s="17">
        <v>131</v>
      </c>
      <c r="AW149" s="41">
        <v>79.900000000000006</v>
      </c>
    </row>
    <row r="150" spans="1:49" ht="14.25" customHeight="1" x14ac:dyDescent="0.35">
      <c r="A150" s="266"/>
      <c r="B150" s="72">
        <v>10.3333333333333</v>
      </c>
      <c r="C150" s="293"/>
      <c r="D150" s="15">
        <v>49</v>
      </c>
      <c r="E150" s="15">
        <v>135</v>
      </c>
      <c r="F150" s="15">
        <v>7.9</v>
      </c>
      <c r="G150" s="293"/>
      <c r="H150" s="15">
        <v>32.5</v>
      </c>
      <c r="I150" s="15">
        <v>120.6</v>
      </c>
      <c r="J150" s="15">
        <v>87.2</v>
      </c>
      <c r="K150" s="15">
        <v>86.9</v>
      </c>
      <c r="L150" s="15">
        <v>119.7</v>
      </c>
      <c r="M150" s="15">
        <v>9.1</v>
      </c>
      <c r="N150" s="15">
        <v>48.7</v>
      </c>
      <c r="O150" s="15">
        <v>48.6</v>
      </c>
      <c r="P150" s="15">
        <v>59.9</v>
      </c>
      <c r="Q150" s="15">
        <v>60.1</v>
      </c>
      <c r="R150" s="15">
        <v>59.6</v>
      </c>
      <c r="S150" s="15">
        <v>60.5</v>
      </c>
      <c r="T150" s="15">
        <v>89.2</v>
      </c>
      <c r="U150" s="15">
        <v>89.3</v>
      </c>
      <c r="V150" s="15">
        <v>89.2</v>
      </c>
      <c r="W150" s="15">
        <v>59.8</v>
      </c>
      <c r="X150" s="15">
        <v>118.7</v>
      </c>
      <c r="Y150" s="15">
        <v>927</v>
      </c>
      <c r="Z150" s="15">
        <v>100</v>
      </c>
      <c r="AA150" s="15">
        <v>712</v>
      </c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293"/>
      <c r="AS150" s="17"/>
      <c r="AT150" s="17">
        <v>24.216000000000001</v>
      </c>
      <c r="AU150" s="17">
        <f t="shared" si="22"/>
        <v>225.6</v>
      </c>
      <c r="AV150" s="17">
        <v>150</v>
      </c>
      <c r="AW150" s="41">
        <v>75.599999999999994</v>
      </c>
    </row>
    <row r="151" spans="1:49" ht="14.25" customHeight="1" x14ac:dyDescent="0.35">
      <c r="A151" s="266"/>
      <c r="B151" s="72">
        <v>10.4166666666667</v>
      </c>
      <c r="C151" s="293"/>
      <c r="D151" s="15">
        <v>49.1</v>
      </c>
      <c r="E151" s="15">
        <v>132.5</v>
      </c>
      <c r="F151" s="15">
        <v>8.3000000000000007</v>
      </c>
      <c r="G151" s="293"/>
      <c r="H151" s="15">
        <v>34.9</v>
      </c>
      <c r="I151" s="15">
        <v>120.8</v>
      </c>
      <c r="J151" s="15">
        <v>87.3</v>
      </c>
      <c r="K151" s="15">
        <v>86.9</v>
      </c>
      <c r="L151" s="15">
        <v>119.9</v>
      </c>
      <c r="M151" s="15">
        <v>9.5</v>
      </c>
      <c r="N151" s="15">
        <v>48.8</v>
      </c>
      <c r="O151" s="15">
        <v>48.7</v>
      </c>
      <c r="P151" s="15">
        <v>60.5</v>
      </c>
      <c r="Q151" s="15">
        <v>60.5</v>
      </c>
      <c r="R151" s="15">
        <v>60.3</v>
      </c>
      <c r="S151" s="15">
        <v>60.8</v>
      </c>
      <c r="T151" s="15">
        <v>89.3</v>
      </c>
      <c r="U151" s="15">
        <v>89.3</v>
      </c>
      <c r="V151" s="15">
        <v>89.2</v>
      </c>
      <c r="W151" s="15">
        <v>60.1</v>
      </c>
      <c r="X151" s="15">
        <v>118.5</v>
      </c>
      <c r="Y151" s="15">
        <v>928</v>
      </c>
      <c r="Z151" s="15">
        <v>100</v>
      </c>
      <c r="AA151" s="15">
        <v>713</v>
      </c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293"/>
      <c r="AS151" s="17"/>
      <c r="AT151" s="17">
        <v>27.265999999999998</v>
      </c>
      <c r="AU151" s="17">
        <f t="shared" si="22"/>
        <v>210.7</v>
      </c>
      <c r="AV151" s="17">
        <v>137</v>
      </c>
      <c r="AW151" s="41">
        <v>73.7</v>
      </c>
    </row>
    <row r="152" spans="1:49" ht="14.25" customHeight="1" x14ac:dyDescent="0.35">
      <c r="A152" s="266"/>
      <c r="B152" s="72">
        <v>10.5</v>
      </c>
      <c r="C152" s="293"/>
      <c r="D152" s="15">
        <v>48.1</v>
      </c>
      <c r="E152" s="15">
        <v>132.19999999999999</v>
      </c>
      <c r="F152" s="15">
        <v>8.8000000000000007</v>
      </c>
      <c r="G152" s="293"/>
      <c r="H152" s="15">
        <v>35.6</v>
      </c>
      <c r="I152" s="15">
        <v>118.5</v>
      </c>
      <c r="J152" s="15">
        <v>85.2</v>
      </c>
      <c r="K152" s="15">
        <v>84.9</v>
      </c>
      <c r="L152" s="15">
        <v>117.1</v>
      </c>
      <c r="M152" s="15">
        <v>10.199999999999999</v>
      </c>
      <c r="N152" s="15">
        <v>47.7</v>
      </c>
      <c r="O152" s="15">
        <v>47.7</v>
      </c>
      <c r="P152" s="15">
        <v>60.8</v>
      </c>
      <c r="Q152" s="15">
        <v>60.9</v>
      </c>
      <c r="R152" s="15">
        <v>60.6</v>
      </c>
      <c r="S152" s="15">
        <v>61.5</v>
      </c>
      <c r="T152" s="15">
        <v>87.2</v>
      </c>
      <c r="U152" s="15">
        <v>87.3</v>
      </c>
      <c r="V152" s="15">
        <v>87.1</v>
      </c>
      <c r="W152" s="15">
        <v>60.6</v>
      </c>
      <c r="X152" s="15">
        <v>115.7</v>
      </c>
      <c r="Y152" s="15">
        <v>927</v>
      </c>
      <c r="Z152" s="15">
        <v>100</v>
      </c>
      <c r="AA152" s="15">
        <v>695</v>
      </c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293"/>
      <c r="AS152" s="17"/>
      <c r="AT152" s="17">
        <v>28.274999999999999</v>
      </c>
      <c r="AU152" s="17">
        <f t="shared" si="22"/>
        <v>211.5</v>
      </c>
      <c r="AV152" s="17">
        <v>136</v>
      </c>
      <c r="AW152" s="41">
        <v>75.5</v>
      </c>
    </row>
    <row r="153" spans="1:49" ht="14.25" customHeight="1" x14ac:dyDescent="0.35">
      <c r="A153" s="266"/>
      <c r="B153" s="72">
        <v>10.5833333333333</v>
      </c>
      <c r="C153" s="293"/>
      <c r="D153" s="15">
        <v>47.9</v>
      </c>
      <c r="E153" s="15">
        <v>126.8</v>
      </c>
      <c r="F153" s="15">
        <v>9.4</v>
      </c>
      <c r="G153" s="293"/>
      <c r="H153" s="15">
        <v>35.9</v>
      </c>
      <c r="I153" s="15">
        <v>116.6</v>
      </c>
      <c r="J153" s="15">
        <v>84.9</v>
      </c>
      <c r="K153" s="15">
        <v>84.5</v>
      </c>
      <c r="L153" s="15">
        <v>116.6</v>
      </c>
      <c r="M153" s="15">
        <v>10.8</v>
      </c>
      <c r="N153" s="15">
        <v>47.6</v>
      </c>
      <c r="O153" s="15">
        <v>47.5</v>
      </c>
      <c r="P153" s="15">
        <v>61.6</v>
      </c>
      <c r="Q153" s="15">
        <v>61.7</v>
      </c>
      <c r="R153" s="15">
        <v>61.5</v>
      </c>
      <c r="S153" s="15">
        <v>62.2</v>
      </c>
      <c r="T153" s="15">
        <v>86.8</v>
      </c>
      <c r="U153" s="15">
        <v>86.9</v>
      </c>
      <c r="V153" s="15">
        <v>86.7</v>
      </c>
      <c r="W153" s="15">
        <v>61.5</v>
      </c>
      <c r="X153" s="15">
        <v>114.9</v>
      </c>
      <c r="Y153" s="15">
        <v>926</v>
      </c>
      <c r="Z153" s="15">
        <v>100</v>
      </c>
      <c r="AA153" s="15">
        <v>695</v>
      </c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293"/>
      <c r="AS153" s="17"/>
      <c r="AT153" s="17">
        <v>27.727</v>
      </c>
      <c r="AU153" s="17">
        <f t="shared" si="22"/>
        <v>205.3</v>
      </c>
      <c r="AV153" s="17">
        <v>134</v>
      </c>
      <c r="AW153" s="41">
        <v>71.3</v>
      </c>
    </row>
    <row r="154" spans="1:49" ht="14.25" customHeight="1" x14ac:dyDescent="0.35">
      <c r="A154" s="266"/>
      <c r="B154" s="72">
        <v>10.6666666666667</v>
      </c>
      <c r="C154" s="293"/>
      <c r="D154" s="15">
        <v>48.3</v>
      </c>
      <c r="E154" s="15">
        <v>129.19999999999999</v>
      </c>
      <c r="F154" s="15">
        <v>9.4</v>
      </c>
      <c r="G154" s="293"/>
      <c r="H154" s="15">
        <v>35.200000000000003</v>
      </c>
      <c r="I154" s="15">
        <v>118.1</v>
      </c>
      <c r="J154" s="15">
        <v>84.9</v>
      </c>
      <c r="K154" s="15">
        <v>84.5</v>
      </c>
      <c r="L154" s="15">
        <v>117.3</v>
      </c>
      <c r="M154" s="15">
        <v>10.8</v>
      </c>
      <c r="N154" s="15">
        <v>47.9</v>
      </c>
      <c r="O154" s="15">
        <v>47.8</v>
      </c>
      <c r="P154" s="15">
        <v>61.2</v>
      </c>
      <c r="Q154" s="15">
        <v>61.2</v>
      </c>
      <c r="R154" s="15">
        <v>61</v>
      </c>
      <c r="S154" s="15">
        <v>61.7</v>
      </c>
      <c r="T154" s="15">
        <v>86.9</v>
      </c>
      <c r="U154" s="15">
        <v>86.9</v>
      </c>
      <c r="V154" s="15">
        <v>86.8</v>
      </c>
      <c r="W154" s="15">
        <v>61</v>
      </c>
      <c r="X154" s="15">
        <v>115.8</v>
      </c>
      <c r="Y154" s="15">
        <v>927</v>
      </c>
      <c r="Z154" s="15">
        <v>100</v>
      </c>
      <c r="AA154" s="15">
        <v>697</v>
      </c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293"/>
      <c r="AS154" s="17"/>
      <c r="AT154" s="17">
        <v>24.861000000000001</v>
      </c>
      <c r="AU154" s="17">
        <f t="shared" si="22"/>
        <v>214.1</v>
      </c>
      <c r="AV154" s="17">
        <v>148</v>
      </c>
      <c r="AW154" s="41">
        <v>66.099999999999994</v>
      </c>
    </row>
    <row r="155" spans="1:49" ht="14.25" customHeight="1" x14ac:dyDescent="0.35">
      <c r="A155" s="266"/>
      <c r="B155" s="72">
        <v>10.75</v>
      </c>
      <c r="C155" s="293"/>
      <c r="D155" s="15">
        <v>48.4</v>
      </c>
      <c r="E155" s="15">
        <v>127.6</v>
      </c>
      <c r="F155" s="15">
        <v>9</v>
      </c>
      <c r="G155" s="293"/>
      <c r="H155" s="15">
        <v>34.5</v>
      </c>
      <c r="I155" s="15">
        <v>118.1</v>
      </c>
      <c r="J155" s="15">
        <v>86.4</v>
      </c>
      <c r="K155" s="15">
        <v>86</v>
      </c>
      <c r="L155" s="15">
        <v>117</v>
      </c>
      <c r="M155" s="15">
        <v>10.3</v>
      </c>
      <c r="N155" s="15">
        <v>48</v>
      </c>
      <c r="O155" s="15">
        <v>48</v>
      </c>
      <c r="P155" s="15">
        <v>61.5</v>
      </c>
      <c r="Q155" s="15">
        <v>61.6</v>
      </c>
      <c r="R155" s="15">
        <v>61.3</v>
      </c>
      <c r="S155" s="15">
        <v>62.1</v>
      </c>
      <c r="T155" s="15">
        <v>88.3</v>
      </c>
      <c r="U155" s="15">
        <v>88.4</v>
      </c>
      <c r="V155" s="15">
        <v>88.2</v>
      </c>
      <c r="W155" s="15">
        <v>61.3</v>
      </c>
      <c r="X155" s="15">
        <v>116.1</v>
      </c>
      <c r="Y155" s="15">
        <v>928</v>
      </c>
      <c r="Z155" s="15">
        <v>100</v>
      </c>
      <c r="AA155" s="15">
        <v>704</v>
      </c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293"/>
      <c r="AS155" s="17"/>
      <c r="AT155" s="17">
        <v>24.318999999999999</v>
      </c>
      <c r="AU155" s="17">
        <f t="shared" si="22"/>
        <v>198.4</v>
      </c>
      <c r="AV155" s="17">
        <v>136</v>
      </c>
      <c r="AW155" s="41">
        <v>62.4</v>
      </c>
    </row>
    <row r="156" spans="1:49" ht="14.25" customHeight="1" x14ac:dyDescent="0.35">
      <c r="A156" s="266"/>
      <c r="B156" s="72">
        <v>10.8333333333333</v>
      </c>
      <c r="C156" s="293"/>
      <c r="D156" s="15">
        <v>48.6</v>
      </c>
      <c r="E156" s="15">
        <v>132.9</v>
      </c>
      <c r="F156" s="15">
        <v>8.6</v>
      </c>
      <c r="G156" s="293"/>
      <c r="H156" s="15">
        <v>34.4</v>
      </c>
      <c r="I156" s="15">
        <v>118.4</v>
      </c>
      <c r="J156" s="15">
        <v>87</v>
      </c>
      <c r="K156" s="15">
        <v>86.6</v>
      </c>
      <c r="L156" s="15">
        <v>118</v>
      </c>
      <c r="M156" s="15">
        <v>9.8000000000000007</v>
      </c>
      <c r="N156" s="15">
        <v>48.2</v>
      </c>
      <c r="O156" s="15">
        <v>48.2</v>
      </c>
      <c r="P156" s="15">
        <v>61.2</v>
      </c>
      <c r="Q156" s="15">
        <v>61.4</v>
      </c>
      <c r="R156" s="15">
        <v>61</v>
      </c>
      <c r="S156" s="15">
        <v>61.9</v>
      </c>
      <c r="T156" s="15">
        <v>88.9</v>
      </c>
      <c r="U156" s="15">
        <v>89</v>
      </c>
      <c r="V156" s="15">
        <v>88.8</v>
      </c>
      <c r="W156" s="15">
        <v>61</v>
      </c>
      <c r="X156" s="15">
        <v>116.9</v>
      </c>
      <c r="Y156" s="15">
        <v>926</v>
      </c>
      <c r="Z156" s="15">
        <v>100</v>
      </c>
      <c r="AA156" s="15">
        <v>710</v>
      </c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293"/>
      <c r="AS156" s="17"/>
      <c r="AT156" s="17">
        <v>23.846</v>
      </c>
      <c r="AU156" s="17">
        <f t="shared" si="22"/>
        <v>206.8</v>
      </c>
      <c r="AV156" s="17">
        <v>138</v>
      </c>
      <c r="AW156" s="41">
        <v>68.8</v>
      </c>
    </row>
    <row r="157" spans="1:49" ht="14.25" customHeight="1" x14ac:dyDescent="0.35">
      <c r="A157" s="266"/>
      <c r="B157" s="72">
        <v>10.9166666666667</v>
      </c>
      <c r="C157" s="293"/>
      <c r="D157" s="15">
        <v>48.6</v>
      </c>
      <c r="E157" s="15">
        <v>134.69999999999999</v>
      </c>
      <c r="F157" s="15">
        <v>8.5</v>
      </c>
      <c r="G157" s="293"/>
      <c r="H157" s="15">
        <v>34.200000000000003</v>
      </c>
      <c r="I157" s="15">
        <v>119.1</v>
      </c>
      <c r="J157" s="15">
        <v>87.1</v>
      </c>
      <c r="K157" s="15">
        <v>86.7</v>
      </c>
      <c r="L157" s="15">
        <v>118.7</v>
      </c>
      <c r="M157" s="15">
        <v>9.6999999999999993</v>
      </c>
      <c r="N157" s="15">
        <v>48.3</v>
      </c>
      <c r="O157" s="15">
        <v>48.2</v>
      </c>
      <c r="P157" s="15">
        <v>61.3</v>
      </c>
      <c r="Q157" s="15">
        <v>61.3</v>
      </c>
      <c r="R157" s="15">
        <v>61</v>
      </c>
      <c r="S157" s="15">
        <v>61.7</v>
      </c>
      <c r="T157" s="15">
        <v>89</v>
      </c>
      <c r="U157" s="15">
        <v>89.1</v>
      </c>
      <c r="V157" s="15">
        <v>89</v>
      </c>
      <c r="W157" s="15">
        <v>61.1</v>
      </c>
      <c r="X157" s="15">
        <v>117.6</v>
      </c>
      <c r="Y157" s="15">
        <v>932</v>
      </c>
      <c r="Z157" s="15">
        <v>100</v>
      </c>
      <c r="AA157" s="15">
        <v>717</v>
      </c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293"/>
      <c r="AS157" s="17"/>
      <c r="AT157" s="17">
        <v>16.562999999999999</v>
      </c>
      <c r="AU157" s="17">
        <f t="shared" si="22"/>
        <v>233.8</v>
      </c>
      <c r="AV157" s="17">
        <v>145</v>
      </c>
      <c r="AW157" s="41">
        <v>88.8</v>
      </c>
    </row>
    <row r="158" spans="1:49" ht="14.25" customHeight="1" x14ac:dyDescent="0.35">
      <c r="A158" s="267"/>
      <c r="B158" s="72">
        <v>11</v>
      </c>
      <c r="C158" s="294"/>
      <c r="D158" s="15">
        <v>48.7</v>
      </c>
      <c r="E158" s="15">
        <v>129.80000000000001</v>
      </c>
      <c r="F158" s="15">
        <v>8.4</v>
      </c>
      <c r="G158" s="294"/>
      <c r="H158" s="15">
        <v>34</v>
      </c>
      <c r="I158" s="15">
        <v>119.5</v>
      </c>
      <c r="J158" s="15">
        <v>86.9</v>
      </c>
      <c r="K158" s="15">
        <v>86.5</v>
      </c>
      <c r="L158" s="15">
        <v>118.5</v>
      </c>
      <c r="M158" s="15">
        <v>9.6</v>
      </c>
      <c r="N158" s="15">
        <v>48.3</v>
      </c>
      <c r="O158" s="15">
        <v>48.2</v>
      </c>
      <c r="P158" s="15">
        <v>61.1</v>
      </c>
      <c r="Q158" s="15">
        <v>61</v>
      </c>
      <c r="R158" s="15">
        <v>60.8</v>
      </c>
      <c r="S158" s="15">
        <v>61.5</v>
      </c>
      <c r="T158" s="15">
        <v>88.9</v>
      </c>
      <c r="U158" s="15">
        <v>88.9</v>
      </c>
      <c r="V158" s="15">
        <v>88.8</v>
      </c>
      <c r="W158" s="15">
        <v>60.8</v>
      </c>
      <c r="X158" s="15">
        <v>117.7</v>
      </c>
      <c r="Y158" s="15">
        <v>933</v>
      </c>
      <c r="Z158" s="15">
        <v>100</v>
      </c>
      <c r="AA158" s="15">
        <v>714</v>
      </c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294"/>
      <c r="AS158" s="17"/>
      <c r="AT158" s="17">
        <v>23.36</v>
      </c>
      <c r="AU158" s="17">
        <f t="shared" si="22"/>
        <v>207.8</v>
      </c>
      <c r="AV158" s="17">
        <v>137</v>
      </c>
      <c r="AW158" s="41">
        <v>70.8</v>
      </c>
    </row>
    <row r="159" spans="1:49" ht="14.25" customHeight="1" x14ac:dyDescent="0.35">
      <c r="A159" s="291" t="s">
        <v>92</v>
      </c>
      <c r="B159" s="278"/>
      <c r="C159" s="77"/>
      <c r="D159" s="53">
        <f>AVERAGE(D147:D158)</f>
        <v>48.69166666666667</v>
      </c>
      <c r="E159" s="53">
        <f>AVERAGE(E147:E158)</f>
        <v>130.60833333333332</v>
      </c>
      <c r="F159" s="53">
        <f>AVERAGE(F147:F158)</f>
        <v>8.6333333333333329</v>
      </c>
      <c r="G159" s="78"/>
      <c r="H159" s="53">
        <f t="shared" ref="H159:AQ159" si="23">AVERAGE(H147:H158)</f>
        <v>33.891666666666666</v>
      </c>
      <c r="I159" s="53">
        <f t="shared" si="23"/>
        <v>117.94999999999999</v>
      </c>
      <c r="J159" s="53">
        <f t="shared" si="23"/>
        <v>86.7</v>
      </c>
      <c r="K159" s="53">
        <f t="shared" si="23"/>
        <v>86.333333333333329</v>
      </c>
      <c r="L159" s="53">
        <f t="shared" si="23"/>
        <v>117.34166666666668</v>
      </c>
      <c r="M159" s="53">
        <f t="shared" si="23"/>
        <v>9.8916666666666657</v>
      </c>
      <c r="N159" s="53">
        <f t="shared" si="23"/>
        <v>48.349999999999994</v>
      </c>
      <c r="O159" s="53">
        <f t="shared" si="23"/>
        <v>48.275000000000006</v>
      </c>
      <c r="P159" s="53">
        <f t="shared" si="23"/>
        <v>60.866666666666674</v>
      </c>
      <c r="Q159" s="53">
        <f t="shared" si="23"/>
        <v>60.949999999999989</v>
      </c>
      <c r="R159" s="53">
        <f t="shared" si="23"/>
        <v>60.65</v>
      </c>
      <c r="S159" s="53">
        <f t="shared" si="23"/>
        <v>61.408333333333331</v>
      </c>
      <c r="T159" s="53">
        <f t="shared" si="23"/>
        <v>88.641666666666666</v>
      </c>
      <c r="U159" s="53">
        <f t="shared" si="23"/>
        <v>88.716666666666654</v>
      </c>
      <c r="V159" s="53">
        <f t="shared" si="23"/>
        <v>88.558333333333337</v>
      </c>
      <c r="W159" s="53">
        <f t="shared" si="23"/>
        <v>60.658333333333331</v>
      </c>
      <c r="X159" s="53">
        <f t="shared" si="23"/>
        <v>116.48333333333333</v>
      </c>
      <c r="Y159" s="53">
        <f t="shared" si="23"/>
        <v>921.08333333333337</v>
      </c>
      <c r="Z159" s="53">
        <f t="shared" si="23"/>
        <v>100</v>
      </c>
      <c r="AA159" s="53">
        <f t="shared" si="23"/>
        <v>701.08333333333337</v>
      </c>
      <c r="AB159" s="53" t="e">
        <f t="shared" si="23"/>
        <v>#DIV/0!</v>
      </c>
      <c r="AC159" s="53" t="e">
        <f t="shared" si="23"/>
        <v>#DIV/0!</v>
      </c>
      <c r="AD159" s="53" t="e">
        <f t="shared" si="23"/>
        <v>#DIV/0!</v>
      </c>
      <c r="AE159" s="53" t="e">
        <f t="shared" si="23"/>
        <v>#DIV/0!</v>
      </c>
      <c r="AF159" s="53" t="e">
        <f t="shared" si="23"/>
        <v>#DIV/0!</v>
      </c>
      <c r="AG159" s="53" t="e">
        <f t="shared" si="23"/>
        <v>#DIV/0!</v>
      </c>
      <c r="AH159" s="53" t="e">
        <f t="shared" si="23"/>
        <v>#DIV/0!</v>
      </c>
      <c r="AI159" s="53" t="e">
        <f t="shared" si="23"/>
        <v>#DIV/0!</v>
      </c>
      <c r="AJ159" s="53" t="e">
        <f t="shared" si="23"/>
        <v>#DIV/0!</v>
      </c>
      <c r="AK159" s="53" t="e">
        <f t="shared" si="23"/>
        <v>#DIV/0!</v>
      </c>
      <c r="AL159" s="53" t="e">
        <f t="shared" si="23"/>
        <v>#DIV/0!</v>
      </c>
      <c r="AM159" s="53" t="e">
        <f t="shared" si="23"/>
        <v>#DIV/0!</v>
      </c>
      <c r="AN159" s="53" t="e">
        <f t="shared" si="23"/>
        <v>#DIV/0!</v>
      </c>
      <c r="AO159" s="53" t="e">
        <f t="shared" si="23"/>
        <v>#DIV/0!</v>
      </c>
      <c r="AP159" s="53" t="e">
        <f t="shared" si="23"/>
        <v>#DIV/0!</v>
      </c>
      <c r="AQ159" s="53" t="e">
        <f t="shared" si="23"/>
        <v>#DIV/0!</v>
      </c>
      <c r="AR159" s="53"/>
      <c r="AS159" s="53" t="e">
        <f>AVERAGE(AS147:AS158)</f>
        <v>#DIV/0!</v>
      </c>
      <c r="AT159" s="53">
        <f>AVERAGE(AT147:AT158)</f>
        <v>24.292666666666666</v>
      </c>
      <c r="AU159" s="53">
        <f>AVERAGE(AU147:AU158)</f>
        <v>214.72500000000002</v>
      </c>
      <c r="AV159" s="53">
        <f>AVERAGE(AV147:AV158)</f>
        <v>139.41666666666666</v>
      </c>
      <c r="AW159" s="74">
        <f>AVERAGE(AW147:AW158)</f>
        <v>75.308333333333323</v>
      </c>
    </row>
    <row r="160" spans="1:49" ht="14.25" customHeight="1" x14ac:dyDescent="0.35">
      <c r="A160" s="268">
        <v>44725</v>
      </c>
      <c r="B160" s="72">
        <v>11.0833333333333</v>
      </c>
      <c r="C160" s="292"/>
      <c r="D160" s="15">
        <v>48.6</v>
      </c>
      <c r="E160" s="15">
        <v>130.6</v>
      </c>
      <c r="F160" s="15">
        <v>8.1999999999999993</v>
      </c>
      <c r="G160" s="303"/>
      <c r="H160" s="15">
        <v>30.7</v>
      </c>
      <c r="I160" s="15">
        <v>115.7</v>
      </c>
      <c r="J160" s="15">
        <v>86.6</v>
      </c>
      <c r="K160" s="15">
        <v>86.2</v>
      </c>
      <c r="L160" s="15">
        <v>115.4</v>
      </c>
      <c r="M160" s="15">
        <v>9.4</v>
      </c>
      <c r="N160" s="15">
        <v>48.3</v>
      </c>
      <c r="O160" s="15">
        <v>48.2</v>
      </c>
      <c r="P160" s="15">
        <v>60</v>
      </c>
      <c r="Q160" s="15">
        <v>60.2</v>
      </c>
      <c r="R160" s="15">
        <v>59.9</v>
      </c>
      <c r="S160" s="15">
        <v>60.6</v>
      </c>
      <c r="T160" s="15">
        <v>88.5</v>
      </c>
      <c r="U160" s="15">
        <v>88.6</v>
      </c>
      <c r="V160" s="15">
        <v>88.4</v>
      </c>
      <c r="W160" s="15">
        <v>59.9</v>
      </c>
      <c r="X160" s="15">
        <v>115</v>
      </c>
      <c r="Y160" s="15">
        <v>906</v>
      </c>
      <c r="Z160" s="15">
        <v>100</v>
      </c>
      <c r="AA160" s="15">
        <v>683</v>
      </c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299"/>
      <c r="AS160" s="17"/>
      <c r="AT160" s="17">
        <v>22.363</v>
      </c>
      <c r="AU160" s="17">
        <f t="shared" ref="AU160:AU171" si="24">AV160+AW160</f>
        <v>208.6</v>
      </c>
      <c r="AV160" s="17">
        <v>135</v>
      </c>
      <c r="AW160" s="41">
        <v>73.599999999999994</v>
      </c>
    </row>
    <row r="161" spans="1:49" ht="14.25" customHeight="1" x14ac:dyDescent="0.35">
      <c r="A161" s="266"/>
      <c r="B161" s="72">
        <v>11.1666666666667</v>
      </c>
      <c r="C161" s="293"/>
      <c r="D161" s="15">
        <v>48.7</v>
      </c>
      <c r="E161" s="15">
        <v>128.80000000000001</v>
      </c>
      <c r="F161" s="15">
        <v>7.9</v>
      </c>
      <c r="G161" s="293"/>
      <c r="H161" s="15">
        <v>30.7</v>
      </c>
      <c r="I161" s="15">
        <v>116.7</v>
      </c>
      <c r="J161" s="15">
        <v>86.6</v>
      </c>
      <c r="K161" s="15">
        <v>86.3</v>
      </c>
      <c r="L161" s="15">
        <v>115.7</v>
      </c>
      <c r="M161" s="15">
        <v>9.1</v>
      </c>
      <c r="N161" s="15">
        <v>48.4</v>
      </c>
      <c r="O161" s="15">
        <v>48.3</v>
      </c>
      <c r="P161" s="15">
        <v>59.8</v>
      </c>
      <c r="Q161" s="15">
        <v>59.9</v>
      </c>
      <c r="R161" s="15">
        <v>59.5</v>
      </c>
      <c r="S161" s="15">
        <v>60.3</v>
      </c>
      <c r="T161" s="15">
        <v>88.5</v>
      </c>
      <c r="U161" s="15">
        <v>88.6</v>
      </c>
      <c r="V161" s="15">
        <v>88.4</v>
      </c>
      <c r="W161" s="15">
        <v>59.5</v>
      </c>
      <c r="X161" s="15">
        <v>114.8</v>
      </c>
      <c r="Y161" s="15">
        <v>906</v>
      </c>
      <c r="Z161" s="15">
        <v>100</v>
      </c>
      <c r="AA161" s="15">
        <v>688</v>
      </c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293"/>
      <c r="AS161" s="17"/>
      <c r="AT161" s="17">
        <v>26.146000000000001</v>
      </c>
      <c r="AU161" s="17">
        <f t="shared" si="24"/>
        <v>218.8</v>
      </c>
      <c r="AV161" s="17">
        <v>139</v>
      </c>
      <c r="AW161" s="41">
        <v>79.8</v>
      </c>
    </row>
    <row r="162" spans="1:49" ht="14.25" customHeight="1" x14ac:dyDescent="0.35">
      <c r="A162" s="266"/>
      <c r="B162" s="72">
        <v>11.25</v>
      </c>
      <c r="C162" s="293"/>
      <c r="D162" s="15">
        <v>48.7</v>
      </c>
      <c r="E162" s="15">
        <v>132.19999999999999</v>
      </c>
      <c r="F162" s="15">
        <v>7.5</v>
      </c>
      <c r="G162" s="293"/>
      <c r="H162" s="15">
        <v>30.5</v>
      </c>
      <c r="I162" s="15">
        <v>116.5</v>
      </c>
      <c r="J162" s="15">
        <v>86.7</v>
      </c>
      <c r="K162" s="15">
        <v>86.4</v>
      </c>
      <c r="L162" s="15">
        <v>116</v>
      </c>
      <c r="M162" s="15">
        <v>8.6999999999999993</v>
      </c>
      <c r="N162" s="15">
        <v>48.4</v>
      </c>
      <c r="O162" s="15">
        <v>48.3</v>
      </c>
      <c r="P162" s="15">
        <v>59.4</v>
      </c>
      <c r="Q162" s="15">
        <v>59.5</v>
      </c>
      <c r="R162" s="15">
        <v>59.3</v>
      </c>
      <c r="S162" s="15">
        <v>60</v>
      </c>
      <c r="T162" s="15">
        <v>88.6</v>
      </c>
      <c r="U162" s="15">
        <v>88.7</v>
      </c>
      <c r="V162" s="15">
        <v>88.5</v>
      </c>
      <c r="W162" s="15">
        <v>59.3</v>
      </c>
      <c r="X162" s="15">
        <v>115.2</v>
      </c>
      <c r="Y162" s="15">
        <v>907</v>
      </c>
      <c r="Z162" s="15">
        <v>100</v>
      </c>
      <c r="AA162" s="15">
        <v>684</v>
      </c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293"/>
      <c r="AS162" s="17"/>
      <c r="AT162" s="17">
        <v>26.102</v>
      </c>
      <c r="AU162" s="17">
        <f t="shared" si="24"/>
        <v>236.1</v>
      </c>
      <c r="AV162" s="17">
        <v>138</v>
      </c>
      <c r="AW162" s="41">
        <v>98.1</v>
      </c>
    </row>
    <row r="163" spans="1:49" ht="14.25" customHeight="1" x14ac:dyDescent="0.35">
      <c r="A163" s="266"/>
      <c r="B163" s="72">
        <v>11.3333333333333</v>
      </c>
      <c r="C163" s="293"/>
      <c r="D163" s="15">
        <v>48.8</v>
      </c>
      <c r="E163" s="15">
        <v>134.30000000000001</v>
      </c>
      <c r="F163" s="15">
        <v>7.5</v>
      </c>
      <c r="G163" s="293"/>
      <c r="H163" s="15">
        <v>32.299999999999997</v>
      </c>
      <c r="I163" s="15">
        <v>118.2</v>
      </c>
      <c r="J163" s="15">
        <v>86.8</v>
      </c>
      <c r="K163" s="15">
        <v>86.4</v>
      </c>
      <c r="L163" s="15">
        <v>117.9</v>
      </c>
      <c r="M163" s="15">
        <v>8.6999999999999993</v>
      </c>
      <c r="N163" s="15">
        <v>48.5</v>
      </c>
      <c r="O163" s="15">
        <v>48.4</v>
      </c>
      <c r="P163" s="15">
        <v>59.2</v>
      </c>
      <c r="Q163" s="15">
        <v>59.4</v>
      </c>
      <c r="R163" s="15">
        <v>59.1</v>
      </c>
      <c r="S163" s="15">
        <v>59.7</v>
      </c>
      <c r="T163" s="15">
        <v>88.7</v>
      </c>
      <c r="U163" s="15">
        <v>88.8</v>
      </c>
      <c r="V163" s="15">
        <v>88.6</v>
      </c>
      <c r="W163" s="15">
        <v>59.1</v>
      </c>
      <c r="X163" s="15">
        <v>116.4</v>
      </c>
      <c r="Y163" s="15">
        <v>907</v>
      </c>
      <c r="Z163" s="15">
        <v>100</v>
      </c>
      <c r="AA163" s="15">
        <v>689</v>
      </c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293"/>
      <c r="AS163" s="17"/>
      <c r="AT163" s="17">
        <v>29.652000000000001</v>
      </c>
      <c r="AU163" s="17">
        <f t="shared" si="24"/>
        <v>236.7</v>
      </c>
      <c r="AV163" s="17">
        <v>141</v>
      </c>
      <c r="AW163" s="41">
        <v>95.7</v>
      </c>
    </row>
    <row r="164" spans="1:49" ht="14.25" customHeight="1" x14ac:dyDescent="0.35">
      <c r="A164" s="266"/>
      <c r="B164" s="72">
        <v>11.4166666666667</v>
      </c>
      <c r="C164" s="293"/>
      <c r="D164" s="15">
        <v>48.9</v>
      </c>
      <c r="E164" s="15">
        <v>130.5</v>
      </c>
      <c r="F164" s="15">
        <v>9.1</v>
      </c>
      <c r="G164" s="293"/>
      <c r="H164" s="15">
        <v>35.1</v>
      </c>
      <c r="I164" s="15">
        <v>118.1</v>
      </c>
      <c r="J164" s="15">
        <v>87.3</v>
      </c>
      <c r="K164" s="15">
        <v>86.9</v>
      </c>
      <c r="L164" s="15">
        <v>117.4</v>
      </c>
      <c r="M164" s="15">
        <v>10.5</v>
      </c>
      <c r="N164" s="15">
        <v>48.5</v>
      </c>
      <c r="O164" s="15">
        <v>48.4</v>
      </c>
      <c r="P164" s="15">
        <v>61.4</v>
      </c>
      <c r="Q164" s="15">
        <v>61.2</v>
      </c>
      <c r="R164" s="15">
        <v>60.9</v>
      </c>
      <c r="S164" s="15">
        <v>61.6</v>
      </c>
      <c r="T164" s="15">
        <v>89.1</v>
      </c>
      <c r="U164" s="15">
        <v>89.2</v>
      </c>
      <c r="V164" s="15">
        <v>89.1</v>
      </c>
      <c r="W164" s="15">
        <v>61.1</v>
      </c>
      <c r="X164" s="15">
        <v>116</v>
      </c>
      <c r="Y164" s="15">
        <v>907</v>
      </c>
      <c r="Z164" s="15">
        <v>100</v>
      </c>
      <c r="AA164" s="15">
        <v>693</v>
      </c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293"/>
      <c r="AS164" s="17"/>
      <c r="AT164" s="17">
        <v>30.88</v>
      </c>
      <c r="AU164" s="17">
        <f t="shared" si="24"/>
        <v>217.2</v>
      </c>
      <c r="AV164" s="17">
        <v>128</v>
      </c>
      <c r="AW164" s="41">
        <v>89.2</v>
      </c>
    </row>
    <row r="165" spans="1:49" ht="14.25" customHeight="1" x14ac:dyDescent="0.35">
      <c r="A165" s="266"/>
      <c r="B165" s="72">
        <v>11.5</v>
      </c>
      <c r="C165" s="293"/>
      <c r="D165" s="15">
        <v>48.9</v>
      </c>
      <c r="E165" s="15">
        <v>124.4</v>
      </c>
      <c r="F165" s="15">
        <v>10.199999999999999</v>
      </c>
      <c r="G165" s="293"/>
      <c r="H165" s="15">
        <v>36.299999999999997</v>
      </c>
      <c r="I165" s="15">
        <v>117</v>
      </c>
      <c r="J165" s="15">
        <v>87.8</v>
      </c>
      <c r="K165" s="15">
        <v>87.5</v>
      </c>
      <c r="L165" s="15">
        <v>117.1</v>
      </c>
      <c r="M165" s="15">
        <v>11.6</v>
      </c>
      <c r="N165" s="15">
        <v>48.6</v>
      </c>
      <c r="O165" s="15">
        <v>48.5</v>
      </c>
      <c r="P165" s="15">
        <v>62.8</v>
      </c>
      <c r="Q165" s="15">
        <v>62.8</v>
      </c>
      <c r="R165" s="15">
        <v>62.4</v>
      </c>
      <c r="S165" s="15">
        <v>63.1</v>
      </c>
      <c r="T165" s="15">
        <v>89.8</v>
      </c>
      <c r="U165" s="15">
        <v>89.9</v>
      </c>
      <c r="V165" s="15">
        <v>89.7</v>
      </c>
      <c r="W165" s="15">
        <v>62.6</v>
      </c>
      <c r="X165" s="15">
        <v>115.8</v>
      </c>
      <c r="Y165" s="15">
        <v>908</v>
      </c>
      <c r="Z165" s="15">
        <v>100</v>
      </c>
      <c r="AA165" s="15">
        <v>692</v>
      </c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293"/>
      <c r="AS165" s="17"/>
      <c r="AT165" s="17">
        <v>29.311</v>
      </c>
      <c r="AU165" s="17">
        <f t="shared" si="24"/>
        <v>222.5</v>
      </c>
      <c r="AV165" s="17">
        <v>136</v>
      </c>
      <c r="AW165" s="41">
        <v>86.5</v>
      </c>
    </row>
    <row r="166" spans="1:49" ht="14.25" customHeight="1" x14ac:dyDescent="0.35">
      <c r="A166" s="266"/>
      <c r="B166" s="72">
        <v>11.5833333333333</v>
      </c>
      <c r="C166" s="293"/>
      <c r="D166" s="15">
        <v>49</v>
      </c>
      <c r="E166" s="15">
        <v>125.9</v>
      </c>
      <c r="F166" s="15">
        <v>10.9</v>
      </c>
      <c r="G166" s="293"/>
      <c r="H166" s="15">
        <v>36.6</v>
      </c>
      <c r="I166" s="15">
        <v>117.6</v>
      </c>
      <c r="J166" s="15">
        <v>87.8</v>
      </c>
      <c r="K166" s="15">
        <v>87.4</v>
      </c>
      <c r="L166" s="15">
        <v>117.4</v>
      </c>
      <c r="M166" s="15">
        <v>12.3</v>
      </c>
      <c r="N166" s="15">
        <v>48.6</v>
      </c>
      <c r="O166" s="15">
        <v>48.5</v>
      </c>
      <c r="P166" s="15">
        <v>63.5</v>
      </c>
      <c r="Q166" s="15">
        <v>63.5</v>
      </c>
      <c r="R166" s="15">
        <v>63.2</v>
      </c>
      <c r="S166" s="15">
        <v>63.9</v>
      </c>
      <c r="T166" s="15">
        <v>89.7</v>
      </c>
      <c r="U166" s="15">
        <v>89.7</v>
      </c>
      <c r="V166" s="15">
        <v>89.6</v>
      </c>
      <c r="W166" s="15">
        <v>63.3</v>
      </c>
      <c r="X166" s="15">
        <v>116.4</v>
      </c>
      <c r="Y166" s="15">
        <v>905</v>
      </c>
      <c r="Z166" s="15">
        <v>100</v>
      </c>
      <c r="AA166" s="15">
        <v>689</v>
      </c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293"/>
      <c r="AS166" s="17"/>
      <c r="AT166" s="17">
        <v>29.780999999999999</v>
      </c>
      <c r="AU166" s="17">
        <f t="shared" si="24"/>
        <v>212.2</v>
      </c>
      <c r="AV166" s="17">
        <v>130</v>
      </c>
      <c r="AW166" s="41">
        <v>82.2</v>
      </c>
    </row>
    <row r="167" spans="1:49" ht="14.25" customHeight="1" x14ac:dyDescent="0.35">
      <c r="A167" s="266"/>
      <c r="B167" s="72">
        <v>11.6666666666667</v>
      </c>
      <c r="C167" s="293"/>
      <c r="D167" s="15">
        <v>48.9</v>
      </c>
      <c r="E167" s="15">
        <v>124.1</v>
      </c>
      <c r="F167" s="15">
        <v>11.1</v>
      </c>
      <c r="G167" s="293"/>
      <c r="H167" s="15">
        <v>36.200000000000003</v>
      </c>
      <c r="I167" s="15">
        <v>117.7</v>
      </c>
      <c r="J167" s="15">
        <v>87.6</v>
      </c>
      <c r="K167" s="15">
        <v>87.3</v>
      </c>
      <c r="L167" s="15">
        <v>117.1</v>
      </c>
      <c r="M167" s="15">
        <v>12.5</v>
      </c>
      <c r="N167" s="15">
        <v>48.6</v>
      </c>
      <c r="O167" s="15">
        <v>48.5</v>
      </c>
      <c r="P167" s="15">
        <v>63.5</v>
      </c>
      <c r="Q167" s="15">
        <v>63.5</v>
      </c>
      <c r="R167" s="15">
        <v>63.3</v>
      </c>
      <c r="S167" s="15">
        <v>64</v>
      </c>
      <c r="T167" s="15">
        <v>89.6</v>
      </c>
      <c r="U167" s="15">
        <v>89.6</v>
      </c>
      <c r="V167" s="15">
        <v>89.5</v>
      </c>
      <c r="W167" s="15">
        <v>63.2</v>
      </c>
      <c r="X167" s="15">
        <v>116.1</v>
      </c>
      <c r="Y167" s="15">
        <v>906</v>
      </c>
      <c r="Z167" s="15">
        <v>100</v>
      </c>
      <c r="AA167" s="15">
        <v>686</v>
      </c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293"/>
      <c r="AS167" s="17"/>
      <c r="AT167" s="17">
        <v>27.45</v>
      </c>
      <c r="AU167" s="17">
        <f t="shared" si="24"/>
        <v>228.4</v>
      </c>
      <c r="AV167" s="17">
        <v>141</v>
      </c>
      <c r="AW167" s="41">
        <v>87.4</v>
      </c>
    </row>
    <row r="168" spans="1:49" ht="14.25" customHeight="1" x14ac:dyDescent="0.35">
      <c r="A168" s="266"/>
      <c r="B168" s="72">
        <v>11.75</v>
      </c>
      <c r="C168" s="293"/>
      <c r="D168" s="15">
        <v>48.9</v>
      </c>
      <c r="E168" s="15">
        <v>126.3</v>
      </c>
      <c r="F168" s="15">
        <v>10.9</v>
      </c>
      <c r="G168" s="293"/>
      <c r="H168" s="15">
        <v>35.4</v>
      </c>
      <c r="I168" s="15">
        <v>117.9</v>
      </c>
      <c r="J168" s="15">
        <v>87.7</v>
      </c>
      <c r="K168" s="15">
        <v>87.3</v>
      </c>
      <c r="L168" s="15">
        <v>117.8</v>
      </c>
      <c r="M168" s="15">
        <v>12.1</v>
      </c>
      <c r="N168" s="15">
        <v>48.6</v>
      </c>
      <c r="O168" s="15">
        <v>48.5</v>
      </c>
      <c r="P168" s="15">
        <v>63</v>
      </c>
      <c r="Q168" s="15">
        <v>63</v>
      </c>
      <c r="R168" s="15">
        <v>62.7</v>
      </c>
      <c r="S168" s="15">
        <v>63.4</v>
      </c>
      <c r="T168" s="15">
        <v>89.7</v>
      </c>
      <c r="U168" s="15">
        <v>89.7</v>
      </c>
      <c r="V168" s="15">
        <v>89.6</v>
      </c>
      <c r="W168" s="15">
        <v>62.7</v>
      </c>
      <c r="X168" s="15">
        <v>116.5</v>
      </c>
      <c r="Y168" s="15">
        <v>907</v>
      </c>
      <c r="Z168" s="15">
        <v>100</v>
      </c>
      <c r="AA168" s="15">
        <v>688</v>
      </c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293"/>
      <c r="AS168" s="17"/>
      <c r="AT168" s="17">
        <v>27.506</v>
      </c>
      <c r="AU168" s="17">
        <f t="shared" si="24"/>
        <v>224</v>
      </c>
      <c r="AV168" s="17">
        <v>135</v>
      </c>
      <c r="AW168" s="41">
        <v>89</v>
      </c>
    </row>
    <row r="169" spans="1:49" ht="14.25" customHeight="1" x14ac:dyDescent="0.35">
      <c r="A169" s="266"/>
      <c r="B169" s="72">
        <v>11.8333333333333</v>
      </c>
      <c r="C169" s="293"/>
      <c r="D169" s="15">
        <v>49</v>
      </c>
      <c r="E169" s="15">
        <v>127.5</v>
      </c>
      <c r="F169" s="15">
        <v>10.8</v>
      </c>
      <c r="G169" s="293"/>
      <c r="H169" s="15">
        <v>35.1</v>
      </c>
      <c r="I169" s="15">
        <v>118.4</v>
      </c>
      <c r="J169" s="15">
        <v>87.7</v>
      </c>
      <c r="K169" s="15">
        <v>87.3</v>
      </c>
      <c r="L169" s="15">
        <v>118.3</v>
      </c>
      <c r="M169" s="15">
        <v>12</v>
      </c>
      <c r="N169" s="15">
        <v>48.6</v>
      </c>
      <c r="O169" s="15">
        <v>48.5</v>
      </c>
      <c r="P169" s="15">
        <v>62.9</v>
      </c>
      <c r="Q169" s="15">
        <v>62.8</v>
      </c>
      <c r="R169" s="15">
        <v>62.6</v>
      </c>
      <c r="S169" s="15">
        <v>63.3</v>
      </c>
      <c r="T169" s="15">
        <v>89.6</v>
      </c>
      <c r="U169" s="15">
        <v>89.7</v>
      </c>
      <c r="V169" s="15">
        <v>89.5</v>
      </c>
      <c r="W169" s="15">
        <v>62.6</v>
      </c>
      <c r="X169" s="15">
        <v>116.9</v>
      </c>
      <c r="Y169" s="15">
        <v>907</v>
      </c>
      <c r="Z169" s="15">
        <v>100</v>
      </c>
      <c r="AA169" s="15">
        <v>685</v>
      </c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293"/>
      <c r="AS169" s="17"/>
      <c r="AT169" s="17">
        <v>26.895</v>
      </c>
      <c r="AU169" s="17">
        <f t="shared" si="24"/>
        <v>225.2</v>
      </c>
      <c r="AV169" s="17">
        <v>136</v>
      </c>
      <c r="AW169" s="41">
        <v>89.2</v>
      </c>
    </row>
    <row r="170" spans="1:49" ht="14.25" customHeight="1" x14ac:dyDescent="0.35">
      <c r="A170" s="266"/>
      <c r="B170" s="72">
        <v>11.9166666666667</v>
      </c>
      <c r="C170" s="293"/>
      <c r="D170" s="15">
        <v>46.7</v>
      </c>
      <c r="E170" s="15">
        <v>117.2</v>
      </c>
      <c r="F170" s="15">
        <v>10.5</v>
      </c>
      <c r="G170" s="293"/>
      <c r="H170" s="15">
        <v>34.799999999999997</v>
      </c>
      <c r="I170" s="15">
        <v>109.5</v>
      </c>
      <c r="J170" s="15">
        <v>87.2</v>
      </c>
      <c r="K170" s="15">
        <v>86.9</v>
      </c>
      <c r="L170" s="15">
        <v>109.6</v>
      </c>
      <c r="M170" s="15">
        <v>11.8</v>
      </c>
      <c r="N170" s="15">
        <v>46.4</v>
      </c>
      <c r="O170" s="15">
        <v>46.3</v>
      </c>
      <c r="P170" s="15">
        <v>65.400000000000006</v>
      </c>
      <c r="Q170" s="15">
        <v>65.5</v>
      </c>
      <c r="R170" s="15">
        <v>65.2</v>
      </c>
      <c r="S170" s="15">
        <v>65.8</v>
      </c>
      <c r="T170" s="15">
        <v>88.9</v>
      </c>
      <c r="U170" s="15">
        <v>89</v>
      </c>
      <c r="V170" s="15">
        <v>88.8</v>
      </c>
      <c r="W170" s="15">
        <v>65.099999999999994</v>
      </c>
      <c r="X170" s="15">
        <v>109</v>
      </c>
      <c r="Y170" s="15">
        <v>906</v>
      </c>
      <c r="Z170" s="15">
        <v>100</v>
      </c>
      <c r="AA170" s="15">
        <v>678</v>
      </c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293"/>
      <c r="AS170" s="17"/>
      <c r="AT170" s="17">
        <v>27.635000000000002</v>
      </c>
      <c r="AU170" s="17">
        <f t="shared" si="24"/>
        <v>223.7</v>
      </c>
      <c r="AV170" s="17">
        <v>135</v>
      </c>
      <c r="AW170" s="41">
        <v>88.7</v>
      </c>
    </row>
    <row r="171" spans="1:49" ht="14.25" customHeight="1" x14ac:dyDescent="0.35">
      <c r="A171" s="267"/>
      <c r="B171" s="72">
        <v>12</v>
      </c>
      <c r="C171" s="294"/>
      <c r="D171" s="15">
        <v>49.6</v>
      </c>
      <c r="E171" s="15">
        <v>102.9</v>
      </c>
      <c r="F171" s="15">
        <v>12.3</v>
      </c>
      <c r="G171" s="294"/>
      <c r="H171" s="15">
        <v>33.1</v>
      </c>
      <c r="I171" s="15">
        <v>97.6</v>
      </c>
      <c r="J171" s="15">
        <v>82.4</v>
      </c>
      <c r="K171" s="15">
        <v>82.1</v>
      </c>
      <c r="L171" s="15">
        <v>99.4</v>
      </c>
      <c r="M171" s="15">
        <v>14.1</v>
      </c>
      <c r="N171" s="15">
        <v>49.4</v>
      </c>
      <c r="O171" s="15">
        <v>49.2</v>
      </c>
      <c r="P171" s="15">
        <v>59</v>
      </c>
      <c r="Q171" s="15">
        <v>58.8</v>
      </c>
      <c r="R171" s="15">
        <v>58.8</v>
      </c>
      <c r="S171" s="15">
        <v>59.4</v>
      </c>
      <c r="T171" s="15">
        <v>84.1</v>
      </c>
      <c r="U171" s="15">
        <v>84.2</v>
      </c>
      <c r="V171" s="15">
        <v>84</v>
      </c>
      <c r="W171" s="15">
        <v>58.6</v>
      </c>
      <c r="X171" s="15">
        <v>106.3</v>
      </c>
      <c r="Y171" s="15">
        <v>803</v>
      </c>
      <c r="Z171" s="15">
        <v>100</v>
      </c>
      <c r="AA171" s="15">
        <v>546</v>
      </c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294"/>
      <c r="AS171" s="17"/>
      <c r="AT171" s="17">
        <v>22.184999999999999</v>
      </c>
      <c r="AU171" s="17">
        <f t="shared" si="24"/>
        <v>187.7</v>
      </c>
      <c r="AV171" s="17">
        <v>113</v>
      </c>
      <c r="AW171" s="41">
        <v>74.7</v>
      </c>
    </row>
    <row r="172" spans="1:49" ht="14.25" customHeight="1" x14ac:dyDescent="0.35">
      <c r="A172" s="291" t="s">
        <v>92</v>
      </c>
      <c r="B172" s="278"/>
      <c r="C172" s="73"/>
      <c r="D172" s="53">
        <f>AVERAGE(D160:D171)</f>
        <v>48.725000000000001</v>
      </c>
      <c r="E172" s="53">
        <f>AVERAGE(E160:E171)</f>
        <v>125.39166666666667</v>
      </c>
      <c r="F172" s="53">
        <f>AVERAGE(F160:F171)</f>
        <v>9.7416666666666671</v>
      </c>
      <c r="G172" s="53"/>
      <c r="H172" s="53">
        <f t="shared" ref="H172:AQ172" si="25">AVERAGE(H160:H171)</f>
        <v>33.900000000000006</v>
      </c>
      <c r="I172" s="53">
        <f t="shared" si="25"/>
        <v>115.075</v>
      </c>
      <c r="J172" s="53">
        <f t="shared" si="25"/>
        <v>86.850000000000009</v>
      </c>
      <c r="K172" s="53">
        <f t="shared" si="25"/>
        <v>86.499999999999986</v>
      </c>
      <c r="L172" s="53">
        <f t="shared" si="25"/>
        <v>114.925</v>
      </c>
      <c r="M172" s="53">
        <f t="shared" si="25"/>
        <v>11.066666666666665</v>
      </c>
      <c r="N172" s="53">
        <f t="shared" si="25"/>
        <v>48.408333333333339</v>
      </c>
      <c r="O172" s="53">
        <f t="shared" si="25"/>
        <v>48.300000000000004</v>
      </c>
      <c r="P172" s="53">
        <f t="shared" si="25"/>
        <v>61.658333333333324</v>
      </c>
      <c r="Q172" s="53">
        <f t="shared" si="25"/>
        <v>61.67499999999999</v>
      </c>
      <c r="R172" s="53">
        <f t="shared" si="25"/>
        <v>61.408333333333331</v>
      </c>
      <c r="S172" s="53">
        <f t="shared" si="25"/>
        <v>62.091666666666661</v>
      </c>
      <c r="T172" s="53">
        <f t="shared" si="25"/>
        <v>88.733333333333334</v>
      </c>
      <c r="U172" s="53">
        <f t="shared" si="25"/>
        <v>88.808333333333337</v>
      </c>
      <c r="V172" s="53">
        <f t="shared" si="25"/>
        <v>88.641666666666666</v>
      </c>
      <c r="W172" s="53">
        <f t="shared" si="25"/>
        <v>61.416666666666679</v>
      </c>
      <c r="X172" s="53">
        <f t="shared" si="25"/>
        <v>114.53333333333332</v>
      </c>
      <c r="Y172" s="53">
        <f t="shared" si="25"/>
        <v>897.91666666666663</v>
      </c>
      <c r="Z172" s="53">
        <f t="shared" si="25"/>
        <v>100</v>
      </c>
      <c r="AA172" s="53">
        <f t="shared" si="25"/>
        <v>675.08333333333337</v>
      </c>
      <c r="AB172" s="53" t="e">
        <f t="shared" si="25"/>
        <v>#DIV/0!</v>
      </c>
      <c r="AC172" s="53" t="e">
        <f t="shared" si="25"/>
        <v>#DIV/0!</v>
      </c>
      <c r="AD172" s="53" t="e">
        <f t="shared" si="25"/>
        <v>#DIV/0!</v>
      </c>
      <c r="AE172" s="53" t="e">
        <f t="shared" si="25"/>
        <v>#DIV/0!</v>
      </c>
      <c r="AF172" s="53" t="e">
        <f t="shared" si="25"/>
        <v>#DIV/0!</v>
      </c>
      <c r="AG172" s="53" t="e">
        <f t="shared" si="25"/>
        <v>#DIV/0!</v>
      </c>
      <c r="AH172" s="53" t="e">
        <f t="shared" si="25"/>
        <v>#DIV/0!</v>
      </c>
      <c r="AI172" s="53" t="e">
        <f t="shared" si="25"/>
        <v>#DIV/0!</v>
      </c>
      <c r="AJ172" s="53" t="e">
        <f t="shared" si="25"/>
        <v>#DIV/0!</v>
      </c>
      <c r="AK172" s="53" t="e">
        <f t="shared" si="25"/>
        <v>#DIV/0!</v>
      </c>
      <c r="AL172" s="53" t="e">
        <f t="shared" si="25"/>
        <v>#DIV/0!</v>
      </c>
      <c r="AM172" s="53" t="e">
        <f t="shared" si="25"/>
        <v>#DIV/0!</v>
      </c>
      <c r="AN172" s="53" t="e">
        <f t="shared" si="25"/>
        <v>#DIV/0!</v>
      </c>
      <c r="AO172" s="53" t="e">
        <f t="shared" si="25"/>
        <v>#DIV/0!</v>
      </c>
      <c r="AP172" s="53" t="e">
        <f t="shared" si="25"/>
        <v>#DIV/0!</v>
      </c>
      <c r="AQ172" s="53" t="e">
        <f t="shared" si="25"/>
        <v>#DIV/0!</v>
      </c>
      <c r="AR172" s="53"/>
      <c r="AS172" s="53" t="e">
        <f>AVERAGE(AS160:AS171)</f>
        <v>#DIV/0!</v>
      </c>
      <c r="AT172" s="53">
        <f>AVERAGE(AT160:AT171)</f>
        <v>27.158833333333334</v>
      </c>
      <c r="AU172" s="53">
        <f>AVERAGE(AU160:AU171)</f>
        <v>220.09166666666667</v>
      </c>
      <c r="AV172" s="53">
        <f>AVERAGE(AV160:AV171)</f>
        <v>133.91666666666666</v>
      </c>
      <c r="AW172" s="74">
        <f>AVERAGE(AW160:AW171)</f>
        <v>86.175000000000011</v>
      </c>
    </row>
    <row r="173" spans="1:49" ht="14.25" customHeight="1" x14ac:dyDescent="0.35">
      <c r="A173" s="268">
        <v>44726</v>
      </c>
      <c r="B173" s="72">
        <v>12.0833333333333</v>
      </c>
      <c r="C173" s="292"/>
      <c r="D173" s="15">
        <v>49</v>
      </c>
      <c r="E173" s="15">
        <v>121.4</v>
      </c>
      <c r="F173" s="15">
        <v>12.1</v>
      </c>
      <c r="G173" s="303"/>
      <c r="H173" s="15">
        <v>31.4</v>
      </c>
      <c r="I173" s="15">
        <v>117.6</v>
      </c>
      <c r="J173" s="15">
        <v>83.9</v>
      </c>
      <c r="K173" s="15">
        <v>83.5</v>
      </c>
      <c r="L173" s="15">
        <v>117.2</v>
      </c>
      <c r="M173" s="15">
        <v>13.4</v>
      </c>
      <c r="N173" s="15">
        <v>48.7</v>
      </c>
      <c r="O173" s="15">
        <v>48.6</v>
      </c>
      <c r="P173" s="15">
        <v>60.2</v>
      </c>
      <c r="Q173" s="15">
        <v>60.1</v>
      </c>
      <c r="R173" s="15">
        <v>59.8</v>
      </c>
      <c r="S173" s="15">
        <v>60.5</v>
      </c>
      <c r="T173" s="15">
        <v>85.8</v>
      </c>
      <c r="U173" s="15">
        <v>85.9</v>
      </c>
      <c r="V173" s="15">
        <v>85.7</v>
      </c>
      <c r="W173" s="15">
        <v>59.5</v>
      </c>
      <c r="X173" s="15">
        <v>115.5</v>
      </c>
      <c r="Y173" s="15">
        <v>875</v>
      </c>
      <c r="Z173" s="15">
        <v>100</v>
      </c>
      <c r="AA173" s="15">
        <v>628</v>
      </c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299"/>
      <c r="AS173" s="17"/>
      <c r="AT173" s="17">
        <v>21.939</v>
      </c>
      <c r="AU173" s="17">
        <f t="shared" ref="AU173:AU184" si="26">AV173+AW173</f>
        <v>217.6</v>
      </c>
      <c r="AV173" s="17">
        <v>136</v>
      </c>
      <c r="AW173" s="41">
        <v>81.599999999999994</v>
      </c>
    </row>
    <row r="174" spans="1:49" ht="14.25" customHeight="1" x14ac:dyDescent="0.35">
      <c r="A174" s="266"/>
      <c r="B174" s="72">
        <v>12.1666666666667</v>
      </c>
      <c r="C174" s="293"/>
      <c r="D174" s="15">
        <v>49.2</v>
      </c>
      <c r="E174" s="15">
        <v>127</v>
      </c>
      <c r="F174" s="15">
        <v>12.2</v>
      </c>
      <c r="G174" s="293"/>
      <c r="H174" s="15">
        <v>35.1</v>
      </c>
      <c r="I174" s="15">
        <v>121.8</v>
      </c>
      <c r="J174" s="15">
        <v>85.8</v>
      </c>
      <c r="K174" s="15">
        <v>85.5</v>
      </c>
      <c r="L174" s="15">
        <v>121.7</v>
      </c>
      <c r="M174" s="15">
        <v>13.3</v>
      </c>
      <c r="N174" s="15">
        <v>48.8</v>
      </c>
      <c r="O174" s="15">
        <v>48.7</v>
      </c>
      <c r="P174" s="15">
        <v>62</v>
      </c>
      <c r="Q174" s="15">
        <v>61.8</v>
      </c>
      <c r="R174" s="15">
        <v>61.7</v>
      </c>
      <c r="S174" s="15">
        <v>62.3</v>
      </c>
      <c r="T174" s="15">
        <v>87.9</v>
      </c>
      <c r="U174" s="15">
        <v>88</v>
      </c>
      <c r="V174" s="15">
        <v>87.8</v>
      </c>
      <c r="W174" s="15">
        <v>61.5</v>
      </c>
      <c r="X174" s="15">
        <v>120.6</v>
      </c>
      <c r="Y174" s="15">
        <v>907</v>
      </c>
      <c r="Z174" s="15">
        <v>100</v>
      </c>
      <c r="AA174" s="15">
        <v>663</v>
      </c>
      <c r="AB174" s="15">
        <v>2.4</v>
      </c>
      <c r="AC174" s="15">
        <v>5.8</v>
      </c>
      <c r="AD174" s="15">
        <v>22</v>
      </c>
      <c r="AE174" s="15"/>
      <c r="AF174" s="15"/>
      <c r="AG174" s="15"/>
      <c r="AH174" s="15"/>
      <c r="AI174" s="15"/>
      <c r="AJ174" s="15"/>
      <c r="AK174" s="15"/>
      <c r="AL174" s="15"/>
      <c r="AM174" s="15"/>
      <c r="AN174" s="15">
        <v>0.8</v>
      </c>
      <c r="AO174" s="15">
        <v>0</v>
      </c>
      <c r="AP174" s="15">
        <v>99</v>
      </c>
      <c r="AQ174" s="15">
        <v>0</v>
      </c>
      <c r="AR174" s="293"/>
      <c r="AS174" s="17"/>
      <c r="AT174" s="17">
        <v>25.628</v>
      </c>
      <c r="AU174" s="17">
        <f t="shared" si="26"/>
        <v>217.7</v>
      </c>
      <c r="AV174" s="17">
        <v>140</v>
      </c>
      <c r="AW174" s="41">
        <v>77.7</v>
      </c>
    </row>
    <row r="175" spans="1:49" ht="14.25" customHeight="1" x14ac:dyDescent="0.35">
      <c r="A175" s="266"/>
      <c r="B175" s="72">
        <v>12.25</v>
      </c>
      <c r="C175" s="293"/>
      <c r="D175" s="15">
        <v>45.4</v>
      </c>
      <c r="E175" s="15">
        <v>21.6</v>
      </c>
      <c r="F175" s="15">
        <v>14</v>
      </c>
      <c r="G175" s="293"/>
      <c r="H175" s="15">
        <v>30.5</v>
      </c>
      <c r="I175" s="15">
        <v>18.5</v>
      </c>
      <c r="J175" s="15">
        <v>78.2</v>
      </c>
      <c r="K175" s="15">
        <v>78.099999999999994</v>
      </c>
      <c r="L175" s="15">
        <v>0</v>
      </c>
      <c r="M175" s="15">
        <v>12.4</v>
      </c>
      <c r="N175" s="15">
        <v>48</v>
      </c>
      <c r="O175" s="15">
        <v>4.8</v>
      </c>
      <c r="P175" s="15">
        <v>36.1</v>
      </c>
      <c r="Q175" s="15">
        <v>38</v>
      </c>
      <c r="R175" s="15">
        <v>36.1</v>
      </c>
      <c r="S175" s="15">
        <v>38.4</v>
      </c>
      <c r="T175" s="15">
        <v>4.7</v>
      </c>
      <c r="U175" s="15">
        <v>4.9000000000000004</v>
      </c>
      <c r="V175" s="15">
        <v>4.8</v>
      </c>
      <c r="W175" s="15">
        <v>41.5</v>
      </c>
      <c r="X175" s="15">
        <v>1</v>
      </c>
      <c r="Y175" s="15">
        <v>0</v>
      </c>
      <c r="Z175" s="15">
        <v>100</v>
      </c>
      <c r="AA175" s="15">
        <v>28</v>
      </c>
      <c r="AB175" s="15"/>
      <c r="AC175" s="15">
        <v>5.8</v>
      </c>
      <c r="AD175" s="15">
        <v>45.1</v>
      </c>
      <c r="AE175" s="15"/>
      <c r="AF175" s="15"/>
      <c r="AG175" s="15"/>
      <c r="AH175" s="15"/>
      <c r="AI175" s="15"/>
      <c r="AJ175" s="15"/>
      <c r="AK175" s="15"/>
      <c r="AL175" s="15"/>
      <c r="AM175" s="15"/>
      <c r="AN175" s="15">
        <v>56.8</v>
      </c>
      <c r="AO175" s="15">
        <v>805</v>
      </c>
      <c r="AP175" s="15">
        <v>50.2</v>
      </c>
      <c r="AQ175" s="15">
        <v>298</v>
      </c>
      <c r="AR175" s="293"/>
      <c r="AS175" s="17"/>
      <c r="AT175" s="17">
        <v>18.632999999999999</v>
      </c>
      <c r="AU175" s="17">
        <f t="shared" si="26"/>
        <v>165.2</v>
      </c>
      <c r="AV175" s="17">
        <v>96</v>
      </c>
      <c r="AW175" s="41">
        <v>69.2</v>
      </c>
    </row>
    <row r="176" spans="1:49" ht="14.25" customHeight="1" x14ac:dyDescent="0.35">
      <c r="A176" s="266"/>
      <c r="B176" s="72">
        <v>12.3333333333333</v>
      </c>
      <c r="C176" s="293"/>
      <c r="D176" s="15">
        <v>48.1</v>
      </c>
      <c r="E176" s="15">
        <v>65.599999999999994</v>
      </c>
      <c r="F176" s="15">
        <v>14.3</v>
      </c>
      <c r="G176" s="293"/>
      <c r="H176" s="15">
        <v>33.700000000000003</v>
      </c>
      <c r="I176" s="15">
        <v>63</v>
      </c>
      <c r="J176" s="15">
        <v>80.599999999999994</v>
      </c>
      <c r="K176" s="15">
        <v>80.5</v>
      </c>
      <c r="L176" s="15">
        <v>1.1000000000000001</v>
      </c>
      <c r="M176" s="15">
        <v>11.2</v>
      </c>
      <c r="N176" s="15">
        <v>15.4</v>
      </c>
      <c r="O176" s="15">
        <v>15.4</v>
      </c>
      <c r="P176" s="15">
        <v>29.9</v>
      </c>
      <c r="Q176" s="15">
        <v>31.9</v>
      </c>
      <c r="R176" s="15">
        <v>29.6</v>
      </c>
      <c r="S176" s="15">
        <v>32.5</v>
      </c>
      <c r="T176" s="15">
        <v>15.3</v>
      </c>
      <c r="U176" s="15">
        <v>15.4</v>
      </c>
      <c r="V176" s="15">
        <v>15.4</v>
      </c>
      <c r="W176" s="15">
        <v>36.299999999999997</v>
      </c>
      <c r="X176" s="15">
        <v>1.5</v>
      </c>
      <c r="Y176" s="15">
        <v>0</v>
      </c>
      <c r="Z176" s="15">
        <v>100</v>
      </c>
      <c r="AA176" s="15">
        <v>41</v>
      </c>
      <c r="AB176" s="15"/>
      <c r="AC176" s="15">
        <v>5.8</v>
      </c>
      <c r="AD176" s="15">
        <v>47.6</v>
      </c>
      <c r="AE176" s="15"/>
      <c r="AF176" s="15"/>
      <c r="AG176" s="15"/>
      <c r="AH176" s="15"/>
      <c r="AI176" s="15"/>
      <c r="AJ176" s="15"/>
      <c r="AK176" s="15"/>
      <c r="AL176" s="15"/>
      <c r="AM176" s="15"/>
      <c r="AN176" s="15">
        <v>66.3</v>
      </c>
      <c r="AO176" s="15">
        <v>874</v>
      </c>
      <c r="AP176" s="15">
        <v>0</v>
      </c>
      <c r="AQ176" s="15">
        <v>340</v>
      </c>
      <c r="AR176" s="293"/>
      <c r="AS176" s="17"/>
      <c r="AT176" s="17">
        <v>26.826000000000001</v>
      </c>
      <c r="AU176" s="17">
        <f t="shared" si="26"/>
        <v>176.4</v>
      </c>
      <c r="AV176" s="17">
        <v>93</v>
      </c>
      <c r="AW176" s="41">
        <v>83.4</v>
      </c>
    </row>
    <row r="177" spans="1:49" ht="14.25" customHeight="1" x14ac:dyDescent="0.35">
      <c r="A177" s="266"/>
      <c r="B177" s="72">
        <v>12.4166666666667</v>
      </c>
      <c r="C177" s="293"/>
      <c r="D177" s="15">
        <v>49.6</v>
      </c>
      <c r="E177" s="15">
        <v>71</v>
      </c>
      <c r="F177" s="15">
        <v>15</v>
      </c>
      <c r="G177" s="293"/>
      <c r="H177" s="15">
        <v>35.799999999999997</v>
      </c>
      <c r="I177" s="15">
        <v>65.8</v>
      </c>
      <c r="J177" s="15">
        <v>81.8</v>
      </c>
      <c r="K177" s="15">
        <v>81.7</v>
      </c>
      <c r="L177" s="15">
        <v>2.7</v>
      </c>
      <c r="M177" s="15">
        <v>12.1</v>
      </c>
      <c r="N177" s="15">
        <v>8.1</v>
      </c>
      <c r="O177" s="15">
        <v>8.1999999999999993</v>
      </c>
      <c r="P177" s="15">
        <v>28.1</v>
      </c>
      <c r="Q177" s="15">
        <v>29.1</v>
      </c>
      <c r="R177" s="15">
        <v>28.2</v>
      </c>
      <c r="S177" s="15">
        <v>30.2</v>
      </c>
      <c r="T177" s="15">
        <v>8</v>
      </c>
      <c r="U177" s="15">
        <v>8.1</v>
      </c>
      <c r="V177" s="15">
        <v>7.9</v>
      </c>
      <c r="W177" s="15">
        <v>30.9</v>
      </c>
      <c r="X177" s="15">
        <v>1.1000000000000001</v>
      </c>
      <c r="Y177" s="15">
        <v>0</v>
      </c>
      <c r="Z177" s="15">
        <v>100</v>
      </c>
      <c r="AA177" s="15">
        <v>34</v>
      </c>
      <c r="AB177" s="15"/>
      <c r="AC177" s="15">
        <v>5.8</v>
      </c>
      <c r="AD177" s="15">
        <v>49</v>
      </c>
      <c r="AE177" s="15"/>
      <c r="AF177" s="15"/>
      <c r="AG177" s="15"/>
      <c r="AH177" s="15"/>
      <c r="AI177" s="15"/>
      <c r="AJ177" s="15"/>
      <c r="AK177" s="15"/>
      <c r="AL177" s="15"/>
      <c r="AM177" s="15"/>
      <c r="AN177" s="15">
        <v>68.900000000000006</v>
      </c>
      <c r="AO177" s="15">
        <v>875</v>
      </c>
      <c r="AP177" s="15">
        <v>0</v>
      </c>
      <c r="AQ177" s="15">
        <v>342</v>
      </c>
      <c r="AR177" s="293"/>
      <c r="AS177" s="17"/>
      <c r="AT177" s="17">
        <v>20.082000000000001</v>
      </c>
      <c r="AU177" s="17">
        <f t="shared" si="26"/>
        <v>172.9</v>
      </c>
      <c r="AV177" s="17">
        <v>96</v>
      </c>
      <c r="AW177" s="41">
        <v>76.900000000000006</v>
      </c>
    </row>
    <row r="178" spans="1:49" ht="14.25" customHeight="1" x14ac:dyDescent="0.35">
      <c r="A178" s="266"/>
      <c r="B178" s="72">
        <v>12.5</v>
      </c>
      <c r="C178" s="293"/>
      <c r="D178" s="15">
        <v>49.6</v>
      </c>
      <c r="E178" s="15">
        <v>65.8</v>
      </c>
      <c r="F178" s="15">
        <v>15.7</v>
      </c>
      <c r="G178" s="293"/>
      <c r="H178" s="15">
        <v>37.700000000000003</v>
      </c>
      <c r="I178" s="15">
        <v>65.900000000000006</v>
      </c>
      <c r="J178" s="15">
        <v>82.5</v>
      </c>
      <c r="K178" s="15">
        <v>82.3</v>
      </c>
      <c r="L178" s="15">
        <v>1.8</v>
      </c>
      <c r="M178" s="15">
        <v>30</v>
      </c>
      <c r="N178" s="15">
        <v>17.3</v>
      </c>
      <c r="O178" s="15">
        <v>17.3</v>
      </c>
      <c r="P178" s="15">
        <v>30.7</v>
      </c>
      <c r="Q178" s="15">
        <v>31.7</v>
      </c>
      <c r="R178" s="15">
        <v>30.3</v>
      </c>
      <c r="S178" s="15">
        <v>32</v>
      </c>
      <c r="T178" s="15">
        <v>17.2</v>
      </c>
      <c r="U178" s="15">
        <v>17.3</v>
      </c>
      <c r="V178" s="15">
        <v>17.2</v>
      </c>
      <c r="W178" s="15">
        <v>32.5</v>
      </c>
      <c r="X178" s="15">
        <v>1.6</v>
      </c>
      <c r="Y178" s="15">
        <v>0</v>
      </c>
      <c r="Z178" s="15">
        <v>100</v>
      </c>
      <c r="AA178" s="15">
        <v>35</v>
      </c>
      <c r="AB178" s="15"/>
      <c r="AC178" s="15">
        <v>5.8</v>
      </c>
      <c r="AD178" s="15">
        <v>49</v>
      </c>
      <c r="AE178" s="15"/>
      <c r="AF178" s="15"/>
      <c r="AG178" s="15"/>
      <c r="AH178" s="15"/>
      <c r="AI178" s="15"/>
      <c r="AJ178" s="15"/>
      <c r="AK178" s="15"/>
      <c r="AL178" s="15"/>
      <c r="AM178" s="15"/>
      <c r="AN178" s="15">
        <v>68.400000000000006</v>
      </c>
      <c r="AO178" s="15">
        <v>877</v>
      </c>
      <c r="AP178" s="15">
        <v>0</v>
      </c>
      <c r="AQ178" s="15">
        <v>346</v>
      </c>
      <c r="AR178" s="293"/>
      <c r="AS178" s="17"/>
      <c r="AT178" s="17">
        <v>27.972000000000001</v>
      </c>
      <c r="AU178" s="17">
        <f t="shared" si="26"/>
        <v>172.5</v>
      </c>
      <c r="AV178" s="17">
        <v>91</v>
      </c>
      <c r="AW178" s="41">
        <v>81.5</v>
      </c>
    </row>
    <row r="179" spans="1:49" ht="14.25" customHeight="1" x14ac:dyDescent="0.35">
      <c r="A179" s="266"/>
      <c r="B179" s="72">
        <v>12.5833333333333</v>
      </c>
      <c r="C179" s="293"/>
      <c r="D179" s="15">
        <v>49.6</v>
      </c>
      <c r="E179" s="15">
        <v>66.2</v>
      </c>
      <c r="F179" s="15">
        <v>16.100000000000001</v>
      </c>
      <c r="G179" s="293"/>
      <c r="H179" s="15">
        <v>37.299999999999997</v>
      </c>
      <c r="I179" s="15">
        <v>66.2</v>
      </c>
      <c r="J179" s="15">
        <v>82.2</v>
      </c>
      <c r="K179" s="15">
        <v>82</v>
      </c>
      <c r="L179" s="15">
        <v>1.7</v>
      </c>
      <c r="M179" s="15">
        <v>33.9</v>
      </c>
      <c r="N179" s="15">
        <v>18.100000000000001</v>
      </c>
      <c r="O179" s="15">
        <v>18.100000000000001</v>
      </c>
      <c r="P179" s="15">
        <v>31.5</v>
      </c>
      <c r="Q179" s="15">
        <v>32.1</v>
      </c>
      <c r="R179" s="15">
        <v>31.1</v>
      </c>
      <c r="S179" s="15">
        <v>32.5</v>
      </c>
      <c r="T179" s="15">
        <v>18</v>
      </c>
      <c r="U179" s="15">
        <v>18.100000000000001</v>
      </c>
      <c r="V179" s="15">
        <v>18</v>
      </c>
      <c r="W179" s="15">
        <v>32.6</v>
      </c>
      <c r="X179" s="15">
        <v>1.7</v>
      </c>
      <c r="Y179" s="15">
        <v>0</v>
      </c>
      <c r="Z179" s="15">
        <v>100</v>
      </c>
      <c r="AA179" s="15">
        <v>35</v>
      </c>
      <c r="AB179" s="15"/>
      <c r="AC179" s="15">
        <v>5.8</v>
      </c>
      <c r="AD179" s="15">
        <v>49.1</v>
      </c>
      <c r="AE179" s="15"/>
      <c r="AF179" s="15"/>
      <c r="AG179" s="15"/>
      <c r="AH179" s="15"/>
      <c r="AI179" s="15"/>
      <c r="AJ179" s="15"/>
      <c r="AK179" s="15"/>
      <c r="AL179" s="15"/>
      <c r="AM179" s="15"/>
      <c r="AN179" s="15">
        <v>68.7</v>
      </c>
      <c r="AO179" s="15">
        <v>877</v>
      </c>
      <c r="AP179" s="15">
        <v>0</v>
      </c>
      <c r="AQ179" s="15">
        <v>345</v>
      </c>
      <c r="AR179" s="293"/>
      <c r="AS179" s="17"/>
      <c r="AT179" s="17">
        <v>27.16</v>
      </c>
      <c r="AU179" s="17">
        <f t="shared" si="26"/>
        <v>178.4</v>
      </c>
      <c r="AV179" s="17">
        <v>93</v>
      </c>
      <c r="AW179" s="41">
        <v>85.4</v>
      </c>
    </row>
    <row r="180" spans="1:49" ht="14.25" customHeight="1" x14ac:dyDescent="0.35">
      <c r="A180" s="266"/>
      <c r="B180" s="72">
        <v>12.6666666666667</v>
      </c>
      <c r="C180" s="293"/>
      <c r="D180" s="15">
        <v>49.7</v>
      </c>
      <c r="E180" s="15">
        <v>66.7</v>
      </c>
      <c r="F180" s="15">
        <v>16.3</v>
      </c>
      <c r="G180" s="293"/>
      <c r="H180" s="15">
        <v>36.700000000000003</v>
      </c>
      <c r="I180" s="15">
        <v>66</v>
      </c>
      <c r="J180" s="15" t="s">
        <v>94</v>
      </c>
      <c r="K180" s="15">
        <v>82</v>
      </c>
      <c r="L180" s="15">
        <v>0</v>
      </c>
      <c r="M180" s="15">
        <v>14.8</v>
      </c>
      <c r="N180" s="15">
        <v>1.2</v>
      </c>
      <c r="O180" s="15">
        <v>0.4</v>
      </c>
      <c r="P180" s="15">
        <v>29.8</v>
      </c>
      <c r="Q180" s="15">
        <v>29.9</v>
      </c>
      <c r="R180" s="15">
        <v>29.6</v>
      </c>
      <c r="S180" s="15">
        <v>30.6</v>
      </c>
      <c r="T180" s="15">
        <v>0.7</v>
      </c>
      <c r="U180" s="15">
        <v>0.8</v>
      </c>
      <c r="V180" s="15">
        <v>0.9</v>
      </c>
      <c r="W180" s="15">
        <v>29.2</v>
      </c>
      <c r="X180" s="15">
        <v>0</v>
      </c>
      <c r="Y180" s="15">
        <v>0</v>
      </c>
      <c r="Z180" s="15">
        <v>100</v>
      </c>
      <c r="AA180" s="15">
        <v>32</v>
      </c>
      <c r="AB180" s="15"/>
      <c r="AC180" s="15">
        <v>5.8</v>
      </c>
      <c r="AD180" s="15">
        <v>49.1</v>
      </c>
      <c r="AE180" s="15"/>
      <c r="AF180" s="15"/>
      <c r="AG180" s="15"/>
      <c r="AH180" s="15"/>
      <c r="AI180" s="15"/>
      <c r="AJ180" s="15"/>
      <c r="AK180" s="15"/>
      <c r="AL180" s="15"/>
      <c r="AM180" s="15"/>
      <c r="AN180" s="15">
        <v>68.8</v>
      </c>
      <c r="AO180" s="15">
        <v>876</v>
      </c>
      <c r="AP180" s="15">
        <v>0</v>
      </c>
      <c r="AQ180" s="15">
        <v>347</v>
      </c>
      <c r="AR180" s="293"/>
      <c r="AS180" s="17"/>
      <c r="AT180" s="17">
        <v>24.933</v>
      </c>
      <c r="AU180" s="17">
        <f t="shared" si="26"/>
        <v>185.7</v>
      </c>
      <c r="AV180" s="17">
        <v>94</v>
      </c>
      <c r="AW180" s="41">
        <v>91.7</v>
      </c>
    </row>
    <row r="181" spans="1:49" ht="14.25" customHeight="1" x14ac:dyDescent="0.35">
      <c r="A181" s="266"/>
      <c r="B181" s="72">
        <v>12.75</v>
      </c>
      <c r="C181" s="293"/>
      <c r="D181" s="15">
        <v>49.5</v>
      </c>
      <c r="E181" s="15">
        <v>65.599999999999994</v>
      </c>
      <c r="F181" s="15">
        <v>16.100000000000001</v>
      </c>
      <c r="G181" s="293"/>
      <c r="H181" s="15">
        <v>35.799999999999997</v>
      </c>
      <c r="I181" s="15">
        <v>65.7</v>
      </c>
      <c r="J181" s="15">
        <v>82.1</v>
      </c>
      <c r="K181" s="15">
        <v>81.900000000000006</v>
      </c>
      <c r="L181" s="15">
        <v>0</v>
      </c>
      <c r="M181" s="15">
        <v>0</v>
      </c>
      <c r="N181" s="15">
        <v>28.6</v>
      </c>
      <c r="O181" s="15">
        <v>0</v>
      </c>
      <c r="P181" s="15">
        <v>30.8</v>
      </c>
      <c r="Q181" s="15">
        <v>31.1</v>
      </c>
      <c r="R181" s="15">
        <v>30.5</v>
      </c>
      <c r="S181" s="15">
        <v>31.7</v>
      </c>
      <c r="T181" s="15">
        <v>0</v>
      </c>
      <c r="U181" s="15">
        <v>0</v>
      </c>
      <c r="V181" s="15">
        <v>0</v>
      </c>
      <c r="W181" s="15">
        <v>30.4</v>
      </c>
      <c r="X181" s="15">
        <v>0</v>
      </c>
      <c r="Y181" s="15">
        <v>0</v>
      </c>
      <c r="Z181" s="15">
        <v>100</v>
      </c>
      <c r="AA181" s="15">
        <v>33</v>
      </c>
      <c r="AB181" s="15"/>
      <c r="AC181" s="15">
        <v>5.8</v>
      </c>
      <c r="AD181" s="15">
        <v>48.9</v>
      </c>
      <c r="AE181" s="15"/>
      <c r="AF181" s="15"/>
      <c r="AG181" s="15"/>
      <c r="AH181" s="15"/>
      <c r="AI181" s="15"/>
      <c r="AJ181" s="15"/>
      <c r="AK181" s="15"/>
      <c r="AL181" s="15"/>
      <c r="AM181" s="15"/>
      <c r="AN181" s="15">
        <v>68.400000000000006</v>
      </c>
      <c r="AO181" s="15">
        <v>876</v>
      </c>
      <c r="AP181" s="15">
        <v>0</v>
      </c>
      <c r="AQ181" s="15">
        <v>342</v>
      </c>
      <c r="AR181" s="293"/>
      <c r="AS181" s="17"/>
      <c r="AT181" s="17">
        <v>23.222000000000001</v>
      </c>
      <c r="AU181" s="17">
        <f t="shared" si="26"/>
        <v>186.4</v>
      </c>
      <c r="AV181" s="17">
        <v>94</v>
      </c>
      <c r="AW181" s="41">
        <v>92.4</v>
      </c>
    </row>
    <row r="182" spans="1:49" ht="14.25" customHeight="1" x14ac:dyDescent="0.35">
      <c r="A182" s="266"/>
      <c r="B182" s="72">
        <v>12.8333333333333</v>
      </c>
      <c r="C182" s="293"/>
      <c r="D182" s="15">
        <v>49.6</v>
      </c>
      <c r="E182" s="15">
        <v>66.7</v>
      </c>
      <c r="F182" s="15">
        <v>16.2</v>
      </c>
      <c r="G182" s="293"/>
      <c r="H182" s="15">
        <v>35.700000000000003</v>
      </c>
      <c r="I182" s="15">
        <v>66.2</v>
      </c>
      <c r="J182" s="15">
        <v>82</v>
      </c>
      <c r="K182" s="15">
        <v>81.8</v>
      </c>
      <c r="L182" s="15">
        <v>0</v>
      </c>
      <c r="M182" s="15">
        <v>0</v>
      </c>
      <c r="N182" s="15">
        <v>29.1</v>
      </c>
      <c r="O182" s="15">
        <v>0</v>
      </c>
      <c r="P182" s="15">
        <v>30.4</v>
      </c>
      <c r="Q182" s="15">
        <v>30.9</v>
      </c>
      <c r="R182" s="15">
        <v>30</v>
      </c>
      <c r="S182" s="15">
        <v>31.4</v>
      </c>
      <c r="T182" s="15">
        <v>0</v>
      </c>
      <c r="U182" s="15">
        <v>0</v>
      </c>
      <c r="V182" s="15">
        <v>0</v>
      </c>
      <c r="W182" s="15">
        <v>29.8</v>
      </c>
      <c r="X182" s="15">
        <v>0</v>
      </c>
      <c r="Y182" s="15">
        <v>0</v>
      </c>
      <c r="Z182" s="15">
        <v>100</v>
      </c>
      <c r="AA182" s="15">
        <v>34</v>
      </c>
      <c r="AB182" s="15"/>
      <c r="AC182" s="15">
        <v>5.8</v>
      </c>
      <c r="AD182" s="15">
        <v>49</v>
      </c>
      <c r="AE182" s="15"/>
      <c r="AF182" s="15"/>
      <c r="AG182" s="15"/>
      <c r="AH182" s="15"/>
      <c r="AI182" s="15"/>
      <c r="AJ182" s="15"/>
      <c r="AK182" s="15"/>
      <c r="AL182" s="15"/>
      <c r="AM182" s="15"/>
      <c r="AN182" s="15">
        <v>68.5</v>
      </c>
      <c r="AO182" s="15">
        <v>877</v>
      </c>
      <c r="AP182" s="15">
        <v>0</v>
      </c>
      <c r="AQ182" s="15">
        <v>341</v>
      </c>
      <c r="AR182" s="293"/>
      <c r="AS182" s="17"/>
      <c r="AT182" s="17">
        <v>21.928000000000001</v>
      </c>
      <c r="AU182" s="17">
        <f t="shared" si="26"/>
        <v>178.4</v>
      </c>
      <c r="AV182" s="17">
        <v>96</v>
      </c>
      <c r="AW182" s="41">
        <v>82.4</v>
      </c>
    </row>
    <row r="183" spans="1:49" ht="14.25" customHeight="1" x14ac:dyDescent="0.35">
      <c r="A183" s="266"/>
      <c r="B183" s="72">
        <v>12.9166666666667</v>
      </c>
      <c r="C183" s="293"/>
      <c r="D183" s="15">
        <v>49.5</v>
      </c>
      <c r="E183" s="15">
        <v>67.3</v>
      </c>
      <c r="F183" s="15">
        <v>16.399999999999999</v>
      </c>
      <c r="G183" s="293"/>
      <c r="H183" s="15">
        <v>35.799999999999997</v>
      </c>
      <c r="I183" s="15">
        <v>66.5</v>
      </c>
      <c r="J183" s="15">
        <v>81.5</v>
      </c>
      <c r="K183" s="15">
        <v>81.3</v>
      </c>
      <c r="L183" s="15">
        <v>0</v>
      </c>
      <c r="M183" s="15">
        <v>0</v>
      </c>
      <c r="N183" s="15">
        <v>29.6</v>
      </c>
      <c r="O183" s="15">
        <v>0</v>
      </c>
      <c r="P183" s="15">
        <v>30.1</v>
      </c>
      <c r="Q183" s="15">
        <v>30.7</v>
      </c>
      <c r="R183" s="15">
        <v>29.7</v>
      </c>
      <c r="S183" s="15">
        <v>31.2</v>
      </c>
      <c r="T183" s="15">
        <v>0</v>
      </c>
      <c r="U183" s="15">
        <v>0</v>
      </c>
      <c r="V183" s="15">
        <v>0</v>
      </c>
      <c r="W183" s="15">
        <v>29.6</v>
      </c>
      <c r="X183" s="15">
        <v>0</v>
      </c>
      <c r="Y183" s="15">
        <v>0</v>
      </c>
      <c r="Z183" s="15">
        <v>100</v>
      </c>
      <c r="AA183" s="15">
        <v>34</v>
      </c>
      <c r="AB183" s="15"/>
      <c r="AC183" s="15">
        <v>5.8</v>
      </c>
      <c r="AD183" s="15">
        <v>48.9</v>
      </c>
      <c r="AE183" s="15"/>
      <c r="AF183" s="15"/>
      <c r="AG183" s="15"/>
      <c r="AH183" s="15"/>
      <c r="AI183" s="15"/>
      <c r="AJ183" s="15"/>
      <c r="AK183" s="15"/>
      <c r="AL183" s="15"/>
      <c r="AM183" s="15"/>
      <c r="AN183" s="15">
        <v>69.099999999999994</v>
      </c>
      <c r="AO183" s="15">
        <v>887</v>
      </c>
      <c r="AP183" s="15">
        <v>0</v>
      </c>
      <c r="AQ183" s="15">
        <v>348</v>
      </c>
      <c r="AR183" s="293"/>
      <c r="AS183" s="17"/>
      <c r="AT183" s="17">
        <v>22.231000000000002</v>
      </c>
      <c r="AU183" s="17">
        <f t="shared" si="26"/>
        <v>180.3</v>
      </c>
      <c r="AV183" s="17">
        <v>94</v>
      </c>
      <c r="AW183" s="41">
        <v>86.3</v>
      </c>
    </row>
    <row r="184" spans="1:49" ht="14.25" customHeight="1" x14ac:dyDescent="0.35">
      <c r="A184" s="267"/>
      <c r="B184" s="72">
        <v>13</v>
      </c>
      <c r="C184" s="294"/>
      <c r="D184" s="15">
        <v>49.6</v>
      </c>
      <c r="E184" s="15">
        <v>66.5</v>
      </c>
      <c r="F184" s="15">
        <v>16.399999999999999</v>
      </c>
      <c r="G184" s="294"/>
      <c r="H184" s="15">
        <v>35.200000000000003</v>
      </c>
      <c r="I184" s="15">
        <v>66.900000000000006</v>
      </c>
      <c r="J184" s="15">
        <v>81.3</v>
      </c>
      <c r="K184" s="15">
        <v>81.099999999999994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>
        <v>5.8</v>
      </c>
      <c r="AD184" s="15">
        <v>49</v>
      </c>
      <c r="AE184" s="15"/>
      <c r="AF184" s="15"/>
      <c r="AG184" s="15"/>
      <c r="AH184" s="15"/>
      <c r="AI184" s="15"/>
      <c r="AJ184" s="15"/>
      <c r="AK184" s="15"/>
      <c r="AL184" s="15"/>
      <c r="AM184" s="15"/>
      <c r="AN184" s="15">
        <v>69.400000000000006</v>
      </c>
      <c r="AO184" s="15">
        <v>885</v>
      </c>
      <c r="AP184" s="15">
        <v>0</v>
      </c>
      <c r="AQ184" s="15">
        <v>347</v>
      </c>
      <c r="AR184" s="294"/>
      <c r="AS184" s="53"/>
      <c r="AT184" s="17"/>
      <c r="AU184" s="17">
        <f t="shared" si="26"/>
        <v>0</v>
      </c>
      <c r="AV184" s="17"/>
      <c r="AW184" s="41"/>
    </row>
    <row r="185" spans="1:49" ht="14.25" customHeight="1" x14ac:dyDescent="0.35">
      <c r="A185" s="291" t="s">
        <v>92</v>
      </c>
      <c r="B185" s="278"/>
      <c r="C185" s="73"/>
      <c r="D185" s="53">
        <f>AVERAGE(D173:D184)</f>
        <v>49.033333333333331</v>
      </c>
      <c r="E185" s="53">
        <f>AVERAGE(E173:E184)</f>
        <v>72.616666666666674</v>
      </c>
      <c r="F185" s="53">
        <f>AVERAGE(F173:F184)</f>
        <v>15.066666666666668</v>
      </c>
      <c r="G185" s="53"/>
      <c r="H185" s="53">
        <f t="shared" ref="H185:AQ185" si="27">AVERAGE(H173:H184)</f>
        <v>35.05833333333333</v>
      </c>
      <c r="I185" s="53">
        <f t="shared" si="27"/>
        <v>70.841666666666683</v>
      </c>
      <c r="J185" s="53">
        <f t="shared" si="27"/>
        <v>81.990909090909085</v>
      </c>
      <c r="K185" s="53">
        <f t="shared" si="27"/>
        <v>81.808333333333323</v>
      </c>
      <c r="L185" s="53">
        <f t="shared" si="27"/>
        <v>22.381818181818179</v>
      </c>
      <c r="M185" s="53">
        <f t="shared" si="27"/>
        <v>12.82727272727273</v>
      </c>
      <c r="N185" s="53">
        <f t="shared" si="27"/>
        <v>26.627272727272729</v>
      </c>
      <c r="O185" s="53">
        <f t="shared" si="27"/>
        <v>14.681818181818185</v>
      </c>
      <c r="P185" s="53">
        <f t="shared" si="27"/>
        <v>36.327272727272728</v>
      </c>
      <c r="Q185" s="53">
        <f t="shared" si="27"/>
        <v>37.027272727272724</v>
      </c>
      <c r="R185" s="53">
        <f t="shared" si="27"/>
        <v>36.054545454545455</v>
      </c>
      <c r="S185" s="53">
        <f t="shared" si="27"/>
        <v>37.572727272727271</v>
      </c>
      <c r="T185" s="53">
        <f t="shared" si="27"/>
        <v>21.599999999999998</v>
      </c>
      <c r="U185" s="53">
        <f t="shared" si="27"/>
        <v>21.681818181818183</v>
      </c>
      <c r="V185" s="53">
        <f t="shared" si="27"/>
        <v>21.609090909090909</v>
      </c>
      <c r="W185" s="53">
        <f t="shared" si="27"/>
        <v>37.618181818181824</v>
      </c>
      <c r="X185" s="53">
        <f t="shared" si="27"/>
        <v>22.09090909090909</v>
      </c>
      <c r="Y185" s="53">
        <f t="shared" si="27"/>
        <v>162</v>
      </c>
      <c r="Z185" s="53">
        <f t="shared" si="27"/>
        <v>100</v>
      </c>
      <c r="AA185" s="53">
        <f t="shared" si="27"/>
        <v>145.18181818181819</v>
      </c>
      <c r="AB185" s="53">
        <f t="shared" si="27"/>
        <v>2.4</v>
      </c>
      <c r="AC185" s="53">
        <f t="shared" si="27"/>
        <v>5.799999999999998</v>
      </c>
      <c r="AD185" s="53">
        <f t="shared" si="27"/>
        <v>46.063636363636363</v>
      </c>
      <c r="AE185" s="53" t="e">
        <f t="shared" si="27"/>
        <v>#DIV/0!</v>
      </c>
      <c r="AF185" s="53" t="e">
        <f t="shared" si="27"/>
        <v>#DIV/0!</v>
      </c>
      <c r="AG185" s="53" t="e">
        <f t="shared" si="27"/>
        <v>#DIV/0!</v>
      </c>
      <c r="AH185" s="53" t="e">
        <f t="shared" si="27"/>
        <v>#DIV/0!</v>
      </c>
      <c r="AI185" s="53" t="e">
        <f t="shared" si="27"/>
        <v>#DIV/0!</v>
      </c>
      <c r="AJ185" s="53" t="e">
        <f t="shared" si="27"/>
        <v>#DIV/0!</v>
      </c>
      <c r="AK185" s="53" t="e">
        <f t="shared" si="27"/>
        <v>#DIV/0!</v>
      </c>
      <c r="AL185" s="53" t="e">
        <f t="shared" si="27"/>
        <v>#DIV/0!</v>
      </c>
      <c r="AM185" s="53" t="e">
        <f t="shared" si="27"/>
        <v>#DIV/0!</v>
      </c>
      <c r="AN185" s="53">
        <f t="shared" si="27"/>
        <v>61.281818181818181</v>
      </c>
      <c r="AO185" s="53">
        <f t="shared" si="27"/>
        <v>791.72727272727275</v>
      </c>
      <c r="AP185" s="53">
        <f t="shared" si="27"/>
        <v>13.563636363636363</v>
      </c>
      <c r="AQ185" s="53">
        <f t="shared" si="27"/>
        <v>308.72727272727275</v>
      </c>
      <c r="AR185" s="53"/>
      <c r="AS185" s="53" t="e">
        <f>AVERAGE(AS173:AS184)</f>
        <v>#DIV/0!</v>
      </c>
      <c r="AT185" s="53">
        <f>AVERAGE(AT173:AT184)</f>
        <v>23.686727272727275</v>
      </c>
      <c r="AU185" s="53">
        <f>AVERAGE(AU173:AU184)</f>
        <v>169.29166666666669</v>
      </c>
      <c r="AV185" s="53">
        <f>AVERAGE(AV173:AV184)</f>
        <v>102.09090909090909</v>
      </c>
      <c r="AW185" s="74">
        <f>AVERAGE(AW173:AW184)</f>
        <v>82.590909090909079</v>
      </c>
    </row>
    <row r="186" spans="1:49" ht="14.25" customHeight="1" x14ac:dyDescent="0.35">
      <c r="A186" s="268">
        <v>44727</v>
      </c>
      <c r="B186" s="72">
        <v>13.0833333333333</v>
      </c>
      <c r="C186" s="292">
        <v>30.3</v>
      </c>
      <c r="D186" s="15">
        <v>49.5</v>
      </c>
      <c r="E186" s="15">
        <v>66.7</v>
      </c>
      <c r="F186" s="15">
        <v>16.3</v>
      </c>
      <c r="G186" s="303"/>
      <c r="H186" s="15">
        <v>35.299999999999997</v>
      </c>
      <c r="I186" s="15">
        <v>66.900000000000006</v>
      </c>
      <c r="J186" s="15">
        <v>80.900000000000006</v>
      </c>
      <c r="K186" s="15">
        <v>80.7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>
        <v>5.8</v>
      </c>
      <c r="AD186" s="15">
        <v>48.9</v>
      </c>
      <c r="AE186" s="15"/>
      <c r="AF186" s="15"/>
      <c r="AG186" s="15"/>
      <c r="AH186" s="15"/>
      <c r="AI186" s="15"/>
      <c r="AJ186" s="15"/>
      <c r="AK186" s="15"/>
      <c r="AL186" s="15"/>
      <c r="AM186" s="15"/>
      <c r="AN186" s="15">
        <v>69.400000000000006</v>
      </c>
      <c r="AO186" s="15">
        <v>885</v>
      </c>
      <c r="AP186" s="15">
        <v>0</v>
      </c>
      <c r="AQ186" s="15">
        <v>344</v>
      </c>
      <c r="AR186" s="299"/>
      <c r="AS186" s="17"/>
      <c r="AT186" s="17"/>
      <c r="AU186" s="17">
        <f t="shared" ref="AU186:AU197" si="28">AV186+AW186</f>
        <v>0</v>
      </c>
      <c r="AV186" s="17"/>
      <c r="AW186" s="41"/>
    </row>
    <row r="187" spans="1:49" ht="14.25" customHeight="1" x14ac:dyDescent="0.35">
      <c r="A187" s="266"/>
      <c r="B187" s="72">
        <v>13.1666666666667</v>
      </c>
      <c r="C187" s="293"/>
      <c r="D187" s="15">
        <v>49.5</v>
      </c>
      <c r="E187" s="15">
        <v>67.400000000000006</v>
      </c>
      <c r="F187" s="15">
        <v>16.2</v>
      </c>
      <c r="G187" s="293"/>
      <c r="H187" s="15">
        <v>34.5</v>
      </c>
      <c r="I187" s="15">
        <v>67.7</v>
      </c>
      <c r="J187" s="15">
        <v>80.7</v>
      </c>
      <c r="K187" s="15">
        <v>80.5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>
        <v>5.8</v>
      </c>
      <c r="AD187" s="15">
        <v>49</v>
      </c>
      <c r="AE187" s="15"/>
      <c r="AF187" s="15"/>
      <c r="AG187" s="15"/>
      <c r="AH187" s="15"/>
      <c r="AI187" s="15"/>
      <c r="AJ187" s="15"/>
      <c r="AK187" s="15"/>
      <c r="AL187" s="15"/>
      <c r="AM187" s="15"/>
      <c r="AN187" s="15">
        <v>69.599999999999994</v>
      </c>
      <c r="AO187" s="15">
        <v>887</v>
      </c>
      <c r="AP187" s="15">
        <v>0</v>
      </c>
      <c r="AQ187" s="15">
        <v>343</v>
      </c>
      <c r="AR187" s="293"/>
      <c r="AS187" s="17"/>
      <c r="AT187" s="17"/>
      <c r="AU187" s="17">
        <f t="shared" si="28"/>
        <v>0</v>
      </c>
      <c r="AV187" s="17"/>
      <c r="AW187" s="41"/>
    </row>
    <row r="188" spans="1:49" ht="14.25" customHeight="1" x14ac:dyDescent="0.35">
      <c r="A188" s="266"/>
      <c r="B188" s="72">
        <v>13.25</v>
      </c>
      <c r="C188" s="293"/>
      <c r="D188" s="15">
        <v>49.6</v>
      </c>
      <c r="E188" s="15">
        <v>68.5</v>
      </c>
      <c r="F188" s="15">
        <v>16.2</v>
      </c>
      <c r="G188" s="293"/>
      <c r="H188" s="15">
        <v>27.4</v>
      </c>
      <c r="I188" s="15">
        <v>66.3</v>
      </c>
      <c r="J188" s="15">
        <v>80.599999999999994</v>
      </c>
      <c r="K188" s="15">
        <v>80.400000000000006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>
        <v>5.8</v>
      </c>
      <c r="AD188" s="15">
        <v>49</v>
      </c>
      <c r="AE188" s="15"/>
      <c r="AF188" s="15"/>
      <c r="AG188" s="15"/>
      <c r="AH188" s="15"/>
      <c r="AI188" s="15"/>
      <c r="AJ188" s="15"/>
      <c r="AK188" s="15"/>
      <c r="AL188" s="15"/>
      <c r="AM188" s="15"/>
      <c r="AN188" s="15">
        <v>69.7</v>
      </c>
      <c r="AO188" s="15">
        <v>888</v>
      </c>
      <c r="AP188" s="15">
        <v>0</v>
      </c>
      <c r="AQ188" s="15">
        <v>341</v>
      </c>
      <c r="AR188" s="293"/>
      <c r="AS188" s="17"/>
      <c r="AT188" s="17"/>
      <c r="AU188" s="17">
        <f t="shared" si="28"/>
        <v>0</v>
      </c>
      <c r="AV188" s="17"/>
      <c r="AW188" s="41"/>
    </row>
    <row r="189" spans="1:49" ht="14.25" customHeight="1" x14ac:dyDescent="0.35">
      <c r="A189" s="266"/>
      <c r="B189" s="72">
        <v>13.3333333333333</v>
      </c>
      <c r="C189" s="293"/>
      <c r="D189" s="15">
        <v>49.5</v>
      </c>
      <c r="E189" s="15">
        <v>69</v>
      </c>
      <c r="F189" s="15">
        <v>158</v>
      </c>
      <c r="G189" s="293"/>
      <c r="H189" s="15">
        <v>32.6</v>
      </c>
      <c r="I189" s="15">
        <v>67.2</v>
      </c>
      <c r="J189" s="15">
        <v>80.3</v>
      </c>
      <c r="K189" s="15">
        <v>80.099999999999994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>
        <v>5.8</v>
      </c>
      <c r="AD189" s="15">
        <v>48.9</v>
      </c>
      <c r="AE189" s="15"/>
      <c r="AF189" s="15"/>
      <c r="AG189" s="15"/>
      <c r="AH189" s="15"/>
      <c r="AI189" s="15"/>
      <c r="AJ189" s="15"/>
      <c r="AK189" s="15"/>
      <c r="AL189" s="15"/>
      <c r="AM189" s="15"/>
      <c r="AN189" s="15">
        <v>70.099999999999994</v>
      </c>
      <c r="AO189" s="15">
        <v>886</v>
      </c>
      <c r="AP189" s="15">
        <v>0</v>
      </c>
      <c r="AQ189" s="15">
        <v>340</v>
      </c>
      <c r="AR189" s="293"/>
      <c r="AS189" s="17"/>
      <c r="AT189" s="17"/>
      <c r="AU189" s="17">
        <f t="shared" si="28"/>
        <v>0</v>
      </c>
      <c r="AV189" s="17"/>
      <c r="AW189" s="41"/>
    </row>
    <row r="190" spans="1:49" ht="14.25" customHeight="1" x14ac:dyDescent="0.35">
      <c r="A190" s="266"/>
      <c r="B190" s="72">
        <v>13.4166666666667</v>
      </c>
      <c r="C190" s="293"/>
      <c r="D190" s="15">
        <v>49.6</v>
      </c>
      <c r="E190" s="15">
        <v>68.5</v>
      </c>
      <c r="F190" s="15">
        <v>16.100000000000001</v>
      </c>
      <c r="G190" s="293"/>
      <c r="H190" s="15">
        <v>35</v>
      </c>
      <c r="I190" s="15">
        <v>67.599999999999994</v>
      </c>
      <c r="J190" s="15">
        <v>80.7</v>
      </c>
      <c r="K190" s="15">
        <v>80.5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>
        <v>5.8</v>
      </c>
      <c r="AD190" s="15">
        <v>48.9</v>
      </c>
      <c r="AE190" s="15"/>
      <c r="AF190" s="15"/>
      <c r="AG190" s="15"/>
      <c r="AH190" s="15"/>
      <c r="AI190" s="15"/>
      <c r="AJ190" s="15"/>
      <c r="AK190" s="15"/>
      <c r="AL190" s="15"/>
      <c r="AM190" s="15"/>
      <c r="AN190" s="15">
        <v>70</v>
      </c>
      <c r="AO190" s="15">
        <v>886</v>
      </c>
      <c r="AP190" s="15">
        <v>0</v>
      </c>
      <c r="AQ190" s="15">
        <v>342</v>
      </c>
      <c r="AR190" s="293"/>
      <c r="AS190" s="17"/>
      <c r="AT190" s="17"/>
      <c r="AU190" s="17">
        <f t="shared" si="28"/>
        <v>0</v>
      </c>
      <c r="AV190" s="17"/>
      <c r="AW190" s="41"/>
    </row>
    <row r="191" spans="1:49" ht="14.25" customHeight="1" x14ac:dyDescent="0.35">
      <c r="A191" s="266"/>
      <c r="B191" s="72">
        <v>13.5</v>
      </c>
      <c r="C191" s="293"/>
      <c r="D191" s="15">
        <v>43.7</v>
      </c>
      <c r="E191" s="15">
        <v>0</v>
      </c>
      <c r="F191" s="15">
        <v>23.8</v>
      </c>
      <c r="G191" s="293"/>
      <c r="H191" s="15">
        <v>35.799999999999997</v>
      </c>
      <c r="I191" s="15">
        <v>0</v>
      </c>
      <c r="J191" s="15">
        <v>75.2</v>
      </c>
      <c r="K191" s="15">
        <v>75.2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>
        <v>5.8</v>
      </c>
      <c r="AD191" s="15">
        <v>19.2</v>
      </c>
      <c r="AE191" s="15"/>
      <c r="AF191" s="15"/>
      <c r="AG191" s="15"/>
      <c r="AH191" s="15"/>
      <c r="AI191" s="15"/>
      <c r="AJ191" s="15"/>
      <c r="AK191" s="15"/>
      <c r="AL191" s="15"/>
      <c r="AM191" s="15"/>
      <c r="AN191" s="15">
        <v>0.8</v>
      </c>
      <c r="AO191" s="15">
        <v>0</v>
      </c>
      <c r="AP191" s="15">
        <v>99.3</v>
      </c>
      <c r="AQ191" s="15">
        <v>13</v>
      </c>
      <c r="AR191" s="293"/>
      <c r="AS191" s="17"/>
      <c r="AT191" s="17"/>
      <c r="AU191" s="17">
        <f t="shared" si="28"/>
        <v>0</v>
      </c>
      <c r="AV191" s="17"/>
      <c r="AW191" s="41"/>
    </row>
    <row r="192" spans="1:49" ht="14.25" customHeight="1" x14ac:dyDescent="0.35">
      <c r="A192" s="266"/>
      <c r="B192" s="72">
        <v>13.5833333333333</v>
      </c>
      <c r="C192" s="293"/>
      <c r="D192" s="15">
        <v>48.8</v>
      </c>
      <c r="E192" s="15">
        <v>0</v>
      </c>
      <c r="F192" s="15">
        <v>24.6</v>
      </c>
      <c r="G192" s="293"/>
      <c r="H192" s="15">
        <v>24.7</v>
      </c>
      <c r="I192" s="15">
        <v>0</v>
      </c>
      <c r="J192" s="15">
        <v>74.099999999999994</v>
      </c>
      <c r="K192" s="15">
        <v>74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>
        <v>5.8</v>
      </c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293"/>
      <c r="AS192" s="17"/>
      <c r="AT192" s="17"/>
      <c r="AU192" s="17">
        <f t="shared" si="28"/>
        <v>0</v>
      </c>
      <c r="AV192" s="17"/>
      <c r="AW192" s="41"/>
    </row>
    <row r="193" spans="1:49" ht="14.25" customHeight="1" x14ac:dyDescent="0.35">
      <c r="A193" s="266"/>
      <c r="B193" s="72">
        <v>13.6666666666667</v>
      </c>
      <c r="C193" s="293"/>
      <c r="D193" s="15"/>
      <c r="E193" s="15"/>
      <c r="F193" s="15"/>
      <c r="G193" s="293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>
        <v>5.8</v>
      </c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293"/>
      <c r="AS193" s="17"/>
      <c r="AT193" s="17"/>
      <c r="AU193" s="17">
        <f t="shared" si="28"/>
        <v>0</v>
      </c>
      <c r="AV193" s="17"/>
      <c r="AW193" s="41"/>
    </row>
    <row r="194" spans="1:49" ht="14.25" customHeight="1" x14ac:dyDescent="0.35">
      <c r="A194" s="266"/>
      <c r="B194" s="72">
        <v>13.75</v>
      </c>
      <c r="C194" s="293"/>
      <c r="D194" s="15"/>
      <c r="E194" s="15"/>
      <c r="F194" s="15"/>
      <c r="G194" s="293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>
        <v>5.8</v>
      </c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293"/>
      <c r="AS194" s="17"/>
      <c r="AT194" s="17"/>
      <c r="AU194" s="17">
        <f t="shared" si="28"/>
        <v>0</v>
      </c>
      <c r="AV194" s="17"/>
      <c r="AW194" s="41"/>
    </row>
    <row r="195" spans="1:49" ht="14.25" customHeight="1" x14ac:dyDescent="0.35">
      <c r="A195" s="266"/>
      <c r="B195" s="72">
        <v>13.8333333333333</v>
      </c>
      <c r="C195" s="293"/>
      <c r="D195" s="15"/>
      <c r="E195" s="15"/>
      <c r="F195" s="15"/>
      <c r="G195" s="293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>
        <v>5.8</v>
      </c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293"/>
      <c r="AS195" s="17"/>
      <c r="AT195" s="17"/>
      <c r="AU195" s="17">
        <f t="shared" si="28"/>
        <v>0</v>
      </c>
      <c r="AV195" s="17"/>
      <c r="AW195" s="41"/>
    </row>
    <row r="196" spans="1:49" ht="14.25" customHeight="1" x14ac:dyDescent="0.35">
      <c r="A196" s="266"/>
      <c r="B196" s="72">
        <v>13.9166666666667</v>
      </c>
      <c r="C196" s="293"/>
      <c r="D196" s="15"/>
      <c r="E196" s="15"/>
      <c r="F196" s="15"/>
      <c r="G196" s="293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>
        <v>5.8</v>
      </c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293"/>
      <c r="AS196" s="17"/>
      <c r="AT196" s="17"/>
      <c r="AU196" s="17">
        <f t="shared" si="28"/>
        <v>0</v>
      </c>
      <c r="AV196" s="17"/>
      <c r="AW196" s="41"/>
    </row>
    <row r="197" spans="1:49" ht="14.25" customHeight="1" x14ac:dyDescent="0.35">
      <c r="A197" s="267"/>
      <c r="B197" s="72">
        <v>14</v>
      </c>
      <c r="C197" s="294"/>
      <c r="D197" s="15"/>
      <c r="E197" s="15"/>
      <c r="F197" s="15"/>
      <c r="G197" s="294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>
        <v>5.8</v>
      </c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294"/>
      <c r="AS197" s="17"/>
      <c r="AT197" s="17"/>
      <c r="AU197" s="17">
        <f t="shared" si="28"/>
        <v>0</v>
      </c>
      <c r="AV197" s="17"/>
      <c r="AW197" s="41"/>
    </row>
    <row r="198" spans="1:49" ht="14.25" customHeight="1" x14ac:dyDescent="0.35">
      <c r="A198" s="291" t="s">
        <v>92</v>
      </c>
      <c r="B198" s="278"/>
      <c r="C198" s="79"/>
      <c r="D198" s="53">
        <f>AVERAGE(D186:D197)</f>
        <v>48.6</v>
      </c>
      <c r="E198" s="53">
        <f>AVERAGE(E186:E197)</f>
        <v>48.585714285714289</v>
      </c>
      <c r="F198" s="53">
        <f>AVERAGE(F186:F197)</f>
        <v>38.74285714285714</v>
      </c>
      <c r="G198" s="75"/>
      <c r="H198" s="53">
        <f t="shared" ref="H198:AQ198" si="29">AVERAGE(H186:H197)</f>
        <v>32.185714285714276</v>
      </c>
      <c r="I198" s="53">
        <f t="shared" si="29"/>
        <v>47.957142857142863</v>
      </c>
      <c r="J198" s="53">
        <f t="shared" si="29"/>
        <v>78.928571428571431</v>
      </c>
      <c r="K198" s="53">
        <f t="shared" si="29"/>
        <v>78.771428571428572</v>
      </c>
      <c r="L198" s="53" t="e">
        <f t="shared" si="29"/>
        <v>#DIV/0!</v>
      </c>
      <c r="M198" s="53" t="e">
        <f t="shared" si="29"/>
        <v>#DIV/0!</v>
      </c>
      <c r="N198" s="53" t="e">
        <f t="shared" si="29"/>
        <v>#DIV/0!</v>
      </c>
      <c r="O198" s="53" t="e">
        <f t="shared" si="29"/>
        <v>#DIV/0!</v>
      </c>
      <c r="P198" s="53" t="e">
        <f t="shared" si="29"/>
        <v>#DIV/0!</v>
      </c>
      <c r="Q198" s="53" t="e">
        <f t="shared" si="29"/>
        <v>#DIV/0!</v>
      </c>
      <c r="R198" s="53" t="e">
        <f t="shared" si="29"/>
        <v>#DIV/0!</v>
      </c>
      <c r="S198" s="53" t="e">
        <f t="shared" si="29"/>
        <v>#DIV/0!</v>
      </c>
      <c r="T198" s="53" t="e">
        <f t="shared" si="29"/>
        <v>#DIV/0!</v>
      </c>
      <c r="U198" s="53" t="e">
        <f t="shared" si="29"/>
        <v>#DIV/0!</v>
      </c>
      <c r="V198" s="53" t="e">
        <f t="shared" si="29"/>
        <v>#DIV/0!</v>
      </c>
      <c r="W198" s="53" t="e">
        <f t="shared" si="29"/>
        <v>#DIV/0!</v>
      </c>
      <c r="X198" s="53" t="e">
        <f t="shared" si="29"/>
        <v>#DIV/0!</v>
      </c>
      <c r="Y198" s="53" t="e">
        <f t="shared" si="29"/>
        <v>#DIV/0!</v>
      </c>
      <c r="Z198" s="53" t="e">
        <f t="shared" si="29"/>
        <v>#DIV/0!</v>
      </c>
      <c r="AA198" s="53" t="e">
        <f t="shared" si="29"/>
        <v>#DIV/0!</v>
      </c>
      <c r="AB198" s="53" t="e">
        <f t="shared" si="29"/>
        <v>#DIV/0!</v>
      </c>
      <c r="AC198" s="53">
        <f t="shared" si="29"/>
        <v>5.799999999999998</v>
      </c>
      <c r="AD198" s="53">
        <f t="shared" si="29"/>
        <v>43.983333333333341</v>
      </c>
      <c r="AE198" s="53" t="e">
        <f t="shared" si="29"/>
        <v>#DIV/0!</v>
      </c>
      <c r="AF198" s="53" t="e">
        <f t="shared" si="29"/>
        <v>#DIV/0!</v>
      </c>
      <c r="AG198" s="53" t="e">
        <f t="shared" si="29"/>
        <v>#DIV/0!</v>
      </c>
      <c r="AH198" s="53" t="e">
        <f t="shared" si="29"/>
        <v>#DIV/0!</v>
      </c>
      <c r="AI198" s="53" t="e">
        <f t="shared" si="29"/>
        <v>#DIV/0!</v>
      </c>
      <c r="AJ198" s="53" t="e">
        <f t="shared" si="29"/>
        <v>#DIV/0!</v>
      </c>
      <c r="AK198" s="53" t="e">
        <f t="shared" si="29"/>
        <v>#DIV/0!</v>
      </c>
      <c r="AL198" s="53" t="e">
        <f t="shared" si="29"/>
        <v>#DIV/0!</v>
      </c>
      <c r="AM198" s="53" t="e">
        <f t="shared" si="29"/>
        <v>#DIV/0!</v>
      </c>
      <c r="AN198" s="53">
        <f t="shared" si="29"/>
        <v>58.266666666666659</v>
      </c>
      <c r="AO198" s="53">
        <f t="shared" si="29"/>
        <v>738.66666666666663</v>
      </c>
      <c r="AP198" s="53">
        <f t="shared" si="29"/>
        <v>16.55</v>
      </c>
      <c r="AQ198" s="53">
        <f t="shared" si="29"/>
        <v>287.16666666666669</v>
      </c>
      <c r="AR198" s="53"/>
      <c r="AS198" s="53" t="e">
        <f>AVERAGE(AS186:AS197)</f>
        <v>#DIV/0!</v>
      </c>
      <c r="AT198" s="53" t="e">
        <f>AVERAGE(AT186:AT197)</f>
        <v>#DIV/0!</v>
      </c>
      <c r="AU198" s="53">
        <f>AVERAGE(AU186:AU197)</f>
        <v>0</v>
      </c>
      <c r="AV198" s="53" t="e">
        <f>AVERAGE(AV186:AV197)</f>
        <v>#DIV/0!</v>
      </c>
      <c r="AW198" s="74" t="e">
        <f>AVERAGE(AW186:AW197)</f>
        <v>#DIV/0!</v>
      </c>
    </row>
    <row r="199" spans="1:49" ht="14.25" customHeight="1" x14ac:dyDescent="0.35">
      <c r="A199" s="268">
        <v>44728</v>
      </c>
      <c r="B199" s="72">
        <v>14.0833333333333</v>
      </c>
      <c r="C199" s="292"/>
      <c r="D199" s="15"/>
      <c r="E199" s="15"/>
      <c r="F199" s="15"/>
      <c r="G199" s="303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299"/>
      <c r="AS199" s="17"/>
      <c r="AT199" s="17"/>
      <c r="AU199" s="17">
        <f t="shared" ref="AU199:AU210" si="30">AV199+AW199</f>
        <v>0</v>
      </c>
      <c r="AV199" s="17"/>
      <c r="AW199" s="41"/>
    </row>
    <row r="200" spans="1:49" ht="14.25" customHeight="1" x14ac:dyDescent="0.35">
      <c r="A200" s="266"/>
      <c r="B200" s="72">
        <v>14.1666666666667</v>
      </c>
      <c r="C200" s="293"/>
      <c r="D200" s="15"/>
      <c r="E200" s="15"/>
      <c r="F200" s="15"/>
      <c r="G200" s="293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293"/>
      <c r="AS200" s="17"/>
      <c r="AT200" s="17"/>
      <c r="AU200" s="17">
        <f t="shared" si="30"/>
        <v>0</v>
      </c>
      <c r="AV200" s="17"/>
      <c r="AW200" s="41"/>
    </row>
    <row r="201" spans="1:49" ht="14.25" customHeight="1" x14ac:dyDescent="0.35">
      <c r="A201" s="266"/>
      <c r="B201" s="72">
        <v>14.25</v>
      </c>
      <c r="C201" s="293"/>
      <c r="D201" s="15"/>
      <c r="E201" s="15"/>
      <c r="F201" s="15"/>
      <c r="G201" s="293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293"/>
      <c r="AS201" s="17"/>
      <c r="AT201" s="17"/>
      <c r="AU201" s="17">
        <f t="shared" si="30"/>
        <v>0</v>
      </c>
      <c r="AV201" s="17"/>
      <c r="AW201" s="41"/>
    </row>
    <row r="202" spans="1:49" ht="14.25" customHeight="1" x14ac:dyDescent="0.35">
      <c r="A202" s="266"/>
      <c r="B202" s="72">
        <v>14.3333333333333</v>
      </c>
      <c r="C202" s="293"/>
      <c r="D202" s="15"/>
      <c r="E202" s="15"/>
      <c r="F202" s="15"/>
      <c r="G202" s="293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293"/>
      <c r="AS202" s="17"/>
      <c r="AT202" s="17"/>
      <c r="AU202" s="17">
        <f t="shared" si="30"/>
        <v>0</v>
      </c>
      <c r="AV202" s="17"/>
      <c r="AW202" s="41"/>
    </row>
    <row r="203" spans="1:49" ht="14.25" customHeight="1" x14ac:dyDescent="0.35">
      <c r="A203" s="266"/>
      <c r="B203" s="72">
        <v>14.4166666666667</v>
      </c>
      <c r="C203" s="293"/>
      <c r="D203" s="15"/>
      <c r="E203" s="15"/>
      <c r="F203" s="15"/>
      <c r="G203" s="293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293"/>
      <c r="AS203" s="17"/>
      <c r="AT203" s="17"/>
      <c r="AU203" s="17">
        <f t="shared" si="30"/>
        <v>0</v>
      </c>
      <c r="AV203" s="17"/>
      <c r="AW203" s="41"/>
    </row>
    <row r="204" spans="1:49" ht="14.25" customHeight="1" x14ac:dyDescent="0.35">
      <c r="A204" s="266"/>
      <c r="B204" s="72">
        <v>14.5</v>
      </c>
      <c r="C204" s="293"/>
      <c r="D204" s="15"/>
      <c r="E204" s="15"/>
      <c r="F204" s="15"/>
      <c r="G204" s="293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293"/>
      <c r="AS204" s="17"/>
      <c r="AT204" s="17"/>
      <c r="AU204" s="17">
        <f t="shared" si="30"/>
        <v>0</v>
      </c>
      <c r="AV204" s="17"/>
      <c r="AW204" s="41"/>
    </row>
    <row r="205" spans="1:49" ht="14.25" customHeight="1" x14ac:dyDescent="0.35">
      <c r="A205" s="266"/>
      <c r="B205" s="72">
        <v>14.5833333333333</v>
      </c>
      <c r="C205" s="293"/>
      <c r="D205" s="15"/>
      <c r="E205" s="15"/>
      <c r="F205" s="15"/>
      <c r="G205" s="293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293"/>
      <c r="AS205" s="17"/>
      <c r="AT205" s="17"/>
      <c r="AU205" s="17">
        <f t="shared" si="30"/>
        <v>0</v>
      </c>
      <c r="AV205" s="17"/>
      <c r="AW205" s="41"/>
    </row>
    <row r="206" spans="1:49" ht="14.25" customHeight="1" x14ac:dyDescent="0.35">
      <c r="A206" s="266"/>
      <c r="B206" s="72">
        <v>14.6666666666667</v>
      </c>
      <c r="C206" s="293"/>
      <c r="D206" s="15"/>
      <c r="E206" s="15"/>
      <c r="F206" s="15"/>
      <c r="G206" s="293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293"/>
      <c r="AS206" s="17"/>
      <c r="AT206" s="17"/>
      <c r="AU206" s="17">
        <f t="shared" si="30"/>
        <v>0</v>
      </c>
      <c r="AV206" s="17"/>
      <c r="AW206" s="41"/>
    </row>
    <row r="207" spans="1:49" ht="14.25" customHeight="1" x14ac:dyDescent="0.35">
      <c r="A207" s="266"/>
      <c r="B207" s="72">
        <v>14.75</v>
      </c>
      <c r="C207" s="293"/>
      <c r="D207" s="15"/>
      <c r="E207" s="15"/>
      <c r="F207" s="15"/>
      <c r="G207" s="293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293"/>
      <c r="AS207" s="17"/>
      <c r="AT207" s="17"/>
      <c r="AU207" s="17">
        <f t="shared" si="30"/>
        <v>0</v>
      </c>
      <c r="AV207" s="17"/>
      <c r="AW207" s="41"/>
    </row>
    <row r="208" spans="1:49" ht="14.25" customHeight="1" x14ac:dyDescent="0.35">
      <c r="A208" s="266"/>
      <c r="B208" s="72">
        <v>14.8333333333333</v>
      </c>
      <c r="C208" s="293"/>
      <c r="D208" s="15"/>
      <c r="E208" s="15"/>
      <c r="F208" s="15"/>
      <c r="G208" s="293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293"/>
      <c r="AS208" s="17"/>
      <c r="AT208" s="17"/>
      <c r="AU208" s="17">
        <f t="shared" si="30"/>
        <v>0</v>
      </c>
      <c r="AV208" s="17"/>
      <c r="AW208" s="41"/>
    </row>
    <row r="209" spans="1:49" ht="14.25" customHeight="1" x14ac:dyDescent="0.35">
      <c r="A209" s="266"/>
      <c r="B209" s="72">
        <v>14.9166666666667</v>
      </c>
      <c r="C209" s="293"/>
      <c r="D209" s="15"/>
      <c r="E209" s="15"/>
      <c r="F209" s="15"/>
      <c r="G209" s="293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293"/>
      <c r="AS209" s="17"/>
      <c r="AT209" s="17"/>
      <c r="AU209" s="17">
        <f t="shared" si="30"/>
        <v>0</v>
      </c>
      <c r="AV209" s="17"/>
      <c r="AW209" s="41"/>
    </row>
    <row r="210" spans="1:49" ht="14.25" customHeight="1" x14ac:dyDescent="0.35">
      <c r="A210" s="267"/>
      <c r="B210" s="72">
        <v>15</v>
      </c>
      <c r="C210" s="294"/>
      <c r="D210" s="15"/>
      <c r="E210" s="15"/>
      <c r="F210" s="15"/>
      <c r="G210" s="294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294"/>
      <c r="AS210" s="17"/>
      <c r="AT210" s="17"/>
      <c r="AU210" s="17">
        <f t="shared" si="30"/>
        <v>0</v>
      </c>
      <c r="AV210" s="17"/>
      <c r="AW210" s="41"/>
    </row>
    <row r="211" spans="1:49" ht="14.25" customHeight="1" x14ac:dyDescent="0.35">
      <c r="A211" s="291" t="s">
        <v>92</v>
      </c>
      <c r="B211" s="278"/>
      <c r="C211" s="79"/>
      <c r="D211" s="53" t="e">
        <f>AVERAGE(D199:D210)</f>
        <v>#DIV/0!</v>
      </c>
      <c r="E211" s="53" t="e">
        <f>AVERAGE(E199:E210)</f>
        <v>#DIV/0!</v>
      </c>
      <c r="F211" s="53" t="e">
        <f>AVERAGE(F199:F210)</f>
        <v>#DIV/0!</v>
      </c>
      <c r="G211" s="75"/>
      <c r="H211" s="53" t="e">
        <f t="shared" ref="H211:AQ211" si="31">AVERAGE(H199:H210)</f>
        <v>#DIV/0!</v>
      </c>
      <c r="I211" s="53" t="e">
        <f t="shared" si="31"/>
        <v>#DIV/0!</v>
      </c>
      <c r="J211" s="53" t="e">
        <f t="shared" si="31"/>
        <v>#DIV/0!</v>
      </c>
      <c r="K211" s="53" t="e">
        <f t="shared" si="31"/>
        <v>#DIV/0!</v>
      </c>
      <c r="L211" s="53" t="e">
        <f t="shared" si="31"/>
        <v>#DIV/0!</v>
      </c>
      <c r="M211" s="53" t="e">
        <f t="shared" si="31"/>
        <v>#DIV/0!</v>
      </c>
      <c r="N211" s="53" t="e">
        <f t="shared" si="31"/>
        <v>#DIV/0!</v>
      </c>
      <c r="O211" s="53" t="e">
        <f t="shared" si="31"/>
        <v>#DIV/0!</v>
      </c>
      <c r="P211" s="53" t="e">
        <f t="shared" si="31"/>
        <v>#DIV/0!</v>
      </c>
      <c r="Q211" s="53" t="e">
        <f t="shared" si="31"/>
        <v>#DIV/0!</v>
      </c>
      <c r="R211" s="53" t="e">
        <f t="shared" si="31"/>
        <v>#DIV/0!</v>
      </c>
      <c r="S211" s="53" t="e">
        <f t="shared" si="31"/>
        <v>#DIV/0!</v>
      </c>
      <c r="T211" s="53" t="e">
        <f t="shared" si="31"/>
        <v>#DIV/0!</v>
      </c>
      <c r="U211" s="53" t="e">
        <f t="shared" si="31"/>
        <v>#DIV/0!</v>
      </c>
      <c r="V211" s="53" t="e">
        <f t="shared" si="31"/>
        <v>#DIV/0!</v>
      </c>
      <c r="W211" s="53" t="e">
        <f t="shared" si="31"/>
        <v>#DIV/0!</v>
      </c>
      <c r="X211" s="53" t="e">
        <f t="shared" si="31"/>
        <v>#DIV/0!</v>
      </c>
      <c r="Y211" s="53" t="e">
        <f t="shared" si="31"/>
        <v>#DIV/0!</v>
      </c>
      <c r="Z211" s="53" t="e">
        <f t="shared" si="31"/>
        <v>#DIV/0!</v>
      </c>
      <c r="AA211" s="53" t="e">
        <f t="shared" si="31"/>
        <v>#DIV/0!</v>
      </c>
      <c r="AB211" s="53" t="e">
        <f t="shared" si="31"/>
        <v>#DIV/0!</v>
      </c>
      <c r="AC211" s="53" t="e">
        <f t="shared" si="31"/>
        <v>#DIV/0!</v>
      </c>
      <c r="AD211" s="53" t="e">
        <f t="shared" si="31"/>
        <v>#DIV/0!</v>
      </c>
      <c r="AE211" s="53" t="e">
        <f t="shared" si="31"/>
        <v>#DIV/0!</v>
      </c>
      <c r="AF211" s="53" t="e">
        <f t="shared" si="31"/>
        <v>#DIV/0!</v>
      </c>
      <c r="AG211" s="53" t="e">
        <f t="shared" si="31"/>
        <v>#DIV/0!</v>
      </c>
      <c r="AH211" s="53" t="e">
        <f t="shared" si="31"/>
        <v>#DIV/0!</v>
      </c>
      <c r="AI211" s="53" t="e">
        <f t="shared" si="31"/>
        <v>#DIV/0!</v>
      </c>
      <c r="AJ211" s="53" t="e">
        <f t="shared" si="31"/>
        <v>#DIV/0!</v>
      </c>
      <c r="AK211" s="53" t="e">
        <f t="shared" si="31"/>
        <v>#DIV/0!</v>
      </c>
      <c r="AL211" s="53" t="e">
        <f t="shared" si="31"/>
        <v>#DIV/0!</v>
      </c>
      <c r="AM211" s="53" t="e">
        <f t="shared" si="31"/>
        <v>#DIV/0!</v>
      </c>
      <c r="AN211" s="53" t="e">
        <f t="shared" si="31"/>
        <v>#DIV/0!</v>
      </c>
      <c r="AO211" s="53" t="e">
        <f t="shared" si="31"/>
        <v>#DIV/0!</v>
      </c>
      <c r="AP211" s="53" t="e">
        <f t="shared" si="31"/>
        <v>#DIV/0!</v>
      </c>
      <c r="AQ211" s="53" t="e">
        <f t="shared" si="31"/>
        <v>#DIV/0!</v>
      </c>
      <c r="AR211" s="53"/>
      <c r="AS211" s="53" t="e">
        <f>AVERAGE(AS199:AS210)</f>
        <v>#DIV/0!</v>
      </c>
      <c r="AT211" s="53" t="e">
        <f>AVERAGE(AT199:AT210)</f>
        <v>#DIV/0!</v>
      </c>
      <c r="AU211" s="53">
        <f>AVERAGE(AU199:AU210)</f>
        <v>0</v>
      </c>
      <c r="AV211" s="53" t="e">
        <f>AVERAGE(AV199:AV210)</f>
        <v>#DIV/0!</v>
      </c>
      <c r="AW211" s="74" t="e">
        <f>AVERAGE(AW199:AW210)</f>
        <v>#DIV/0!</v>
      </c>
    </row>
    <row r="212" spans="1:49" ht="14.25" customHeight="1" x14ac:dyDescent="0.35">
      <c r="A212" s="268">
        <v>44729</v>
      </c>
      <c r="B212" s="72">
        <v>15.0833333333333</v>
      </c>
      <c r="C212" s="292"/>
      <c r="D212" s="15"/>
      <c r="E212" s="15"/>
      <c r="F212" s="15"/>
      <c r="G212" s="303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299"/>
      <c r="AS212" s="17"/>
      <c r="AT212" s="17"/>
      <c r="AU212" s="17">
        <f t="shared" ref="AU212:AU223" si="32">AV212+AW212</f>
        <v>0</v>
      </c>
      <c r="AV212" s="17"/>
      <c r="AW212" s="41"/>
    </row>
    <row r="213" spans="1:49" ht="14.25" customHeight="1" x14ac:dyDescent="0.35">
      <c r="A213" s="266"/>
      <c r="B213" s="72">
        <v>15.1666666666667</v>
      </c>
      <c r="C213" s="293"/>
      <c r="D213" s="15"/>
      <c r="E213" s="15"/>
      <c r="F213" s="15"/>
      <c r="G213" s="293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293"/>
      <c r="AS213" s="17"/>
      <c r="AT213" s="17"/>
      <c r="AU213" s="17">
        <f t="shared" si="32"/>
        <v>0</v>
      </c>
      <c r="AV213" s="17"/>
      <c r="AW213" s="41"/>
    </row>
    <row r="214" spans="1:49" ht="14.25" customHeight="1" x14ac:dyDescent="0.35">
      <c r="A214" s="266"/>
      <c r="B214" s="72">
        <v>15.25</v>
      </c>
      <c r="C214" s="293"/>
      <c r="D214" s="15"/>
      <c r="E214" s="15"/>
      <c r="F214" s="15"/>
      <c r="G214" s="293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293"/>
      <c r="AS214" s="17"/>
      <c r="AT214" s="17"/>
      <c r="AU214" s="17">
        <f t="shared" si="32"/>
        <v>0</v>
      </c>
      <c r="AV214" s="17"/>
      <c r="AW214" s="41"/>
    </row>
    <row r="215" spans="1:49" ht="14.25" customHeight="1" x14ac:dyDescent="0.35">
      <c r="A215" s="266"/>
      <c r="B215" s="72">
        <v>15.3333333333333</v>
      </c>
      <c r="C215" s="293"/>
      <c r="D215" s="15"/>
      <c r="E215" s="15"/>
      <c r="F215" s="15"/>
      <c r="G215" s="293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293"/>
      <c r="AS215" s="17"/>
      <c r="AT215" s="17"/>
      <c r="AU215" s="17">
        <f t="shared" si="32"/>
        <v>0</v>
      </c>
      <c r="AV215" s="17"/>
      <c r="AW215" s="41"/>
    </row>
    <row r="216" spans="1:49" ht="14.25" customHeight="1" x14ac:dyDescent="0.35">
      <c r="A216" s="266"/>
      <c r="B216" s="72">
        <v>15.4166666666667</v>
      </c>
      <c r="C216" s="293"/>
      <c r="D216" s="15"/>
      <c r="E216" s="15"/>
      <c r="F216" s="15"/>
      <c r="G216" s="293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293"/>
      <c r="AS216" s="17"/>
      <c r="AT216" s="17"/>
      <c r="AU216" s="17">
        <f t="shared" si="32"/>
        <v>0</v>
      </c>
      <c r="AV216" s="17"/>
      <c r="AW216" s="41"/>
    </row>
    <row r="217" spans="1:49" ht="14.25" customHeight="1" x14ac:dyDescent="0.35">
      <c r="A217" s="266"/>
      <c r="B217" s="72">
        <v>15.5</v>
      </c>
      <c r="C217" s="293"/>
      <c r="D217" s="15"/>
      <c r="E217" s="15"/>
      <c r="F217" s="15"/>
      <c r="G217" s="293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293"/>
      <c r="AS217" s="17"/>
      <c r="AT217" s="17"/>
      <c r="AU217" s="17">
        <f t="shared" si="32"/>
        <v>0</v>
      </c>
      <c r="AV217" s="17"/>
      <c r="AW217" s="41"/>
    </row>
    <row r="218" spans="1:49" ht="14.25" customHeight="1" x14ac:dyDescent="0.35">
      <c r="A218" s="266"/>
      <c r="B218" s="72">
        <v>15.5833333333333</v>
      </c>
      <c r="C218" s="293"/>
      <c r="D218" s="15"/>
      <c r="E218" s="15"/>
      <c r="F218" s="15"/>
      <c r="G218" s="293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293"/>
      <c r="AS218" s="17"/>
      <c r="AT218" s="17"/>
      <c r="AU218" s="17">
        <f t="shared" si="32"/>
        <v>0</v>
      </c>
      <c r="AV218" s="17"/>
      <c r="AW218" s="41"/>
    </row>
    <row r="219" spans="1:49" ht="14.25" customHeight="1" x14ac:dyDescent="0.35">
      <c r="A219" s="266"/>
      <c r="B219" s="72">
        <v>15.6666666666667</v>
      </c>
      <c r="C219" s="293"/>
      <c r="D219" s="15"/>
      <c r="E219" s="15"/>
      <c r="F219" s="15"/>
      <c r="G219" s="293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293"/>
      <c r="AS219" s="17"/>
      <c r="AT219" s="17"/>
      <c r="AU219" s="17">
        <f t="shared" si="32"/>
        <v>0</v>
      </c>
      <c r="AV219" s="17"/>
      <c r="AW219" s="41"/>
    </row>
    <row r="220" spans="1:49" ht="14.25" customHeight="1" x14ac:dyDescent="0.35">
      <c r="A220" s="266"/>
      <c r="B220" s="72">
        <v>15.75</v>
      </c>
      <c r="C220" s="293"/>
      <c r="D220" s="15"/>
      <c r="E220" s="15"/>
      <c r="F220" s="15"/>
      <c r="G220" s="293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293"/>
      <c r="AS220" s="17"/>
      <c r="AT220" s="17"/>
      <c r="AU220" s="17">
        <f t="shared" si="32"/>
        <v>0</v>
      </c>
      <c r="AV220" s="17"/>
      <c r="AW220" s="41"/>
    </row>
    <row r="221" spans="1:49" ht="14.25" customHeight="1" x14ac:dyDescent="0.35">
      <c r="A221" s="266"/>
      <c r="B221" s="72">
        <v>15.8333333333333</v>
      </c>
      <c r="C221" s="293"/>
      <c r="D221" s="15"/>
      <c r="E221" s="15"/>
      <c r="F221" s="15"/>
      <c r="G221" s="293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293"/>
      <c r="AS221" s="17"/>
      <c r="AT221" s="17"/>
      <c r="AU221" s="17">
        <f t="shared" si="32"/>
        <v>0</v>
      </c>
      <c r="AV221" s="17"/>
      <c r="AW221" s="41"/>
    </row>
    <row r="222" spans="1:49" ht="14.25" customHeight="1" x14ac:dyDescent="0.35">
      <c r="A222" s="266"/>
      <c r="B222" s="72">
        <v>15.9166666666667</v>
      </c>
      <c r="C222" s="293"/>
      <c r="D222" s="15"/>
      <c r="E222" s="15"/>
      <c r="F222" s="15"/>
      <c r="G222" s="293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293"/>
      <c r="AS222" s="17"/>
      <c r="AT222" s="17"/>
      <c r="AU222" s="17">
        <f t="shared" si="32"/>
        <v>0</v>
      </c>
      <c r="AV222" s="17"/>
      <c r="AW222" s="41"/>
    </row>
    <row r="223" spans="1:49" ht="14.25" customHeight="1" x14ac:dyDescent="0.35">
      <c r="A223" s="267"/>
      <c r="B223" s="72">
        <v>16</v>
      </c>
      <c r="C223" s="294"/>
      <c r="D223" s="15"/>
      <c r="E223" s="15"/>
      <c r="F223" s="15"/>
      <c r="G223" s="294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294"/>
      <c r="AS223" s="17"/>
      <c r="AT223" s="17"/>
      <c r="AU223" s="17">
        <f t="shared" si="32"/>
        <v>0</v>
      </c>
      <c r="AV223" s="17"/>
      <c r="AW223" s="41"/>
    </row>
    <row r="224" spans="1:49" ht="14.25" customHeight="1" x14ac:dyDescent="0.35">
      <c r="A224" s="291" t="s">
        <v>92</v>
      </c>
      <c r="B224" s="278"/>
      <c r="C224" s="73"/>
      <c r="D224" s="53" t="e">
        <f>AVERAGE(D212:D223)</f>
        <v>#DIV/0!</v>
      </c>
      <c r="E224" s="53" t="e">
        <f>AVERAGE(E212:E223)</f>
        <v>#DIV/0!</v>
      </c>
      <c r="F224" s="53" t="e">
        <f>AVERAGE(F212:F223)</f>
        <v>#DIV/0!</v>
      </c>
      <c r="G224" s="53"/>
      <c r="H224" s="53" t="e">
        <f t="shared" ref="H224:AQ224" si="33">AVERAGE(H212:H223)</f>
        <v>#DIV/0!</v>
      </c>
      <c r="I224" s="53" t="e">
        <f t="shared" si="33"/>
        <v>#DIV/0!</v>
      </c>
      <c r="J224" s="53" t="e">
        <f t="shared" si="33"/>
        <v>#DIV/0!</v>
      </c>
      <c r="K224" s="53" t="e">
        <f t="shared" si="33"/>
        <v>#DIV/0!</v>
      </c>
      <c r="L224" s="53" t="e">
        <f t="shared" si="33"/>
        <v>#DIV/0!</v>
      </c>
      <c r="M224" s="53" t="e">
        <f t="shared" si="33"/>
        <v>#DIV/0!</v>
      </c>
      <c r="N224" s="53" t="e">
        <f t="shared" si="33"/>
        <v>#DIV/0!</v>
      </c>
      <c r="O224" s="53" t="e">
        <f t="shared" si="33"/>
        <v>#DIV/0!</v>
      </c>
      <c r="P224" s="53" t="e">
        <f t="shared" si="33"/>
        <v>#DIV/0!</v>
      </c>
      <c r="Q224" s="53" t="e">
        <f t="shared" si="33"/>
        <v>#DIV/0!</v>
      </c>
      <c r="R224" s="53" t="e">
        <f t="shared" si="33"/>
        <v>#DIV/0!</v>
      </c>
      <c r="S224" s="53" t="e">
        <f t="shared" si="33"/>
        <v>#DIV/0!</v>
      </c>
      <c r="T224" s="53" t="e">
        <f t="shared" si="33"/>
        <v>#DIV/0!</v>
      </c>
      <c r="U224" s="53" t="e">
        <f t="shared" si="33"/>
        <v>#DIV/0!</v>
      </c>
      <c r="V224" s="53" t="e">
        <f t="shared" si="33"/>
        <v>#DIV/0!</v>
      </c>
      <c r="W224" s="53" t="e">
        <f t="shared" si="33"/>
        <v>#DIV/0!</v>
      </c>
      <c r="X224" s="53" t="e">
        <f t="shared" si="33"/>
        <v>#DIV/0!</v>
      </c>
      <c r="Y224" s="53" t="e">
        <f t="shared" si="33"/>
        <v>#DIV/0!</v>
      </c>
      <c r="Z224" s="53" t="e">
        <f t="shared" si="33"/>
        <v>#DIV/0!</v>
      </c>
      <c r="AA224" s="53" t="e">
        <f t="shared" si="33"/>
        <v>#DIV/0!</v>
      </c>
      <c r="AB224" s="53" t="e">
        <f t="shared" si="33"/>
        <v>#DIV/0!</v>
      </c>
      <c r="AC224" s="53" t="e">
        <f t="shared" si="33"/>
        <v>#DIV/0!</v>
      </c>
      <c r="AD224" s="53" t="e">
        <f t="shared" si="33"/>
        <v>#DIV/0!</v>
      </c>
      <c r="AE224" s="53" t="e">
        <f t="shared" si="33"/>
        <v>#DIV/0!</v>
      </c>
      <c r="AF224" s="53" t="e">
        <f t="shared" si="33"/>
        <v>#DIV/0!</v>
      </c>
      <c r="AG224" s="53" t="e">
        <f t="shared" si="33"/>
        <v>#DIV/0!</v>
      </c>
      <c r="AH224" s="53" t="e">
        <f t="shared" si="33"/>
        <v>#DIV/0!</v>
      </c>
      <c r="AI224" s="53" t="e">
        <f t="shared" si="33"/>
        <v>#DIV/0!</v>
      </c>
      <c r="AJ224" s="53" t="e">
        <f t="shared" si="33"/>
        <v>#DIV/0!</v>
      </c>
      <c r="AK224" s="53" t="e">
        <f t="shared" si="33"/>
        <v>#DIV/0!</v>
      </c>
      <c r="AL224" s="53" t="e">
        <f t="shared" si="33"/>
        <v>#DIV/0!</v>
      </c>
      <c r="AM224" s="53" t="e">
        <f t="shared" si="33"/>
        <v>#DIV/0!</v>
      </c>
      <c r="AN224" s="53" t="e">
        <f t="shared" si="33"/>
        <v>#DIV/0!</v>
      </c>
      <c r="AO224" s="53" t="e">
        <f t="shared" si="33"/>
        <v>#DIV/0!</v>
      </c>
      <c r="AP224" s="53" t="e">
        <f t="shared" si="33"/>
        <v>#DIV/0!</v>
      </c>
      <c r="AQ224" s="53" t="e">
        <f t="shared" si="33"/>
        <v>#DIV/0!</v>
      </c>
      <c r="AR224" s="53"/>
      <c r="AS224" s="53" t="e">
        <f>AVERAGE(AS212:AS223)</f>
        <v>#DIV/0!</v>
      </c>
      <c r="AT224" s="53" t="e">
        <f>AVERAGE(AT212:AT223)</f>
        <v>#DIV/0!</v>
      </c>
      <c r="AU224" s="53">
        <f>AVERAGE(AU212:AU223)</f>
        <v>0</v>
      </c>
      <c r="AV224" s="53" t="e">
        <f>AVERAGE(AV212:AV223)</f>
        <v>#DIV/0!</v>
      </c>
      <c r="AW224" s="74" t="e">
        <f>AVERAGE(AW212:AW223)</f>
        <v>#DIV/0!</v>
      </c>
    </row>
    <row r="225" spans="1:49" ht="14.25" customHeight="1" x14ac:dyDescent="0.35">
      <c r="A225" s="268">
        <v>44730</v>
      </c>
      <c r="B225" s="72">
        <v>16.0833333333333</v>
      </c>
      <c r="C225" s="292"/>
      <c r="D225" s="15"/>
      <c r="E225" s="15"/>
      <c r="F225" s="15"/>
      <c r="G225" s="303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299"/>
      <c r="AS225" s="17"/>
      <c r="AT225" s="17"/>
      <c r="AU225" s="17">
        <f t="shared" ref="AU225:AU236" si="34">AV225+AW225</f>
        <v>0</v>
      </c>
      <c r="AV225" s="17"/>
      <c r="AW225" s="41"/>
    </row>
    <row r="226" spans="1:49" ht="14.25" customHeight="1" x14ac:dyDescent="0.35">
      <c r="A226" s="266"/>
      <c r="B226" s="72">
        <v>16.1666666666667</v>
      </c>
      <c r="C226" s="293"/>
      <c r="D226" s="15"/>
      <c r="E226" s="15"/>
      <c r="F226" s="15"/>
      <c r="G226" s="293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293"/>
      <c r="AS226" s="17"/>
      <c r="AT226" s="17"/>
      <c r="AU226" s="17">
        <f t="shared" si="34"/>
        <v>0</v>
      </c>
      <c r="AV226" s="17"/>
      <c r="AW226" s="41"/>
    </row>
    <row r="227" spans="1:49" ht="14.25" customHeight="1" x14ac:dyDescent="0.35">
      <c r="A227" s="266"/>
      <c r="B227" s="72">
        <v>16.25</v>
      </c>
      <c r="C227" s="293"/>
      <c r="D227" s="15"/>
      <c r="E227" s="15"/>
      <c r="F227" s="15"/>
      <c r="G227" s="293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293"/>
      <c r="AS227" s="17"/>
      <c r="AT227" s="17"/>
      <c r="AU227" s="17">
        <f t="shared" si="34"/>
        <v>0</v>
      </c>
      <c r="AV227" s="17"/>
      <c r="AW227" s="41"/>
    </row>
    <row r="228" spans="1:49" ht="14.25" customHeight="1" x14ac:dyDescent="0.35">
      <c r="A228" s="266"/>
      <c r="B228" s="72">
        <v>16.3333333333333</v>
      </c>
      <c r="C228" s="293"/>
      <c r="D228" s="15"/>
      <c r="E228" s="15"/>
      <c r="F228" s="15"/>
      <c r="G228" s="293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293"/>
      <c r="AS228" s="17"/>
      <c r="AT228" s="17"/>
      <c r="AU228" s="17">
        <f t="shared" si="34"/>
        <v>0</v>
      </c>
      <c r="AV228" s="17"/>
      <c r="AW228" s="41"/>
    </row>
    <row r="229" spans="1:49" ht="14.25" customHeight="1" x14ac:dyDescent="0.35">
      <c r="A229" s="266"/>
      <c r="B229" s="72">
        <v>16.4166666666667</v>
      </c>
      <c r="C229" s="293"/>
      <c r="D229" s="15"/>
      <c r="E229" s="15"/>
      <c r="F229" s="15"/>
      <c r="G229" s="293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293"/>
      <c r="AS229" s="17"/>
      <c r="AT229" s="17"/>
      <c r="AU229" s="17">
        <f t="shared" si="34"/>
        <v>0</v>
      </c>
      <c r="AV229" s="17"/>
      <c r="AW229" s="41"/>
    </row>
    <row r="230" spans="1:49" ht="14.25" customHeight="1" x14ac:dyDescent="0.35">
      <c r="A230" s="266"/>
      <c r="B230" s="72">
        <v>16.5</v>
      </c>
      <c r="C230" s="293"/>
      <c r="D230" s="15"/>
      <c r="E230" s="15"/>
      <c r="F230" s="15"/>
      <c r="G230" s="293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293"/>
      <c r="AS230" s="17"/>
      <c r="AT230" s="17"/>
      <c r="AU230" s="17">
        <f t="shared" si="34"/>
        <v>0</v>
      </c>
      <c r="AV230" s="17"/>
      <c r="AW230" s="41"/>
    </row>
    <row r="231" spans="1:49" ht="14.25" customHeight="1" x14ac:dyDescent="0.35">
      <c r="A231" s="266"/>
      <c r="B231" s="72">
        <v>16.5833333333333</v>
      </c>
      <c r="C231" s="293"/>
      <c r="D231" s="15"/>
      <c r="E231" s="15"/>
      <c r="F231" s="15"/>
      <c r="G231" s="293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293"/>
      <c r="AS231" s="17"/>
      <c r="AT231" s="17"/>
      <c r="AU231" s="17">
        <f t="shared" si="34"/>
        <v>0</v>
      </c>
      <c r="AV231" s="17"/>
      <c r="AW231" s="41"/>
    </row>
    <row r="232" spans="1:49" ht="14.25" customHeight="1" x14ac:dyDescent="0.35">
      <c r="A232" s="266"/>
      <c r="B232" s="72">
        <v>16.6666666666667</v>
      </c>
      <c r="C232" s="293"/>
      <c r="D232" s="15"/>
      <c r="E232" s="15"/>
      <c r="F232" s="15"/>
      <c r="G232" s="293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293"/>
      <c r="AS232" s="17"/>
      <c r="AT232" s="17"/>
      <c r="AU232" s="17">
        <f t="shared" si="34"/>
        <v>0</v>
      </c>
      <c r="AV232" s="17"/>
      <c r="AW232" s="41"/>
    </row>
    <row r="233" spans="1:49" ht="14.25" customHeight="1" x14ac:dyDescent="0.35">
      <c r="A233" s="266"/>
      <c r="B233" s="72">
        <v>16.75</v>
      </c>
      <c r="C233" s="293"/>
      <c r="D233" s="15"/>
      <c r="E233" s="15"/>
      <c r="F233" s="15"/>
      <c r="G233" s="293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293"/>
      <c r="AS233" s="17"/>
      <c r="AT233" s="17"/>
      <c r="AU233" s="17">
        <f t="shared" si="34"/>
        <v>0</v>
      </c>
      <c r="AV233" s="17"/>
      <c r="AW233" s="41"/>
    </row>
    <row r="234" spans="1:49" ht="14.25" customHeight="1" x14ac:dyDescent="0.35">
      <c r="A234" s="266"/>
      <c r="B234" s="72">
        <v>16.8333333333333</v>
      </c>
      <c r="C234" s="293"/>
      <c r="D234" s="15"/>
      <c r="E234" s="15"/>
      <c r="F234" s="15"/>
      <c r="G234" s="293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293"/>
      <c r="AS234" s="17"/>
      <c r="AT234" s="17"/>
      <c r="AU234" s="17">
        <f t="shared" si="34"/>
        <v>0</v>
      </c>
      <c r="AV234" s="17"/>
      <c r="AW234" s="41"/>
    </row>
    <row r="235" spans="1:49" ht="14.25" customHeight="1" x14ac:dyDescent="0.35">
      <c r="A235" s="266"/>
      <c r="B235" s="72">
        <v>16.9166666666667</v>
      </c>
      <c r="C235" s="293"/>
      <c r="D235" s="15"/>
      <c r="E235" s="15"/>
      <c r="F235" s="15"/>
      <c r="G235" s="293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293"/>
      <c r="AS235" s="17"/>
      <c r="AT235" s="17"/>
      <c r="AU235" s="17">
        <f t="shared" si="34"/>
        <v>0</v>
      </c>
      <c r="AV235" s="17"/>
      <c r="AW235" s="41"/>
    </row>
    <row r="236" spans="1:49" ht="14.25" customHeight="1" x14ac:dyDescent="0.35">
      <c r="A236" s="267"/>
      <c r="B236" s="72">
        <v>17</v>
      </c>
      <c r="C236" s="294"/>
      <c r="D236" s="15"/>
      <c r="E236" s="15"/>
      <c r="F236" s="15"/>
      <c r="G236" s="294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294"/>
      <c r="AS236" s="17"/>
      <c r="AT236" s="17"/>
      <c r="AU236" s="17">
        <f t="shared" si="34"/>
        <v>0</v>
      </c>
      <c r="AV236" s="17"/>
      <c r="AW236" s="41"/>
    </row>
    <row r="237" spans="1:49" ht="14.25" customHeight="1" x14ac:dyDescent="0.35">
      <c r="A237" s="291" t="s">
        <v>92</v>
      </c>
      <c r="B237" s="278"/>
      <c r="C237" s="73"/>
      <c r="D237" s="53" t="e">
        <f>AVERAGE(D225:D236)</f>
        <v>#DIV/0!</v>
      </c>
      <c r="E237" s="53" t="e">
        <f>AVERAGE(E225:E236)</f>
        <v>#DIV/0!</v>
      </c>
      <c r="F237" s="53" t="e">
        <f>AVERAGE(F225:F236)</f>
        <v>#DIV/0!</v>
      </c>
      <c r="G237" s="53"/>
      <c r="H237" s="53" t="e">
        <f t="shared" ref="H237:AQ237" si="35">AVERAGE(H225:H236)</f>
        <v>#DIV/0!</v>
      </c>
      <c r="I237" s="53" t="e">
        <f t="shared" si="35"/>
        <v>#DIV/0!</v>
      </c>
      <c r="J237" s="53" t="e">
        <f t="shared" si="35"/>
        <v>#DIV/0!</v>
      </c>
      <c r="K237" s="53" t="e">
        <f t="shared" si="35"/>
        <v>#DIV/0!</v>
      </c>
      <c r="L237" s="53" t="e">
        <f t="shared" si="35"/>
        <v>#DIV/0!</v>
      </c>
      <c r="M237" s="53" t="e">
        <f t="shared" si="35"/>
        <v>#DIV/0!</v>
      </c>
      <c r="N237" s="53" t="e">
        <f t="shared" si="35"/>
        <v>#DIV/0!</v>
      </c>
      <c r="O237" s="53" t="e">
        <f t="shared" si="35"/>
        <v>#DIV/0!</v>
      </c>
      <c r="P237" s="53" t="e">
        <f t="shared" si="35"/>
        <v>#DIV/0!</v>
      </c>
      <c r="Q237" s="53" t="e">
        <f t="shared" si="35"/>
        <v>#DIV/0!</v>
      </c>
      <c r="R237" s="53" t="e">
        <f t="shared" si="35"/>
        <v>#DIV/0!</v>
      </c>
      <c r="S237" s="53" t="e">
        <f t="shared" si="35"/>
        <v>#DIV/0!</v>
      </c>
      <c r="T237" s="53" t="e">
        <f t="shared" si="35"/>
        <v>#DIV/0!</v>
      </c>
      <c r="U237" s="53" t="e">
        <f t="shared" si="35"/>
        <v>#DIV/0!</v>
      </c>
      <c r="V237" s="53" t="e">
        <f t="shared" si="35"/>
        <v>#DIV/0!</v>
      </c>
      <c r="W237" s="53" t="e">
        <f t="shared" si="35"/>
        <v>#DIV/0!</v>
      </c>
      <c r="X237" s="53" t="e">
        <f t="shared" si="35"/>
        <v>#DIV/0!</v>
      </c>
      <c r="Y237" s="53" t="e">
        <f t="shared" si="35"/>
        <v>#DIV/0!</v>
      </c>
      <c r="Z237" s="53" t="e">
        <f t="shared" si="35"/>
        <v>#DIV/0!</v>
      </c>
      <c r="AA237" s="53" t="e">
        <f t="shared" si="35"/>
        <v>#DIV/0!</v>
      </c>
      <c r="AB237" s="53" t="e">
        <f t="shared" si="35"/>
        <v>#DIV/0!</v>
      </c>
      <c r="AC237" s="53" t="e">
        <f t="shared" si="35"/>
        <v>#DIV/0!</v>
      </c>
      <c r="AD237" s="53" t="e">
        <f t="shared" si="35"/>
        <v>#DIV/0!</v>
      </c>
      <c r="AE237" s="53" t="e">
        <f t="shared" si="35"/>
        <v>#DIV/0!</v>
      </c>
      <c r="AF237" s="53" t="e">
        <f t="shared" si="35"/>
        <v>#DIV/0!</v>
      </c>
      <c r="AG237" s="53" t="e">
        <f t="shared" si="35"/>
        <v>#DIV/0!</v>
      </c>
      <c r="AH237" s="53" t="e">
        <f t="shared" si="35"/>
        <v>#DIV/0!</v>
      </c>
      <c r="AI237" s="53" t="e">
        <f t="shared" si="35"/>
        <v>#DIV/0!</v>
      </c>
      <c r="AJ237" s="53" t="e">
        <f t="shared" si="35"/>
        <v>#DIV/0!</v>
      </c>
      <c r="AK237" s="53" t="e">
        <f t="shared" si="35"/>
        <v>#DIV/0!</v>
      </c>
      <c r="AL237" s="53" t="e">
        <f t="shared" si="35"/>
        <v>#DIV/0!</v>
      </c>
      <c r="AM237" s="53" t="e">
        <f t="shared" si="35"/>
        <v>#DIV/0!</v>
      </c>
      <c r="AN237" s="53" t="e">
        <f t="shared" si="35"/>
        <v>#DIV/0!</v>
      </c>
      <c r="AO237" s="53" t="e">
        <f t="shared" si="35"/>
        <v>#DIV/0!</v>
      </c>
      <c r="AP237" s="53" t="e">
        <f t="shared" si="35"/>
        <v>#DIV/0!</v>
      </c>
      <c r="AQ237" s="53" t="e">
        <f t="shared" si="35"/>
        <v>#DIV/0!</v>
      </c>
      <c r="AR237" s="53"/>
      <c r="AS237" s="53" t="e">
        <f>AVERAGE(AS225:AS236)</f>
        <v>#DIV/0!</v>
      </c>
      <c r="AT237" s="53" t="e">
        <f>AVERAGE(AT225:AT236)</f>
        <v>#DIV/0!</v>
      </c>
      <c r="AU237" s="53">
        <f>AVERAGE(AU225:AU236)</f>
        <v>0</v>
      </c>
      <c r="AV237" s="53" t="e">
        <f>AVERAGE(AV225:AV236)</f>
        <v>#DIV/0!</v>
      </c>
      <c r="AW237" s="74" t="e">
        <f>AVERAGE(AW225:AW236)</f>
        <v>#DIV/0!</v>
      </c>
    </row>
    <row r="238" spans="1:49" ht="14.25" customHeight="1" x14ac:dyDescent="0.35">
      <c r="A238" s="268">
        <v>44731</v>
      </c>
      <c r="B238" s="72">
        <v>17.0833333333333</v>
      </c>
      <c r="C238" s="292"/>
      <c r="D238" s="15"/>
      <c r="E238" s="15"/>
      <c r="F238" s="15"/>
      <c r="G238" s="303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299"/>
      <c r="AS238" s="17"/>
      <c r="AT238" s="17"/>
      <c r="AU238" s="17">
        <f t="shared" ref="AU238:AU249" si="36">AV238+AW238</f>
        <v>0</v>
      </c>
      <c r="AV238" s="17"/>
      <c r="AW238" s="41"/>
    </row>
    <row r="239" spans="1:49" ht="14.25" customHeight="1" x14ac:dyDescent="0.35">
      <c r="A239" s="266"/>
      <c r="B239" s="72">
        <v>17.1666666666667</v>
      </c>
      <c r="C239" s="293"/>
      <c r="D239" s="15"/>
      <c r="E239" s="15"/>
      <c r="F239" s="15"/>
      <c r="G239" s="293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293"/>
      <c r="AS239" s="17"/>
      <c r="AT239" s="17"/>
      <c r="AU239" s="17">
        <f t="shared" si="36"/>
        <v>0</v>
      </c>
      <c r="AV239" s="17"/>
      <c r="AW239" s="41"/>
    </row>
    <row r="240" spans="1:49" ht="14.25" customHeight="1" x14ac:dyDescent="0.35">
      <c r="A240" s="266"/>
      <c r="B240" s="72">
        <v>17.25</v>
      </c>
      <c r="C240" s="293"/>
      <c r="D240" s="15"/>
      <c r="E240" s="15"/>
      <c r="F240" s="15"/>
      <c r="G240" s="293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293"/>
      <c r="AS240" s="17"/>
      <c r="AT240" s="17"/>
      <c r="AU240" s="17">
        <f t="shared" si="36"/>
        <v>0</v>
      </c>
      <c r="AV240" s="17"/>
      <c r="AW240" s="41"/>
    </row>
    <row r="241" spans="1:49" ht="14.25" customHeight="1" x14ac:dyDescent="0.35">
      <c r="A241" s="266"/>
      <c r="B241" s="72">
        <v>17.3333333333333</v>
      </c>
      <c r="C241" s="293"/>
      <c r="D241" s="15"/>
      <c r="E241" s="15"/>
      <c r="F241" s="15"/>
      <c r="G241" s="293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293"/>
      <c r="AS241" s="17"/>
      <c r="AT241" s="17"/>
      <c r="AU241" s="17">
        <f t="shared" si="36"/>
        <v>0</v>
      </c>
      <c r="AV241" s="17"/>
      <c r="AW241" s="41"/>
    </row>
    <row r="242" spans="1:49" ht="14.25" customHeight="1" x14ac:dyDescent="0.35">
      <c r="A242" s="266"/>
      <c r="B242" s="72">
        <v>17.4166666666667</v>
      </c>
      <c r="C242" s="293"/>
      <c r="D242" s="15"/>
      <c r="E242" s="15"/>
      <c r="F242" s="15"/>
      <c r="G242" s="293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293"/>
      <c r="AS242" s="17"/>
      <c r="AT242" s="17"/>
      <c r="AU242" s="17">
        <f t="shared" si="36"/>
        <v>0</v>
      </c>
      <c r="AV242" s="17"/>
      <c r="AW242" s="41"/>
    </row>
    <row r="243" spans="1:49" ht="14.25" customHeight="1" x14ac:dyDescent="0.35">
      <c r="A243" s="266"/>
      <c r="B243" s="72">
        <v>17.5</v>
      </c>
      <c r="C243" s="293"/>
      <c r="D243" s="15"/>
      <c r="E243" s="15"/>
      <c r="F243" s="15"/>
      <c r="G243" s="293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293"/>
      <c r="AS243" s="17"/>
      <c r="AT243" s="17"/>
      <c r="AU243" s="17">
        <f t="shared" si="36"/>
        <v>0</v>
      </c>
      <c r="AV243" s="17"/>
      <c r="AW243" s="41"/>
    </row>
    <row r="244" spans="1:49" ht="14.25" customHeight="1" x14ac:dyDescent="0.35">
      <c r="A244" s="266"/>
      <c r="B244" s="72">
        <v>17.5833333333333</v>
      </c>
      <c r="C244" s="293"/>
      <c r="D244" s="15"/>
      <c r="E244" s="15"/>
      <c r="F244" s="15"/>
      <c r="G244" s="293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293"/>
      <c r="AS244" s="17"/>
      <c r="AT244" s="17"/>
      <c r="AU244" s="17">
        <f t="shared" si="36"/>
        <v>0</v>
      </c>
      <c r="AV244" s="17"/>
      <c r="AW244" s="41"/>
    </row>
    <row r="245" spans="1:49" ht="14.25" customHeight="1" x14ac:dyDescent="0.35">
      <c r="A245" s="266"/>
      <c r="B245" s="72">
        <v>17.6666666666667</v>
      </c>
      <c r="C245" s="293"/>
      <c r="D245" s="15"/>
      <c r="E245" s="15"/>
      <c r="F245" s="15"/>
      <c r="G245" s="293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293"/>
      <c r="AS245" s="17"/>
      <c r="AT245" s="17"/>
      <c r="AU245" s="17">
        <f t="shared" si="36"/>
        <v>0</v>
      </c>
      <c r="AV245" s="17"/>
      <c r="AW245" s="41"/>
    </row>
    <row r="246" spans="1:49" ht="14.25" customHeight="1" x14ac:dyDescent="0.35">
      <c r="A246" s="266"/>
      <c r="B246" s="72">
        <v>17.75</v>
      </c>
      <c r="C246" s="293"/>
      <c r="D246" s="15"/>
      <c r="E246" s="15"/>
      <c r="F246" s="15"/>
      <c r="G246" s="293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293"/>
      <c r="AS246" s="17"/>
      <c r="AT246" s="17"/>
      <c r="AU246" s="17">
        <f t="shared" si="36"/>
        <v>0</v>
      </c>
      <c r="AV246" s="17"/>
      <c r="AW246" s="41"/>
    </row>
    <row r="247" spans="1:49" ht="14.25" customHeight="1" x14ac:dyDescent="0.35">
      <c r="A247" s="266"/>
      <c r="B247" s="72">
        <v>17.8333333333333</v>
      </c>
      <c r="C247" s="293"/>
      <c r="D247" s="15"/>
      <c r="E247" s="15"/>
      <c r="F247" s="15"/>
      <c r="G247" s="293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293"/>
      <c r="AS247" s="17"/>
      <c r="AT247" s="17"/>
      <c r="AU247" s="17">
        <f t="shared" si="36"/>
        <v>0</v>
      </c>
      <c r="AV247" s="17"/>
      <c r="AW247" s="41"/>
    </row>
    <row r="248" spans="1:49" ht="14.25" customHeight="1" x14ac:dyDescent="0.35">
      <c r="A248" s="266"/>
      <c r="B248" s="72">
        <v>17.9166666666667</v>
      </c>
      <c r="C248" s="293"/>
      <c r="D248" s="15"/>
      <c r="E248" s="15"/>
      <c r="F248" s="15"/>
      <c r="G248" s="293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293"/>
      <c r="AS248" s="17"/>
      <c r="AT248" s="17"/>
      <c r="AU248" s="17">
        <f t="shared" si="36"/>
        <v>0</v>
      </c>
      <c r="AV248" s="17"/>
      <c r="AW248" s="41"/>
    </row>
    <row r="249" spans="1:49" ht="14.25" customHeight="1" x14ac:dyDescent="0.35">
      <c r="A249" s="267"/>
      <c r="B249" s="72">
        <v>18</v>
      </c>
      <c r="C249" s="294"/>
      <c r="D249" s="15"/>
      <c r="E249" s="15"/>
      <c r="F249" s="15"/>
      <c r="G249" s="294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294"/>
      <c r="AS249" s="17"/>
      <c r="AT249" s="17"/>
      <c r="AU249" s="17">
        <f t="shared" si="36"/>
        <v>0</v>
      </c>
      <c r="AV249" s="17"/>
      <c r="AW249" s="41"/>
    </row>
    <row r="250" spans="1:49" ht="14.25" customHeight="1" x14ac:dyDescent="0.35">
      <c r="A250" s="291" t="s">
        <v>92</v>
      </c>
      <c r="B250" s="278"/>
      <c r="C250" s="73"/>
      <c r="D250" s="53" t="e">
        <f>AVERAGE(D238:D249)</f>
        <v>#DIV/0!</v>
      </c>
      <c r="E250" s="53" t="e">
        <f>AVERAGE(E238:E249)</f>
        <v>#DIV/0!</v>
      </c>
      <c r="F250" s="53" t="e">
        <f>AVERAGE(F238:F249)</f>
        <v>#DIV/0!</v>
      </c>
      <c r="G250" s="53"/>
      <c r="H250" s="53" t="e">
        <f t="shared" ref="H250:AQ250" si="37">AVERAGE(H238:H249)</f>
        <v>#DIV/0!</v>
      </c>
      <c r="I250" s="53" t="e">
        <f t="shared" si="37"/>
        <v>#DIV/0!</v>
      </c>
      <c r="J250" s="53" t="e">
        <f t="shared" si="37"/>
        <v>#DIV/0!</v>
      </c>
      <c r="K250" s="53" t="e">
        <f t="shared" si="37"/>
        <v>#DIV/0!</v>
      </c>
      <c r="L250" s="53" t="e">
        <f t="shared" si="37"/>
        <v>#DIV/0!</v>
      </c>
      <c r="M250" s="53" t="e">
        <f t="shared" si="37"/>
        <v>#DIV/0!</v>
      </c>
      <c r="N250" s="53" t="e">
        <f t="shared" si="37"/>
        <v>#DIV/0!</v>
      </c>
      <c r="O250" s="53" t="e">
        <f t="shared" si="37"/>
        <v>#DIV/0!</v>
      </c>
      <c r="P250" s="53" t="e">
        <f t="shared" si="37"/>
        <v>#DIV/0!</v>
      </c>
      <c r="Q250" s="53" t="e">
        <f t="shared" si="37"/>
        <v>#DIV/0!</v>
      </c>
      <c r="R250" s="53" t="e">
        <f t="shared" si="37"/>
        <v>#DIV/0!</v>
      </c>
      <c r="S250" s="53" t="e">
        <f t="shared" si="37"/>
        <v>#DIV/0!</v>
      </c>
      <c r="T250" s="53" t="e">
        <f t="shared" si="37"/>
        <v>#DIV/0!</v>
      </c>
      <c r="U250" s="53" t="e">
        <f t="shared" si="37"/>
        <v>#DIV/0!</v>
      </c>
      <c r="V250" s="53" t="e">
        <f t="shared" si="37"/>
        <v>#DIV/0!</v>
      </c>
      <c r="W250" s="53" t="e">
        <f t="shared" si="37"/>
        <v>#DIV/0!</v>
      </c>
      <c r="X250" s="53" t="e">
        <f t="shared" si="37"/>
        <v>#DIV/0!</v>
      </c>
      <c r="Y250" s="53" t="e">
        <f t="shared" si="37"/>
        <v>#DIV/0!</v>
      </c>
      <c r="Z250" s="53" t="e">
        <f t="shared" si="37"/>
        <v>#DIV/0!</v>
      </c>
      <c r="AA250" s="53" t="e">
        <f t="shared" si="37"/>
        <v>#DIV/0!</v>
      </c>
      <c r="AB250" s="53" t="e">
        <f t="shared" si="37"/>
        <v>#DIV/0!</v>
      </c>
      <c r="AC250" s="53" t="e">
        <f t="shared" si="37"/>
        <v>#DIV/0!</v>
      </c>
      <c r="AD250" s="53" t="e">
        <f t="shared" si="37"/>
        <v>#DIV/0!</v>
      </c>
      <c r="AE250" s="53" t="e">
        <f t="shared" si="37"/>
        <v>#DIV/0!</v>
      </c>
      <c r="AF250" s="53" t="e">
        <f t="shared" si="37"/>
        <v>#DIV/0!</v>
      </c>
      <c r="AG250" s="53" t="e">
        <f t="shared" si="37"/>
        <v>#DIV/0!</v>
      </c>
      <c r="AH250" s="53" t="e">
        <f t="shared" si="37"/>
        <v>#DIV/0!</v>
      </c>
      <c r="AI250" s="53" t="e">
        <f t="shared" si="37"/>
        <v>#DIV/0!</v>
      </c>
      <c r="AJ250" s="53" t="e">
        <f t="shared" si="37"/>
        <v>#DIV/0!</v>
      </c>
      <c r="AK250" s="53" t="e">
        <f t="shared" si="37"/>
        <v>#DIV/0!</v>
      </c>
      <c r="AL250" s="53" t="e">
        <f t="shared" si="37"/>
        <v>#DIV/0!</v>
      </c>
      <c r="AM250" s="53" t="e">
        <f t="shared" si="37"/>
        <v>#DIV/0!</v>
      </c>
      <c r="AN250" s="53" t="e">
        <f t="shared" si="37"/>
        <v>#DIV/0!</v>
      </c>
      <c r="AO250" s="53" t="e">
        <f t="shared" si="37"/>
        <v>#DIV/0!</v>
      </c>
      <c r="AP250" s="53" t="e">
        <f t="shared" si="37"/>
        <v>#DIV/0!</v>
      </c>
      <c r="AQ250" s="53" t="e">
        <f t="shared" si="37"/>
        <v>#DIV/0!</v>
      </c>
      <c r="AR250" s="53"/>
      <c r="AS250" s="53" t="e">
        <f>AVERAGE(AS238:AS249)</f>
        <v>#DIV/0!</v>
      </c>
      <c r="AT250" s="53" t="e">
        <f>AVERAGE(AT238:AT249)</f>
        <v>#DIV/0!</v>
      </c>
      <c r="AU250" s="53">
        <f>AVERAGE(AU238:AU249)</f>
        <v>0</v>
      </c>
      <c r="AV250" s="53" t="e">
        <f>AVERAGE(AV238:AV249)</f>
        <v>#DIV/0!</v>
      </c>
      <c r="AW250" s="74" t="e">
        <f>AVERAGE(AW238:AW249)</f>
        <v>#DIV/0!</v>
      </c>
    </row>
    <row r="251" spans="1:49" ht="14.25" customHeight="1" x14ac:dyDescent="0.35">
      <c r="A251" s="268">
        <v>44732</v>
      </c>
      <c r="B251" s="72">
        <v>18.0833333333333</v>
      </c>
      <c r="C251" s="292"/>
      <c r="D251" s="15"/>
      <c r="E251" s="15"/>
      <c r="F251" s="15"/>
      <c r="G251" s="303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299"/>
      <c r="AS251" s="17"/>
      <c r="AT251" s="17"/>
      <c r="AU251" s="17">
        <f t="shared" ref="AU251:AU262" si="38">AV251+AW251</f>
        <v>0</v>
      </c>
      <c r="AV251" s="17"/>
      <c r="AW251" s="41"/>
    </row>
    <row r="252" spans="1:49" ht="14.25" customHeight="1" x14ac:dyDescent="0.35">
      <c r="A252" s="266"/>
      <c r="B252" s="72">
        <v>18.1666666666667</v>
      </c>
      <c r="C252" s="293"/>
      <c r="D252" s="15"/>
      <c r="E252" s="15"/>
      <c r="F252" s="15"/>
      <c r="G252" s="293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293"/>
      <c r="AS252" s="17"/>
      <c r="AT252" s="17"/>
      <c r="AU252" s="17">
        <f t="shared" si="38"/>
        <v>0</v>
      </c>
      <c r="AV252" s="17"/>
      <c r="AW252" s="41"/>
    </row>
    <row r="253" spans="1:49" ht="14.25" customHeight="1" x14ac:dyDescent="0.35">
      <c r="A253" s="266"/>
      <c r="B253" s="72">
        <v>18.25</v>
      </c>
      <c r="C253" s="293"/>
      <c r="D253" s="15"/>
      <c r="E253" s="15"/>
      <c r="F253" s="15"/>
      <c r="G253" s="293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293"/>
      <c r="AS253" s="17"/>
      <c r="AT253" s="17"/>
      <c r="AU253" s="17">
        <f t="shared" si="38"/>
        <v>0</v>
      </c>
      <c r="AV253" s="17"/>
      <c r="AW253" s="41"/>
    </row>
    <row r="254" spans="1:49" ht="14.25" customHeight="1" x14ac:dyDescent="0.35">
      <c r="A254" s="266"/>
      <c r="B254" s="72">
        <v>18.3333333333333</v>
      </c>
      <c r="C254" s="293"/>
      <c r="D254" s="15"/>
      <c r="E254" s="15"/>
      <c r="F254" s="15"/>
      <c r="G254" s="293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293"/>
      <c r="AS254" s="17"/>
      <c r="AT254" s="17"/>
      <c r="AU254" s="17">
        <f t="shared" si="38"/>
        <v>0</v>
      </c>
      <c r="AV254" s="17"/>
      <c r="AW254" s="41"/>
    </row>
    <row r="255" spans="1:49" ht="14.25" customHeight="1" x14ac:dyDescent="0.35">
      <c r="A255" s="266"/>
      <c r="B255" s="72">
        <v>18.4166666666667</v>
      </c>
      <c r="C255" s="293"/>
      <c r="D255" s="15"/>
      <c r="E255" s="15"/>
      <c r="F255" s="15"/>
      <c r="G255" s="293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293"/>
      <c r="AS255" s="17"/>
      <c r="AT255" s="17"/>
      <c r="AU255" s="17">
        <f t="shared" si="38"/>
        <v>0</v>
      </c>
      <c r="AV255" s="17"/>
      <c r="AW255" s="41"/>
    </row>
    <row r="256" spans="1:49" ht="14.25" customHeight="1" x14ac:dyDescent="0.35">
      <c r="A256" s="266"/>
      <c r="B256" s="72">
        <v>18.5</v>
      </c>
      <c r="C256" s="293"/>
      <c r="D256" s="15"/>
      <c r="E256" s="15"/>
      <c r="F256" s="15"/>
      <c r="G256" s="293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293"/>
      <c r="AS256" s="17"/>
      <c r="AT256" s="17"/>
      <c r="AU256" s="17">
        <f t="shared" si="38"/>
        <v>0</v>
      </c>
      <c r="AV256" s="17"/>
      <c r="AW256" s="41"/>
    </row>
    <row r="257" spans="1:49" ht="14.25" customHeight="1" x14ac:dyDescent="0.35">
      <c r="A257" s="266"/>
      <c r="B257" s="72">
        <v>18.5833333333333</v>
      </c>
      <c r="C257" s="293"/>
      <c r="D257" s="15"/>
      <c r="E257" s="15"/>
      <c r="F257" s="15"/>
      <c r="G257" s="293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293"/>
      <c r="AS257" s="17"/>
      <c r="AT257" s="17"/>
      <c r="AU257" s="17">
        <f t="shared" si="38"/>
        <v>0</v>
      </c>
      <c r="AV257" s="17"/>
      <c r="AW257" s="41"/>
    </row>
    <row r="258" spans="1:49" ht="14.25" customHeight="1" x14ac:dyDescent="0.35">
      <c r="A258" s="266"/>
      <c r="B258" s="72">
        <v>18.6666666666667</v>
      </c>
      <c r="C258" s="293"/>
      <c r="D258" s="15"/>
      <c r="E258" s="15"/>
      <c r="F258" s="15"/>
      <c r="G258" s="293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293"/>
      <c r="AS258" s="17"/>
      <c r="AT258" s="17"/>
      <c r="AU258" s="17">
        <f t="shared" si="38"/>
        <v>0</v>
      </c>
      <c r="AV258" s="17"/>
      <c r="AW258" s="41"/>
    </row>
    <row r="259" spans="1:49" ht="14.25" customHeight="1" x14ac:dyDescent="0.35">
      <c r="A259" s="266"/>
      <c r="B259" s="72">
        <v>18.75</v>
      </c>
      <c r="C259" s="293"/>
      <c r="D259" s="15"/>
      <c r="E259" s="15"/>
      <c r="F259" s="15"/>
      <c r="G259" s="293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293"/>
      <c r="AS259" s="17"/>
      <c r="AT259" s="17"/>
      <c r="AU259" s="17">
        <f t="shared" si="38"/>
        <v>0</v>
      </c>
      <c r="AV259" s="17"/>
      <c r="AW259" s="41"/>
    </row>
    <row r="260" spans="1:49" ht="14.25" customHeight="1" x14ac:dyDescent="0.35">
      <c r="A260" s="266"/>
      <c r="B260" s="72">
        <v>18.8333333333333</v>
      </c>
      <c r="C260" s="293"/>
      <c r="D260" s="15"/>
      <c r="E260" s="15"/>
      <c r="F260" s="15"/>
      <c r="G260" s="293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293"/>
      <c r="AS260" s="17"/>
      <c r="AT260" s="17"/>
      <c r="AU260" s="17">
        <f t="shared" si="38"/>
        <v>0</v>
      </c>
      <c r="AV260" s="17"/>
      <c r="AW260" s="41"/>
    </row>
    <row r="261" spans="1:49" ht="14.25" customHeight="1" x14ac:dyDescent="0.35">
      <c r="A261" s="266"/>
      <c r="B261" s="72">
        <v>18.9166666666667</v>
      </c>
      <c r="C261" s="293"/>
      <c r="D261" s="15"/>
      <c r="E261" s="15"/>
      <c r="F261" s="15"/>
      <c r="G261" s="293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293"/>
      <c r="AS261" s="17"/>
      <c r="AT261" s="17"/>
      <c r="AU261" s="17">
        <f t="shared" si="38"/>
        <v>0</v>
      </c>
      <c r="AV261" s="17"/>
      <c r="AW261" s="41"/>
    </row>
    <row r="262" spans="1:49" ht="14.25" customHeight="1" x14ac:dyDescent="0.35">
      <c r="A262" s="267"/>
      <c r="B262" s="72">
        <v>19</v>
      </c>
      <c r="C262" s="294"/>
      <c r="D262" s="15"/>
      <c r="E262" s="15"/>
      <c r="F262" s="15"/>
      <c r="G262" s="294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294"/>
      <c r="AS262" s="17"/>
      <c r="AT262" s="17"/>
      <c r="AU262" s="17">
        <f t="shared" si="38"/>
        <v>0</v>
      </c>
      <c r="AV262" s="17"/>
      <c r="AW262" s="41"/>
    </row>
    <row r="263" spans="1:49" ht="14.25" customHeight="1" x14ac:dyDescent="0.35">
      <c r="A263" s="291" t="s">
        <v>92</v>
      </c>
      <c r="B263" s="278"/>
      <c r="C263" s="73"/>
      <c r="D263" s="53" t="e">
        <f>AVERAGE(D251:D262)</f>
        <v>#DIV/0!</v>
      </c>
      <c r="E263" s="53" t="e">
        <f>AVERAGE(E251:E262)</f>
        <v>#DIV/0!</v>
      </c>
      <c r="F263" s="53" t="e">
        <f>AVERAGE(F251:F262)</f>
        <v>#DIV/0!</v>
      </c>
      <c r="G263" s="53"/>
      <c r="H263" s="53" t="e">
        <f t="shared" ref="H263:AQ263" si="39">AVERAGE(H251:H262)</f>
        <v>#DIV/0!</v>
      </c>
      <c r="I263" s="53" t="e">
        <f t="shared" si="39"/>
        <v>#DIV/0!</v>
      </c>
      <c r="J263" s="53" t="e">
        <f t="shared" si="39"/>
        <v>#DIV/0!</v>
      </c>
      <c r="K263" s="53" t="e">
        <f t="shared" si="39"/>
        <v>#DIV/0!</v>
      </c>
      <c r="L263" s="53" t="e">
        <f t="shared" si="39"/>
        <v>#DIV/0!</v>
      </c>
      <c r="M263" s="53" t="e">
        <f t="shared" si="39"/>
        <v>#DIV/0!</v>
      </c>
      <c r="N263" s="53" t="e">
        <f t="shared" si="39"/>
        <v>#DIV/0!</v>
      </c>
      <c r="O263" s="53" t="e">
        <f t="shared" si="39"/>
        <v>#DIV/0!</v>
      </c>
      <c r="P263" s="53" t="e">
        <f t="shared" si="39"/>
        <v>#DIV/0!</v>
      </c>
      <c r="Q263" s="53" t="e">
        <f t="shared" si="39"/>
        <v>#DIV/0!</v>
      </c>
      <c r="R263" s="53" t="e">
        <f t="shared" si="39"/>
        <v>#DIV/0!</v>
      </c>
      <c r="S263" s="53" t="e">
        <f t="shared" si="39"/>
        <v>#DIV/0!</v>
      </c>
      <c r="T263" s="53" t="e">
        <f t="shared" si="39"/>
        <v>#DIV/0!</v>
      </c>
      <c r="U263" s="53" t="e">
        <f t="shared" si="39"/>
        <v>#DIV/0!</v>
      </c>
      <c r="V263" s="53" t="e">
        <f t="shared" si="39"/>
        <v>#DIV/0!</v>
      </c>
      <c r="W263" s="53" t="e">
        <f t="shared" si="39"/>
        <v>#DIV/0!</v>
      </c>
      <c r="X263" s="53" t="e">
        <f t="shared" si="39"/>
        <v>#DIV/0!</v>
      </c>
      <c r="Y263" s="53" t="e">
        <f t="shared" si="39"/>
        <v>#DIV/0!</v>
      </c>
      <c r="Z263" s="53" t="e">
        <f t="shared" si="39"/>
        <v>#DIV/0!</v>
      </c>
      <c r="AA263" s="53" t="e">
        <f t="shared" si="39"/>
        <v>#DIV/0!</v>
      </c>
      <c r="AB263" s="53" t="e">
        <f t="shared" si="39"/>
        <v>#DIV/0!</v>
      </c>
      <c r="AC263" s="53" t="e">
        <f t="shared" si="39"/>
        <v>#DIV/0!</v>
      </c>
      <c r="AD263" s="53" t="e">
        <f t="shared" si="39"/>
        <v>#DIV/0!</v>
      </c>
      <c r="AE263" s="53" t="e">
        <f t="shared" si="39"/>
        <v>#DIV/0!</v>
      </c>
      <c r="AF263" s="53" t="e">
        <f t="shared" si="39"/>
        <v>#DIV/0!</v>
      </c>
      <c r="AG263" s="53" t="e">
        <f t="shared" si="39"/>
        <v>#DIV/0!</v>
      </c>
      <c r="AH263" s="53" t="e">
        <f t="shared" si="39"/>
        <v>#DIV/0!</v>
      </c>
      <c r="AI263" s="53" t="e">
        <f t="shared" si="39"/>
        <v>#DIV/0!</v>
      </c>
      <c r="AJ263" s="53" t="e">
        <f t="shared" si="39"/>
        <v>#DIV/0!</v>
      </c>
      <c r="AK263" s="53" t="e">
        <f t="shared" si="39"/>
        <v>#DIV/0!</v>
      </c>
      <c r="AL263" s="53" t="e">
        <f t="shared" si="39"/>
        <v>#DIV/0!</v>
      </c>
      <c r="AM263" s="53" t="e">
        <f t="shared" si="39"/>
        <v>#DIV/0!</v>
      </c>
      <c r="AN263" s="53" t="e">
        <f t="shared" si="39"/>
        <v>#DIV/0!</v>
      </c>
      <c r="AO263" s="53" t="e">
        <f t="shared" si="39"/>
        <v>#DIV/0!</v>
      </c>
      <c r="AP263" s="53" t="e">
        <f t="shared" si="39"/>
        <v>#DIV/0!</v>
      </c>
      <c r="AQ263" s="53" t="e">
        <f t="shared" si="39"/>
        <v>#DIV/0!</v>
      </c>
      <c r="AR263" s="53"/>
      <c r="AS263" s="53" t="e">
        <f>AVERAGE(AS251:AS262)</f>
        <v>#DIV/0!</v>
      </c>
      <c r="AT263" s="53" t="e">
        <f>AVERAGE(AT251:AT262)</f>
        <v>#DIV/0!</v>
      </c>
      <c r="AU263" s="53">
        <f>AVERAGE(AU251:AU262)</f>
        <v>0</v>
      </c>
      <c r="AV263" s="53" t="e">
        <f>AVERAGE(AV251:AV262)</f>
        <v>#DIV/0!</v>
      </c>
      <c r="AW263" s="74" t="e">
        <f>AVERAGE(AW251:AW262)</f>
        <v>#DIV/0!</v>
      </c>
    </row>
    <row r="264" spans="1:49" ht="14.25" customHeight="1" x14ac:dyDescent="0.35">
      <c r="A264" s="268">
        <v>44733</v>
      </c>
      <c r="B264" s="72">
        <v>19.0833333333333</v>
      </c>
      <c r="C264" s="292"/>
      <c r="D264" s="15"/>
      <c r="E264" s="15"/>
      <c r="F264" s="15"/>
      <c r="G264" s="303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299"/>
      <c r="AS264" s="17"/>
      <c r="AT264" s="17"/>
      <c r="AU264" s="17">
        <f t="shared" ref="AU264:AU275" si="40">AV264+AW264</f>
        <v>0</v>
      </c>
      <c r="AV264" s="17"/>
      <c r="AW264" s="41"/>
    </row>
    <row r="265" spans="1:49" ht="14.25" customHeight="1" x14ac:dyDescent="0.35">
      <c r="A265" s="266"/>
      <c r="B265" s="72">
        <v>19.1666666666667</v>
      </c>
      <c r="C265" s="293"/>
      <c r="D265" s="15"/>
      <c r="E265" s="15"/>
      <c r="F265" s="15"/>
      <c r="G265" s="293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293"/>
      <c r="AS265" s="17"/>
      <c r="AT265" s="17"/>
      <c r="AU265" s="17">
        <f t="shared" si="40"/>
        <v>0</v>
      </c>
      <c r="AV265" s="17"/>
      <c r="AW265" s="41"/>
    </row>
    <row r="266" spans="1:49" ht="14.25" customHeight="1" x14ac:dyDescent="0.35">
      <c r="A266" s="266"/>
      <c r="B266" s="72">
        <v>19.25</v>
      </c>
      <c r="C266" s="293"/>
      <c r="D266" s="15"/>
      <c r="E266" s="15"/>
      <c r="F266" s="15"/>
      <c r="G266" s="293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293"/>
      <c r="AS266" s="17"/>
      <c r="AT266" s="17"/>
      <c r="AU266" s="17">
        <f t="shared" si="40"/>
        <v>0</v>
      </c>
      <c r="AV266" s="17"/>
      <c r="AW266" s="41"/>
    </row>
    <row r="267" spans="1:49" ht="14.25" customHeight="1" x14ac:dyDescent="0.35">
      <c r="A267" s="266"/>
      <c r="B267" s="72">
        <v>19.3333333333333</v>
      </c>
      <c r="C267" s="293"/>
      <c r="D267" s="15"/>
      <c r="E267" s="15"/>
      <c r="F267" s="15"/>
      <c r="G267" s="293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293"/>
      <c r="AS267" s="17"/>
      <c r="AT267" s="17"/>
      <c r="AU267" s="17">
        <f t="shared" si="40"/>
        <v>0</v>
      </c>
      <c r="AV267" s="17"/>
      <c r="AW267" s="41"/>
    </row>
    <row r="268" spans="1:49" ht="14.25" customHeight="1" x14ac:dyDescent="0.35">
      <c r="A268" s="266"/>
      <c r="B268" s="72">
        <v>19.4166666666667</v>
      </c>
      <c r="C268" s="293"/>
      <c r="D268" s="15"/>
      <c r="E268" s="15"/>
      <c r="F268" s="15"/>
      <c r="G268" s="293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293"/>
      <c r="AS268" s="17"/>
      <c r="AT268" s="17"/>
      <c r="AU268" s="17">
        <f t="shared" si="40"/>
        <v>0</v>
      </c>
      <c r="AV268" s="17"/>
      <c r="AW268" s="41"/>
    </row>
    <row r="269" spans="1:49" ht="14.25" customHeight="1" x14ac:dyDescent="0.35">
      <c r="A269" s="266"/>
      <c r="B269" s="72">
        <v>19.5</v>
      </c>
      <c r="C269" s="293"/>
      <c r="D269" s="15"/>
      <c r="E269" s="15"/>
      <c r="F269" s="15"/>
      <c r="G269" s="293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293"/>
      <c r="AS269" s="17"/>
      <c r="AT269" s="17"/>
      <c r="AU269" s="17">
        <f t="shared" si="40"/>
        <v>0</v>
      </c>
      <c r="AV269" s="17"/>
      <c r="AW269" s="41"/>
    </row>
    <row r="270" spans="1:49" ht="14.25" customHeight="1" x14ac:dyDescent="0.35">
      <c r="A270" s="266"/>
      <c r="B270" s="72">
        <v>19.5833333333333</v>
      </c>
      <c r="C270" s="293"/>
      <c r="D270" s="15"/>
      <c r="E270" s="15"/>
      <c r="F270" s="15"/>
      <c r="G270" s="293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293"/>
      <c r="AS270" s="17"/>
      <c r="AT270" s="17"/>
      <c r="AU270" s="17">
        <f t="shared" si="40"/>
        <v>0</v>
      </c>
      <c r="AV270" s="17"/>
      <c r="AW270" s="41"/>
    </row>
    <row r="271" spans="1:49" ht="14.25" customHeight="1" x14ac:dyDescent="0.35">
      <c r="A271" s="266"/>
      <c r="B271" s="72">
        <v>19.6666666666667</v>
      </c>
      <c r="C271" s="293"/>
      <c r="D271" s="15"/>
      <c r="E271" s="15"/>
      <c r="F271" s="15"/>
      <c r="G271" s="293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293"/>
      <c r="AS271" s="17"/>
      <c r="AT271" s="17"/>
      <c r="AU271" s="17">
        <f t="shared" si="40"/>
        <v>0</v>
      </c>
      <c r="AV271" s="17"/>
      <c r="AW271" s="41"/>
    </row>
    <row r="272" spans="1:49" ht="14.25" customHeight="1" x14ac:dyDescent="0.35">
      <c r="A272" s="266"/>
      <c r="B272" s="72">
        <v>19.75</v>
      </c>
      <c r="C272" s="293"/>
      <c r="D272" s="15"/>
      <c r="E272" s="15"/>
      <c r="F272" s="15"/>
      <c r="G272" s="293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293"/>
      <c r="AS272" s="17"/>
      <c r="AT272" s="17"/>
      <c r="AU272" s="17">
        <f t="shared" si="40"/>
        <v>0</v>
      </c>
      <c r="AV272" s="17"/>
      <c r="AW272" s="41"/>
    </row>
    <row r="273" spans="1:49" ht="14.25" customHeight="1" x14ac:dyDescent="0.35">
      <c r="A273" s="266"/>
      <c r="B273" s="72">
        <v>19.8333333333333</v>
      </c>
      <c r="C273" s="293"/>
      <c r="D273" s="15"/>
      <c r="E273" s="15"/>
      <c r="F273" s="15"/>
      <c r="G273" s="293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293"/>
      <c r="AS273" s="17"/>
      <c r="AT273" s="17"/>
      <c r="AU273" s="17">
        <f t="shared" si="40"/>
        <v>0</v>
      </c>
      <c r="AV273" s="17"/>
      <c r="AW273" s="41"/>
    </row>
    <row r="274" spans="1:49" ht="14.25" customHeight="1" x14ac:dyDescent="0.35">
      <c r="A274" s="266"/>
      <c r="B274" s="72">
        <v>19.9166666666667</v>
      </c>
      <c r="C274" s="293"/>
      <c r="D274" s="15"/>
      <c r="E274" s="15"/>
      <c r="F274" s="15"/>
      <c r="G274" s="293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293"/>
      <c r="AS274" s="17"/>
      <c r="AT274" s="17"/>
      <c r="AU274" s="17">
        <f t="shared" si="40"/>
        <v>0</v>
      </c>
      <c r="AV274" s="17"/>
      <c r="AW274" s="41"/>
    </row>
    <row r="275" spans="1:49" ht="14.25" customHeight="1" x14ac:dyDescent="0.35">
      <c r="A275" s="267"/>
      <c r="B275" s="72">
        <v>20</v>
      </c>
      <c r="C275" s="294"/>
      <c r="D275" s="15"/>
      <c r="E275" s="15"/>
      <c r="F275" s="15"/>
      <c r="G275" s="294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294"/>
      <c r="AS275" s="17"/>
      <c r="AT275" s="17"/>
      <c r="AU275" s="17">
        <f t="shared" si="40"/>
        <v>0</v>
      </c>
      <c r="AV275" s="17"/>
      <c r="AW275" s="41"/>
    </row>
    <row r="276" spans="1:49" ht="14.25" customHeight="1" x14ac:dyDescent="0.35">
      <c r="A276" s="291" t="s">
        <v>92</v>
      </c>
      <c r="B276" s="278"/>
      <c r="C276" s="77"/>
      <c r="D276" s="53" t="e">
        <f>AVERAGE(D264:D275)</f>
        <v>#DIV/0!</v>
      </c>
      <c r="E276" s="53" t="e">
        <f>AVERAGE(E264:E275)</f>
        <v>#DIV/0!</v>
      </c>
      <c r="F276" s="53" t="e">
        <f>AVERAGE(F264:F275)</f>
        <v>#DIV/0!</v>
      </c>
      <c r="G276" s="78"/>
      <c r="H276" s="53" t="e">
        <f t="shared" ref="H276:AQ276" si="41">AVERAGE(H264:H275)</f>
        <v>#DIV/0!</v>
      </c>
      <c r="I276" s="53" t="e">
        <f t="shared" si="41"/>
        <v>#DIV/0!</v>
      </c>
      <c r="J276" s="53" t="e">
        <f t="shared" si="41"/>
        <v>#DIV/0!</v>
      </c>
      <c r="K276" s="53" t="e">
        <f t="shared" si="41"/>
        <v>#DIV/0!</v>
      </c>
      <c r="L276" s="53" t="e">
        <f t="shared" si="41"/>
        <v>#DIV/0!</v>
      </c>
      <c r="M276" s="53" t="e">
        <f t="shared" si="41"/>
        <v>#DIV/0!</v>
      </c>
      <c r="N276" s="53" t="e">
        <f t="shared" si="41"/>
        <v>#DIV/0!</v>
      </c>
      <c r="O276" s="53" t="e">
        <f t="shared" si="41"/>
        <v>#DIV/0!</v>
      </c>
      <c r="P276" s="53" t="e">
        <f t="shared" si="41"/>
        <v>#DIV/0!</v>
      </c>
      <c r="Q276" s="53" t="e">
        <f t="shared" si="41"/>
        <v>#DIV/0!</v>
      </c>
      <c r="R276" s="53" t="e">
        <f t="shared" si="41"/>
        <v>#DIV/0!</v>
      </c>
      <c r="S276" s="53" t="e">
        <f t="shared" si="41"/>
        <v>#DIV/0!</v>
      </c>
      <c r="T276" s="53" t="e">
        <f t="shared" si="41"/>
        <v>#DIV/0!</v>
      </c>
      <c r="U276" s="53" t="e">
        <f t="shared" si="41"/>
        <v>#DIV/0!</v>
      </c>
      <c r="V276" s="53" t="e">
        <f t="shared" si="41"/>
        <v>#DIV/0!</v>
      </c>
      <c r="W276" s="53" t="e">
        <f t="shared" si="41"/>
        <v>#DIV/0!</v>
      </c>
      <c r="X276" s="53" t="e">
        <f t="shared" si="41"/>
        <v>#DIV/0!</v>
      </c>
      <c r="Y276" s="53" t="e">
        <f t="shared" si="41"/>
        <v>#DIV/0!</v>
      </c>
      <c r="Z276" s="53" t="e">
        <f t="shared" si="41"/>
        <v>#DIV/0!</v>
      </c>
      <c r="AA276" s="53" t="e">
        <f t="shared" si="41"/>
        <v>#DIV/0!</v>
      </c>
      <c r="AB276" s="53" t="e">
        <f t="shared" si="41"/>
        <v>#DIV/0!</v>
      </c>
      <c r="AC276" s="53" t="e">
        <f t="shared" si="41"/>
        <v>#DIV/0!</v>
      </c>
      <c r="AD276" s="53" t="e">
        <f t="shared" si="41"/>
        <v>#DIV/0!</v>
      </c>
      <c r="AE276" s="53" t="e">
        <f t="shared" si="41"/>
        <v>#DIV/0!</v>
      </c>
      <c r="AF276" s="53" t="e">
        <f t="shared" si="41"/>
        <v>#DIV/0!</v>
      </c>
      <c r="AG276" s="53" t="e">
        <f t="shared" si="41"/>
        <v>#DIV/0!</v>
      </c>
      <c r="AH276" s="53" t="e">
        <f t="shared" si="41"/>
        <v>#DIV/0!</v>
      </c>
      <c r="AI276" s="53" t="e">
        <f t="shared" si="41"/>
        <v>#DIV/0!</v>
      </c>
      <c r="AJ276" s="53" t="e">
        <f t="shared" si="41"/>
        <v>#DIV/0!</v>
      </c>
      <c r="AK276" s="53" t="e">
        <f t="shared" si="41"/>
        <v>#DIV/0!</v>
      </c>
      <c r="AL276" s="53" t="e">
        <f t="shared" si="41"/>
        <v>#DIV/0!</v>
      </c>
      <c r="AM276" s="53" t="e">
        <f t="shared" si="41"/>
        <v>#DIV/0!</v>
      </c>
      <c r="AN276" s="53" t="e">
        <f t="shared" si="41"/>
        <v>#DIV/0!</v>
      </c>
      <c r="AO276" s="53" t="e">
        <f t="shared" si="41"/>
        <v>#DIV/0!</v>
      </c>
      <c r="AP276" s="53" t="e">
        <f t="shared" si="41"/>
        <v>#DIV/0!</v>
      </c>
      <c r="AQ276" s="53" t="e">
        <f t="shared" si="41"/>
        <v>#DIV/0!</v>
      </c>
      <c r="AR276" s="53"/>
      <c r="AS276" s="53" t="e">
        <f>AVERAGE(AS264:AS275)</f>
        <v>#DIV/0!</v>
      </c>
      <c r="AT276" s="53" t="e">
        <f>AVERAGE(AT264:AT275)</f>
        <v>#DIV/0!</v>
      </c>
      <c r="AU276" s="53">
        <f>AVERAGE(AU264:AU275)</f>
        <v>0</v>
      </c>
      <c r="AV276" s="53" t="e">
        <f>AVERAGE(AV264:AV275)</f>
        <v>#DIV/0!</v>
      </c>
      <c r="AW276" s="74" t="e">
        <f>AVERAGE(AW264:AW275)</f>
        <v>#DIV/0!</v>
      </c>
    </row>
    <row r="277" spans="1:49" ht="14.25" customHeight="1" x14ac:dyDescent="0.35">
      <c r="A277" s="268">
        <v>44734</v>
      </c>
      <c r="B277" s="72">
        <v>20.0833333333333</v>
      </c>
      <c r="C277" s="292"/>
      <c r="D277" s="15"/>
      <c r="E277" s="15"/>
      <c r="F277" s="15"/>
      <c r="G277" s="303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299"/>
      <c r="AS277" s="17"/>
      <c r="AT277" s="17"/>
      <c r="AU277" s="17">
        <f t="shared" ref="AU277:AU288" si="42">AV277+AW277</f>
        <v>0</v>
      </c>
      <c r="AV277" s="17"/>
      <c r="AW277" s="41"/>
    </row>
    <row r="278" spans="1:49" ht="14.25" customHeight="1" x14ac:dyDescent="0.35">
      <c r="A278" s="266"/>
      <c r="B278" s="72">
        <v>20.1666666666667</v>
      </c>
      <c r="C278" s="293"/>
      <c r="D278" s="15"/>
      <c r="E278" s="15"/>
      <c r="F278" s="15"/>
      <c r="G278" s="293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293"/>
      <c r="AS278" s="17"/>
      <c r="AT278" s="17"/>
      <c r="AU278" s="17">
        <f t="shared" si="42"/>
        <v>0</v>
      </c>
      <c r="AV278" s="17"/>
      <c r="AW278" s="41"/>
    </row>
    <row r="279" spans="1:49" ht="14.25" customHeight="1" x14ac:dyDescent="0.35">
      <c r="A279" s="266"/>
      <c r="B279" s="72">
        <v>20.25</v>
      </c>
      <c r="C279" s="293"/>
      <c r="D279" s="15"/>
      <c r="E279" s="15"/>
      <c r="F279" s="15"/>
      <c r="G279" s="293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293"/>
      <c r="AS279" s="17"/>
      <c r="AT279" s="17"/>
      <c r="AU279" s="17">
        <f t="shared" si="42"/>
        <v>0</v>
      </c>
      <c r="AV279" s="17"/>
      <c r="AW279" s="41"/>
    </row>
    <row r="280" spans="1:49" ht="14.25" customHeight="1" x14ac:dyDescent="0.35">
      <c r="A280" s="266"/>
      <c r="B280" s="72">
        <v>20.3333333333333</v>
      </c>
      <c r="C280" s="293"/>
      <c r="D280" s="15"/>
      <c r="E280" s="15"/>
      <c r="F280" s="15"/>
      <c r="G280" s="293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293"/>
      <c r="AS280" s="17"/>
      <c r="AT280" s="17"/>
      <c r="AU280" s="17">
        <f t="shared" si="42"/>
        <v>0</v>
      </c>
      <c r="AV280" s="17"/>
      <c r="AW280" s="41"/>
    </row>
    <row r="281" spans="1:49" ht="14.25" customHeight="1" x14ac:dyDescent="0.35">
      <c r="A281" s="266"/>
      <c r="B281" s="72">
        <v>20.4166666666667</v>
      </c>
      <c r="C281" s="293"/>
      <c r="D281" s="15"/>
      <c r="E281" s="15"/>
      <c r="F281" s="15"/>
      <c r="G281" s="293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293"/>
      <c r="AS281" s="17"/>
      <c r="AT281" s="17"/>
      <c r="AU281" s="17">
        <f t="shared" si="42"/>
        <v>0</v>
      </c>
      <c r="AV281" s="17"/>
      <c r="AW281" s="41"/>
    </row>
    <row r="282" spans="1:49" ht="14.25" customHeight="1" x14ac:dyDescent="0.35">
      <c r="A282" s="266"/>
      <c r="B282" s="72">
        <v>20.5</v>
      </c>
      <c r="C282" s="293"/>
      <c r="D282" s="15"/>
      <c r="E282" s="15"/>
      <c r="F282" s="15"/>
      <c r="G282" s="293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293"/>
      <c r="AS282" s="17"/>
      <c r="AT282" s="17"/>
      <c r="AU282" s="17">
        <f t="shared" si="42"/>
        <v>0</v>
      </c>
      <c r="AV282" s="17"/>
      <c r="AW282" s="41"/>
    </row>
    <row r="283" spans="1:49" ht="14.25" customHeight="1" x14ac:dyDescent="0.35">
      <c r="A283" s="266"/>
      <c r="B283" s="72">
        <v>20.5833333333333</v>
      </c>
      <c r="C283" s="293"/>
      <c r="D283" s="15"/>
      <c r="E283" s="15"/>
      <c r="F283" s="15"/>
      <c r="G283" s="293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293"/>
      <c r="AS283" s="17"/>
      <c r="AT283" s="17"/>
      <c r="AU283" s="17">
        <f t="shared" si="42"/>
        <v>0</v>
      </c>
      <c r="AV283" s="17"/>
      <c r="AW283" s="41"/>
    </row>
    <row r="284" spans="1:49" ht="14.25" customHeight="1" x14ac:dyDescent="0.35">
      <c r="A284" s="266"/>
      <c r="B284" s="72">
        <v>20.6666666666667</v>
      </c>
      <c r="C284" s="293"/>
      <c r="D284" s="15"/>
      <c r="E284" s="15"/>
      <c r="F284" s="15"/>
      <c r="G284" s="293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293"/>
      <c r="AS284" s="17"/>
      <c r="AT284" s="17"/>
      <c r="AU284" s="17">
        <f t="shared" si="42"/>
        <v>0</v>
      </c>
      <c r="AV284" s="17"/>
      <c r="AW284" s="41"/>
    </row>
    <row r="285" spans="1:49" ht="14.25" customHeight="1" x14ac:dyDescent="0.35">
      <c r="A285" s="266"/>
      <c r="B285" s="72">
        <v>20.75</v>
      </c>
      <c r="C285" s="293"/>
      <c r="D285" s="15"/>
      <c r="E285" s="15"/>
      <c r="F285" s="15"/>
      <c r="G285" s="293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293"/>
      <c r="AS285" s="17"/>
      <c r="AT285" s="17"/>
      <c r="AU285" s="17">
        <f t="shared" si="42"/>
        <v>0</v>
      </c>
      <c r="AV285" s="17"/>
      <c r="AW285" s="41"/>
    </row>
    <row r="286" spans="1:49" ht="14.25" customHeight="1" x14ac:dyDescent="0.35">
      <c r="A286" s="266"/>
      <c r="B286" s="72">
        <v>20.8333333333333</v>
      </c>
      <c r="C286" s="293"/>
      <c r="D286" s="15"/>
      <c r="E286" s="15"/>
      <c r="F286" s="15"/>
      <c r="G286" s="293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293"/>
      <c r="AS286" s="17"/>
      <c r="AT286" s="17"/>
      <c r="AU286" s="17">
        <f t="shared" si="42"/>
        <v>0</v>
      </c>
      <c r="AV286" s="17"/>
      <c r="AW286" s="41"/>
    </row>
    <row r="287" spans="1:49" ht="14.25" customHeight="1" x14ac:dyDescent="0.35">
      <c r="A287" s="266"/>
      <c r="B287" s="72">
        <v>20.9166666666667</v>
      </c>
      <c r="C287" s="293"/>
      <c r="D287" s="15"/>
      <c r="E287" s="15"/>
      <c r="F287" s="15"/>
      <c r="G287" s="293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293"/>
      <c r="AS287" s="17"/>
      <c r="AT287" s="17"/>
      <c r="AU287" s="17">
        <f t="shared" si="42"/>
        <v>0</v>
      </c>
      <c r="AV287" s="17"/>
      <c r="AW287" s="41"/>
    </row>
    <row r="288" spans="1:49" ht="14.25" customHeight="1" x14ac:dyDescent="0.35">
      <c r="A288" s="267"/>
      <c r="B288" s="72">
        <v>21</v>
      </c>
      <c r="C288" s="294"/>
      <c r="D288" s="15"/>
      <c r="E288" s="15"/>
      <c r="F288" s="15"/>
      <c r="G288" s="294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294"/>
      <c r="AS288" s="17"/>
      <c r="AT288" s="17"/>
      <c r="AU288" s="17">
        <f t="shared" si="42"/>
        <v>0</v>
      </c>
      <c r="AV288" s="17"/>
      <c r="AW288" s="41"/>
    </row>
    <row r="289" spans="1:49" ht="14.25" customHeight="1" x14ac:dyDescent="0.35">
      <c r="A289" s="291" t="s">
        <v>92</v>
      </c>
      <c r="B289" s="278"/>
      <c r="C289" s="77"/>
      <c r="D289" s="53" t="e">
        <f>AVERAGE(D277:D288)</f>
        <v>#DIV/0!</v>
      </c>
      <c r="E289" s="53" t="e">
        <f>AVERAGE(E277:E288)</f>
        <v>#DIV/0!</v>
      </c>
      <c r="F289" s="53" t="e">
        <f>AVERAGE(F277:F288)</f>
        <v>#DIV/0!</v>
      </c>
      <c r="G289" s="78"/>
      <c r="H289" s="53" t="e">
        <f t="shared" ref="H289:AQ289" si="43">AVERAGE(H277:H288)</f>
        <v>#DIV/0!</v>
      </c>
      <c r="I289" s="53" t="e">
        <f t="shared" si="43"/>
        <v>#DIV/0!</v>
      </c>
      <c r="J289" s="53" t="e">
        <f t="shared" si="43"/>
        <v>#DIV/0!</v>
      </c>
      <c r="K289" s="53" t="e">
        <f t="shared" si="43"/>
        <v>#DIV/0!</v>
      </c>
      <c r="L289" s="53" t="e">
        <f t="shared" si="43"/>
        <v>#DIV/0!</v>
      </c>
      <c r="M289" s="53" t="e">
        <f t="shared" si="43"/>
        <v>#DIV/0!</v>
      </c>
      <c r="N289" s="53" t="e">
        <f t="shared" si="43"/>
        <v>#DIV/0!</v>
      </c>
      <c r="O289" s="53" t="e">
        <f t="shared" si="43"/>
        <v>#DIV/0!</v>
      </c>
      <c r="P289" s="53" t="e">
        <f t="shared" si="43"/>
        <v>#DIV/0!</v>
      </c>
      <c r="Q289" s="53" t="e">
        <f t="shared" si="43"/>
        <v>#DIV/0!</v>
      </c>
      <c r="R289" s="53" t="e">
        <f t="shared" si="43"/>
        <v>#DIV/0!</v>
      </c>
      <c r="S289" s="53" t="e">
        <f t="shared" si="43"/>
        <v>#DIV/0!</v>
      </c>
      <c r="T289" s="53" t="e">
        <f t="shared" si="43"/>
        <v>#DIV/0!</v>
      </c>
      <c r="U289" s="53" t="e">
        <f t="shared" si="43"/>
        <v>#DIV/0!</v>
      </c>
      <c r="V289" s="53" t="e">
        <f t="shared" si="43"/>
        <v>#DIV/0!</v>
      </c>
      <c r="W289" s="53" t="e">
        <f t="shared" si="43"/>
        <v>#DIV/0!</v>
      </c>
      <c r="X289" s="53" t="e">
        <f t="shared" si="43"/>
        <v>#DIV/0!</v>
      </c>
      <c r="Y289" s="53" t="e">
        <f t="shared" si="43"/>
        <v>#DIV/0!</v>
      </c>
      <c r="Z289" s="53" t="e">
        <f t="shared" si="43"/>
        <v>#DIV/0!</v>
      </c>
      <c r="AA289" s="53" t="e">
        <f t="shared" si="43"/>
        <v>#DIV/0!</v>
      </c>
      <c r="AB289" s="53" t="e">
        <f t="shared" si="43"/>
        <v>#DIV/0!</v>
      </c>
      <c r="AC289" s="53" t="e">
        <f t="shared" si="43"/>
        <v>#DIV/0!</v>
      </c>
      <c r="AD289" s="53" t="e">
        <f t="shared" si="43"/>
        <v>#DIV/0!</v>
      </c>
      <c r="AE289" s="53" t="e">
        <f t="shared" si="43"/>
        <v>#DIV/0!</v>
      </c>
      <c r="AF289" s="53" t="e">
        <f t="shared" si="43"/>
        <v>#DIV/0!</v>
      </c>
      <c r="AG289" s="53" t="e">
        <f t="shared" si="43"/>
        <v>#DIV/0!</v>
      </c>
      <c r="AH289" s="53" t="e">
        <f t="shared" si="43"/>
        <v>#DIV/0!</v>
      </c>
      <c r="AI289" s="53" t="e">
        <f t="shared" si="43"/>
        <v>#DIV/0!</v>
      </c>
      <c r="AJ289" s="53" t="e">
        <f t="shared" si="43"/>
        <v>#DIV/0!</v>
      </c>
      <c r="AK289" s="53" t="e">
        <f t="shared" si="43"/>
        <v>#DIV/0!</v>
      </c>
      <c r="AL289" s="53" t="e">
        <f t="shared" si="43"/>
        <v>#DIV/0!</v>
      </c>
      <c r="AM289" s="53" t="e">
        <f t="shared" si="43"/>
        <v>#DIV/0!</v>
      </c>
      <c r="AN289" s="53" t="e">
        <f t="shared" si="43"/>
        <v>#DIV/0!</v>
      </c>
      <c r="AO289" s="53" t="e">
        <f t="shared" si="43"/>
        <v>#DIV/0!</v>
      </c>
      <c r="AP289" s="53" t="e">
        <f t="shared" si="43"/>
        <v>#DIV/0!</v>
      </c>
      <c r="AQ289" s="53" t="e">
        <f t="shared" si="43"/>
        <v>#DIV/0!</v>
      </c>
      <c r="AR289" s="53"/>
      <c r="AS289" s="53" t="e">
        <f>AVERAGE(AS277:AS288)</f>
        <v>#DIV/0!</v>
      </c>
      <c r="AT289" s="53" t="e">
        <f>AVERAGE(AT277:AT288)</f>
        <v>#DIV/0!</v>
      </c>
      <c r="AU289" s="53">
        <f>AVERAGE(AU277:AU288)</f>
        <v>0</v>
      </c>
      <c r="AV289" s="53" t="e">
        <f>AVERAGE(AV277:AV288)</f>
        <v>#DIV/0!</v>
      </c>
      <c r="AW289" s="74" t="e">
        <f>AVERAGE(AW277:AW288)</f>
        <v>#DIV/0!</v>
      </c>
    </row>
    <row r="290" spans="1:49" ht="14.25" customHeight="1" x14ac:dyDescent="0.35">
      <c r="A290" s="268">
        <v>44735</v>
      </c>
      <c r="B290" s="72">
        <v>21.0833333333333</v>
      </c>
      <c r="C290" s="292"/>
      <c r="D290" s="15"/>
      <c r="E290" s="15"/>
      <c r="F290" s="15"/>
      <c r="G290" s="303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299"/>
      <c r="AS290" s="17"/>
      <c r="AT290" s="17"/>
      <c r="AU290" s="17">
        <f t="shared" ref="AU290:AU301" si="44">AV290+AW290</f>
        <v>0</v>
      </c>
      <c r="AV290" s="17"/>
      <c r="AW290" s="41"/>
    </row>
    <row r="291" spans="1:49" ht="14.25" customHeight="1" x14ac:dyDescent="0.35">
      <c r="A291" s="266"/>
      <c r="B291" s="72">
        <v>21.1666666666667</v>
      </c>
      <c r="C291" s="293"/>
      <c r="D291" s="15"/>
      <c r="E291" s="15"/>
      <c r="F291" s="15"/>
      <c r="G291" s="293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293"/>
      <c r="AS291" s="17"/>
      <c r="AT291" s="17"/>
      <c r="AU291" s="17">
        <f t="shared" si="44"/>
        <v>0</v>
      </c>
      <c r="AV291" s="17"/>
      <c r="AW291" s="41"/>
    </row>
    <row r="292" spans="1:49" ht="14.25" customHeight="1" x14ac:dyDescent="0.35">
      <c r="A292" s="266"/>
      <c r="B292" s="72">
        <v>21.25</v>
      </c>
      <c r="C292" s="293"/>
      <c r="D292" s="15"/>
      <c r="E292" s="15"/>
      <c r="F292" s="15"/>
      <c r="G292" s="293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293"/>
      <c r="AS292" s="17"/>
      <c r="AT292" s="17"/>
      <c r="AU292" s="17">
        <f t="shared" si="44"/>
        <v>0</v>
      </c>
      <c r="AV292" s="17"/>
      <c r="AW292" s="41"/>
    </row>
    <row r="293" spans="1:49" ht="14.25" customHeight="1" x14ac:dyDescent="0.35">
      <c r="A293" s="266"/>
      <c r="B293" s="72">
        <v>21.3333333333333</v>
      </c>
      <c r="C293" s="293"/>
      <c r="D293" s="15"/>
      <c r="E293" s="15"/>
      <c r="F293" s="15"/>
      <c r="G293" s="293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293"/>
      <c r="AS293" s="17"/>
      <c r="AT293" s="17"/>
      <c r="AU293" s="17">
        <f t="shared" si="44"/>
        <v>0</v>
      </c>
      <c r="AV293" s="17"/>
      <c r="AW293" s="41"/>
    </row>
    <row r="294" spans="1:49" ht="14.25" customHeight="1" x14ac:dyDescent="0.35">
      <c r="A294" s="266"/>
      <c r="B294" s="72">
        <v>21.4166666666667</v>
      </c>
      <c r="C294" s="293"/>
      <c r="D294" s="15"/>
      <c r="E294" s="15"/>
      <c r="F294" s="15"/>
      <c r="G294" s="293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293"/>
      <c r="AS294" s="17"/>
      <c r="AT294" s="17"/>
      <c r="AU294" s="17">
        <f t="shared" si="44"/>
        <v>0</v>
      </c>
      <c r="AV294" s="17"/>
      <c r="AW294" s="41"/>
    </row>
    <row r="295" spans="1:49" ht="14.25" customHeight="1" x14ac:dyDescent="0.35">
      <c r="A295" s="266"/>
      <c r="B295" s="72">
        <v>21.5</v>
      </c>
      <c r="C295" s="293"/>
      <c r="D295" s="15"/>
      <c r="E295" s="15"/>
      <c r="F295" s="15"/>
      <c r="G295" s="293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293"/>
      <c r="AS295" s="17"/>
      <c r="AT295" s="17"/>
      <c r="AU295" s="17">
        <f t="shared" si="44"/>
        <v>0</v>
      </c>
      <c r="AV295" s="17"/>
      <c r="AW295" s="41"/>
    </row>
    <row r="296" spans="1:49" ht="14.25" customHeight="1" x14ac:dyDescent="0.35">
      <c r="A296" s="266"/>
      <c r="B296" s="72">
        <v>21.5833333333333</v>
      </c>
      <c r="C296" s="293"/>
      <c r="D296" s="15"/>
      <c r="E296" s="15"/>
      <c r="F296" s="15"/>
      <c r="G296" s="293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293"/>
      <c r="AS296" s="17"/>
      <c r="AT296" s="17"/>
      <c r="AU296" s="17">
        <f t="shared" si="44"/>
        <v>0</v>
      </c>
      <c r="AV296" s="17"/>
      <c r="AW296" s="41"/>
    </row>
    <row r="297" spans="1:49" ht="14.25" customHeight="1" x14ac:dyDescent="0.35">
      <c r="A297" s="266"/>
      <c r="B297" s="72">
        <v>21.6666666666667</v>
      </c>
      <c r="C297" s="293"/>
      <c r="D297" s="15"/>
      <c r="E297" s="15"/>
      <c r="F297" s="15"/>
      <c r="G297" s="293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293"/>
      <c r="AS297" s="17"/>
      <c r="AT297" s="17"/>
      <c r="AU297" s="17">
        <f t="shared" si="44"/>
        <v>0</v>
      </c>
      <c r="AV297" s="17"/>
      <c r="AW297" s="41"/>
    </row>
    <row r="298" spans="1:49" ht="14.25" customHeight="1" x14ac:dyDescent="0.35">
      <c r="A298" s="266"/>
      <c r="B298" s="72">
        <v>21.75</v>
      </c>
      <c r="C298" s="293"/>
      <c r="D298" s="15"/>
      <c r="E298" s="15"/>
      <c r="F298" s="15"/>
      <c r="G298" s="293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293"/>
      <c r="AS298" s="17"/>
      <c r="AT298" s="17"/>
      <c r="AU298" s="17">
        <f t="shared" si="44"/>
        <v>0</v>
      </c>
      <c r="AV298" s="17"/>
      <c r="AW298" s="41"/>
    </row>
    <row r="299" spans="1:49" ht="14.25" customHeight="1" x14ac:dyDescent="0.35">
      <c r="A299" s="266"/>
      <c r="B299" s="72">
        <v>21.8333333333333</v>
      </c>
      <c r="C299" s="293"/>
      <c r="D299" s="15"/>
      <c r="E299" s="15"/>
      <c r="F299" s="15"/>
      <c r="G299" s="293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293"/>
      <c r="AS299" s="17"/>
      <c r="AT299" s="17"/>
      <c r="AU299" s="17">
        <f t="shared" si="44"/>
        <v>0</v>
      </c>
      <c r="AV299" s="17"/>
      <c r="AW299" s="41"/>
    </row>
    <row r="300" spans="1:49" ht="14.25" customHeight="1" x14ac:dyDescent="0.35">
      <c r="A300" s="266"/>
      <c r="B300" s="72">
        <v>21.9166666666667</v>
      </c>
      <c r="C300" s="293"/>
      <c r="D300" s="15"/>
      <c r="E300" s="15"/>
      <c r="F300" s="15"/>
      <c r="G300" s="293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293"/>
      <c r="AS300" s="17"/>
      <c r="AT300" s="17"/>
      <c r="AU300" s="17">
        <f t="shared" si="44"/>
        <v>0</v>
      </c>
      <c r="AV300" s="17"/>
      <c r="AW300" s="41"/>
    </row>
    <row r="301" spans="1:49" ht="14.25" customHeight="1" x14ac:dyDescent="0.35">
      <c r="A301" s="267"/>
      <c r="B301" s="72">
        <v>22</v>
      </c>
      <c r="C301" s="294"/>
      <c r="D301" s="15"/>
      <c r="E301" s="15"/>
      <c r="F301" s="15"/>
      <c r="G301" s="294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294"/>
      <c r="AS301" s="17"/>
      <c r="AT301" s="17"/>
      <c r="AU301" s="17">
        <f t="shared" si="44"/>
        <v>0</v>
      </c>
      <c r="AV301" s="17"/>
      <c r="AW301" s="41"/>
    </row>
    <row r="302" spans="1:49" ht="14.25" customHeight="1" x14ac:dyDescent="0.35">
      <c r="A302" s="291" t="s">
        <v>92</v>
      </c>
      <c r="B302" s="278"/>
      <c r="C302" s="73"/>
      <c r="D302" s="53" t="e">
        <f>AVERAGE(D290:D301)</f>
        <v>#DIV/0!</v>
      </c>
      <c r="E302" s="53" t="e">
        <f>AVERAGE(E290:E301)</f>
        <v>#DIV/0!</v>
      </c>
      <c r="F302" s="53" t="e">
        <f>AVERAGE(F290:F301)</f>
        <v>#DIV/0!</v>
      </c>
      <c r="G302" s="53"/>
      <c r="H302" s="53" t="e">
        <f t="shared" ref="H302:AQ302" si="45">AVERAGE(H290:H301)</f>
        <v>#DIV/0!</v>
      </c>
      <c r="I302" s="53" t="e">
        <f t="shared" si="45"/>
        <v>#DIV/0!</v>
      </c>
      <c r="J302" s="53" t="e">
        <f t="shared" si="45"/>
        <v>#DIV/0!</v>
      </c>
      <c r="K302" s="53" t="e">
        <f t="shared" si="45"/>
        <v>#DIV/0!</v>
      </c>
      <c r="L302" s="53" t="e">
        <f t="shared" si="45"/>
        <v>#DIV/0!</v>
      </c>
      <c r="M302" s="53" t="e">
        <f t="shared" si="45"/>
        <v>#DIV/0!</v>
      </c>
      <c r="N302" s="53" t="e">
        <f t="shared" si="45"/>
        <v>#DIV/0!</v>
      </c>
      <c r="O302" s="53" t="e">
        <f t="shared" si="45"/>
        <v>#DIV/0!</v>
      </c>
      <c r="P302" s="53" t="e">
        <f t="shared" si="45"/>
        <v>#DIV/0!</v>
      </c>
      <c r="Q302" s="53" t="e">
        <f t="shared" si="45"/>
        <v>#DIV/0!</v>
      </c>
      <c r="R302" s="53" t="e">
        <f t="shared" si="45"/>
        <v>#DIV/0!</v>
      </c>
      <c r="S302" s="53" t="e">
        <f t="shared" si="45"/>
        <v>#DIV/0!</v>
      </c>
      <c r="T302" s="53" t="e">
        <f t="shared" si="45"/>
        <v>#DIV/0!</v>
      </c>
      <c r="U302" s="53" t="e">
        <f t="shared" si="45"/>
        <v>#DIV/0!</v>
      </c>
      <c r="V302" s="53" t="e">
        <f t="shared" si="45"/>
        <v>#DIV/0!</v>
      </c>
      <c r="W302" s="53" t="e">
        <f t="shared" si="45"/>
        <v>#DIV/0!</v>
      </c>
      <c r="X302" s="53" t="e">
        <f t="shared" si="45"/>
        <v>#DIV/0!</v>
      </c>
      <c r="Y302" s="53" t="e">
        <f t="shared" si="45"/>
        <v>#DIV/0!</v>
      </c>
      <c r="Z302" s="53" t="e">
        <f t="shared" si="45"/>
        <v>#DIV/0!</v>
      </c>
      <c r="AA302" s="53" t="e">
        <f t="shared" si="45"/>
        <v>#DIV/0!</v>
      </c>
      <c r="AB302" s="53" t="e">
        <f t="shared" si="45"/>
        <v>#DIV/0!</v>
      </c>
      <c r="AC302" s="53" t="e">
        <f t="shared" si="45"/>
        <v>#DIV/0!</v>
      </c>
      <c r="AD302" s="53" t="e">
        <f t="shared" si="45"/>
        <v>#DIV/0!</v>
      </c>
      <c r="AE302" s="53" t="e">
        <f t="shared" si="45"/>
        <v>#DIV/0!</v>
      </c>
      <c r="AF302" s="53" t="e">
        <f t="shared" si="45"/>
        <v>#DIV/0!</v>
      </c>
      <c r="AG302" s="53" t="e">
        <f t="shared" si="45"/>
        <v>#DIV/0!</v>
      </c>
      <c r="AH302" s="53" t="e">
        <f t="shared" si="45"/>
        <v>#DIV/0!</v>
      </c>
      <c r="AI302" s="53" t="e">
        <f t="shared" si="45"/>
        <v>#DIV/0!</v>
      </c>
      <c r="AJ302" s="53" t="e">
        <f t="shared" si="45"/>
        <v>#DIV/0!</v>
      </c>
      <c r="AK302" s="53" t="e">
        <f t="shared" si="45"/>
        <v>#DIV/0!</v>
      </c>
      <c r="AL302" s="53" t="e">
        <f t="shared" si="45"/>
        <v>#DIV/0!</v>
      </c>
      <c r="AM302" s="53" t="e">
        <f t="shared" si="45"/>
        <v>#DIV/0!</v>
      </c>
      <c r="AN302" s="53" t="e">
        <f t="shared" si="45"/>
        <v>#DIV/0!</v>
      </c>
      <c r="AO302" s="53" t="e">
        <f t="shared" si="45"/>
        <v>#DIV/0!</v>
      </c>
      <c r="AP302" s="53" t="e">
        <f t="shared" si="45"/>
        <v>#DIV/0!</v>
      </c>
      <c r="AQ302" s="53" t="e">
        <f t="shared" si="45"/>
        <v>#DIV/0!</v>
      </c>
      <c r="AR302" s="53"/>
      <c r="AS302" s="53" t="e">
        <f>AVERAGE(AS290:AS301)</f>
        <v>#DIV/0!</v>
      </c>
      <c r="AT302" s="53" t="e">
        <f>AVERAGE(AT290:AT301)</f>
        <v>#DIV/0!</v>
      </c>
      <c r="AU302" s="53">
        <f>AVERAGE(AU290:AU301)</f>
        <v>0</v>
      </c>
      <c r="AV302" s="53" t="e">
        <f>AVERAGE(AV290:AV301)</f>
        <v>#DIV/0!</v>
      </c>
      <c r="AW302" s="74" t="e">
        <f>AVERAGE(AW290:AW301)</f>
        <v>#DIV/0!</v>
      </c>
    </row>
    <row r="303" spans="1:49" ht="14.25" customHeight="1" x14ac:dyDescent="0.35">
      <c r="A303" s="268">
        <v>44736</v>
      </c>
      <c r="B303" s="72">
        <v>22.0833333333333</v>
      </c>
      <c r="C303" s="292"/>
      <c r="D303" s="15"/>
      <c r="E303" s="15"/>
      <c r="F303" s="15"/>
      <c r="G303" s="303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299"/>
      <c r="AS303" s="17"/>
      <c r="AT303" s="17"/>
      <c r="AU303" s="17">
        <f t="shared" ref="AU303:AU314" si="46">AV303+AW303</f>
        <v>0</v>
      </c>
      <c r="AV303" s="17"/>
      <c r="AW303" s="41"/>
    </row>
    <row r="304" spans="1:49" ht="14.25" customHeight="1" x14ac:dyDescent="0.35">
      <c r="A304" s="266"/>
      <c r="B304" s="72">
        <v>22.1666666666667</v>
      </c>
      <c r="C304" s="293"/>
      <c r="D304" s="15"/>
      <c r="E304" s="15"/>
      <c r="F304" s="15"/>
      <c r="G304" s="293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293"/>
      <c r="AS304" s="17"/>
      <c r="AT304" s="17"/>
      <c r="AU304" s="17">
        <f t="shared" si="46"/>
        <v>0</v>
      </c>
      <c r="AV304" s="17"/>
      <c r="AW304" s="41"/>
    </row>
    <row r="305" spans="1:49" ht="14.25" customHeight="1" x14ac:dyDescent="0.35">
      <c r="A305" s="266"/>
      <c r="B305" s="72">
        <v>22.25</v>
      </c>
      <c r="C305" s="293"/>
      <c r="D305" s="15"/>
      <c r="E305" s="15"/>
      <c r="F305" s="15"/>
      <c r="G305" s="293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293"/>
      <c r="AS305" s="17"/>
      <c r="AT305" s="17"/>
      <c r="AU305" s="17">
        <f t="shared" si="46"/>
        <v>0</v>
      </c>
      <c r="AV305" s="17"/>
      <c r="AW305" s="41"/>
    </row>
    <row r="306" spans="1:49" ht="14.25" customHeight="1" x14ac:dyDescent="0.35">
      <c r="A306" s="266"/>
      <c r="B306" s="72">
        <v>22.3333333333333</v>
      </c>
      <c r="C306" s="293"/>
      <c r="D306" s="15"/>
      <c r="E306" s="15"/>
      <c r="F306" s="15"/>
      <c r="G306" s="293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293"/>
      <c r="AS306" s="17"/>
      <c r="AT306" s="17"/>
      <c r="AU306" s="17">
        <f t="shared" si="46"/>
        <v>0</v>
      </c>
      <c r="AV306" s="17"/>
      <c r="AW306" s="41"/>
    </row>
    <row r="307" spans="1:49" ht="14.25" customHeight="1" x14ac:dyDescent="0.35">
      <c r="A307" s="266"/>
      <c r="B307" s="72">
        <v>22.4166666666667</v>
      </c>
      <c r="C307" s="293"/>
      <c r="D307" s="15"/>
      <c r="E307" s="15"/>
      <c r="F307" s="15"/>
      <c r="G307" s="293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293"/>
      <c r="AS307" s="17"/>
      <c r="AT307" s="17"/>
      <c r="AU307" s="17">
        <f t="shared" si="46"/>
        <v>0</v>
      </c>
      <c r="AV307" s="17"/>
      <c r="AW307" s="41"/>
    </row>
    <row r="308" spans="1:49" ht="14.25" customHeight="1" x14ac:dyDescent="0.35">
      <c r="A308" s="266"/>
      <c r="B308" s="72">
        <v>22.5</v>
      </c>
      <c r="C308" s="293"/>
      <c r="D308" s="15"/>
      <c r="E308" s="15"/>
      <c r="F308" s="15"/>
      <c r="G308" s="293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293"/>
      <c r="AS308" s="17"/>
      <c r="AT308" s="17"/>
      <c r="AU308" s="17">
        <f t="shared" si="46"/>
        <v>0</v>
      </c>
      <c r="AV308" s="17"/>
      <c r="AW308" s="41"/>
    </row>
    <row r="309" spans="1:49" ht="14.25" customHeight="1" x14ac:dyDescent="0.35">
      <c r="A309" s="266"/>
      <c r="B309" s="72">
        <v>22.5833333333333</v>
      </c>
      <c r="C309" s="293"/>
      <c r="D309" s="15"/>
      <c r="E309" s="15"/>
      <c r="F309" s="15"/>
      <c r="G309" s="293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293"/>
      <c r="AS309" s="17"/>
      <c r="AT309" s="17"/>
      <c r="AU309" s="17">
        <f t="shared" si="46"/>
        <v>0</v>
      </c>
      <c r="AV309" s="17"/>
      <c r="AW309" s="41"/>
    </row>
    <row r="310" spans="1:49" ht="14.25" customHeight="1" x14ac:dyDescent="0.35">
      <c r="A310" s="266"/>
      <c r="B310" s="72">
        <v>22.6666666666667</v>
      </c>
      <c r="C310" s="293"/>
      <c r="D310" s="15"/>
      <c r="E310" s="15"/>
      <c r="F310" s="15"/>
      <c r="G310" s="293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293"/>
      <c r="AS310" s="17"/>
      <c r="AT310" s="17"/>
      <c r="AU310" s="17">
        <f t="shared" si="46"/>
        <v>0</v>
      </c>
      <c r="AV310" s="17"/>
      <c r="AW310" s="41"/>
    </row>
    <row r="311" spans="1:49" ht="14.25" customHeight="1" x14ac:dyDescent="0.35">
      <c r="A311" s="266"/>
      <c r="B311" s="72">
        <v>22.75</v>
      </c>
      <c r="C311" s="293"/>
      <c r="D311" s="15"/>
      <c r="E311" s="15"/>
      <c r="F311" s="15"/>
      <c r="G311" s="293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293"/>
      <c r="AS311" s="17"/>
      <c r="AT311" s="17"/>
      <c r="AU311" s="17">
        <f t="shared" si="46"/>
        <v>0</v>
      </c>
      <c r="AV311" s="17"/>
      <c r="AW311" s="41"/>
    </row>
    <row r="312" spans="1:49" ht="14.25" customHeight="1" x14ac:dyDescent="0.35">
      <c r="A312" s="266"/>
      <c r="B312" s="72">
        <v>22.8333333333333</v>
      </c>
      <c r="C312" s="293"/>
      <c r="D312" s="15"/>
      <c r="E312" s="15"/>
      <c r="F312" s="15"/>
      <c r="G312" s="293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293"/>
      <c r="AS312" s="17"/>
      <c r="AT312" s="17"/>
      <c r="AU312" s="17">
        <f t="shared" si="46"/>
        <v>0</v>
      </c>
      <c r="AV312" s="17"/>
      <c r="AW312" s="41"/>
    </row>
    <row r="313" spans="1:49" ht="14.25" customHeight="1" x14ac:dyDescent="0.35">
      <c r="A313" s="266"/>
      <c r="B313" s="72">
        <v>22.9166666666667</v>
      </c>
      <c r="C313" s="293"/>
      <c r="D313" s="15"/>
      <c r="E313" s="15"/>
      <c r="F313" s="15"/>
      <c r="G313" s="293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293"/>
      <c r="AS313" s="17"/>
      <c r="AT313" s="17"/>
      <c r="AU313" s="17">
        <f t="shared" si="46"/>
        <v>0</v>
      </c>
      <c r="AV313" s="17"/>
      <c r="AW313" s="41"/>
    </row>
    <row r="314" spans="1:49" ht="14.25" customHeight="1" x14ac:dyDescent="0.35">
      <c r="A314" s="267"/>
      <c r="B314" s="72">
        <v>23</v>
      </c>
      <c r="C314" s="294"/>
      <c r="D314" s="15"/>
      <c r="E314" s="15"/>
      <c r="F314" s="15"/>
      <c r="G314" s="294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294"/>
      <c r="AS314" s="17"/>
      <c r="AT314" s="17"/>
      <c r="AU314" s="17">
        <f t="shared" si="46"/>
        <v>0</v>
      </c>
      <c r="AV314" s="17"/>
      <c r="AW314" s="41"/>
    </row>
    <row r="315" spans="1:49" ht="14.25" customHeight="1" x14ac:dyDescent="0.35">
      <c r="A315" s="291" t="s">
        <v>92</v>
      </c>
      <c r="B315" s="278"/>
      <c r="C315" s="73"/>
      <c r="D315" s="53" t="e">
        <f>AVERAGE(D303:D314)</f>
        <v>#DIV/0!</v>
      </c>
      <c r="E315" s="53" t="e">
        <f>AVERAGE(E303:E314)</f>
        <v>#DIV/0!</v>
      </c>
      <c r="F315" s="53" t="e">
        <f>AVERAGE(F303:F314)</f>
        <v>#DIV/0!</v>
      </c>
      <c r="G315" s="53"/>
      <c r="H315" s="53" t="e">
        <f t="shared" ref="H315:AQ315" si="47">AVERAGE(H303:H314)</f>
        <v>#DIV/0!</v>
      </c>
      <c r="I315" s="53" t="e">
        <f t="shared" si="47"/>
        <v>#DIV/0!</v>
      </c>
      <c r="J315" s="53" t="e">
        <f t="shared" si="47"/>
        <v>#DIV/0!</v>
      </c>
      <c r="K315" s="53" t="e">
        <f t="shared" si="47"/>
        <v>#DIV/0!</v>
      </c>
      <c r="L315" s="53" t="e">
        <f t="shared" si="47"/>
        <v>#DIV/0!</v>
      </c>
      <c r="M315" s="53" t="e">
        <f t="shared" si="47"/>
        <v>#DIV/0!</v>
      </c>
      <c r="N315" s="53" t="e">
        <f t="shared" si="47"/>
        <v>#DIV/0!</v>
      </c>
      <c r="O315" s="53" t="e">
        <f t="shared" si="47"/>
        <v>#DIV/0!</v>
      </c>
      <c r="P315" s="53" t="e">
        <f t="shared" si="47"/>
        <v>#DIV/0!</v>
      </c>
      <c r="Q315" s="53" t="e">
        <f t="shared" si="47"/>
        <v>#DIV/0!</v>
      </c>
      <c r="R315" s="53" t="e">
        <f t="shared" si="47"/>
        <v>#DIV/0!</v>
      </c>
      <c r="S315" s="53" t="e">
        <f t="shared" si="47"/>
        <v>#DIV/0!</v>
      </c>
      <c r="T315" s="53" t="e">
        <f t="shared" si="47"/>
        <v>#DIV/0!</v>
      </c>
      <c r="U315" s="53" t="e">
        <f t="shared" si="47"/>
        <v>#DIV/0!</v>
      </c>
      <c r="V315" s="53" t="e">
        <f t="shared" si="47"/>
        <v>#DIV/0!</v>
      </c>
      <c r="W315" s="53" t="e">
        <f t="shared" si="47"/>
        <v>#DIV/0!</v>
      </c>
      <c r="X315" s="53" t="e">
        <f t="shared" si="47"/>
        <v>#DIV/0!</v>
      </c>
      <c r="Y315" s="53" t="e">
        <f t="shared" si="47"/>
        <v>#DIV/0!</v>
      </c>
      <c r="Z315" s="53" t="e">
        <f t="shared" si="47"/>
        <v>#DIV/0!</v>
      </c>
      <c r="AA315" s="53" t="e">
        <f t="shared" si="47"/>
        <v>#DIV/0!</v>
      </c>
      <c r="AB315" s="53" t="e">
        <f t="shared" si="47"/>
        <v>#DIV/0!</v>
      </c>
      <c r="AC315" s="53" t="e">
        <f t="shared" si="47"/>
        <v>#DIV/0!</v>
      </c>
      <c r="AD315" s="53" t="e">
        <f t="shared" si="47"/>
        <v>#DIV/0!</v>
      </c>
      <c r="AE315" s="53" t="e">
        <f t="shared" si="47"/>
        <v>#DIV/0!</v>
      </c>
      <c r="AF315" s="53" t="e">
        <f t="shared" si="47"/>
        <v>#DIV/0!</v>
      </c>
      <c r="AG315" s="53" t="e">
        <f t="shared" si="47"/>
        <v>#DIV/0!</v>
      </c>
      <c r="AH315" s="53" t="e">
        <f t="shared" si="47"/>
        <v>#DIV/0!</v>
      </c>
      <c r="AI315" s="53" t="e">
        <f t="shared" si="47"/>
        <v>#DIV/0!</v>
      </c>
      <c r="AJ315" s="53" t="e">
        <f t="shared" si="47"/>
        <v>#DIV/0!</v>
      </c>
      <c r="AK315" s="53" t="e">
        <f t="shared" si="47"/>
        <v>#DIV/0!</v>
      </c>
      <c r="AL315" s="53" t="e">
        <f t="shared" si="47"/>
        <v>#DIV/0!</v>
      </c>
      <c r="AM315" s="53" t="e">
        <f t="shared" si="47"/>
        <v>#DIV/0!</v>
      </c>
      <c r="AN315" s="53" t="e">
        <f t="shared" si="47"/>
        <v>#DIV/0!</v>
      </c>
      <c r="AO315" s="53" t="e">
        <f t="shared" si="47"/>
        <v>#DIV/0!</v>
      </c>
      <c r="AP315" s="53" t="e">
        <f t="shared" si="47"/>
        <v>#DIV/0!</v>
      </c>
      <c r="AQ315" s="53" t="e">
        <f t="shared" si="47"/>
        <v>#DIV/0!</v>
      </c>
      <c r="AR315" s="53"/>
      <c r="AS315" s="53" t="e">
        <f>AVERAGE(AS303:AS314)</f>
        <v>#DIV/0!</v>
      </c>
      <c r="AT315" s="53" t="e">
        <f>AVERAGE(AT303:AT314)</f>
        <v>#DIV/0!</v>
      </c>
      <c r="AU315" s="53">
        <f>AVERAGE(AU303:AU314)</f>
        <v>0</v>
      </c>
      <c r="AV315" s="53" t="e">
        <f>AVERAGE(AV303:AV314)</f>
        <v>#DIV/0!</v>
      </c>
      <c r="AW315" s="74" t="e">
        <f>AVERAGE(AW303:AW314)</f>
        <v>#DIV/0!</v>
      </c>
    </row>
    <row r="316" spans="1:49" ht="14.25" customHeight="1" x14ac:dyDescent="0.35">
      <c r="A316" s="268">
        <v>44737</v>
      </c>
      <c r="B316" s="72">
        <v>23.0833333333333</v>
      </c>
      <c r="C316" s="292"/>
      <c r="D316" s="15"/>
      <c r="E316" s="15"/>
      <c r="F316" s="15"/>
      <c r="G316" s="303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299"/>
      <c r="AS316" s="17"/>
      <c r="AT316" s="17"/>
      <c r="AU316" s="17">
        <f t="shared" ref="AU316:AU327" si="48">AV316+AW316</f>
        <v>0</v>
      </c>
      <c r="AV316" s="17"/>
      <c r="AW316" s="41"/>
    </row>
    <row r="317" spans="1:49" ht="14.25" customHeight="1" x14ac:dyDescent="0.35">
      <c r="A317" s="266"/>
      <c r="B317" s="72">
        <v>23.1666666666667</v>
      </c>
      <c r="C317" s="293"/>
      <c r="D317" s="15"/>
      <c r="E317" s="15"/>
      <c r="F317" s="15"/>
      <c r="G317" s="293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293"/>
      <c r="AS317" s="17"/>
      <c r="AT317" s="17"/>
      <c r="AU317" s="17">
        <f t="shared" si="48"/>
        <v>0</v>
      </c>
      <c r="AV317" s="17"/>
      <c r="AW317" s="41"/>
    </row>
    <row r="318" spans="1:49" ht="14.25" customHeight="1" x14ac:dyDescent="0.35">
      <c r="A318" s="266"/>
      <c r="B318" s="72">
        <v>23.25</v>
      </c>
      <c r="C318" s="293"/>
      <c r="D318" s="15"/>
      <c r="E318" s="15"/>
      <c r="F318" s="15"/>
      <c r="G318" s="293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293"/>
      <c r="AS318" s="17"/>
      <c r="AT318" s="17"/>
      <c r="AU318" s="17">
        <f t="shared" si="48"/>
        <v>0</v>
      </c>
      <c r="AV318" s="17"/>
      <c r="AW318" s="41"/>
    </row>
    <row r="319" spans="1:49" ht="14.25" customHeight="1" x14ac:dyDescent="0.35">
      <c r="A319" s="266"/>
      <c r="B319" s="72">
        <v>23.3333333333333</v>
      </c>
      <c r="C319" s="293"/>
      <c r="D319" s="15"/>
      <c r="E319" s="15"/>
      <c r="F319" s="15"/>
      <c r="G319" s="293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293"/>
      <c r="AS319" s="17"/>
      <c r="AT319" s="17"/>
      <c r="AU319" s="17">
        <f t="shared" si="48"/>
        <v>0</v>
      </c>
      <c r="AV319" s="17"/>
      <c r="AW319" s="41"/>
    </row>
    <row r="320" spans="1:49" ht="14.25" customHeight="1" x14ac:dyDescent="0.35">
      <c r="A320" s="266"/>
      <c r="B320" s="72">
        <v>23.4166666666667</v>
      </c>
      <c r="C320" s="293"/>
      <c r="D320" s="15"/>
      <c r="E320" s="15"/>
      <c r="F320" s="15"/>
      <c r="G320" s="293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293"/>
      <c r="AS320" s="17"/>
      <c r="AT320" s="17"/>
      <c r="AU320" s="17">
        <f t="shared" si="48"/>
        <v>0</v>
      </c>
      <c r="AV320" s="17"/>
      <c r="AW320" s="41"/>
    </row>
    <row r="321" spans="1:49" ht="14.25" customHeight="1" x14ac:dyDescent="0.35">
      <c r="A321" s="266"/>
      <c r="B321" s="72">
        <v>23.5</v>
      </c>
      <c r="C321" s="293"/>
      <c r="D321" s="15"/>
      <c r="E321" s="15"/>
      <c r="F321" s="15"/>
      <c r="G321" s="293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293"/>
      <c r="AS321" s="17"/>
      <c r="AT321" s="17"/>
      <c r="AU321" s="17">
        <f t="shared" si="48"/>
        <v>0</v>
      </c>
      <c r="AV321" s="17"/>
      <c r="AW321" s="41"/>
    </row>
    <row r="322" spans="1:49" ht="14.25" customHeight="1" x14ac:dyDescent="0.35">
      <c r="A322" s="266"/>
      <c r="B322" s="72">
        <v>23.5833333333333</v>
      </c>
      <c r="C322" s="293"/>
      <c r="D322" s="15"/>
      <c r="E322" s="15"/>
      <c r="F322" s="15"/>
      <c r="G322" s="293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293"/>
      <c r="AS322" s="17"/>
      <c r="AT322" s="17"/>
      <c r="AU322" s="17">
        <f t="shared" si="48"/>
        <v>0</v>
      </c>
      <c r="AV322" s="17"/>
      <c r="AW322" s="41"/>
    </row>
    <row r="323" spans="1:49" ht="14.25" customHeight="1" x14ac:dyDescent="0.35">
      <c r="A323" s="266"/>
      <c r="B323" s="72">
        <v>23.6666666666667</v>
      </c>
      <c r="C323" s="293"/>
      <c r="D323" s="15"/>
      <c r="E323" s="15"/>
      <c r="F323" s="15"/>
      <c r="G323" s="293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293"/>
      <c r="AS323" s="17"/>
      <c r="AT323" s="17"/>
      <c r="AU323" s="17">
        <f t="shared" si="48"/>
        <v>0</v>
      </c>
      <c r="AV323" s="17"/>
      <c r="AW323" s="41"/>
    </row>
    <row r="324" spans="1:49" ht="14.25" customHeight="1" x14ac:dyDescent="0.35">
      <c r="A324" s="266"/>
      <c r="B324" s="72">
        <v>23.75</v>
      </c>
      <c r="C324" s="293"/>
      <c r="D324" s="15"/>
      <c r="E324" s="15"/>
      <c r="F324" s="15"/>
      <c r="G324" s="293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293"/>
      <c r="AS324" s="17"/>
      <c r="AT324" s="17"/>
      <c r="AU324" s="17">
        <f t="shared" si="48"/>
        <v>0</v>
      </c>
      <c r="AV324" s="17"/>
      <c r="AW324" s="41"/>
    </row>
    <row r="325" spans="1:49" ht="14.25" customHeight="1" x14ac:dyDescent="0.35">
      <c r="A325" s="266"/>
      <c r="B325" s="72">
        <v>23.8333333333333</v>
      </c>
      <c r="C325" s="293"/>
      <c r="D325" s="15"/>
      <c r="E325" s="15"/>
      <c r="F325" s="15"/>
      <c r="G325" s="293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293"/>
      <c r="AS325" s="17"/>
      <c r="AT325" s="17"/>
      <c r="AU325" s="17">
        <f t="shared" si="48"/>
        <v>0</v>
      </c>
      <c r="AV325" s="17"/>
      <c r="AW325" s="41"/>
    </row>
    <row r="326" spans="1:49" ht="14.25" customHeight="1" x14ac:dyDescent="0.35">
      <c r="A326" s="266"/>
      <c r="B326" s="72">
        <v>23.9166666666667</v>
      </c>
      <c r="C326" s="293"/>
      <c r="D326" s="15"/>
      <c r="E326" s="15"/>
      <c r="F326" s="15"/>
      <c r="G326" s="293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293"/>
      <c r="AS326" s="17"/>
      <c r="AT326" s="17"/>
      <c r="AU326" s="17">
        <f t="shared" si="48"/>
        <v>0</v>
      </c>
      <c r="AV326" s="17"/>
      <c r="AW326" s="41"/>
    </row>
    <row r="327" spans="1:49" ht="14.25" customHeight="1" x14ac:dyDescent="0.35">
      <c r="A327" s="267"/>
      <c r="B327" s="72">
        <v>24</v>
      </c>
      <c r="C327" s="294"/>
      <c r="D327" s="15"/>
      <c r="E327" s="15"/>
      <c r="F327" s="15"/>
      <c r="G327" s="294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294"/>
      <c r="AS327" s="17"/>
      <c r="AT327" s="17"/>
      <c r="AU327" s="17">
        <f t="shared" si="48"/>
        <v>0</v>
      </c>
      <c r="AV327" s="17"/>
      <c r="AW327" s="41"/>
    </row>
    <row r="328" spans="1:49" ht="14.25" customHeight="1" x14ac:dyDescent="0.35">
      <c r="A328" s="291" t="s">
        <v>92</v>
      </c>
      <c r="B328" s="278"/>
      <c r="C328" s="73"/>
      <c r="D328" s="53" t="e">
        <f>AVERAGE(D316:D327)</f>
        <v>#DIV/0!</v>
      </c>
      <c r="E328" s="53" t="e">
        <f>AVERAGE(E316:E327)</f>
        <v>#DIV/0!</v>
      </c>
      <c r="F328" s="53" t="e">
        <f>AVERAGE(F316:F327)</f>
        <v>#DIV/0!</v>
      </c>
      <c r="G328" s="53"/>
      <c r="H328" s="53" t="e">
        <f t="shared" ref="H328:AQ328" si="49">AVERAGE(H316:H327)</f>
        <v>#DIV/0!</v>
      </c>
      <c r="I328" s="53" t="e">
        <f t="shared" si="49"/>
        <v>#DIV/0!</v>
      </c>
      <c r="J328" s="53" t="e">
        <f t="shared" si="49"/>
        <v>#DIV/0!</v>
      </c>
      <c r="K328" s="53" t="e">
        <f t="shared" si="49"/>
        <v>#DIV/0!</v>
      </c>
      <c r="L328" s="53" t="e">
        <f t="shared" si="49"/>
        <v>#DIV/0!</v>
      </c>
      <c r="M328" s="53" t="e">
        <f t="shared" si="49"/>
        <v>#DIV/0!</v>
      </c>
      <c r="N328" s="53" t="e">
        <f t="shared" si="49"/>
        <v>#DIV/0!</v>
      </c>
      <c r="O328" s="53" t="e">
        <f t="shared" si="49"/>
        <v>#DIV/0!</v>
      </c>
      <c r="P328" s="53" t="e">
        <f t="shared" si="49"/>
        <v>#DIV/0!</v>
      </c>
      <c r="Q328" s="53" t="e">
        <f t="shared" si="49"/>
        <v>#DIV/0!</v>
      </c>
      <c r="R328" s="53" t="e">
        <f t="shared" si="49"/>
        <v>#DIV/0!</v>
      </c>
      <c r="S328" s="53" t="e">
        <f t="shared" si="49"/>
        <v>#DIV/0!</v>
      </c>
      <c r="T328" s="53" t="e">
        <f t="shared" si="49"/>
        <v>#DIV/0!</v>
      </c>
      <c r="U328" s="53" t="e">
        <f t="shared" si="49"/>
        <v>#DIV/0!</v>
      </c>
      <c r="V328" s="53" t="e">
        <f t="shared" si="49"/>
        <v>#DIV/0!</v>
      </c>
      <c r="W328" s="53" t="e">
        <f t="shared" si="49"/>
        <v>#DIV/0!</v>
      </c>
      <c r="X328" s="53" t="e">
        <f t="shared" si="49"/>
        <v>#DIV/0!</v>
      </c>
      <c r="Y328" s="53" t="e">
        <f t="shared" si="49"/>
        <v>#DIV/0!</v>
      </c>
      <c r="Z328" s="53" t="e">
        <f t="shared" si="49"/>
        <v>#DIV/0!</v>
      </c>
      <c r="AA328" s="53" t="e">
        <f t="shared" si="49"/>
        <v>#DIV/0!</v>
      </c>
      <c r="AB328" s="53" t="e">
        <f t="shared" si="49"/>
        <v>#DIV/0!</v>
      </c>
      <c r="AC328" s="53" t="e">
        <f t="shared" si="49"/>
        <v>#DIV/0!</v>
      </c>
      <c r="AD328" s="53" t="e">
        <f t="shared" si="49"/>
        <v>#DIV/0!</v>
      </c>
      <c r="AE328" s="53" t="e">
        <f t="shared" si="49"/>
        <v>#DIV/0!</v>
      </c>
      <c r="AF328" s="53" t="e">
        <f t="shared" si="49"/>
        <v>#DIV/0!</v>
      </c>
      <c r="AG328" s="53" t="e">
        <f t="shared" si="49"/>
        <v>#DIV/0!</v>
      </c>
      <c r="AH328" s="53" t="e">
        <f t="shared" si="49"/>
        <v>#DIV/0!</v>
      </c>
      <c r="AI328" s="53" t="e">
        <f t="shared" si="49"/>
        <v>#DIV/0!</v>
      </c>
      <c r="AJ328" s="53" t="e">
        <f t="shared" si="49"/>
        <v>#DIV/0!</v>
      </c>
      <c r="AK328" s="53" t="e">
        <f t="shared" si="49"/>
        <v>#DIV/0!</v>
      </c>
      <c r="AL328" s="53" t="e">
        <f t="shared" si="49"/>
        <v>#DIV/0!</v>
      </c>
      <c r="AM328" s="53" t="e">
        <f t="shared" si="49"/>
        <v>#DIV/0!</v>
      </c>
      <c r="AN328" s="53" t="e">
        <f t="shared" si="49"/>
        <v>#DIV/0!</v>
      </c>
      <c r="AO328" s="53" t="e">
        <f t="shared" si="49"/>
        <v>#DIV/0!</v>
      </c>
      <c r="AP328" s="53" t="e">
        <f t="shared" si="49"/>
        <v>#DIV/0!</v>
      </c>
      <c r="AQ328" s="53" t="e">
        <f t="shared" si="49"/>
        <v>#DIV/0!</v>
      </c>
      <c r="AR328" s="53"/>
      <c r="AS328" s="53" t="e">
        <f>AVERAGE(AS316:AS327)</f>
        <v>#DIV/0!</v>
      </c>
      <c r="AT328" s="53" t="e">
        <f>AVERAGE(AT316:AT327)</f>
        <v>#DIV/0!</v>
      </c>
      <c r="AU328" s="53">
        <f>AVERAGE(AU316:AU327)</f>
        <v>0</v>
      </c>
      <c r="AV328" s="53" t="e">
        <f>AVERAGE(AV316:AV327)</f>
        <v>#DIV/0!</v>
      </c>
      <c r="AW328" s="74" t="e">
        <f>AVERAGE(AW316:AW327)</f>
        <v>#DIV/0!</v>
      </c>
    </row>
    <row r="329" spans="1:49" ht="14.25" customHeight="1" x14ac:dyDescent="0.35">
      <c r="A329" s="268">
        <v>44738</v>
      </c>
      <c r="B329" s="72">
        <v>24.0833333333333</v>
      </c>
      <c r="C329" s="292"/>
      <c r="D329" s="15"/>
      <c r="E329" s="15"/>
      <c r="F329" s="15"/>
      <c r="G329" s="303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299"/>
      <c r="AS329" s="17"/>
      <c r="AT329" s="17"/>
      <c r="AU329" s="17">
        <f t="shared" ref="AU329:AU340" si="50">AV329+AW329</f>
        <v>0</v>
      </c>
      <c r="AV329" s="17"/>
      <c r="AW329" s="41"/>
    </row>
    <row r="330" spans="1:49" ht="14.25" customHeight="1" x14ac:dyDescent="0.35">
      <c r="A330" s="266"/>
      <c r="B330" s="72">
        <v>24.1666666666667</v>
      </c>
      <c r="C330" s="293"/>
      <c r="D330" s="15"/>
      <c r="E330" s="15"/>
      <c r="F330" s="15"/>
      <c r="G330" s="293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293"/>
      <c r="AS330" s="17"/>
      <c r="AT330" s="17"/>
      <c r="AU330" s="17">
        <f t="shared" si="50"/>
        <v>0</v>
      </c>
      <c r="AV330" s="17"/>
      <c r="AW330" s="41"/>
    </row>
    <row r="331" spans="1:49" ht="14.25" customHeight="1" x14ac:dyDescent="0.35">
      <c r="A331" s="266"/>
      <c r="B331" s="72">
        <v>24.25</v>
      </c>
      <c r="C331" s="293"/>
      <c r="D331" s="15"/>
      <c r="E331" s="15"/>
      <c r="F331" s="15"/>
      <c r="G331" s="293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293"/>
      <c r="AS331" s="17"/>
      <c r="AT331" s="17"/>
      <c r="AU331" s="17">
        <f t="shared" si="50"/>
        <v>0</v>
      </c>
      <c r="AV331" s="17"/>
      <c r="AW331" s="41"/>
    </row>
    <row r="332" spans="1:49" ht="14.25" customHeight="1" x14ac:dyDescent="0.35">
      <c r="A332" s="266"/>
      <c r="B332" s="72">
        <v>24.3333333333333</v>
      </c>
      <c r="C332" s="293"/>
      <c r="D332" s="15"/>
      <c r="E332" s="15"/>
      <c r="F332" s="15"/>
      <c r="G332" s="293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293"/>
      <c r="AS332" s="17"/>
      <c r="AT332" s="17"/>
      <c r="AU332" s="17">
        <f t="shared" si="50"/>
        <v>0</v>
      </c>
      <c r="AV332" s="17"/>
      <c r="AW332" s="41"/>
    </row>
    <row r="333" spans="1:49" ht="14.25" customHeight="1" x14ac:dyDescent="0.35">
      <c r="A333" s="266"/>
      <c r="B333" s="72">
        <v>24.4166666666667</v>
      </c>
      <c r="C333" s="293"/>
      <c r="D333" s="15"/>
      <c r="E333" s="15"/>
      <c r="F333" s="15"/>
      <c r="G333" s="293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293"/>
      <c r="AS333" s="17"/>
      <c r="AT333" s="17"/>
      <c r="AU333" s="17">
        <f t="shared" si="50"/>
        <v>0</v>
      </c>
      <c r="AV333" s="17"/>
      <c r="AW333" s="41"/>
    </row>
    <row r="334" spans="1:49" ht="14.25" customHeight="1" x14ac:dyDescent="0.35">
      <c r="A334" s="266"/>
      <c r="B334" s="72">
        <v>24.5</v>
      </c>
      <c r="C334" s="293"/>
      <c r="D334" s="15"/>
      <c r="E334" s="15"/>
      <c r="F334" s="15"/>
      <c r="G334" s="293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293"/>
      <c r="AS334" s="17"/>
      <c r="AT334" s="17"/>
      <c r="AU334" s="17">
        <f t="shared" si="50"/>
        <v>0</v>
      </c>
      <c r="AV334" s="17"/>
      <c r="AW334" s="41"/>
    </row>
    <row r="335" spans="1:49" ht="14.25" customHeight="1" x14ac:dyDescent="0.35">
      <c r="A335" s="266"/>
      <c r="B335" s="72">
        <v>24.5833333333333</v>
      </c>
      <c r="C335" s="293"/>
      <c r="D335" s="15"/>
      <c r="E335" s="15"/>
      <c r="F335" s="15"/>
      <c r="G335" s="293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293"/>
      <c r="AS335" s="17"/>
      <c r="AT335" s="17"/>
      <c r="AU335" s="17">
        <f t="shared" si="50"/>
        <v>0</v>
      </c>
      <c r="AV335" s="17"/>
      <c r="AW335" s="41"/>
    </row>
    <row r="336" spans="1:49" ht="14.25" customHeight="1" x14ac:dyDescent="0.35">
      <c r="A336" s="266"/>
      <c r="B336" s="72">
        <v>24.6666666666667</v>
      </c>
      <c r="C336" s="293"/>
      <c r="D336" s="15"/>
      <c r="E336" s="15"/>
      <c r="F336" s="15"/>
      <c r="G336" s="293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293"/>
      <c r="AS336" s="17"/>
      <c r="AT336" s="17"/>
      <c r="AU336" s="17">
        <f t="shared" si="50"/>
        <v>0</v>
      </c>
      <c r="AV336" s="17"/>
      <c r="AW336" s="41"/>
    </row>
    <row r="337" spans="1:49" ht="14.25" customHeight="1" x14ac:dyDescent="0.35">
      <c r="A337" s="266"/>
      <c r="B337" s="72">
        <v>24.75</v>
      </c>
      <c r="C337" s="293"/>
      <c r="D337" s="15"/>
      <c r="E337" s="15"/>
      <c r="F337" s="15"/>
      <c r="G337" s="293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293"/>
      <c r="AS337" s="17"/>
      <c r="AT337" s="17"/>
      <c r="AU337" s="17">
        <f t="shared" si="50"/>
        <v>0</v>
      </c>
      <c r="AV337" s="17"/>
      <c r="AW337" s="41"/>
    </row>
    <row r="338" spans="1:49" ht="14.25" customHeight="1" x14ac:dyDescent="0.35">
      <c r="A338" s="266"/>
      <c r="B338" s="72">
        <v>24.8333333333333</v>
      </c>
      <c r="C338" s="293"/>
      <c r="D338" s="15"/>
      <c r="E338" s="15"/>
      <c r="F338" s="15"/>
      <c r="G338" s="293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293"/>
      <c r="AS338" s="17"/>
      <c r="AT338" s="17"/>
      <c r="AU338" s="17">
        <f t="shared" si="50"/>
        <v>0</v>
      </c>
      <c r="AV338" s="17"/>
      <c r="AW338" s="41"/>
    </row>
    <row r="339" spans="1:49" ht="14.25" customHeight="1" x14ac:dyDescent="0.35">
      <c r="A339" s="266"/>
      <c r="B339" s="72">
        <v>24.9166666666667</v>
      </c>
      <c r="C339" s="293"/>
      <c r="D339" s="15"/>
      <c r="E339" s="15"/>
      <c r="F339" s="15"/>
      <c r="G339" s="293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293"/>
      <c r="AS339" s="17"/>
      <c r="AT339" s="17"/>
      <c r="AU339" s="17">
        <f t="shared" si="50"/>
        <v>0</v>
      </c>
      <c r="AV339" s="17"/>
      <c r="AW339" s="41"/>
    </row>
    <row r="340" spans="1:49" ht="14.25" customHeight="1" x14ac:dyDescent="0.35">
      <c r="A340" s="267"/>
      <c r="B340" s="72">
        <v>25</v>
      </c>
      <c r="C340" s="294"/>
      <c r="D340" s="15"/>
      <c r="E340" s="15"/>
      <c r="F340" s="15"/>
      <c r="G340" s="294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294"/>
      <c r="AS340" s="17"/>
      <c r="AT340" s="17"/>
      <c r="AU340" s="17">
        <f t="shared" si="50"/>
        <v>0</v>
      </c>
      <c r="AV340" s="17"/>
      <c r="AW340" s="41"/>
    </row>
    <row r="341" spans="1:49" ht="14.25" customHeight="1" x14ac:dyDescent="0.35">
      <c r="A341" s="291" t="s">
        <v>92</v>
      </c>
      <c r="B341" s="278"/>
      <c r="C341" s="73"/>
      <c r="D341" s="53" t="e">
        <f>AVERAGE(D329:D340)</f>
        <v>#DIV/0!</v>
      </c>
      <c r="E341" s="53" t="e">
        <f>AVERAGE(E329:E340)</f>
        <v>#DIV/0!</v>
      </c>
      <c r="F341" s="53" t="e">
        <f>AVERAGE(F329:F340)</f>
        <v>#DIV/0!</v>
      </c>
      <c r="G341" s="53"/>
      <c r="H341" s="53" t="e">
        <f t="shared" ref="H341:AQ341" si="51">AVERAGE(H329:H340)</f>
        <v>#DIV/0!</v>
      </c>
      <c r="I341" s="53" t="e">
        <f t="shared" si="51"/>
        <v>#DIV/0!</v>
      </c>
      <c r="J341" s="53" t="e">
        <f t="shared" si="51"/>
        <v>#DIV/0!</v>
      </c>
      <c r="K341" s="53" t="e">
        <f t="shared" si="51"/>
        <v>#DIV/0!</v>
      </c>
      <c r="L341" s="53" t="e">
        <f t="shared" si="51"/>
        <v>#DIV/0!</v>
      </c>
      <c r="M341" s="53" t="e">
        <f t="shared" si="51"/>
        <v>#DIV/0!</v>
      </c>
      <c r="N341" s="53" t="e">
        <f t="shared" si="51"/>
        <v>#DIV/0!</v>
      </c>
      <c r="O341" s="53" t="e">
        <f t="shared" si="51"/>
        <v>#DIV/0!</v>
      </c>
      <c r="P341" s="53" t="e">
        <f t="shared" si="51"/>
        <v>#DIV/0!</v>
      </c>
      <c r="Q341" s="53" t="e">
        <f t="shared" si="51"/>
        <v>#DIV/0!</v>
      </c>
      <c r="R341" s="53" t="e">
        <f t="shared" si="51"/>
        <v>#DIV/0!</v>
      </c>
      <c r="S341" s="53" t="e">
        <f t="shared" si="51"/>
        <v>#DIV/0!</v>
      </c>
      <c r="T341" s="53" t="e">
        <f t="shared" si="51"/>
        <v>#DIV/0!</v>
      </c>
      <c r="U341" s="53" t="e">
        <f t="shared" si="51"/>
        <v>#DIV/0!</v>
      </c>
      <c r="V341" s="53" t="e">
        <f t="shared" si="51"/>
        <v>#DIV/0!</v>
      </c>
      <c r="W341" s="53" t="e">
        <f t="shared" si="51"/>
        <v>#DIV/0!</v>
      </c>
      <c r="X341" s="53" t="e">
        <f t="shared" si="51"/>
        <v>#DIV/0!</v>
      </c>
      <c r="Y341" s="53" t="e">
        <f t="shared" si="51"/>
        <v>#DIV/0!</v>
      </c>
      <c r="Z341" s="53" t="e">
        <f t="shared" si="51"/>
        <v>#DIV/0!</v>
      </c>
      <c r="AA341" s="53" t="e">
        <f t="shared" si="51"/>
        <v>#DIV/0!</v>
      </c>
      <c r="AB341" s="53" t="e">
        <f t="shared" si="51"/>
        <v>#DIV/0!</v>
      </c>
      <c r="AC341" s="53" t="e">
        <f t="shared" si="51"/>
        <v>#DIV/0!</v>
      </c>
      <c r="AD341" s="53" t="e">
        <f t="shared" si="51"/>
        <v>#DIV/0!</v>
      </c>
      <c r="AE341" s="53" t="e">
        <f t="shared" si="51"/>
        <v>#DIV/0!</v>
      </c>
      <c r="AF341" s="53" t="e">
        <f t="shared" si="51"/>
        <v>#DIV/0!</v>
      </c>
      <c r="AG341" s="53" t="e">
        <f t="shared" si="51"/>
        <v>#DIV/0!</v>
      </c>
      <c r="AH341" s="53" t="e">
        <f t="shared" si="51"/>
        <v>#DIV/0!</v>
      </c>
      <c r="AI341" s="53" t="e">
        <f t="shared" si="51"/>
        <v>#DIV/0!</v>
      </c>
      <c r="AJ341" s="53" t="e">
        <f t="shared" si="51"/>
        <v>#DIV/0!</v>
      </c>
      <c r="AK341" s="53" t="e">
        <f t="shared" si="51"/>
        <v>#DIV/0!</v>
      </c>
      <c r="AL341" s="53" t="e">
        <f t="shared" si="51"/>
        <v>#DIV/0!</v>
      </c>
      <c r="AM341" s="53" t="e">
        <f t="shared" si="51"/>
        <v>#DIV/0!</v>
      </c>
      <c r="AN341" s="53" t="e">
        <f t="shared" si="51"/>
        <v>#DIV/0!</v>
      </c>
      <c r="AO341" s="53" t="e">
        <f t="shared" si="51"/>
        <v>#DIV/0!</v>
      </c>
      <c r="AP341" s="53" t="e">
        <f t="shared" si="51"/>
        <v>#DIV/0!</v>
      </c>
      <c r="AQ341" s="53" t="e">
        <f t="shared" si="51"/>
        <v>#DIV/0!</v>
      </c>
      <c r="AR341" s="53"/>
      <c r="AS341" s="53" t="e">
        <f>AVERAGE(AS329:AS340)</f>
        <v>#DIV/0!</v>
      </c>
      <c r="AT341" s="53" t="e">
        <f>AVERAGE(AT329:AT340)</f>
        <v>#DIV/0!</v>
      </c>
      <c r="AU341" s="53">
        <f>AVERAGE(AU329:AU340)</f>
        <v>0</v>
      </c>
      <c r="AV341" s="53" t="e">
        <f>AVERAGE(AV329:AV340)</f>
        <v>#DIV/0!</v>
      </c>
      <c r="AW341" s="74" t="e">
        <f>AVERAGE(AW329:AW340)</f>
        <v>#DIV/0!</v>
      </c>
    </row>
    <row r="342" spans="1:49" ht="14.25" customHeight="1" x14ac:dyDescent="0.35">
      <c r="A342" s="268">
        <v>44739</v>
      </c>
      <c r="B342" s="72">
        <v>25.0833333333333</v>
      </c>
      <c r="C342" s="292"/>
      <c r="D342" s="15"/>
      <c r="E342" s="15"/>
      <c r="F342" s="15"/>
      <c r="G342" s="303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299"/>
      <c r="AS342" s="17"/>
      <c r="AT342" s="17"/>
      <c r="AU342" s="17">
        <f t="shared" ref="AU342:AU353" si="52">AV342+AW342</f>
        <v>0</v>
      </c>
      <c r="AV342" s="17"/>
      <c r="AW342" s="41"/>
    </row>
    <row r="343" spans="1:49" ht="14.25" customHeight="1" x14ac:dyDescent="0.35">
      <c r="A343" s="266"/>
      <c r="B343" s="72">
        <v>25.1666666666667</v>
      </c>
      <c r="C343" s="293"/>
      <c r="D343" s="15"/>
      <c r="E343" s="15"/>
      <c r="F343" s="15"/>
      <c r="G343" s="293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293"/>
      <c r="AS343" s="17"/>
      <c r="AT343" s="17"/>
      <c r="AU343" s="17">
        <f t="shared" si="52"/>
        <v>0</v>
      </c>
      <c r="AV343" s="17"/>
      <c r="AW343" s="41"/>
    </row>
    <row r="344" spans="1:49" ht="14.25" customHeight="1" x14ac:dyDescent="0.35">
      <c r="A344" s="266"/>
      <c r="B344" s="72">
        <v>25.25</v>
      </c>
      <c r="C344" s="293"/>
      <c r="D344" s="15"/>
      <c r="E344" s="15"/>
      <c r="F344" s="15"/>
      <c r="G344" s="293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293"/>
      <c r="AS344" s="17"/>
      <c r="AT344" s="17"/>
      <c r="AU344" s="17">
        <f t="shared" si="52"/>
        <v>0</v>
      </c>
      <c r="AV344" s="17"/>
      <c r="AW344" s="41"/>
    </row>
    <row r="345" spans="1:49" ht="14.25" customHeight="1" x14ac:dyDescent="0.35">
      <c r="A345" s="266"/>
      <c r="B345" s="72">
        <v>25.3333333333333</v>
      </c>
      <c r="C345" s="293"/>
      <c r="D345" s="15"/>
      <c r="E345" s="15"/>
      <c r="F345" s="15"/>
      <c r="G345" s="293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293"/>
      <c r="AS345" s="17"/>
      <c r="AT345" s="17"/>
      <c r="AU345" s="17">
        <f t="shared" si="52"/>
        <v>0</v>
      </c>
      <c r="AV345" s="17"/>
      <c r="AW345" s="41"/>
    </row>
    <row r="346" spans="1:49" ht="14.25" customHeight="1" x14ac:dyDescent="0.35">
      <c r="A346" s="266"/>
      <c r="B346" s="72">
        <v>25.4166666666667</v>
      </c>
      <c r="C346" s="293"/>
      <c r="D346" s="15"/>
      <c r="E346" s="15"/>
      <c r="F346" s="15"/>
      <c r="G346" s="293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293"/>
      <c r="AS346" s="17"/>
      <c r="AT346" s="17"/>
      <c r="AU346" s="17">
        <f t="shared" si="52"/>
        <v>0</v>
      </c>
      <c r="AV346" s="17"/>
      <c r="AW346" s="41"/>
    </row>
    <row r="347" spans="1:49" ht="14.25" customHeight="1" x14ac:dyDescent="0.35">
      <c r="A347" s="266"/>
      <c r="B347" s="72">
        <v>25.5</v>
      </c>
      <c r="C347" s="293"/>
      <c r="D347" s="15"/>
      <c r="E347" s="15"/>
      <c r="F347" s="15"/>
      <c r="G347" s="293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293"/>
      <c r="AS347" s="17"/>
      <c r="AT347" s="17"/>
      <c r="AU347" s="17">
        <f t="shared" si="52"/>
        <v>0</v>
      </c>
      <c r="AV347" s="17"/>
      <c r="AW347" s="41"/>
    </row>
    <row r="348" spans="1:49" ht="14.25" customHeight="1" x14ac:dyDescent="0.35">
      <c r="A348" s="266"/>
      <c r="B348" s="72">
        <v>25.5833333333333</v>
      </c>
      <c r="C348" s="293"/>
      <c r="D348" s="15"/>
      <c r="E348" s="15"/>
      <c r="F348" s="15"/>
      <c r="G348" s="293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293"/>
      <c r="AS348" s="17"/>
      <c r="AT348" s="17"/>
      <c r="AU348" s="17">
        <f t="shared" si="52"/>
        <v>0</v>
      </c>
      <c r="AV348" s="17"/>
      <c r="AW348" s="41"/>
    </row>
    <row r="349" spans="1:49" ht="14.25" customHeight="1" x14ac:dyDescent="0.35">
      <c r="A349" s="266"/>
      <c r="B349" s="72">
        <v>25.6666666666667</v>
      </c>
      <c r="C349" s="293"/>
      <c r="D349" s="15"/>
      <c r="E349" s="15"/>
      <c r="F349" s="15"/>
      <c r="G349" s="293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293"/>
      <c r="AS349" s="17"/>
      <c r="AT349" s="17"/>
      <c r="AU349" s="17">
        <f t="shared" si="52"/>
        <v>0</v>
      </c>
      <c r="AV349" s="17"/>
      <c r="AW349" s="41"/>
    </row>
    <row r="350" spans="1:49" ht="14.25" customHeight="1" x14ac:dyDescent="0.35">
      <c r="A350" s="266"/>
      <c r="B350" s="72">
        <v>25.75</v>
      </c>
      <c r="C350" s="293"/>
      <c r="D350" s="15"/>
      <c r="E350" s="15"/>
      <c r="F350" s="15"/>
      <c r="G350" s="293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293"/>
      <c r="AS350" s="17"/>
      <c r="AT350" s="17"/>
      <c r="AU350" s="17">
        <f t="shared" si="52"/>
        <v>0</v>
      </c>
      <c r="AV350" s="17"/>
      <c r="AW350" s="41"/>
    </row>
    <row r="351" spans="1:49" ht="14.25" customHeight="1" x14ac:dyDescent="0.35">
      <c r="A351" s="266"/>
      <c r="B351" s="72">
        <v>25.8333333333333</v>
      </c>
      <c r="C351" s="293"/>
      <c r="D351" s="15"/>
      <c r="E351" s="15"/>
      <c r="F351" s="15"/>
      <c r="G351" s="293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293"/>
      <c r="AS351" s="17"/>
      <c r="AT351" s="17"/>
      <c r="AU351" s="17">
        <f t="shared" si="52"/>
        <v>0</v>
      </c>
      <c r="AV351" s="17"/>
      <c r="AW351" s="41"/>
    </row>
    <row r="352" spans="1:49" ht="14.25" customHeight="1" x14ac:dyDescent="0.35">
      <c r="A352" s="266"/>
      <c r="B352" s="72">
        <v>25.9166666666667</v>
      </c>
      <c r="C352" s="293"/>
      <c r="D352" s="15"/>
      <c r="E352" s="15"/>
      <c r="F352" s="15"/>
      <c r="G352" s="293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293"/>
      <c r="AS352" s="17"/>
      <c r="AT352" s="17"/>
      <c r="AU352" s="17">
        <f t="shared" si="52"/>
        <v>0</v>
      </c>
      <c r="AV352" s="17"/>
      <c r="AW352" s="41"/>
    </row>
    <row r="353" spans="1:49" ht="14.25" customHeight="1" x14ac:dyDescent="0.35">
      <c r="A353" s="267"/>
      <c r="B353" s="72">
        <v>26</v>
      </c>
      <c r="C353" s="294"/>
      <c r="D353" s="15"/>
      <c r="E353" s="15"/>
      <c r="F353" s="15"/>
      <c r="G353" s="294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294"/>
      <c r="AS353" s="17"/>
      <c r="AT353" s="17"/>
      <c r="AU353" s="17">
        <f t="shared" si="52"/>
        <v>0</v>
      </c>
      <c r="AV353" s="17"/>
      <c r="AW353" s="41"/>
    </row>
    <row r="354" spans="1:49" ht="14.25" customHeight="1" x14ac:dyDescent="0.35">
      <c r="A354" s="291" t="s">
        <v>92</v>
      </c>
      <c r="B354" s="278"/>
      <c r="C354" s="73"/>
      <c r="D354" s="53" t="e">
        <f>AVERAGE(D342:D353)</f>
        <v>#DIV/0!</v>
      </c>
      <c r="E354" s="53" t="e">
        <f>AVERAGE(E342:E353)</f>
        <v>#DIV/0!</v>
      </c>
      <c r="F354" s="53" t="e">
        <f>AVERAGE(F342:F353)</f>
        <v>#DIV/0!</v>
      </c>
      <c r="G354" s="53"/>
      <c r="H354" s="53" t="e">
        <f t="shared" ref="H354:AQ354" si="53">AVERAGE(H342:H353)</f>
        <v>#DIV/0!</v>
      </c>
      <c r="I354" s="53" t="e">
        <f t="shared" si="53"/>
        <v>#DIV/0!</v>
      </c>
      <c r="J354" s="53" t="e">
        <f t="shared" si="53"/>
        <v>#DIV/0!</v>
      </c>
      <c r="K354" s="53" t="e">
        <f t="shared" si="53"/>
        <v>#DIV/0!</v>
      </c>
      <c r="L354" s="53" t="e">
        <f t="shared" si="53"/>
        <v>#DIV/0!</v>
      </c>
      <c r="M354" s="53" t="e">
        <f t="shared" si="53"/>
        <v>#DIV/0!</v>
      </c>
      <c r="N354" s="53" t="e">
        <f t="shared" si="53"/>
        <v>#DIV/0!</v>
      </c>
      <c r="O354" s="53" t="e">
        <f t="shared" si="53"/>
        <v>#DIV/0!</v>
      </c>
      <c r="P354" s="53" t="e">
        <f t="shared" si="53"/>
        <v>#DIV/0!</v>
      </c>
      <c r="Q354" s="53" t="e">
        <f t="shared" si="53"/>
        <v>#DIV/0!</v>
      </c>
      <c r="R354" s="53" t="e">
        <f t="shared" si="53"/>
        <v>#DIV/0!</v>
      </c>
      <c r="S354" s="53" t="e">
        <f t="shared" si="53"/>
        <v>#DIV/0!</v>
      </c>
      <c r="T354" s="53" t="e">
        <f t="shared" si="53"/>
        <v>#DIV/0!</v>
      </c>
      <c r="U354" s="53" t="e">
        <f t="shared" si="53"/>
        <v>#DIV/0!</v>
      </c>
      <c r="V354" s="53" t="e">
        <f t="shared" si="53"/>
        <v>#DIV/0!</v>
      </c>
      <c r="W354" s="53" t="e">
        <f t="shared" si="53"/>
        <v>#DIV/0!</v>
      </c>
      <c r="X354" s="53" t="e">
        <f t="shared" si="53"/>
        <v>#DIV/0!</v>
      </c>
      <c r="Y354" s="53" t="e">
        <f t="shared" si="53"/>
        <v>#DIV/0!</v>
      </c>
      <c r="Z354" s="53" t="e">
        <f t="shared" si="53"/>
        <v>#DIV/0!</v>
      </c>
      <c r="AA354" s="53" t="e">
        <f t="shared" si="53"/>
        <v>#DIV/0!</v>
      </c>
      <c r="AB354" s="53" t="e">
        <f t="shared" si="53"/>
        <v>#DIV/0!</v>
      </c>
      <c r="AC354" s="53" t="e">
        <f t="shared" si="53"/>
        <v>#DIV/0!</v>
      </c>
      <c r="AD354" s="53" t="e">
        <f t="shared" si="53"/>
        <v>#DIV/0!</v>
      </c>
      <c r="AE354" s="53" t="e">
        <f t="shared" si="53"/>
        <v>#DIV/0!</v>
      </c>
      <c r="AF354" s="53" t="e">
        <f t="shared" si="53"/>
        <v>#DIV/0!</v>
      </c>
      <c r="AG354" s="53" t="e">
        <f t="shared" si="53"/>
        <v>#DIV/0!</v>
      </c>
      <c r="AH354" s="53" t="e">
        <f t="shared" si="53"/>
        <v>#DIV/0!</v>
      </c>
      <c r="AI354" s="53" t="e">
        <f t="shared" si="53"/>
        <v>#DIV/0!</v>
      </c>
      <c r="AJ354" s="53" t="e">
        <f t="shared" si="53"/>
        <v>#DIV/0!</v>
      </c>
      <c r="AK354" s="53" t="e">
        <f t="shared" si="53"/>
        <v>#DIV/0!</v>
      </c>
      <c r="AL354" s="53" t="e">
        <f t="shared" si="53"/>
        <v>#DIV/0!</v>
      </c>
      <c r="AM354" s="53" t="e">
        <f t="shared" si="53"/>
        <v>#DIV/0!</v>
      </c>
      <c r="AN354" s="53" t="e">
        <f t="shared" si="53"/>
        <v>#DIV/0!</v>
      </c>
      <c r="AO354" s="53" t="e">
        <f t="shared" si="53"/>
        <v>#DIV/0!</v>
      </c>
      <c r="AP354" s="53" t="e">
        <f t="shared" si="53"/>
        <v>#DIV/0!</v>
      </c>
      <c r="AQ354" s="53" t="e">
        <f t="shared" si="53"/>
        <v>#DIV/0!</v>
      </c>
      <c r="AR354" s="53"/>
      <c r="AS354" s="53" t="e">
        <f>AVERAGE(AS342:AS353)</f>
        <v>#DIV/0!</v>
      </c>
      <c r="AT354" s="53" t="e">
        <f>AVERAGE(AT342:AT353)</f>
        <v>#DIV/0!</v>
      </c>
      <c r="AU354" s="53">
        <f>AVERAGE(AU342:AU353)</f>
        <v>0</v>
      </c>
      <c r="AV354" s="53" t="e">
        <f>AVERAGE(AV342:AV353)</f>
        <v>#DIV/0!</v>
      </c>
      <c r="AW354" s="74" t="e">
        <f>AVERAGE(AW342:AW353)</f>
        <v>#DIV/0!</v>
      </c>
    </row>
    <row r="355" spans="1:49" ht="14.25" customHeight="1" x14ac:dyDescent="0.35">
      <c r="A355" s="268">
        <v>44740</v>
      </c>
      <c r="B355" s="72">
        <v>26.0833333333333</v>
      </c>
      <c r="C355" s="292"/>
      <c r="D355" s="15"/>
      <c r="E355" s="15"/>
      <c r="F355" s="15"/>
      <c r="G355" s="303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299"/>
      <c r="AS355" s="17"/>
      <c r="AT355" s="17"/>
      <c r="AU355" s="17">
        <f t="shared" ref="AU355:AU366" si="54">AV355+AW355</f>
        <v>0</v>
      </c>
      <c r="AV355" s="17"/>
      <c r="AW355" s="41"/>
    </row>
    <row r="356" spans="1:49" ht="14.25" customHeight="1" x14ac:dyDescent="0.35">
      <c r="A356" s="266"/>
      <c r="B356" s="72">
        <v>26.1666666666667</v>
      </c>
      <c r="C356" s="293"/>
      <c r="D356" s="15"/>
      <c r="E356" s="15"/>
      <c r="F356" s="15"/>
      <c r="G356" s="293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293"/>
      <c r="AS356" s="17"/>
      <c r="AT356" s="17"/>
      <c r="AU356" s="17">
        <f t="shared" si="54"/>
        <v>0</v>
      </c>
      <c r="AV356" s="17"/>
      <c r="AW356" s="41"/>
    </row>
    <row r="357" spans="1:49" ht="14.25" customHeight="1" x14ac:dyDescent="0.35">
      <c r="A357" s="266"/>
      <c r="B357" s="72">
        <v>26.25</v>
      </c>
      <c r="C357" s="293"/>
      <c r="D357" s="15"/>
      <c r="E357" s="15"/>
      <c r="F357" s="15"/>
      <c r="G357" s="293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293"/>
      <c r="AS357" s="17"/>
      <c r="AT357" s="17"/>
      <c r="AU357" s="17">
        <f t="shared" si="54"/>
        <v>0</v>
      </c>
      <c r="AV357" s="17"/>
      <c r="AW357" s="41"/>
    </row>
    <row r="358" spans="1:49" ht="14.25" customHeight="1" x14ac:dyDescent="0.35">
      <c r="A358" s="266"/>
      <c r="B358" s="72">
        <v>26.3333333333333</v>
      </c>
      <c r="C358" s="293"/>
      <c r="D358" s="15"/>
      <c r="E358" s="15"/>
      <c r="F358" s="15"/>
      <c r="G358" s="293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293"/>
      <c r="AS358" s="17"/>
      <c r="AT358" s="17"/>
      <c r="AU358" s="17">
        <f t="shared" si="54"/>
        <v>0</v>
      </c>
      <c r="AV358" s="17"/>
      <c r="AW358" s="41"/>
    </row>
    <row r="359" spans="1:49" ht="14.25" customHeight="1" x14ac:dyDescent="0.35">
      <c r="A359" s="266"/>
      <c r="B359" s="72">
        <v>26.4166666666667</v>
      </c>
      <c r="C359" s="293"/>
      <c r="D359" s="15"/>
      <c r="E359" s="15"/>
      <c r="F359" s="15"/>
      <c r="G359" s="293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293"/>
      <c r="AS359" s="17"/>
      <c r="AT359" s="17"/>
      <c r="AU359" s="17">
        <f t="shared" si="54"/>
        <v>0</v>
      </c>
      <c r="AV359" s="17"/>
      <c r="AW359" s="41"/>
    </row>
    <row r="360" spans="1:49" ht="14.25" customHeight="1" x14ac:dyDescent="0.35">
      <c r="A360" s="266"/>
      <c r="B360" s="72">
        <v>26.5</v>
      </c>
      <c r="C360" s="293"/>
      <c r="D360" s="15"/>
      <c r="E360" s="15"/>
      <c r="F360" s="15"/>
      <c r="G360" s="293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293"/>
      <c r="AS360" s="17"/>
      <c r="AT360" s="17"/>
      <c r="AU360" s="17">
        <f t="shared" si="54"/>
        <v>0</v>
      </c>
      <c r="AV360" s="17"/>
      <c r="AW360" s="41"/>
    </row>
    <row r="361" spans="1:49" ht="14.25" customHeight="1" x14ac:dyDescent="0.35">
      <c r="A361" s="266"/>
      <c r="B361" s="72">
        <v>26.5833333333333</v>
      </c>
      <c r="C361" s="293"/>
      <c r="D361" s="15"/>
      <c r="E361" s="15"/>
      <c r="F361" s="15"/>
      <c r="G361" s="293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293"/>
      <c r="AS361" s="17"/>
      <c r="AT361" s="17"/>
      <c r="AU361" s="17">
        <f t="shared" si="54"/>
        <v>0</v>
      </c>
      <c r="AV361" s="17"/>
      <c r="AW361" s="41"/>
    </row>
    <row r="362" spans="1:49" ht="14.25" customHeight="1" x14ac:dyDescent="0.35">
      <c r="A362" s="266"/>
      <c r="B362" s="72">
        <v>26.6666666666667</v>
      </c>
      <c r="C362" s="293"/>
      <c r="D362" s="15"/>
      <c r="E362" s="15"/>
      <c r="F362" s="15"/>
      <c r="G362" s="293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293"/>
      <c r="AS362" s="17"/>
      <c r="AT362" s="17"/>
      <c r="AU362" s="17">
        <f t="shared" si="54"/>
        <v>0</v>
      </c>
      <c r="AV362" s="17"/>
      <c r="AW362" s="41"/>
    </row>
    <row r="363" spans="1:49" ht="14.25" customHeight="1" x14ac:dyDescent="0.35">
      <c r="A363" s="266"/>
      <c r="B363" s="72">
        <v>26.75</v>
      </c>
      <c r="C363" s="293"/>
      <c r="D363" s="15"/>
      <c r="E363" s="15"/>
      <c r="F363" s="15"/>
      <c r="G363" s="293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293"/>
      <c r="AS363" s="17"/>
      <c r="AT363" s="17"/>
      <c r="AU363" s="17">
        <f t="shared" si="54"/>
        <v>0</v>
      </c>
      <c r="AV363" s="17"/>
      <c r="AW363" s="41"/>
    </row>
    <row r="364" spans="1:49" ht="14.25" customHeight="1" x14ac:dyDescent="0.35">
      <c r="A364" s="266"/>
      <c r="B364" s="72">
        <v>26.8333333333333</v>
      </c>
      <c r="C364" s="293"/>
      <c r="D364" s="15"/>
      <c r="E364" s="15"/>
      <c r="F364" s="15"/>
      <c r="G364" s="293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293"/>
      <c r="AS364" s="17"/>
      <c r="AT364" s="17"/>
      <c r="AU364" s="17">
        <f t="shared" si="54"/>
        <v>0</v>
      </c>
      <c r="AV364" s="17"/>
      <c r="AW364" s="41"/>
    </row>
    <row r="365" spans="1:49" ht="14.25" customHeight="1" x14ac:dyDescent="0.35">
      <c r="A365" s="266"/>
      <c r="B365" s="72">
        <v>26.9166666666667</v>
      </c>
      <c r="C365" s="293"/>
      <c r="D365" s="15"/>
      <c r="E365" s="15"/>
      <c r="F365" s="15"/>
      <c r="G365" s="293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293"/>
      <c r="AS365" s="17"/>
      <c r="AT365" s="17"/>
      <c r="AU365" s="17">
        <f t="shared" si="54"/>
        <v>0</v>
      </c>
      <c r="AV365" s="17"/>
      <c r="AW365" s="41"/>
    </row>
    <row r="366" spans="1:49" ht="14.25" customHeight="1" x14ac:dyDescent="0.35">
      <c r="A366" s="267"/>
      <c r="B366" s="72">
        <v>27</v>
      </c>
      <c r="C366" s="294"/>
      <c r="D366" s="15"/>
      <c r="E366" s="15"/>
      <c r="F366" s="15"/>
      <c r="G366" s="294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294"/>
      <c r="AS366" s="17"/>
      <c r="AT366" s="17"/>
      <c r="AU366" s="17">
        <f t="shared" si="54"/>
        <v>0</v>
      </c>
      <c r="AV366" s="17"/>
      <c r="AW366" s="41"/>
    </row>
    <row r="367" spans="1:49" ht="14.25" customHeight="1" x14ac:dyDescent="0.35">
      <c r="A367" s="291" t="s">
        <v>92</v>
      </c>
      <c r="B367" s="278"/>
      <c r="C367" s="73"/>
      <c r="D367" s="53" t="e">
        <f>AVERAGE(D355:D366)</f>
        <v>#DIV/0!</v>
      </c>
      <c r="E367" s="53" t="e">
        <f>AVERAGE(E355:E366)</f>
        <v>#DIV/0!</v>
      </c>
      <c r="F367" s="53" t="e">
        <f>AVERAGE(F355:F366)</f>
        <v>#DIV/0!</v>
      </c>
      <c r="G367" s="53"/>
      <c r="H367" s="53" t="e">
        <f t="shared" ref="H367:AQ367" si="55">AVERAGE(H355:H366)</f>
        <v>#DIV/0!</v>
      </c>
      <c r="I367" s="53" t="e">
        <f t="shared" si="55"/>
        <v>#DIV/0!</v>
      </c>
      <c r="J367" s="53" t="e">
        <f t="shared" si="55"/>
        <v>#DIV/0!</v>
      </c>
      <c r="K367" s="53" t="e">
        <f t="shared" si="55"/>
        <v>#DIV/0!</v>
      </c>
      <c r="L367" s="53" t="e">
        <f t="shared" si="55"/>
        <v>#DIV/0!</v>
      </c>
      <c r="M367" s="53" t="e">
        <f t="shared" si="55"/>
        <v>#DIV/0!</v>
      </c>
      <c r="N367" s="53" t="e">
        <f t="shared" si="55"/>
        <v>#DIV/0!</v>
      </c>
      <c r="O367" s="53" t="e">
        <f t="shared" si="55"/>
        <v>#DIV/0!</v>
      </c>
      <c r="P367" s="53" t="e">
        <f t="shared" si="55"/>
        <v>#DIV/0!</v>
      </c>
      <c r="Q367" s="53" t="e">
        <f t="shared" si="55"/>
        <v>#DIV/0!</v>
      </c>
      <c r="R367" s="53" t="e">
        <f t="shared" si="55"/>
        <v>#DIV/0!</v>
      </c>
      <c r="S367" s="53" t="e">
        <f t="shared" si="55"/>
        <v>#DIV/0!</v>
      </c>
      <c r="T367" s="53" t="e">
        <f t="shared" si="55"/>
        <v>#DIV/0!</v>
      </c>
      <c r="U367" s="53" t="e">
        <f t="shared" si="55"/>
        <v>#DIV/0!</v>
      </c>
      <c r="V367" s="53" t="e">
        <f t="shared" si="55"/>
        <v>#DIV/0!</v>
      </c>
      <c r="W367" s="53" t="e">
        <f t="shared" si="55"/>
        <v>#DIV/0!</v>
      </c>
      <c r="X367" s="53" t="e">
        <f t="shared" si="55"/>
        <v>#DIV/0!</v>
      </c>
      <c r="Y367" s="53" t="e">
        <f t="shared" si="55"/>
        <v>#DIV/0!</v>
      </c>
      <c r="Z367" s="53" t="e">
        <f t="shared" si="55"/>
        <v>#DIV/0!</v>
      </c>
      <c r="AA367" s="53" t="e">
        <f t="shared" si="55"/>
        <v>#DIV/0!</v>
      </c>
      <c r="AB367" s="53" t="e">
        <f t="shared" si="55"/>
        <v>#DIV/0!</v>
      </c>
      <c r="AC367" s="53" t="e">
        <f t="shared" si="55"/>
        <v>#DIV/0!</v>
      </c>
      <c r="AD367" s="53" t="e">
        <f t="shared" si="55"/>
        <v>#DIV/0!</v>
      </c>
      <c r="AE367" s="53" t="e">
        <f t="shared" si="55"/>
        <v>#DIV/0!</v>
      </c>
      <c r="AF367" s="53" t="e">
        <f t="shared" si="55"/>
        <v>#DIV/0!</v>
      </c>
      <c r="AG367" s="53" t="e">
        <f t="shared" si="55"/>
        <v>#DIV/0!</v>
      </c>
      <c r="AH367" s="53" t="e">
        <f t="shared" si="55"/>
        <v>#DIV/0!</v>
      </c>
      <c r="AI367" s="53" t="e">
        <f t="shared" si="55"/>
        <v>#DIV/0!</v>
      </c>
      <c r="AJ367" s="53" t="e">
        <f t="shared" si="55"/>
        <v>#DIV/0!</v>
      </c>
      <c r="AK367" s="53" t="e">
        <f t="shared" si="55"/>
        <v>#DIV/0!</v>
      </c>
      <c r="AL367" s="53" t="e">
        <f t="shared" si="55"/>
        <v>#DIV/0!</v>
      </c>
      <c r="AM367" s="53" t="e">
        <f t="shared" si="55"/>
        <v>#DIV/0!</v>
      </c>
      <c r="AN367" s="53" t="e">
        <f t="shared" si="55"/>
        <v>#DIV/0!</v>
      </c>
      <c r="AO367" s="53" t="e">
        <f t="shared" si="55"/>
        <v>#DIV/0!</v>
      </c>
      <c r="AP367" s="53" t="e">
        <f t="shared" si="55"/>
        <v>#DIV/0!</v>
      </c>
      <c r="AQ367" s="53" t="e">
        <f t="shared" si="55"/>
        <v>#DIV/0!</v>
      </c>
      <c r="AR367" s="53"/>
      <c r="AS367" s="53" t="e">
        <f>AVERAGE(AS355:AS366)</f>
        <v>#DIV/0!</v>
      </c>
      <c r="AT367" s="53" t="e">
        <f>AVERAGE(AT355:AT366)</f>
        <v>#DIV/0!</v>
      </c>
      <c r="AU367" s="53">
        <f>AVERAGE(AU355:AU366)</f>
        <v>0</v>
      </c>
      <c r="AV367" s="53" t="e">
        <f>AVERAGE(AV355:AV366)</f>
        <v>#DIV/0!</v>
      </c>
      <c r="AW367" s="74" t="e">
        <f>AVERAGE(AW355:AW366)</f>
        <v>#DIV/0!</v>
      </c>
    </row>
    <row r="368" spans="1:49" ht="14.25" customHeight="1" x14ac:dyDescent="0.35">
      <c r="A368" s="268">
        <v>44741</v>
      </c>
      <c r="B368" s="72">
        <v>27.0833333333333</v>
      </c>
      <c r="C368" s="292"/>
      <c r="D368" s="15"/>
      <c r="E368" s="15"/>
      <c r="F368" s="15"/>
      <c r="G368" s="303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299"/>
      <c r="AS368" s="17"/>
      <c r="AT368" s="17"/>
      <c r="AU368" s="17">
        <f t="shared" ref="AU368:AU379" si="56">AV368+AW368</f>
        <v>0</v>
      </c>
      <c r="AV368" s="17"/>
      <c r="AW368" s="41"/>
    </row>
    <row r="369" spans="1:49" ht="14.25" customHeight="1" x14ac:dyDescent="0.35">
      <c r="A369" s="266"/>
      <c r="B369" s="72">
        <v>27.1666666666667</v>
      </c>
      <c r="C369" s="293"/>
      <c r="D369" s="15"/>
      <c r="E369" s="15"/>
      <c r="F369" s="15"/>
      <c r="G369" s="293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293"/>
      <c r="AS369" s="17"/>
      <c r="AT369" s="17"/>
      <c r="AU369" s="17">
        <f t="shared" si="56"/>
        <v>0</v>
      </c>
      <c r="AV369" s="17"/>
      <c r="AW369" s="41"/>
    </row>
    <row r="370" spans="1:49" ht="14.25" customHeight="1" x14ac:dyDescent="0.35">
      <c r="A370" s="266"/>
      <c r="B370" s="72">
        <v>27.25</v>
      </c>
      <c r="C370" s="293"/>
      <c r="D370" s="15"/>
      <c r="E370" s="15"/>
      <c r="F370" s="15"/>
      <c r="G370" s="293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293"/>
      <c r="AS370" s="17"/>
      <c r="AT370" s="17"/>
      <c r="AU370" s="17">
        <f t="shared" si="56"/>
        <v>0</v>
      </c>
      <c r="AV370" s="17"/>
      <c r="AW370" s="41"/>
    </row>
    <row r="371" spans="1:49" ht="14.25" customHeight="1" x14ac:dyDescent="0.35">
      <c r="A371" s="266"/>
      <c r="B371" s="72">
        <v>27.3333333333333</v>
      </c>
      <c r="C371" s="293"/>
      <c r="D371" s="15"/>
      <c r="E371" s="15"/>
      <c r="F371" s="15"/>
      <c r="G371" s="293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293"/>
      <c r="AS371" s="17"/>
      <c r="AT371" s="17"/>
      <c r="AU371" s="17">
        <f t="shared" si="56"/>
        <v>0</v>
      </c>
      <c r="AV371" s="17"/>
      <c r="AW371" s="41"/>
    </row>
    <row r="372" spans="1:49" ht="14.25" customHeight="1" x14ac:dyDescent="0.35">
      <c r="A372" s="266"/>
      <c r="B372" s="72">
        <v>27.4166666666667</v>
      </c>
      <c r="C372" s="293"/>
      <c r="D372" s="15"/>
      <c r="E372" s="15"/>
      <c r="F372" s="15"/>
      <c r="G372" s="293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293"/>
      <c r="AS372" s="17"/>
      <c r="AT372" s="17"/>
      <c r="AU372" s="17">
        <f t="shared" si="56"/>
        <v>0</v>
      </c>
      <c r="AV372" s="17"/>
      <c r="AW372" s="41"/>
    </row>
    <row r="373" spans="1:49" ht="14.25" customHeight="1" x14ac:dyDescent="0.35">
      <c r="A373" s="266"/>
      <c r="B373" s="72">
        <v>27.5</v>
      </c>
      <c r="C373" s="293"/>
      <c r="D373" s="15"/>
      <c r="E373" s="15"/>
      <c r="F373" s="15"/>
      <c r="G373" s="293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293"/>
      <c r="AS373" s="17"/>
      <c r="AT373" s="17"/>
      <c r="AU373" s="17">
        <f t="shared" si="56"/>
        <v>0</v>
      </c>
      <c r="AV373" s="17"/>
      <c r="AW373" s="41"/>
    </row>
    <row r="374" spans="1:49" ht="14.25" customHeight="1" x14ac:dyDescent="0.35">
      <c r="A374" s="266"/>
      <c r="B374" s="72">
        <v>27.5833333333333</v>
      </c>
      <c r="C374" s="293"/>
      <c r="D374" s="15"/>
      <c r="E374" s="15"/>
      <c r="F374" s="15"/>
      <c r="G374" s="293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293"/>
      <c r="AS374" s="17"/>
      <c r="AT374" s="17"/>
      <c r="AU374" s="17">
        <f t="shared" si="56"/>
        <v>0</v>
      </c>
      <c r="AV374" s="17"/>
      <c r="AW374" s="41"/>
    </row>
    <row r="375" spans="1:49" ht="14.25" customHeight="1" x14ac:dyDescent="0.35">
      <c r="A375" s="266"/>
      <c r="B375" s="72">
        <v>27.6666666666667</v>
      </c>
      <c r="C375" s="293"/>
      <c r="D375" s="15"/>
      <c r="E375" s="15"/>
      <c r="F375" s="15"/>
      <c r="G375" s="293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293"/>
      <c r="AS375" s="17"/>
      <c r="AT375" s="17"/>
      <c r="AU375" s="17">
        <f t="shared" si="56"/>
        <v>0</v>
      </c>
      <c r="AV375" s="17"/>
      <c r="AW375" s="41"/>
    </row>
    <row r="376" spans="1:49" ht="14.25" customHeight="1" x14ac:dyDescent="0.35">
      <c r="A376" s="266"/>
      <c r="B376" s="72">
        <v>27.75</v>
      </c>
      <c r="C376" s="293"/>
      <c r="D376" s="15"/>
      <c r="E376" s="15"/>
      <c r="F376" s="15"/>
      <c r="G376" s="293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293"/>
      <c r="AS376" s="17"/>
      <c r="AT376" s="17"/>
      <c r="AU376" s="17">
        <f t="shared" si="56"/>
        <v>0</v>
      </c>
      <c r="AV376" s="17"/>
      <c r="AW376" s="41"/>
    </row>
    <row r="377" spans="1:49" ht="14.25" customHeight="1" x14ac:dyDescent="0.35">
      <c r="A377" s="266"/>
      <c r="B377" s="72">
        <v>27.8333333333333</v>
      </c>
      <c r="C377" s="293"/>
      <c r="D377" s="15"/>
      <c r="E377" s="15"/>
      <c r="F377" s="15"/>
      <c r="G377" s="293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293"/>
      <c r="AS377" s="17"/>
      <c r="AT377" s="17"/>
      <c r="AU377" s="17">
        <f t="shared" si="56"/>
        <v>0</v>
      </c>
      <c r="AV377" s="17"/>
      <c r="AW377" s="41"/>
    </row>
    <row r="378" spans="1:49" ht="14.25" customHeight="1" x14ac:dyDescent="0.35">
      <c r="A378" s="266"/>
      <c r="B378" s="72">
        <v>27.9166666666667</v>
      </c>
      <c r="C378" s="293"/>
      <c r="D378" s="15"/>
      <c r="E378" s="15"/>
      <c r="F378" s="15"/>
      <c r="G378" s="293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293"/>
      <c r="AS378" s="17"/>
      <c r="AT378" s="17"/>
      <c r="AU378" s="17">
        <f t="shared" si="56"/>
        <v>0</v>
      </c>
      <c r="AV378" s="17"/>
      <c r="AW378" s="41"/>
    </row>
    <row r="379" spans="1:49" ht="14.25" customHeight="1" x14ac:dyDescent="0.35">
      <c r="A379" s="267"/>
      <c r="B379" s="72">
        <v>28</v>
      </c>
      <c r="C379" s="294"/>
      <c r="D379" s="15"/>
      <c r="E379" s="15"/>
      <c r="F379" s="15"/>
      <c r="G379" s="294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294"/>
      <c r="AS379" s="17"/>
      <c r="AT379" s="17"/>
      <c r="AU379" s="17">
        <f t="shared" si="56"/>
        <v>0</v>
      </c>
      <c r="AV379" s="17"/>
      <c r="AW379" s="41"/>
    </row>
    <row r="380" spans="1:49" ht="14.25" customHeight="1" x14ac:dyDescent="0.35">
      <c r="A380" s="291" t="s">
        <v>92</v>
      </c>
      <c r="B380" s="278"/>
      <c r="C380" s="73"/>
      <c r="D380" s="53" t="e">
        <f>AVERAGE(D368:D379)</f>
        <v>#DIV/0!</v>
      </c>
      <c r="E380" s="53" t="e">
        <f>AVERAGE(E368:E379)</f>
        <v>#DIV/0!</v>
      </c>
      <c r="F380" s="53" t="e">
        <f>AVERAGE(F368:F379)</f>
        <v>#DIV/0!</v>
      </c>
      <c r="G380" s="53"/>
      <c r="H380" s="53" t="e">
        <f t="shared" ref="H380:AQ380" si="57">AVERAGE(H368:H379)</f>
        <v>#DIV/0!</v>
      </c>
      <c r="I380" s="53" t="e">
        <f t="shared" si="57"/>
        <v>#DIV/0!</v>
      </c>
      <c r="J380" s="53" t="e">
        <f t="shared" si="57"/>
        <v>#DIV/0!</v>
      </c>
      <c r="K380" s="53" t="e">
        <f t="shared" si="57"/>
        <v>#DIV/0!</v>
      </c>
      <c r="L380" s="53" t="e">
        <f t="shared" si="57"/>
        <v>#DIV/0!</v>
      </c>
      <c r="M380" s="53" t="e">
        <f t="shared" si="57"/>
        <v>#DIV/0!</v>
      </c>
      <c r="N380" s="53" t="e">
        <f t="shared" si="57"/>
        <v>#DIV/0!</v>
      </c>
      <c r="O380" s="53" t="e">
        <f t="shared" si="57"/>
        <v>#DIV/0!</v>
      </c>
      <c r="P380" s="53" t="e">
        <f t="shared" si="57"/>
        <v>#DIV/0!</v>
      </c>
      <c r="Q380" s="53" t="e">
        <f t="shared" si="57"/>
        <v>#DIV/0!</v>
      </c>
      <c r="R380" s="53" t="e">
        <f t="shared" si="57"/>
        <v>#DIV/0!</v>
      </c>
      <c r="S380" s="53" t="e">
        <f t="shared" si="57"/>
        <v>#DIV/0!</v>
      </c>
      <c r="T380" s="53" t="e">
        <f t="shared" si="57"/>
        <v>#DIV/0!</v>
      </c>
      <c r="U380" s="53" t="e">
        <f t="shared" si="57"/>
        <v>#DIV/0!</v>
      </c>
      <c r="V380" s="53" t="e">
        <f t="shared" si="57"/>
        <v>#DIV/0!</v>
      </c>
      <c r="W380" s="53" t="e">
        <f t="shared" si="57"/>
        <v>#DIV/0!</v>
      </c>
      <c r="X380" s="53" t="e">
        <f t="shared" si="57"/>
        <v>#DIV/0!</v>
      </c>
      <c r="Y380" s="53" t="e">
        <f t="shared" si="57"/>
        <v>#DIV/0!</v>
      </c>
      <c r="Z380" s="53" t="e">
        <f t="shared" si="57"/>
        <v>#DIV/0!</v>
      </c>
      <c r="AA380" s="53" t="e">
        <f t="shared" si="57"/>
        <v>#DIV/0!</v>
      </c>
      <c r="AB380" s="53" t="e">
        <f t="shared" si="57"/>
        <v>#DIV/0!</v>
      </c>
      <c r="AC380" s="53" t="e">
        <f t="shared" si="57"/>
        <v>#DIV/0!</v>
      </c>
      <c r="AD380" s="53" t="e">
        <f t="shared" si="57"/>
        <v>#DIV/0!</v>
      </c>
      <c r="AE380" s="53" t="e">
        <f t="shared" si="57"/>
        <v>#DIV/0!</v>
      </c>
      <c r="AF380" s="53" t="e">
        <f t="shared" si="57"/>
        <v>#DIV/0!</v>
      </c>
      <c r="AG380" s="53" t="e">
        <f t="shared" si="57"/>
        <v>#DIV/0!</v>
      </c>
      <c r="AH380" s="53" t="e">
        <f t="shared" si="57"/>
        <v>#DIV/0!</v>
      </c>
      <c r="AI380" s="53" t="e">
        <f t="shared" si="57"/>
        <v>#DIV/0!</v>
      </c>
      <c r="AJ380" s="53" t="e">
        <f t="shared" si="57"/>
        <v>#DIV/0!</v>
      </c>
      <c r="AK380" s="53" t="e">
        <f t="shared" si="57"/>
        <v>#DIV/0!</v>
      </c>
      <c r="AL380" s="53" t="e">
        <f t="shared" si="57"/>
        <v>#DIV/0!</v>
      </c>
      <c r="AM380" s="53" t="e">
        <f t="shared" si="57"/>
        <v>#DIV/0!</v>
      </c>
      <c r="AN380" s="53" t="e">
        <f t="shared" si="57"/>
        <v>#DIV/0!</v>
      </c>
      <c r="AO380" s="53" t="e">
        <f t="shared" si="57"/>
        <v>#DIV/0!</v>
      </c>
      <c r="AP380" s="53" t="e">
        <f t="shared" si="57"/>
        <v>#DIV/0!</v>
      </c>
      <c r="AQ380" s="53" t="e">
        <f t="shared" si="57"/>
        <v>#DIV/0!</v>
      </c>
      <c r="AR380" s="53"/>
      <c r="AS380" s="53" t="e">
        <f>AVERAGE(AS368:AS379)</f>
        <v>#DIV/0!</v>
      </c>
      <c r="AT380" s="53" t="e">
        <f>AVERAGE(AT368:AT379)</f>
        <v>#DIV/0!</v>
      </c>
      <c r="AU380" s="53">
        <f>AVERAGE(AU368:AU379)</f>
        <v>0</v>
      </c>
      <c r="AV380" s="53" t="e">
        <f>AVERAGE(AV368:AV379)</f>
        <v>#DIV/0!</v>
      </c>
      <c r="AW380" s="74" t="e">
        <f>AVERAGE(AW368:AW379)</f>
        <v>#DIV/0!</v>
      </c>
    </row>
    <row r="381" spans="1:49" ht="14.25" customHeight="1" x14ac:dyDescent="0.35">
      <c r="A381" s="268">
        <v>44742</v>
      </c>
      <c r="B381" s="72">
        <v>28.0833333333333</v>
      </c>
      <c r="C381" s="292"/>
      <c r="D381" s="15"/>
      <c r="E381" s="15"/>
      <c r="F381" s="15"/>
      <c r="G381" s="303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299"/>
      <c r="AS381" s="17"/>
      <c r="AT381" s="17"/>
      <c r="AU381" s="17">
        <f t="shared" ref="AU381:AU392" si="58">AV381+AW381</f>
        <v>0</v>
      </c>
      <c r="AV381" s="17"/>
      <c r="AW381" s="41"/>
    </row>
    <row r="382" spans="1:49" ht="14.25" customHeight="1" x14ac:dyDescent="0.35">
      <c r="A382" s="266"/>
      <c r="B382" s="72">
        <v>28.1666666666667</v>
      </c>
      <c r="C382" s="293"/>
      <c r="D382" s="15"/>
      <c r="E382" s="15"/>
      <c r="F382" s="15"/>
      <c r="G382" s="293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293"/>
      <c r="AS382" s="17"/>
      <c r="AT382" s="17"/>
      <c r="AU382" s="17">
        <f t="shared" si="58"/>
        <v>0</v>
      </c>
      <c r="AV382" s="17"/>
      <c r="AW382" s="41"/>
    </row>
    <row r="383" spans="1:49" ht="14.25" customHeight="1" x14ac:dyDescent="0.35">
      <c r="A383" s="266"/>
      <c r="B383" s="72">
        <v>28.250000000000099</v>
      </c>
      <c r="C383" s="293"/>
      <c r="D383" s="15"/>
      <c r="E383" s="15"/>
      <c r="F383" s="15"/>
      <c r="G383" s="293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293"/>
      <c r="AS383" s="17"/>
      <c r="AT383" s="17"/>
      <c r="AU383" s="17">
        <f t="shared" si="58"/>
        <v>0</v>
      </c>
      <c r="AV383" s="17"/>
      <c r="AW383" s="41"/>
    </row>
    <row r="384" spans="1:49" ht="14.25" customHeight="1" x14ac:dyDescent="0.35">
      <c r="A384" s="266"/>
      <c r="B384" s="72">
        <v>28.333333333333499</v>
      </c>
      <c r="C384" s="293"/>
      <c r="D384" s="15"/>
      <c r="E384" s="15"/>
      <c r="F384" s="15"/>
      <c r="G384" s="293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293"/>
      <c r="AS384" s="17"/>
      <c r="AT384" s="17"/>
      <c r="AU384" s="17">
        <f t="shared" si="58"/>
        <v>0</v>
      </c>
      <c r="AV384" s="17"/>
      <c r="AW384" s="41"/>
    </row>
    <row r="385" spans="1:49" ht="14.25" customHeight="1" x14ac:dyDescent="0.35">
      <c r="A385" s="266"/>
      <c r="B385" s="72">
        <v>28.416666666666899</v>
      </c>
      <c r="C385" s="293"/>
      <c r="D385" s="15"/>
      <c r="E385" s="15"/>
      <c r="F385" s="15"/>
      <c r="G385" s="293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293"/>
      <c r="AS385" s="17"/>
      <c r="AT385" s="17"/>
      <c r="AU385" s="17">
        <f t="shared" si="58"/>
        <v>0</v>
      </c>
      <c r="AV385" s="17"/>
      <c r="AW385" s="41"/>
    </row>
    <row r="386" spans="1:49" ht="14.25" customHeight="1" x14ac:dyDescent="0.35">
      <c r="A386" s="266"/>
      <c r="B386" s="72">
        <v>28.500000000000298</v>
      </c>
      <c r="C386" s="293"/>
      <c r="D386" s="15"/>
      <c r="E386" s="15"/>
      <c r="F386" s="15"/>
      <c r="G386" s="293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293"/>
      <c r="AS386" s="17"/>
      <c r="AT386" s="17"/>
      <c r="AU386" s="17">
        <f t="shared" si="58"/>
        <v>0</v>
      </c>
      <c r="AV386" s="17"/>
      <c r="AW386" s="41"/>
    </row>
    <row r="387" spans="1:49" ht="14.25" customHeight="1" x14ac:dyDescent="0.35">
      <c r="A387" s="266"/>
      <c r="B387" s="72">
        <v>28.583333333333702</v>
      </c>
      <c r="C387" s="293"/>
      <c r="D387" s="15"/>
      <c r="E387" s="15"/>
      <c r="F387" s="15"/>
      <c r="G387" s="293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293"/>
      <c r="AS387" s="17"/>
      <c r="AT387" s="17"/>
      <c r="AU387" s="17">
        <f t="shared" si="58"/>
        <v>0</v>
      </c>
      <c r="AV387" s="17"/>
      <c r="AW387" s="41"/>
    </row>
    <row r="388" spans="1:49" ht="14.25" customHeight="1" x14ac:dyDescent="0.35">
      <c r="A388" s="266"/>
      <c r="B388" s="72">
        <v>28.666666666667101</v>
      </c>
      <c r="C388" s="293"/>
      <c r="D388" s="15"/>
      <c r="E388" s="15"/>
      <c r="F388" s="15"/>
      <c r="G388" s="293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293"/>
      <c r="AS388" s="17"/>
      <c r="AT388" s="17"/>
      <c r="AU388" s="17">
        <f t="shared" si="58"/>
        <v>0</v>
      </c>
      <c r="AV388" s="17"/>
      <c r="AW388" s="41"/>
    </row>
    <row r="389" spans="1:49" ht="14.25" customHeight="1" x14ac:dyDescent="0.35">
      <c r="A389" s="266"/>
      <c r="B389" s="72">
        <v>28.750000000000501</v>
      </c>
      <c r="C389" s="293"/>
      <c r="D389" s="15"/>
      <c r="E389" s="15"/>
      <c r="F389" s="15"/>
      <c r="G389" s="293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293"/>
      <c r="AS389" s="17"/>
      <c r="AT389" s="17"/>
      <c r="AU389" s="17">
        <f t="shared" si="58"/>
        <v>0</v>
      </c>
      <c r="AV389" s="17"/>
      <c r="AW389" s="41"/>
    </row>
    <row r="390" spans="1:49" ht="14.25" customHeight="1" x14ac:dyDescent="0.35">
      <c r="A390" s="266"/>
      <c r="B390" s="72">
        <v>28.833333333333901</v>
      </c>
      <c r="C390" s="293"/>
      <c r="D390" s="15"/>
      <c r="E390" s="15"/>
      <c r="F390" s="15"/>
      <c r="G390" s="293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293"/>
      <c r="AS390" s="17"/>
      <c r="AT390" s="17"/>
      <c r="AU390" s="17">
        <f t="shared" si="58"/>
        <v>0</v>
      </c>
      <c r="AV390" s="17"/>
      <c r="AW390" s="41"/>
    </row>
    <row r="391" spans="1:49" ht="14.25" customHeight="1" x14ac:dyDescent="0.35">
      <c r="A391" s="266"/>
      <c r="B391" s="72">
        <v>28.9166666666673</v>
      </c>
      <c r="C391" s="293"/>
      <c r="D391" s="15"/>
      <c r="E391" s="15"/>
      <c r="F391" s="15"/>
      <c r="G391" s="293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293"/>
      <c r="AS391" s="17"/>
      <c r="AT391" s="17"/>
      <c r="AU391" s="17">
        <f t="shared" si="58"/>
        <v>0</v>
      </c>
      <c r="AV391" s="17"/>
      <c r="AW391" s="41"/>
    </row>
    <row r="392" spans="1:49" ht="14.25" customHeight="1" x14ac:dyDescent="0.35">
      <c r="A392" s="267"/>
      <c r="B392" s="72">
        <v>29.0000000000007</v>
      </c>
      <c r="C392" s="294"/>
      <c r="D392" s="15"/>
      <c r="E392" s="15"/>
      <c r="F392" s="15"/>
      <c r="G392" s="294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294"/>
      <c r="AS392" s="17"/>
      <c r="AT392" s="17"/>
      <c r="AU392" s="17">
        <f t="shared" si="58"/>
        <v>0</v>
      </c>
      <c r="AV392" s="17"/>
      <c r="AW392" s="41"/>
    </row>
    <row r="393" spans="1:49" ht="14.25" customHeight="1" x14ac:dyDescent="0.35">
      <c r="A393" s="291" t="s">
        <v>92</v>
      </c>
      <c r="B393" s="278"/>
      <c r="C393" s="73"/>
      <c r="D393" s="53" t="e">
        <f>AVERAGE(D381:D392)</f>
        <v>#DIV/0!</v>
      </c>
      <c r="E393" s="53" t="e">
        <f>AVERAGE(E381:E392)</f>
        <v>#DIV/0!</v>
      </c>
      <c r="F393" s="53" t="e">
        <f>AVERAGE(F381:F392)</f>
        <v>#DIV/0!</v>
      </c>
      <c r="G393" s="53"/>
      <c r="H393" s="53" t="e">
        <f t="shared" ref="H393:AQ393" si="59">AVERAGE(H381:H392)</f>
        <v>#DIV/0!</v>
      </c>
      <c r="I393" s="53" t="e">
        <f t="shared" si="59"/>
        <v>#DIV/0!</v>
      </c>
      <c r="J393" s="53" t="e">
        <f t="shared" si="59"/>
        <v>#DIV/0!</v>
      </c>
      <c r="K393" s="53" t="e">
        <f t="shared" si="59"/>
        <v>#DIV/0!</v>
      </c>
      <c r="L393" s="53" t="e">
        <f t="shared" si="59"/>
        <v>#DIV/0!</v>
      </c>
      <c r="M393" s="53" t="e">
        <f t="shared" si="59"/>
        <v>#DIV/0!</v>
      </c>
      <c r="N393" s="53" t="e">
        <f t="shared" si="59"/>
        <v>#DIV/0!</v>
      </c>
      <c r="O393" s="53" t="e">
        <f t="shared" si="59"/>
        <v>#DIV/0!</v>
      </c>
      <c r="P393" s="53" t="e">
        <f t="shared" si="59"/>
        <v>#DIV/0!</v>
      </c>
      <c r="Q393" s="53" t="e">
        <f t="shared" si="59"/>
        <v>#DIV/0!</v>
      </c>
      <c r="R393" s="53" t="e">
        <f t="shared" si="59"/>
        <v>#DIV/0!</v>
      </c>
      <c r="S393" s="53" t="e">
        <f t="shared" si="59"/>
        <v>#DIV/0!</v>
      </c>
      <c r="T393" s="53" t="e">
        <f t="shared" si="59"/>
        <v>#DIV/0!</v>
      </c>
      <c r="U393" s="53" t="e">
        <f t="shared" si="59"/>
        <v>#DIV/0!</v>
      </c>
      <c r="V393" s="53" t="e">
        <f t="shared" si="59"/>
        <v>#DIV/0!</v>
      </c>
      <c r="W393" s="53" t="e">
        <f t="shared" si="59"/>
        <v>#DIV/0!</v>
      </c>
      <c r="X393" s="53" t="e">
        <f t="shared" si="59"/>
        <v>#DIV/0!</v>
      </c>
      <c r="Y393" s="53" t="e">
        <f t="shared" si="59"/>
        <v>#DIV/0!</v>
      </c>
      <c r="Z393" s="53" t="e">
        <f t="shared" si="59"/>
        <v>#DIV/0!</v>
      </c>
      <c r="AA393" s="53" t="e">
        <f t="shared" si="59"/>
        <v>#DIV/0!</v>
      </c>
      <c r="AB393" s="53" t="e">
        <f t="shared" si="59"/>
        <v>#DIV/0!</v>
      </c>
      <c r="AC393" s="53" t="e">
        <f t="shared" si="59"/>
        <v>#DIV/0!</v>
      </c>
      <c r="AD393" s="53" t="e">
        <f t="shared" si="59"/>
        <v>#DIV/0!</v>
      </c>
      <c r="AE393" s="53" t="e">
        <f t="shared" si="59"/>
        <v>#DIV/0!</v>
      </c>
      <c r="AF393" s="53" t="e">
        <f t="shared" si="59"/>
        <v>#DIV/0!</v>
      </c>
      <c r="AG393" s="53" t="e">
        <f t="shared" si="59"/>
        <v>#DIV/0!</v>
      </c>
      <c r="AH393" s="53" t="e">
        <f t="shared" si="59"/>
        <v>#DIV/0!</v>
      </c>
      <c r="AI393" s="53" t="e">
        <f t="shared" si="59"/>
        <v>#DIV/0!</v>
      </c>
      <c r="AJ393" s="53" t="e">
        <f t="shared" si="59"/>
        <v>#DIV/0!</v>
      </c>
      <c r="AK393" s="53" t="e">
        <f t="shared" si="59"/>
        <v>#DIV/0!</v>
      </c>
      <c r="AL393" s="53" t="e">
        <f t="shared" si="59"/>
        <v>#DIV/0!</v>
      </c>
      <c r="AM393" s="53" t="e">
        <f t="shared" si="59"/>
        <v>#DIV/0!</v>
      </c>
      <c r="AN393" s="53" t="e">
        <f t="shared" si="59"/>
        <v>#DIV/0!</v>
      </c>
      <c r="AO393" s="53" t="e">
        <f t="shared" si="59"/>
        <v>#DIV/0!</v>
      </c>
      <c r="AP393" s="53" t="e">
        <f t="shared" si="59"/>
        <v>#DIV/0!</v>
      </c>
      <c r="AQ393" s="53" t="e">
        <f t="shared" si="59"/>
        <v>#DIV/0!</v>
      </c>
      <c r="AR393" s="53"/>
      <c r="AS393" s="53" t="e">
        <f>AVERAGE(AS381:AS392)</f>
        <v>#DIV/0!</v>
      </c>
      <c r="AT393" s="53" t="e">
        <f>AVERAGE(AT381:AT392)</f>
        <v>#DIV/0!</v>
      </c>
      <c r="AU393" s="53">
        <f>AVERAGE(AU381:AU392)</f>
        <v>0</v>
      </c>
      <c r="AV393" s="53" t="e">
        <f>AVERAGE(AV381:AV392)</f>
        <v>#DIV/0!</v>
      </c>
      <c r="AW393" s="74" t="e">
        <f>AVERAGE(AW381:AW392)</f>
        <v>#DIV/0!</v>
      </c>
    </row>
    <row r="394" spans="1:49" ht="14.25" customHeight="1" x14ac:dyDescent="0.35">
      <c r="A394" s="37"/>
      <c r="B394" s="38"/>
      <c r="C394" s="80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7"/>
      <c r="AT394" s="37"/>
      <c r="AU394" s="37"/>
      <c r="AV394" s="37"/>
      <c r="AW394" s="37"/>
    </row>
    <row r="395" spans="1:49" ht="14.25" customHeight="1" x14ac:dyDescent="0.35">
      <c r="A395" s="37"/>
      <c r="B395" s="38"/>
      <c r="C395" s="80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7"/>
      <c r="AT395" s="37"/>
      <c r="AU395" s="37"/>
      <c r="AV395" s="37"/>
      <c r="AW395" s="37"/>
    </row>
    <row r="396" spans="1:49" ht="14.25" customHeight="1" x14ac:dyDescent="0.35">
      <c r="A396" s="40"/>
      <c r="B396" s="40"/>
      <c r="C396" s="80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7"/>
      <c r="AT396" s="37"/>
      <c r="AU396" s="37"/>
      <c r="AV396" s="37"/>
      <c r="AW396" s="37"/>
    </row>
    <row r="397" spans="1:49" ht="21.75" customHeight="1" x14ac:dyDescent="0.35">
      <c r="A397" s="295" t="s">
        <v>95</v>
      </c>
      <c r="B397" s="296"/>
      <c r="C397" s="81" t="e">
        <f t="shared" ref="C397:AW397" si="60">AVERAGE(C15,C28,C41,C54,C67,C80,C93,C106,C119,C132,C145,C158,C171,C184,C197)</f>
        <v>#DIV/0!</v>
      </c>
      <c r="D397" s="81">
        <f t="shared" si="60"/>
        <v>49.300000000000011</v>
      </c>
      <c r="E397" s="81">
        <f t="shared" si="60"/>
        <v>92.835714285714289</v>
      </c>
      <c r="F397" s="81">
        <f t="shared" si="60"/>
        <v>15.378571428571432</v>
      </c>
      <c r="G397" s="81" t="e">
        <f t="shared" si="60"/>
        <v>#DIV/0!</v>
      </c>
      <c r="H397" s="81">
        <f t="shared" si="60"/>
        <v>33.000000000000007</v>
      </c>
      <c r="I397" s="81">
        <f t="shared" si="60"/>
        <v>82.569230769230771</v>
      </c>
      <c r="J397" s="81">
        <f t="shared" si="60"/>
        <v>78.564285714285717</v>
      </c>
      <c r="K397" s="81">
        <f t="shared" si="60"/>
        <v>81.892857142857125</v>
      </c>
      <c r="L397" s="81">
        <f t="shared" si="60"/>
        <v>92.853846153846149</v>
      </c>
      <c r="M397" s="81">
        <f t="shared" si="60"/>
        <v>16.623076923076919</v>
      </c>
      <c r="N397" s="81">
        <f t="shared" si="60"/>
        <v>47.076923076923066</v>
      </c>
      <c r="O397" s="81">
        <f t="shared" si="60"/>
        <v>47.007692307692309</v>
      </c>
      <c r="P397" s="81">
        <f t="shared" si="60"/>
        <v>58.946153846153841</v>
      </c>
      <c r="Q397" s="81">
        <f t="shared" si="60"/>
        <v>58.707692307692312</v>
      </c>
      <c r="R397" s="81">
        <f t="shared" si="60"/>
        <v>58.607692307692297</v>
      </c>
      <c r="S397" s="81">
        <f t="shared" si="60"/>
        <v>59.130769230769225</v>
      </c>
      <c r="T397" s="81">
        <f t="shared" si="60"/>
        <v>80.300000000000011</v>
      </c>
      <c r="U397" s="81">
        <f t="shared" si="60"/>
        <v>80.392307692307696</v>
      </c>
      <c r="V397" s="81">
        <f t="shared" si="60"/>
        <v>80.099999999999994</v>
      </c>
      <c r="W397" s="81">
        <f t="shared" si="60"/>
        <v>58.484615384615388</v>
      </c>
      <c r="X397" s="81">
        <f t="shared" si="60"/>
        <v>98.130769230769218</v>
      </c>
      <c r="Y397" s="81">
        <f t="shared" si="60"/>
        <v>729.76923076923072</v>
      </c>
      <c r="Z397" s="81">
        <f t="shared" si="60"/>
        <v>100</v>
      </c>
      <c r="AA397" s="81">
        <f t="shared" si="60"/>
        <v>558.30769230769226</v>
      </c>
      <c r="AB397" s="81" t="e">
        <f t="shared" si="60"/>
        <v>#DIV/0!</v>
      </c>
      <c r="AC397" s="81">
        <f t="shared" si="60"/>
        <v>5.8</v>
      </c>
      <c r="AD397" s="81">
        <f t="shared" si="60"/>
        <v>49</v>
      </c>
      <c r="AE397" s="81" t="e">
        <f t="shared" si="60"/>
        <v>#DIV/0!</v>
      </c>
      <c r="AF397" s="81" t="e">
        <f t="shared" si="60"/>
        <v>#DIV/0!</v>
      </c>
      <c r="AG397" s="81" t="e">
        <f t="shared" si="60"/>
        <v>#DIV/0!</v>
      </c>
      <c r="AH397" s="81" t="e">
        <f t="shared" si="60"/>
        <v>#DIV/0!</v>
      </c>
      <c r="AI397" s="81" t="e">
        <f t="shared" si="60"/>
        <v>#DIV/0!</v>
      </c>
      <c r="AJ397" s="81" t="e">
        <f t="shared" si="60"/>
        <v>#DIV/0!</v>
      </c>
      <c r="AK397" s="81" t="e">
        <f t="shared" si="60"/>
        <v>#DIV/0!</v>
      </c>
      <c r="AL397" s="81" t="e">
        <f t="shared" si="60"/>
        <v>#DIV/0!</v>
      </c>
      <c r="AM397" s="81" t="e">
        <f t="shared" si="60"/>
        <v>#DIV/0!</v>
      </c>
      <c r="AN397" s="81">
        <f t="shared" si="60"/>
        <v>69.400000000000006</v>
      </c>
      <c r="AO397" s="81">
        <f t="shared" si="60"/>
        <v>885</v>
      </c>
      <c r="AP397" s="81">
        <f t="shared" si="60"/>
        <v>0</v>
      </c>
      <c r="AQ397" s="81">
        <f t="shared" si="60"/>
        <v>347</v>
      </c>
      <c r="AR397" s="81" t="e">
        <f t="shared" si="60"/>
        <v>#DIV/0!</v>
      </c>
      <c r="AS397" s="81" t="e">
        <f t="shared" si="60"/>
        <v>#DIV/0!</v>
      </c>
      <c r="AT397" s="81">
        <f t="shared" si="60"/>
        <v>24.506769230769233</v>
      </c>
      <c r="AU397" s="81">
        <f t="shared" si="60"/>
        <v>169.55333333333331</v>
      </c>
      <c r="AV397" s="81">
        <f t="shared" si="60"/>
        <v>124.30769230769231</v>
      </c>
      <c r="AW397" s="82">
        <f t="shared" si="60"/>
        <v>71.330769230769235</v>
      </c>
    </row>
    <row r="398" spans="1:49" ht="23.25" customHeight="1" x14ac:dyDescent="0.35">
      <c r="A398" s="291" t="s">
        <v>96</v>
      </c>
      <c r="B398" s="278"/>
      <c r="C398" s="83" t="e">
        <f t="shared" ref="C398:AW398" si="61">AVERAGE(C210,C223,C236,C249,C262,C275,C288,C301,C314,C327,C340,C353,C366,C379,C392)</f>
        <v>#DIV/0!</v>
      </c>
      <c r="D398" s="83" t="e">
        <f t="shared" si="61"/>
        <v>#DIV/0!</v>
      </c>
      <c r="E398" s="83" t="e">
        <f t="shared" si="61"/>
        <v>#DIV/0!</v>
      </c>
      <c r="F398" s="83" t="e">
        <f t="shared" si="61"/>
        <v>#DIV/0!</v>
      </c>
      <c r="G398" s="83" t="e">
        <f t="shared" si="61"/>
        <v>#DIV/0!</v>
      </c>
      <c r="H398" s="83" t="e">
        <f t="shared" si="61"/>
        <v>#DIV/0!</v>
      </c>
      <c r="I398" s="83" t="e">
        <f t="shared" si="61"/>
        <v>#DIV/0!</v>
      </c>
      <c r="J398" s="83" t="e">
        <f t="shared" si="61"/>
        <v>#DIV/0!</v>
      </c>
      <c r="K398" s="83" t="e">
        <f t="shared" si="61"/>
        <v>#DIV/0!</v>
      </c>
      <c r="L398" s="83" t="e">
        <f t="shared" si="61"/>
        <v>#DIV/0!</v>
      </c>
      <c r="M398" s="83" t="e">
        <f t="shared" si="61"/>
        <v>#DIV/0!</v>
      </c>
      <c r="N398" s="83" t="e">
        <f t="shared" si="61"/>
        <v>#DIV/0!</v>
      </c>
      <c r="O398" s="83" t="e">
        <f t="shared" si="61"/>
        <v>#DIV/0!</v>
      </c>
      <c r="P398" s="83" t="e">
        <f t="shared" si="61"/>
        <v>#DIV/0!</v>
      </c>
      <c r="Q398" s="83" t="e">
        <f t="shared" si="61"/>
        <v>#DIV/0!</v>
      </c>
      <c r="R398" s="83" t="e">
        <f t="shared" si="61"/>
        <v>#DIV/0!</v>
      </c>
      <c r="S398" s="83" t="e">
        <f t="shared" si="61"/>
        <v>#DIV/0!</v>
      </c>
      <c r="T398" s="83" t="e">
        <f t="shared" si="61"/>
        <v>#DIV/0!</v>
      </c>
      <c r="U398" s="83" t="e">
        <f t="shared" si="61"/>
        <v>#DIV/0!</v>
      </c>
      <c r="V398" s="83" t="e">
        <f t="shared" si="61"/>
        <v>#DIV/0!</v>
      </c>
      <c r="W398" s="83" t="e">
        <f t="shared" si="61"/>
        <v>#DIV/0!</v>
      </c>
      <c r="X398" s="83" t="e">
        <f t="shared" si="61"/>
        <v>#DIV/0!</v>
      </c>
      <c r="Y398" s="83" t="e">
        <f t="shared" si="61"/>
        <v>#DIV/0!</v>
      </c>
      <c r="Z398" s="83" t="e">
        <f t="shared" si="61"/>
        <v>#DIV/0!</v>
      </c>
      <c r="AA398" s="83" t="e">
        <f t="shared" si="61"/>
        <v>#DIV/0!</v>
      </c>
      <c r="AB398" s="83" t="e">
        <f t="shared" si="61"/>
        <v>#DIV/0!</v>
      </c>
      <c r="AC398" s="83" t="e">
        <f t="shared" si="61"/>
        <v>#DIV/0!</v>
      </c>
      <c r="AD398" s="83" t="e">
        <f t="shared" si="61"/>
        <v>#DIV/0!</v>
      </c>
      <c r="AE398" s="83" t="e">
        <f t="shared" si="61"/>
        <v>#DIV/0!</v>
      </c>
      <c r="AF398" s="83" t="e">
        <f t="shared" si="61"/>
        <v>#DIV/0!</v>
      </c>
      <c r="AG398" s="83" t="e">
        <f t="shared" si="61"/>
        <v>#DIV/0!</v>
      </c>
      <c r="AH398" s="83" t="e">
        <f t="shared" si="61"/>
        <v>#DIV/0!</v>
      </c>
      <c r="AI398" s="83" t="e">
        <f t="shared" si="61"/>
        <v>#DIV/0!</v>
      </c>
      <c r="AJ398" s="83" t="e">
        <f t="shared" si="61"/>
        <v>#DIV/0!</v>
      </c>
      <c r="AK398" s="83" t="e">
        <f t="shared" si="61"/>
        <v>#DIV/0!</v>
      </c>
      <c r="AL398" s="83" t="e">
        <f t="shared" si="61"/>
        <v>#DIV/0!</v>
      </c>
      <c r="AM398" s="83" t="e">
        <f t="shared" si="61"/>
        <v>#DIV/0!</v>
      </c>
      <c r="AN398" s="83" t="e">
        <f t="shared" si="61"/>
        <v>#DIV/0!</v>
      </c>
      <c r="AO398" s="83" t="e">
        <f t="shared" si="61"/>
        <v>#DIV/0!</v>
      </c>
      <c r="AP398" s="83" t="e">
        <f t="shared" si="61"/>
        <v>#DIV/0!</v>
      </c>
      <c r="AQ398" s="83" t="e">
        <f t="shared" si="61"/>
        <v>#DIV/0!</v>
      </c>
      <c r="AR398" s="83" t="e">
        <f t="shared" si="61"/>
        <v>#DIV/0!</v>
      </c>
      <c r="AS398" s="83" t="e">
        <f t="shared" si="61"/>
        <v>#DIV/0!</v>
      </c>
      <c r="AT398" s="83" t="e">
        <f t="shared" si="61"/>
        <v>#DIV/0!</v>
      </c>
      <c r="AU398" s="83">
        <f t="shared" si="61"/>
        <v>0</v>
      </c>
      <c r="AV398" s="83" t="e">
        <f t="shared" si="61"/>
        <v>#DIV/0!</v>
      </c>
      <c r="AW398" s="83" t="e">
        <f t="shared" si="61"/>
        <v>#DIV/0!</v>
      </c>
    </row>
    <row r="399" spans="1:49" ht="23.25" customHeight="1" x14ac:dyDescent="0.35">
      <c r="A399" s="297" t="s">
        <v>97</v>
      </c>
      <c r="B399" s="298"/>
      <c r="C399" s="84" t="e">
        <f t="shared" ref="C399:AW399" si="62">AVERAGE(C397:C398)</f>
        <v>#DIV/0!</v>
      </c>
      <c r="D399" s="84" t="e">
        <f t="shared" si="62"/>
        <v>#DIV/0!</v>
      </c>
      <c r="E399" s="84" t="e">
        <f t="shared" si="62"/>
        <v>#DIV/0!</v>
      </c>
      <c r="F399" s="84" t="e">
        <f t="shared" si="62"/>
        <v>#DIV/0!</v>
      </c>
      <c r="G399" s="84" t="e">
        <f t="shared" si="62"/>
        <v>#DIV/0!</v>
      </c>
      <c r="H399" s="84" t="e">
        <f t="shared" si="62"/>
        <v>#DIV/0!</v>
      </c>
      <c r="I399" s="84" t="e">
        <f t="shared" si="62"/>
        <v>#DIV/0!</v>
      </c>
      <c r="J399" s="84" t="e">
        <f t="shared" si="62"/>
        <v>#DIV/0!</v>
      </c>
      <c r="K399" s="84" t="e">
        <f t="shared" si="62"/>
        <v>#DIV/0!</v>
      </c>
      <c r="L399" s="84" t="e">
        <f t="shared" si="62"/>
        <v>#DIV/0!</v>
      </c>
      <c r="M399" s="84" t="e">
        <f t="shared" si="62"/>
        <v>#DIV/0!</v>
      </c>
      <c r="N399" s="84" t="e">
        <f t="shared" si="62"/>
        <v>#DIV/0!</v>
      </c>
      <c r="O399" s="84" t="e">
        <f t="shared" si="62"/>
        <v>#DIV/0!</v>
      </c>
      <c r="P399" s="84" t="e">
        <f t="shared" si="62"/>
        <v>#DIV/0!</v>
      </c>
      <c r="Q399" s="84" t="e">
        <f t="shared" si="62"/>
        <v>#DIV/0!</v>
      </c>
      <c r="R399" s="84" t="e">
        <f t="shared" si="62"/>
        <v>#DIV/0!</v>
      </c>
      <c r="S399" s="84" t="e">
        <f t="shared" si="62"/>
        <v>#DIV/0!</v>
      </c>
      <c r="T399" s="84" t="e">
        <f t="shared" si="62"/>
        <v>#DIV/0!</v>
      </c>
      <c r="U399" s="84" t="e">
        <f t="shared" si="62"/>
        <v>#DIV/0!</v>
      </c>
      <c r="V399" s="84" t="e">
        <f t="shared" si="62"/>
        <v>#DIV/0!</v>
      </c>
      <c r="W399" s="84" t="e">
        <f t="shared" si="62"/>
        <v>#DIV/0!</v>
      </c>
      <c r="X399" s="84" t="e">
        <f t="shared" si="62"/>
        <v>#DIV/0!</v>
      </c>
      <c r="Y399" s="84" t="e">
        <f t="shared" si="62"/>
        <v>#DIV/0!</v>
      </c>
      <c r="Z399" s="84" t="e">
        <f t="shared" si="62"/>
        <v>#DIV/0!</v>
      </c>
      <c r="AA399" s="84" t="e">
        <f t="shared" si="62"/>
        <v>#DIV/0!</v>
      </c>
      <c r="AB399" s="84" t="e">
        <f t="shared" si="62"/>
        <v>#DIV/0!</v>
      </c>
      <c r="AC399" s="84" t="e">
        <f t="shared" si="62"/>
        <v>#DIV/0!</v>
      </c>
      <c r="AD399" s="84" t="e">
        <f t="shared" si="62"/>
        <v>#DIV/0!</v>
      </c>
      <c r="AE399" s="84" t="e">
        <f t="shared" si="62"/>
        <v>#DIV/0!</v>
      </c>
      <c r="AF399" s="84" t="e">
        <f t="shared" si="62"/>
        <v>#DIV/0!</v>
      </c>
      <c r="AG399" s="84" t="e">
        <f t="shared" si="62"/>
        <v>#DIV/0!</v>
      </c>
      <c r="AH399" s="84" t="e">
        <f t="shared" si="62"/>
        <v>#DIV/0!</v>
      </c>
      <c r="AI399" s="84" t="e">
        <f t="shared" si="62"/>
        <v>#DIV/0!</v>
      </c>
      <c r="AJ399" s="84" t="e">
        <f t="shared" si="62"/>
        <v>#DIV/0!</v>
      </c>
      <c r="AK399" s="84" t="e">
        <f t="shared" si="62"/>
        <v>#DIV/0!</v>
      </c>
      <c r="AL399" s="84" t="e">
        <f t="shared" si="62"/>
        <v>#DIV/0!</v>
      </c>
      <c r="AM399" s="84" t="e">
        <f t="shared" si="62"/>
        <v>#DIV/0!</v>
      </c>
      <c r="AN399" s="84" t="e">
        <f t="shared" si="62"/>
        <v>#DIV/0!</v>
      </c>
      <c r="AO399" s="84" t="e">
        <f t="shared" si="62"/>
        <v>#DIV/0!</v>
      </c>
      <c r="AP399" s="84" t="e">
        <f t="shared" si="62"/>
        <v>#DIV/0!</v>
      </c>
      <c r="AQ399" s="84" t="e">
        <f t="shared" si="62"/>
        <v>#DIV/0!</v>
      </c>
      <c r="AR399" s="84" t="e">
        <f t="shared" si="62"/>
        <v>#DIV/0!</v>
      </c>
      <c r="AS399" s="84" t="e">
        <f t="shared" si="62"/>
        <v>#DIV/0!</v>
      </c>
      <c r="AT399" s="84" t="e">
        <f t="shared" si="62"/>
        <v>#DIV/0!</v>
      </c>
      <c r="AU399" s="84">
        <f t="shared" si="62"/>
        <v>84.776666666666657</v>
      </c>
      <c r="AV399" s="84" t="e">
        <f t="shared" si="62"/>
        <v>#DIV/0!</v>
      </c>
      <c r="AW399" s="84" t="e">
        <f t="shared" si="62"/>
        <v>#DIV/0!</v>
      </c>
    </row>
    <row r="400" spans="1:49" ht="23.25" customHeight="1" x14ac:dyDescent="0.35">
      <c r="A400" s="297" t="s">
        <v>98</v>
      </c>
      <c r="B400" s="298"/>
      <c r="C400" s="35" t="e">
        <f t="shared" ref="C400:AW400" si="63">AVERAGE(C16,C29,C42,C55,C68,C81,C94,C107,C120,C133,C146,C159,C172,C185,C198,C211,C224,C237,C250,C263,C276,C289,C302,C315,C328,C341,C354,C367,C380,C393)</f>
        <v>#DIV/0!</v>
      </c>
      <c r="D400" s="35" t="e">
        <f t="shared" si="63"/>
        <v>#DIV/0!</v>
      </c>
      <c r="E400" s="35" t="e">
        <f t="shared" si="63"/>
        <v>#DIV/0!</v>
      </c>
      <c r="F400" s="35" t="e">
        <f t="shared" si="63"/>
        <v>#DIV/0!</v>
      </c>
      <c r="G400" s="35" t="e">
        <f t="shared" si="63"/>
        <v>#DIV/0!</v>
      </c>
      <c r="H400" s="35" t="e">
        <f t="shared" si="63"/>
        <v>#DIV/0!</v>
      </c>
      <c r="I400" s="35" t="e">
        <f t="shared" si="63"/>
        <v>#DIV/0!</v>
      </c>
      <c r="J400" s="35" t="e">
        <f t="shared" si="63"/>
        <v>#DIV/0!</v>
      </c>
      <c r="K400" s="35" t="e">
        <f t="shared" si="63"/>
        <v>#DIV/0!</v>
      </c>
      <c r="L400" s="35" t="e">
        <f t="shared" si="63"/>
        <v>#DIV/0!</v>
      </c>
      <c r="M400" s="35" t="e">
        <f t="shared" si="63"/>
        <v>#DIV/0!</v>
      </c>
      <c r="N400" s="35" t="e">
        <f t="shared" si="63"/>
        <v>#DIV/0!</v>
      </c>
      <c r="O400" s="35" t="e">
        <f t="shared" si="63"/>
        <v>#DIV/0!</v>
      </c>
      <c r="P400" s="35" t="e">
        <f t="shared" si="63"/>
        <v>#DIV/0!</v>
      </c>
      <c r="Q400" s="35" t="e">
        <f t="shared" si="63"/>
        <v>#DIV/0!</v>
      </c>
      <c r="R400" s="35" t="e">
        <f t="shared" si="63"/>
        <v>#DIV/0!</v>
      </c>
      <c r="S400" s="35" t="e">
        <f t="shared" si="63"/>
        <v>#DIV/0!</v>
      </c>
      <c r="T400" s="35" t="e">
        <f t="shared" si="63"/>
        <v>#DIV/0!</v>
      </c>
      <c r="U400" s="35" t="e">
        <f t="shared" si="63"/>
        <v>#DIV/0!</v>
      </c>
      <c r="V400" s="35" t="e">
        <f t="shared" si="63"/>
        <v>#DIV/0!</v>
      </c>
      <c r="W400" s="35" t="e">
        <f t="shared" si="63"/>
        <v>#DIV/0!</v>
      </c>
      <c r="X400" s="35" t="e">
        <f t="shared" si="63"/>
        <v>#DIV/0!</v>
      </c>
      <c r="Y400" s="35" t="e">
        <f t="shared" si="63"/>
        <v>#DIV/0!</v>
      </c>
      <c r="Z400" s="35" t="e">
        <f t="shared" si="63"/>
        <v>#DIV/0!</v>
      </c>
      <c r="AA400" s="35" t="e">
        <f t="shared" si="63"/>
        <v>#DIV/0!</v>
      </c>
      <c r="AB400" s="35" t="e">
        <f t="shared" si="63"/>
        <v>#DIV/0!</v>
      </c>
      <c r="AC400" s="35" t="e">
        <f t="shared" si="63"/>
        <v>#DIV/0!</v>
      </c>
      <c r="AD400" s="35" t="e">
        <f t="shared" si="63"/>
        <v>#DIV/0!</v>
      </c>
      <c r="AE400" s="35" t="e">
        <f t="shared" si="63"/>
        <v>#DIV/0!</v>
      </c>
      <c r="AF400" s="35" t="e">
        <f t="shared" si="63"/>
        <v>#DIV/0!</v>
      </c>
      <c r="AG400" s="35" t="e">
        <f t="shared" si="63"/>
        <v>#DIV/0!</v>
      </c>
      <c r="AH400" s="35" t="e">
        <f t="shared" si="63"/>
        <v>#DIV/0!</v>
      </c>
      <c r="AI400" s="35" t="e">
        <f t="shared" si="63"/>
        <v>#DIV/0!</v>
      </c>
      <c r="AJ400" s="35" t="e">
        <f t="shared" si="63"/>
        <v>#DIV/0!</v>
      </c>
      <c r="AK400" s="35" t="e">
        <f t="shared" si="63"/>
        <v>#DIV/0!</v>
      </c>
      <c r="AL400" s="35" t="e">
        <f t="shared" si="63"/>
        <v>#DIV/0!</v>
      </c>
      <c r="AM400" s="35" t="e">
        <f t="shared" si="63"/>
        <v>#DIV/0!</v>
      </c>
      <c r="AN400" s="35" t="e">
        <f t="shared" si="63"/>
        <v>#DIV/0!</v>
      </c>
      <c r="AO400" s="35" t="e">
        <f t="shared" si="63"/>
        <v>#DIV/0!</v>
      </c>
      <c r="AP400" s="35" t="e">
        <f t="shared" si="63"/>
        <v>#DIV/0!</v>
      </c>
      <c r="AQ400" s="35" t="e">
        <f t="shared" si="63"/>
        <v>#DIV/0!</v>
      </c>
      <c r="AR400" s="35" t="e">
        <f t="shared" si="63"/>
        <v>#DIV/0!</v>
      </c>
      <c r="AS400" s="35" t="e">
        <f t="shared" si="63"/>
        <v>#DIV/0!</v>
      </c>
      <c r="AT400" s="35" t="e">
        <f t="shared" si="63"/>
        <v>#DIV/0!</v>
      </c>
      <c r="AU400" s="35">
        <f t="shared" si="63"/>
        <v>92.216666666666654</v>
      </c>
      <c r="AV400" s="35" t="e">
        <f t="shared" si="63"/>
        <v>#DIV/0!</v>
      </c>
      <c r="AW400" s="35" t="e">
        <f t="shared" si="63"/>
        <v>#DIV/0!</v>
      </c>
    </row>
    <row r="401" spans="1:49" ht="21.75" customHeight="1" x14ac:dyDescent="0.35">
      <c r="A401" s="40"/>
      <c r="B401" s="40"/>
      <c r="C401" s="80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7"/>
      <c r="AT401" s="37"/>
      <c r="AU401" s="37"/>
      <c r="AV401" s="37"/>
      <c r="AW401" s="37"/>
    </row>
    <row r="402" spans="1:49" ht="14.25" customHeight="1" x14ac:dyDescent="0.35">
      <c r="A402" s="37"/>
      <c r="B402" s="38"/>
      <c r="C402" s="80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7"/>
      <c r="AT402" s="37"/>
      <c r="AU402" s="37"/>
      <c r="AV402" s="37"/>
      <c r="AW402" s="37"/>
    </row>
    <row r="403" spans="1:49" ht="14.25" customHeight="1" x14ac:dyDescent="0.35">
      <c r="A403" s="37"/>
      <c r="B403" s="38"/>
      <c r="C403" s="80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7"/>
      <c r="AT403" s="37"/>
      <c r="AU403" s="37"/>
      <c r="AV403" s="37"/>
      <c r="AW403" s="37"/>
    </row>
    <row r="404" spans="1:49" ht="14.25" customHeight="1" x14ac:dyDescent="0.35">
      <c r="A404" s="37"/>
      <c r="B404" s="38"/>
      <c r="C404" s="80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7"/>
      <c r="AT404" s="37"/>
      <c r="AU404" s="37"/>
      <c r="AV404" s="37"/>
      <c r="AW404" s="37"/>
    </row>
    <row r="405" spans="1:49" ht="14.25" customHeight="1" x14ac:dyDescent="0.35">
      <c r="A405" s="37"/>
      <c r="B405" s="38"/>
      <c r="C405" s="80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7"/>
      <c r="AT405" s="37"/>
      <c r="AU405" s="37"/>
      <c r="AV405" s="37"/>
      <c r="AW405" s="37"/>
    </row>
    <row r="406" spans="1:49" ht="14.25" customHeight="1" x14ac:dyDescent="0.35">
      <c r="A406" s="37"/>
      <c r="B406" s="38"/>
      <c r="C406" s="80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7"/>
      <c r="AT406" s="37"/>
      <c r="AU406" s="37"/>
      <c r="AV406" s="37"/>
      <c r="AW406" s="37"/>
    </row>
    <row r="407" spans="1:49" ht="14.25" customHeight="1" x14ac:dyDescent="0.35">
      <c r="A407" s="37"/>
      <c r="B407" s="38"/>
      <c r="C407" s="80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7"/>
      <c r="AT407" s="37"/>
      <c r="AU407" s="37"/>
      <c r="AV407" s="37"/>
      <c r="AW407" s="37"/>
    </row>
    <row r="408" spans="1:49" ht="14.25" customHeight="1" x14ac:dyDescent="0.35">
      <c r="A408" s="37"/>
      <c r="B408" s="38"/>
      <c r="C408" s="80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7"/>
      <c r="AT408" s="37"/>
      <c r="AU408" s="37"/>
      <c r="AV408" s="37"/>
      <c r="AW408" s="37"/>
    </row>
    <row r="409" spans="1:49" ht="14.25" customHeight="1" x14ac:dyDescent="0.35">
      <c r="A409" s="37"/>
      <c r="B409" s="38"/>
      <c r="C409" s="80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7"/>
      <c r="AT409" s="37"/>
      <c r="AU409" s="37"/>
      <c r="AV409" s="37"/>
      <c r="AW409" s="37"/>
    </row>
    <row r="410" spans="1:49" ht="14.25" customHeight="1" x14ac:dyDescent="0.35">
      <c r="A410" s="37"/>
      <c r="B410" s="38"/>
      <c r="C410" s="80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7"/>
      <c r="AT410" s="37"/>
      <c r="AU410" s="37"/>
      <c r="AV410" s="37"/>
      <c r="AW410" s="37"/>
    </row>
    <row r="411" spans="1:49" ht="14.25" customHeight="1" x14ac:dyDescent="0.35">
      <c r="A411" s="37"/>
      <c r="B411" s="38"/>
      <c r="C411" s="80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7"/>
      <c r="AT411" s="37"/>
      <c r="AU411" s="37"/>
      <c r="AV411" s="37"/>
      <c r="AW411" s="37"/>
    </row>
    <row r="412" spans="1:49" ht="14.25" customHeight="1" x14ac:dyDescent="0.35">
      <c r="A412" s="37"/>
      <c r="B412" s="38"/>
      <c r="C412" s="80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7"/>
      <c r="AT412" s="37"/>
      <c r="AU412" s="37"/>
      <c r="AV412" s="37"/>
      <c r="AW412" s="37"/>
    </row>
    <row r="413" spans="1:49" ht="14.25" customHeight="1" x14ac:dyDescent="0.35">
      <c r="A413" s="37"/>
      <c r="B413" s="38"/>
      <c r="C413" s="80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7"/>
      <c r="AT413" s="37"/>
      <c r="AU413" s="37"/>
      <c r="AV413" s="37"/>
      <c r="AW413" s="37"/>
    </row>
    <row r="414" spans="1:49" ht="14.25" customHeight="1" x14ac:dyDescent="0.35">
      <c r="A414" s="37"/>
      <c r="B414" s="38"/>
      <c r="C414" s="80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7"/>
      <c r="AT414" s="37"/>
      <c r="AU414" s="37"/>
      <c r="AV414" s="37"/>
      <c r="AW414" s="37"/>
    </row>
    <row r="415" spans="1:49" ht="14.25" customHeight="1" x14ac:dyDescent="0.35">
      <c r="A415" s="37"/>
      <c r="B415" s="38"/>
      <c r="C415" s="80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7"/>
      <c r="AT415" s="37"/>
      <c r="AU415" s="37"/>
      <c r="AV415" s="37"/>
      <c r="AW415" s="37"/>
    </row>
    <row r="416" spans="1:49" ht="14.25" customHeight="1" x14ac:dyDescent="0.35">
      <c r="A416" s="37"/>
      <c r="B416" s="38"/>
      <c r="C416" s="80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7"/>
      <c r="AT416" s="37"/>
      <c r="AU416" s="37"/>
      <c r="AV416" s="37"/>
      <c r="AW416" s="37"/>
    </row>
    <row r="417" spans="1:49" ht="14.25" customHeight="1" x14ac:dyDescent="0.35">
      <c r="A417" s="37"/>
      <c r="B417" s="38"/>
      <c r="C417" s="80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7"/>
      <c r="AT417" s="37"/>
      <c r="AU417" s="37"/>
      <c r="AV417" s="37"/>
      <c r="AW417" s="37"/>
    </row>
    <row r="418" spans="1:49" ht="14.25" customHeight="1" x14ac:dyDescent="0.35">
      <c r="A418" s="37"/>
      <c r="B418" s="38"/>
      <c r="C418" s="80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7"/>
      <c r="AT418" s="37"/>
      <c r="AU418" s="37"/>
      <c r="AV418" s="37"/>
      <c r="AW418" s="37"/>
    </row>
    <row r="419" spans="1:49" ht="14.25" customHeight="1" x14ac:dyDescent="0.35">
      <c r="A419" s="37"/>
      <c r="B419" s="38"/>
      <c r="C419" s="80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7"/>
      <c r="AT419" s="37"/>
      <c r="AU419" s="37"/>
      <c r="AV419" s="37"/>
      <c r="AW419" s="37"/>
    </row>
    <row r="420" spans="1:49" ht="14.25" customHeight="1" x14ac:dyDescent="0.35">
      <c r="A420" s="37"/>
      <c r="B420" s="38"/>
      <c r="C420" s="80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7"/>
      <c r="AT420" s="37"/>
      <c r="AU420" s="37"/>
      <c r="AV420" s="37"/>
      <c r="AW420" s="37"/>
    </row>
    <row r="421" spans="1:49" ht="14.25" customHeight="1" x14ac:dyDescent="0.35">
      <c r="A421" s="37"/>
      <c r="B421" s="38"/>
      <c r="C421" s="80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7"/>
      <c r="AT421" s="37"/>
      <c r="AU421" s="37"/>
      <c r="AV421" s="37"/>
      <c r="AW421" s="37"/>
    </row>
    <row r="422" spans="1:49" ht="14.25" customHeight="1" x14ac:dyDescent="0.35">
      <c r="A422" s="37"/>
      <c r="B422" s="38"/>
      <c r="C422" s="80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7"/>
      <c r="AT422" s="37"/>
      <c r="AU422" s="37"/>
      <c r="AV422" s="37"/>
      <c r="AW422" s="37"/>
    </row>
    <row r="423" spans="1:49" ht="14.25" customHeight="1" x14ac:dyDescent="0.35">
      <c r="A423" s="37"/>
      <c r="B423" s="38"/>
      <c r="C423" s="80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7"/>
      <c r="AT423" s="37"/>
      <c r="AU423" s="37"/>
      <c r="AV423" s="37"/>
      <c r="AW423" s="37"/>
    </row>
    <row r="424" spans="1:49" ht="14.25" customHeight="1" x14ac:dyDescent="0.35">
      <c r="A424" s="37"/>
      <c r="B424" s="38"/>
      <c r="C424" s="80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7"/>
      <c r="AT424" s="37"/>
      <c r="AU424" s="37"/>
      <c r="AV424" s="37"/>
      <c r="AW424" s="37"/>
    </row>
    <row r="425" spans="1:49" ht="14.25" customHeight="1" x14ac:dyDescent="0.35">
      <c r="A425" s="37"/>
      <c r="B425" s="38"/>
      <c r="C425" s="80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7"/>
      <c r="AT425" s="37"/>
      <c r="AU425" s="37"/>
      <c r="AV425" s="37"/>
      <c r="AW425" s="37"/>
    </row>
    <row r="426" spans="1:49" ht="14.25" customHeight="1" x14ac:dyDescent="0.35">
      <c r="A426" s="37"/>
      <c r="B426" s="38"/>
      <c r="C426" s="80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7"/>
      <c r="AT426" s="37"/>
      <c r="AU426" s="37"/>
      <c r="AV426" s="37"/>
      <c r="AW426" s="37"/>
    </row>
    <row r="427" spans="1:49" ht="14.25" customHeight="1" x14ac:dyDescent="0.35">
      <c r="A427" s="37"/>
      <c r="B427" s="38"/>
      <c r="C427" s="80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7"/>
      <c r="AT427" s="37"/>
      <c r="AU427" s="37"/>
      <c r="AV427" s="37"/>
      <c r="AW427" s="37"/>
    </row>
    <row r="428" spans="1:49" ht="14.25" customHeight="1" x14ac:dyDescent="0.35">
      <c r="A428" s="37"/>
      <c r="B428" s="38"/>
      <c r="C428" s="80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7"/>
      <c r="AT428" s="37"/>
      <c r="AU428" s="37"/>
      <c r="AV428" s="37"/>
      <c r="AW428" s="37"/>
    </row>
    <row r="429" spans="1:49" ht="14.25" customHeight="1" x14ac:dyDescent="0.35">
      <c r="A429" s="37"/>
      <c r="B429" s="38"/>
      <c r="C429" s="80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7"/>
      <c r="AT429" s="37"/>
      <c r="AU429" s="37"/>
      <c r="AV429" s="37"/>
      <c r="AW429" s="37"/>
    </row>
    <row r="430" spans="1:49" ht="14.25" customHeight="1" x14ac:dyDescent="0.35">
      <c r="A430" s="37"/>
      <c r="B430" s="38"/>
      <c r="C430" s="80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7"/>
      <c r="AT430" s="37"/>
      <c r="AU430" s="37"/>
      <c r="AV430" s="37"/>
      <c r="AW430" s="37"/>
    </row>
    <row r="431" spans="1:49" ht="14.25" customHeight="1" x14ac:dyDescent="0.35">
      <c r="A431" s="37"/>
      <c r="B431" s="38"/>
      <c r="C431" s="80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7"/>
      <c r="AT431" s="37"/>
      <c r="AU431" s="37"/>
      <c r="AV431" s="37"/>
      <c r="AW431" s="37"/>
    </row>
    <row r="432" spans="1:49" ht="14.25" customHeight="1" x14ac:dyDescent="0.35">
      <c r="A432" s="37"/>
      <c r="B432" s="38"/>
      <c r="C432" s="80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7"/>
      <c r="AT432" s="37"/>
      <c r="AU432" s="37"/>
      <c r="AV432" s="37"/>
      <c r="AW432" s="37"/>
    </row>
    <row r="433" spans="1:49" ht="14.25" customHeight="1" x14ac:dyDescent="0.35">
      <c r="A433" s="37"/>
      <c r="B433" s="38"/>
      <c r="C433" s="80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7"/>
      <c r="AT433" s="37"/>
      <c r="AU433" s="37"/>
      <c r="AV433" s="37"/>
      <c r="AW433" s="37"/>
    </row>
    <row r="434" spans="1:49" ht="14.25" customHeight="1" x14ac:dyDescent="0.35">
      <c r="A434" s="37"/>
      <c r="B434" s="38"/>
      <c r="C434" s="80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7"/>
      <c r="AT434" s="37"/>
      <c r="AU434" s="37"/>
      <c r="AV434" s="37"/>
      <c r="AW434" s="37"/>
    </row>
    <row r="435" spans="1:49" ht="14.25" customHeight="1" x14ac:dyDescent="0.35">
      <c r="A435" s="37"/>
      <c r="B435" s="38"/>
      <c r="C435" s="80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7"/>
      <c r="AT435" s="37"/>
      <c r="AU435" s="37"/>
      <c r="AV435" s="37"/>
      <c r="AW435" s="37"/>
    </row>
    <row r="436" spans="1:49" ht="14.25" customHeight="1" x14ac:dyDescent="0.35">
      <c r="A436" s="37"/>
      <c r="B436" s="38"/>
      <c r="C436" s="80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7"/>
      <c r="AT436" s="37"/>
      <c r="AU436" s="37"/>
      <c r="AV436" s="37"/>
      <c r="AW436" s="37"/>
    </row>
    <row r="437" spans="1:49" ht="14.25" customHeight="1" x14ac:dyDescent="0.35">
      <c r="A437" s="37"/>
      <c r="B437" s="38"/>
      <c r="C437" s="80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7"/>
      <c r="AT437" s="37"/>
      <c r="AU437" s="37"/>
      <c r="AV437" s="37"/>
      <c r="AW437" s="37"/>
    </row>
    <row r="438" spans="1:49" ht="14.25" customHeight="1" x14ac:dyDescent="0.35">
      <c r="A438" s="37"/>
      <c r="B438" s="38"/>
      <c r="C438" s="80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7"/>
      <c r="AT438" s="37"/>
      <c r="AU438" s="37"/>
      <c r="AV438" s="37"/>
      <c r="AW438" s="37"/>
    </row>
    <row r="439" spans="1:49" ht="14.25" customHeight="1" x14ac:dyDescent="0.35">
      <c r="A439" s="37"/>
      <c r="B439" s="38"/>
      <c r="C439" s="80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7"/>
      <c r="AT439" s="37"/>
      <c r="AU439" s="37"/>
      <c r="AV439" s="37"/>
      <c r="AW439" s="37"/>
    </row>
    <row r="440" spans="1:49" ht="14.25" customHeight="1" x14ac:dyDescent="0.35">
      <c r="A440" s="37"/>
      <c r="B440" s="38"/>
      <c r="C440" s="80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7"/>
      <c r="AT440" s="37"/>
      <c r="AU440" s="37"/>
      <c r="AV440" s="37"/>
      <c r="AW440" s="37"/>
    </row>
    <row r="441" spans="1:49" ht="14.25" customHeight="1" x14ac:dyDescent="0.35">
      <c r="A441" s="37"/>
      <c r="B441" s="38"/>
      <c r="C441" s="80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7"/>
      <c r="AT441" s="37"/>
      <c r="AU441" s="37"/>
      <c r="AV441" s="37"/>
      <c r="AW441" s="37"/>
    </row>
    <row r="442" spans="1:49" ht="14.25" customHeight="1" x14ac:dyDescent="0.35">
      <c r="A442" s="37"/>
      <c r="B442" s="38"/>
      <c r="C442" s="80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7"/>
      <c r="AT442" s="37"/>
      <c r="AU442" s="37"/>
      <c r="AV442" s="37"/>
      <c r="AW442" s="37"/>
    </row>
    <row r="443" spans="1:49" ht="14.25" customHeight="1" x14ac:dyDescent="0.35">
      <c r="A443" s="37"/>
      <c r="B443" s="38"/>
      <c r="C443" s="80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7"/>
      <c r="AT443" s="37"/>
      <c r="AU443" s="37"/>
      <c r="AV443" s="37"/>
      <c r="AW443" s="37"/>
    </row>
    <row r="444" spans="1:49" ht="14.25" customHeight="1" x14ac:dyDescent="0.35">
      <c r="A444" s="37"/>
      <c r="B444" s="38"/>
      <c r="C444" s="80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7"/>
      <c r="AT444" s="37"/>
      <c r="AU444" s="37"/>
      <c r="AV444" s="37"/>
      <c r="AW444" s="37"/>
    </row>
    <row r="445" spans="1:49" ht="14.25" customHeight="1" x14ac:dyDescent="0.35">
      <c r="A445" s="37"/>
      <c r="B445" s="38"/>
      <c r="C445" s="80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7"/>
      <c r="AT445" s="37"/>
      <c r="AU445" s="37"/>
      <c r="AV445" s="37"/>
      <c r="AW445" s="37"/>
    </row>
    <row r="446" spans="1:49" ht="14.25" customHeight="1" x14ac:dyDescent="0.35">
      <c r="A446" s="37"/>
      <c r="B446" s="38"/>
      <c r="C446" s="80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7"/>
      <c r="AT446" s="37"/>
      <c r="AU446" s="37"/>
      <c r="AV446" s="37"/>
      <c r="AW446" s="37"/>
    </row>
    <row r="447" spans="1:49" ht="14.25" customHeight="1" x14ac:dyDescent="0.35">
      <c r="A447" s="37"/>
      <c r="B447" s="38"/>
      <c r="C447" s="80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7"/>
      <c r="AT447" s="37"/>
      <c r="AU447" s="37"/>
      <c r="AV447" s="37"/>
      <c r="AW447" s="37"/>
    </row>
    <row r="448" spans="1:49" ht="14.25" customHeight="1" x14ac:dyDescent="0.35">
      <c r="A448" s="37"/>
      <c r="B448" s="38"/>
      <c r="C448" s="80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7"/>
      <c r="AT448" s="37"/>
      <c r="AU448" s="37"/>
      <c r="AV448" s="37"/>
      <c r="AW448" s="37"/>
    </row>
    <row r="449" spans="1:49" ht="14.25" customHeight="1" x14ac:dyDescent="0.35">
      <c r="A449" s="37"/>
      <c r="B449" s="38"/>
      <c r="C449" s="80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7"/>
      <c r="AT449" s="37"/>
      <c r="AU449" s="37"/>
      <c r="AV449" s="37"/>
      <c r="AW449" s="37"/>
    </row>
    <row r="450" spans="1:49" ht="14.25" customHeight="1" x14ac:dyDescent="0.35">
      <c r="A450" s="37"/>
      <c r="B450" s="38"/>
      <c r="C450" s="80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7"/>
      <c r="AT450" s="37"/>
      <c r="AU450" s="37"/>
      <c r="AV450" s="37"/>
      <c r="AW450" s="37"/>
    </row>
    <row r="451" spans="1:49" ht="14.25" customHeight="1" x14ac:dyDescent="0.35">
      <c r="A451" s="37"/>
      <c r="B451" s="38"/>
      <c r="C451" s="80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7"/>
      <c r="AT451" s="37"/>
      <c r="AU451" s="37"/>
      <c r="AV451" s="37"/>
      <c r="AW451" s="37"/>
    </row>
    <row r="452" spans="1:49" ht="14.25" customHeight="1" x14ac:dyDescent="0.35">
      <c r="A452" s="37"/>
      <c r="B452" s="38"/>
      <c r="C452" s="80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7"/>
      <c r="AT452" s="37"/>
      <c r="AU452" s="37"/>
      <c r="AV452" s="37"/>
      <c r="AW452" s="37"/>
    </row>
    <row r="453" spans="1:49" ht="14.25" customHeight="1" x14ac:dyDescent="0.35">
      <c r="A453" s="37"/>
      <c r="B453" s="38"/>
      <c r="C453" s="80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7"/>
      <c r="AT453" s="37"/>
      <c r="AU453" s="37"/>
      <c r="AV453" s="37"/>
      <c r="AW453" s="37"/>
    </row>
    <row r="454" spans="1:49" ht="14.25" customHeight="1" x14ac:dyDescent="0.35">
      <c r="A454" s="37"/>
      <c r="B454" s="38"/>
      <c r="C454" s="80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7"/>
      <c r="AT454" s="37"/>
      <c r="AU454" s="37"/>
      <c r="AV454" s="37"/>
      <c r="AW454" s="37"/>
    </row>
    <row r="455" spans="1:49" ht="14.25" customHeight="1" x14ac:dyDescent="0.35">
      <c r="A455" s="37"/>
      <c r="B455" s="38"/>
      <c r="C455" s="80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7"/>
      <c r="AT455" s="37"/>
      <c r="AU455" s="37"/>
      <c r="AV455" s="37"/>
      <c r="AW455" s="37"/>
    </row>
    <row r="456" spans="1:49" ht="14.25" customHeight="1" x14ac:dyDescent="0.35">
      <c r="A456" s="37"/>
      <c r="B456" s="38"/>
      <c r="C456" s="80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7"/>
      <c r="AT456" s="37"/>
      <c r="AU456" s="37"/>
      <c r="AV456" s="37"/>
      <c r="AW456" s="37"/>
    </row>
    <row r="457" spans="1:49" ht="14.25" customHeight="1" x14ac:dyDescent="0.35">
      <c r="A457" s="37"/>
      <c r="B457" s="38"/>
      <c r="C457" s="80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7"/>
      <c r="AT457" s="37"/>
      <c r="AU457" s="37"/>
      <c r="AV457" s="37"/>
      <c r="AW457" s="37"/>
    </row>
    <row r="458" spans="1:49" ht="14.25" customHeight="1" x14ac:dyDescent="0.35">
      <c r="A458" s="37"/>
      <c r="B458" s="38"/>
      <c r="C458" s="80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7"/>
      <c r="AT458" s="37"/>
      <c r="AU458" s="37"/>
      <c r="AV458" s="37"/>
      <c r="AW458" s="37"/>
    </row>
    <row r="459" spans="1:49" ht="14.25" customHeight="1" x14ac:dyDescent="0.35">
      <c r="A459" s="37"/>
      <c r="B459" s="38"/>
      <c r="C459" s="80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7"/>
      <c r="AT459" s="37"/>
      <c r="AU459" s="37"/>
      <c r="AV459" s="37"/>
      <c r="AW459" s="37"/>
    </row>
    <row r="460" spans="1:49" ht="14.25" customHeight="1" x14ac:dyDescent="0.35">
      <c r="A460" s="37"/>
      <c r="B460" s="38"/>
      <c r="C460" s="80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7"/>
      <c r="AT460" s="37"/>
      <c r="AU460" s="37"/>
      <c r="AV460" s="37"/>
      <c r="AW460" s="37"/>
    </row>
    <row r="461" spans="1:49" ht="14.25" customHeight="1" x14ac:dyDescent="0.35">
      <c r="A461" s="37"/>
      <c r="B461" s="38"/>
      <c r="C461" s="80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7"/>
      <c r="AT461" s="37"/>
      <c r="AU461" s="37"/>
      <c r="AV461" s="37"/>
      <c r="AW461" s="37"/>
    </row>
    <row r="462" spans="1:49" ht="14.25" customHeight="1" x14ac:dyDescent="0.35">
      <c r="A462" s="37"/>
      <c r="B462" s="38"/>
      <c r="C462" s="80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7"/>
      <c r="AT462" s="37"/>
      <c r="AU462" s="37"/>
      <c r="AV462" s="37"/>
      <c r="AW462" s="37"/>
    </row>
    <row r="463" spans="1:49" ht="14.25" customHeight="1" x14ac:dyDescent="0.35">
      <c r="A463" s="37"/>
      <c r="B463" s="38"/>
      <c r="C463" s="80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7"/>
      <c r="AT463" s="37"/>
      <c r="AU463" s="37"/>
      <c r="AV463" s="37"/>
      <c r="AW463" s="37"/>
    </row>
    <row r="464" spans="1:49" ht="14.25" customHeight="1" x14ac:dyDescent="0.35">
      <c r="A464" s="37"/>
      <c r="B464" s="38"/>
      <c r="C464" s="80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7"/>
      <c r="AT464" s="37"/>
      <c r="AU464" s="37"/>
      <c r="AV464" s="37"/>
      <c r="AW464" s="37"/>
    </row>
    <row r="465" spans="1:49" ht="14.25" customHeight="1" x14ac:dyDescent="0.35">
      <c r="A465" s="37"/>
      <c r="B465" s="38"/>
      <c r="C465" s="80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7"/>
      <c r="AT465" s="37"/>
      <c r="AU465" s="37"/>
      <c r="AV465" s="37"/>
      <c r="AW465" s="37"/>
    </row>
    <row r="466" spans="1:49" ht="14.25" customHeight="1" x14ac:dyDescent="0.35">
      <c r="A466" s="37"/>
      <c r="B466" s="38"/>
      <c r="C466" s="80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7"/>
      <c r="AT466" s="37"/>
      <c r="AU466" s="37"/>
      <c r="AV466" s="37"/>
      <c r="AW466" s="37"/>
    </row>
    <row r="467" spans="1:49" ht="14.25" customHeight="1" x14ac:dyDescent="0.35">
      <c r="A467" s="37"/>
      <c r="B467" s="38"/>
      <c r="C467" s="80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7"/>
      <c r="AT467" s="37"/>
      <c r="AU467" s="37"/>
      <c r="AV467" s="37"/>
      <c r="AW467" s="37"/>
    </row>
    <row r="468" spans="1:49" ht="14.25" customHeight="1" x14ac:dyDescent="0.35">
      <c r="A468" s="37"/>
      <c r="B468" s="38"/>
      <c r="C468" s="80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7"/>
      <c r="AT468" s="37"/>
      <c r="AU468" s="37"/>
      <c r="AV468" s="37"/>
      <c r="AW468" s="37"/>
    </row>
    <row r="469" spans="1:49" ht="14.25" customHeight="1" x14ac:dyDescent="0.35">
      <c r="A469" s="37"/>
      <c r="B469" s="38"/>
      <c r="C469" s="80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7"/>
      <c r="AT469" s="37"/>
      <c r="AU469" s="37"/>
      <c r="AV469" s="37"/>
      <c r="AW469" s="37"/>
    </row>
    <row r="470" spans="1:49" ht="14.25" customHeight="1" x14ac:dyDescent="0.35">
      <c r="A470" s="37"/>
      <c r="B470" s="38"/>
      <c r="C470" s="80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7"/>
      <c r="AT470" s="37"/>
      <c r="AU470" s="37"/>
      <c r="AV470" s="37"/>
      <c r="AW470" s="37"/>
    </row>
    <row r="471" spans="1:49" ht="14.25" customHeight="1" x14ac:dyDescent="0.35">
      <c r="A471" s="37"/>
      <c r="B471" s="38"/>
      <c r="C471" s="80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7"/>
      <c r="AT471" s="37"/>
      <c r="AU471" s="37"/>
      <c r="AV471" s="37"/>
      <c r="AW471" s="37"/>
    </row>
    <row r="472" spans="1:49" ht="14.25" customHeight="1" x14ac:dyDescent="0.35">
      <c r="A472" s="37"/>
      <c r="B472" s="38"/>
      <c r="C472" s="80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7"/>
      <c r="AT472" s="37"/>
      <c r="AU472" s="37"/>
      <c r="AV472" s="37"/>
      <c r="AW472" s="37"/>
    </row>
    <row r="473" spans="1:49" ht="14.25" customHeight="1" x14ac:dyDescent="0.35">
      <c r="A473" s="37"/>
      <c r="B473" s="38"/>
      <c r="C473" s="80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7"/>
      <c r="AT473" s="37"/>
      <c r="AU473" s="37"/>
      <c r="AV473" s="37"/>
      <c r="AW473" s="37"/>
    </row>
    <row r="474" spans="1:49" ht="14.25" customHeight="1" x14ac:dyDescent="0.35">
      <c r="A474" s="37"/>
      <c r="B474" s="38"/>
      <c r="C474" s="80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7"/>
      <c r="AT474" s="37"/>
      <c r="AU474" s="37"/>
      <c r="AV474" s="37"/>
      <c r="AW474" s="37"/>
    </row>
    <row r="475" spans="1:49" ht="14.25" customHeight="1" x14ac:dyDescent="0.35">
      <c r="A475" s="37"/>
      <c r="B475" s="38"/>
      <c r="C475" s="80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7"/>
      <c r="AT475" s="37"/>
      <c r="AU475" s="37"/>
      <c r="AV475" s="37"/>
      <c r="AW475" s="37"/>
    </row>
    <row r="476" spans="1:49" ht="14.25" customHeight="1" x14ac:dyDescent="0.35">
      <c r="A476" s="37"/>
      <c r="B476" s="38"/>
      <c r="C476" s="80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7"/>
      <c r="AT476" s="37"/>
      <c r="AU476" s="37"/>
      <c r="AV476" s="37"/>
      <c r="AW476" s="37"/>
    </row>
    <row r="477" spans="1:49" ht="14.25" customHeight="1" x14ac:dyDescent="0.35">
      <c r="A477" s="37"/>
      <c r="B477" s="38"/>
      <c r="C477" s="80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7"/>
      <c r="AT477" s="37"/>
      <c r="AU477" s="37"/>
      <c r="AV477" s="37"/>
      <c r="AW477" s="37"/>
    </row>
    <row r="478" spans="1:49" ht="14.25" customHeight="1" x14ac:dyDescent="0.35">
      <c r="A478" s="37"/>
      <c r="B478" s="38"/>
      <c r="C478" s="80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7"/>
      <c r="AT478" s="37"/>
      <c r="AU478" s="37"/>
      <c r="AV478" s="37"/>
      <c r="AW478" s="37"/>
    </row>
    <row r="479" spans="1:49" ht="14.25" customHeight="1" x14ac:dyDescent="0.35">
      <c r="A479" s="37"/>
      <c r="B479" s="38"/>
      <c r="C479" s="80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7"/>
      <c r="AT479" s="37"/>
      <c r="AU479" s="37"/>
      <c r="AV479" s="37"/>
      <c r="AW479" s="37"/>
    </row>
    <row r="480" spans="1:49" ht="14.25" customHeight="1" x14ac:dyDescent="0.35">
      <c r="A480" s="37"/>
      <c r="B480" s="38"/>
      <c r="C480" s="80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7"/>
      <c r="AT480" s="37"/>
      <c r="AU480" s="37"/>
      <c r="AV480" s="37"/>
      <c r="AW480" s="37"/>
    </row>
    <row r="481" spans="1:49" ht="14.25" customHeight="1" x14ac:dyDescent="0.35">
      <c r="A481" s="37"/>
      <c r="B481" s="38"/>
      <c r="C481" s="80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7"/>
      <c r="AT481" s="37"/>
      <c r="AU481" s="37"/>
      <c r="AV481" s="37"/>
      <c r="AW481" s="37"/>
    </row>
    <row r="482" spans="1:49" ht="14.25" customHeight="1" x14ac:dyDescent="0.35">
      <c r="A482" s="37"/>
      <c r="B482" s="38"/>
      <c r="C482" s="80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7"/>
      <c r="AT482" s="37"/>
      <c r="AU482" s="37"/>
      <c r="AV482" s="37"/>
      <c r="AW482" s="37"/>
    </row>
    <row r="483" spans="1:49" ht="14.25" customHeight="1" x14ac:dyDescent="0.35">
      <c r="A483" s="37"/>
      <c r="B483" s="38"/>
      <c r="C483" s="80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7"/>
      <c r="AT483" s="37"/>
      <c r="AU483" s="37"/>
      <c r="AV483" s="37"/>
      <c r="AW483" s="37"/>
    </row>
    <row r="484" spans="1:49" ht="14.25" customHeight="1" x14ac:dyDescent="0.35">
      <c r="A484" s="37"/>
      <c r="B484" s="38"/>
      <c r="C484" s="80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7"/>
      <c r="AT484" s="37"/>
      <c r="AU484" s="37"/>
      <c r="AV484" s="37"/>
      <c r="AW484" s="37"/>
    </row>
    <row r="485" spans="1:49" ht="14.25" customHeight="1" x14ac:dyDescent="0.35">
      <c r="A485" s="37"/>
      <c r="B485" s="38"/>
      <c r="C485" s="80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7"/>
      <c r="AT485" s="37"/>
      <c r="AU485" s="37"/>
      <c r="AV485" s="37"/>
      <c r="AW485" s="37"/>
    </row>
    <row r="486" spans="1:49" ht="14.25" customHeight="1" x14ac:dyDescent="0.35">
      <c r="A486" s="37"/>
      <c r="B486" s="38"/>
      <c r="C486" s="80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7"/>
      <c r="AT486" s="37"/>
      <c r="AU486" s="37"/>
      <c r="AV486" s="37"/>
      <c r="AW486" s="37"/>
    </row>
    <row r="487" spans="1:49" ht="14.25" customHeight="1" x14ac:dyDescent="0.35">
      <c r="A487" s="37"/>
      <c r="B487" s="38"/>
      <c r="C487" s="80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7"/>
      <c r="AT487" s="37"/>
      <c r="AU487" s="37"/>
      <c r="AV487" s="37"/>
      <c r="AW487" s="37"/>
    </row>
    <row r="488" spans="1:49" ht="14.25" customHeight="1" x14ac:dyDescent="0.35">
      <c r="A488" s="37"/>
      <c r="B488" s="38"/>
      <c r="C488" s="80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7"/>
      <c r="AT488" s="37"/>
      <c r="AU488" s="37"/>
      <c r="AV488" s="37"/>
      <c r="AW488" s="37"/>
    </row>
    <row r="489" spans="1:49" ht="14.25" customHeight="1" x14ac:dyDescent="0.35">
      <c r="A489" s="37"/>
      <c r="B489" s="38"/>
      <c r="C489" s="80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7"/>
      <c r="AT489" s="37"/>
      <c r="AU489" s="37"/>
      <c r="AV489" s="37"/>
      <c r="AW489" s="37"/>
    </row>
    <row r="490" spans="1:49" ht="14.25" customHeight="1" x14ac:dyDescent="0.35">
      <c r="A490" s="37"/>
      <c r="B490" s="38"/>
      <c r="C490" s="80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7"/>
      <c r="AT490" s="37"/>
      <c r="AU490" s="37"/>
      <c r="AV490" s="37"/>
      <c r="AW490" s="37"/>
    </row>
    <row r="491" spans="1:49" ht="14.25" customHeight="1" x14ac:dyDescent="0.35">
      <c r="A491" s="37"/>
      <c r="B491" s="38"/>
      <c r="C491" s="80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7"/>
      <c r="AT491" s="37"/>
      <c r="AU491" s="37"/>
      <c r="AV491" s="37"/>
      <c r="AW491" s="37"/>
    </row>
    <row r="492" spans="1:49" ht="14.25" customHeight="1" x14ac:dyDescent="0.35">
      <c r="A492" s="40"/>
      <c r="B492" s="40"/>
      <c r="C492" s="85"/>
      <c r="AS492" s="40"/>
      <c r="AT492" s="40"/>
      <c r="AU492" s="40"/>
      <c r="AV492" s="40"/>
      <c r="AW492" s="40"/>
    </row>
    <row r="493" spans="1:49" ht="14.25" customHeight="1" x14ac:dyDescent="0.35">
      <c r="A493" s="40"/>
      <c r="B493" s="40"/>
      <c r="C493" s="85"/>
      <c r="AS493" s="40"/>
      <c r="AT493" s="40"/>
      <c r="AU493" s="40"/>
      <c r="AV493" s="40"/>
      <c r="AW493" s="40"/>
    </row>
    <row r="494" spans="1:49" ht="14.25" customHeight="1" x14ac:dyDescent="0.35">
      <c r="A494" s="40"/>
      <c r="B494" s="40"/>
      <c r="C494" s="85"/>
      <c r="AS494" s="40"/>
      <c r="AT494" s="40"/>
      <c r="AU494" s="40"/>
      <c r="AV494" s="40"/>
      <c r="AW494" s="40"/>
    </row>
    <row r="495" spans="1:49" ht="14.25" customHeight="1" x14ac:dyDescent="0.35">
      <c r="A495" s="40"/>
      <c r="B495" s="40"/>
      <c r="C495" s="85"/>
      <c r="AS495" s="40"/>
      <c r="AT495" s="40"/>
      <c r="AU495" s="40"/>
      <c r="AV495" s="40"/>
      <c r="AW495" s="40"/>
    </row>
    <row r="496" spans="1:49" ht="14.25" customHeight="1" x14ac:dyDescent="0.35">
      <c r="A496" s="40"/>
      <c r="B496" s="40"/>
      <c r="C496" s="85"/>
      <c r="AS496" s="40"/>
      <c r="AT496" s="40"/>
      <c r="AU496" s="40"/>
      <c r="AV496" s="40"/>
      <c r="AW496" s="40"/>
    </row>
    <row r="497" spans="1:49" ht="14.25" customHeight="1" x14ac:dyDescent="0.35">
      <c r="A497" s="40"/>
      <c r="B497" s="40"/>
      <c r="C497" s="85"/>
      <c r="AS497" s="40"/>
      <c r="AT497" s="40"/>
      <c r="AU497" s="40"/>
      <c r="AV497" s="40"/>
      <c r="AW497" s="40"/>
    </row>
    <row r="498" spans="1:49" ht="14.25" customHeight="1" x14ac:dyDescent="0.35">
      <c r="A498" s="40"/>
      <c r="B498" s="40"/>
      <c r="C498" s="85"/>
      <c r="AS498" s="40"/>
      <c r="AT498" s="40"/>
      <c r="AU498" s="40"/>
      <c r="AV498" s="40"/>
      <c r="AW498" s="40"/>
    </row>
    <row r="499" spans="1:49" ht="14.25" customHeight="1" x14ac:dyDescent="0.35">
      <c r="A499" s="40"/>
      <c r="B499" s="40"/>
      <c r="C499" s="85"/>
      <c r="AS499" s="40"/>
      <c r="AT499" s="40"/>
      <c r="AU499" s="40"/>
      <c r="AV499" s="40"/>
      <c r="AW499" s="40"/>
    </row>
    <row r="500" spans="1:49" ht="14.25" customHeight="1" x14ac:dyDescent="0.35">
      <c r="A500" s="40"/>
      <c r="B500" s="40"/>
      <c r="C500" s="85"/>
      <c r="AS500" s="40"/>
      <c r="AT500" s="40"/>
      <c r="AU500" s="40"/>
      <c r="AV500" s="40"/>
      <c r="AW500" s="40"/>
    </row>
    <row r="501" spans="1:49" ht="14.25" customHeight="1" x14ac:dyDescent="0.35">
      <c r="A501" s="40"/>
      <c r="B501" s="40"/>
      <c r="C501" s="85"/>
      <c r="AS501" s="40"/>
      <c r="AT501" s="40"/>
      <c r="AU501" s="40"/>
      <c r="AV501" s="40"/>
      <c r="AW501" s="40"/>
    </row>
    <row r="502" spans="1:49" ht="14.25" customHeight="1" x14ac:dyDescent="0.35">
      <c r="A502" s="40"/>
      <c r="B502" s="40"/>
      <c r="C502" s="85"/>
      <c r="AS502" s="40"/>
      <c r="AT502" s="40"/>
      <c r="AU502" s="40"/>
      <c r="AV502" s="40"/>
      <c r="AW502" s="40"/>
    </row>
    <row r="503" spans="1:49" ht="14.25" customHeight="1" x14ac:dyDescent="0.35">
      <c r="A503" s="40"/>
      <c r="B503" s="40"/>
      <c r="C503" s="85"/>
      <c r="AS503" s="40"/>
      <c r="AT503" s="40"/>
      <c r="AU503" s="40"/>
      <c r="AV503" s="40"/>
      <c r="AW503" s="40"/>
    </row>
    <row r="504" spans="1:49" ht="14.25" customHeight="1" x14ac:dyDescent="0.35">
      <c r="A504" s="40"/>
      <c r="B504" s="40"/>
      <c r="C504" s="85"/>
      <c r="AS504" s="40"/>
      <c r="AT504" s="40"/>
      <c r="AU504" s="40"/>
      <c r="AV504" s="40"/>
      <c r="AW504" s="40"/>
    </row>
    <row r="505" spans="1:49" ht="14.25" customHeight="1" x14ac:dyDescent="0.35">
      <c r="A505" s="40"/>
      <c r="B505" s="40"/>
      <c r="C505" s="85"/>
      <c r="AS505" s="40"/>
      <c r="AT505" s="40"/>
      <c r="AU505" s="40"/>
      <c r="AV505" s="40"/>
      <c r="AW505" s="40"/>
    </row>
    <row r="506" spans="1:49" ht="14.25" customHeight="1" x14ac:dyDescent="0.35">
      <c r="A506" s="40"/>
      <c r="B506" s="40"/>
      <c r="C506" s="85"/>
      <c r="AS506" s="40"/>
      <c r="AT506" s="40"/>
      <c r="AU506" s="40"/>
      <c r="AV506" s="40"/>
      <c r="AW506" s="40"/>
    </row>
    <row r="507" spans="1:49" ht="14.25" customHeight="1" x14ac:dyDescent="0.35">
      <c r="A507" s="40"/>
      <c r="B507" s="40"/>
      <c r="C507" s="85"/>
      <c r="AS507" s="40"/>
      <c r="AT507" s="40"/>
      <c r="AU507" s="40"/>
      <c r="AV507" s="40"/>
      <c r="AW507" s="40"/>
    </row>
    <row r="508" spans="1:49" ht="14.25" customHeight="1" x14ac:dyDescent="0.35">
      <c r="A508" s="40"/>
      <c r="B508" s="40"/>
      <c r="C508" s="85"/>
      <c r="AS508" s="40"/>
      <c r="AT508" s="40"/>
      <c r="AU508" s="40"/>
      <c r="AV508" s="40"/>
      <c r="AW508" s="40"/>
    </row>
    <row r="509" spans="1:49" ht="14.25" customHeight="1" x14ac:dyDescent="0.35">
      <c r="A509" s="40"/>
      <c r="B509" s="40"/>
      <c r="C509" s="85"/>
      <c r="AS509" s="40"/>
      <c r="AT509" s="40"/>
      <c r="AU509" s="40"/>
      <c r="AV509" s="40"/>
      <c r="AW509" s="40"/>
    </row>
    <row r="510" spans="1:49" ht="14.25" customHeight="1" x14ac:dyDescent="0.35">
      <c r="A510" s="40"/>
      <c r="B510" s="40"/>
      <c r="C510" s="85"/>
      <c r="AS510" s="40"/>
      <c r="AT510" s="40"/>
      <c r="AU510" s="40"/>
      <c r="AV510" s="40"/>
      <c r="AW510" s="40"/>
    </row>
    <row r="511" spans="1:49" ht="14.25" customHeight="1" x14ac:dyDescent="0.35">
      <c r="A511" s="40"/>
      <c r="B511" s="40"/>
      <c r="C511" s="85"/>
      <c r="AS511" s="40"/>
      <c r="AT511" s="40"/>
      <c r="AU511" s="40"/>
      <c r="AV511" s="40"/>
      <c r="AW511" s="40"/>
    </row>
    <row r="512" spans="1:49" ht="14.25" customHeight="1" x14ac:dyDescent="0.35">
      <c r="A512" s="40"/>
      <c r="B512" s="40"/>
      <c r="C512" s="85"/>
      <c r="AS512" s="40"/>
      <c r="AT512" s="40"/>
      <c r="AU512" s="40"/>
      <c r="AV512" s="40"/>
      <c r="AW512" s="40"/>
    </row>
    <row r="513" spans="1:49" ht="14.25" customHeight="1" x14ac:dyDescent="0.35">
      <c r="A513" s="40"/>
      <c r="B513" s="40"/>
      <c r="C513" s="85"/>
      <c r="AS513" s="40"/>
      <c r="AT513" s="40"/>
      <c r="AU513" s="40"/>
      <c r="AV513" s="40"/>
      <c r="AW513" s="40"/>
    </row>
    <row r="514" spans="1:49" ht="14.25" customHeight="1" x14ac:dyDescent="0.35">
      <c r="A514" s="40"/>
      <c r="B514" s="40"/>
      <c r="C514" s="85"/>
      <c r="AS514" s="40"/>
      <c r="AT514" s="40"/>
      <c r="AU514" s="40"/>
      <c r="AV514" s="40"/>
      <c r="AW514" s="40"/>
    </row>
    <row r="515" spans="1:49" ht="14.25" customHeight="1" x14ac:dyDescent="0.35">
      <c r="A515" s="40"/>
      <c r="B515" s="40"/>
      <c r="C515" s="85"/>
      <c r="AS515" s="40"/>
      <c r="AT515" s="40"/>
      <c r="AU515" s="40"/>
      <c r="AV515" s="40"/>
      <c r="AW515" s="40"/>
    </row>
    <row r="516" spans="1:49" ht="14.25" customHeight="1" x14ac:dyDescent="0.35">
      <c r="A516" s="40"/>
      <c r="B516" s="40"/>
      <c r="C516" s="85"/>
      <c r="AS516" s="40"/>
      <c r="AT516" s="40"/>
      <c r="AU516" s="40"/>
      <c r="AV516" s="40"/>
      <c r="AW516" s="40"/>
    </row>
    <row r="517" spans="1:49" ht="14.25" customHeight="1" x14ac:dyDescent="0.35">
      <c r="A517" s="40"/>
      <c r="B517" s="40"/>
      <c r="C517" s="85"/>
      <c r="AS517" s="40"/>
      <c r="AT517" s="40"/>
      <c r="AU517" s="40"/>
      <c r="AV517" s="40"/>
      <c r="AW517" s="40"/>
    </row>
    <row r="518" spans="1:49" ht="14.25" customHeight="1" x14ac:dyDescent="0.35">
      <c r="A518" s="40"/>
      <c r="B518" s="40"/>
      <c r="C518" s="85"/>
      <c r="AS518" s="40"/>
      <c r="AT518" s="40"/>
      <c r="AU518" s="40"/>
      <c r="AV518" s="40"/>
      <c r="AW518" s="40"/>
    </row>
    <row r="519" spans="1:49" ht="14.25" customHeight="1" x14ac:dyDescent="0.35">
      <c r="A519" s="40"/>
      <c r="B519" s="40"/>
      <c r="C519" s="85"/>
      <c r="AS519" s="40"/>
      <c r="AT519" s="40"/>
      <c r="AU519" s="40"/>
      <c r="AV519" s="40"/>
      <c r="AW519" s="40"/>
    </row>
    <row r="520" spans="1:49" ht="14.25" customHeight="1" x14ac:dyDescent="0.35">
      <c r="A520" s="40"/>
      <c r="B520" s="40"/>
      <c r="C520" s="85"/>
      <c r="AS520" s="40"/>
      <c r="AT520" s="40"/>
      <c r="AU520" s="40"/>
      <c r="AV520" s="40"/>
      <c r="AW520" s="40"/>
    </row>
    <row r="521" spans="1:49" ht="14.25" customHeight="1" x14ac:dyDescent="0.35">
      <c r="A521" s="40"/>
      <c r="B521" s="40"/>
      <c r="C521" s="85"/>
      <c r="AS521" s="40"/>
      <c r="AT521" s="40"/>
      <c r="AU521" s="40"/>
      <c r="AV521" s="40"/>
      <c r="AW521" s="40"/>
    </row>
    <row r="522" spans="1:49" ht="14.25" customHeight="1" x14ac:dyDescent="0.35">
      <c r="A522" s="40"/>
      <c r="B522" s="40"/>
      <c r="C522" s="85"/>
      <c r="AS522" s="40"/>
      <c r="AT522" s="40"/>
      <c r="AU522" s="40"/>
      <c r="AV522" s="40"/>
      <c r="AW522" s="40"/>
    </row>
    <row r="523" spans="1:49" ht="14.25" customHeight="1" x14ac:dyDescent="0.35">
      <c r="A523" s="40"/>
      <c r="B523" s="40"/>
      <c r="C523" s="85"/>
      <c r="AS523" s="40"/>
      <c r="AT523" s="40"/>
      <c r="AU523" s="40"/>
      <c r="AV523" s="40"/>
      <c r="AW523" s="40"/>
    </row>
    <row r="524" spans="1:49" ht="14.25" customHeight="1" x14ac:dyDescent="0.35">
      <c r="A524" s="40"/>
      <c r="B524" s="40"/>
      <c r="C524" s="85"/>
      <c r="AS524" s="40"/>
      <c r="AT524" s="40"/>
      <c r="AU524" s="40"/>
      <c r="AV524" s="40"/>
      <c r="AW524" s="40"/>
    </row>
    <row r="525" spans="1:49" ht="14.25" customHeight="1" x14ac:dyDescent="0.35">
      <c r="A525" s="40"/>
      <c r="B525" s="40"/>
      <c r="C525" s="85"/>
      <c r="AS525" s="40"/>
      <c r="AT525" s="40"/>
      <c r="AU525" s="40"/>
      <c r="AV525" s="40"/>
      <c r="AW525" s="40"/>
    </row>
    <row r="526" spans="1:49" ht="14.25" customHeight="1" x14ac:dyDescent="0.35">
      <c r="A526" s="40"/>
      <c r="B526" s="40"/>
      <c r="C526" s="85"/>
      <c r="AS526" s="40"/>
      <c r="AT526" s="40"/>
      <c r="AU526" s="40"/>
      <c r="AV526" s="40"/>
      <c r="AW526" s="40"/>
    </row>
    <row r="527" spans="1:49" ht="14.25" customHeight="1" x14ac:dyDescent="0.35">
      <c r="A527" s="40"/>
      <c r="B527" s="40"/>
      <c r="C527" s="85"/>
      <c r="AS527" s="40"/>
      <c r="AT527" s="40"/>
      <c r="AU527" s="40"/>
      <c r="AV527" s="40"/>
      <c r="AW527" s="40"/>
    </row>
    <row r="528" spans="1:49" ht="14.25" customHeight="1" x14ac:dyDescent="0.35">
      <c r="A528" s="40"/>
      <c r="B528" s="40"/>
      <c r="C528" s="85"/>
      <c r="AS528" s="40"/>
      <c r="AT528" s="40"/>
      <c r="AU528" s="40"/>
      <c r="AV528" s="40"/>
      <c r="AW528" s="40"/>
    </row>
    <row r="529" spans="1:49" ht="14.25" customHeight="1" x14ac:dyDescent="0.35">
      <c r="A529" s="40"/>
      <c r="B529" s="40"/>
      <c r="C529" s="85"/>
      <c r="AS529" s="40"/>
      <c r="AT529" s="40"/>
      <c r="AU529" s="40"/>
      <c r="AV529" s="40"/>
      <c r="AW529" s="40"/>
    </row>
    <row r="530" spans="1:49" ht="14.25" customHeight="1" x14ac:dyDescent="0.35">
      <c r="A530" s="40"/>
      <c r="B530" s="40"/>
      <c r="C530" s="85"/>
      <c r="AS530" s="40"/>
      <c r="AT530" s="40"/>
      <c r="AU530" s="40"/>
      <c r="AV530" s="40"/>
      <c r="AW530" s="40"/>
    </row>
    <row r="531" spans="1:49" ht="14.25" customHeight="1" x14ac:dyDescent="0.35">
      <c r="A531" s="40"/>
      <c r="B531" s="40"/>
      <c r="C531" s="85"/>
      <c r="AS531" s="40"/>
      <c r="AT531" s="40"/>
      <c r="AU531" s="40"/>
      <c r="AV531" s="40"/>
      <c r="AW531" s="40"/>
    </row>
    <row r="532" spans="1:49" ht="14.25" customHeight="1" x14ac:dyDescent="0.35">
      <c r="A532" s="40"/>
      <c r="B532" s="40"/>
      <c r="C532" s="85"/>
      <c r="AS532" s="40"/>
      <c r="AT532" s="40"/>
      <c r="AU532" s="40"/>
      <c r="AV532" s="40"/>
      <c r="AW532" s="40"/>
    </row>
    <row r="533" spans="1:49" ht="14.25" customHeight="1" x14ac:dyDescent="0.35">
      <c r="A533" s="40"/>
      <c r="B533" s="40"/>
      <c r="C533" s="85"/>
      <c r="AS533" s="40"/>
      <c r="AT533" s="40"/>
      <c r="AU533" s="40"/>
      <c r="AV533" s="40"/>
      <c r="AW533" s="40"/>
    </row>
    <row r="534" spans="1:49" ht="14.25" customHeight="1" x14ac:dyDescent="0.35">
      <c r="A534" s="40"/>
      <c r="B534" s="40"/>
      <c r="C534" s="85"/>
      <c r="AS534" s="40"/>
      <c r="AT534" s="40"/>
      <c r="AU534" s="40"/>
      <c r="AV534" s="40"/>
      <c r="AW534" s="40"/>
    </row>
    <row r="535" spans="1:49" ht="14.25" customHeight="1" x14ac:dyDescent="0.35">
      <c r="A535" s="40"/>
      <c r="B535" s="40"/>
      <c r="C535" s="85"/>
      <c r="AS535" s="40"/>
      <c r="AT535" s="40"/>
      <c r="AU535" s="40"/>
      <c r="AV535" s="40"/>
      <c r="AW535" s="40"/>
    </row>
    <row r="536" spans="1:49" ht="14.25" customHeight="1" x14ac:dyDescent="0.35">
      <c r="A536" s="40"/>
      <c r="B536" s="40"/>
      <c r="C536" s="85"/>
      <c r="AS536" s="40"/>
      <c r="AT536" s="40"/>
      <c r="AU536" s="40"/>
      <c r="AV536" s="40"/>
      <c r="AW536" s="40"/>
    </row>
    <row r="537" spans="1:49" ht="14.25" customHeight="1" x14ac:dyDescent="0.35">
      <c r="A537" s="40"/>
      <c r="B537" s="40"/>
      <c r="C537" s="85"/>
      <c r="AS537" s="40"/>
      <c r="AT537" s="40"/>
      <c r="AU537" s="40"/>
      <c r="AV537" s="40"/>
      <c r="AW537" s="40"/>
    </row>
    <row r="538" spans="1:49" ht="14.25" customHeight="1" x14ac:dyDescent="0.35">
      <c r="A538" s="40"/>
      <c r="B538" s="40"/>
      <c r="C538" s="85"/>
      <c r="AS538" s="40"/>
      <c r="AT538" s="40"/>
      <c r="AU538" s="40"/>
      <c r="AV538" s="40"/>
      <c r="AW538" s="40"/>
    </row>
    <row r="539" spans="1:49" ht="14.25" customHeight="1" x14ac:dyDescent="0.35">
      <c r="A539" s="40"/>
      <c r="B539" s="40"/>
      <c r="C539" s="85"/>
      <c r="AS539" s="40"/>
      <c r="AT539" s="40"/>
      <c r="AU539" s="40"/>
      <c r="AV539" s="40"/>
      <c r="AW539" s="40"/>
    </row>
    <row r="540" spans="1:49" ht="14.25" customHeight="1" x14ac:dyDescent="0.35">
      <c r="A540" s="40"/>
      <c r="B540" s="40"/>
      <c r="C540" s="85"/>
      <c r="AS540" s="40"/>
      <c r="AT540" s="40"/>
      <c r="AU540" s="40"/>
      <c r="AV540" s="40"/>
      <c r="AW540" s="40"/>
    </row>
    <row r="541" spans="1:49" ht="14.25" customHeight="1" x14ac:dyDescent="0.35">
      <c r="A541" s="40"/>
      <c r="B541" s="40"/>
      <c r="C541" s="85"/>
      <c r="AS541" s="40"/>
      <c r="AT541" s="40"/>
      <c r="AU541" s="40"/>
      <c r="AV541" s="40"/>
      <c r="AW541" s="40"/>
    </row>
    <row r="542" spans="1:49" ht="14.25" customHeight="1" x14ac:dyDescent="0.35">
      <c r="A542" s="40"/>
      <c r="B542" s="40"/>
      <c r="C542" s="85"/>
      <c r="AS542" s="40"/>
      <c r="AT542" s="40"/>
      <c r="AU542" s="40"/>
      <c r="AV542" s="40"/>
      <c r="AW542" s="40"/>
    </row>
    <row r="543" spans="1:49" ht="14.25" customHeight="1" x14ac:dyDescent="0.35">
      <c r="A543" s="40"/>
      <c r="B543" s="40"/>
      <c r="C543" s="85"/>
      <c r="AS543" s="40"/>
      <c r="AT543" s="40"/>
      <c r="AU543" s="40"/>
      <c r="AV543" s="40"/>
      <c r="AW543" s="40"/>
    </row>
    <row r="544" spans="1:49" ht="14.25" customHeight="1" x14ac:dyDescent="0.35">
      <c r="A544" s="40"/>
      <c r="B544" s="40"/>
      <c r="C544" s="85"/>
      <c r="AS544" s="40"/>
      <c r="AT544" s="40"/>
      <c r="AU544" s="40"/>
      <c r="AV544" s="40"/>
      <c r="AW544" s="40"/>
    </row>
    <row r="545" spans="1:49" ht="14.25" customHeight="1" x14ac:dyDescent="0.35">
      <c r="A545" s="40"/>
      <c r="B545" s="40"/>
      <c r="C545" s="85"/>
      <c r="AS545" s="40"/>
      <c r="AT545" s="40"/>
      <c r="AU545" s="40"/>
      <c r="AV545" s="40"/>
      <c r="AW545" s="40"/>
    </row>
    <row r="546" spans="1:49" ht="14.25" customHeight="1" x14ac:dyDescent="0.35">
      <c r="A546" s="40"/>
      <c r="B546" s="40"/>
      <c r="C546" s="85"/>
      <c r="AS546" s="40"/>
      <c r="AT546" s="40"/>
      <c r="AU546" s="40"/>
      <c r="AV546" s="40"/>
      <c r="AW546" s="40"/>
    </row>
    <row r="547" spans="1:49" ht="14.25" customHeight="1" x14ac:dyDescent="0.35">
      <c r="A547" s="40"/>
      <c r="B547" s="40"/>
      <c r="C547" s="85"/>
      <c r="AS547" s="40"/>
      <c r="AT547" s="40"/>
      <c r="AU547" s="40"/>
      <c r="AV547" s="40"/>
      <c r="AW547" s="40"/>
    </row>
    <row r="548" spans="1:49" ht="14.25" customHeight="1" x14ac:dyDescent="0.35">
      <c r="A548" s="40"/>
      <c r="B548" s="40"/>
      <c r="C548" s="85"/>
      <c r="AS548" s="40"/>
      <c r="AT548" s="40"/>
      <c r="AU548" s="40"/>
      <c r="AV548" s="40"/>
      <c r="AW548" s="40"/>
    </row>
    <row r="549" spans="1:49" ht="14.25" customHeight="1" x14ac:dyDescent="0.35">
      <c r="A549" s="40"/>
      <c r="B549" s="40"/>
      <c r="C549" s="85"/>
      <c r="AS549" s="40"/>
      <c r="AT549" s="40"/>
      <c r="AU549" s="40"/>
      <c r="AV549" s="40"/>
      <c r="AW549" s="40"/>
    </row>
    <row r="550" spans="1:49" ht="14.25" customHeight="1" x14ac:dyDescent="0.35">
      <c r="A550" s="40"/>
      <c r="B550" s="40"/>
      <c r="C550" s="85"/>
      <c r="AS550" s="40"/>
      <c r="AT550" s="40"/>
      <c r="AU550" s="40"/>
      <c r="AV550" s="40"/>
      <c r="AW550" s="40"/>
    </row>
    <row r="551" spans="1:49" ht="14.25" customHeight="1" x14ac:dyDescent="0.35">
      <c r="A551" s="40"/>
      <c r="B551" s="40"/>
      <c r="C551" s="85"/>
      <c r="AS551" s="40"/>
      <c r="AT551" s="40"/>
      <c r="AU551" s="40"/>
      <c r="AV551" s="40"/>
      <c r="AW551" s="40"/>
    </row>
    <row r="552" spans="1:49" ht="14.25" customHeight="1" x14ac:dyDescent="0.35">
      <c r="A552" s="40"/>
      <c r="B552" s="40"/>
      <c r="C552" s="85"/>
      <c r="AS552" s="40"/>
      <c r="AT552" s="40"/>
      <c r="AU552" s="40"/>
      <c r="AV552" s="40"/>
      <c r="AW552" s="40"/>
    </row>
    <row r="553" spans="1:49" ht="14.25" customHeight="1" x14ac:dyDescent="0.35">
      <c r="A553" s="40"/>
      <c r="B553" s="40"/>
      <c r="C553" s="85"/>
      <c r="AS553" s="40"/>
      <c r="AT553" s="40"/>
      <c r="AU553" s="40"/>
      <c r="AV553" s="40"/>
      <c r="AW553" s="40"/>
    </row>
    <row r="554" spans="1:49" ht="14.25" customHeight="1" x14ac:dyDescent="0.35">
      <c r="A554" s="40"/>
      <c r="B554" s="40"/>
      <c r="C554" s="85"/>
      <c r="AS554" s="40"/>
      <c r="AT554" s="40"/>
      <c r="AU554" s="40"/>
      <c r="AV554" s="40"/>
      <c r="AW554" s="40"/>
    </row>
    <row r="555" spans="1:49" ht="14.25" customHeight="1" x14ac:dyDescent="0.35">
      <c r="A555" s="40"/>
      <c r="B555" s="40"/>
      <c r="C555" s="85"/>
      <c r="AS555" s="40"/>
      <c r="AT555" s="40"/>
      <c r="AU555" s="40"/>
      <c r="AV555" s="40"/>
      <c r="AW555" s="40"/>
    </row>
    <row r="556" spans="1:49" ht="14.25" customHeight="1" x14ac:dyDescent="0.35">
      <c r="A556" s="40"/>
      <c r="B556" s="40"/>
      <c r="C556" s="85"/>
      <c r="AS556" s="40"/>
      <c r="AT556" s="40"/>
      <c r="AU556" s="40"/>
      <c r="AV556" s="40"/>
      <c r="AW556" s="40"/>
    </row>
    <row r="557" spans="1:49" ht="14.25" customHeight="1" x14ac:dyDescent="0.35">
      <c r="A557" s="40"/>
      <c r="B557" s="40"/>
      <c r="C557" s="85"/>
      <c r="AS557" s="40"/>
      <c r="AT557" s="40"/>
      <c r="AU557" s="40"/>
      <c r="AV557" s="40"/>
      <c r="AW557" s="40"/>
    </row>
    <row r="558" spans="1:49" ht="14.25" customHeight="1" x14ac:dyDescent="0.35">
      <c r="A558" s="40"/>
      <c r="B558" s="40"/>
      <c r="C558" s="85"/>
      <c r="AS558" s="40"/>
      <c r="AT558" s="40"/>
      <c r="AU558" s="40"/>
      <c r="AV558" s="40"/>
      <c r="AW558" s="40"/>
    </row>
    <row r="559" spans="1:49" ht="14.25" customHeight="1" x14ac:dyDescent="0.35">
      <c r="A559" s="40"/>
      <c r="B559" s="40"/>
      <c r="C559" s="85"/>
      <c r="AS559" s="40"/>
      <c r="AT559" s="40"/>
      <c r="AU559" s="40"/>
      <c r="AV559" s="40"/>
      <c r="AW559" s="40"/>
    </row>
    <row r="560" spans="1:49" ht="14.25" customHeight="1" x14ac:dyDescent="0.35">
      <c r="A560" s="40"/>
      <c r="B560" s="40"/>
      <c r="C560" s="85"/>
      <c r="AS560" s="40"/>
      <c r="AT560" s="40"/>
      <c r="AU560" s="40"/>
      <c r="AV560" s="40"/>
      <c r="AW560" s="40"/>
    </row>
    <row r="561" spans="1:49" ht="14.25" customHeight="1" x14ac:dyDescent="0.35">
      <c r="A561" s="40"/>
      <c r="B561" s="40"/>
      <c r="C561" s="85"/>
      <c r="AS561" s="40"/>
      <c r="AT561" s="40"/>
      <c r="AU561" s="40"/>
      <c r="AV561" s="40"/>
      <c r="AW561" s="40"/>
    </row>
    <row r="562" spans="1:49" ht="14.25" customHeight="1" x14ac:dyDescent="0.35">
      <c r="A562" s="40"/>
      <c r="B562" s="40"/>
      <c r="C562" s="85"/>
      <c r="AS562" s="40"/>
      <c r="AT562" s="40"/>
      <c r="AU562" s="40"/>
      <c r="AV562" s="40"/>
      <c r="AW562" s="40"/>
    </row>
    <row r="563" spans="1:49" ht="14.25" customHeight="1" x14ac:dyDescent="0.35">
      <c r="A563" s="40"/>
      <c r="B563" s="40"/>
      <c r="C563" s="85"/>
      <c r="AS563" s="40"/>
      <c r="AT563" s="40"/>
      <c r="AU563" s="40"/>
      <c r="AV563" s="40"/>
      <c r="AW563" s="40"/>
    </row>
    <row r="564" spans="1:49" ht="14.25" customHeight="1" x14ac:dyDescent="0.35">
      <c r="A564" s="40"/>
      <c r="B564" s="40"/>
      <c r="C564" s="85"/>
      <c r="AS564" s="40"/>
      <c r="AT564" s="40"/>
      <c r="AU564" s="40"/>
      <c r="AV564" s="40"/>
      <c r="AW564" s="40"/>
    </row>
    <row r="565" spans="1:49" ht="14.25" customHeight="1" x14ac:dyDescent="0.35">
      <c r="A565" s="40"/>
      <c r="B565" s="40"/>
      <c r="C565" s="85"/>
      <c r="AS565" s="40"/>
      <c r="AT565" s="40"/>
      <c r="AU565" s="40"/>
      <c r="AV565" s="40"/>
      <c r="AW565" s="40"/>
    </row>
    <row r="566" spans="1:49" ht="14.25" customHeight="1" x14ac:dyDescent="0.35">
      <c r="A566" s="40"/>
      <c r="B566" s="40"/>
      <c r="C566" s="85"/>
      <c r="AS566" s="40"/>
      <c r="AT566" s="40"/>
      <c r="AU566" s="40"/>
      <c r="AV566" s="40"/>
      <c r="AW566" s="40"/>
    </row>
    <row r="567" spans="1:49" ht="14.25" customHeight="1" x14ac:dyDescent="0.35">
      <c r="A567" s="40"/>
      <c r="B567" s="40"/>
      <c r="C567" s="85"/>
      <c r="AS567" s="40"/>
      <c r="AT567" s="40"/>
      <c r="AU567" s="40"/>
      <c r="AV567" s="40"/>
      <c r="AW567" s="40"/>
    </row>
    <row r="568" spans="1:49" ht="14.25" customHeight="1" x14ac:dyDescent="0.35">
      <c r="A568" s="40"/>
      <c r="B568" s="40"/>
      <c r="C568" s="85"/>
      <c r="AS568" s="40"/>
      <c r="AT568" s="40"/>
      <c r="AU568" s="40"/>
      <c r="AV568" s="40"/>
      <c r="AW568" s="40"/>
    </row>
    <row r="569" spans="1:49" ht="14.25" customHeight="1" x14ac:dyDescent="0.35">
      <c r="A569" s="40"/>
      <c r="B569" s="40"/>
      <c r="C569" s="85"/>
      <c r="AS569" s="40"/>
      <c r="AT569" s="40"/>
      <c r="AU569" s="40"/>
      <c r="AV569" s="40"/>
      <c r="AW569" s="40"/>
    </row>
    <row r="570" spans="1:49" ht="14.25" customHeight="1" x14ac:dyDescent="0.35">
      <c r="A570" s="40"/>
      <c r="B570" s="40"/>
      <c r="C570" s="85"/>
      <c r="AS570" s="40"/>
      <c r="AT570" s="40"/>
      <c r="AU570" s="40"/>
      <c r="AV570" s="40"/>
      <c r="AW570" s="40"/>
    </row>
    <row r="571" spans="1:49" ht="14.25" customHeight="1" x14ac:dyDescent="0.35">
      <c r="A571" s="40"/>
      <c r="B571" s="40"/>
      <c r="C571" s="85"/>
      <c r="AS571" s="40"/>
      <c r="AT571" s="40"/>
      <c r="AU571" s="40"/>
      <c r="AV571" s="40"/>
      <c r="AW571" s="40"/>
    </row>
    <row r="572" spans="1:49" ht="14.25" customHeight="1" x14ac:dyDescent="0.35">
      <c r="A572" s="40"/>
      <c r="B572" s="40"/>
      <c r="C572" s="85"/>
      <c r="AS572" s="40"/>
      <c r="AT572" s="40"/>
      <c r="AU572" s="40"/>
      <c r="AV572" s="40"/>
      <c r="AW572" s="40"/>
    </row>
    <row r="573" spans="1:49" ht="14.25" customHeight="1" x14ac:dyDescent="0.35">
      <c r="A573" s="40"/>
      <c r="B573" s="40"/>
      <c r="C573" s="85"/>
      <c r="AS573" s="40"/>
      <c r="AT573" s="40"/>
      <c r="AU573" s="40"/>
      <c r="AV573" s="40"/>
      <c r="AW573" s="40"/>
    </row>
    <row r="574" spans="1:49" ht="14.25" customHeight="1" x14ac:dyDescent="0.35">
      <c r="A574" s="40"/>
      <c r="B574" s="40"/>
      <c r="C574" s="85"/>
      <c r="AS574" s="40"/>
      <c r="AT574" s="40"/>
      <c r="AU574" s="40"/>
      <c r="AV574" s="40"/>
      <c r="AW574" s="40"/>
    </row>
    <row r="575" spans="1:49" ht="14.25" customHeight="1" x14ac:dyDescent="0.35">
      <c r="A575" s="40"/>
      <c r="B575" s="40"/>
      <c r="C575" s="85"/>
      <c r="AS575" s="40"/>
      <c r="AT575" s="40"/>
      <c r="AU575" s="40"/>
      <c r="AV575" s="40"/>
      <c r="AW575" s="40"/>
    </row>
    <row r="576" spans="1:49" ht="14.25" customHeight="1" x14ac:dyDescent="0.35">
      <c r="A576" s="40"/>
      <c r="B576" s="40"/>
      <c r="C576" s="85"/>
      <c r="AS576" s="40"/>
      <c r="AT576" s="40"/>
      <c r="AU576" s="40"/>
      <c r="AV576" s="40"/>
      <c r="AW576" s="40"/>
    </row>
    <row r="577" spans="1:49" ht="14.25" customHeight="1" x14ac:dyDescent="0.35">
      <c r="A577" s="40"/>
      <c r="B577" s="40"/>
      <c r="C577" s="85"/>
      <c r="AS577" s="40"/>
      <c r="AT577" s="40"/>
      <c r="AU577" s="40"/>
      <c r="AV577" s="40"/>
      <c r="AW577" s="40"/>
    </row>
    <row r="578" spans="1:49" ht="14.25" customHeight="1" x14ac:dyDescent="0.35">
      <c r="A578" s="40"/>
      <c r="B578" s="40"/>
      <c r="C578" s="85"/>
      <c r="AS578" s="40"/>
      <c r="AT578" s="40"/>
      <c r="AU578" s="40"/>
      <c r="AV578" s="40"/>
      <c r="AW578" s="40"/>
    </row>
    <row r="579" spans="1:49" ht="14.25" customHeight="1" x14ac:dyDescent="0.35">
      <c r="A579" s="40"/>
      <c r="B579" s="40"/>
      <c r="C579" s="85"/>
      <c r="AS579" s="40"/>
      <c r="AT579" s="40"/>
      <c r="AU579" s="40"/>
      <c r="AV579" s="40"/>
      <c r="AW579" s="40"/>
    </row>
    <row r="580" spans="1:49" ht="14.25" customHeight="1" x14ac:dyDescent="0.35">
      <c r="A580" s="40"/>
      <c r="B580" s="40"/>
      <c r="C580" s="85"/>
      <c r="AS580" s="40"/>
      <c r="AT580" s="40"/>
      <c r="AU580" s="40"/>
      <c r="AV580" s="40"/>
      <c r="AW580" s="40"/>
    </row>
    <row r="581" spans="1:49" ht="14.25" customHeight="1" x14ac:dyDescent="0.35">
      <c r="A581" s="40"/>
      <c r="B581" s="40"/>
      <c r="C581" s="85"/>
      <c r="AS581" s="40"/>
      <c r="AT581" s="40"/>
      <c r="AU581" s="40"/>
      <c r="AV581" s="40"/>
      <c r="AW581" s="40"/>
    </row>
    <row r="582" spans="1:49" ht="14.25" customHeight="1" x14ac:dyDescent="0.35">
      <c r="A582" s="40"/>
      <c r="B582" s="40"/>
      <c r="C582" s="85"/>
      <c r="AS582" s="40"/>
      <c r="AT582" s="40"/>
      <c r="AU582" s="40"/>
      <c r="AV582" s="40"/>
      <c r="AW582" s="40"/>
    </row>
    <row r="583" spans="1:49" ht="14.25" customHeight="1" x14ac:dyDescent="0.35">
      <c r="A583" s="40"/>
      <c r="B583" s="40"/>
      <c r="C583" s="85"/>
      <c r="AS583" s="40"/>
      <c r="AT583" s="40"/>
      <c r="AU583" s="40"/>
      <c r="AV583" s="40"/>
      <c r="AW583" s="40"/>
    </row>
    <row r="584" spans="1:49" ht="14.25" customHeight="1" x14ac:dyDescent="0.35">
      <c r="A584" s="40"/>
      <c r="B584" s="40"/>
      <c r="C584" s="85"/>
      <c r="AS584" s="40"/>
      <c r="AT584" s="40"/>
      <c r="AU584" s="40"/>
      <c r="AV584" s="40"/>
      <c r="AW584" s="40"/>
    </row>
    <row r="585" spans="1:49" ht="14.25" customHeight="1" x14ac:dyDescent="0.35">
      <c r="A585" s="40"/>
      <c r="B585" s="40"/>
      <c r="C585" s="85"/>
      <c r="AS585" s="40"/>
      <c r="AT585" s="40"/>
      <c r="AU585" s="40"/>
      <c r="AV585" s="40"/>
      <c r="AW585" s="40"/>
    </row>
    <row r="586" spans="1:49" ht="14.25" customHeight="1" x14ac:dyDescent="0.35">
      <c r="A586" s="40"/>
      <c r="B586" s="40"/>
      <c r="C586" s="85"/>
      <c r="AS586" s="40"/>
      <c r="AT586" s="40"/>
      <c r="AU586" s="40"/>
      <c r="AV586" s="40"/>
      <c r="AW586" s="40"/>
    </row>
    <row r="587" spans="1:49" ht="14.25" customHeight="1" x14ac:dyDescent="0.35">
      <c r="A587" s="40"/>
      <c r="B587" s="40"/>
      <c r="C587" s="85"/>
      <c r="AS587" s="40"/>
      <c r="AT587" s="40"/>
      <c r="AU587" s="40"/>
      <c r="AV587" s="40"/>
      <c r="AW587" s="40"/>
    </row>
    <row r="588" spans="1:49" ht="14.25" customHeight="1" x14ac:dyDescent="0.35">
      <c r="A588" s="40"/>
      <c r="B588" s="40"/>
      <c r="C588" s="85"/>
      <c r="AS588" s="40"/>
      <c r="AT588" s="40"/>
      <c r="AU588" s="40"/>
      <c r="AV588" s="40"/>
      <c r="AW588" s="40"/>
    </row>
    <row r="589" spans="1:49" ht="14.25" customHeight="1" x14ac:dyDescent="0.35">
      <c r="A589" s="40"/>
      <c r="B589" s="40"/>
      <c r="C589" s="85"/>
      <c r="AS589" s="40"/>
      <c r="AT589" s="40"/>
      <c r="AU589" s="40"/>
      <c r="AV589" s="40"/>
      <c r="AW589" s="40"/>
    </row>
    <row r="590" spans="1:49" ht="14.25" customHeight="1" x14ac:dyDescent="0.35">
      <c r="A590" s="40"/>
      <c r="B590" s="40"/>
      <c r="C590" s="85"/>
      <c r="AS590" s="40"/>
      <c r="AT590" s="40"/>
      <c r="AU590" s="40"/>
      <c r="AV590" s="40"/>
      <c r="AW590" s="40"/>
    </row>
    <row r="591" spans="1:49" ht="14.25" customHeight="1" x14ac:dyDescent="0.35">
      <c r="A591" s="40"/>
      <c r="B591" s="40"/>
      <c r="C591" s="85"/>
      <c r="AS591" s="40"/>
      <c r="AT591" s="40"/>
      <c r="AU591" s="40"/>
      <c r="AV591" s="40"/>
      <c r="AW591" s="40"/>
    </row>
    <row r="592" spans="1:49" ht="14.25" customHeight="1" x14ac:dyDescent="0.35">
      <c r="A592" s="40"/>
      <c r="B592" s="40"/>
      <c r="C592" s="85"/>
      <c r="AS592" s="40"/>
      <c r="AT592" s="40"/>
      <c r="AU592" s="40"/>
      <c r="AV592" s="40"/>
      <c r="AW592" s="40"/>
    </row>
    <row r="593" spans="1:49" ht="14.25" customHeight="1" x14ac:dyDescent="0.35">
      <c r="A593" s="40"/>
      <c r="B593" s="40"/>
      <c r="C593" s="85"/>
      <c r="AS593" s="40"/>
      <c r="AT593" s="40"/>
      <c r="AU593" s="40"/>
      <c r="AV593" s="40"/>
      <c r="AW593" s="40"/>
    </row>
    <row r="594" spans="1:49" ht="14.25" customHeight="1" x14ac:dyDescent="0.35">
      <c r="A594" s="40"/>
      <c r="B594" s="40"/>
      <c r="C594" s="85"/>
      <c r="AS594" s="40"/>
      <c r="AT594" s="40"/>
      <c r="AU594" s="40"/>
      <c r="AV594" s="40"/>
      <c r="AW594" s="40"/>
    </row>
    <row r="595" spans="1:49" ht="14.25" customHeight="1" x14ac:dyDescent="0.35">
      <c r="A595" s="40"/>
      <c r="B595" s="40"/>
      <c r="C595" s="85"/>
      <c r="AS595" s="40"/>
      <c r="AT595" s="40"/>
      <c r="AU595" s="40"/>
      <c r="AV595" s="40"/>
      <c r="AW595" s="40"/>
    </row>
    <row r="596" spans="1:49" ht="14.25" customHeight="1" x14ac:dyDescent="0.35">
      <c r="A596" s="40"/>
      <c r="B596" s="40"/>
      <c r="C596" s="85"/>
      <c r="AS596" s="40"/>
      <c r="AT596" s="40"/>
      <c r="AU596" s="40"/>
      <c r="AV596" s="40"/>
      <c r="AW596" s="40"/>
    </row>
    <row r="597" spans="1:49" ht="14.25" customHeight="1" x14ac:dyDescent="0.35">
      <c r="A597" s="40"/>
      <c r="B597" s="40"/>
      <c r="C597" s="85"/>
      <c r="AS597" s="40"/>
      <c r="AT597" s="40"/>
      <c r="AU597" s="40"/>
      <c r="AV597" s="40"/>
      <c r="AW597" s="40"/>
    </row>
    <row r="598" spans="1:49" ht="14.25" customHeight="1" x14ac:dyDescent="0.35">
      <c r="A598" s="40"/>
      <c r="B598" s="40"/>
      <c r="C598" s="85"/>
      <c r="AS598" s="40"/>
      <c r="AT598" s="40"/>
      <c r="AU598" s="40"/>
      <c r="AV598" s="40"/>
      <c r="AW598" s="40"/>
    </row>
    <row r="599" spans="1:49" ht="14.25" customHeight="1" x14ac:dyDescent="0.35">
      <c r="A599" s="40"/>
      <c r="B599" s="40"/>
      <c r="C599" s="85"/>
      <c r="AS599" s="40"/>
      <c r="AT599" s="40"/>
      <c r="AU599" s="40"/>
      <c r="AV599" s="40"/>
      <c r="AW599" s="40"/>
    </row>
    <row r="600" spans="1:49" ht="14.25" customHeight="1" x14ac:dyDescent="0.35">
      <c r="A600" s="40"/>
      <c r="B600" s="40"/>
      <c r="C600" s="85"/>
      <c r="AS600" s="40"/>
      <c r="AT600" s="40"/>
      <c r="AU600" s="40"/>
      <c r="AV600" s="40"/>
      <c r="AW600" s="40"/>
    </row>
  </sheetData>
  <mergeCells count="157">
    <mergeCell ref="G56:G67"/>
    <mergeCell ref="G69:G80"/>
    <mergeCell ref="G82:G93"/>
    <mergeCell ref="G95:G106"/>
    <mergeCell ref="G108:G119"/>
    <mergeCell ref="G121:G132"/>
    <mergeCell ref="G134:G145"/>
    <mergeCell ref="G147:G158"/>
    <mergeCell ref="G160:G171"/>
    <mergeCell ref="G173:G184"/>
    <mergeCell ref="G186:G197"/>
    <mergeCell ref="G290:G301"/>
    <mergeCell ref="G303:G314"/>
    <mergeCell ref="G316:G327"/>
    <mergeCell ref="G329:G340"/>
    <mergeCell ref="AR173:AR184"/>
    <mergeCell ref="AR186:AR197"/>
    <mergeCell ref="AR199:AR210"/>
    <mergeCell ref="AR303:AR314"/>
    <mergeCell ref="AR316:AR327"/>
    <mergeCell ref="G342:G353"/>
    <mergeCell ref="G355:G366"/>
    <mergeCell ref="G368:G379"/>
    <mergeCell ref="G381:G392"/>
    <mergeCell ref="G199:G210"/>
    <mergeCell ref="G212:G223"/>
    <mergeCell ref="G225:G236"/>
    <mergeCell ref="G238:G249"/>
    <mergeCell ref="G251:G262"/>
    <mergeCell ref="G264:G275"/>
    <mergeCell ref="G277:G288"/>
    <mergeCell ref="AR355:AR366"/>
    <mergeCell ref="AR368:AR379"/>
    <mergeCell ref="AR381:AR392"/>
    <mergeCell ref="AR212:AR223"/>
    <mergeCell ref="AR225:AR236"/>
    <mergeCell ref="AR238:AR249"/>
    <mergeCell ref="AR251:AR262"/>
    <mergeCell ref="AR264:AR275"/>
    <mergeCell ref="AR277:AR288"/>
    <mergeCell ref="AR290:AR301"/>
    <mergeCell ref="C1:F1"/>
    <mergeCell ref="G1:K1"/>
    <mergeCell ref="L1:AA1"/>
    <mergeCell ref="AB1:AQ1"/>
    <mergeCell ref="C4:C15"/>
    <mergeCell ref="G4:G15"/>
    <mergeCell ref="AR4:AR15"/>
    <mergeCell ref="A42:B42"/>
    <mergeCell ref="A55:B55"/>
    <mergeCell ref="A4:A15"/>
    <mergeCell ref="A16:B16"/>
    <mergeCell ref="A17:A28"/>
    <mergeCell ref="C17:C28"/>
    <mergeCell ref="A29:B29"/>
    <mergeCell ref="C30:C41"/>
    <mergeCell ref="C43:C54"/>
    <mergeCell ref="AR17:AR28"/>
    <mergeCell ref="AR30:AR41"/>
    <mergeCell ref="AR43:AR54"/>
    <mergeCell ref="A30:A41"/>
    <mergeCell ref="A43:A54"/>
    <mergeCell ref="G17:G28"/>
    <mergeCell ref="G30:G41"/>
    <mergeCell ref="G43:G54"/>
    <mergeCell ref="A120:B120"/>
    <mergeCell ref="A133:B133"/>
    <mergeCell ref="C56:C67"/>
    <mergeCell ref="A68:B68"/>
    <mergeCell ref="C69:C80"/>
    <mergeCell ref="A81:B81"/>
    <mergeCell ref="C82:C93"/>
    <mergeCell ref="A94:B94"/>
    <mergeCell ref="A107:B107"/>
    <mergeCell ref="A56:A67"/>
    <mergeCell ref="A69:A80"/>
    <mergeCell ref="A82:A93"/>
    <mergeCell ref="A95:A106"/>
    <mergeCell ref="A108:A119"/>
    <mergeCell ref="A121:A132"/>
    <mergeCell ref="AR56:AR67"/>
    <mergeCell ref="AR69:AR80"/>
    <mergeCell ref="AR82:AR93"/>
    <mergeCell ref="AR108:AR119"/>
    <mergeCell ref="C329:C340"/>
    <mergeCell ref="C342:C353"/>
    <mergeCell ref="C238:C249"/>
    <mergeCell ref="C251:C262"/>
    <mergeCell ref="C264:C275"/>
    <mergeCell ref="C277:C288"/>
    <mergeCell ref="C290:C301"/>
    <mergeCell ref="C303:C314"/>
    <mergeCell ref="C316:C327"/>
    <mergeCell ref="C212:C223"/>
    <mergeCell ref="C225:C236"/>
    <mergeCell ref="C95:C106"/>
    <mergeCell ref="C108:C119"/>
    <mergeCell ref="C121:C132"/>
    <mergeCell ref="AR329:AR340"/>
    <mergeCell ref="AR342:AR353"/>
    <mergeCell ref="AR121:AR132"/>
    <mergeCell ref="AR134:AR145"/>
    <mergeCell ref="AR147:AR158"/>
    <mergeCell ref="AR160:AR171"/>
    <mergeCell ref="C368:C379"/>
    <mergeCell ref="C381:C392"/>
    <mergeCell ref="A393:B393"/>
    <mergeCell ref="A397:B397"/>
    <mergeCell ref="A398:B398"/>
    <mergeCell ref="A399:B399"/>
    <mergeCell ref="A400:B400"/>
    <mergeCell ref="A342:A353"/>
    <mergeCell ref="A355:A366"/>
    <mergeCell ref="C355:C366"/>
    <mergeCell ref="A367:B367"/>
    <mergeCell ref="A368:A379"/>
    <mergeCell ref="A380:B380"/>
    <mergeCell ref="A381:A392"/>
    <mergeCell ref="A134:A145"/>
    <mergeCell ref="C134:C145"/>
    <mergeCell ref="A146:B146"/>
    <mergeCell ref="A147:A158"/>
    <mergeCell ref="A159:B159"/>
    <mergeCell ref="A172:B172"/>
    <mergeCell ref="A160:A171"/>
    <mergeCell ref="A173:A184"/>
    <mergeCell ref="A185:B185"/>
    <mergeCell ref="A186:A197"/>
    <mergeCell ref="A198:B198"/>
    <mergeCell ref="A199:A210"/>
    <mergeCell ref="A211:B211"/>
    <mergeCell ref="C147:C158"/>
    <mergeCell ref="C160:C171"/>
    <mergeCell ref="C173:C184"/>
    <mergeCell ref="C186:C197"/>
    <mergeCell ref="C199:C210"/>
    <mergeCell ref="A276:B276"/>
    <mergeCell ref="A289:B289"/>
    <mergeCell ref="A302:B302"/>
    <mergeCell ref="A315:B315"/>
    <mergeCell ref="A328:B328"/>
    <mergeCell ref="A341:B341"/>
    <mergeCell ref="A354:B354"/>
    <mergeCell ref="A212:A223"/>
    <mergeCell ref="A224:B224"/>
    <mergeCell ref="A225:A236"/>
    <mergeCell ref="A237:B237"/>
    <mergeCell ref="A238:A249"/>
    <mergeCell ref="A250:B250"/>
    <mergeCell ref="A263:B263"/>
    <mergeCell ref="A251:A262"/>
    <mergeCell ref="A264:A275"/>
    <mergeCell ref="A277:A288"/>
    <mergeCell ref="A290:A301"/>
    <mergeCell ref="A303:A314"/>
    <mergeCell ref="A316:A327"/>
    <mergeCell ref="A329:A340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1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2" width="6" customWidth="1"/>
    <col min="3" max="4" width="7" customWidth="1"/>
    <col min="5" max="5" width="6.6328125" customWidth="1"/>
    <col min="6" max="6" width="7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5" width="6.6328125" customWidth="1"/>
    <col min="16" max="16" width="7.453125" customWidth="1"/>
    <col min="17" max="17" width="6.54296875" customWidth="1"/>
    <col min="18" max="18" width="6.6328125" customWidth="1"/>
    <col min="19" max="19" width="7.54296875" customWidth="1"/>
    <col min="20" max="20" width="8.453125" customWidth="1"/>
    <col min="21" max="21" width="9.54296875" customWidth="1"/>
    <col min="22" max="22" width="7.6328125" customWidth="1"/>
    <col min="23" max="23" width="8.54296875" customWidth="1"/>
    <col min="24" max="24" width="8.6328125" customWidth="1"/>
    <col min="25" max="25" width="7.453125" customWidth="1"/>
    <col min="26" max="27" width="7.6328125" customWidth="1"/>
    <col min="28" max="28" width="7.453125" customWidth="1"/>
    <col min="29" max="29" width="8.453125" customWidth="1"/>
    <col min="30" max="30" width="6.6328125" customWidth="1"/>
    <col min="31" max="35" width="6.54296875" customWidth="1"/>
    <col min="36" max="36" width="7.453125" customWidth="1"/>
    <col min="37" max="37" width="7.36328125" customWidth="1"/>
    <col min="38" max="40" width="7.453125" customWidth="1"/>
    <col min="41" max="41" width="7.36328125" customWidth="1"/>
    <col min="42" max="45" width="6.54296875" customWidth="1"/>
    <col min="46" max="46" width="7.453125" customWidth="1"/>
    <col min="47" max="47" width="6.54296875" customWidth="1"/>
    <col min="48" max="48" width="7.453125" customWidth="1"/>
    <col min="49" max="49" width="6.54296875" customWidth="1"/>
    <col min="50" max="50" width="6.453125" customWidth="1"/>
    <col min="51" max="51" width="8.453125" customWidth="1"/>
    <col min="52" max="52" width="8.6328125" customWidth="1"/>
    <col min="53" max="53" width="7.453125" customWidth="1"/>
    <col min="54" max="54" width="10.453125" customWidth="1"/>
  </cols>
  <sheetData>
    <row r="1" spans="1:54" ht="14.25" customHeight="1" x14ac:dyDescent="0.35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60" customHeight="1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23.25" customHeight="1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ht="14.25" customHeight="1" x14ac:dyDescent="0.35">
      <c r="A4" s="268">
        <v>44743</v>
      </c>
      <c r="B4" s="11">
        <v>8.3333333333333329E-2</v>
      </c>
      <c r="C4" s="306"/>
      <c r="D4" s="17"/>
      <c r="E4" s="17"/>
      <c r="F4" s="41"/>
      <c r="G4" s="269"/>
      <c r="H4" s="17"/>
      <c r="I4" s="17"/>
      <c r="J4" s="17"/>
      <c r="K4" s="98"/>
      <c r="L4" s="286">
        <f>G4-C4</f>
        <v>0</v>
      </c>
      <c r="M4" s="99">
        <f t="shared" ref="M4:M15" si="0">H4-F4</f>
        <v>0</v>
      </c>
      <c r="N4" s="17">
        <f t="shared" ref="N4:N15" si="1">I4-E4</f>
        <v>0</v>
      </c>
      <c r="O4" s="41">
        <f t="shared" ref="O4:O15" si="2">K4-D4</f>
        <v>0</v>
      </c>
      <c r="P4" s="99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17"/>
      <c r="BA4" s="98">
        <f t="shared" ref="BA4:BA15" si="3">AY4+AZ4</f>
        <v>0</v>
      </c>
      <c r="BB4" s="101">
        <f t="shared" ref="BB4:BB15" si="4">AE4+AU4+AY4</f>
        <v>0</v>
      </c>
    </row>
    <row r="5" spans="1:54" ht="14.25" customHeight="1" x14ac:dyDescent="0.35">
      <c r="A5" s="266"/>
      <c r="B5" s="11">
        <v>0.16666666666666699</v>
      </c>
      <c r="C5" s="266"/>
      <c r="D5" s="17"/>
      <c r="E5" s="17"/>
      <c r="F5" s="41"/>
      <c r="G5" s="266"/>
      <c r="H5" s="17"/>
      <c r="I5" s="17"/>
      <c r="J5" s="17"/>
      <c r="K5" s="98"/>
      <c r="L5" s="266"/>
      <c r="M5" s="99">
        <f t="shared" si="0"/>
        <v>0</v>
      </c>
      <c r="N5" s="17">
        <f t="shared" si="1"/>
        <v>0</v>
      </c>
      <c r="O5" s="41">
        <f t="shared" si="2"/>
        <v>0</v>
      </c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17"/>
      <c r="BA5" s="98">
        <f t="shared" si="3"/>
        <v>0</v>
      </c>
      <c r="BB5" s="101">
        <f t="shared" si="4"/>
        <v>0</v>
      </c>
    </row>
    <row r="6" spans="1:54" ht="14.25" customHeight="1" x14ac:dyDescent="0.35">
      <c r="A6" s="266"/>
      <c r="B6" s="11">
        <v>0.25</v>
      </c>
      <c r="C6" s="266"/>
      <c r="D6" s="17"/>
      <c r="E6" s="17"/>
      <c r="F6" s="41"/>
      <c r="G6" s="266"/>
      <c r="H6" s="17"/>
      <c r="I6" s="17"/>
      <c r="J6" s="17"/>
      <c r="K6" s="98"/>
      <c r="L6" s="266"/>
      <c r="M6" s="99">
        <f t="shared" si="0"/>
        <v>0</v>
      </c>
      <c r="N6" s="17">
        <f t="shared" si="1"/>
        <v>0</v>
      </c>
      <c r="O6" s="41">
        <f t="shared" si="2"/>
        <v>0</v>
      </c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17"/>
      <c r="BA6" s="98">
        <f t="shared" si="3"/>
        <v>0</v>
      </c>
      <c r="BB6" s="101">
        <f t="shared" si="4"/>
        <v>0</v>
      </c>
    </row>
    <row r="7" spans="1:54" ht="14.25" customHeight="1" x14ac:dyDescent="0.35">
      <c r="A7" s="266"/>
      <c r="B7" s="11">
        <v>0.33333333333333298</v>
      </c>
      <c r="C7" s="266"/>
      <c r="D7" s="17"/>
      <c r="E7" s="17"/>
      <c r="F7" s="41"/>
      <c r="G7" s="266"/>
      <c r="H7" s="17"/>
      <c r="I7" s="17"/>
      <c r="J7" s="17"/>
      <c r="K7" s="98"/>
      <c r="L7" s="266"/>
      <c r="M7" s="99">
        <f t="shared" si="0"/>
        <v>0</v>
      </c>
      <c r="N7" s="17">
        <f t="shared" si="1"/>
        <v>0</v>
      </c>
      <c r="O7" s="41">
        <f t="shared" si="2"/>
        <v>0</v>
      </c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17"/>
      <c r="BA7" s="98">
        <f t="shared" si="3"/>
        <v>0</v>
      </c>
      <c r="BB7" s="101">
        <f t="shared" si="4"/>
        <v>0</v>
      </c>
    </row>
    <row r="8" spans="1:54" ht="14.25" customHeight="1" x14ac:dyDescent="0.35">
      <c r="A8" s="266"/>
      <c r="B8" s="11">
        <v>0.41666666666666702</v>
      </c>
      <c r="C8" s="266"/>
      <c r="D8" s="17"/>
      <c r="E8" s="17"/>
      <c r="F8" s="41"/>
      <c r="G8" s="266"/>
      <c r="H8" s="17"/>
      <c r="I8" s="17"/>
      <c r="J8" s="17"/>
      <c r="K8" s="98"/>
      <c r="L8" s="266"/>
      <c r="M8" s="99">
        <f t="shared" si="0"/>
        <v>0</v>
      </c>
      <c r="N8" s="17">
        <f t="shared" si="1"/>
        <v>0</v>
      </c>
      <c r="O8" s="41">
        <f t="shared" si="2"/>
        <v>0</v>
      </c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17"/>
      <c r="BA8" s="98">
        <f t="shared" si="3"/>
        <v>0</v>
      </c>
      <c r="BB8" s="101">
        <f t="shared" si="4"/>
        <v>0</v>
      </c>
    </row>
    <row r="9" spans="1:54" ht="14.25" customHeight="1" x14ac:dyDescent="0.35">
      <c r="A9" s="266"/>
      <c r="B9" s="11">
        <v>0.5</v>
      </c>
      <c r="C9" s="266"/>
      <c r="D9" s="17"/>
      <c r="E9" s="17"/>
      <c r="F9" s="41"/>
      <c r="G9" s="266"/>
      <c r="H9" s="17"/>
      <c r="I9" s="17"/>
      <c r="J9" s="17"/>
      <c r="K9" s="98"/>
      <c r="L9" s="266"/>
      <c r="M9" s="99">
        <f t="shared" si="0"/>
        <v>0</v>
      </c>
      <c r="N9" s="17">
        <f t="shared" si="1"/>
        <v>0</v>
      </c>
      <c r="O9" s="41">
        <f t="shared" si="2"/>
        <v>0</v>
      </c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17"/>
      <c r="BA9" s="98">
        <f t="shared" si="3"/>
        <v>0</v>
      </c>
      <c r="BB9" s="101">
        <f t="shared" si="4"/>
        <v>0</v>
      </c>
    </row>
    <row r="10" spans="1:54" ht="14.25" customHeight="1" x14ac:dyDescent="0.35">
      <c r="A10" s="266"/>
      <c r="B10" s="11">
        <v>0.58333333333333304</v>
      </c>
      <c r="C10" s="266"/>
      <c r="D10" s="17"/>
      <c r="E10" s="17"/>
      <c r="F10" s="41"/>
      <c r="G10" s="266"/>
      <c r="H10" s="17"/>
      <c r="I10" s="17"/>
      <c r="J10" s="17"/>
      <c r="K10" s="98"/>
      <c r="L10" s="266"/>
      <c r="M10" s="99">
        <f t="shared" si="0"/>
        <v>0</v>
      </c>
      <c r="N10" s="17">
        <f t="shared" si="1"/>
        <v>0</v>
      </c>
      <c r="O10" s="41">
        <f t="shared" si="2"/>
        <v>0</v>
      </c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17"/>
      <c r="BA10" s="98">
        <f t="shared" si="3"/>
        <v>0</v>
      </c>
      <c r="BB10" s="101">
        <f t="shared" si="4"/>
        <v>0</v>
      </c>
    </row>
    <row r="11" spans="1:54" ht="14.25" customHeight="1" x14ac:dyDescent="0.35">
      <c r="A11" s="266"/>
      <c r="B11" s="11">
        <v>0.66666666666666696</v>
      </c>
      <c r="C11" s="266"/>
      <c r="D11" s="17"/>
      <c r="E11" s="17"/>
      <c r="F11" s="41"/>
      <c r="G11" s="266"/>
      <c r="H11" s="17"/>
      <c r="I11" s="17"/>
      <c r="J11" s="17"/>
      <c r="K11" s="98"/>
      <c r="L11" s="266"/>
      <c r="M11" s="99">
        <f t="shared" si="0"/>
        <v>0</v>
      </c>
      <c r="N11" s="17">
        <f t="shared" si="1"/>
        <v>0</v>
      </c>
      <c r="O11" s="41">
        <f t="shared" si="2"/>
        <v>0</v>
      </c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17"/>
      <c r="BA11" s="98">
        <f t="shared" si="3"/>
        <v>0</v>
      </c>
      <c r="BB11" s="101">
        <f t="shared" si="4"/>
        <v>0</v>
      </c>
    </row>
    <row r="12" spans="1:54" ht="14.25" customHeight="1" x14ac:dyDescent="0.35">
      <c r="A12" s="266"/>
      <c r="B12" s="11">
        <v>0.75</v>
      </c>
      <c r="C12" s="266"/>
      <c r="D12" s="17"/>
      <c r="E12" s="17"/>
      <c r="F12" s="41"/>
      <c r="G12" s="266"/>
      <c r="H12" s="17"/>
      <c r="I12" s="17"/>
      <c r="J12" s="17"/>
      <c r="K12" s="98"/>
      <c r="L12" s="266"/>
      <c r="M12" s="99">
        <f t="shared" si="0"/>
        <v>0</v>
      </c>
      <c r="N12" s="17">
        <f t="shared" si="1"/>
        <v>0</v>
      </c>
      <c r="O12" s="41">
        <f t="shared" si="2"/>
        <v>0</v>
      </c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17"/>
      <c r="BA12" s="98">
        <f t="shared" si="3"/>
        <v>0</v>
      </c>
      <c r="BB12" s="101">
        <f t="shared" si="4"/>
        <v>0</v>
      </c>
    </row>
    <row r="13" spans="1:54" ht="14.25" customHeight="1" x14ac:dyDescent="0.35">
      <c r="A13" s="266"/>
      <c r="B13" s="11">
        <v>0.83333333333333304</v>
      </c>
      <c r="C13" s="266"/>
      <c r="D13" s="17"/>
      <c r="E13" s="17"/>
      <c r="F13" s="41"/>
      <c r="G13" s="266"/>
      <c r="H13" s="17"/>
      <c r="I13" s="17"/>
      <c r="J13" s="17"/>
      <c r="K13" s="98"/>
      <c r="L13" s="266"/>
      <c r="M13" s="99">
        <f t="shared" si="0"/>
        <v>0</v>
      </c>
      <c r="N13" s="17">
        <f t="shared" si="1"/>
        <v>0</v>
      </c>
      <c r="O13" s="41">
        <f t="shared" si="2"/>
        <v>0</v>
      </c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17"/>
      <c r="BA13" s="98">
        <f t="shared" si="3"/>
        <v>0</v>
      </c>
      <c r="BB13" s="101">
        <f t="shared" si="4"/>
        <v>0</v>
      </c>
    </row>
    <row r="14" spans="1:54" ht="14.25" customHeight="1" x14ac:dyDescent="0.35">
      <c r="A14" s="266"/>
      <c r="B14" s="11">
        <v>0.91666666666666696</v>
      </c>
      <c r="C14" s="266"/>
      <c r="D14" s="17"/>
      <c r="E14" s="17"/>
      <c r="F14" s="41"/>
      <c r="G14" s="266"/>
      <c r="H14" s="17"/>
      <c r="I14" s="17"/>
      <c r="J14" s="17"/>
      <c r="K14" s="98"/>
      <c r="L14" s="266"/>
      <c r="M14" s="99">
        <f t="shared" si="0"/>
        <v>0</v>
      </c>
      <c r="N14" s="17">
        <f t="shared" si="1"/>
        <v>0</v>
      </c>
      <c r="O14" s="41">
        <f t="shared" si="2"/>
        <v>0</v>
      </c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17"/>
      <c r="BA14" s="98">
        <f t="shared" si="3"/>
        <v>0</v>
      </c>
      <c r="BB14" s="101">
        <f t="shared" si="4"/>
        <v>0</v>
      </c>
    </row>
    <row r="15" spans="1:54" ht="14.25" customHeight="1" x14ac:dyDescent="0.35">
      <c r="A15" s="267"/>
      <c r="B15" s="11">
        <v>0</v>
      </c>
      <c r="C15" s="267"/>
      <c r="D15" s="17"/>
      <c r="E15" s="17"/>
      <c r="F15" s="41"/>
      <c r="G15" s="267"/>
      <c r="H15" s="17"/>
      <c r="I15" s="17"/>
      <c r="J15" s="17"/>
      <c r="K15" s="98"/>
      <c r="L15" s="267"/>
      <c r="M15" s="99">
        <f t="shared" si="0"/>
        <v>0</v>
      </c>
      <c r="N15" s="17">
        <f t="shared" si="1"/>
        <v>0</v>
      </c>
      <c r="O15" s="41">
        <f t="shared" si="2"/>
        <v>0</v>
      </c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17"/>
      <c r="BA15" s="98">
        <f t="shared" si="3"/>
        <v>0</v>
      </c>
      <c r="BB15" s="101">
        <f t="shared" si="4"/>
        <v>0</v>
      </c>
    </row>
    <row r="16" spans="1:54" ht="14.25" customHeight="1" x14ac:dyDescent="0.35">
      <c r="A16" s="291" t="s">
        <v>92</v>
      </c>
      <c r="B16" s="285"/>
      <c r="C16" s="78" t="e">
        <f t="shared" ref="C16:BB16" si="5">AVERAGE(C4:C15)</f>
        <v>#DIV/0!</v>
      </c>
      <c r="D16" s="78" t="e">
        <f t="shared" si="5"/>
        <v>#DIV/0!</v>
      </c>
      <c r="E16" s="78" t="e">
        <f t="shared" si="5"/>
        <v>#DIV/0!</v>
      </c>
      <c r="F16" s="102" t="e">
        <f t="shared" si="5"/>
        <v>#DIV/0!</v>
      </c>
      <c r="G16" s="78" t="e">
        <f t="shared" si="5"/>
        <v>#DIV/0!</v>
      </c>
      <c r="H16" s="78" t="e">
        <f t="shared" si="5"/>
        <v>#DIV/0!</v>
      </c>
      <c r="I16" s="78" t="e">
        <f t="shared" si="5"/>
        <v>#DIV/0!</v>
      </c>
      <c r="J16" s="78" t="e">
        <f t="shared" si="5"/>
        <v>#DIV/0!</v>
      </c>
      <c r="K16" s="103" t="e">
        <f t="shared" si="5"/>
        <v>#DIV/0!</v>
      </c>
      <c r="L16" s="104">
        <f t="shared" si="5"/>
        <v>0</v>
      </c>
      <c r="M16" s="103">
        <f t="shared" si="5"/>
        <v>0</v>
      </c>
      <c r="N16" s="103">
        <f t="shared" si="5"/>
        <v>0</v>
      </c>
      <c r="O16" s="102">
        <f t="shared" si="5"/>
        <v>0</v>
      </c>
      <c r="P16" s="105" t="e">
        <f t="shared" si="5"/>
        <v>#DIV/0!</v>
      </c>
      <c r="Q16" s="78" t="e">
        <f t="shared" si="5"/>
        <v>#DIV/0!</v>
      </c>
      <c r="R16" s="78" t="e">
        <f t="shared" si="5"/>
        <v>#DIV/0!</v>
      </c>
      <c r="S16" s="78" t="e">
        <f t="shared" si="5"/>
        <v>#DIV/0!</v>
      </c>
      <c r="T16" s="78" t="e">
        <f t="shared" si="5"/>
        <v>#DIV/0!</v>
      </c>
      <c r="U16" s="78" t="e">
        <f t="shared" si="5"/>
        <v>#DIV/0!</v>
      </c>
      <c r="V16" s="78" t="e">
        <f t="shared" si="5"/>
        <v>#DIV/0!</v>
      </c>
      <c r="W16" s="78" t="e">
        <f t="shared" si="5"/>
        <v>#DIV/0!</v>
      </c>
      <c r="X16" s="78" t="e">
        <f t="shared" si="5"/>
        <v>#DIV/0!</v>
      </c>
      <c r="Y16" s="78" t="e">
        <f t="shared" si="5"/>
        <v>#DIV/0!</v>
      </c>
      <c r="Z16" s="78" t="e">
        <f t="shared" si="5"/>
        <v>#DIV/0!</v>
      </c>
      <c r="AA16" s="78" t="e">
        <f t="shared" si="5"/>
        <v>#DIV/0!</v>
      </c>
      <c r="AB16" s="78" t="e">
        <f t="shared" si="5"/>
        <v>#DIV/0!</v>
      </c>
      <c r="AC16" s="78" t="e">
        <f t="shared" si="5"/>
        <v>#DIV/0!</v>
      </c>
      <c r="AD16" s="78" t="e">
        <f t="shared" si="5"/>
        <v>#DIV/0!</v>
      </c>
      <c r="AE16" s="102" t="e">
        <f t="shared" si="5"/>
        <v>#DIV/0!</v>
      </c>
      <c r="AF16" s="106" t="e">
        <f t="shared" si="5"/>
        <v>#DIV/0!</v>
      </c>
      <c r="AG16" s="78" t="e">
        <f t="shared" si="5"/>
        <v>#DIV/0!</v>
      </c>
      <c r="AH16" s="78" t="e">
        <f t="shared" si="5"/>
        <v>#DIV/0!</v>
      </c>
      <c r="AI16" s="78" t="e">
        <f t="shared" si="5"/>
        <v>#DIV/0!</v>
      </c>
      <c r="AJ16" s="78" t="e">
        <f t="shared" si="5"/>
        <v>#DIV/0!</v>
      </c>
      <c r="AK16" s="78" t="e">
        <f t="shared" si="5"/>
        <v>#DIV/0!</v>
      </c>
      <c r="AL16" s="78" t="e">
        <f t="shared" si="5"/>
        <v>#DIV/0!</v>
      </c>
      <c r="AM16" s="78" t="e">
        <f t="shared" si="5"/>
        <v>#DIV/0!</v>
      </c>
      <c r="AN16" s="78" t="e">
        <f t="shared" si="5"/>
        <v>#DIV/0!</v>
      </c>
      <c r="AO16" s="78" t="e">
        <f t="shared" si="5"/>
        <v>#DIV/0!</v>
      </c>
      <c r="AP16" s="78" t="e">
        <f t="shared" si="5"/>
        <v>#DIV/0!</v>
      </c>
      <c r="AQ16" s="78" t="e">
        <f t="shared" si="5"/>
        <v>#DIV/0!</v>
      </c>
      <c r="AR16" s="78" t="e">
        <f t="shared" si="5"/>
        <v>#DIV/0!</v>
      </c>
      <c r="AS16" s="78" t="e">
        <f t="shared" si="5"/>
        <v>#DIV/0!</v>
      </c>
      <c r="AT16" s="78" t="e">
        <f t="shared" si="5"/>
        <v>#DIV/0!</v>
      </c>
      <c r="AU16" s="102" t="e">
        <f t="shared" si="5"/>
        <v>#DIV/0!</v>
      </c>
      <c r="AV16" s="107" t="e">
        <f t="shared" si="5"/>
        <v>#DIV/0!</v>
      </c>
      <c r="AW16" s="78" t="e">
        <f t="shared" si="5"/>
        <v>#DIV/0!</v>
      </c>
      <c r="AX16" s="78" t="e">
        <f t="shared" si="5"/>
        <v>#DIV/0!</v>
      </c>
      <c r="AY16" s="78" t="e">
        <f t="shared" si="5"/>
        <v>#DIV/0!</v>
      </c>
      <c r="AZ16" s="78" t="e">
        <f t="shared" si="5"/>
        <v>#DIV/0!</v>
      </c>
      <c r="BA16" s="103">
        <f t="shared" si="5"/>
        <v>0</v>
      </c>
      <c r="BB16" s="108">
        <f t="shared" si="5"/>
        <v>0</v>
      </c>
    </row>
    <row r="17" spans="1:54" ht="14.25" customHeight="1" x14ac:dyDescent="0.35">
      <c r="A17" s="268">
        <v>44744</v>
      </c>
      <c r="B17" s="11">
        <v>8.3333333333333329E-2</v>
      </c>
      <c r="C17" s="306"/>
      <c r="D17" s="17"/>
      <c r="E17" s="17"/>
      <c r="F17" s="41"/>
      <c r="G17" s="269"/>
      <c r="H17" s="17"/>
      <c r="I17" s="17"/>
      <c r="J17" s="17"/>
      <c r="K17" s="98"/>
      <c r="L17" s="286">
        <f>G17-C17</f>
        <v>0</v>
      </c>
      <c r="M17" s="99">
        <f t="shared" ref="M17:M28" si="6">H17-F17</f>
        <v>0</v>
      </c>
      <c r="N17" s="17">
        <f t="shared" ref="N17:N28" si="7">I17-E17</f>
        <v>0</v>
      </c>
      <c r="O17" s="41">
        <f t="shared" ref="O17:O28" si="8">K17-D17</f>
        <v>0</v>
      </c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17"/>
      <c r="BA17" s="98">
        <f t="shared" ref="BA17:BA28" si="9">AY17+AZ17</f>
        <v>0</v>
      </c>
      <c r="BB17" s="101">
        <f t="shared" ref="BB17:BB28" si="10">AE17+AU17+AY17</f>
        <v>0</v>
      </c>
    </row>
    <row r="18" spans="1:54" ht="14.25" customHeight="1" x14ac:dyDescent="0.35">
      <c r="A18" s="266"/>
      <c r="B18" s="11">
        <v>0.16666666666666699</v>
      </c>
      <c r="C18" s="266"/>
      <c r="D18" s="17"/>
      <c r="E18" s="17"/>
      <c r="F18" s="41"/>
      <c r="G18" s="266"/>
      <c r="H18" s="17"/>
      <c r="I18" s="17"/>
      <c r="J18" s="17"/>
      <c r="K18" s="98"/>
      <c r="L18" s="266"/>
      <c r="M18" s="99">
        <f t="shared" si="6"/>
        <v>0</v>
      </c>
      <c r="N18" s="17">
        <f t="shared" si="7"/>
        <v>0</v>
      </c>
      <c r="O18" s="41">
        <f t="shared" si="8"/>
        <v>0</v>
      </c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17"/>
      <c r="BA18" s="98">
        <f t="shared" si="9"/>
        <v>0</v>
      </c>
      <c r="BB18" s="101">
        <f t="shared" si="10"/>
        <v>0</v>
      </c>
    </row>
    <row r="19" spans="1:54" ht="14.25" customHeight="1" x14ac:dyDescent="0.35">
      <c r="A19" s="266"/>
      <c r="B19" s="11">
        <v>0.25</v>
      </c>
      <c r="C19" s="266"/>
      <c r="D19" s="17"/>
      <c r="E19" s="17"/>
      <c r="F19" s="41"/>
      <c r="G19" s="266"/>
      <c r="H19" s="17"/>
      <c r="I19" s="17"/>
      <c r="J19" s="17"/>
      <c r="K19" s="98"/>
      <c r="L19" s="266"/>
      <c r="M19" s="99">
        <f t="shared" si="6"/>
        <v>0</v>
      </c>
      <c r="N19" s="17">
        <f t="shared" si="7"/>
        <v>0</v>
      </c>
      <c r="O19" s="41">
        <f t="shared" si="8"/>
        <v>0</v>
      </c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17"/>
      <c r="BA19" s="98">
        <f t="shared" si="9"/>
        <v>0</v>
      </c>
      <c r="BB19" s="101">
        <f t="shared" si="10"/>
        <v>0</v>
      </c>
    </row>
    <row r="20" spans="1:54" ht="14.25" customHeight="1" x14ac:dyDescent="0.35">
      <c r="A20" s="266"/>
      <c r="B20" s="11">
        <v>0.33333333333333298</v>
      </c>
      <c r="C20" s="266"/>
      <c r="D20" s="17"/>
      <c r="E20" s="17"/>
      <c r="F20" s="41"/>
      <c r="G20" s="266"/>
      <c r="H20" s="17"/>
      <c r="I20" s="17"/>
      <c r="J20" s="17"/>
      <c r="K20" s="98"/>
      <c r="L20" s="266"/>
      <c r="M20" s="99">
        <f t="shared" si="6"/>
        <v>0</v>
      </c>
      <c r="N20" s="17">
        <f t="shared" si="7"/>
        <v>0</v>
      </c>
      <c r="O20" s="41">
        <f t="shared" si="8"/>
        <v>0</v>
      </c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17"/>
      <c r="BA20" s="98">
        <f t="shared" si="9"/>
        <v>0</v>
      </c>
      <c r="BB20" s="101">
        <f t="shared" si="10"/>
        <v>0</v>
      </c>
    </row>
    <row r="21" spans="1:54" ht="14.25" customHeight="1" x14ac:dyDescent="0.35">
      <c r="A21" s="266"/>
      <c r="B21" s="11">
        <v>0.41666666666666702</v>
      </c>
      <c r="C21" s="266"/>
      <c r="D21" s="17"/>
      <c r="E21" s="17"/>
      <c r="F21" s="41"/>
      <c r="G21" s="266"/>
      <c r="H21" s="17"/>
      <c r="I21" s="17"/>
      <c r="J21" s="17"/>
      <c r="K21" s="98"/>
      <c r="L21" s="266"/>
      <c r="M21" s="99">
        <f t="shared" si="6"/>
        <v>0</v>
      </c>
      <c r="N21" s="17">
        <f t="shared" si="7"/>
        <v>0</v>
      </c>
      <c r="O21" s="41">
        <f t="shared" si="8"/>
        <v>0</v>
      </c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17"/>
      <c r="BA21" s="98">
        <f t="shared" si="9"/>
        <v>0</v>
      </c>
      <c r="BB21" s="101">
        <f t="shared" si="10"/>
        <v>0</v>
      </c>
    </row>
    <row r="22" spans="1:54" ht="14.25" customHeight="1" x14ac:dyDescent="0.35">
      <c r="A22" s="266"/>
      <c r="B22" s="11">
        <v>0.5</v>
      </c>
      <c r="C22" s="266"/>
      <c r="D22" s="17"/>
      <c r="E22" s="17"/>
      <c r="F22" s="41"/>
      <c r="G22" s="266"/>
      <c r="H22" s="17"/>
      <c r="I22" s="17"/>
      <c r="J22" s="17"/>
      <c r="K22" s="98"/>
      <c r="L22" s="266"/>
      <c r="M22" s="99">
        <f t="shared" si="6"/>
        <v>0</v>
      </c>
      <c r="N22" s="17">
        <f t="shared" si="7"/>
        <v>0</v>
      </c>
      <c r="O22" s="41">
        <f t="shared" si="8"/>
        <v>0</v>
      </c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17"/>
      <c r="BA22" s="98">
        <f t="shared" si="9"/>
        <v>0</v>
      </c>
      <c r="BB22" s="101">
        <f t="shared" si="10"/>
        <v>0</v>
      </c>
    </row>
    <row r="23" spans="1:54" ht="14.25" customHeight="1" x14ac:dyDescent="0.35">
      <c r="A23" s="266"/>
      <c r="B23" s="11">
        <v>0.58333333333333304</v>
      </c>
      <c r="C23" s="266"/>
      <c r="D23" s="17"/>
      <c r="E23" s="17"/>
      <c r="F23" s="41"/>
      <c r="G23" s="266"/>
      <c r="H23" s="17"/>
      <c r="I23" s="17"/>
      <c r="J23" s="17"/>
      <c r="K23" s="98"/>
      <c r="L23" s="266"/>
      <c r="M23" s="99">
        <f t="shared" si="6"/>
        <v>0</v>
      </c>
      <c r="N23" s="17">
        <f t="shared" si="7"/>
        <v>0</v>
      </c>
      <c r="O23" s="41">
        <f t="shared" si="8"/>
        <v>0</v>
      </c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17"/>
      <c r="BA23" s="98">
        <f t="shared" si="9"/>
        <v>0</v>
      </c>
      <c r="BB23" s="101">
        <f t="shared" si="10"/>
        <v>0</v>
      </c>
    </row>
    <row r="24" spans="1:54" ht="14.25" customHeight="1" x14ac:dyDescent="0.35">
      <c r="A24" s="266"/>
      <c r="B24" s="11">
        <v>0.66666666666666696</v>
      </c>
      <c r="C24" s="266"/>
      <c r="D24" s="17"/>
      <c r="E24" s="17"/>
      <c r="F24" s="41"/>
      <c r="G24" s="266"/>
      <c r="H24" s="17"/>
      <c r="I24" s="17"/>
      <c r="J24" s="17"/>
      <c r="K24" s="98"/>
      <c r="L24" s="266"/>
      <c r="M24" s="99">
        <f t="shared" si="6"/>
        <v>0</v>
      </c>
      <c r="N24" s="17">
        <f t="shared" si="7"/>
        <v>0</v>
      </c>
      <c r="O24" s="41">
        <f t="shared" si="8"/>
        <v>0</v>
      </c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17"/>
      <c r="BA24" s="98">
        <f t="shared" si="9"/>
        <v>0</v>
      </c>
      <c r="BB24" s="101">
        <f t="shared" si="10"/>
        <v>0</v>
      </c>
    </row>
    <row r="25" spans="1:54" ht="14.25" customHeight="1" x14ac:dyDescent="0.35">
      <c r="A25" s="266"/>
      <c r="B25" s="11">
        <v>0.75</v>
      </c>
      <c r="C25" s="266"/>
      <c r="D25" s="17"/>
      <c r="E25" s="17"/>
      <c r="F25" s="41"/>
      <c r="G25" s="266"/>
      <c r="H25" s="17"/>
      <c r="I25" s="17"/>
      <c r="J25" s="17"/>
      <c r="K25" s="98"/>
      <c r="L25" s="266"/>
      <c r="M25" s="99">
        <f t="shared" si="6"/>
        <v>0</v>
      </c>
      <c r="N25" s="17">
        <f t="shared" si="7"/>
        <v>0</v>
      </c>
      <c r="O25" s="41">
        <f t="shared" si="8"/>
        <v>0</v>
      </c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17"/>
      <c r="BA25" s="98">
        <f t="shared" si="9"/>
        <v>0</v>
      </c>
      <c r="BB25" s="101">
        <f t="shared" si="10"/>
        <v>0</v>
      </c>
    </row>
    <row r="26" spans="1:54" ht="14.25" customHeight="1" x14ac:dyDescent="0.35">
      <c r="A26" s="266"/>
      <c r="B26" s="11">
        <v>0.83333333333333304</v>
      </c>
      <c r="C26" s="266"/>
      <c r="D26" s="17"/>
      <c r="E26" s="17"/>
      <c r="F26" s="41"/>
      <c r="G26" s="266"/>
      <c r="H26" s="17"/>
      <c r="I26" s="17"/>
      <c r="J26" s="17"/>
      <c r="K26" s="98"/>
      <c r="L26" s="266"/>
      <c r="M26" s="99">
        <f t="shared" si="6"/>
        <v>0</v>
      </c>
      <c r="N26" s="17">
        <f t="shared" si="7"/>
        <v>0</v>
      </c>
      <c r="O26" s="41">
        <f t="shared" si="8"/>
        <v>0</v>
      </c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17"/>
      <c r="BA26" s="98">
        <f t="shared" si="9"/>
        <v>0</v>
      </c>
      <c r="BB26" s="101">
        <f t="shared" si="10"/>
        <v>0</v>
      </c>
    </row>
    <row r="27" spans="1:54" ht="14.25" customHeight="1" x14ac:dyDescent="0.35">
      <c r="A27" s="266"/>
      <c r="B27" s="11">
        <v>0.91666666666666696</v>
      </c>
      <c r="C27" s="266"/>
      <c r="D27" s="17"/>
      <c r="E27" s="17"/>
      <c r="F27" s="41"/>
      <c r="G27" s="266"/>
      <c r="H27" s="17"/>
      <c r="I27" s="17"/>
      <c r="J27" s="17"/>
      <c r="K27" s="98"/>
      <c r="L27" s="266"/>
      <c r="M27" s="99">
        <f t="shared" si="6"/>
        <v>0</v>
      </c>
      <c r="N27" s="17">
        <f t="shared" si="7"/>
        <v>0</v>
      </c>
      <c r="O27" s="41">
        <f t="shared" si="8"/>
        <v>0</v>
      </c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17"/>
      <c r="BA27" s="98">
        <f t="shared" si="9"/>
        <v>0</v>
      </c>
      <c r="BB27" s="101">
        <f t="shared" si="10"/>
        <v>0</v>
      </c>
    </row>
    <row r="28" spans="1:54" ht="14.25" customHeight="1" x14ac:dyDescent="0.35">
      <c r="A28" s="267"/>
      <c r="B28" s="11">
        <v>1</v>
      </c>
      <c r="C28" s="267"/>
      <c r="D28" s="17"/>
      <c r="E28" s="17"/>
      <c r="F28" s="41"/>
      <c r="G28" s="267"/>
      <c r="H28" s="17"/>
      <c r="I28" s="17"/>
      <c r="J28" s="17"/>
      <c r="K28" s="98"/>
      <c r="L28" s="267"/>
      <c r="M28" s="99">
        <f t="shared" si="6"/>
        <v>0</v>
      </c>
      <c r="N28" s="17">
        <f t="shared" si="7"/>
        <v>0</v>
      </c>
      <c r="O28" s="41">
        <f t="shared" si="8"/>
        <v>0</v>
      </c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17"/>
      <c r="BA28" s="98">
        <f t="shared" si="9"/>
        <v>0</v>
      </c>
      <c r="BB28" s="101">
        <f t="shared" si="10"/>
        <v>0</v>
      </c>
    </row>
    <row r="29" spans="1:54" ht="14.25" customHeight="1" x14ac:dyDescent="0.35">
      <c r="A29" s="291" t="s">
        <v>92</v>
      </c>
      <c r="B29" s="285"/>
      <c r="C29" s="78" t="e">
        <f t="shared" ref="C29:BB29" si="11">AVERAGE(C17:C28)</f>
        <v>#DIV/0!</v>
      </c>
      <c r="D29" s="78" t="e">
        <f t="shared" si="11"/>
        <v>#DIV/0!</v>
      </c>
      <c r="E29" s="78" t="e">
        <f t="shared" si="11"/>
        <v>#DIV/0!</v>
      </c>
      <c r="F29" s="102" t="e">
        <f t="shared" si="11"/>
        <v>#DIV/0!</v>
      </c>
      <c r="G29" s="78" t="e">
        <f t="shared" si="11"/>
        <v>#DIV/0!</v>
      </c>
      <c r="H29" s="78" t="e">
        <f t="shared" si="11"/>
        <v>#DIV/0!</v>
      </c>
      <c r="I29" s="78" t="e">
        <f t="shared" si="11"/>
        <v>#DIV/0!</v>
      </c>
      <c r="J29" s="78" t="e">
        <f t="shared" si="11"/>
        <v>#DIV/0!</v>
      </c>
      <c r="K29" s="103" t="e">
        <f t="shared" si="11"/>
        <v>#DIV/0!</v>
      </c>
      <c r="L29" s="104">
        <f t="shared" si="11"/>
        <v>0</v>
      </c>
      <c r="M29" s="103">
        <f t="shared" si="11"/>
        <v>0</v>
      </c>
      <c r="N29" s="103">
        <f t="shared" si="11"/>
        <v>0</v>
      </c>
      <c r="O29" s="102">
        <f t="shared" si="11"/>
        <v>0</v>
      </c>
      <c r="P29" s="105" t="e">
        <f t="shared" si="11"/>
        <v>#DIV/0!</v>
      </c>
      <c r="Q29" s="78" t="e">
        <f t="shared" si="11"/>
        <v>#DIV/0!</v>
      </c>
      <c r="R29" s="78" t="e">
        <f t="shared" si="11"/>
        <v>#DIV/0!</v>
      </c>
      <c r="S29" s="78" t="e">
        <f t="shared" si="11"/>
        <v>#DIV/0!</v>
      </c>
      <c r="T29" s="78" t="e">
        <f t="shared" si="11"/>
        <v>#DIV/0!</v>
      </c>
      <c r="U29" s="78" t="e">
        <f t="shared" si="11"/>
        <v>#DIV/0!</v>
      </c>
      <c r="V29" s="78" t="e">
        <f t="shared" si="11"/>
        <v>#DIV/0!</v>
      </c>
      <c r="W29" s="78" t="e">
        <f t="shared" si="11"/>
        <v>#DIV/0!</v>
      </c>
      <c r="X29" s="78" t="e">
        <f t="shared" si="11"/>
        <v>#DIV/0!</v>
      </c>
      <c r="Y29" s="78" t="e">
        <f t="shared" si="11"/>
        <v>#DIV/0!</v>
      </c>
      <c r="Z29" s="78" t="e">
        <f t="shared" si="11"/>
        <v>#DIV/0!</v>
      </c>
      <c r="AA29" s="78" t="e">
        <f t="shared" si="11"/>
        <v>#DIV/0!</v>
      </c>
      <c r="AB29" s="78" t="e">
        <f t="shared" si="11"/>
        <v>#DIV/0!</v>
      </c>
      <c r="AC29" s="78" t="e">
        <f t="shared" si="11"/>
        <v>#DIV/0!</v>
      </c>
      <c r="AD29" s="78" t="e">
        <f t="shared" si="11"/>
        <v>#DIV/0!</v>
      </c>
      <c r="AE29" s="102" t="e">
        <f t="shared" si="11"/>
        <v>#DIV/0!</v>
      </c>
      <c r="AF29" s="106" t="e">
        <f t="shared" si="11"/>
        <v>#DIV/0!</v>
      </c>
      <c r="AG29" s="78" t="e">
        <f t="shared" si="11"/>
        <v>#DIV/0!</v>
      </c>
      <c r="AH29" s="78" t="e">
        <f t="shared" si="11"/>
        <v>#DIV/0!</v>
      </c>
      <c r="AI29" s="78" t="e">
        <f t="shared" si="11"/>
        <v>#DIV/0!</v>
      </c>
      <c r="AJ29" s="78" t="e">
        <f t="shared" si="11"/>
        <v>#DIV/0!</v>
      </c>
      <c r="AK29" s="78" t="e">
        <f t="shared" si="11"/>
        <v>#DIV/0!</v>
      </c>
      <c r="AL29" s="78" t="e">
        <f t="shared" si="11"/>
        <v>#DIV/0!</v>
      </c>
      <c r="AM29" s="78" t="e">
        <f t="shared" si="11"/>
        <v>#DIV/0!</v>
      </c>
      <c r="AN29" s="78" t="e">
        <f t="shared" si="11"/>
        <v>#DIV/0!</v>
      </c>
      <c r="AO29" s="78" t="e">
        <f t="shared" si="11"/>
        <v>#DIV/0!</v>
      </c>
      <c r="AP29" s="78" t="e">
        <f t="shared" si="11"/>
        <v>#DIV/0!</v>
      </c>
      <c r="AQ29" s="78" t="e">
        <f t="shared" si="11"/>
        <v>#DIV/0!</v>
      </c>
      <c r="AR29" s="78" t="e">
        <f t="shared" si="11"/>
        <v>#DIV/0!</v>
      </c>
      <c r="AS29" s="78" t="e">
        <f t="shared" si="11"/>
        <v>#DIV/0!</v>
      </c>
      <c r="AT29" s="78" t="e">
        <f t="shared" si="11"/>
        <v>#DIV/0!</v>
      </c>
      <c r="AU29" s="102" t="e">
        <f t="shared" si="11"/>
        <v>#DIV/0!</v>
      </c>
      <c r="AV29" s="107" t="e">
        <f t="shared" si="11"/>
        <v>#DIV/0!</v>
      </c>
      <c r="AW29" s="78" t="e">
        <f t="shared" si="11"/>
        <v>#DIV/0!</v>
      </c>
      <c r="AX29" s="78" t="e">
        <f t="shared" si="11"/>
        <v>#DIV/0!</v>
      </c>
      <c r="AY29" s="78" t="e">
        <f t="shared" si="11"/>
        <v>#DIV/0!</v>
      </c>
      <c r="AZ29" s="78" t="e">
        <f t="shared" si="11"/>
        <v>#DIV/0!</v>
      </c>
      <c r="BA29" s="103">
        <f t="shared" si="11"/>
        <v>0</v>
      </c>
      <c r="BB29" s="108">
        <f t="shared" si="11"/>
        <v>0</v>
      </c>
    </row>
    <row r="30" spans="1:54" ht="14.25" customHeight="1" x14ac:dyDescent="0.35">
      <c r="A30" s="268">
        <v>44745</v>
      </c>
      <c r="B30" s="11">
        <v>1.0833333333333299</v>
      </c>
      <c r="C30" s="306"/>
      <c r="D30" s="17"/>
      <c r="E30" s="17"/>
      <c r="F30" s="41"/>
      <c r="G30" s="269"/>
      <c r="H30" s="17"/>
      <c r="I30" s="17"/>
      <c r="J30" s="17"/>
      <c r="K30" s="98"/>
      <c r="L30" s="286">
        <f>G30-C30</f>
        <v>0</v>
      </c>
      <c r="M30" s="99">
        <f t="shared" ref="M30:M41" si="12">H30-F30</f>
        <v>0</v>
      </c>
      <c r="N30" s="17">
        <f t="shared" ref="N30:N41" si="13">I30-E30</f>
        <v>0</v>
      </c>
      <c r="O30" s="41">
        <f t="shared" ref="O30:O41" si="14">K30-D30</f>
        <v>0</v>
      </c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17"/>
      <c r="BA30" s="98">
        <f t="shared" ref="BA30:BA41" si="15">AY30+AZ30</f>
        <v>0</v>
      </c>
      <c r="BB30" s="101">
        <f t="shared" ref="BB30:BB41" si="16">AE30+AU30+AY30</f>
        <v>0</v>
      </c>
    </row>
    <row r="31" spans="1:54" ht="14.25" customHeight="1" x14ac:dyDescent="0.35">
      <c r="A31" s="266"/>
      <c r="B31" s="11">
        <v>1.1666666666666701</v>
      </c>
      <c r="C31" s="266"/>
      <c r="D31" s="17"/>
      <c r="E31" s="17"/>
      <c r="F31" s="41"/>
      <c r="G31" s="266"/>
      <c r="H31" s="17"/>
      <c r="I31" s="17"/>
      <c r="J31" s="17"/>
      <c r="K31" s="98"/>
      <c r="L31" s="266"/>
      <c r="M31" s="99">
        <f t="shared" si="12"/>
        <v>0</v>
      </c>
      <c r="N31" s="17">
        <f t="shared" si="13"/>
        <v>0</v>
      </c>
      <c r="O31" s="41">
        <f t="shared" si="14"/>
        <v>0</v>
      </c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17"/>
      <c r="BA31" s="98">
        <f t="shared" si="15"/>
        <v>0</v>
      </c>
      <c r="BB31" s="101">
        <f t="shared" si="16"/>
        <v>0</v>
      </c>
    </row>
    <row r="32" spans="1:54" ht="14.25" customHeight="1" x14ac:dyDescent="0.35">
      <c r="A32" s="266"/>
      <c r="B32" s="11">
        <v>1.25</v>
      </c>
      <c r="C32" s="266"/>
      <c r="D32" s="17"/>
      <c r="E32" s="17"/>
      <c r="F32" s="41"/>
      <c r="G32" s="266"/>
      <c r="H32" s="17"/>
      <c r="I32" s="17"/>
      <c r="J32" s="17"/>
      <c r="K32" s="98"/>
      <c r="L32" s="266"/>
      <c r="M32" s="99">
        <f t="shared" si="12"/>
        <v>0</v>
      </c>
      <c r="N32" s="17">
        <f t="shared" si="13"/>
        <v>0</v>
      </c>
      <c r="O32" s="41">
        <f t="shared" si="14"/>
        <v>0</v>
      </c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17"/>
      <c r="BA32" s="98">
        <f t="shared" si="15"/>
        <v>0</v>
      </c>
      <c r="BB32" s="101">
        <f t="shared" si="16"/>
        <v>0</v>
      </c>
    </row>
    <row r="33" spans="1:54" ht="14.25" customHeight="1" x14ac:dyDescent="0.35">
      <c r="A33" s="266"/>
      <c r="B33" s="11">
        <v>1.3333333333333299</v>
      </c>
      <c r="C33" s="266"/>
      <c r="D33" s="17"/>
      <c r="E33" s="17"/>
      <c r="F33" s="41"/>
      <c r="G33" s="266"/>
      <c r="H33" s="17"/>
      <c r="I33" s="17"/>
      <c r="J33" s="17"/>
      <c r="K33" s="98"/>
      <c r="L33" s="266"/>
      <c r="M33" s="99">
        <f t="shared" si="12"/>
        <v>0</v>
      </c>
      <c r="N33" s="17">
        <f t="shared" si="13"/>
        <v>0</v>
      </c>
      <c r="O33" s="41">
        <f t="shared" si="14"/>
        <v>0</v>
      </c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17"/>
      <c r="BA33" s="98">
        <f t="shared" si="15"/>
        <v>0</v>
      </c>
      <c r="BB33" s="101">
        <f t="shared" si="16"/>
        <v>0</v>
      </c>
    </row>
    <row r="34" spans="1:54" ht="14.25" customHeight="1" x14ac:dyDescent="0.35">
      <c r="A34" s="266"/>
      <c r="B34" s="11">
        <v>1.4166666666666701</v>
      </c>
      <c r="C34" s="266"/>
      <c r="D34" s="17"/>
      <c r="E34" s="17"/>
      <c r="F34" s="41"/>
      <c r="G34" s="266"/>
      <c r="H34" s="17"/>
      <c r="I34" s="17"/>
      <c r="J34" s="17"/>
      <c r="K34" s="98"/>
      <c r="L34" s="266"/>
      <c r="M34" s="99">
        <f t="shared" si="12"/>
        <v>0</v>
      </c>
      <c r="N34" s="17">
        <f t="shared" si="13"/>
        <v>0</v>
      </c>
      <c r="O34" s="41">
        <f t="shared" si="14"/>
        <v>0</v>
      </c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17"/>
      <c r="BA34" s="98">
        <f t="shared" si="15"/>
        <v>0</v>
      </c>
      <c r="BB34" s="101">
        <f t="shared" si="16"/>
        <v>0</v>
      </c>
    </row>
    <row r="35" spans="1:54" ht="14.25" customHeight="1" x14ac:dyDescent="0.35">
      <c r="A35" s="266"/>
      <c r="B35" s="11">
        <v>1.5</v>
      </c>
      <c r="C35" s="266"/>
      <c r="D35" s="17"/>
      <c r="E35" s="17"/>
      <c r="F35" s="41"/>
      <c r="G35" s="266"/>
      <c r="H35" s="17"/>
      <c r="I35" s="17"/>
      <c r="J35" s="17"/>
      <c r="K35" s="98"/>
      <c r="L35" s="266"/>
      <c r="M35" s="99">
        <f t="shared" si="12"/>
        <v>0</v>
      </c>
      <c r="N35" s="17">
        <f t="shared" si="13"/>
        <v>0</v>
      </c>
      <c r="O35" s="41">
        <f t="shared" si="14"/>
        <v>0</v>
      </c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17"/>
      <c r="BA35" s="98">
        <f t="shared" si="15"/>
        <v>0</v>
      </c>
      <c r="BB35" s="101">
        <f t="shared" si="16"/>
        <v>0</v>
      </c>
    </row>
    <row r="36" spans="1:54" ht="14.25" customHeight="1" x14ac:dyDescent="0.35">
      <c r="A36" s="266"/>
      <c r="B36" s="11">
        <v>1.5833333333333299</v>
      </c>
      <c r="C36" s="266"/>
      <c r="D36" s="17"/>
      <c r="E36" s="17"/>
      <c r="F36" s="41"/>
      <c r="G36" s="266"/>
      <c r="H36" s="17"/>
      <c r="I36" s="17"/>
      <c r="J36" s="17"/>
      <c r="K36" s="98"/>
      <c r="L36" s="266"/>
      <c r="M36" s="99">
        <f t="shared" si="12"/>
        <v>0</v>
      </c>
      <c r="N36" s="17">
        <f t="shared" si="13"/>
        <v>0</v>
      </c>
      <c r="O36" s="41">
        <f t="shared" si="14"/>
        <v>0</v>
      </c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17"/>
      <c r="BA36" s="98">
        <f t="shared" si="15"/>
        <v>0</v>
      </c>
      <c r="BB36" s="101">
        <f t="shared" si="16"/>
        <v>0</v>
      </c>
    </row>
    <row r="37" spans="1:54" ht="14.25" customHeight="1" x14ac:dyDescent="0.35">
      <c r="A37" s="266"/>
      <c r="B37" s="11">
        <v>1.6666666666666701</v>
      </c>
      <c r="C37" s="266"/>
      <c r="D37" s="17"/>
      <c r="E37" s="17"/>
      <c r="F37" s="41"/>
      <c r="G37" s="266"/>
      <c r="H37" s="17"/>
      <c r="I37" s="17"/>
      <c r="J37" s="17"/>
      <c r="K37" s="98"/>
      <c r="L37" s="266"/>
      <c r="M37" s="99">
        <f t="shared" si="12"/>
        <v>0</v>
      </c>
      <c r="N37" s="17">
        <f t="shared" si="13"/>
        <v>0</v>
      </c>
      <c r="O37" s="41">
        <f t="shared" si="14"/>
        <v>0</v>
      </c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17"/>
      <c r="BA37" s="98">
        <f t="shared" si="15"/>
        <v>0</v>
      </c>
      <c r="BB37" s="101">
        <f t="shared" si="16"/>
        <v>0</v>
      </c>
    </row>
    <row r="38" spans="1:54" ht="14.25" customHeight="1" x14ac:dyDescent="0.35">
      <c r="A38" s="266"/>
      <c r="B38" s="11">
        <v>1.75</v>
      </c>
      <c r="C38" s="266"/>
      <c r="D38" s="17"/>
      <c r="E38" s="17"/>
      <c r="F38" s="41"/>
      <c r="G38" s="266"/>
      <c r="H38" s="17"/>
      <c r="I38" s="17"/>
      <c r="J38" s="17"/>
      <c r="K38" s="98"/>
      <c r="L38" s="266"/>
      <c r="M38" s="99">
        <f t="shared" si="12"/>
        <v>0</v>
      </c>
      <c r="N38" s="17">
        <f t="shared" si="13"/>
        <v>0</v>
      </c>
      <c r="O38" s="41">
        <f t="shared" si="14"/>
        <v>0</v>
      </c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17"/>
      <c r="BA38" s="98">
        <f t="shared" si="15"/>
        <v>0</v>
      </c>
      <c r="BB38" s="101">
        <f t="shared" si="16"/>
        <v>0</v>
      </c>
    </row>
    <row r="39" spans="1:54" ht="14.25" customHeight="1" x14ac:dyDescent="0.35">
      <c r="A39" s="266"/>
      <c r="B39" s="11">
        <v>1.8333333333333299</v>
      </c>
      <c r="C39" s="266"/>
      <c r="D39" s="17"/>
      <c r="E39" s="17"/>
      <c r="F39" s="41"/>
      <c r="G39" s="266"/>
      <c r="H39" s="17"/>
      <c r="I39" s="17"/>
      <c r="J39" s="17"/>
      <c r="K39" s="98"/>
      <c r="L39" s="266"/>
      <c r="M39" s="99">
        <f t="shared" si="12"/>
        <v>0</v>
      </c>
      <c r="N39" s="17">
        <f t="shared" si="13"/>
        <v>0</v>
      </c>
      <c r="O39" s="41">
        <f t="shared" si="14"/>
        <v>0</v>
      </c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17"/>
      <c r="BA39" s="98">
        <f t="shared" si="15"/>
        <v>0</v>
      </c>
      <c r="BB39" s="101">
        <f t="shared" si="16"/>
        <v>0</v>
      </c>
    </row>
    <row r="40" spans="1:54" ht="14.25" customHeight="1" x14ac:dyDescent="0.35">
      <c r="A40" s="266"/>
      <c r="B40" s="11">
        <v>1.9166666666666701</v>
      </c>
      <c r="C40" s="266"/>
      <c r="D40" s="17"/>
      <c r="E40" s="17"/>
      <c r="F40" s="41"/>
      <c r="G40" s="266"/>
      <c r="H40" s="17"/>
      <c r="I40" s="17"/>
      <c r="J40" s="17"/>
      <c r="K40" s="98"/>
      <c r="L40" s="266"/>
      <c r="M40" s="99">
        <f t="shared" si="12"/>
        <v>0</v>
      </c>
      <c r="N40" s="17">
        <f t="shared" si="13"/>
        <v>0</v>
      </c>
      <c r="O40" s="41">
        <f t="shared" si="14"/>
        <v>0</v>
      </c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17"/>
      <c r="BA40" s="98">
        <f t="shared" si="15"/>
        <v>0</v>
      </c>
      <c r="BB40" s="101">
        <f t="shared" si="16"/>
        <v>0</v>
      </c>
    </row>
    <row r="41" spans="1:54" ht="14.25" customHeight="1" x14ac:dyDescent="0.35">
      <c r="A41" s="267"/>
      <c r="B41" s="11">
        <v>2</v>
      </c>
      <c r="C41" s="267"/>
      <c r="D41" s="17"/>
      <c r="E41" s="17"/>
      <c r="F41" s="41"/>
      <c r="G41" s="267"/>
      <c r="H41" s="17"/>
      <c r="I41" s="17"/>
      <c r="J41" s="17"/>
      <c r="K41" s="98"/>
      <c r="L41" s="267"/>
      <c r="M41" s="99">
        <f t="shared" si="12"/>
        <v>0</v>
      </c>
      <c r="N41" s="17">
        <f t="shared" si="13"/>
        <v>0</v>
      </c>
      <c r="O41" s="41">
        <f t="shared" si="14"/>
        <v>0</v>
      </c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17"/>
      <c r="BA41" s="98">
        <f t="shared" si="15"/>
        <v>0</v>
      </c>
      <c r="BB41" s="101">
        <f t="shared" si="16"/>
        <v>0</v>
      </c>
    </row>
    <row r="42" spans="1:54" ht="14.25" customHeight="1" x14ac:dyDescent="0.35">
      <c r="A42" s="291" t="s">
        <v>92</v>
      </c>
      <c r="B42" s="285"/>
      <c r="C42" s="78" t="e">
        <f t="shared" ref="C42:BB42" si="17">AVERAGE(C30:C41)</f>
        <v>#DIV/0!</v>
      </c>
      <c r="D42" s="78" t="e">
        <f t="shared" si="17"/>
        <v>#DIV/0!</v>
      </c>
      <c r="E42" s="78" t="e">
        <f t="shared" si="17"/>
        <v>#DIV/0!</v>
      </c>
      <c r="F42" s="102" t="e">
        <f t="shared" si="17"/>
        <v>#DIV/0!</v>
      </c>
      <c r="G42" s="78" t="e">
        <f t="shared" si="17"/>
        <v>#DIV/0!</v>
      </c>
      <c r="H42" s="78" t="e">
        <f t="shared" si="17"/>
        <v>#DIV/0!</v>
      </c>
      <c r="I42" s="78" t="e">
        <f t="shared" si="17"/>
        <v>#DIV/0!</v>
      </c>
      <c r="J42" s="78" t="e">
        <f t="shared" si="17"/>
        <v>#DIV/0!</v>
      </c>
      <c r="K42" s="103" t="e">
        <f t="shared" si="17"/>
        <v>#DIV/0!</v>
      </c>
      <c r="L42" s="104">
        <f t="shared" si="17"/>
        <v>0</v>
      </c>
      <c r="M42" s="103">
        <f t="shared" si="17"/>
        <v>0</v>
      </c>
      <c r="N42" s="103">
        <f t="shared" si="17"/>
        <v>0</v>
      </c>
      <c r="O42" s="102">
        <f t="shared" si="17"/>
        <v>0</v>
      </c>
      <c r="P42" s="105" t="e">
        <f t="shared" si="17"/>
        <v>#DIV/0!</v>
      </c>
      <c r="Q42" s="78" t="e">
        <f t="shared" si="17"/>
        <v>#DIV/0!</v>
      </c>
      <c r="R42" s="78" t="e">
        <f t="shared" si="17"/>
        <v>#DIV/0!</v>
      </c>
      <c r="S42" s="78" t="e">
        <f t="shared" si="17"/>
        <v>#DIV/0!</v>
      </c>
      <c r="T42" s="78" t="e">
        <f t="shared" si="17"/>
        <v>#DIV/0!</v>
      </c>
      <c r="U42" s="78" t="e">
        <f t="shared" si="17"/>
        <v>#DIV/0!</v>
      </c>
      <c r="V42" s="78" t="e">
        <f t="shared" si="17"/>
        <v>#DIV/0!</v>
      </c>
      <c r="W42" s="78" t="e">
        <f t="shared" si="17"/>
        <v>#DIV/0!</v>
      </c>
      <c r="X42" s="78" t="e">
        <f t="shared" si="17"/>
        <v>#DIV/0!</v>
      </c>
      <c r="Y42" s="78" t="e">
        <f t="shared" si="17"/>
        <v>#DIV/0!</v>
      </c>
      <c r="Z42" s="78" t="e">
        <f t="shared" si="17"/>
        <v>#DIV/0!</v>
      </c>
      <c r="AA42" s="78" t="e">
        <f t="shared" si="17"/>
        <v>#DIV/0!</v>
      </c>
      <c r="AB42" s="78" t="e">
        <f t="shared" si="17"/>
        <v>#DIV/0!</v>
      </c>
      <c r="AC42" s="78" t="e">
        <f t="shared" si="17"/>
        <v>#DIV/0!</v>
      </c>
      <c r="AD42" s="78" t="e">
        <f t="shared" si="17"/>
        <v>#DIV/0!</v>
      </c>
      <c r="AE42" s="102" t="e">
        <f t="shared" si="17"/>
        <v>#DIV/0!</v>
      </c>
      <c r="AF42" s="106" t="e">
        <f t="shared" si="17"/>
        <v>#DIV/0!</v>
      </c>
      <c r="AG42" s="78" t="e">
        <f t="shared" si="17"/>
        <v>#DIV/0!</v>
      </c>
      <c r="AH42" s="78" t="e">
        <f t="shared" si="17"/>
        <v>#DIV/0!</v>
      </c>
      <c r="AI42" s="78" t="e">
        <f t="shared" si="17"/>
        <v>#DIV/0!</v>
      </c>
      <c r="AJ42" s="78" t="e">
        <f t="shared" si="17"/>
        <v>#DIV/0!</v>
      </c>
      <c r="AK42" s="78" t="e">
        <f t="shared" si="17"/>
        <v>#DIV/0!</v>
      </c>
      <c r="AL42" s="78" t="e">
        <f t="shared" si="17"/>
        <v>#DIV/0!</v>
      </c>
      <c r="AM42" s="78" t="e">
        <f t="shared" si="17"/>
        <v>#DIV/0!</v>
      </c>
      <c r="AN42" s="78" t="e">
        <f t="shared" si="17"/>
        <v>#DIV/0!</v>
      </c>
      <c r="AO42" s="78" t="e">
        <f t="shared" si="17"/>
        <v>#DIV/0!</v>
      </c>
      <c r="AP42" s="78" t="e">
        <f t="shared" si="17"/>
        <v>#DIV/0!</v>
      </c>
      <c r="AQ42" s="78" t="e">
        <f t="shared" si="17"/>
        <v>#DIV/0!</v>
      </c>
      <c r="AR42" s="78" t="e">
        <f t="shared" si="17"/>
        <v>#DIV/0!</v>
      </c>
      <c r="AS42" s="78" t="e">
        <f t="shared" si="17"/>
        <v>#DIV/0!</v>
      </c>
      <c r="AT42" s="78" t="e">
        <f t="shared" si="17"/>
        <v>#DIV/0!</v>
      </c>
      <c r="AU42" s="102" t="e">
        <f t="shared" si="17"/>
        <v>#DIV/0!</v>
      </c>
      <c r="AV42" s="107" t="e">
        <f t="shared" si="17"/>
        <v>#DIV/0!</v>
      </c>
      <c r="AW42" s="78" t="e">
        <f t="shared" si="17"/>
        <v>#DIV/0!</v>
      </c>
      <c r="AX42" s="78" t="e">
        <f t="shared" si="17"/>
        <v>#DIV/0!</v>
      </c>
      <c r="AY42" s="78" t="e">
        <f t="shared" si="17"/>
        <v>#DIV/0!</v>
      </c>
      <c r="AZ42" s="78" t="e">
        <f t="shared" si="17"/>
        <v>#DIV/0!</v>
      </c>
      <c r="BA42" s="103">
        <f t="shared" si="17"/>
        <v>0</v>
      </c>
      <c r="BB42" s="108">
        <f t="shared" si="17"/>
        <v>0</v>
      </c>
    </row>
    <row r="43" spans="1:54" ht="14.25" customHeight="1" x14ac:dyDescent="0.35">
      <c r="A43" s="268">
        <v>44746</v>
      </c>
      <c r="B43" s="11">
        <v>2.0833333333333299</v>
      </c>
      <c r="C43" s="306"/>
      <c r="D43" s="17"/>
      <c r="E43" s="17"/>
      <c r="F43" s="41"/>
      <c r="G43" s="269"/>
      <c r="H43" s="17"/>
      <c r="I43" s="17"/>
      <c r="J43" s="17"/>
      <c r="K43" s="98"/>
      <c r="L43" s="286">
        <f>G43-C43</f>
        <v>0</v>
      </c>
      <c r="M43" s="99">
        <f t="shared" ref="M43:M54" si="18">H43-F43</f>
        <v>0</v>
      </c>
      <c r="N43" s="17">
        <f t="shared" ref="N43:N54" si="19">I43-E43</f>
        <v>0</v>
      </c>
      <c r="O43" s="41">
        <f t="shared" ref="O43:O54" si="20">K43-D43</f>
        <v>0</v>
      </c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17"/>
      <c r="BA43" s="98">
        <f t="shared" ref="BA43:BA54" si="21">AY43+AZ43</f>
        <v>0</v>
      </c>
      <c r="BB43" s="101">
        <f t="shared" ref="BB43:BB54" si="22">AE43+AU43+AY43</f>
        <v>0</v>
      </c>
    </row>
    <row r="44" spans="1:54" ht="14.25" customHeight="1" x14ac:dyDescent="0.35">
      <c r="A44" s="266"/>
      <c r="B44" s="11">
        <v>2.1666666666666701</v>
      </c>
      <c r="C44" s="266"/>
      <c r="D44" s="17"/>
      <c r="E44" s="17"/>
      <c r="F44" s="41"/>
      <c r="G44" s="266"/>
      <c r="H44" s="17"/>
      <c r="I44" s="17"/>
      <c r="J44" s="17"/>
      <c r="K44" s="98"/>
      <c r="L44" s="266"/>
      <c r="M44" s="99">
        <f t="shared" si="18"/>
        <v>0</v>
      </c>
      <c r="N44" s="17">
        <f t="shared" si="19"/>
        <v>0</v>
      </c>
      <c r="O44" s="41">
        <f t="shared" si="20"/>
        <v>0</v>
      </c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17"/>
      <c r="BA44" s="98">
        <f t="shared" si="21"/>
        <v>0</v>
      </c>
      <c r="BB44" s="101">
        <f t="shared" si="22"/>
        <v>0</v>
      </c>
    </row>
    <row r="45" spans="1:54" ht="14.25" customHeight="1" x14ac:dyDescent="0.35">
      <c r="A45" s="266"/>
      <c r="B45" s="11">
        <v>2.25</v>
      </c>
      <c r="C45" s="266"/>
      <c r="D45" s="17"/>
      <c r="E45" s="17"/>
      <c r="F45" s="41"/>
      <c r="G45" s="266"/>
      <c r="H45" s="17"/>
      <c r="I45" s="17"/>
      <c r="J45" s="17"/>
      <c r="K45" s="98"/>
      <c r="L45" s="266"/>
      <c r="M45" s="99">
        <f t="shared" si="18"/>
        <v>0</v>
      </c>
      <c r="N45" s="17">
        <f t="shared" si="19"/>
        <v>0</v>
      </c>
      <c r="O45" s="41">
        <f t="shared" si="20"/>
        <v>0</v>
      </c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17"/>
      <c r="BA45" s="98">
        <f t="shared" si="21"/>
        <v>0</v>
      </c>
      <c r="BB45" s="101">
        <f t="shared" si="22"/>
        <v>0</v>
      </c>
    </row>
    <row r="46" spans="1:54" ht="14.25" customHeight="1" x14ac:dyDescent="0.35">
      <c r="A46" s="266"/>
      <c r="B46" s="11">
        <v>2.3333333333333299</v>
      </c>
      <c r="C46" s="266"/>
      <c r="D46" s="17"/>
      <c r="E46" s="17"/>
      <c r="F46" s="41"/>
      <c r="G46" s="266"/>
      <c r="H46" s="17"/>
      <c r="I46" s="17"/>
      <c r="J46" s="17"/>
      <c r="K46" s="98"/>
      <c r="L46" s="266"/>
      <c r="M46" s="99">
        <f t="shared" si="18"/>
        <v>0</v>
      </c>
      <c r="N46" s="17">
        <f t="shared" si="19"/>
        <v>0</v>
      </c>
      <c r="O46" s="41">
        <f t="shared" si="20"/>
        <v>0</v>
      </c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17"/>
      <c r="BA46" s="98">
        <f t="shared" si="21"/>
        <v>0</v>
      </c>
      <c r="BB46" s="101">
        <f t="shared" si="22"/>
        <v>0</v>
      </c>
    </row>
    <row r="47" spans="1:54" ht="14.25" customHeight="1" x14ac:dyDescent="0.35">
      <c r="A47" s="266"/>
      <c r="B47" s="11">
        <v>2.4166666666666701</v>
      </c>
      <c r="C47" s="266"/>
      <c r="D47" s="17"/>
      <c r="E47" s="17"/>
      <c r="F47" s="41"/>
      <c r="G47" s="266"/>
      <c r="H47" s="17"/>
      <c r="I47" s="17"/>
      <c r="J47" s="17"/>
      <c r="K47" s="98"/>
      <c r="L47" s="266"/>
      <c r="M47" s="99">
        <f t="shared" si="18"/>
        <v>0</v>
      </c>
      <c r="N47" s="17">
        <f t="shared" si="19"/>
        <v>0</v>
      </c>
      <c r="O47" s="41">
        <f t="shared" si="20"/>
        <v>0</v>
      </c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17"/>
      <c r="BA47" s="98">
        <f t="shared" si="21"/>
        <v>0</v>
      </c>
      <c r="BB47" s="101">
        <f t="shared" si="22"/>
        <v>0</v>
      </c>
    </row>
    <row r="48" spans="1:54" ht="14.25" customHeight="1" x14ac:dyDescent="0.35">
      <c r="A48" s="266"/>
      <c r="B48" s="11">
        <v>2.5</v>
      </c>
      <c r="C48" s="266"/>
      <c r="D48" s="17"/>
      <c r="E48" s="17"/>
      <c r="F48" s="41"/>
      <c r="G48" s="266"/>
      <c r="H48" s="17"/>
      <c r="I48" s="17"/>
      <c r="J48" s="17"/>
      <c r="K48" s="98"/>
      <c r="L48" s="266"/>
      <c r="M48" s="99">
        <f t="shared" si="18"/>
        <v>0</v>
      </c>
      <c r="N48" s="17">
        <f t="shared" si="19"/>
        <v>0</v>
      </c>
      <c r="O48" s="41">
        <f t="shared" si="20"/>
        <v>0</v>
      </c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17"/>
      <c r="BA48" s="98">
        <f t="shared" si="21"/>
        <v>0</v>
      </c>
      <c r="BB48" s="101">
        <f t="shared" si="22"/>
        <v>0</v>
      </c>
    </row>
    <row r="49" spans="1:54" ht="14.25" customHeight="1" x14ac:dyDescent="0.35">
      <c r="A49" s="266"/>
      <c r="B49" s="11">
        <v>2.5833333333333299</v>
      </c>
      <c r="C49" s="266"/>
      <c r="D49" s="17"/>
      <c r="E49" s="17"/>
      <c r="F49" s="41"/>
      <c r="G49" s="266"/>
      <c r="H49" s="17"/>
      <c r="I49" s="17"/>
      <c r="J49" s="17"/>
      <c r="K49" s="98"/>
      <c r="L49" s="266"/>
      <c r="M49" s="99">
        <f t="shared" si="18"/>
        <v>0</v>
      </c>
      <c r="N49" s="17">
        <f t="shared" si="19"/>
        <v>0</v>
      </c>
      <c r="O49" s="41">
        <f t="shared" si="20"/>
        <v>0</v>
      </c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17"/>
      <c r="BA49" s="98">
        <f t="shared" si="21"/>
        <v>0</v>
      </c>
      <c r="BB49" s="101">
        <f t="shared" si="22"/>
        <v>0</v>
      </c>
    </row>
    <row r="50" spans="1:54" ht="14.25" customHeight="1" x14ac:dyDescent="0.35">
      <c r="A50" s="266"/>
      <c r="B50" s="11">
        <v>2.6666666666666701</v>
      </c>
      <c r="C50" s="266"/>
      <c r="D50" s="17"/>
      <c r="E50" s="17"/>
      <c r="F50" s="41"/>
      <c r="G50" s="266"/>
      <c r="H50" s="17"/>
      <c r="I50" s="17"/>
      <c r="J50" s="17"/>
      <c r="K50" s="98"/>
      <c r="L50" s="266"/>
      <c r="M50" s="99">
        <f t="shared" si="18"/>
        <v>0</v>
      </c>
      <c r="N50" s="17">
        <f t="shared" si="19"/>
        <v>0</v>
      </c>
      <c r="O50" s="41">
        <f t="shared" si="20"/>
        <v>0</v>
      </c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17"/>
      <c r="BA50" s="98">
        <f t="shared" si="21"/>
        <v>0</v>
      </c>
      <c r="BB50" s="101">
        <f t="shared" si="22"/>
        <v>0</v>
      </c>
    </row>
    <row r="51" spans="1:54" ht="14.25" customHeight="1" x14ac:dyDescent="0.35">
      <c r="A51" s="266"/>
      <c r="B51" s="11">
        <v>2.75</v>
      </c>
      <c r="C51" s="266"/>
      <c r="D51" s="17"/>
      <c r="E51" s="17"/>
      <c r="F51" s="41"/>
      <c r="G51" s="266"/>
      <c r="H51" s="17"/>
      <c r="I51" s="17"/>
      <c r="J51" s="17"/>
      <c r="K51" s="98"/>
      <c r="L51" s="266"/>
      <c r="M51" s="99">
        <f t="shared" si="18"/>
        <v>0</v>
      </c>
      <c r="N51" s="17">
        <f t="shared" si="19"/>
        <v>0</v>
      </c>
      <c r="O51" s="41">
        <f t="shared" si="20"/>
        <v>0</v>
      </c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17"/>
      <c r="BA51" s="98">
        <f t="shared" si="21"/>
        <v>0</v>
      </c>
      <c r="BB51" s="101">
        <f t="shared" si="22"/>
        <v>0</v>
      </c>
    </row>
    <row r="52" spans="1:54" ht="14.25" customHeight="1" x14ac:dyDescent="0.35">
      <c r="A52" s="266"/>
      <c r="B52" s="11">
        <v>2.8333333333333299</v>
      </c>
      <c r="C52" s="266"/>
      <c r="D52" s="17"/>
      <c r="E52" s="17"/>
      <c r="F52" s="41"/>
      <c r="G52" s="266"/>
      <c r="H52" s="17"/>
      <c r="I52" s="17"/>
      <c r="J52" s="17"/>
      <c r="K52" s="98"/>
      <c r="L52" s="266"/>
      <c r="M52" s="99">
        <f t="shared" si="18"/>
        <v>0</v>
      </c>
      <c r="N52" s="17">
        <f t="shared" si="19"/>
        <v>0</v>
      </c>
      <c r="O52" s="41">
        <f t="shared" si="20"/>
        <v>0</v>
      </c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17"/>
      <c r="BA52" s="98">
        <f t="shared" si="21"/>
        <v>0</v>
      </c>
      <c r="BB52" s="101">
        <f t="shared" si="22"/>
        <v>0</v>
      </c>
    </row>
    <row r="53" spans="1:54" ht="14.25" customHeight="1" x14ac:dyDescent="0.35">
      <c r="A53" s="266"/>
      <c r="B53" s="11">
        <v>2.9166666666666701</v>
      </c>
      <c r="C53" s="266"/>
      <c r="D53" s="17"/>
      <c r="E53" s="17"/>
      <c r="F53" s="41"/>
      <c r="G53" s="266"/>
      <c r="H53" s="17"/>
      <c r="I53" s="17"/>
      <c r="J53" s="17"/>
      <c r="K53" s="98"/>
      <c r="L53" s="266"/>
      <c r="M53" s="99">
        <f t="shared" si="18"/>
        <v>0</v>
      </c>
      <c r="N53" s="17">
        <f t="shared" si="19"/>
        <v>0</v>
      </c>
      <c r="O53" s="41">
        <f t="shared" si="20"/>
        <v>0</v>
      </c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17"/>
      <c r="BA53" s="98">
        <f t="shared" si="21"/>
        <v>0</v>
      </c>
      <c r="BB53" s="101">
        <f t="shared" si="22"/>
        <v>0</v>
      </c>
    </row>
    <row r="54" spans="1:54" ht="14.25" customHeight="1" x14ac:dyDescent="0.35">
      <c r="A54" s="267"/>
      <c r="B54" s="11">
        <v>3</v>
      </c>
      <c r="C54" s="267"/>
      <c r="D54" s="17"/>
      <c r="E54" s="17"/>
      <c r="F54" s="41"/>
      <c r="G54" s="267"/>
      <c r="H54" s="17"/>
      <c r="I54" s="17"/>
      <c r="J54" s="17"/>
      <c r="K54" s="98"/>
      <c r="L54" s="267"/>
      <c r="M54" s="99">
        <f t="shared" si="18"/>
        <v>0</v>
      </c>
      <c r="N54" s="17">
        <f t="shared" si="19"/>
        <v>0</v>
      </c>
      <c r="O54" s="41">
        <f t="shared" si="20"/>
        <v>0</v>
      </c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17"/>
      <c r="BA54" s="98">
        <f t="shared" si="21"/>
        <v>0</v>
      </c>
      <c r="BB54" s="101">
        <f t="shared" si="22"/>
        <v>0</v>
      </c>
    </row>
    <row r="55" spans="1:54" ht="14.25" customHeight="1" x14ac:dyDescent="0.35">
      <c r="A55" s="291" t="s">
        <v>92</v>
      </c>
      <c r="B55" s="285"/>
      <c r="C55" s="78" t="e">
        <f t="shared" ref="C55:BB55" si="23">AVERAGE(C43:C54)</f>
        <v>#DIV/0!</v>
      </c>
      <c r="D55" s="78" t="e">
        <f t="shared" si="23"/>
        <v>#DIV/0!</v>
      </c>
      <c r="E55" s="78" t="e">
        <f t="shared" si="23"/>
        <v>#DIV/0!</v>
      </c>
      <c r="F55" s="102" t="e">
        <f t="shared" si="23"/>
        <v>#DIV/0!</v>
      </c>
      <c r="G55" s="78" t="e">
        <f t="shared" si="23"/>
        <v>#DIV/0!</v>
      </c>
      <c r="H55" s="78" t="e">
        <f t="shared" si="23"/>
        <v>#DIV/0!</v>
      </c>
      <c r="I55" s="78" t="e">
        <f t="shared" si="23"/>
        <v>#DIV/0!</v>
      </c>
      <c r="J55" s="78" t="e">
        <f t="shared" si="23"/>
        <v>#DIV/0!</v>
      </c>
      <c r="K55" s="103" t="e">
        <f t="shared" si="23"/>
        <v>#DIV/0!</v>
      </c>
      <c r="L55" s="104">
        <f t="shared" si="23"/>
        <v>0</v>
      </c>
      <c r="M55" s="103">
        <f t="shared" si="23"/>
        <v>0</v>
      </c>
      <c r="N55" s="103">
        <f t="shared" si="23"/>
        <v>0</v>
      </c>
      <c r="O55" s="102">
        <f t="shared" si="23"/>
        <v>0</v>
      </c>
      <c r="P55" s="105" t="e">
        <f t="shared" si="23"/>
        <v>#DIV/0!</v>
      </c>
      <c r="Q55" s="78" t="e">
        <f t="shared" si="23"/>
        <v>#DIV/0!</v>
      </c>
      <c r="R55" s="78" t="e">
        <f t="shared" si="23"/>
        <v>#DIV/0!</v>
      </c>
      <c r="S55" s="78" t="e">
        <f t="shared" si="23"/>
        <v>#DIV/0!</v>
      </c>
      <c r="T55" s="78" t="e">
        <f t="shared" si="23"/>
        <v>#DIV/0!</v>
      </c>
      <c r="U55" s="78" t="e">
        <f t="shared" si="23"/>
        <v>#DIV/0!</v>
      </c>
      <c r="V55" s="78" t="e">
        <f t="shared" si="23"/>
        <v>#DIV/0!</v>
      </c>
      <c r="W55" s="78" t="e">
        <f t="shared" si="23"/>
        <v>#DIV/0!</v>
      </c>
      <c r="X55" s="78" t="e">
        <f t="shared" si="23"/>
        <v>#DIV/0!</v>
      </c>
      <c r="Y55" s="78" t="e">
        <f t="shared" si="23"/>
        <v>#DIV/0!</v>
      </c>
      <c r="Z55" s="78" t="e">
        <f t="shared" si="23"/>
        <v>#DIV/0!</v>
      </c>
      <c r="AA55" s="78" t="e">
        <f t="shared" si="23"/>
        <v>#DIV/0!</v>
      </c>
      <c r="AB55" s="78" t="e">
        <f t="shared" si="23"/>
        <v>#DIV/0!</v>
      </c>
      <c r="AC55" s="78" t="e">
        <f t="shared" si="23"/>
        <v>#DIV/0!</v>
      </c>
      <c r="AD55" s="78" t="e">
        <f t="shared" si="23"/>
        <v>#DIV/0!</v>
      </c>
      <c r="AE55" s="102" t="e">
        <f t="shared" si="23"/>
        <v>#DIV/0!</v>
      </c>
      <c r="AF55" s="106" t="e">
        <f t="shared" si="23"/>
        <v>#DIV/0!</v>
      </c>
      <c r="AG55" s="78" t="e">
        <f t="shared" si="23"/>
        <v>#DIV/0!</v>
      </c>
      <c r="AH55" s="78" t="e">
        <f t="shared" si="23"/>
        <v>#DIV/0!</v>
      </c>
      <c r="AI55" s="78" t="e">
        <f t="shared" si="23"/>
        <v>#DIV/0!</v>
      </c>
      <c r="AJ55" s="78" t="e">
        <f t="shared" si="23"/>
        <v>#DIV/0!</v>
      </c>
      <c r="AK55" s="78" t="e">
        <f t="shared" si="23"/>
        <v>#DIV/0!</v>
      </c>
      <c r="AL55" s="78" t="e">
        <f t="shared" si="23"/>
        <v>#DIV/0!</v>
      </c>
      <c r="AM55" s="78" t="e">
        <f t="shared" si="23"/>
        <v>#DIV/0!</v>
      </c>
      <c r="AN55" s="78" t="e">
        <f t="shared" si="23"/>
        <v>#DIV/0!</v>
      </c>
      <c r="AO55" s="78" t="e">
        <f t="shared" si="23"/>
        <v>#DIV/0!</v>
      </c>
      <c r="AP55" s="78" t="e">
        <f t="shared" si="23"/>
        <v>#DIV/0!</v>
      </c>
      <c r="AQ55" s="78" t="e">
        <f t="shared" si="23"/>
        <v>#DIV/0!</v>
      </c>
      <c r="AR55" s="78" t="e">
        <f t="shared" si="23"/>
        <v>#DIV/0!</v>
      </c>
      <c r="AS55" s="78" t="e">
        <f t="shared" si="23"/>
        <v>#DIV/0!</v>
      </c>
      <c r="AT55" s="78" t="e">
        <f t="shared" si="23"/>
        <v>#DIV/0!</v>
      </c>
      <c r="AU55" s="102" t="e">
        <f t="shared" si="23"/>
        <v>#DIV/0!</v>
      </c>
      <c r="AV55" s="107" t="e">
        <f t="shared" si="23"/>
        <v>#DIV/0!</v>
      </c>
      <c r="AW55" s="78" t="e">
        <f t="shared" si="23"/>
        <v>#DIV/0!</v>
      </c>
      <c r="AX55" s="78" t="e">
        <f t="shared" si="23"/>
        <v>#DIV/0!</v>
      </c>
      <c r="AY55" s="78" t="e">
        <f t="shared" si="23"/>
        <v>#DIV/0!</v>
      </c>
      <c r="AZ55" s="78" t="e">
        <f t="shared" si="23"/>
        <v>#DIV/0!</v>
      </c>
      <c r="BA55" s="103">
        <f t="shared" si="23"/>
        <v>0</v>
      </c>
      <c r="BB55" s="108">
        <f t="shared" si="23"/>
        <v>0</v>
      </c>
    </row>
    <row r="56" spans="1:54" ht="14.25" customHeight="1" x14ac:dyDescent="0.35">
      <c r="A56" s="268">
        <v>44747</v>
      </c>
      <c r="B56" s="11">
        <v>3.0833333333333299</v>
      </c>
      <c r="C56" s="306"/>
      <c r="D56" s="17"/>
      <c r="E56" s="17"/>
      <c r="F56" s="41"/>
      <c r="G56" s="269"/>
      <c r="H56" s="17"/>
      <c r="I56" s="17"/>
      <c r="J56" s="17"/>
      <c r="K56" s="98"/>
      <c r="L56" s="286">
        <f>G56-C56</f>
        <v>0</v>
      </c>
      <c r="M56" s="99">
        <f t="shared" ref="M56:M67" si="24">H56-F56</f>
        <v>0</v>
      </c>
      <c r="N56" s="17">
        <f t="shared" ref="N56:N67" si="25">I56-E56</f>
        <v>0</v>
      </c>
      <c r="O56" s="41">
        <f t="shared" ref="O56:O67" si="26">K56-D56</f>
        <v>0</v>
      </c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17"/>
      <c r="BA56" s="98">
        <f t="shared" ref="BA56:BA67" si="27">AY56+AZ56</f>
        <v>0</v>
      </c>
      <c r="BB56" s="101">
        <f t="shared" ref="BB56:BB67" si="28">AE56+AU56+AY56</f>
        <v>0</v>
      </c>
    </row>
    <row r="57" spans="1:54" ht="14.25" customHeight="1" x14ac:dyDescent="0.35">
      <c r="A57" s="266"/>
      <c r="B57" s="11">
        <v>3.1666666666666701</v>
      </c>
      <c r="C57" s="266"/>
      <c r="D57" s="17"/>
      <c r="E57" s="17"/>
      <c r="F57" s="41"/>
      <c r="G57" s="266"/>
      <c r="H57" s="17"/>
      <c r="I57" s="17"/>
      <c r="J57" s="17"/>
      <c r="K57" s="98"/>
      <c r="L57" s="266"/>
      <c r="M57" s="99">
        <f t="shared" si="24"/>
        <v>0</v>
      </c>
      <c r="N57" s="17">
        <f t="shared" si="25"/>
        <v>0</v>
      </c>
      <c r="O57" s="41">
        <f t="shared" si="26"/>
        <v>0</v>
      </c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17"/>
      <c r="BA57" s="98">
        <f t="shared" si="27"/>
        <v>0</v>
      </c>
      <c r="BB57" s="101">
        <f t="shared" si="28"/>
        <v>0</v>
      </c>
    </row>
    <row r="58" spans="1:54" ht="14.25" customHeight="1" x14ac:dyDescent="0.35">
      <c r="A58" s="266"/>
      <c r="B58" s="11">
        <v>3.25</v>
      </c>
      <c r="C58" s="266"/>
      <c r="D58" s="17"/>
      <c r="E58" s="17"/>
      <c r="F58" s="41"/>
      <c r="G58" s="266"/>
      <c r="H58" s="17"/>
      <c r="I58" s="17"/>
      <c r="J58" s="17"/>
      <c r="K58" s="98"/>
      <c r="L58" s="266"/>
      <c r="M58" s="99">
        <f t="shared" si="24"/>
        <v>0</v>
      </c>
      <c r="N58" s="17">
        <f t="shared" si="25"/>
        <v>0</v>
      </c>
      <c r="O58" s="41">
        <f t="shared" si="26"/>
        <v>0</v>
      </c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17"/>
      <c r="BA58" s="98">
        <f t="shared" si="27"/>
        <v>0</v>
      </c>
      <c r="BB58" s="101">
        <f t="shared" si="28"/>
        <v>0</v>
      </c>
    </row>
    <row r="59" spans="1:54" ht="14.25" customHeight="1" x14ac:dyDescent="0.35">
      <c r="A59" s="266"/>
      <c r="B59" s="11">
        <v>3.3333333333333299</v>
      </c>
      <c r="C59" s="266"/>
      <c r="D59" s="17"/>
      <c r="E59" s="17"/>
      <c r="F59" s="41"/>
      <c r="G59" s="266"/>
      <c r="H59" s="17"/>
      <c r="I59" s="17"/>
      <c r="J59" s="17"/>
      <c r="K59" s="98"/>
      <c r="L59" s="266"/>
      <c r="M59" s="99">
        <f t="shared" si="24"/>
        <v>0</v>
      </c>
      <c r="N59" s="17">
        <f t="shared" si="25"/>
        <v>0</v>
      </c>
      <c r="O59" s="41">
        <f t="shared" si="26"/>
        <v>0</v>
      </c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17"/>
      <c r="BA59" s="98">
        <f t="shared" si="27"/>
        <v>0</v>
      </c>
      <c r="BB59" s="101">
        <f t="shared" si="28"/>
        <v>0</v>
      </c>
    </row>
    <row r="60" spans="1:54" ht="14.25" customHeight="1" x14ac:dyDescent="0.35">
      <c r="A60" s="266"/>
      <c r="B60" s="11">
        <v>3.4166666666666701</v>
      </c>
      <c r="C60" s="266"/>
      <c r="D60" s="17"/>
      <c r="E60" s="17"/>
      <c r="F60" s="41"/>
      <c r="G60" s="266"/>
      <c r="H60" s="17"/>
      <c r="I60" s="17"/>
      <c r="J60" s="17"/>
      <c r="K60" s="98"/>
      <c r="L60" s="266"/>
      <c r="M60" s="99">
        <f t="shared" si="24"/>
        <v>0</v>
      </c>
      <c r="N60" s="17">
        <f t="shared" si="25"/>
        <v>0</v>
      </c>
      <c r="O60" s="41">
        <f t="shared" si="26"/>
        <v>0</v>
      </c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17"/>
      <c r="BA60" s="98">
        <f t="shared" si="27"/>
        <v>0</v>
      </c>
      <c r="BB60" s="101">
        <f t="shared" si="28"/>
        <v>0</v>
      </c>
    </row>
    <row r="61" spans="1:54" ht="14.25" customHeight="1" x14ac:dyDescent="0.35">
      <c r="A61" s="266"/>
      <c r="B61" s="11">
        <v>3.5</v>
      </c>
      <c r="C61" s="266"/>
      <c r="D61" s="17"/>
      <c r="E61" s="17"/>
      <c r="F61" s="41"/>
      <c r="G61" s="266"/>
      <c r="H61" s="17"/>
      <c r="I61" s="17"/>
      <c r="J61" s="17"/>
      <c r="K61" s="98"/>
      <c r="L61" s="266"/>
      <c r="M61" s="99">
        <f t="shared" si="24"/>
        <v>0</v>
      </c>
      <c r="N61" s="17">
        <f t="shared" si="25"/>
        <v>0</v>
      </c>
      <c r="O61" s="41">
        <f t="shared" si="26"/>
        <v>0</v>
      </c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17"/>
      <c r="BA61" s="98">
        <f t="shared" si="27"/>
        <v>0</v>
      </c>
      <c r="BB61" s="101">
        <f t="shared" si="28"/>
        <v>0</v>
      </c>
    </row>
    <row r="62" spans="1:54" ht="14.25" customHeight="1" x14ac:dyDescent="0.35">
      <c r="A62" s="266"/>
      <c r="B62" s="11">
        <v>3.5833333333333299</v>
      </c>
      <c r="C62" s="266"/>
      <c r="D62" s="17"/>
      <c r="E62" s="17"/>
      <c r="F62" s="41"/>
      <c r="G62" s="266"/>
      <c r="H62" s="17"/>
      <c r="I62" s="17"/>
      <c r="J62" s="17"/>
      <c r="K62" s="98"/>
      <c r="L62" s="266"/>
      <c r="M62" s="99">
        <f t="shared" si="24"/>
        <v>0</v>
      </c>
      <c r="N62" s="17">
        <f t="shared" si="25"/>
        <v>0</v>
      </c>
      <c r="O62" s="41">
        <f t="shared" si="26"/>
        <v>0</v>
      </c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17"/>
      <c r="BA62" s="98">
        <f t="shared" si="27"/>
        <v>0</v>
      </c>
      <c r="BB62" s="101">
        <f t="shared" si="28"/>
        <v>0</v>
      </c>
    </row>
    <row r="63" spans="1:54" ht="14.25" customHeight="1" x14ac:dyDescent="0.35">
      <c r="A63" s="266"/>
      <c r="B63" s="11">
        <v>3.6666666666666701</v>
      </c>
      <c r="C63" s="266"/>
      <c r="D63" s="17"/>
      <c r="E63" s="17"/>
      <c r="F63" s="41"/>
      <c r="G63" s="266"/>
      <c r="H63" s="17"/>
      <c r="I63" s="17"/>
      <c r="J63" s="17"/>
      <c r="K63" s="98"/>
      <c r="L63" s="266"/>
      <c r="M63" s="99">
        <f t="shared" si="24"/>
        <v>0</v>
      </c>
      <c r="N63" s="17">
        <f t="shared" si="25"/>
        <v>0</v>
      </c>
      <c r="O63" s="41">
        <f t="shared" si="26"/>
        <v>0</v>
      </c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17"/>
      <c r="BA63" s="98">
        <f t="shared" si="27"/>
        <v>0</v>
      </c>
      <c r="BB63" s="101">
        <f t="shared" si="28"/>
        <v>0</v>
      </c>
    </row>
    <row r="64" spans="1:54" ht="14.25" customHeight="1" x14ac:dyDescent="0.35">
      <c r="A64" s="266"/>
      <c r="B64" s="11">
        <v>3.75</v>
      </c>
      <c r="C64" s="266"/>
      <c r="D64" s="17"/>
      <c r="E64" s="17"/>
      <c r="F64" s="41"/>
      <c r="G64" s="266"/>
      <c r="H64" s="17"/>
      <c r="I64" s="17"/>
      <c r="J64" s="17"/>
      <c r="K64" s="98"/>
      <c r="L64" s="266"/>
      <c r="M64" s="99">
        <f t="shared" si="24"/>
        <v>0</v>
      </c>
      <c r="N64" s="17">
        <f t="shared" si="25"/>
        <v>0</v>
      </c>
      <c r="O64" s="41">
        <f t="shared" si="26"/>
        <v>0</v>
      </c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17"/>
      <c r="BA64" s="98">
        <f t="shared" si="27"/>
        <v>0</v>
      </c>
      <c r="BB64" s="101">
        <f t="shared" si="28"/>
        <v>0</v>
      </c>
    </row>
    <row r="65" spans="1:54" ht="14.25" customHeight="1" x14ac:dyDescent="0.35">
      <c r="A65" s="266"/>
      <c r="B65" s="11">
        <v>3.8333333333333299</v>
      </c>
      <c r="C65" s="266"/>
      <c r="D65" s="17"/>
      <c r="E65" s="17"/>
      <c r="F65" s="41"/>
      <c r="G65" s="266"/>
      <c r="H65" s="17"/>
      <c r="I65" s="17"/>
      <c r="J65" s="17"/>
      <c r="K65" s="98"/>
      <c r="L65" s="266"/>
      <c r="M65" s="99">
        <f t="shared" si="24"/>
        <v>0</v>
      </c>
      <c r="N65" s="17">
        <f t="shared" si="25"/>
        <v>0</v>
      </c>
      <c r="O65" s="41">
        <f t="shared" si="26"/>
        <v>0</v>
      </c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17"/>
      <c r="BA65" s="98">
        <f t="shared" si="27"/>
        <v>0</v>
      </c>
      <c r="BB65" s="101">
        <f t="shared" si="28"/>
        <v>0</v>
      </c>
    </row>
    <row r="66" spans="1:54" ht="14.25" customHeight="1" x14ac:dyDescent="0.35">
      <c r="A66" s="266"/>
      <c r="B66" s="11">
        <v>3.9166666666666701</v>
      </c>
      <c r="C66" s="266"/>
      <c r="D66" s="17"/>
      <c r="E66" s="17"/>
      <c r="F66" s="41"/>
      <c r="G66" s="266"/>
      <c r="H66" s="17"/>
      <c r="I66" s="17"/>
      <c r="J66" s="17"/>
      <c r="K66" s="98"/>
      <c r="L66" s="266"/>
      <c r="M66" s="99">
        <f t="shared" si="24"/>
        <v>0</v>
      </c>
      <c r="N66" s="17">
        <f t="shared" si="25"/>
        <v>0</v>
      </c>
      <c r="O66" s="41">
        <f t="shared" si="26"/>
        <v>0</v>
      </c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17"/>
      <c r="BA66" s="98">
        <f t="shared" si="27"/>
        <v>0</v>
      </c>
      <c r="BB66" s="101">
        <f t="shared" si="28"/>
        <v>0</v>
      </c>
    </row>
    <row r="67" spans="1:54" ht="14.25" customHeight="1" x14ac:dyDescent="0.35">
      <c r="A67" s="267"/>
      <c r="B67" s="11">
        <v>4</v>
      </c>
      <c r="C67" s="267"/>
      <c r="D67" s="17"/>
      <c r="E67" s="17"/>
      <c r="F67" s="41"/>
      <c r="G67" s="267"/>
      <c r="H67" s="17"/>
      <c r="I67" s="17"/>
      <c r="J67" s="17"/>
      <c r="K67" s="98"/>
      <c r="L67" s="267"/>
      <c r="M67" s="99">
        <f t="shared" si="24"/>
        <v>0</v>
      </c>
      <c r="N67" s="17">
        <f t="shared" si="25"/>
        <v>0</v>
      </c>
      <c r="O67" s="41">
        <f t="shared" si="26"/>
        <v>0</v>
      </c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17"/>
      <c r="BA67" s="98">
        <f t="shared" si="27"/>
        <v>0</v>
      </c>
      <c r="BB67" s="101">
        <f t="shared" si="28"/>
        <v>0</v>
      </c>
    </row>
    <row r="68" spans="1:54" ht="14.25" customHeight="1" x14ac:dyDescent="0.35">
      <c r="A68" s="291" t="s">
        <v>92</v>
      </c>
      <c r="B68" s="285"/>
      <c r="C68" s="78" t="e">
        <f t="shared" ref="C68:BB68" si="29">AVERAGE(C56:C67)</f>
        <v>#DIV/0!</v>
      </c>
      <c r="D68" s="78" t="e">
        <f t="shared" si="29"/>
        <v>#DIV/0!</v>
      </c>
      <c r="E68" s="78" t="e">
        <f t="shared" si="29"/>
        <v>#DIV/0!</v>
      </c>
      <c r="F68" s="102" t="e">
        <f t="shared" si="29"/>
        <v>#DIV/0!</v>
      </c>
      <c r="G68" s="78" t="e">
        <f t="shared" si="29"/>
        <v>#DIV/0!</v>
      </c>
      <c r="H68" s="78" t="e">
        <f t="shared" si="29"/>
        <v>#DIV/0!</v>
      </c>
      <c r="I68" s="78" t="e">
        <f t="shared" si="29"/>
        <v>#DIV/0!</v>
      </c>
      <c r="J68" s="78" t="e">
        <f t="shared" si="29"/>
        <v>#DIV/0!</v>
      </c>
      <c r="K68" s="103" t="e">
        <f t="shared" si="29"/>
        <v>#DIV/0!</v>
      </c>
      <c r="L68" s="104">
        <f t="shared" si="29"/>
        <v>0</v>
      </c>
      <c r="M68" s="103">
        <f t="shared" si="29"/>
        <v>0</v>
      </c>
      <c r="N68" s="103">
        <f t="shared" si="29"/>
        <v>0</v>
      </c>
      <c r="O68" s="102">
        <f t="shared" si="29"/>
        <v>0</v>
      </c>
      <c r="P68" s="105" t="e">
        <f t="shared" si="29"/>
        <v>#DIV/0!</v>
      </c>
      <c r="Q68" s="78" t="e">
        <f t="shared" si="29"/>
        <v>#DIV/0!</v>
      </c>
      <c r="R68" s="78" t="e">
        <f t="shared" si="29"/>
        <v>#DIV/0!</v>
      </c>
      <c r="S68" s="78" t="e">
        <f t="shared" si="29"/>
        <v>#DIV/0!</v>
      </c>
      <c r="T68" s="78" t="e">
        <f t="shared" si="29"/>
        <v>#DIV/0!</v>
      </c>
      <c r="U68" s="78" t="e">
        <f t="shared" si="29"/>
        <v>#DIV/0!</v>
      </c>
      <c r="V68" s="78" t="e">
        <f t="shared" si="29"/>
        <v>#DIV/0!</v>
      </c>
      <c r="W68" s="78" t="e">
        <f t="shared" si="29"/>
        <v>#DIV/0!</v>
      </c>
      <c r="X68" s="78" t="e">
        <f t="shared" si="29"/>
        <v>#DIV/0!</v>
      </c>
      <c r="Y68" s="78" t="e">
        <f t="shared" si="29"/>
        <v>#DIV/0!</v>
      </c>
      <c r="Z68" s="78" t="e">
        <f t="shared" si="29"/>
        <v>#DIV/0!</v>
      </c>
      <c r="AA68" s="78" t="e">
        <f t="shared" si="29"/>
        <v>#DIV/0!</v>
      </c>
      <c r="AB68" s="78" t="e">
        <f t="shared" si="29"/>
        <v>#DIV/0!</v>
      </c>
      <c r="AC68" s="78" t="e">
        <f t="shared" si="29"/>
        <v>#DIV/0!</v>
      </c>
      <c r="AD68" s="78" t="e">
        <f t="shared" si="29"/>
        <v>#DIV/0!</v>
      </c>
      <c r="AE68" s="102" t="e">
        <f t="shared" si="29"/>
        <v>#DIV/0!</v>
      </c>
      <c r="AF68" s="106" t="e">
        <f t="shared" si="29"/>
        <v>#DIV/0!</v>
      </c>
      <c r="AG68" s="78" t="e">
        <f t="shared" si="29"/>
        <v>#DIV/0!</v>
      </c>
      <c r="AH68" s="78" t="e">
        <f t="shared" si="29"/>
        <v>#DIV/0!</v>
      </c>
      <c r="AI68" s="78" t="e">
        <f t="shared" si="29"/>
        <v>#DIV/0!</v>
      </c>
      <c r="AJ68" s="78" t="e">
        <f t="shared" si="29"/>
        <v>#DIV/0!</v>
      </c>
      <c r="AK68" s="78" t="e">
        <f t="shared" si="29"/>
        <v>#DIV/0!</v>
      </c>
      <c r="AL68" s="78" t="e">
        <f t="shared" si="29"/>
        <v>#DIV/0!</v>
      </c>
      <c r="AM68" s="78" t="e">
        <f t="shared" si="29"/>
        <v>#DIV/0!</v>
      </c>
      <c r="AN68" s="78" t="e">
        <f t="shared" si="29"/>
        <v>#DIV/0!</v>
      </c>
      <c r="AO68" s="78" t="e">
        <f t="shared" si="29"/>
        <v>#DIV/0!</v>
      </c>
      <c r="AP68" s="78" t="e">
        <f t="shared" si="29"/>
        <v>#DIV/0!</v>
      </c>
      <c r="AQ68" s="78" t="e">
        <f t="shared" si="29"/>
        <v>#DIV/0!</v>
      </c>
      <c r="AR68" s="78" t="e">
        <f t="shared" si="29"/>
        <v>#DIV/0!</v>
      </c>
      <c r="AS68" s="78" t="e">
        <f t="shared" si="29"/>
        <v>#DIV/0!</v>
      </c>
      <c r="AT68" s="78" t="e">
        <f t="shared" si="29"/>
        <v>#DIV/0!</v>
      </c>
      <c r="AU68" s="102" t="e">
        <f t="shared" si="29"/>
        <v>#DIV/0!</v>
      </c>
      <c r="AV68" s="107" t="e">
        <f t="shared" si="29"/>
        <v>#DIV/0!</v>
      </c>
      <c r="AW68" s="78" t="e">
        <f t="shared" si="29"/>
        <v>#DIV/0!</v>
      </c>
      <c r="AX68" s="78" t="e">
        <f t="shared" si="29"/>
        <v>#DIV/0!</v>
      </c>
      <c r="AY68" s="78" t="e">
        <f t="shared" si="29"/>
        <v>#DIV/0!</v>
      </c>
      <c r="AZ68" s="78" t="e">
        <f t="shared" si="29"/>
        <v>#DIV/0!</v>
      </c>
      <c r="BA68" s="103">
        <f t="shared" si="29"/>
        <v>0</v>
      </c>
      <c r="BB68" s="108">
        <f t="shared" si="29"/>
        <v>0</v>
      </c>
    </row>
    <row r="69" spans="1:54" ht="14.25" customHeight="1" x14ac:dyDescent="0.35">
      <c r="A69" s="268">
        <v>44748</v>
      </c>
      <c r="B69" s="11">
        <v>4.0833333333333304</v>
      </c>
      <c r="C69" s="306"/>
      <c r="D69" s="17"/>
      <c r="E69" s="17"/>
      <c r="F69" s="41"/>
      <c r="G69" s="269"/>
      <c r="H69" s="17"/>
      <c r="I69" s="17"/>
      <c r="J69" s="17"/>
      <c r="K69" s="98"/>
      <c r="L69" s="286">
        <f>G69-C69</f>
        <v>0</v>
      </c>
      <c r="M69" s="99">
        <f t="shared" ref="M69:M80" si="30">H69-F69</f>
        <v>0</v>
      </c>
      <c r="N69" s="17">
        <f t="shared" ref="N69:N80" si="31">I69-E69</f>
        <v>0</v>
      </c>
      <c r="O69" s="41">
        <f t="shared" ref="O69:O80" si="32">K69-D69</f>
        <v>0</v>
      </c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17"/>
      <c r="BA69" s="98">
        <f t="shared" ref="BA69:BA80" si="33">AY69+AZ69</f>
        <v>0</v>
      </c>
      <c r="BB69" s="101">
        <f t="shared" ref="BB69:BB80" si="34">AE69+AU69+AY69</f>
        <v>0</v>
      </c>
    </row>
    <row r="70" spans="1:54" ht="14.25" customHeight="1" x14ac:dyDescent="0.35">
      <c r="A70" s="266"/>
      <c r="B70" s="11">
        <v>4.1666666666666696</v>
      </c>
      <c r="C70" s="266"/>
      <c r="D70" s="17"/>
      <c r="E70" s="17"/>
      <c r="F70" s="41"/>
      <c r="G70" s="266"/>
      <c r="H70" s="17"/>
      <c r="I70" s="17"/>
      <c r="J70" s="17"/>
      <c r="K70" s="98"/>
      <c r="L70" s="266"/>
      <c r="M70" s="99">
        <f t="shared" si="30"/>
        <v>0</v>
      </c>
      <c r="N70" s="17">
        <f t="shared" si="31"/>
        <v>0</v>
      </c>
      <c r="O70" s="41">
        <f t="shared" si="32"/>
        <v>0</v>
      </c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17"/>
      <c r="BA70" s="98">
        <f t="shared" si="33"/>
        <v>0</v>
      </c>
      <c r="BB70" s="101">
        <f t="shared" si="34"/>
        <v>0</v>
      </c>
    </row>
    <row r="71" spans="1:54" ht="14.25" customHeight="1" x14ac:dyDescent="0.35">
      <c r="A71" s="266"/>
      <c r="B71" s="11">
        <v>4.25</v>
      </c>
      <c r="C71" s="266"/>
      <c r="D71" s="17"/>
      <c r="E71" s="17"/>
      <c r="F71" s="41"/>
      <c r="G71" s="266"/>
      <c r="H71" s="17"/>
      <c r="I71" s="17"/>
      <c r="J71" s="17"/>
      <c r="K71" s="98"/>
      <c r="L71" s="266"/>
      <c r="M71" s="99">
        <f t="shared" si="30"/>
        <v>0</v>
      </c>
      <c r="N71" s="17">
        <f t="shared" si="31"/>
        <v>0</v>
      </c>
      <c r="O71" s="41">
        <f t="shared" si="32"/>
        <v>0</v>
      </c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17"/>
      <c r="BA71" s="98">
        <f t="shared" si="33"/>
        <v>0</v>
      </c>
      <c r="BB71" s="101">
        <f t="shared" si="34"/>
        <v>0</v>
      </c>
    </row>
    <row r="72" spans="1:54" ht="14.25" customHeight="1" x14ac:dyDescent="0.35">
      <c r="A72" s="266"/>
      <c r="B72" s="11">
        <v>4.3333333333333304</v>
      </c>
      <c r="C72" s="266"/>
      <c r="D72" s="17"/>
      <c r="E72" s="17"/>
      <c r="F72" s="41"/>
      <c r="G72" s="266"/>
      <c r="H72" s="17"/>
      <c r="I72" s="17"/>
      <c r="J72" s="17"/>
      <c r="K72" s="98"/>
      <c r="L72" s="266"/>
      <c r="M72" s="99">
        <f t="shared" si="30"/>
        <v>0</v>
      </c>
      <c r="N72" s="17">
        <f t="shared" si="31"/>
        <v>0</v>
      </c>
      <c r="O72" s="41">
        <f t="shared" si="32"/>
        <v>0</v>
      </c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17"/>
      <c r="BA72" s="98">
        <f t="shared" si="33"/>
        <v>0</v>
      </c>
      <c r="BB72" s="101">
        <f t="shared" si="34"/>
        <v>0</v>
      </c>
    </row>
    <row r="73" spans="1:54" ht="14.25" customHeight="1" x14ac:dyDescent="0.35">
      <c r="A73" s="266"/>
      <c r="B73" s="11">
        <v>4.4166666666666696</v>
      </c>
      <c r="C73" s="266"/>
      <c r="D73" s="17"/>
      <c r="E73" s="17"/>
      <c r="F73" s="41"/>
      <c r="G73" s="266"/>
      <c r="H73" s="109"/>
      <c r="I73" s="109"/>
      <c r="J73" s="109"/>
      <c r="K73" s="98"/>
      <c r="L73" s="266"/>
      <c r="M73" s="99">
        <f t="shared" si="30"/>
        <v>0</v>
      </c>
      <c r="N73" s="17">
        <f t="shared" si="31"/>
        <v>0</v>
      </c>
      <c r="O73" s="41">
        <f t="shared" si="32"/>
        <v>0</v>
      </c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17"/>
      <c r="BA73" s="98">
        <f t="shared" si="33"/>
        <v>0</v>
      </c>
      <c r="BB73" s="101">
        <f t="shared" si="34"/>
        <v>0</v>
      </c>
    </row>
    <row r="74" spans="1:54" ht="14.25" customHeight="1" x14ac:dyDescent="0.35">
      <c r="A74" s="266"/>
      <c r="B74" s="11">
        <v>4.5</v>
      </c>
      <c r="C74" s="266"/>
      <c r="D74" s="17"/>
      <c r="E74" s="17"/>
      <c r="F74" s="41"/>
      <c r="G74" s="266"/>
      <c r="H74" s="17"/>
      <c r="I74" s="17"/>
      <c r="J74" s="17"/>
      <c r="K74" s="98"/>
      <c r="L74" s="266"/>
      <c r="M74" s="99">
        <f t="shared" si="30"/>
        <v>0</v>
      </c>
      <c r="N74" s="17">
        <f t="shared" si="31"/>
        <v>0</v>
      </c>
      <c r="O74" s="41">
        <f t="shared" si="32"/>
        <v>0</v>
      </c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17"/>
      <c r="BA74" s="98">
        <f t="shared" si="33"/>
        <v>0</v>
      </c>
      <c r="BB74" s="101">
        <f t="shared" si="34"/>
        <v>0</v>
      </c>
    </row>
    <row r="75" spans="1:54" ht="14.25" customHeight="1" x14ac:dyDescent="0.35">
      <c r="A75" s="266"/>
      <c r="B75" s="11">
        <v>4.5833333333333304</v>
      </c>
      <c r="C75" s="266"/>
      <c r="D75" s="17"/>
      <c r="E75" s="17"/>
      <c r="F75" s="41"/>
      <c r="G75" s="266"/>
      <c r="H75" s="17"/>
      <c r="I75" s="17"/>
      <c r="J75" s="17"/>
      <c r="K75" s="98"/>
      <c r="L75" s="266"/>
      <c r="M75" s="99">
        <f t="shared" si="30"/>
        <v>0</v>
      </c>
      <c r="N75" s="17">
        <f t="shared" si="31"/>
        <v>0</v>
      </c>
      <c r="O75" s="41">
        <f t="shared" si="32"/>
        <v>0</v>
      </c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17"/>
      <c r="BA75" s="98">
        <f t="shared" si="33"/>
        <v>0</v>
      </c>
      <c r="BB75" s="101">
        <f t="shared" si="34"/>
        <v>0</v>
      </c>
    </row>
    <row r="76" spans="1:54" ht="14.25" customHeight="1" x14ac:dyDescent="0.35">
      <c r="A76" s="266"/>
      <c r="B76" s="11">
        <v>4.6666666666666696</v>
      </c>
      <c r="C76" s="266"/>
      <c r="D76" s="17"/>
      <c r="E76" s="17"/>
      <c r="F76" s="41"/>
      <c r="G76" s="266"/>
      <c r="H76" s="17"/>
      <c r="I76" s="17"/>
      <c r="J76" s="17"/>
      <c r="K76" s="98"/>
      <c r="L76" s="266"/>
      <c r="M76" s="99">
        <f t="shared" si="30"/>
        <v>0</v>
      </c>
      <c r="N76" s="17">
        <f t="shared" si="31"/>
        <v>0</v>
      </c>
      <c r="O76" s="41">
        <f t="shared" si="32"/>
        <v>0</v>
      </c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17"/>
      <c r="BA76" s="98">
        <f t="shared" si="33"/>
        <v>0</v>
      </c>
      <c r="BB76" s="101">
        <f t="shared" si="34"/>
        <v>0</v>
      </c>
    </row>
    <row r="77" spans="1:54" ht="14.25" customHeight="1" x14ac:dyDescent="0.35">
      <c r="A77" s="266"/>
      <c r="B77" s="11">
        <v>4.75</v>
      </c>
      <c r="C77" s="266"/>
      <c r="D77" s="17"/>
      <c r="E77" s="17"/>
      <c r="F77" s="41"/>
      <c r="G77" s="266"/>
      <c r="H77" s="17"/>
      <c r="I77" s="17"/>
      <c r="J77" s="17"/>
      <c r="K77" s="98"/>
      <c r="L77" s="266"/>
      <c r="M77" s="99">
        <f t="shared" si="30"/>
        <v>0</v>
      </c>
      <c r="N77" s="17">
        <f t="shared" si="31"/>
        <v>0</v>
      </c>
      <c r="O77" s="41">
        <f t="shared" si="32"/>
        <v>0</v>
      </c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41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>
        <f t="shared" si="33"/>
        <v>0</v>
      </c>
      <c r="BB77" s="101">
        <f t="shared" si="34"/>
        <v>0</v>
      </c>
    </row>
    <row r="78" spans="1:54" ht="14.25" customHeight="1" x14ac:dyDescent="0.35">
      <c r="A78" s="266"/>
      <c r="B78" s="11">
        <v>4.8333333333333304</v>
      </c>
      <c r="C78" s="266"/>
      <c r="D78" s="17"/>
      <c r="E78" s="17"/>
      <c r="F78" s="41"/>
      <c r="G78" s="266"/>
      <c r="H78" s="17"/>
      <c r="I78" s="17"/>
      <c r="J78" s="17"/>
      <c r="K78" s="98"/>
      <c r="L78" s="266"/>
      <c r="M78" s="99">
        <f t="shared" si="30"/>
        <v>0</v>
      </c>
      <c r="N78" s="17">
        <f t="shared" si="31"/>
        <v>0</v>
      </c>
      <c r="O78" s="41">
        <f t="shared" si="32"/>
        <v>0</v>
      </c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41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>
        <f t="shared" si="33"/>
        <v>0</v>
      </c>
      <c r="BB78" s="101">
        <f t="shared" si="34"/>
        <v>0</v>
      </c>
    </row>
    <row r="79" spans="1:54" ht="14.25" customHeight="1" x14ac:dyDescent="0.35">
      <c r="A79" s="266"/>
      <c r="B79" s="11">
        <v>4.9166666666666696</v>
      </c>
      <c r="C79" s="266"/>
      <c r="D79" s="17"/>
      <c r="E79" s="17"/>
      <c r="F79" s="41"/>
      <c r="G79" s="266"/>
      <c r="H79" s="17"/>
      <c r="I79" s="17"/>
      <c r="J79" s="17"/>
      <c r="K79" s="98"/>
      <c r="L79" s="266"/>
      <c r="M79" s="99">
        <f t="shared" si="30"/>
        <v>0</v>
      </c>
      <c r="N79" s="17">
        <f t="shared" si="31"/>
        <v>0</v>
      </c>
      <c r="O79" s="41">
        <f t="shared" si="32"/>
        <v>0</v>
      </c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41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>
        <f t="shared" si="33"/>
        <v>0</v>
      </c>
      <c r="BB79" s="101">
        <f t="shared" si="34"/>
        <v>0</v>
      </c>
    </row>
    <row r="80" spans="1:54" ht="14.25" customHeight="1" x14ac:dyDescent="0.35">
      <c r="A80" s="267"/>
      <c r="B80" s="11">
        <v>5</v>
      </c>
      <c r="C80" s="267"/>
      <c r="D80" s="17"/>
      <c r="E80" s="17"/>
      <c r="F80" s="41"/>
      <c r="G80" s="267"/>
      <c r="H80" s="17"/>
      <c r="I80" s="17"/>
      <c r="J80" s="17"/>
      <c r="K80" s="98"/>
      <c r="L80" s="267"/>
      <c r="M80" s="99">
        <f t="shared" si="30"/>
        <v>0</v>
      </c>
      <c r="N80" s="17">
        <f t="shared" si="31"/>
        <v>0</v>
      </c>
      <c r="O80" s="41">
        <f t="shared" si="32"/>
        <v>0</v>
      </c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41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>
        <f t="shared" si="33"/>
        <v>0</v>
      </c>
      <c r="BB80" s="101">
        <f t="shared" si="34"/>
        <v>0</v>
      </c>
    </row>
    <row r="81" spans="1:54" ht="14.25" customHeight="1" x14ac:dyDescent="0.35">
      <c r="A81" s="291" t="s">
        <v>92</v>
      </c>
      <c r="B81" s="285"/>
      <c r="C81" s="78" t="e">
        <f t="shared" ref="C81:BB81" si="35">AVERAGE(C69:C80)</f>
        <v>#DIV/0!</v>
      </c>
      <c r="D81" s="78" t="e">
        <f t="shared" si="35"/>
        <v>#DIV/0!</v>
      </c>
      <c r="E81" s="78" t="e">
        <f t="shared" si="35"/>
        <v>#DIV/0!</v>
      </c>
      <c r="F81" s="102" t="e">
        <f t="shared" si="35"/>
        <v>#DIV/0!</v>
      </c>
      <c r="G81" s="78" t="e">
        <f t="shared" si="35"/>
        <v>#DIV/0!</v>
      </c>
      <c r="H81" s="78" t="e">
        <f t="shared" si="35"/>
        <v>#DIV/0!</v>
      </c>
      <c r="I81" s="78" t="e">
        <f t="shared" si="35"/>
        <v>#DIV/0!</v>
      </c>
      <c r="J81" s="78" t="e">
        <f t="shared" si="35"/>
        <v>#DIV/0!</v>
      </c>
      <c r="K81" s="103" t="e">
        <f t="shared" si="35"/>
        <v>#DIV/0!</v>
      </c>
      <c r="L81" s="104">
        <f t="shared" si="35"/>
        <v>0</v>
      </c>
      <c r="M81" s="103">
        <f t="shared" si="35"/>
        <v>0</v>
      </c>
      <c r="N81" s="103">
        <f t="shared" si="35"/>
        <v>0</v>
      </c>
      <c r="O81" s="102">
        <f t="shared" si="35"/>
        <v>0</v>
      </c>
      <c r="P81" s="105" t="e">
        <f t="shared" si="35"/>
        <v>#DIV/0!</v>
      </c>
      <c r="Q81" s="78" t="e">
        <f t="shared" si="35"/>
        <v>#DIV/0!</v>
      </c>
      <c r="R81" s="78" t="e">
        <f t="shared" si="35"/>
        <v>#DIV/0!</v>
      </c>
      <c r="S81" s="78" t="e">
        <f t="shared" si="35"/>
        <v>#DIV/0!</v>
      </c>
      <c r="T81" s="78" t="e">
        <f t="shared" si="35"/>
        <v>#DIV/0!</v>
      </c>
      <c r="U81" s="78" t="e">
        <f t="shared" si="35"/>
        <v>#DIV/0!</v>
      </c>
      <c r="V81" s="78" t="e">
        <f t="shared" si="35"/>
        <v>#DIV/0!</v>
      </c>
      <c r="W81" s="78" t="e">
        <f t="shared" si="35"/>
        <v>#DIV/0!</v>
      </c>
      <c r="X81" s="78" t="e">
        <f t="shared" si="35"/>
        <v>#DIV/0!</v>
      </c>
      <c r="Y81" s="78" t="e">
        <f t="shared" si="35"/>
        <v>#DIV/0!</v>
      </c>
      <c r="Z81" s="78" t="e">
        <f t="shared" si="35"/>
        <v>#DIV/0!</v>
      </c>
      <c r="AA81" s="78" t="e">
        <f t="shared" si="35"/>
        <v>#DIV/0!</v>
      </c>
      <c r="AB81" s="78" t="e">
        <f t="shared" si="35"/>
        <v>#DIV/0!</v>
      </c>
      <c r="AC81" s="78" t="e">
        <f t="shared" si="35"/>
        <v>#DIV/0!</v>
      </c>
      <c r="AD81" s="78" t="e">
        <f t="shared" si="35"/>
        <v>#DIV/0!</v>
      </c>
      <c r="AE81" s="102" t="e">
        <f t="shared" si="35"/>
        <v>#DIV/0!</v>
      </c>
      <c r="AF81" s="106" t="e">
        <f t="shared" si="35"/>
        <v>#DIV/0!</v>
      </c>
      <c r="AG81" s="78" t="e">
        <f t="shared" si="35"/>
        <v>#DIV/0!</v>
      </c>
      <c r="AH81" s="78" t="e">
        <f t="shared" si="35"/>
        <v>#DIV/0!</v>
      </c>
      <c r="AI81" s="78" t="e">
        <f t="shared" si="35"/>
        <v>#DIV/0!</v>
      </c>
      <c r="AJ81" s="78" t="e">
        <f t="shared" si="35"/>
        <v>#DIV/0!</v>
      </c>
      <c r="AK81" s="78" t="e">
        <f t="shared" si="35"/>
        <v>#DIV/0!</v>
      </c>
      <c r="AL81" s="78" t="e">
        <f t="shared" si="35"/>
        <v>#DIV/0!</v>
      </c>
      <c r="AM81" s="78" t="e">
        <f t="shared" si="35"/>
        <v>#DIV/0!</v>
      </c>
      <c r="AN81" s="78" t="e">
        <f t="shared" si="35"/>
        <v>#DIV/0!</v>
      </c>
      <c r="AO81" s="78" t="e">
        <f t="shared" si="35"/>
        <v>#DIV/0!</v>
      </c>
      <c r="AP81" s="78" t="e">
        <f t="shared" si="35"/>
        <v>#DIV/0!</v>
      </c>
      <c r="AQ81" s="78" t="e">
        <f t="shared" si="35"/>
        <v>#DIV/0!</v>
      </c>
      <c r="AR81" s="78" t="e">
        <f t="shared" si="35"/>
        <v>#DIV/0!</v>
      </c>
      <c r="AS81" s="78" t="e">
        <f t="shared" si="35"/>
        <v>#DIV/0!</v>
      </c>
      <c r="AT81" s="78" t="e">
        <f t="shared" si="35"/>
        <v>#DIV/0!</v>
      </c>
      <c r="AU81" s="102" t="e">
        <f t="shared" si="35"/>
        <v>#DIV/0!</v>
      </c>
      <c r="AV81" s="107" t="e">
        <f t="shared" si="35"/>
        <v>#DIV/0!</v>
      </c>
      <c r="AW81" s="78" t="e">
        <f t="shared" si="35"/>
        <v>#DIV/0!</v>
      </c>
      <c r="AX81" s="78" t="e">
        <f t="shared" si="35"/>
        <v>#DIV/0!</v>
      </c>
      <c r="AY81" s="78" t="e">
        <f t="shared" si="35"/>
        <v>#DIV/0!</v>
      </c>
      <c r="AZ81" s="78" t="e">
        <f t="shared" si="35"/>
        <v>#DIV/0!</v>
      </c>
      <c r="BA81" s="103">
        <f t="shared" si="35"/>
        <v>0</v>
      </c>
      <c r="BB81" s="108">
        <f t="shared" si="35"/>
        <v>0</v>
      </c>
    </row>
    <row r="82" spans="1:54" ht="14.25" customHeight="1" x14ac:dyDescent="0.35">
      <c r="A82" s="268">
        <v>44749</v>
      </c>
      <c r="B82" s="11">
        <v>5.0833333333333304</v>
      </c>
      <c r="C82" s="306"/>
      <c r="D82" s="17"/>
      <c r="E82" s="17"/>
      <c r="F82" s="41"/>
      <c r="G82" s="269"/>
      <c r="H82" s="17"/>
      <c r="I82" s="17"/>
      <c r="J82" s="17"/>
      <c r="K82" s="98"/>
      <c r="L82" s="286">
        <f>G82-C82</f>
        <v>0</v>
      </c>
      <c r="M82" s="99">
        <f t="shared" ref="M82:M93" si="36">H82-F82</f>
        <v>0</v>
      </c>
      <c r="N82" s="17">
        <f t="shared" ref="N82:N93" si="37">I82-E82</f>
        <v>0</v>
      </c>
      <c r="O82" s="41">
        <f t="shared" ref="O82:O93" si="38">K82-D82</f>
        <v>0</v>
      </c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41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>
        <f t="shared" ref="BA82:BA93" si="39">AY82+AZ82</f>
        <v>0</v>
      </c>
      <c r="BB82" s="101">
        <f t="shared" ref="BB82:BB93" si="40">AE82+AU82+AY82</f>
        <v>0</v>
      </c>
    </row>
    <row r="83" spans="1:54" ht="14.25" customHeight="1" x14ac:dyDescent="0.35">
      <c r="A83" s="266"/>
      <c r="B83" s="11">
        <v>5.1666666666666696</v>
      </c>
      <c r="C83" s="266"/>
      <c r="D83" s="17"/>
      <c r="E83" s="17"/>
      <c r="F83" s="41"/>
      <c r="G83" s="266"/>
      <c r="H83" s="17"/>
      <c r="I83" s="17"/>
      <c r="J83" s="17"/>
      <c r="K83" s="98"/>
      <c r="L83" s="266"/>
      <c r="M83" s="99">
        <f t="shared" si="36"/>
        <v>0</v>
      </c>
      <c r="N83" s="17">
        <f t="shared" si="37"/>
        <v>0</v>
      </c>
      <c r="O83" s="41">
        <f t="shared" si="38"/>
        <v>0</v>
      </c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41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>
        <f t="shared" si="39"/>
        <v>0</v>
      </c>
      <c r="BB83" s="101">
        <f t="shared" si="40"/>
        <v>0</v>
      </c>
    </row>
    <row r="84" spans="1:54" ht="14.25" customHeight="1" x14ac:dyDescent="0.35">
      <c r="A84" s="266"/>
      <c r="B84" s="11">
        <v>5.25</v>
      </c>
      <c r="C84" s="266"/>
      <c r="D84" s="17"/>
      <c r="E84" s="17"/>
      <c r="F84" s="41"/>
      <c r="G84" s="266"/>
      <c r="H84" s="17"/>
      <c r="I84" s="17"/>
      <c r="J84" s="17"/>
      <c r="K84" s="98"/>
      <c r="L84" s="266"/>
      <c r="M84" s="99">
        <f t="shared" si="36"/>
        <v>0</v>
      </c>
      <c r="N84" s="17">
        <f t="shared" si="37"/>
        <v>0</v>
      </c>
      <c r="O84" s="41">
        <f t="shared" si="38"/>
        <v>0</v>
      </c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41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>
        <f t="shared" si="39"/>
        <v>0</v>
      </c>
      <c r="BB84" s="101">
        <f t="shared" si="40"/>
        <v>0</v>
      </c>
    </row>
    <row r="85" spans="1:54" ht="14.25" customHeight="1" x14ac:dyDescent="0.35">
      <c r="A85" s="266"/>
      <c r="B85" s="11">
        <v>5.3333333333333304</v>
      </c>
      <c r="C85" s="266"/>
      <c r="D85" s="17"/>
      <c r="E85" s="17"/>
      <c r="F85" s="41"/>
      <c r="G85" s="266"/>
      <c r="H85" s="17"/>
      <c r="I85" s="17"/>
      <c r="J85" s="17"/>
      <c r="K85" s="98"/>
      <c r="L85" s="266"/>
      <c r="M85" s="99">
        <f t="shared" si="36"/>
        <v>0</v>
      </c>
      <c r="N85" s="17">
        <f t="shared" si="37"/>
        <v>0</v>
      </c>
      <c r="O85" s="41">
        <f t="shared" si="38"/>
        <v>0</v>
      </c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41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>
        <f t="shared" si="39"/>
        <v>0</v>
      </c>
      <c r="BB85" s="101">
        <f t="shared" si="40"/>
        <v>0</v>
      </c>
    </row>
    <row r="86" spans="1:54" ht="14.25" customHeight="1" x14ac:dyDescent="0.35">
      <c r="A86" s="266"/>
      <c r="B86" s="11">
        <v>5.4166666666666696</v>
      </c>
      <c r="C86" s="266"/>
      <c r="D86" s="17"/>
      <c r="E86" s="17"/>
      <c r="F86" s="41"/>
      <c r="G86" s="266"/>
      <c r="H86" s="17"/>
      <c r="I86" s="17"/>
      <c r="J86" s="17"/>
      <c r="K86" s="98"/>
      <c r="L86" s="266"/>
      <c r="M86" s="99">
        <f t="shared" si="36"/>
        <v>0</v>
      </c>
      <c r="N86" s="17">
        <f t="shared" si="37"/>
        <v>0</v>
      </c>
      <c r="O86" s="41">
        <f t="shared" si="38"/>
        <v>0</v>
      </c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41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>
        <f t="shared" si="39"/>
        <v>0</v>
      </c>
      <c r="BB86" s="101">
        <f t="shared" si="40"/>
        <v>0</v>
      </c>
    </row>
    <row r="87" spans="1:54" ht="14.25" customHeight="1" x14ac:dyDescent="0.35">
      <c r="A87" s="266"/>
      <c r="B87" s="11">
        <v>5.5</v>
      </c>
      <c r="C87" s="266"/>
      <c r="D87" s="17"/>
      <c r="E87" s="17"/>
      <c r="F87" s="41"/>
      <c r="G87" s="266"/>
      <c r="H87" s="17"/>
      <c r="I87" s="17"/>
      <c r="J87" s="17"/>
      <c r="K87" s="98"/>
      <c r="L87" s="266"/>
      <c r="M87" s="99">
        <f t="shared" si="36"/>
        <v>0</v>
      </c>
      <c r="N87" s="17">
        <f t="shared" si="37"/>
        <v>0</v>
      </c>
      <c r="O87" s="41">
        <f t="shared" si="38"/>
        <v>0</v>
      </c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41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>
        <f t="shared" si="39"/>
        <v>0</v>
      </c>
      <c r="BB87" s="101">
        <f t="shared" si="40"/>
        <v>0</v>
      </c>
    </row>
    <row r="88" spans="1:54" ht="14.25" customHeight="1" x14ac:dyDescent="0.35">
      <c r="A88" s="266"/>
      <c r="B88" s="11">
        <v>5.5833333333333304</v>
      </c>
      <c r="C88" s="266"/>
      <c r="D88" s="17"/>
      <c r="E88" s="17"/>
      <c r="F88" s="41"/>
      <c r="G88" s="266"/>
      <c r="H88" s="17"/>
      <c r="I88" s="17"/>
      <c r="J88" s="17"/>
      <c r="K88" s="98"/>
      <c r="L88" s="266"/>
      <c r="M88" s="99">
        <f t="shared" si="36"/>
        <v>0</v>
      </c>
      <c r="N88" s="17">
        <f t="shared" si="37"/>
        <v>0</v>
      </c>
      <c r="O88" s="41">
        <f t="shared" si="38"/>
        <v>0</v>
      </c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41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>
        <f t="shared" si="39"/>
        <v>0</v>
      </c>
      <c r="BB88" s="101">
        <f t="shared" si="40"/>
        <v>0</v>
      </c>
    </row>
    <row r="89" spans="1:54" ht="14.25" customHeight="1" x14ac:dyDescent="0.35">
      <c r="A89" s="266"/>
      <c r="B89" s="11">
        <v>5.6666666666666696</v>
      </c>
      <c r="C89" s="266"/>
      <c r="D89" s="17"/>
      <c r="E89" s="17"/>
      <c r="F89" s="41"/>
      <c r="G89" s="266"/>
      <c r="H89" s="17"/>
      <c r="I89" s="17"/>
      <c r="J89" s="17"/>
      <c r="K89" s="98"/>
      <c r="L89" s="266"/>
      <c r="M89" s="99">
        <f t="shared" si="36"/>
        <v>0</v>
      </c>
      <c r="N89" s="17">
        <f t="shared" si="37"/>
        <v>0</v>
      </c>
      <c r="O89" s="41">
        <f t="shared" si="38"/>
        <v>0</v>
      </c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41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>
        <f t="shared" si="39"/>
        <v>0</v>
      </c>
      <c r="BB89" s="101">
        <f t="shared" si="40"/>
        <v>0</v>
      </c>
    </row>
    <row r="90" spans="1:54" ht="14.25" customHeight="1" x14ac:dyDescent="0.35">
      <c r="A90" s="266"/>
      <c r="B90" s="11">
        <v>5.75</v>
      </c>
      <c r="C90" s="266"/>
      <c r="D90" s="17"/>
      <c r="E90" s="17"/>
      <c r="F90" s="41"/>
      <c r="G90" s="266"/>
      <c r="H90" s="17"/>
      <c r="I90" s="17"/>
      <c r="J90" s="17"/>
      <c r="K90" s="98"/>
      <c r="L90" s="266"/>
      <c r="M90" s="99">
        <f t="shared" si="36"/>
        <v>0</v>
      </c>
      <c r="N90" s="17">
        <f t="shared" si="37"/>
        <v>0</v>
      </c>
      <c r="O90" s="41">
        <f t="shared" si="38"/>
        <v>0</v>
      </c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41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>
        <f t="shared" si="39"/>
        <v>0</v>
      </c>
      <c r="BB90" s="101">
        <f t="shared" si="40"/>
        <v>0</v>
      </c>
    </row>
    <row r="91" spans="1:54" ht="14.25" customHeight="1" x14ac:dyDescent="0.35">
      <c r="A91" s="266"/>
      <c r="B91" s="11">
        <v>5.8333333333333304</v>
      </c>
      <c r="C91" s="266"/>
      <c r="D91" s="17"/>
      <c r="E91" s="17"/>
      <c r="F91" s="41"/>
      <c r="G91" s="266"/>
      <c r="H91" s="17"/>
      <c r="I91" s="17"/>
      <c r="J91" s="17"/>
      <c r="K91" s="98"/>
      <c r="L91" s="266"/>
      <c r="M91" s="99">
        <f t="shared" si="36"/>
        <v>0</v>
      </c>
      <c r="N91" s="17">
        <f t="shared" si="37"/>
        <v>0</v>
      </c>
      <c r="O91" s="41">
        <f t="shared" si="38"/>
        <v>0</v>
      </c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41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>
        <f t="shared" si="39"/>
        <v>0</v>
      </c>
      <c r="BB91" s="101">
        <f t="shared" si="40"/>
        <v>0</v>
      </c>
    </row>
    <row r="92" spans="1:54" ht="14.25" customHeight="1" x14ac:dyDescent="0.35">
      <c r="A92" s="266"/>
      <c r="B92" s="11">
        <v>5.9166666666666696</v>
      </c>
      <c r="C92" s="266"/>
      <c r="D92" s="17"/>
      <c r="E92" s="17"/>
      <c r="F92" s="41"/>
      <c r="G92" s="266"/>
      <c r="H92" s="17"/>
      <c r="I92" s="17"/>
      <c r="J92" s="17"/>
      <c r="K92" s="98"/>
      <c r="L92" s="266"/>
      <c r="M92" s="99">
        <f t="shared" si="36"/>
        <v>0</v>
      </c>
      <c r="N92" s="17">
        <f t="shared" si="37"/>
        <v>0</v>
      </c>
      <c r="O92" s="41">
        <f t="shared" si="38"/>
        <v>0</v>
      </c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41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>
        <f t="shared" si="39"/>
        <v>0</v>
      </c>
      <c r="BB92" s="101">
        <f t="shared" si="40"/>
        <v>0</v>
      </c>
    </row>
    <row r="93" spans="1:54" ht="14.25" customHeight="1" x14ac:dyDescent="0.35">
      <c r="A93" s="267"/>
      <c r="B93" s="11">
        <v>6</v>
      </c>
      <c r="C93" s="267"/>
      <c r="D93" s="17"/>
      <c r="E93" s="17"/>
      <c r="F93" s="41"/>
      <c r="G93" s="267"/>
      <c r="H93" s="17"/>
      <c r="I93" s="17"/>
      <c r="J93" s="17"/>
      <c r="K93" s="98"/>
      <c r="L93" s="267"/>
      <c r="M93" s="99">
        <f t="shared" si="36"/>
        <v>0</v>
      </c>
      <c r="N93" s="17">
        <f t="shared" si="37"/>
        <v>0</v>
      </c>
      <c r="O93" s="41">
        <f t="shared" si="38"/>
        <v>0</v>
      </c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41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>
        <f t="shared" si="39"/>
        <v>0</v>
      </c>
      <c r="BB93" s="101">
        <f t="shared" si="40"/>
        <v>0</v>
      </c>
    </row>
    <row r="94" spans="1:54" ht="14.25" customHeight="1" x14ac:dyDescent="0.35">
      <c r="A94" s="291" t="s">
        <v>92</v>
      </c>
      <c r="B94" s="285"/>
      <c r="C94" s="78" t="e">
        <f t="shared" ref="C94:BB94" si="41">AVERAGE(C82:C93)</f>
        <v>#DIV/0!</v>
      </c>
      <c r="D94" s="78" t="e">
        <f t="shared" si="41"/>
        <v>#DIV/0!</v>
      </c>
      <c r="E94" s="78" t="e">
        <f t="shared" si="41"/>
        <v>#DIV/0!</v>
      </c>
      <c r="F94" s="102" t="e">
        <f t="shared" si="41"/>
        <v>#DIV/0!</v>
      </c>
      <c r="G94" s="78" t="e">
        <f t="shared" si="41"/>
        <v>#DIV/0!</v>
      </c>
      <c r="H94" s="78" t="e">
        <f t="shared" si="41"/>
        <v>#DIV/0!</v>
      </c>
      <c r="I94" s="78" t="e">
        <f t="shared" si="41"/>
        <v>#DIV/0!</v>
      </c>
      <c r="J94" s="78" t="e">
        <f t="shared" si="41"/>
        <v>#DIV/0!</v>
      </c>
      <c r="K94" s="103" t="e">
        <f t="shared" si="41"/>
        <v>#DIV/0!</v>
      </c>
      <c r="L94" s="104">
        <f t="shared" si="41"/>
        <v>0</v>
      </c>
      <c r="M94" s="103">
        <f t="shared" si="41"/>
        <v>0</v>
      </c>
      <c r="N94" s="103">
        <f t="shared" si="41"/>
        <v>0</v>
      </c>
      <c r="O94" s="102">
        <f t="shared" si="41"/>
        <v>0</v>
      </c>
      <c r="P94" s="105" t="e">
        <f t="shared" si="41"/>
        <v>#DIV/0!</v>
      </c>
      <c r="Q94" s="78" t="e">
        <f t="shared" si="41"/>
        <v>#DIV/0!</v>
      </c>
      <c r="R94" s="78" t="e">
        <f t="shared" si="41"/>
        <v>#DIV/0!</v>
      </c>
      <c r="S94" s="78" t="e">
        <f t="shared" si="41"/>
        <v>#DIV/0!</v>
      </c>
      <c r="T94" s="78" t="e">
        <f t="shared" si="41"/>
        <v>#DIV/0!</v>
      </c>
      <c r="U94" s="78" t="e">
        <f t="shared" si="41"/>
        <v>#DIV/0!</v>
      </c>
      <c r="V94" s="78" t="e">
        <f t="shared" si="41"/>
        <v>#DIV/0!</v>
      </c>
      <c r="W94" s="78" t="e">
        <f t="shared" si="41"/>
        <v>#DIV/0!</v>
      </c>
      <c r="X94" s="78" t="e">
        <f t="shared" si="41"/>
        <v>#DIV/0!</v>
      </c>
      <c r="Y94" s="78" t="e">
        <f t="shared" si="41"/>
        <v>#DIV/0!</v>
      </c>
      <c r="Z94" s="78" t="e">
        <f t="shared" si="41"/>
        <v>#DIV/0!</v>
      </c>
      <c r="AA94" s="78" t="e">
        <f t="shared" si="41"/>
        <v>#DIV/0!</v>
      </c>
      <c r="AB94" s="78" t="e">
        <f t="shared" si="41"/>
        <v>#DIV/0!</v>
      </c>
      <c r="AC94" s="78" t="e">
        <f t="shared" si="41"/>
        <v>#DIV/0!</v>
      </c>
      <c r="AD94" s="78" t="e">
        <f t="shared" si="41"/>
        <v>#DIV/0!</v>
      </c>
      <c r="AE94" s="102" t="e">
        <f t="shared" si="41"/>
        <v>#DIV/0!</v>
      </c>
      <c r="AF94" s="106" t="e">
        <f t="shared" si="41"/>
        <v>#DIV/0!</v>
      </c>
      <c r="AG94" s="78" t="e">
        <f t="shared" si="41"/>
        <v>#DIV/0!</v>
      </c>
      <c r="AH94" s="78" t="e">
        <f t="shared" si="41"/>
        <v>#DIV/0!</v>
      </c>
      <c r="AI94" s="78" t="e">
        <f t="shared" si="41"/>
        <v>#DIV/0!</v>
      </c>
      <c r="AJ94" s="78" t="e">
        <f t="shared" si="41"/>
        <v>#DIV/0!</v>
      </c>
      <c r="AK94" s="78" t="e">
        <f t="shared" si="41"/>
        <v>#DIV/0!</v>
      </c>
      <c r="AL94" s="78" t="e">
        <f t="shared" si="41"/>
        <v>#DIV/0!</v>
      </c>
      <c r="AM94" s="78" t="e">
        <f t="shared" si="41"/>
        <v>#DIV/0!</v>
      </c>
      <c r="AN94" s="78" t="e">
        <f t="shared" si="41"/>
        <v>#DIV/0!</v>
      </c>
      <c r="AO94" s="78" t="e">
        <f t="shared" si="41"/>
        <v>#DIV/0!</v>
      </c>
      <c r="AP94" s="78" t="e">
        <f t="shared" si="41"/>
        <v>#DIV/0!</v>
      </c>
      <c r="AQ94" s="78" t="e">
        <f t="shared" si="41"/>
        <v>#DIV/0!</v>
      </c>
      <c r="AR94" s="78" t="e">
        <f t="shared" si="41"/>
        <v>#DIV/0!</v>
      </c>
      <c r="AS94" s="78" t="e">
        <f t="shared" si="41"/>
        <v>#DIV/0!</v>
      </c>
      <c r="AT94" s="78" t="e">
        <f t="shared" si="41"/>
        <v>#DIV/0!</v>
      </c>
      <c r="AU94" s="102" t="e">
        <f t="shared" si="41"/>
        <v>#DIV/0!</v>
      </c>
      <c r="AV94" s="107" t="e">
        <f t="shared" si="41"/>
        <v>#DIV/0!</v>
      </c>
      <c r="AW94" s="78" t="e">
        <f t="shared" si="41"/>
        <v>#DIV/0!</v>
      </c>
      <c r="AX94" s="78" t="e">
        <f t="shared" si="41"/>
        <v>#DIV/0!</v>
      </c>
      <c r="AY94" s="78" t="e">
        <f t="shared" si="41"/>
        <v>#DIV/0!</v>
      </c>
      <c r="AZ94" s="78" t="e">
        <f t="shared" si="41"/>
        <v>#DIV/0!</v>
      </c>
      <c r="BA94" s="103">
        <f t="shared" si="41"/>
        <v>0</v>
      </c>
      <c r="BB94" s="108">
        <f t="shared" si="41"/>
        <v>0</v>
      </c>
    </row>
    <row r="95" spans="1:54" ht="14.25" customHeight="1" x14ac:dyDescent="0.35">
      <c r="A95" s="268">
        <v>44750</v>
      </c>
      <c r="B95" s="11">
        <v>6.0833333333333304</v>
      </c>
      <c r="C95" s="306"/>
      <c r="D95" s="17"/>
      <c r="E95" s="17"/>
      <c r="F95" s="41"/>
      <c r="G95" s="269"/>
      <c r="H95" s="17"/>
      <c r="I95" s="17"/>
      <c r="J95" s="17"/>
      <c r="K95" s="98"/>
      <c r="L95" s="286">
        <f>G95-C95</f>
        <v>0</v>
      </c>
      <c r="M95" s="99">
        <f t="shared" ref="M95:M106" si="42">H95-F95</f>
        <v>0</v>
      </c>
      <c r="N95" s="17">
        <f t="shared" ref="N95:N106" si="43">I95-E95</f>
        <v>0</v>
      </c>
      <c r="O95" s="41">
        <f t="shared" ref="O95:O106" si="44">K95-D95</f>
        <v>0</v>
      </c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41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>
        <f t="shared" ref="BA95:BA106" si="45">AY95+AZ95</f>
        <v>0</v>
      </c>
      <c r="BB95" s="101">
        <f t="shared" ref="BB95:BB106" si="46">AE95+AU95+AY95</f>
        <v>0</v>
      </c>
    </row>
    <row r="96" spans="1:54" ht="14.25" customHeight="1" x14ac:dyDescent="0.35">
      <c r="A96" s="266"/>
      <c r="B96" s="11">
        <v>6.1666666666666696</v>
      </c>
      <c r="C96" s="266"/>
      <c r="D96" s="17"/>
      <c r="E96" s="17"/>
      <c r="F96" s="41"/>
      <c r="G96" s="266"/>
      <c r="H96" s="17"/>
      <c r="I96" s="17"/>
      <c r="J96" s="17"/>
      <c r="K96" s="98"/>
      <c r="L96" s="266"/>
      <c r="M96" s="99">
        <f t="shared" si="42"/>
        <v>0</v>
      </c>
      <c r="N96" s="17">
        <f t="shared" si="43"/>
        <v>0</v>
      </c>
      <c r="O96" s="41">
        <f t="shared" si="44"/>
        <v>0</v>
      </c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41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>
        <f t="shared" si="45"/>
        <v>0</v>
      </c>
      <c r="BB96" s="101">
        <f t="shared" si="46"/>
        <v>0</v>
      </c>
    </row>
    <row r="97" spans="1:54" ht="14.25" customHeight="1" x14ac:dyDescent="0.35">
      <c r="A97" s="266"/>
      <c r="B97" s="11">
        <v>6.25</v>
      </c>
      <c r="C97" s="266"/>
      <c r="D97" s="17"/>
      <c r="E97" s="17"/>
      <c r="F97" s="41"/>
      <c r="G97" s="266"/>
      <c r="H97" s="17"/>
      <c r="I97" s="17"/>
      <c r="J97" s="17"/>
      <c r="K97" s="98"/>
      <c r="L97" s="266"/>
      <c r="M97" s="99">
        <f t="shared" si="42"/>
        <v>0</v>
      </c>
      <c r="N97" s="17">
        <f t="shared" si="43"/>
        <v>0</v>
      </c>
      <c r="O97" s="41">
        <f t="shared" si="44"/>
        <v>0</v>
      </c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41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>
        <f t="shared" si="45"/>
        <v>0</v>
      </c>
      <c r="BB97" s="101">
        <f t="shared" si="46"/>
        <v>0</v>
      </c>
    </row>
    <row r="98" spans="1:54" ht="14.25" customHeight="1" x14ac:dyDescent="0.35">
      <c r="A98" s="266"/>
      <c r="B98" s="11">
        <v>6.3333333333333304</v>
      </c>
      <c r="C98" s="266"/>
      <c r="D98" s="17"/>
      <c r="E98" s="17"/>
      <c r="F98" s="41"/>
      <c r="G98" s="266"/>
      <c r="H98" s="17"/>
      <c r="I98" s="17"/>
      <c r="J98" s="17"/>
      <c r="K98" s="98"/>
      <c r="L98" s="266"/>
      <c r="M98" s="99">
        <f t="shared" si="42"/>
        <v>0</v>
      </c>
      <c r="N98" s="17">
        <f t="shared" si="43"/>
        <v>0</v>
      </c>
      <c r="O98" s="41">
        <f t="shared" si="44"/>
        <v>0</v>
      </c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41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>
        <f t="shared" si="45"/>
        <v>0</v>
      </c>
      <c r="BB98" s="101">
        <f t="shared" si="46"/>
        <v>0</v>
      </c>
    </row>
    <row r="99" spans="1:54" ht="14.25" customHeight="1" x14ac:dyDescent="0.35">
      <c r="A99" s="266"/>
      <c r="B99" s="11">
        <v>6.4166666666666696</v>
      </c>
      <c r="C99" s="266"/>
      <c r="D99" s="17"/>
      <c r="E99" s="17"/>
      <c r="F99" s="41"/>
      <c r="G99" s="266"/>
      <c r="H99" s="17"/>
      <c r="I99" s="17"/>
      <c r="J99" s="17"/>
      <c r="K99" s="98"/>
      <c r="L99" s="266"/>
      <c r="M99" s="99">
        <f t="shared" si="42"/>
        <v>0</v>
      </c>
      <c r="N99" s="17">
        <f t="shared" si="43"/>
        <v>0</v>
      </c>
      <c r="O99" s="41">
        <f t="shared" si="44"/>
        <v>0</v>
      </c>
      <c r="P99" s="99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41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>
        <f t="shared" si="45"/>
        <v>0</v>
      </c>
      <c r="BB99" s="101">
        <f t="shared" si="46"/>
        <v>0</v>
      </c>
    </row>
    <row r="100" spans="1:54" ht="14.25" customHeight="1" x14ac:dyDescent="0.35">
      <c r="A100" s="266"/>
      <c r="B100" s="11">
        <v>6.5</v>
      </c>
      <c r="C100" s="266"/>
      <c r="D100" s="17"/>
      <c r="E100" s="17"/>
      <c r="F100" s="41"/>
      <c r="G100" s="266"/>
      <c r="H100" s="17"/>
      <c r="I100" s="17"/>
      <c r="J100" s="17"/>
      <c r="K100" s="98"/>
      <c r="L100" s="266"/>
      <c r="M100" s="99">
        <f t="shared" si="42"/>
        <v>0</v>
      </c>
      <c r="N100" s="17">
        <f t="shared" si="43"/>
        <v>0</v>
      </c>
      <c r="O100" s="41">
        <f t="shared" si="44"/>
        <v>0</v>
      </c>
      <c r="P100" s="99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41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>
        <f t="shared" si="45"/>
        <v>0</v>
      </c>
      <c r="BB100" s="101">
        <f t="shared" si="46"/>
        <v>0</v>
      </c>
    </row>
    <row r="101" spans="1:54" ht="14.25" customHeight="1" x14ac:dyDescent="0.35">
      <c r="A101" s="266"/>
      <c r="B101" s="11">
        <v>6.5833333333333304</v>
      </c>
      <c r="C101" s="266"/>
      <c r="D101" s="17"/>
      <c r="E101" s="17"/>
      <c r="F101" s="41"/>
      <c r="G101" s="266"/>
      <c r="H101" s="17"/>
      <c r="I101" s="17"/>
      <c r="J101" s="17"/>
      <c r="K101" s="98"/>
      <c r="L101" s="266"/>
      <c r="M101" s="99">
        <f t="shared" si="42"/>
        <v>0</v>
      </c>
      <c r="N101" s="17">
        <f t="shared" si="43"/>
        <v>0</v>
      </c>
      <c r="O101" s="41">
        <f t="shared" si="44"/>
        <v>0</v>
      </c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41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>
        <f t="shared" si="45"/>
        <v>0</v>
      </c>
      <c r="BB101" s="101">
        <f t="shared" si="46"/>
        <v>0</v>
      </c>
    </row>
    <row r="102" spans="1:54" ht="14.25" customHeight="1" x14ac:dyDescent="0.35">
      <c r="A102" s="266"/>
      <c r="B102" s="11">
        <v>6.6666666666666696</v>
      </c>
      <c r="C102" s="266"/>
      <c r="D102" s="17"/>
      <c r="E102" s="17"/>
      <c r="F102" s="41"/>
      <c r="G102" s="266"/>
      <c r="H102" s="17"/>
      <c r="I102" s="17"/>
      <c r="J102" s="17"/>
      <c r="K102" s="98"/>
      <c r="L102" s="266"/>
      <c r="M102" s="99">
        <f t="shared" si="42"/>
        <v>0</v>
      </c>
      <c r="N102" s="17">
        <f t="shared" si="43"/>
        <v>0</v>
      </c>
      <c r="O102" s="41">
        <f t="shared" si="44"/>
        <v>0</v>
      </c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41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>
        <f t="shared" si="45"/>
        <v>0</v>
      </c>
      <c r="BB102" s="101">
        <f t="shared" si="46"/>
        <v>0</v>
      </c>
    </row>
    <row r="103" spans="1:54" ht="14.25" customHeight="1" x14ac:dyDescent="0.35">
      <c r="A103" s="266"/>
      <c r="B103" s="11">
        <v>6.75</v>
      </c>
      <c r="C103" s="266"/>
      <c r="D103" s="17"/>
      <c r="E103" s="17"/>
      <c r="F103" s="41"/>
      <c r="G103" s="266"/>
      <c r="H103" s="17"/>
      <c r="I103" s="17"/>
      <c r="J103" s="17"/>
      <c r="K103" s="98"/>
      <c r="L103" s="266"/>
      <c r="M103" s="99">
        <f t="shared" si="42"/>
        <v>0</v>
      </c>
      <c r="N103" s="17">
        <f t="shared" si="43"/>
        <v>0</v>
      </c>
      <c r="O103" s="41">
        <f t="shared" si="44"/>
        <v>0</v>
      </c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41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>
        <f t="shared" si="45"/>
        <v>0</v>
      </c>
      <c r="BB103" s="101">
        <f t="shared" si="46"/>
        <v>0</v>
      </c>
    </row>
    <row r="104" spans="1:54" ht="14.25" customHeight="1" x14ac:dyDescent="0.35">
      <c r="A104" s="266"/>
      <c r="B104" s="11">
        <v>6.8333333333333304</v>
      </c>
      <c r="C104" s="266"/>
      <c r="D104" s="17"/>
      <c r="E104" s="17"/>
      <c r="F104" s="41"/>
      <c r="G104" s="266"/>
      <c r="H104" s="17"/>
      <c r="I104" s="17"/>
      <c r="J104" s="17"/>
      <c r="K104" s="98"/>
      <c r="L104" s="266"/>
      <c r="M104" s="99">
        <f t="shared" si="42"/>
        <v>0</v>
      </c>
      <c r="N104" s="17">
        <f t="shared" si="43"/>
        <v>0</v>
      </c>
      <c r="O104" s="41">
        <f t="shared" si="44"/>
        <v>0</v>
      </c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41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>
        <f t="shared" si="45"/>
        <v>0</v>
      </c>
      <c r="BB104" s="101">
        <f t="shared" si="46"/>
        <v>0</v>
      </c>
    </row>
    <row r="105" spans="1:54" ht="14.25" customHeight="1" x14ac:dyDescent="0.35">
      <c r="A105" s="266"/>
      <c r="B105" s="11">
        <v>6.9166666666666696</v>
      </c>
      <c r="C105" s="266"/>
      <c r="D105" s="17"/>
      <c r="E105" s="17"/>
      <c r="F105" s="41"/>
      <c r="G105" s="266"/>
      <c r="H105" s="17"/>
      <c r="I105" s="17"/>
      <c r="J105" s="17"/>
      <c r="K105" s="98"/>
      <c r="L105" s="266"/>
      <c r="M105" s="99">
        <f t="shared" si="42"/>
        <v>0</v>
      </c>
      <c r="N105" s="17">
        <f t="shared" si="43"/>
        <v>0</v>
      </c>
      <c r="O105" s="41">
        <f t="shared" si="44"/>
        <v>0</v>
      </c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41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>
        <f t="shared" si="45"/>
        <v>0</v>
      </c>
      <c r="BB105" s="101">
        <f t="shared" si="46"/>
        <v>0</v>
      </c>
    </row>
    <row r="106" spans="1:54" ht="14.25" customHeight="1" x14ac:dyDescent="0.35">
      <c r="A106" s="267"/>
      <c r="B106" s="11">
        <v>7</v>
      </c>
      <c r="C106" s="267"/>
      <c r="D106" s="17"/>
      <c r="E106" s="17"/>
      <c r="F106" s="41"/>
      <c r="G106" s="267"/>
      <c r="H106" s="17"/>
      <c r="I106" s="17"/>
      <c r="J106" s="17"/>
      <c r="K106" s="98"/>
      <c r="L106" s="267"/>
      <c r="M106" s="99">
        <f t="shared" si="42"/>
        <v>0</v>
      </c>
      <c r="N106" s="17">
        <f t="shared" si="43"/>
        <v>0</v>
      </c>
      <c r="O106" s="41">
        <f t="shared" si="44"/>
        <v>0</v>
      </c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41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>
        <f t="shared" si="45"/>
        <v>0</v>
      </c>
      <c r="BB106" s="101">
        <f t="shared" si="46"/>
        <v>0</v>
      </c>
    </row>
    <row r="107" spans="1:54" ht="14.25" customHeight="1" x14ac:dyDescent="0.35">
      <c r="A107" s="291" t="s">
        <v>92</v>
      </c>
      <c r="B107" s="285"/>
      <c r="C107" s="78" t="e">
        <f t="shared" ref="C107:BB107" si="47">AVERAGE(C95:C106)</f>
        <v>#DIV/0!</v>
      </c>
      <c r="D107" s="78" t="e">
        <f t="shared" si="47"/>
        <v>#DIV/0!</v>
      </c>
      <c r="E107" s="78" t="e">
        <f t="shared" si="47"/>
        <v>#DIV/0!</v>
      </c>
      <c r="F107" s="102" t="e">
        <f t="shared" si="47"/>
        <v>#DIV/0!</v>
      </c>
      <c r="G107" s="78" t="e">
        <f t="shared" si="47"/>
        <v>#DIV/0!</v>
      </c>
      <c r="H107" s="78" t="e">
        <f t="shared" si="47"/>
        <v>#DIV/0!</v>
      </c>
      <c r="I107" s="78" t="e">
        <f t="shared" si="47"/>
        <v>#DIV/0!</v>
      </c>
      <c r="J107" s="78" t="e">
        <f t="shared" si="47"/>
        <v>#DIV/0!</v>
      </c>
      <c r="K107" s="103" t="e">
        <f t="shared" si="47"/>
        <v>#DIV/0!</v>
      </c>
      <c r="L107" s="104">
        <f t="shared" si="47"/>
        <v>0</v>
      </c>
      <c r="M107" s="103">
        <f t="shared" si="47"/>
        <v>0</v>
      </c>
      <c r="N107" s="103">
        <f t="shared" si="47"/>
        <v>0</v>
      </c>
      <c r="O107" s="102">
        <f t="shared" si="47"/>
        <v>0</v>
      </c>
      <c r="P107" s="105" t="e">
        <f t="shared" si="47"/>
        <v>#DIV/0!</v>
      </c>
      <c r="Q107" s="78" t="e">
        <f t="shared" si="47"/>
        <v>#DIV/0!</v>
      </c>
      <c r="R107" s="78" t="e">
        <f t="shared" si="47"/>
        <v>#DIV/0!</v>
      </c>
      <c r="S107" s="78" t="e">
        <f t="shared" si="47"/>
        <v>#DIV/0!</v>
      </c>
      <c r="T107" s="78" t="e">
        <f t="shared" si="47"/>
        <v>#DIV/0!</v>
      </c>
      <c r="U107" s="78" t="e">
        <f t="shared" si="47"/>
        <v>#DIV/0!</v>
      </c>
      <c r="V107" s="78" t="e">
        <f t="shared" si="47"/>
        <v>#DIV/0!</v>
      </c>
      <c r="W107" s="78" t="e">
        <f t="shared" si="47"/>
        <v>#DIV/0!</v>
      </c>
      <c r="X107" s="78" t="e">
        <f t="shared" si="47"/>
        <v>#DIV/0!</v>
      </c>
      <c r="Y107" s="78" t="e">
        <f t="shared" si="47"/>
        <v>#DIV/0!</v>
      </c>
      <c r="Z107" s="78" t="e">
        <f t="shared" si="47"/>
        <v>#DIV/0!</v>
      </c>
      <c r="AA107" s="78" t="e">
        <f t="shared" si="47"/>
        <v>#DIV/0!</v>
      </c>
      <c r="AB107" s="78" t="e">
        <f t="shared" si="47"/>
        <v>#DIV/0!</v>
      </c>
      <c r="AC107" s="78" t="e">
        <f t="shared" si="47"/>
        <v>#DIV/0!</v>
      </c>
      <c r="AD107" s="78" t="e">
        <f t="shared" si="47"/>
        <v>#DIV/0!</v>
      </c>
      <c r="AE107" s="102" t="e">
        <f t="shared" si="47"/>
        <v>#DIV/0!</v>
      </c>
      <c r="AF107" s="106" t="e">
        <f t="shared" si="47"/>
        <v>#DIV/0!</v>
      </c>
      <c r="AG107" s="78" t="e">
        <f t="shared" si="47"/>
        <v>#DIV/0!</v>
      </c>
      <c r="AH107" s="78" t="e">
        <f t="shared" si="47"/>
        <v>#DIV/0!</v>
      </c>
      <c r="AI107" s="78" t="e">
        <f t="shared" si="47"/>
        <v>#DIV/0!</v>
      </c>
      <c r="AJ107" s="78" t="e">
        <f t="shared" si="47"/>
        <v>#DIV/0!</v>
      </c>
      <c r="AK107" s="78" t="e">
        <f t="shared" si="47"/>
        <v>#DIV/0!</v>
      </c>
      <c r="AL107" s="78" t="e">
        <f t="shared" si="47"/>
        <v>#DIV/0!</v>
      </c>
      <c r="AM107" s="78" t="e">
        <f t="shared" si="47"/>
        <v>#DIV/0!</v>
      </c>
      <c r="AN107" s="78" t="e">
        <f t="shared" si="47"/>
        <v>#DIV/0!</v>
      </c>
      <c r="AO107" s="78" t="e">
        <f t="shared" si="47"/>
        <v>#DIV/0!</v>
      </c>
      <c r="AP107" s="78" t="e">
        <f t="shared" si="47"/>
        <v>#DIV/0!</v>
      </c>
      <c r="AQ107" s="78" t="e">
        <f t="shared" si="47"/>
        <v>#DIV/0!</v>
      </c>
      <c r="AR107" s="78" t="e">
        <f t="shared" si="47"/>
        <v>#DIV/0!</v>
      </c>
      <c r="AS107" s="78" t="e">
        <f t="shared" si="47"/>
        <v>#DIV/0!</v>
      </c>
      <c r="AT107" s="78" t="e">
        <f t="shared" si="47"/>
        <v>#DIV/0!</v>
      </c>
      <c r="AU107" s="102" t="e">
        <f t="shared" si="47"/>
        <v>#DIV/0!</v>
      </c>
      <c r="AV107" s="107" t="e">
        <f t="shared" si="47"/>
        <v>#DIV/0!</v>
      </c>
      <c r="AW107" s="78" t="e">
        <f t="shared" si="47"/>
        <v>#DIV/0!</v>
      </c>
      <c r="AX107" s="78" t="e">
        <f t="shared" si="47"/>
        <v>#DIV/0!</v>
      </c>
      <c r="AY107" s="78" t="e">
        <f t="shared" si="47"/>
        <v>#DIV/0!</v>
      </c>
      <c r="AZ107" s="78" t="e">
        <f t="shared" si="47"/>
        <v>#DIV/0!</v>
      </c>
      <c r="BA107" s="103">
        <f t="shared" si="47"/>
        <v>0</v>
      </c>
      <c r="BB107" s="108">
        <f t="shared" si="47"/>
        <v>0</v>
      </c>
    </row>
    <row r="108" spans="1:54" ht="14.25" customHeight="1" x14ac:dyDescent="0.35">
      <c r="A108" s="268">
        <v>44751</v>
      </c>
      <c r="B108" s="11">
        <v>7.0833333333333304</v>
      </c>
      <c r="C108" s="286"/>
      <c r="D108" s="17"/>
      <c r="E108" s="17"/>
      <c r="F108" s="41"/>
      <c r="G108" s="269"/>
      <c r="H108" s="17"/>
      <c r="I108" s="17"/>
      <c r="J108" s="17"/>
      <c r="K108" s="98"/>
      <c r="L108" s="286">
        <f>G108-C108</f>
        <v>0</v>
      </c>
      <c r="M108" s="99">
        <f t="shared" ref="M108:M119" si="48">H108-F108</f>
        <v>0</v>
      </c>
      <c r="N108" s="17">
        <f t="shared" ref="N108:N119" si="49">I108-E108</f>
        <v>0</v>
      </c>
      <c r="O108" s="41">
        <f t="shared" ref="O108:O119" si="50">K108-D108</f>
        <v>0</v>
      </c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41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>
        <f t="shared" ref="BA108:BA119" si="51">AY108+AZ108</f>
        <v>0</v>
      </c>
      <c r="BB108" s="101">
        <f t="shared" ref="BB108:BB119" si="52">AE108+AU108+AY108</f>
        <v>0</v>
      </c>
    </row>
    <row r="109" spans="1:54" ht="14.25" customHeight="1" x14ac:dyDescent="0.35">
      <c r="A109" s="266"/>
      <c r="B109" s="11">
        <v>7.1666666666666696</v>
      </c>
      <c r="C109" s="266"/>
      <c r="D109" s="17"/>
      <c r="E109" s="17"/>
      <c r="F109" s="41"/>
      <c r="G109" s="266"/>
      <c r="H109" s="17"/>
      <c r="I109" s="17"/>
      <c r="J109" s="17"/>
      <c r="K109" s="98"/>
      <c r="L109" s="266"/>
      <c r="M109" s="99">
        <f t="shared" si="48"/>
        <v>0</v>
      </c>
      <c r="N109" s="17">
        <f t="shared" si="49"/>
        <v>0</v>
      </c>
      <c r="O109" s="41">
        <f t="shared" si="50"/>
        <v>0</v>
      </c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41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>
        <f t="shared" si="51"/>
        <v>0</v>
      </c>
      <c r="BB109" s="101">
        <f t="shared" si="52"/>
        <v>0</v>
      </c>
    </row>
    <row r="110" spans="1:54" ht="14.25" customHeight="1" x14ac:dyDescent="0.35">
      <c r="A110" s="266"/>
      <c r="B110" s="11">
        <v>7.25</v>
      </c>
      <c r="C110" s="266"/>
      <c r="D110" s="17"/>
      <c r="E110" s="17"/>
      <c r="F110" s="41"/>
      <c r="G110" s="266"/>
      <c r="H110" s="17"/>
      <c r="I110" s="17"/>
      <c r="J110" s="17"/>
      <c r="K110" s="98"/>
      <c r="L110" s="266"/>
      <c r="M110" s="99">
        <f t="shared" si="48"/>
        <v>0</v>
      </c>
      <c r="N110" s="17">
        <f t="shared" si="49"/>
        <v>0</v>
      </c>
      <c r="O110" s="41">
        <f t="shared" si="50"/>
        <v>0</v>
      </c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41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>
        <f t="shared" si="51"/>
        <v>0</v>
      </c>
      <c r="BB110" s="101">
        <f t="shared" si="52"/>
        <v>0</v>
      </c>
    </row>
    <row r="111" spans="1:54" ht="14.25" customHeight="1" x14ac:dyDescent="0.35">
      <c r="A111" s="266"/>
      <c r="B111" s="11">
        <v>7.3333333333333304</v>
      </c>
      <c r="C111" s="266"/>
      <c r="D111" s="17"/>
      <c r="E111" s="17"/>
      <c r="F111" s="41"/>
      <c r="G111" s="266"/>
      <c r="H111" s="17"/>
      <c r="I111" s="17"/>
      <c r="J111" s="17"/>
      <c r="K111" s="98"/>
      <c r="L111" s="266"/>
      <c r="M111" s="99">
        <f t="shared" si="48"/>
        <v>0</v>
      </c>
      <c r="N111" s="17">
        <f t="shared" si="49"/>
        <v>0</v>
      </c>
      <c r="O111" s="41">
        <f t="shared" si="50"/>
        <v>0</v>
      </c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41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>
        <f t="shared" si="51"/>
        <v>0</v>
      </c>
      <c r="BB111" s="101">
        <f t="shared" si="52"/>
        <v>0</v>
      </c>
    </row>
    <row r="112" spans="1:54" ht="14.25" customHeight="1" x14ac:dyDescent="0.35">
      <c r="A112" s="266"/>
      <c r="B112" s="11">
        <v>7.4166666666666696</v>
      </c>
      <c r="C112" s="266"/>
      <c r="D112" s="17"/>
      <c r="E112" s="17"/>
      <c r="F112" s="41"/>
      <c r="G112" s="266"/>
      <c r="H112" s="17"/>
      <c r="I112" s="17"/>
      <c r="J112" s="17"/>
      <c r="K112" s="98"/>
      <c r="L112" s="266"/>
      <c r="M112" s="99">
        <f t="shared" si="48"/>
        <v>0</v>
      </c>
      <c r="N112" s="17">
        <f t="shared" si="49"/>
        <v>0</v>
      </c>
      <c r="O112" s="41">
        <f t="shared" si="50"/>
        <v>0</v>
      </c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41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>
        <f t="shared" si="51"/>
        <v>0</v>
      </c>
      <c r="BB112" s="101">
        <f t="shared" si="52"/>
        <v>0</v>
      </c>
    </row>
    <row r="113" spans="1:54" ht="14.25" customHeight="1" x14ac:dyDescent="0.35">
      <c r="A113" s="266"/>
      <c r="B113" s="11">
        <v>7.5</v>
      </c>
      <c r="C113" s="266"/>
      <c r="D113" s="17"/>
      <c r="E113" s="17"/>
      <c r="F113" s="41"/>
      <c r="G113" s="266"/>
      <c r="H113" s="17"/>
      <c r="I113" s="17"/>
      <c r="J113" s="17"/>
      <c r="K113" s="98"/>
      <c r="L113" s="266"/>
      <c r="M113" s="99">
        <f t="shared" si="48"/>
        <v>0</v>
      </c>
      <c r="N113" s="17">
        <f t="shared" si="49"/>
        <v>0</v>
      </c>
      <c r="O113" s="41">
        <f t="shared" si="50"/>
        <v>0</v>
      </c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41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>
        <f t="shared" si="51"/>
        <v>0</v>
      </c>
      <c r="BB113" s="101">
        <f t="shared" si="52"/>
        <v>0</v>
      </c>
    </row>
    <row r="114" spans="1:54" ht="14.25" customHeight="1" x14ac:dyDescent="0.35">
      <c r="A114" s="266"/>
      <c r="B114" s="11">
        <v>7.5833333333333304</v>
      </c>
      <c r="C114" s="266"/>
      <c r="D114" s="17"/>
      <c r="E114" s="17"/>
      <c r="F114" s="41"/>
      <c r="G114" s="266"/>
      <c r="H114" s="17"/>
      <c r="I114" s="17"/>
      <c r="J114" s="17"/>
      <c r="K114" s="98"/>
      <c r="L114" s="266"/>
      <c r="M114" s="99">
        <f t="shared" si="48"/>
        <v>0</v>
      </c>
      <c r="N114" s="17">
        <f t="shared" si="49"/>
        <v>0</v>
      </c>
      <c r="O114" s="41">
        <f t="shared" si="50"/>
        <v>0</v>
      </c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41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>
        <f t="shared" si="51"/>
        <v>0</v>
      </c>
      <c r="BB114" s="101">
        <f t="shared" si="52"/>
        <v>0</v>
      </c>
    </row>
    <row r="115" spans="1:54" ht="14.25" customHeight="1" x14ac:dyDescent="0.35">
      <c r="A115" s="266"/>
      <c r="B115" s="11">
        <v>7.6666666666666696</v>
      </c>
      <c r="C115" s="266"/>
      <c r="D115" s="17"/>
      <c r="E115" s="17"/>
      <c r="F115" s="41"/>
      <c r="G115" s="266"/>
      <c r="H115" s="17"/>
      <c r="I115" s="17"/>
      <c r="J115" s="17"/>
      <c r="K115" s="98"/>
      <c r="L115" s="266"/>
      <c r="M115" s="99">
        <f t="shared" si="48"/>
        <v>0</v>
      </c>
      <c r="N115" s="17">
        <f t="shared" si="49"/>
        <v>0</v>
      </c>
      <c r="O115" s="41">
        <f t="shared" si="50"/>
        <v>0</v>
      </c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41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>
        <f t="shared" si="51"/>
        <v>0</v>
      </c>
      <c r="BB115" s="101">
        <f t="shared" si="52"/>
        <v>0</v>
      </c>
    </row>
    <row r="116" spans="1:54" ht="14.25" customHeight="1" x14ac:dyDescent="0.35">
      <c r="A116" s="266"/>
      <c r="B116" s="11">
        <v>7.75</v>
      </c>
      <c r="C116" s="266"/>
      <c r="D116" s="17"/>
      <c r="E116" s="17"/>
      <c r="F116" s="41"/>
      <c r="G116" s="266"/>
      <c r="H116" s="17"/>
      <c r="I116" s="17"/>
      <c r="J116" s="17"/>
      <c r="K116" s="98"/>
      <c r="L116" s="266"/>
      <c r="M116" s="99">
        <f t="shared" si="48"/>
        <v>0</v>
      </c>
      <c r="N116" s="17">
        <f t="shared" si="49"/>
        <v>0</v>
      </c>
      <c r="O116" s="41">
        <f t="shared" si="50"/>
        <v>0</v>
      </c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41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>
        <f t="shared" si="51"/>
        <v>0</v>
      </c>
      <c r="BB116" s="101">
        <f t="shared" si="52"/>
        <v>0</v>
      </c>
    </row>
    <row r="117" spans="1:54" ht="14.25" customHeight="1" x14ac:dyDescent="0.35">
      <c r="A117" s="266"/>
      <c r="B117" s="11">
        <v>7.8333333333333304</v>
      </c>
      <c r="C117" s="266"/>
      <c r="D117" s="17"/>
      <c r="E117" s="17"/>
      <c r="F117" s="41"/>
      <c r="G117" s="266"/>
      <c r="H117" s="17"/>
      <c r="I117" s="17"/>
      <c r="J117" s="17"/>
      <c r="K117" s="98"/>
      <c r="L117" s="266"/>
      <c r="M117" s="99">
        <f t="shared" si="48"/>
        <v>0</v>
      </c>
      <c r="N117" s="17">
        <f t="shared" si="49"/>
        <v>0</v>
      </c>
      <c r="O117" s="41">
        <f t="shared" si="50"/>
        <v>0</v>
      </c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41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>
        <f t="shared" si="51"/>
        <v>0</v>
      </c>
      <c r="BB117" s="101">
        <f t="shared" si="52"/>
        <v>0</v>
      </c>
    </row>
    <row r="118" spans="1:54" ht="14.25" customHeight="1" x14ac:dyDescent="0.35">
      <c r="A118" s="266"/>
      <c r="B118" s="11">
        <v>7.9166666666666696</v>
      </c>
      <c r="C118" s="266"/>
      <c r="D118" s="17"/>
      <c r="E118" s="17"/>
      <c r="F118" s="41"/>
      <c r="G118" s="266"/>
      <c r="H118" s="17"/>
      <c r="I118" s="17"/>
      <c r="J118" s="17"/>
      <c r="K118" s="98"/>
      <c r="L118" s="266"/>
      <c r="M118" s="99">
        <f t="shared" si="48"/>
        <v>0</v>
      </c>
      <c r="N118" s="17">
        <f t="shared" si="49"/>
        <v>0</v>
      </c>
      <c r="O118" s="41">
        <f t="shared" si="50"/>
        <v>0</v>
      </c>
      <c r="P118" s="99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41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>
        <f t="shared" si="51"/>
        <v>0</v>
      </c>
      <c r="BB118" s="101">
        <f t="shared" si="52"/>
        <v>0</v>
      </c>
    </row>
    <row r="119" spans="1:54" ht="14.25" customHeight="1" x14ac:dyDescent="0.35">
      <c r="A119" s="267"/>
      <c r="B119" s="11">
        <v>8</v>
      </c>
      <c r="C119" s="267"/>
      <c r="D119" s="17"/>
      <c r="E119" s="17"/>
      <c r="F119" s="41"/>
      <c r="G119" s="267"/>
      <c r="H119" s="17"/>
      <c r="I119" s="17"/>
      <c r="J119" s="17"/>
      <c r="K119" s="98"/>
      <c r="L119" s="267"/>
      <c r="M119" s="99">
        <f t="shared" si="48"/>
        <v>0</v>
      </c>
      <c r="N119" s="17">
        <f t="shared" si="49"/>
        <v>0</v>
      </c>
      <c r="O119" s="41">
        <f t="shared" si="50"/>
        <v>0</v>
      </c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41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>
        <f t="shared" si="51"/>
        <v>0</v>
      </c>
      <c r="BB119" s="101">
        <f t="shared" si="52"/>
        <v>0</v>
      </c>
    </row>
    <row r="120" spans="1:54" ht="14.25" customHeight="1" x14ac:dyDescent="0.35">
      <c r="A120" s="291" t="s">
        <v>92</v>
      </c>
      <c r="B120" s="285"/>
      <c r="C120" s="78" t="e">
        <f t="shared" ref="C120:BB120" si="53">AVERAGE(C108:C119)</f>
        <v>#DIV/0!</v>
      </c>
      <c r="D120" s="78" t="e">
        <f t="shared" si="53"/>
        <v>#DIV/0!</v>
      </c>
      <c r="E120" s="78" t="e">
        <f t="shared" si="53"/>
        <v>#DIV/0!</v>
      </c>
      <c r="F120" s="102" t="e">
        <f t="shared" si="53"/>
        <v>#DIV/0!</v>
      </c>
      <c r="G120" s="78" t="e">
        <f t="shared" si="53"/>
        <v>#DIV/0!</v>
      </c>
      <c r="H120" s="78" t="e">
        <f t="shared" si="53"/>
        <v>#DIV/0!</v>
      </c>
      <c r="I120" s="78" t="e">
        <f t="shared" si="53"/>
        <v>#DIV/0!</v>
      </c>
      <c r="J120" s="78" t="e">
        <f t="shared" si="53"/>
        <v>#DIV/0!</v>
      </c>
      <c r="K120" s="103" t="e">
        <f t="shared" si="53"/>
        <v>#DIV/0!</v>
      </c>
      <c r="L120" s="104">
        <f t="shared" si="53"/>
        <v>0</v>
      </c>
      <c r="M120" s="103">
        <f t="shared" si="53"/>
        <v>0</v>
      </c>
      <c r="N120" s="103">
        <f t="shared" si="53"/>
        <v>0</v>
      </c>
      <c r="O120" s="102">
        <f t="shared" si="53"/>
        <v>0</v>
      </c>
      <c r="P120" s="105" t="e">
        <f t="shared" si="53"/>
        <v>#DIV/0!</v>
      </c>
      <c r="Q120" s="78" t="e">
        <f t="shared" si="53"/>
        <v>#DIV/0!</v>
      </c>
      <c r="R120" s="78" t="e">
        <f t="shared" si="53"/>
        <v>#DIV/0!</v>
      </c>
      <c r="S120" s="78" t="e">
        <f t="shared" si="53"/>
        <v>#DIV/0!</v>
      </c>
      <c r="T120" s="78" t="e">
        <f t="shared" si="53"/>
        <v>#DIV/0!</v>
      </c>
      <c r="U120" s="78" t="e">
        <f t="shared" si="53"/>
        <v>#DIV/0!</v>
      </c>
      <c r="V120" s="78" t="e">
        <f t="shared" si="53"/>
        <v>#DIV/0!</v>
      </c>
      <c r="W120" s="78" t="e">
        <f t="shared" si="53"/>
        <v>#DIV/0!</v>
      </c>
      <c r="X120" s="78" t="e">
        <f t="shared" si="53"/>
        <v>#DIV/0!</v>
      </c>
      <c r="Y120" s="78" t="e">
        <f t="shared" si="53"/>
        <v>#DIV/0!</v>
      </c>
      <c r="Z120" s="78" t="e">
        <f t="shared" si="53"/>
        <v>#DIV/0!</v>
      </c>
      <c r="AA120" s="78" t="e">
        <f t="shared" si="53"/>
        <v>#DIV/0!</v>
      </c>
      <c r="AB120" s="78" t="e">
        <f t="shared" si="53"/>
        <v>#DIV/0!</v>
      </c>
      <c r="AC120" s="78" t="e">
        <f t="shared" si="53"/>
        <v>#DIV/0!</v>
      </c>
      <c r="AD120" s="78" t="e">
        <f t="shared" si="53"/>
        <v>#DIV/0!</v>
      </c>
      <c r="AE120" s="102" t="e">
        <f t="shared" si="53"/>
        <v>#DIV/0!</v>
      </c>
      <c r="AF120" s="106" t="e">
        <f t="shared" si="53"/>
        <v>#DIV/0!</v>
      </c>
      <c r="AG120" s="78" t="e">
        <f t="shared" si="53"/>
        <v>#DIV/0!</v>
      </c>
      <c r="AH120" s="78" t="e">
        <f t="shared" si="53"/>
        <v>#DIV/0!</v>
      </c>
      <c r="AI120" s="78" t="e">
        <f t="shared" si="53"/>
        <v>#DIV/0!</v>
      </c>
      <c r="AJ120" s="78" t="e">
        <f t="shared" si="53"/>
        <v>#DIV/0!</v>
      </c>
      <c r="AK120" s="78" t="e">
        <f t="shared" si="53"/>
        <v>#DIV/0!</v>
      </c>
      <c r="AL120" s="78" t="e">
        <f t="shared" si="53"/>
        <v>#DIV/0!</v>
      </c>
      <c r="AM120" s="78" t="e">
        <f t="shared" si="53"/>
        <v>#DIV/0!</v>
      </c>
      <c r="AN120" s="78" t="e">
        <f t="shared" si="53"/>
        <v>#DIV/0!</v>
      </c>
      <c r="AO120" s="78" t="e">
        <f t="shared" si="53"/>
        <v>#DIV/0!</v>
      </c>
      <c r="AP120" s="78" t="e">
        <f t="shared" si="53"/>
        <v>#DIV/0!</v>
      </c>
      <c r="AQ120" s="78" t="e">
        <f t="shared" si="53"/>
        <v>#DIV/0!</v>
      </c>
      <c r="AR120" s="78" t="e">
        <f t="shared" si="53"/>
        <v>#DIV/0!</v>
      </c>
      <c r="AS120" s="78" t="e">
        <f t="shared" si="53"/>
        <v>#DIV/0!</v>
      </c>
      <c r="AT120" s="78" t="e">
        <f t="shared" si="53"/>
        <v>#DIV/0!</v>
      </c>
      <c r="AU120" s="102" t="e">
        <f t="shared" si="53"/>
        <v>#DIV/0!</v>
      </c>
      <c r="AV120" s="107" t="e">
        <f t="shared" si="53"/>
        <v>#DIV/0!</v>
      </c>
      <c r="AW120" s="78" t="e">
        <f t="shared" si="53"/>
        <v>#DIV/0!</v>
      </c>
      <c r="AX120" s="78" t="e">
        <f t="shared" si="53"/>
        <v>#DIV/0!</v>
      </c>
      <c r="AY120" s="78" t="e">
        <f t="shared" si="53"/>
        <v>#DIV/0!</v>
      </c>
      <c r="AZ120" s="78" t="e">
        <f t="shared" si="53"/>
        <v>#DIV/0!</v>
      </c>
      <c r="BA120" s="103">
        <f t="shared" si="53"/>
        <v>0</v>
      </c>
      <c r="BB120" s="108">
        <f t="shared" si="53"/>
        <v>0</v>
      </c>
    </row>
    <row r="121" spans="1:54" ht="14.25" customHeight="1" x14ac:dyDescent="0.35">
      <c r="A121" s="268">
        <v>44752</v>
      </c>
      <c r="B121" s="11">
        <v>8.0833333333333304</v>
      </c>
      <c r="C121" s="306"/>
      <c r="D121" s="17"/>
      <c r="E121" s="17"/>
      <c r="F121" s="41"/>
      <c r="G121" s="269"/>
      <c r="H121" s="17"/>
      <c r="I121" s="17"/>
      <c r="J121" s="17"/>
      <c r="K121" s="98"/>
      <c r="L121" s="286">
        <f>G121-C121</f>
        <v>0</v>
      </c>
      <c r="M121" s="99">
        <f t="shared" ref="M121:M132" si="54">H121-F121</f>
        <v>0</v>
      </c>
      <c r="N121" s="17">
        <f t="shared" ref="N121:N132" si="55">I121-E121</f>
        <v>0</v>
      </c>
      <c r="O121" s="41">
        <f t="shared" ref="O121:O132" si="56">K121-D121</f>
        <v>0</v>
      </c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41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>
        <f t="shared" ref="BA121:BA132" si="57">AY121+AZ121</f>
        <v>0</v>
      </c>
      <c r="BB121" s="101">
        <f t="shared" ref="BB121:BB132" si="58">AE121+AU121+AY121</f>
        <v>0</v>
      </c>
    </row>
    <row r="122" spans="1:54" ht="14.25" customHeight="1" x14ac:dyDescent="0.35">
      <c r="A122" s="266"/>
      <c r="B122" s="11">
        <v>8.1666666666666696</v>
      </c>
      <c r="C122" s="266"/>
      <c r="D122" s="17"/>
      <c r="E122" s="17"/>
      <c r="F122" s="41"/>
      <c r="G122" s="266"/>
      <c r="H122" s="17"/>
      <c r="I122" s="17"/>
      <c r="J122" s="17"/>
      <c r="K122" s="98"/>
      <c r="L122" s="266"/>
      <c r="M122" s="99">
        <f t="shared" si="54"/>
        <v>0</v>
      </c>
      <c r="N122" s="17">
        <f t="shared" si="55"/>
        <v>0</v>
      </c>
      <c r="O122" s="41">
        <f t="shared" si="56"/>
        <v>0</v>
      </c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41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>
        <f t="shared" si="57"/>
        <v>0</v>
      </c>
      <c r="BB122" s="101">
        <f t="shared" si="58"/>
        <v>0</v>
      </c>
    </row>
    <row r="123" spans="1:54" ht="14.25" customHeight="1" x14ac:dyDescent="0.35">
      <c r="A123" s="266"/>
      <c r="B123" s="11">
        <v>8.25</v>
      </c>
      <c r="C123" s="266"/>
      <c r="D123" s="17"/>
      <c r="E123" s="17"/>
      <c r="F123" s="41"/>
      <c r="G123" s="266"/>
      <c r="H123" s="17"/>
      <c r="I123" s="17"/>
      <c r="J123" s="17"/>
      <c r="K123" s="98"/>
      <c r="L123" s="266"/>
      <c r="M123" s="99">
        <f t="shared" si="54"/>
        <v>0</v>
      </c>
      <c r="N123" s="17">
        <f t="shared" si="55"/>
        <v>0</v>
      </c>
      <c r="O123" s="41">
        <f t="shared" si="56"/>
        <v>0</v>
      </c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41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>
        <f t="shared" si="57"/>
        <v>0</v>
      </c>
      <c r="BB123" s="101">
        <f t="shared" si="58"/>
        <v>0</v>
      </c>
    </row>
    <row r="124" spans="1:54" ht="14.25" customHeight="1" x14ac:dyDescent="0.35">
      <c r="A124" s="266"/>
      <c r="B124" s="11">
        <v>8.3333333333333304</v>
      </c>
      <c r="C124" s="266"/>
      <c r="D124" s="17"/>
      <c r="E124" s="17"/>
      <c r="F124" s="41"/>
      <c r="G124" s="266"/>
      <c r="H124" s="17"/>
      <c r="I124" s="17"/>
      <c r="J124" s="17"/>
      <c r="K124" s="98"/>
      <c r="L124" s="266"/>
      <c r="M124" s="99">
        <f t="shared" si="54"/>
        <v>0</v>
      </c>
      <c r="N124" s="17">
        <f t="shared" si="55"/>
        <v>0</v>
      </c>
      <c r="O124" s="41">
        <f t="shared" si="56"/>
        <v>0</v>
      </c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41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>
        <f t="shared" si="57"/>
        <v>0</v>
      </c>
      <c r="BB124" s="101">
        <f t="shared" si="58"/>
        <v>0</v>
      </c>
    </row>
    <row r="125" spans="1:54" ht="14.25" customHeight="1" x14ac:dyDescent="0.35">
      <c r="A125" s="266"/>
      <c r="B125" s="11">
        <v>8.4166666666666696</v>
      </c>
      <c r="C125" s="266"/>
      <c r="D125" s="17"/>
      <c r="E125" s="17"/>
      <c r="F125" s="41"/>
      <c r="G125" s="266"/>
      <c r="H125" s="17"/>
      <c r="I125" s="17"/>
      <c r="J125" s="17"/>
      <c r="K125" s="98"/>
      <c r="L125" s="266"/>
      <c r="M125" s="99">
        <f t="shared" si="54"/>
        <v>0</v>
      </c>
      <c r="N125" s="17">
        <f t="shared" si="55"/>
        <v>0</v>
      </c>
      <c r="O125" s="41">
        <f t="shared" si="56"/>
        <v>0</v>
      </c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41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>
        <f t="shared" si="57"/>
        <v>0</v>
      </c>
      <c r="BB125" s="101">
        <f t="shared" si="58"/>
        <v>0</v>
      </c>
    </row>
    <row r="126" spans="1:54" ht="14.25" customHeight="1" x14ac:dyDescent="0.35">
      <c r="A126" s="266"/>
      <c r="B126" s="11">
        <v>8.5</v>
      </c>
      <c r="C126" s="266"/>
      <c r="D126" s="17"/>
      <c r="E126" s="17"/>
      <c r="F126" s="41"/>
      <c r="G126" s="266"/>
      <c r="H126" s="17"/>
      <c r="I126" s="17"/>
      <c r="J126" s="17"/>
      <c r="K126" s="98"/>
      <c r="L126" s="266"/>
      <c r="M126" s="99">
        <f t="shared" si="54"/>
        <v>0</v>
      </c>
      <c r="N126" s="17">
        <f t="shared" si="55"/>
        <v>0</v>
      </c>
      <c r="O126" s="41">
        <f t="shared" si="56"/>
        <v>0</v>
      </c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41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>
        <f t="shared" si="57"/>
        <v>0</v>
      </c>
      <c r="BB126" s="101">
        <f t="shared" si="58"/>
        <v>0</v>
      </c>
    </row>
    <row r="127" spans="1:54" ht="14.25" customHeight="1" x14ac:dyDescent="0.35">
      <c r="A127" s="266"/>
      <c r="B127" s="11">
        <v>8.5833333333333304</v>
      </c>
      <c r="C127" s="266"/>
      <c r="D127" s="17"/>
      <c r="E127" s="17"/>
      <c r="F127" s="41"/>
      <c r="G127" s="266"/>
      <c r="H127" s="17"/>
      <c r="I127" s="17"/>
      <c r="J127" s="17"/>
      <c r="K127" s="98"/>
      <c r="L127" s="266"/>
      <c r="M127" s="99">
        <f t="shared" si="54"/>
        <v>0</v>
      </c>
      <c r="N127" s="17">
        <f t="shared" si="55"/>
        <v>0</v>
      </c>
      <c r="O127" s="41">
        <f t="shared" si="56"/>
        <v>0</v>
      </c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41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>
        <f t="shared" si="57"/>
        <v>0</v>
      </c>
      <c r="BB127" s="101">
        <f t="shared" si="58"/>
        <v>0</v>
      </c>
    </row>
    <row r="128" spans="1:54" ht="14.25" customHeight="1" x14ac:dyDescent="0.35">
      <c r="A128" s="266"/>
      <c r="B128" s="11">
        <v>8.6666666666666696</v>
      </c>
      <c r="C128" s="266"/>
      <c r="D128" s="17"/>
      <c r="E128" s="17"/>
      <c r="F128" s="41"/>
      <c r="G128" s="266"/>
      <c r="H128" s="17"/>
      <c r="I128" s="17"/>
      <c r="J128" s="17"/>
      <c r="K128" s="98"/>
      <c r="L128" s="266"/>
      <c r="M128" s="99">
        <f t="shared" si="54"/>
        <v>0</v>
      </c>
      <c r="N128" s="17">
        <f t="shared" si="55"/>
        <v>0</v>
      </c>
      <c r="O128" s="41">
        <f t="shared" si="56"/>
        <v>0</v>
      </c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41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>
        <f t="shared" si="57"/>
        <v>0</v>
      </c>
      <c r="BB128" s="101">
        <f t="shared" si="58"/>
        <v>0</v>
      </c>
    </row>
    <row r="129" spans="1:54" ht="14.25" customHeight="1" x14ac:dyDescent="0.35">
      <c r="A129" s="266"/>
      <c r="B129" s="11">
        <v>8.75</v>
      </c>
      <c r="C129" s="266"/>
      <c r="D129" s="17"/>
      <c r="E129" s="17"/>
      <c r="F129" s="41"/>
      <c r="G129" s="266"/>
      <c r="H129" s="17"/>
      <c r="I129" s="17"/>
      <c r="J129" s="17"/>
      <c r="K129" s="98"/>
      <c r="L129" s="266"/>
      <c r="M129" s="99">
        <f t="shared" si="54"/>
        <v>0</v>
      </c>
      <c r="N129" s="17">
        <f t="shared" si="55"/>
        <v>0</v>
      </c>
      <c r="O129" s="41">
        <f t="shared" si="56"/>
        <v>0</v>
      </c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41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>
        <f t="shared" si="57"/>
        <v>0</v>
      </c>
      <c r="BB129" s="101">
        <f t="shared" si="58"/>
        <v>0</v>
      </c>
    </row>
    <row r="130" spans="1:54" ht="14.25" customHeight="1" x14ac:dyDescent="0.35">
      <c r="A130" s="266"/>
      <c r="B130" s="11">
        <v>8.8333333333333304</v>
      </c>
      <c r="C130" s="266"/>
      <c r="D130" s="17"/>
      <c r="E130" s="17"/>
      <c r="F130" s="41"/>
      <c r="G130" s="266"/>
      <c r="H130" s="17"/>
      <c r="I130" s="17"/>
      <c r="J130" s="17"/>
      <c r="K130" s="98"/>
      <c r="L130" s="266"/>
      <c r="M130" s="99">
        <f t="shared" si="54"/>
        <v>0</v>
      </c>
      <c r="N130" s="17">
        <f t="shared" si="55"/>
        <v>0</v>
      </c>
      <c r="O130" s="41">
        <f t="shared" si="56"/>
        <v>0</v>
      </c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41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>
        <f t="shared" si="57"/>
        <v>0</v>
      </c>
      <c r="BB130" s="101">
        <f t="shared" si="58"/>
        <v>0</v>
      </c>
    </row>
    <row r="131" spans="1:54" ht="14.25" customHeight="1" x14ac:dyDescent="0.35">
      <c r="A131" s="266"/>
      <c r="B131" s="11">
        <v>8.9166666666666696</v>
      </c>
      <c r="C131" s="266"/>
      <c r="D131" s="17"/>
      <c r="E131" s="17"/>
      <c r="F131" s="41"/>
      <c r="G131" s="266"/>
      <c r="H131" s="17"/>
      <c r="I131" s="17"/>
      <c r="J131" s="17"/>
      <c r="K131" s="98"/>
      <c r="L131" s="266"/>
      <c r="M131" s="99">
        <f t="shared" si="54"/>
        <v>0</v>
      </c>
      <c r="N131" s="17">
        <f t="shared" si="55"/>
        <v>0</v>
      </c>
      <c r="O131" s="41">
        <f t="shared" si="56"/>
        <v>0</v>
      </c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41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>
        <f t="shared" si="57"/>
        <v>0</v>
      </c>
      <c r="BB131" s="101">
        <f t="shared" si="58"/>
        <v>0</v>
      </c>
    </row>
    <row r="132" spans="1:54" ht="14.25" customHeight="1" x14ac:dyDescent="0.35">
      <c r="A132" s="267"/>
      <c r="B132" s="11">
        <v>9</v>
      </c>
      <c r="C132" s="267"/>
      <c r="D132" s="17"/>
      <c r="E132" s="17"/>
      <c r="F132" s="41"/>
      <c r="G132" s="267"/>
      <c r="H132" s="17"/>
      <c r="I132" s="17"/>
      <c r="J132" s="17"/>
      <c r="K132" s="98"/>
      <c r="L132" s="267"/>
      <c r="M132" s="99">
        <f t="shared" si="54"/>
        <v>0</v>
      </c>
      <c r="N132" s="17">
        <f t="shared" si="55"/>
        <v>0</v>
      </c>
      <c r="O132" s="41">
        <f t="shared" si="56"/>
        <v>0</v>
      </c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41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>
        <f t="shared" si="57"/>
        <v>0</v>
      </c>
      <c r="BB132" s="101">
        <f t="shared" si="58"/>
        <v>0</v>
      </c>
    </row>
    <row r="133" spans="1:54" ht="14.25" customHeight="1" x14ac:dyDescent="0.35">
      <c r="A133" s="291" t="s">
        <v>92</v>
      </c>
      <c r="B133" s="285"/>
      <c r="C133" s="78" t="e">
        <f t="shared" ref="C133:BB133" si="59">AVERAGE(C121:C132)</f>
        <v>#DIV/0!</v>
      </c>
      <c r="D133" s="78" t="e">
        <f t="shared" si="59"/>
        <v>#DIV/0!</v>
      </c>
      <c r="E133" s="78" t="e">
        <f t="shared" si="59"/>
        <v>#DIV/0!</v>
      </c>
      <c r="F133" s="102" t="e">
        <f t="shared" si="59"/>
        <v>#DIV/0!</v>
      </c>
      <c r="G133" s="78" t="e">
        <f t="shared" si="59"/>
        <v>#DIV/0!</v>
      </c>
      <c r="H133" s="78" t="e">
        <f t="shared" si="59"/>
        <v>#DIV/0!</v>
      </c>
      <c r="I133" s="78" t="e">
        <f t="shared" si="59"/>
        <v>#DIV/0!</v>
      </c>
      <c r="J133" s="78" t="e">
        <f t="shared" si="59"/>
        <v>#DIV/0!</v>
      </c>
      <c r="K133" s="103" t="e">
        <f t="shared" si="59"/>
        <v>#DIV/0!</v>
      </c>
      <c r="L133" s="104">
        <f t="shared" si="59"/>
        <v>0</v>
      </c>
      <c r="M133" s="103">
        <f t="shared" si="59"/>
        <v>0</v>
      </c>
      <c r="N133" s="103">
        <f t="shared" si="59"/>
        <v>0</v>
      </c>
      <c r="O133" s="102">
        <f t="shared" si="59"/>
        <v>0</v>
      </c>
      <c r="P133" s="105" t="e">
        <f t="shared" si="59"/>
        <v>#DIV/0!</v>
      </c>
      <c r="Q133" s="78" t="e">
        <f t="shared" si="59"/>
        <v>#DIV/0!</v>
      </c>
      <c r="R133" s="78" t="e">
        <f t="shared" si="59"/>
        <v>#DIV/0!</v>
      </c>
      <c r="S133" s="78" t="e">
        <f t="shared" si="59"/>
        <v>#DIV/0!</v>
      </c>
      <c r="T133" s="78" t="e">
        <f t="shared" si="59"/>
        <v>#DIV/0!</v>
      </c>
      <c r="U133" s="78" t="e">
        <f t="shared" si="59"/>
        <v>#DIV/0!</v>
      </c>
      <c r="V133" s="78" t="e">
        <f t="shared" si="59"/>
        <v>#DIV/0!</v>
      </c>
      <c r="W133" s="78" t="e">
        <f t="shared" si="59"/>
        <v>#DIV/0!</v>
      </c>
      <c r="X133" s="78" t="e">
        <f t="shared" si="59"/>
        <v>#DIV/0!</v>
      </c>
      <c r="Y133" s="78" t="e">
        <f t="shared" si="59"/>
        <v>#DIV/0!</v>
      </c>
      <c r="Z133" s="78" t="e">
        <f t="shared" si="59"/>
        <v>#DIV/0!</v>
      </c>
      <c r="AA133" s="78" t="e">
        <f t="shared" si="59"/>
        <v>#DIV/0!</v>
      </c>
      <c r="AB133" s="78" t="e">
        <f t="shared" si="59"/>
        <v>#DIV/0!</v>
      </c>
      <c r="AC133" s="78" t="e">
        <f t="shared" si="59"/>
        <v>#DIV/0!</v>
      </c>
      <c r="AD133" s="78" t="e">
        <f t="shared" si="59"/>
        <v>#DIV/0!</v>
      </c>
      <c r="AE133" s="102" t="e">
        <f t="shared" si="59"/>
        <v>#DIV/0!</v>
      </c>
      <c r="AF133" s="106" t="e">
        <f t="shared" si="59"/>
        <v>#DIV/0!</v>
      </c>
      <c r="AG133" s="78" t="e">
        <f t="shared" si="59"/>
        <v>#DIV/0!</v>
      </c>
      <c r="AH133" s="78" t="e">
        <f t="shared" si="59"/>
        <v>#DIV/0!</v>
      </c>
      <c r="AI133" s="78" t="e">
        <f t="shared" si="59"/>
        <v>#DIV/0!</v>
      </c>
      <c r="AJ133" s="78" t="e">
        <f t="shared" si="59"/>
        <v>#DIV/0!</v>
      </c>
      <c r="AK133" s="78" t="e">
        <f t="shared" si="59"/>
        <v>#DIV/0!</v>
      </c>
      <c r="AL133" s="78" t="e">
        <f t="shared" si="59"/>
        <v>#DIV/0!</v>
      </c>
      <c r="AM133" s="78" t="e">
        <f t="shared" si="59"/>
        <v>#DIV/0!</v>
      </c>
      <c r="AN133" s="78" t="e">
        <f t="shared" si="59"/>
        <v>#DIV/0!</v>
      </c>
      <c r="AO133" s="78" t="e">
        <f t="shared" si="59"/>
        <v>#DIV/0!</v>
      </c>
      <c r="AP133" s="78" t="e">
        <f t="shared" si="59"/>
        <v>#DIV/0!</v>
      </c>
      <c r="AQ133" s="78" t="e">
        <f t="shared" si="59"/>
        <v>#DIV/0!</v>
      </c>
      <c r="AR133" s="78" t="e">
        <f t="shared" si="59"/>
        <v>#DIV/0!</v>
      </c>
      <c r="AS133" s="78" t="e">
        <f t="shared" si="59"/>
        <v>#DIV/0!</v>
      </c>
      <c r="AT133" s="78" t="e">
        <f t="shared" si="59"/>
        <v>#DIV/0!</v>
      </c>
      <c r="AU133" s="102" t="e">
        <f t="shared" si="59"/>
        <v>#DIV/0!</v>
      </c>
      <c r="AV133" s="107" t="e">
        <f t="shared" si="59"/>
        <v>#DIV/0!</v>
      </c>
      <c r="AW133" s="78" t="e">
        <f t="shared" si="59"/>
        <v>#DIV/0!</v>
      </c>
      <c r="AX133" s="78" t="e">
        <f t="shared" si="59"/>
        <v>#DIV/0!</v>
      </c>
      <c r="AY133" s="78" t="e">
        <f t="shared" si="59"/>
        <v>#DIV/0!</v>
      </c>
      <c r="AZ133" s="78" t="e">
        <f t="shared" si="59"/>
        <v>#DIV/0!</v>
      </c>
      <c r="BA133" s="103">
        <f t="shared" si="59"/>
        <v>0</v>
      </c>
      <c r="BB133" s="108">
        <f t="shared" si="59"/>
        <v>0</v>
      </c>
    </row>
    <row r="134" spans="1:54" ht="14.25" customHeight="1" x14ac:dyDescent="0.35">
      <c r="A134" s="268">
        <v>44753</v>
      </c>
      <c r="B134" s="11">
        <v>9.0833333333333304</v>
      </c>
      <c r="C134" s="306"/>
      <c r="D134" s="17"/>
      <c r="E134" s="17"/>
      <c r="F134" s="41"/>
      <c r="G134" s="269"/>
      <c r="H134" s="17"/>
      <c r="I134" s="17"/>
      <c r="J134" s="17"/>
      <c r="K134" s="98"/>
      <c r="L134" s="286">
        <f>G134-C134</f>
        <v>0</v>
      </c>
      <c r="M134" s="99">
        <f t="shared" ref="M134:M145" si="60">H134-F134</f>
        <v>0</v>
      </c>
      <c r="N134" s="17">
        <f t="shared" ref="N134:N145" si="61">I134-E134</f>
        <v>0</v>
      </c>
      <c r="O134" s="41">
        <f t="shared" ref="O134:O145" si="62">K134-D134</f>
        <v>0</v>
      </c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41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>
        <f t="shared" ref="BA134:BA145" si="63">AY134+AZ134</f>
        <v>0</v>
      </c>
      <c r="BB134" s="101">
        <f t="shared" ref="BB134:BB145" si="64">AE134+AU134+AY134</f>
        <v>0</v>
      </c>
    </row>
    <row r="135" spans="1:54" ht="14.25" customHeight="1" x14ac:dyDescent="0.35">
      <c r="A135" s="266"/>
      <c r="B135" s="11">
        <v>9.1666666666666696</v>
      </c>
      <c r="C135" s="266"/>
      <c r="D135" s="17"/>
      <c r="E135" s="17"/>
      <c r="F135" s="41"/>
      <c r="G135" s="266"/>
      <c r="H135" s="17"/>
      <c r="I135" s="17"/>
      <c r="J135" s="17"/>
      <c r="K135" s="98"/>
      <c r="L135" s="266"/>
      <c r="M135" s="99">
        <f t="shared" si="60"/>
        <v>0</v>
      </c>
      <c r="N135" s="17">
        <f t="shared" si="61"/>
        <v>0</v>
      </c>
      <c r="O135" s="41">
        <f t="shared" si="62"/>
        <v>0</v>
      </c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41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>
        <f t="shared" si="63"/>
        <v>0</v>
      </c>
      <c r="BB135" s="101">
        <f t="shared" si="64"/>
        <v>0</v>
      </c>
    </row>
    <row r="136" spans="1:54" ht="14.25" customHeight="1" x14ac:dyDescent="0.35">
      <c r="A136" s="266"/>
      <c r="B136" s="11">
        <v>9.25</v>
      </c>
      <c r="C136" s="266"/>
      <c r="D136" s="17"/>
      <c r="E136" s="17"/>
      <c r="F136" s="41"/>
      <c r="G136" s="266"/>
      <c r="H136" s="17"/>
      <c r="I136" s="17"/>
      <c r="J136" s="17"/>
      <c r="K136" s="98"/>
      <c r="L136" s="266"/>
      <c r="M136" s="99">
        <f t="shared" si="60"/>
        <v>0</v>
      </c>
      <c r="N136" s="17">
        <f t="shared" si="61"/>
        <v>0</v>
      </c>
      <c r="O136" s="41">
        <f t="shared" si="62"/>
        <v>0</v>
      </c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41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>
        <f t="shared" si="63"/>
        <v>0</v>
      </c>
      <c r="BB136" s="101">
        <f t="shared" si="64"/>
        <v>0</v>
      </c>
    </row>
    <row r="137" spans="1:54" ht="14.25" customHeight="1" x14ac:dyDescent="0.35">
      <c r="A137" s="266"/>
      <c r="B137" s="11">
        <v>9.3333333333333304</v>
      </c>
      <c r="C137" s="266"/>
      <c r="D137" s="17"/>
      <c r="E137" s="17"/>
      <c r="F137" s="41"/>
      <c r="G137" s="266"/>
      <c r="H137" s="17"/>
      <c r="I137" s="17"/>
      <c r="J137" s="17"/>
      <c r="K137" s="98"/>
      <c r="L137" s="266"/>
      <c r="M137" s="99">
        <f t="shared" si="60"/>
        <v>0</v>
      </c>
      <c r="N137" s="17">
        <f t="shared" si="61"/>
        <v>0</v>
      </c>
      <c r="O137" s="41">
        <f t="shared" si="62"/>
        <v>0</v>
      </c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41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>
        <f t="shared" si="63"/>
        <v>0</v>
      </c>
      <c r="BB137" s="101">
        <f t="shared" si="64"/>
        <v>0</v>
      </c>
    </row>
    <row r="138" spans="1:54" ht="14.25" customHeight="1" x14ac:dyDescent="0.35">
      <c r="A138" s="266"/>
      <c r="B138" s="11">
        <v>9.4166666666666696</v>
      </c>
      <c r="C138" s="266"/>
      <c r="D138" s="17"/>
      <c r="E138" s="17"/>
      <c r="F138" s="41"/>
      <c r="G138" s="266"/>
      <c r="H138" s="17"/>
      <c r="I138" s="17"/>
      <c r="J138" s="17"/>
      <c r="K138" s="98"/>
      <c r="L138" s="266"/>
      <c r="M138" s="99">
        <f t="shared" si="60"/>
        <v>0</v>
      </c>
      <c r="N138" s="17">
        <f t="shared" si="61"/>
        <v>0</v>
      </c>
      <c r="O138" s="41">
        <f t="shared" si="62"/>
        <v>0</v>
      </c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41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>
        <f t="shared" si="63"/>
        <v>0</v>
      </c>
      <c r="BB138" s="101">
        <f t="shared" si="64"/>
        <v>0</v>
      </c>
    </row>
    <row r="139" spans="1:54" ht="14.25" customHeight="1" x14ac:dyDescent="0.35">
      <c r="A139" s="266"/>
      <c r="B139" s="11">
        <v>9.5</v>
      </c>
      <c r="C139" s="266"/>
      <c r="D139" s="17"/>
      <c r="E139" s="17"/>
      <c r="F139" s="41"/>
      <c r="G139" s="266"/>
      <c r="H139" s="17"/>
      <c r="I139" s="17"/>
      <c r="J139" s="17"/>
      <c r="K139" s="98"/>
      <c r="L139" s="266"/>
      <c r="M139" s="99">
        <f t="shared" si="60"/>
        <v>0</v>
      </c>
      <c r="N139" s="17">
        <f t="shared" si="61"/>
        <v>0</v>
      </c>
      <c r="O139" s="41">
        <f t="shared" si="62"/>
        <v>0</v>
      </c>
      <c r="P139" s="99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17"/>
      <c r="BA139" s="98">
        <f t="shared" si="63"/>
        <v>0</v>
      </c>
      <c r="BB139" s="101">
        <f t="shared" si="64"/>
        <v>0</v>
      </c>
    </row>
    <row r="140" spans="1:54" ht="14.25" customHeight="1" x14ac:dyDescent="0.35">
      <c r="A140" s="266"/>
      <c r="B140" s="11">
        <v>9.5833333333333304</v>
      </c>
      <c r="C140" s="266"/>
      <c r="D140" s="17"/>
      <c r="E140" s="17"/>
      <c r="F140" s="41"/>
      <c r="G140" s="266"/>
      <c r="H140" s="17"/>
      <c r="I140" s="17"/>
      <c r="J140" s="17"/>
      <c r="K140" s="98"/>
      <c r="L140" s="266"/>
      <c r="M140" s="99">
        <f t="shared" si="60"/>
        <v>0</v>
      </c>
      <c r="N140" s="17">
        <f t="shared" si="61"/>
        <v>0</v>
      </c>
      <c r="O140" s="41">
        <f t="shared" si="62"/>
        <v>0</v>
      </c>
      <c r="P140" s="99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17"/>
      <c r="BA140" s="98">
        <f t="shared" si="63"/>
        <v>0</v>
      </c>
      <c r="BB140" s="101">
        <f t="shared" si="64"/>
        <v>0</v>
      </c>
    </row>
    <row r="141" spans="1:54" ht="14.25" customHeight="1" x14ac:dyDescent="0.35">
      <c r="A141" s="266"/>
      <c r="B141" s="11">
        <v>9.6666666666666696</v>
      </c>
      <c r="C141" s="266"/>
      <c r="D141" s="17"/>
      <c r="E141" s="17"/>
      <c r="F141" s="41"/>
      <c r="G141" s="266"/>
      <c r="H141" s="17"/>
      <c r="I141" s="17"/>
      <c r="J141" s="17"/>
      <c r="K141" s="98"/>
      <c r="L141" s="266"/>
      <c r="M141" s="99">
        <f t="shared" si="60"/>
        <v>0</v>
      </c>
      <c r="N141" s="17">
        <f t="shared" si="61"/>
        <v>0</v>
      </c>
      <c r="O141" s="41">
        <f t="shared" si="62"/>
        <v>0</v>
      </c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17"/>
      <c r="BA141" s="98">
        <f t="shared" si="63"/>
        <v>0</v>
      </c>
      <c r="BB141" s="101">
        <f t="shared" si="64"/>
        <v>0</v>
      </c>
    </row>
    <row r="142" spans="1:54" ht="14.25" customHeight="1" x14ac:dyDescent="0.35">
      <c r="A142" s="266"/>
      <c r="B142" s="11">
        <v>9.75</v>
      </c>
      <c r="C142" s="266"/>
      <c r="D142" s="17"/>
      <c r="E142" s="17"/>
      <c r="F142" s="41"/>
      <c r="G142" s="266"/>
      <c r="H142" s="17"/>
      <c r="I142" s="17"/>
      <c r="J142" s="17"/>
      <c r="K142" s="98"/>
      <c r="L142" s="266"/>
      <c r="M142" s="99">
        <f t="shared" si="60"/>
        <v>0</v>
      </c>
      <c r="N142" s="17">
        <f t="shared" si="61"/>
        <v>0</v>
      </c>
      <c r="O142" s="41">
        <f t="shared" si="62"/>
        <v>0</v>
      </c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17"/>
      <c r="BA142" s="98">
        <f t="shared" si="63"/>
        <v>0</v>
      </c>
      <c r="BB142" s="101">
        <f t="shared" si="64"/>
        <v>0</v>
      </c>
    </row>
    <row r="143" spans="1:54" ht="14.25" customHeight="1" x14ac:dyDescent="0.35">
      <c r="A143" s="266"/>
      <c r="B143" s="11">
        <v>9.8333333333333304</v>
      </c>
      <c r="C143" s="266"/>
      <c r="D143" s="17"/>
      <c r="E143" s="17"/>
      <c r="F143" s="41"/>
      <c r="G143" s="266"/>
      <c r="H143" s="17"/>
      <c r="I143" s="17"/>
      <c r="J143" s="17"/>
      <c r="K143" s="98"/>
      <c r="L143" s="266"/>
      <c r="M143" s="99">
        <f t="shared" si="60"/>
        <v>0</v>
      </c>
      <c r="N143" s="17">
        <f t="shared" si="61"/>
        <v>0</v>
      </c>
      <c r="O143" s="41">
        <f t="shared" si="62"/>
        <v>0</v>
      </c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17"/>
      <c r="BA143" s="98">
        <f t="shared" si="63"/>
        <v>0</v>
      </c>
      <c r="BB143" s="101">
        <f t="shared" si="64"/>
        <v>0</v>
      </c>
    </row>
    <row r="144" spans="1:54" ht="14.25" customHeight="1" x14ac:dyDescent="0.35">
      <c r="A144" s="266"/>
      <c r="B144" s="11">
        <v>9.9166666666666696</v>
      </c>
      <c r="C144" s="266"/>
      <c r="D144" s="17"/>
      <c r="E144" s="17"/>
      <c r="F144" s="41"/>
      <c r="G144" s="266"/>
      <c r="H144" s="17"/>
      <c r="I144" s="17"/>
      <c r="J144" s="17"/>
      <c r="K144" s="98"/>
      <c r="L144" s="266"/>
      <c r="M144" s="99">
        <f t="shared" si="60"/>
        <v>0</v>
      </c>
      <c r="N144" s="17">
        <f t="shared" si="61"/>
        <v>0</v>
      </c>
      <c r="O144" s="41">
        <f t="shared" si="62"/>
        <v>0</v>
      </c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17"/>
      <c r="BA144" s="98">
        <f t="shared" si="63"/>
        <v>0</v>
      </c>
      <c r="BB144" s="101">
        <f t="shared" si="64"/>
        <v>0</v>
      </c>
    </row>
    <row r="145" spans="1:54" ht="14.25" customHeight="1" x14ac:dyDescent="0.35">
      <c r="A145" s="267"/>
      <c r="B145" s="11">
        <v>10</v>
      </c>
      <c r="C145" s="267"/>
      <c r="D145" s="17"/>
      <c r="E145" s="17"/>
      <c r="F145" s="41"/>
      <c r="G145" s="267"/>
      <c r="H145" s="17"/>
      <c r="I145" s="17"/>
      <c r="J145" s="17"/>
      <c r="K145" s="98"/>
      <c r="L145" s="267"/>
      <c r="M145" s="99">
        <f t="shared" si="60"/>
        <v>0</v>
      </c>
      <c r="N145" s="17">
        <f t="shared" si="61"/>
        <v>0</v>
      </c>
      <c r="O145" s="41">
        <f t="shared" si="62"/>
        <v>0</v>
      </c>
      <c r="P145" s="99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17"/>
      <c r="BA145" s="98">
        <f t="shared" si="63"/>
        <v>0</v>
      </c>
      <c r="BB145" s="101">
        <f t="shared" si="64"/>
        <v>0</v>
      </c>
    </row>
    <row r="146" spans="1:54" ht="14.25" customHeight="1" x14ac:dyDescent="0.35">
      <c r="A146" s="291" t="s">
        <v>92</v>
      </c>
      <c r="B146" s="285"/>
      <c r="C146" s="78" t="e">
        <f t="shared" ref="C146:BB146" si="65">AVERAGE(C134:C145)</f>
        <v>#DIV/0!</v>
      </c>
      <c r="D146" s="78" t="e">
        <f t="shared" si="65"/>
        <v>#DIV/0!</v>
      </c>
      <c r="E146" s="78" t="e">
        <f t="shared" si="65"/>
        <v>#DIV/0!</v>
      </c>
      <c r="F146" s="102" t="e">
        <f t="shared" si="65"/>
        <v>#DIV/0!</v>
      </c>
      <c r="G146" s="78" t="e">
        <f t="shared" si="65"/>
        <v>#DIV/0!</v>
      </c>
      <c r="H146" s="78" t="e">
        <f t="shared" si="65"/>
        <v>#DIV/0!</v>
      </c>
      <c r="I146" s="78" t="e">
        <f t="shared" si="65"/>
        <v>#DIV/0!</v>
      </c>
      <c r="J146" s="78" t="e">
        <f t="shared" si="65"/>
        <v>#DIV/0!</v>
      </c>
      <c r="K146" s="103" t="e">
        <f t="shared" si="65"/>
        <v>#DIV/0!</v>
      </c>
      <c r="L146" s="104">
        <f t="shared" si="65"/>
        <v>0</v>
      </c>
      <c r="M146" s="103">
        <f t="shared" si="65"/>
        <v>0</v>
      </c>
      <c r="N146" s="103">
        <f t="shared" si="65"/>
        <v>0</v>
      </c>
      <c r="O146" s="102">
        <f t="shared" si="65"/>
        <v>0</v>
      </c>
      <c r="P146" s="105" t="e">
        <f t="shared" si="65"/>
        <v>#DIV/0!</v>
      </c>
      <c r="Q146" s="78" t="e">
        <f t="shared" si="65"/>
        <v>#DIV/0!</v>
      </c>
      <c r="R146" s="78" t="e">
        <f t="shared" si="65"/>
        <v>#DIV/0!</v>
      </c>
      <c r="S146" s="78" t="e">
        <f t="shared" si="65"/>
        <v>#DIV/0!</v>
      </c>
      <c r="T146" s="78" t="e">
        <f t="shared" si="65"/>
        <v>#DIV/0!</v>
      </c>
      <c r="U146" s="78" t="e">
        <f t="shared" si="65"/>
        <v>#DIV/0!</v>
      </c>
      <c r="V146" s="78" t="e">
        <f t="shared" si="65"/>
        <v>#DIV/0!</v>
      </c>
      <c r="W146" s="78" t="e">
        <f t="shared" si="65"/>
        <v>#DIV/0!</v>
      </c>
      <c r="X146" s="78" t="e">
        <f t="shared" si="65"/>
        <v>#DIV/0!</v>
      </c>
      <c r="Y146" s="78" t="e">
        <f t="shared" si="65"/>
        <v>#DIV/0!</v>
      </c>
      <c r="Z146" s="78" t="e">
        <f t="shared" si="65"/>
        <v>#DIV/0!</v>
      </c>
      <c r="AA146" s="78" t="e">
        <f t="shared" si="65"/>
        <v>#DIV/0!</v>
      </c>
      <c r="AB146" s="78" t="e">
        <f t="shared" si="65"/>
        <v>#DIV/0!</v>
      </c>
      <c r="AC146" s="78" t="e">
        <f t="shared" si="65"/>
        <v>#DIV/0!</v>
      </c>
      <c r="AD146" s="78" t="e">
        <f t="shared" si="65"/>
        <v>#DIV/0!</v>
      </c>
      <c r="AE146" s="102" t="e">
        <f t="shared" si="65"/>
        <v>#DIV/0!</v>
      </c>
      <c r="AF146" s="106" t="e">
        <f t="shared" si="65"/>
        <v>#DIV/0!</v>
      </c>
      <c r="AG146" s="78" t="e">
        <f t="shared" si="65"/>
        <v>#DIV/0!</v>
      </c>
      <c r="AH146" s="78" t="e">
        <f t="shared" si="65"/>
        <v>#DIV/0!</v>
      </c>
      <c r="AI146" s="78" t="e">
        <f t="shared" si="65"/>
        <v>#DIV/0!</v>
      </c>
      <c r="AJ146" s="78" t="e">
        <f t="shared" si="65"/>
        <v>#DIV/0!</v>
      </c>
      <c r="AK146" s="78" t="e">
        <f t="shared" si="65"/>
        <v>#DIV/0!</v>
      </c>
      <c r="AL146" s="78" t="e">
        <f t="shared" si="65"/>
        <v>#DIV/0!</v>
      </c>
      <c r="AM146" s="78" t="e">
        <f t="shared" si="65"/>
        <v>#DIV/0!</v>
      </c>
      <c r="AN146" s="78" t="e">
        <f t="shared" si="65"/>
        <v>#DIV/0!</v>
      </c>
      <c r="AO146" s="78" t="e">
        <f t="shared" si="65"/>
        <v>#DIV/0!</v>
      </c>
      <c r="AP146" s="78" t="e">
        <f t="shared" si="65"/>
        <v>#DIV/0!</v>
      </c>
      <c r="AQ146" s="78" t="e">
        <f t="shared" si="65"/>
        <v>#DIV/0!</v>
      </c>
      <c r="AR146" s="78" t="e">
        <f t="shared" si="65"/>
        <v>#DIV/0!</v>
      </c>
      <c r="AS146" s="78" t="e">
        <f t="shared" si="65"/>
        <v>#DIV/0!</v>
      </c>
      <c r="AT146" s="78" t="e">
        <f t="shared" si="65"/>
        <v>#DIV/0!</v>
      </c>
      <c r="AU146" s="102" t="e">
        <f t="shared" si="65"/>
        <v>#DIV/0!</v>
      </c>
      <c r="AV146" s="107" t="e">
        <f t="shared" si="65"/>
        <v>#DIV/0!</v>
      </c>
      <c r="AW146" s="78" t="e">
        <f t="shared" si="65"/>
        <v>#DIV/0!</v>
      </c>
      <c r="AX146" s="78" t="e">
        <f t="shared" si="65"/>
        <v>#DIV/0!</v>
      </c>
      <c r="AY146" s="78" t="e">
        <f t="shared" si="65"/>
        <v>#DIV/0!</v>
      </c>
      <c r="AZ146" s="78" t="e">
        <f t="shared" si="65"/>
        <v>#DIV/0!</v>
      </c>
      <c r="BA146" s="103">
        <f t="shared" si="65"/>
        <v>0</v>
      </c>
      <c r="BB146" s="108">
        <f t="shared" si="65"/>
        <v>0</v>
      </c>
    </row>
    <row r="147" spans="1:54" ht="14.25" customHeight="1" x14ac:dyDescent="0.35">
      <c r="A147" s="268">
        <v>44754</v>
      </c>
      <c r="B147" s="11">
        <v>10.0833333333333</v>
      </c>
      <c r="C147" s="306"/>
      <c r="D147" s="17"/>
      <c r="E147" s="17"/>
      <c r="F147" s="41"/>
      <c r="G147" s="269"/>
      <c r="H147" s="17"/>
      <c r="I147" s="17"/>
      <c r="J147" s="17"/>
      <c r="K147" s="98"/>
      <c r="L147" s="286">
        <f>G147-C147</f>
        <v>0</v>
      </c>
      <c r="M147" s="99">
        <f t="shared" ref="M147:M158" si="66">H147-F147</f>
        <v>0</v>
      </c>
      <c r="N147" s="17">
        <f t="shared" ref="N147:N158" si="67">I147-E147</f>
        <v>0</v>
      </c>
      <c r="O147" s="41">
        <f t="shared" ref="O147:O158" si="68">K147-D147</f>
        <v>0</v>
      </c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17"/>
      <c r="BA147" s="98">
        <f t="shared" ref="BA147:BA158" si="69">AY147+AZ147</f>
        <v>0</v>
      </c>
      <c r="BB147" s="101">
        <f t="shared" ref="BB147:BB158" si="70">AE147+AU147+AY147</f>
        <v>0</v>
      </c>
    </row>
    <row r="148" spans="1:54" ht="14.25" customHeight="1" x14ac:dyDescent="0.35">
      <c r="A148" s="266"/>
      <c r="B148" s="11">
        <v>10.1666666666667</v>
      </c>
      <c r="C148" s="266"/>
      <c r="D148" s="17"/>
      <c r="E148" s="17"/>
      <c r="F148" s="41"/>
      <c r="G148" s="266"/>
      <c r="H148" s="17"/>
      <c r="I148" s="17"/>
      <c r="J148" s="17"/>
      <c r="K148" s="98"/>
      <c r="L148" s="266"/>
      <c r="M148" s="99">
        <f t="shared" si="66"/>
        <v>0</v>
      </c>
      <c r="N148" s="17">
        <f t="shared" si="67"/>
        <v>0</v>
      </c>
      <c r="O148" s="41">
        <f t="shared" si="68"/>
        <v>0</v>
      </c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17"/>
      <c r="BA148" s="98">
        <f t="shared" si="69"/>
        <v>0</v>
      </c>
      <c r="BB148" s="101">
        <f t="shared" si="70"/>
        <v>0</v>
      </c>
    </row>
    <row r="149" spans="1:54" ht="14.25" customHeight="1" x14ac:dyDescent="0.35">
      <c r="A149" s="266"/>
      <c r="B149" s="11">
        <v>10.25</v>
      </c>
      <c r="C149" s="266"/>
      <c r="D149" s="17"/>
      <c r="E149" s="17"/>
      <c r="F149" s="41"/>
      <c r="G149" s="266"/>
      <c r="H149" s="17"/>
      <c r="I149" s="17"/>
      <c r="J149" s="17"/>
      <c r="K149" s="98"/>
      <c r="L149" s="266"/>
      <c r="M149" s="99">
        <f t="shared" si="66"/>
        <v>0</v>
      </c>
      <c r="N149" s="17">
        <f t="shared" si="67"/>
        <v>0</v>
      </c>
      <c r="O149" s="41">
        <f t="shared" si="68"/>
        <v>0</v>
      </c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17"/>
      <c r="BA149" s="98">
        <f t="shared" si="69"/>
        <v>0</v>
      </c>
      <c r="BB149" s="101">
        <f t="shared" si="70"/>
        <v>0</v>
      </c>
    </row>
    <row r="150" spans="1:54" ht="14.25" customHeight="1" x14ac:dyDescent="0.35">
      <c r="A150" s="266"/>
      <c r="B150" s="11">
        <v>10.3333333333333</v>
      </c>
      <c r="C150" s="266"/>
      <c r="D150" s="17"/>
      <c r="E150" s="17"/>
      <c r="F150" s="41"/>
      <c r="G150" s="266"/>
      <c r="H150" s="17"/>
      <c r="I150" s="17"/>
      <c r="J150" s="17"/>
      <c r="K150" s="98"/>
      <c r="L150" s="266"/>
      <c r="M150" s="99">
        <f t="shared" si="66"/>
        <v>0</v>
      </c>
      <c r="N150" s="17">
        <f t="shared" si="67"/>
        <v>0</v>
      </c>
      <c r="O150" s="41">
        <f t="shared" si="68"/>
        <v>0</v>
      </c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17"/>
      <c r="BA150" s="98">
        <f t="shared" si="69"/>
        <v>0</v>
      </c>
      <c r="BB150" s="101">
        <f t="shared" si="70"/>
        <v>0</v>
      </c>
    </row>
    <row r="151" spans="1:54" ht="14.25" customHeight="1" x14ac:dyDescent="0.35">
      <c r="A151" s="266"/>
      <c r="B151" s="11">
        <v>10.4166666666667</v>
      </c>
      <c r="C151" s="266"/>
      <c r="D151" s="17"/>
      <c r="E151" s="17"/>
      <c r="F151" s="41"/>
      <c r="G151" s="266"/>
      <c r="H151" s="17"/>
      <c r="I151" s="17"/>
      <c r="J151" s="17"/>
      <c r="K151" s="98"/>
      <c r="L151" s="266"/>
      <c r="M151" s="99">
        <f t="shared" si="66"/>
        <v>0</v>
      </c>
      <c r="N151" s="17">
        <f t="shared" si="67"/>
        <v>0</v>
      </c>
      <c r="O151" s="41">
        <f t="shared" si="68"/>
        <v>0</v>
      </c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17"/>
      <c r="BA151" s="98">
        <f t="shared" si="69"/>
        <v>0</v>
      </c>
      <c r="BB151" s="101">
        <f t="shared" si="70"/>
        <v>0</v>
      </c>
    </row>
    <row r="152" spans="1:54" ht="14.25" customHeight="1" x14ac:dyDescent="0.35">
      <c r="A152" s="266"/>
      <c r="B152" s="11">
        <v>10.5</v>
      </c>
      <c r="C152" s="266"/>
      <c r="D152" s="17"/>
      <c r="E152" s="17"/>
      <c r="F152" s="41"/>
      <c r="G152" s="266"/>
      <c r="H152" s="17"/>
      <c r="I152" s="17"/>
      <c r="J152" s="17"/>
      <c r="K152" s="98"/>
      <c r="L152" s="266"/>
      <c r="M152" s="99">
        <f t="shared" si="66"/>
        <v>0</v>
      </c>
      <c r="N152" s="17">
        <f t="shared" si="67"/>
        <v>0</v>
      </c>
      <c r="O152" s="41">
        <f t="shared" si="68"/>
        <v>0</v>
      </c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17"/>
      <c r="BA152" s="98">
        <f t="shared" si="69"/>
        <v>0</v>
      </c>
      <c r="BB152" s="101">
        <f t="shared" si="70"/>
        <v>0</v>
      </c>
    </row>
    <row r="153" spans="1:54" ht="14.25" customHeight="1" x14ac:dyDescent="0.35">
      <c r="A153" s="266"/>
      <c r="B153" s="11">
        <v>10.5833333333333</v>
      </c>
      <c r="C153" s="266"/>
      <c r="D153" s="17"/>
      <c r="E153" s="17"/>
      <c r="F153" s="41"/>
      <c r="G153" s="266"/>
      <c r="H153" s="17"/>
      <c r="I153" s="17"/>
      <c r="J153" s="17"/>
      <c r="K153" s="98"/>
      <c r="L153" s="266"/>
      <c r="M153" s="99">
        <f t="shared" si="66"/>
        <v>0</v>
      </c>
      <c r="N153" s="17">
        <f t="shared" si="67"/>
        <v>0</v>
      </c>
      <c r="O153" s="41">
        <f t="shared" si="68"/>
        <v>0</v>
      </c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17"/>
      <c r="BA153" s="98">
        <f t="shared" si="69"/>
        <v>0</v>
      </c>
      <c r="BB153" s="101">
        <f t="shared" si="70"/>
        <v>0</v>
      </c>
    </row>
    <row r="154" spans="1:54" ht="14.25" customHeight="1" x14ac:dyDescent="0.35">
      <c r="A154" s="266"/>
      <c r="B154" s="11">
        <v>10.6666666666667</v>
      </c>
      <c r="C154" s="266"/>
      <c r="D154" s="17"/>
      <c r="E154" s="17"/>
      <c r="F154" s="41"/>
      <c r="G154" s="266"/>
      <c r="H154" s="17"/>
      <c r="I154" s="17"/>
      <c r="J154" s="17"/>
      <c r="K154" s="98"/>
      <c r="L154" s="266"/>
      <c r="M154" s="99">
        <f t="shared" si="66"/>
        <v>0</v>
      </c>
      <c r="N154" s="17">
        <f t="shared" si="67"/>
        <v>0</v>
      </c>
      <c r="O154" s="41">
        <f t="shared" si="68"/>
        <v>0</v>
      </c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17"/>
      <c r="BA154" s="98">
        <f t="shared" si="69"/>
        <v>0</v>
      </c>
      <c r="BB154" s="101">
        <f t="shared" si="70"/>
        <v>0</v>
      </c>
    </row>
    <row r="155" spans="1:54" ht="14.25" customHeight="1" x14ac:dyDescent="0.35">
      <c r="A155" s="266"/>
      <c r="B155" s="11">
        <v>10.75</v>
      </c>
      <c r="C155" s="266"/>
      <c r="D155" s="17"/>
      <c r="E155" s="17"/>
      <c r="F155" s="41"/>
      <c r="G155" s="266"/>
      <c r="H155" s="17"/>
      <c r="I155" s="17"/>
      <c r="J155" s="17"/>
      <c r="K155" s="98"/>
      <c r="L155" s="266"/>
      <c r="M155" s="99">
        <f t="shared" si="66"/>
        <v>0</v>
      </c>
      <c r="N155" s="17">
        <f t="shared" si="67"/>
        <v>0</v>
      </c>
      <c r="O155" s="41">
        <f t="shared" si="68"/>
        <v>0</v>
      </c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17"/>
      <c r="BA155" s="98">
        <f t="shared" si="69"/>
        <v>0</v>
      </c>
      <c r="BB155" s="101">
        <f t="shared" si="70"/>
        <v>0</v>
      </c>
    </row>
    <row r="156" spans="1:54" ht="14.25" customHeight="1" x14ac:dyDescent="0.35">
      <c r="A156" s="266"/>
      <c r="B156" s="11">
        <v>10.8333333333333</v>
      </c>
      <c r="C156" s="266"/>
      <c r="D156" s="17"/>
      <c r="E156" s="17"/>
      <c r="F156" s="41"/>
      <c r="G156" s="266"/>
      <c r="H156" s="17"/>
      <c r="I156" s="17"/>
      <c r="J156" s="17"/>
      <c r="K156" s="98"/>
      <c r="L156" s="266"/>
      <c r="M156" s="99">
        <f t="shared" si="66"/>
        <v>0</v>
      </c>
      <c r="N156" s="17">
        <f t="shared" si="67"/>
        <v>0</v>
      </c>
      <c r="O156" s="41">
        <f t="shared" si="68"/>
        <v>0</v>
      </c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17"/>
      <c r="BA156" s="98">
        <f t="shared" si="69"/>
        <v>0</v>
      </c>
      <c r="BB156" s="101">
        <f t="shared" si="70"/>
        <v>0</v>
      </c>
    </row>
    <row r="157" spans="1:54" ht="14.25" customHeight="1" x14ac:dyDescent="0.35">
      <c r="A157" s="266"/>
      <c r="B157" s="11">
        <v>10.9166666666667</v>
      </c>
      <c r="C157" s="266"/>
      <c r="D157" s="17"/>
      <c r="E157" s="17"/>
      <c r="F157" s="41"/>
      <c r="G157" s="266"/>
      <c r="H157" s="17"/>
      <c r="I157" s="17"/>
      <c r="J157" s="17"/>
      <c r="K157" s="98"/>
      <c r="L157" s="266"/>
      <c r="M157" s="99">
        <f t="shared" si="66"/>
        <v>0</v>
      </c>
      <c r="N157" s="17">
        <f t="shared" si="67"/>
        <v>0</v>
      </c>
      <c r="O157" s="41">
        <f t="shared" si="68"/>
        <v>0</v>
      </c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17"/>
      <c r="BA157" s="98">
        <f t="shared" si="69"/>
        <v>0</v>
      </c>
      <c r="BB157" s="101">
        <f t="shared" si="70"/>
        <v>0</v>
      </c>
    </row>
    <row r="158" spans="1:54" ht="14.25" customHeight="1" x14ac:dyDescent="0.35">
      <c r="A158" s="267"/>
      <c r="B158" s="11">
        <v>11</v>
      </c>
      <c r="C158" s="267"/>
      <c r="D158" s="17"/>
      <c r="E158" s="17"/>
      <c r="F158" s="41"/>
      <c r="G158" s="267"/>
      <c r="H158" s="17"/>
      <c r="I158" s="17"/>
      <c r="J158" s="17"/>
      <c r="K158" s="98"/>
      <c r="L158" s="267"/>
      <c r="M158" s="99">
        <f t="shared" si="66"/>
        <v>0</v>
      </c>
      <c r="N158" s="17">
        <f t="shared" si="67"/>
        <v>0</v>
      </c>
      <c r="O158" s="41">
        <f t="shared" si="68"/>
        <v>0</v>
      </c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17"/>
      <c r="BA158" s="98">
        <f t="shared" si="69"/>
        <v>0</v>
      </c>
      <c r="BB158" s="101">
        <f t="shared" si="70"/>
        <v>0</v>
      </c>
    </row>
    <row r="159" spans="1:54" ht="14.25" customHeight="1" x14ac:dyDescent="0.35">
      <c r="A159" s="291" t="s">
        <v>92</v>
      </c>
      <c r="B159" s="285"/>
      <c r="C159" s="78" t="e">
        <f t="shared" ref="C159:BB159" si="71">AVERAGE(C147:C158)</f>
        <v>#DIV/0!</v>
      </c>
      <c r="D159" s="78" t="e">
        <f t="shared" si="71"/>
        <v>#DIV/0!</v>
      </c>
      <c r="E159" s="78" t="e">
        <f t="shared" si="71"/>
        <v>#DIV/0!</v>
      </c>
      <c r="F159" s="102" t="e">
        <f t="shared" si="71"/>
        <v>#DIV/0!</v>
      </c>
      <c r="G159" s="78" t="e">
        <f t="shared" si="71"/>
        <v>#DIV/0!</v>
      </c>
      <c r="H159" s="78" t="e">
        <f t="shared" si="71"/>
        <v>#DIV/0!</v>
      </c>
      <c r="I159" s="78" t="e">
        <f t="shared" si="71"/>
        <v>#DIV/0!</v>
      </c>
      <c r="J159" s="78" t="e">
        <f t="shared" si="71"/>
        <v>#DIV/0!</v>
      </c>
      <c r="K159" s="103" t="e">
        <f t="shared" si="71"/>
        <v>#DIV/0!</v>
      </c>
      <c r="L159" s="104">
        <f t="shared" si="71"/>
        <v>0</v>
      </c>
      <c r="M159" s="103">
        <f t="shared" si="71"/>
        <v>0</v>
      </c>
      <c r="N159" s="103">
        <f t="shared" si="71"/>
        <v>0</v>
      </c>
      <c r="O159" s="102">
        <f t="shared" si="71"/>
        <v>0</v>
      </c>
      <c r="P159" s="105" t="e">
        <f t="shared" si="71"/>
        <v>#DIV/0!</v>
      </c>
      <c r="Q159" s="78" t="e">
        <f t="shared" si="71"/>
        <v>#DIV/0!</v>
      </c>
      <c r="R159" s="78" t="e">
        <f t="shared" si="71"/>
        <v>#DIV/0!</v>
      </c>
      <c r="S159" s="78" t="e">
        <f t="shared" si="71"/>
        <v>#DIV/0!</v>
      </c>
      <c r="T159" s="78" t="e">
        <f t="shared" si="71"/>
        <v>#DIV/0!</v>
      </c>
      <c r="U159" s="78" t="e">
        <f t="shared" si="71"/>
        <v>#DIV/0!</v>
      </c>
      <c r="V159" s="78" t="e">
        <f t="shared" si="71"/>
        <v>#DIV/0!</v>
      </c>
      <c r="W159" s="78" t="e">
        <f t="shared" si="71"/>
        <v>#DIV/0!</v>
      </c>
      <c r="X159" s="78" t="e">
        <f t="shared" si="71"/>
        <v>#DIV/0!</v>
      </c>
      <c r="Y159" s="78" t="e">
        <f t="shared" si="71"/>
        <v>#DIV/0!</v>
      </c>
      <c r="Z159" s="78" t="e">
        <f t="shared" si="71"/>
        <v>#DIV/0!</v>
      </c>
      <c r="AA159" s="78" t="e">
        <f t="shared" si="71"/>
        <v>#DIV/0!</v>
      </c>
      <c r="AB159" s="78" t="e">
        <f t="shared" si="71"/>
        <v>#DIV/0!</v>
      </c>
      <c r="AC159" s="78" t="e">
        <f t="shared" si="71"/>
        <v>#DIV/0!</v>
      </c>
      <c r="AD159" s="78" t="e">
        <f t="shared" si="71"/>
        <v>#DIV/0!</v>
      </c>
      <c r="AE159" s="102" t="e">
        <f t="shared" si="71"/>
        <v>#DIV/0!</v>
      </c>
      <c r="AF159" s="106" t="e">
        <f t="shared" si="71"/>
        <v>#DIV/0!</v>
      </c>
      <c r="AG159" s="78" t="e">
        <f t="shared" si="71"/>
        <v>#DIV/0!</v>
      </c>
      <c r="AH159" s="78" t="e">
        <f t="shared" si="71"/>
        <v>#DIV/0!</v>
      </c>
      <c r="AI159" s="78" t="e">
        <f t="shared" si="71"/>
        <v>#DIV/0!</v>
      </c>
      <c r="AJ159" s="78" t="e">
        <f t="shared" si="71"/>
        <v>#DIV/0!</v>
      </c>
      <c r="AK159" s="78" t="e">
        <f t="shared" si="71"/>
        <v>#DIV/0!</v>
      </c>
      <c r="AL159" s="78" t="e">
        <f t="shared" si="71"/>
        <v>#DIV/0!</v>
      </c>
      <c r="AM159" s="78" t="e">
        <f t="shared" si="71"/>
        <v>#DIV/0!</v>
      </c>
      <c r="AN159" s="78" t="e">
        <f t="shared" si="71"/>
        <v>#DIV/0!</v>
      </c>
      <c r="AO159" s="78" t="e">
        <f t="shared" si="71"/>
        <v>#DIV/0!</v>
      </c>
      <c r="AP159" s="78" t="e">
        <f t="shared" si="71"/>
        <v>#DIV/0!</v>
      </c>
      <c r="AQ159" s="78" t="e">
        <f t="shared" si="71"/>
        <v>#DIV/0!</v>
      </c>
      <c r="AR159" s="78" t="e">
        <f t="shared" si="71"/>
        <v>#DIV/0!</v>
      </c>
      <c r="AS159" s="78" t="e">
        <f t="shared" si="71"/>
        <v>#DIV/0!</v>
      </c>
      <c r="AT159" s="78" t="e">
        <f t="shared" si="71"/>
        <v>#DIV/0!</v>
      </c>
      <c r="AU159" s="102" t="e">
        <f t="shared" si="71"/>
        <v>#DIV/0!</v>
      </c>
      <c r="AV159" s="107" t="e">
        <f t="shared" si="71"/>
        <v>#DIV/0!</v>
      </c>
      <c r="AW159" s="78" t="e">
        <f t="shared" si="71"/>
        <v>#DIV/0!</v>
      </c>
      <c r="AX159" s="78" t="e">
        <f t="shared" si="71"/>
        <v>#DIV/0!</v>
      </c>
      <c r="AY159" s="78" t="e">
        <f t="shared" si="71"/>
        <v>#DIV/0!</v>
      </c>
      <c r="AZ159" s="78" t="e">
        <f t="shared" si="71"/>
        <v>#DIV/0!</v>
      </c>
      <c r="BA159" s="103">
        <f t="shared" si="71"/>
        <v>0</v>
      </c>
      <c r="BB159" s="108">
        <f t="shared" si="71"/>
        <v>0</v>
      </c>
    </row>
    <row r="160" spans="1:54" ht="14.25" customHeight="1" x14ac:dyDescent="0.35">
      <c r="A160" s="268">
        <v>44755</v>
      </c>
      <c r="B160" s="11">
        <v>11.0833333333333</v>
      </c>
      <c r="C160" s="306"/>
      <c r="D160" s="17"/>
      <c r="E160" s="17"/>
      <c r="F160" s="41"/>
      <c r="G160" s="269"/>
      <c r="H160" s="17"/>
      <c r="I160" s="17"/>
      <c r="J160" s="17"/>
      <c r="K160" s="98"/>
      <c r="L160" s="286">
        <f>G160-C160</f>
        <v>0</v>
      </c>
      <c r="M160" s="99">
        <f t="shared" ref="M160:M171" si="72">H160-F160</f>
        <v>0</v>
      </c>
      <c r="N160" s="17">
        <f t="shared" ref="N160:N171" si="73">I160-E160</f>
        <v>0</v>
      </c>
      <c r="O160" s="41">
        <f t="shared" ref="O160:O171" si="74">K160-D160</f>
        <v>0</v>
      </c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17"/>
      <c r="BA160" s="98">
        <f t="shared" ref="BA160:BA171" si="75">AY160+AZ160</f>
        <v>0</v>
      </c>
      <c r="BB160" s="101">
        <f t="shared" ref="BB160:BB171" si="76">AE160+AU160+AY160</f>
        <v>0</v>
      </c>
    </row>
    <row r="161" spans="1:54" ht="14.25" customHeight="1" x14ac:dyDescent="0.35">
      <c r="A161" s="266"/>
      <c r="B161" s="11">
        <v>11.1666666666667</v>
      </c>
      <c r="C161" s="266"/>
      <c r="D161" s="17"/>
      <c r="E161" s="17"/>
      <c r="F161" s="41"/>
      <c r="G161" s="266"/>
      <c r="H161" s="17"/>
      <c r="I161" s="17"/>
      <c r="J161" s="17"/>
      <c r="K161" s="98"/>
      <c r="L161" s="266"/>
      <c r="M161" s="99">
        <f t="shared" si="72"/>
        <v>0</v>
      </c>
      <c r="N161" s="17">
        <f t="shared" si="73"/>
        <v>0</v>
      </c>
      <c r="O161" s="41">
        <f t="shared" si="74"/>
        <v>0</v>
      </c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17"/>
      <c r="BA161" s="98">
        <f t="shared" si="75"/>
        <v>0</v>
      </c>
      <c r="BB161" s="101">
        <f t="shared" si="76"/>
        <v>0</v>
      </c>
    </row>
    <row r="162" spans="1:54" ht="14.25" customHeight="1" x14ac:dyDescent="0.35">
      <c r="A162" s="266"/>
      <c r="B162" s="11">
        <v>11.25</v>
      </c>
      <c r="C162" s="266"/>
      <c r="D162" s="17"/>
      <c r="E162" s="17"/>
      <c r="F162" s="41"/>
      <c r="G162" s="266"/>
      <c r="H162" s="17"/>
      <c r="I162" s="17"/>
      <c r="J162" s="17"/>
      <c r="K162" s="98"/>
      <c r="L162" s="266"/>
      <c r="M162" s="99">
        <f t="shared" si="72"/>
        <v>0</v>
      </c>
      <c r="N162" s="17">
        <f t="shared" si="73"/>
        <v>0</v>
      </c>
      <c r="O162" s="41">
        <f t="shared" si="74"/>
        <v>0</v>
      </c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17"/>
      <c r="BA162" s="98">
        <f t="shared" si="75"/>
        <v>0</v>
      </c>
      <c r="BB162" s="101">
        <f t="shared" si="76"/>
        <v>0</v>
      </c>
    </row>
    <row r="163" spans="1:54" ht="14.25" customHeight="1" x14ac:dyDescent="0.35">
      <c r="A163" s="266"/>
      <c r="B163" s="11">
        <v>11.3333333333333</v>
      </c>
      <c r="C163" s="266"/>
      <c r="D163" s="17"/>
      <c r="E163" s="17"/>
      <c r="F163" s="41"/>
      <c r="G163" s="266"/>
      <c r="H163" s="17"/>
      <c r="I163" s="17"/>
      <c r="J163" s="17"/>
      <c r="K163" s="98"/>
      <c r="L163" s="266"/>
      <c r="M163" s="99">
        <f t="shared" si="72"/>
        <v>0</v>
      </c>
      <c r="N163" s="17">
        <f t="shared" si="73"/>
        <v>0</v>
      </c>
      <c r="O163" s="41">
        <f t="shared" si="74"/>
        <v>0</v>
      </c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17"/>
      <c r="BA163" s="98">
        <f t="shared" si="75"/>
        <v>0</v>
      </c>
      <c r="BB163" s="101">
        <f t="shared" si="76"/>
        <v>0</v>
      </c>
    </row>
    <row r="164" spans="1:54" ht="14.25" customHeight="1" x14ac:dyDescent="0.35">
      <c r="A164" s="266"/>
      <c r="B164" s="11">
        <v>11.4166666666667</v>
      </c>
      <c r="C164" s="266"/>
      <c r="D164" s="17"/>
      <c r="E164" s="17"/>
      <c r="F164" s="41"/>
      <c r="G164" s="266"/>
      <c r="H164" s="17"/>
      <c r="I164" s="17"/>
      <c r="J164" s="17"/>
      <c r="K164" s="98"/>
      <c r="L164" s="266"/>
      <c r="M164" s="99">
        <f t="shared" si="72"/>
        <v>0</v>
      </c>
      <c r="N164" s="17">
        <f t="shared" si="73"/>
        <v>0</v>
      </c>
      <c r="O164" s="41">
        <f t="shared" si="74"/>
        <v>0</v>
      </c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17"/>
      <c r="BA164" s="98">
        <f t="shared" si="75"/>
        <v>0</v>
      </c>
      <c r="BB164" s="101">
        <f t="shared" si="76"/>
        <v>0</v>
      </c>
    </row>
    <row r="165" spans="1:54" ht="14.25" customHeight="1" x14ac:dyDescent="0.35">
      <c r="A165" s="266"/>
      <c r="B165" s="11">
        <v>11.5</v>
      </c>
      <c r="C165" s="266"/>
      <c r="D165" s="17"/>
      <c r="E165" s="17"/>
      <c r="F165" s="41"/>
      <c r="G165" s="266"/>
      <c r="H165" s="17"/>
      <c r="I165" s="17"/>
      <c r="J165" s="17"/>
      <c r="K165" s="98"/>
      <c r="L165" s="266"/>
      <c r="M165" s="99">
        <f t="shared" si="72"/>
        <v>0</v>
      </c>
      <c r="N165" s="17">
        <f t="shared" si="73"/>
        <v>0</v>
      </c>
      <c r="O165" s="41">
        <f t="shared" si="74"/>
        <v>0</v>
      </c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17"/>
      <c r="BA165" s="98">
        <f t="shared" si="75"/>
        <v>0</v>
      </c>
      <c r="BB165" s="101">
        <f t="shared" si="76"/>
        <v>0</v>
      </c>
    </row>
    <row r="166" spans="1:54" ht="14.25" customHeight="1" x14ac:dyDescent="0.35">
      <c r="A166" s="266"/>
      <c r="B166" s="11">
        <v>11.5833333333333</v>
      </c>
      <c r="C166" s="266"/>
      <c r="D166" s="17"/>
      <c r="E166" s="17"/>
      <c r="F166" s="41"/>
      <c r="G166" s="266"/>
      <c r="H166" s="17"/>
      <c r="I166" s="17"/>
      <c r="J166" s="17"/>
      <c r="K166" s="98"/>
      <c r="L166" s="266"/>
      <c r="M166" s="99">
        <f t="shared" si="72"/>
        <v>0</v>
      </c>
      <c r="N166" s="17">
        <f t="shared" si="73"/>
        <v>0</v>
      </c>
      <c r="O166" s="41">
        <f t="shared" si="74"/>
        <v>0</v>
      </c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17"/>
      <c r="BA166" s="98">
        <f t="shared" si="75"/>
        <v>0</v>
      </c>
      <c r="BB166" s="101">
        <f t="shared" si="76"/>
        <v>0</v>
      </c>
    </row>
    <row r="167" spans="1:54" ht="14.25" customHeight="1" x14ac:dyDescent="0.35">
      <c r="A167" s="266"/>
      <c r="B167" s="11">
        <v>11.6666666666667</v>
      </c>
      <c r="C167" s="266"/>
      <c r="D167" s="17"/>
      <c r="E167" s="17"/>
      <c r="F167" s="41"/>
      <c r="G167" s="266"/>
      <c r="H167" s="17"/>
      <c r="I167" s="17"/>
      <c r="J167" s="17"/>
      <c r="K167" s="98"/>
      <c r="L167" s="266"/>
      <c r="M167" s="99">
        <f t="shared" si="72"/>
        <v>0</v>
      </c>
      <c r="N167" s="17">
        <f t="shared" si="73"/>
        <v>0</v>
      </c>
      <c r="O167" s="41">
        <f t="shared" si="74"/>
        <v>0</v>
      </c>
      <c r="P167" s="99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17"/>
      <c r="BA167" s="98">
        <f t="shared" si="75"/>
        <v>0</v>
      </c>
      <c r="BB167" s="101">
        <f t="shared" si="76"/>
        <v>0</v>
      </c>
    </row>
    <row r="168" spans="1:54" ht="14.25" customHeight="1" x14ac:dyDescent="0.35">
      <c r="A168" s="266"/>
      <c r="B168" s="11">
        <v>11.75</v>
      </c>
      <c r="C168" s="266"/>
      <c r="D168" s="17"/>
      <c r="E168" s="17"/>
      <c r="F168" s="41"/>
      <c r="G168" s="266"/>
      <c r="H168" s="17"/>
      <c r="I168" s="17"/>
      <c r="J168" s="17"/>
      <c r="K168" s="98"/>
      <c r="L168" s="266"/>
      <c r="M168" s="99">
        <f t="shared" si="72"/>
        <v>0</v>
      </c>
      <c r="N168" s="17">
        <f t="shared" si="73"/>
        <v>0</v>
      </c>
      <c r="O168" s="41">
        <f t="shared" si="74"/>
        <v>0</v>
      </c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17"/>
      <c r="BA168" s="98">
        <f t="shared" si="75"/>
        <v>0</v>
      </c>
      <c r="BB168" s="101">
        <f t="shared" si="76"/>
        <v>0</v>
      </c>
    </row>
    <row r="169" spans="1:54" ht="14.25" customHeight="1" x14ac:dyDescent="0.35">
      <c r="A169" s="266"/>
      <c r="B169" s="11">
        <v>11.8333333333333</v>
      </c>
      <c r="C169" s="266"/>
      <c r="D169" s="17"/>
      <c r="E169" s="17"/>
      <c r="F169" s="41"/>
      <c r="G169" s="266"/>
      <c r="H169" s="17"/>
      <c r="I169" s="17"/>
      <c r="J169" s="17"/>
      <c r="K169" s="98"/>
      <c r="L169" s="266"/>
      <c r="M169" s="99">
        <f t="shared" si="72"/>
        <v>0</v>
      </c>
      <c r="N169" s="17">
        <f t="shared" si="73"/>
        <v>0</v>
      </c>
      <c r="O169" s="41">
        <f t="shared" si="74"/>
        <v>0</v>
      </c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17"/>
      <c r="BA169" s="98">
        <f t="shared" si="75"/>
        <v>0</v>
      </c>
      <c r="BB169" s="101">
        <f t="shared" si="76"/>
        <v>0</v>
      </c>
    </row>
    <row r="170" spans="1:54" ht="14.25" customHeight="1" x14ac:dyDescent="0.35">
      <c r="A170" s="266"/>
      <c r="B170" s="11">
        <v>11.9166666666667</v>
      </c>
      <c r="C170" s="266"/>
      <c r="D170" s="17"/>
      <c r="E170" s="17"/>
      <c r="F170" s="41"/>
      <c r="G170" s="266"/>
      <c r="H170" s="17"/>
      <c r="I170" s="17"/>
      <c r="J170" s="17"/>
      <c r="K170" s="98"/>
      <c r="L170" s="266"/>
      <c r="M170" s="99">
        <f t="shared" si="72"/>
        <v>0</v>
      </c>
      <c r="N170" s="17">
        <f t="shared" si="73"/>
        <v>0</v>
      </c>
      <c r="O170" s="41">
        <f t="shared" si="74"/>
        <v>0</v>
      </c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17"/>
      <c r="BA170" s="98">
        <f t="shared" si="75"/>
        <v>0</v>
      </c>
      <c r="BB170" s="101">
        <f t="shared" si="76"/>
        <v>0</v>
      </c>
    </row>
    <row r="171" spans="1:54" ht="14.25" customHeight="1" x14ac:dyDescent="0.35">
      <c r="A171" s="267"/>
      <c r="B171" s="11">
        <v>12</v>
      </c>
      <c r="C171" s="267"/>
      <c r="D171" s="17"/>
      <c r="E171" s="17"/>
      <c r="F171" s="41"/>
      <c r="G171" s="267"/>
      <c r="H171" s="17"/>
      <c r="I171" s="17"/>
      <c r="J171" s="17"/>
      <c r="K171" s="98"/>
      <c r="L171" s="267"/>
      <c r="M171" s="99">
        <f t="shared" si="72"/>
        <v>0</v>
      </c>
      <c r="N171" s="17">
        <f t="shared" si="73"/>
        <v>0</v>
      </c>
      <c r="O171" s="41">
        <f t="shared" si="74"/>
        <v>0</v>
      </c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17"/>
      <c r="AY171" s="17"/>
      <c r="AZ171" s="17"/>
      <c r="BA171" s="98">
        <f t="shared" si="75"/>
        <v>0</v>
      </c>
      <c r="BB171" s="101">
        <f t="shared" si="76"/>
        <v>0</v>
      </c>
    </row>
    <row r="172" spans="1:54" ht="14.25" customHeight="1" x14ac:dyDescent="0.35">
      <c r="A172" s="291" t="s">
        <v>92</v>
      </c>
      <c r="B172" s="285"/>
      <c r="C172" s="78" t="e">
        <f t="shared" ref="C172:BB172" si="77">AVERAGE(C160:C171)</f>
        <v>#DIV/0!</v>
      </c>
      <c r="D172" s="78" t="e">
        <f t="shared" si="77"/>
        <v>#DIV/0!</v>
      </c>
      <c r="E172" s="78" t="e">
        <f t="shared" si="77"/>
        <v>#DIV/0!</v>
      </c>
      <c r="F172" s="102" t="e">
        <f t="shared" si="77"/>
        <v>#DIV/0!</v>
      </c>
      <c r="G172" s="78" t="e">
        <f t="shared" si="77"/>
        <v>#DIV/0!</v>
      </c>
      <c r="H172" s="78" t="e">
        <f t="shared" si="77"/>
        <v>#DIV/0!</v>
      </c>
      <c r="I172" s="78" t="e">
        <f t="shared" si="77"/>
        <v>#DIV/0!</v>
      </c>
      <c r="J172" s="78" t="e">
        <f t="shared" si="77"/>
        <v>#DIV/0!</v>
      </c>
      <c r="K172" s="103" t="e">
        <f t="shared" si="77"/>
        <v>#DIV/0!</v>
      </c>
      <c r="L172" s="104">
        <f t="shared" si="77"/>
        <v>0</v>
      </c>
      <c r="M172" s="103">
        <f t="shared" si="77"/>
        <v>0</v>
      </c>
      <c r="N172" s="103">
        <f t="shared" si="77"/>
        <v>0</v>
      </c>
      <c r="O172" s="102">
        <f t="shared" si="77"/>
        <v>0</v>
      </c>
      <c r="P172" s="105" t="e">
        <f t="shared" si="77"/>
        <v>#DIV/0!</v>
      </c>
      <c r="Q172" s="78" t="e">
        <f t="shared" si="77"/>
        <v>#DIV/0!</v>
      </c>
      <c r="R172" s="78" t="e">
        <f t="shared" si="77"/>
        <v>#DIV/0!</v>
      </c>
      <c r="S172" s="78" t="e">
        <f t="shared" si="77"/>
        <v>#DIV/0!</v>
      </c>
      <c r="T172" s="78" t="e">
        <f t="shared" si="77"/>
        <v>#DIV/0!</v>
      </c>
      <c r="U172" s="78" t="e">
        <f t="shared" si="77"/>
        <v>#DIV/0!</v>
      </c>
      <c r="V172" s="78" t="e">
        <f t="shared" si="77"/>
        <v>#DIV/0!</v>
      </c>
      <c r="W172" s="78" t="e">
        <f t="shared" si="77"/>
        <v>#DIV/0!</v>
      </c>
      <c r="X172" s="78" t="e">
        <f t="shared" si="77"/>
        <v>#DIV/0!</v>
      </c>
      <c r="Y172" s="78" t="e">
        <f t="shared" si="77"/>
        <v>#DIV/0!</v>
      </c>
      <c r="Z172" s="78" t="e">
        <f t="shared" si="77"/>
        <v>#DIV/0!</v>
      </c>
      <c r="AA172" s="78" t="e">
        <f t="shared" si="77"/>
        <v>#DIV/0!</v>
      </c>
      <c r="AB172" s="78" t="e">
        <f t="shared" si="77"/>
        <v>#DIV/0!</v>
      </c>
      <c r="AC172" s="78" t="e">
        <f t="shared" si="77"/>
        <v>#DIV/0!</v>
      </c>
      <c r="AD172" s="78" t="e">
        <f t="shared" si="77"/>
        <v>#DIV/0!</v>
      </c>
      <c r="AE172" s="102" t="e">
        <f t="shared" si="77"/>
        <v>#DIV/0!</v>
      </c>
      <c r="AF172" s="106" t="e">
        <f t="shared" si="77"/>
        <v>#DIV/0!</v>
      </c>
      <c r="AG172" s="78" t="e">
        <f t="shared" si="77"/>
        <v>#DIV/0!</v>
      </c>
      <c r="AH172" s="78" t="e">
        <f t="shared" si="77"/>
        <v>#DIV/0!</v>
      </c>
      <c r="AI172" s="78" t="e">
        <f t="shared" si="77"/>
        <v>#DIV/0!</v>
      </c>
      <c r="AJ172" s="78" t="e">
        <f t="shared" si="77"/>
        <v>#DIV/0!</v>
      </c>
      <c r="AK172" s="78" t="e">
        <f t="shared" si="77"/>
        <v>#DIV/0!</v>
      </c>
      <c r="AL172" s="78" t="e">
        <f t="shared" si="77"/>
        <v>#DIV/0!</v>
      </c>
      <c r="AM172" s="78" t="e">
        <f t="shared" si="77"/>
        <v>#DIV/0!</v>
      </c>
      <c r="AN172" s="78" t="e">
        <f t="shared" si="77"/>
        <v>#DIV/0!</v>
      </c>
      <c r="AO172" s="78" t="e">
        <f t="shared" si="77"/>
        <v>#DIV/0!</v>
      </c>
      <c r="AP172" s="78" t="e">
        <f t="shared" si="77"/>
        <v>#DIV/0!</v>
      </c>
      <c r="AQ172" s="78" t="e">
        <f t="shared" si="77"/>
        <v>#DIV/0!</v>
      </c>
      <c r="AR172" s="78" t="e">
        <f t="shared" si="77"/>
        <v>#DIV/0!</v>
      </c>
      <c r="AS172" s="78" t="e">
        <f t="shared" si="77"/>
        <v>#DIV/0!</v>
      </c>
      <c r="AT172" s="78" t="e">
        <f t="shared" si="77"/>
        <v>#DIV/0!</v>
      </c>
      <c r="AU172" s="102" t="e">
        <f t="shared" si="77"/>
        <v>#DIV/0!</v>
      </c>
      <c r="AV172" s="107" t="e">
        <f t="shared" si="77"/>
        <v>#DIV/0!</v>
      </c>
      <c r="AW172" s="78" t="e">
        <f t="shared" si="77"/>
        <v>#DIV/0!</v>
      </c>
      <c r="AX172" s="78" t="e">
        <f t="shared" si="77"/>
        <v>#DIV/0!</v>
      </c>
      <c r="AY172" s="78" t="e">
        <f t="shared" si="77"/>
        <v>#DIV/0!</v>
      </c>
      <c r="AZ172" s="78" t="e">
        <f t="shared" si="77"/>
        <v>#DIV/0!</v>
      </c>
      <c r="BA172" s="103">
        <f t="shared" si="77"/>
        <v>0</v>
      </c>
      <c r="BB172" s="108">
        <f t="shared" si="77"/>
        <v>0</v>
      </c>
    </row>
    <row r="173" spans="1:54" ht="14.25" customHeight="1" x14ac:dyDescent="0.35">
      <c r="A173" s="268">
        <v>44756</v>
      </c>
      <c r="B173" s="11">
        <v>12.0833333333333</v>
      </c>
      <c r="C173" s="306"/>
      <c r="D173" s="17"/>
      <c r="E173" s="17"/>
      <c r="F173" s="41"/>
      <c r="G173" s="269"/>
      <c r="H173" s="17"/>
      <c r="I173" s="17"/>
      <c r="J173" s="17"/>
      <c r="K173" s="98"/>
      <c r="L173" s="286">
        <f>G173-C173</f>
        <v>0</v>
      </c>
      <c r="M173" s="99">
        <f t="shared" ref="M173:M184" si="78">H173-F173</f>
        <v>0</v>
      </c>
      <c r="N173" s="17">
        <f t="shared" ref="N173:N184" si="79">I173-E173</f>
        <v>0</v>
      </c>
      <c r="O173" s="41">
        <f t="shared" ref="O173:O184" si="80">K173-D173</f>
        <v>0</v>
      </c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17"/>
      <c r="BA173" s="98">
        <f t="shared" ref="BA173:BA184" si="81">AY173+AZ173</f>
        <v>0</v>
      </c>
      <c r="BB173" s="101">
        <f t="shared" ref="BB173:BB184" si="82">AE173+AU173+AY173</f>
        <v>0</v>
      </c>
    </row>
    <row r="174" spans="1:54" ht="14.25" customHeight="1" x14ac:dyDescent="0.35">
      <c r="A174" s="266"/>
      <c r="B174" s="11">
        <v>12.1666666666667</v>
      </c>
      <c r="C174" s="266"/>
      <c r="D174" s="17"/>
      <c r="E174" s="17"/>
      <c r="F174" s="41"/>
      <c r="G174" s="266"/>
      <c r="H174" s="17"/>
      <c r="I174" s="17"/>
      <c r="J174" s="17"/>
      <c r="K174" s="98"/>
      <c r="L174" s="266"/>
      <c r="M174" s="99">
        <f t="shared" si="78"/>
        <v>0</v>
      </c>
      <c r="N174" s="17">
        <f t="shared" si="79"/>
        <v>0</v>
      </c>
      <c r="O174" s="41">
        <f t="shared" si="80"/>
        <v>0</v>
      </c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17"/>
      <c r="BA174" s="98">
        <f t="shared" si="81"/>
        <v>0</v>
      </c>
      <c r="BB174" s="101">
        <f t="shared" si="82"/>
        <v>0</v>
      </c>
    </row>
    <row r="175" spans="1:54" ht="14.25" customHeight="1" x14ac:dyDescent="0.35">
      <c r="A175" s="266"/>
      <c r="B175" s="11">
        <v>12.25</v>
      </c>
      <c r="C175" s="266"/>
      <c r="D175" s="17"/>
      <c r="E175" s="17"/>
      <c r="F175" s="41"/>
      <c r="G175" s="266"/>
      <c r="H175" s="17"/>
      <c r="I175" s="17"/>
      <c r="J175" s="17"/>
      <c r="K175" s="98"/>
      <c r="L175" s="266"/>
      <c r="M175" s="99">
        <f t="shared" si="78"/>
        <v>0</v>
      </c>
      <c r="N175" s="17">
        <f t="shared" si="79"/>
        <v>0</v>
      </c>
      <c r="O175" s="41">
        <f t="shared" si="80"/>
        <v>0</v>
      </c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17"/>
      <c r="BA175" s="98">
        <f t="shared" si="81"/>
        <v>0</v>
      </c>
      <c r="BB175" s="101">
        <f t="shared" si="82"/>
        <v>0</v>
      </c>
    </row>
    <row r="176" spans="1:54" ht="14.25" customHeight="1" x14ac:dyDescent="0.35">
      <c r="A176" s="266"/>
      <c r="B176" s="11">
        <v>12.3333333333333</v>
      </c>
      <c r="C176" s="266"/>
      <c r="D176" s="17"/>
      <c r="E176" s="17"/>
      <c r="F176" s="41"/>
      <c r="G176" s="266"/>
      <c r="H176" s="17"/>
      <c r="I176" s="17"/>
      <c r="J176" s="17"/>
      <c r="K176" s="98"/>
      <c r="L176" s="266"/>
      <c r="M176" s="99">
        <f t="shared" si="78"/>
        <v>0</v>
      </c>
      <c r="N176" s="17">
        <f t="shared" si="79"/>
        <v>0</v>
      </c>
      <c r="O176" s="41">
        <f t="shared" si="80"/>
        <v>0</v>
      </c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17"/>
      <c r="BA176" s="98">
        <f t="shared" si="81"/>
        <v>0</v>
      </c>
      <c r="BB176" s="101">
        <f t="shared" si="82"/>
        <v>0</v>
      </c>
    </row>
    <row r="177" spans="1:54" ht="14.25" customHeight="1" x14ac:dyDescent="0.35">
      <c r="A177" s="266"/>
      <c r="B177" s="11">
        <v>12.4166666666667</v>
      </c>
      <c r="C177" s="266"/>
      <c r="D177" s="17"/>
      <c r="E177" s="17"/>
      <c r="F177" s="41"/>
      <c r="G177" s="266"/>
      <c r="H177" s="17"/>
      <c r="I177" s="17"/>
      <c r="J177" s="17"/>
      <c r="K177" s="98"/>
      <c r="L177" s="266"/>
      <c r="M177" s="99">
        <f t="shared" si="78"/>
        <v>0</v>
      </c>
      <c r="N177" s="17">
        <f t="shared" si="79"/>
        <v>0</v>
      </c>
      <c r="O177" s="41">
        <f t="shared" si="80"/>
        <v>0</v>
      </c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17"/>
      <c r="BA177" s="98">
        <f t="shared" si="81"/>
        <v>0</v>
      </c>
      <c r="BB177" s="101">
        <f t="shared" si="82"/>
        <v>0</v>
      </c>
    </row>
    <row r="178" spans="1:54" ht="14.25" customHeight="1" x14ac:dyDescent="0.35">
      <c r="A178" s="266"/>
      <c r="B178" s="11">
        <v>12.5</v>
      </c>
      <c r="C178" s="266"/>
      <c r="D178" s="17"/>
      <c r="E178" s="17"/>
      <c r="F178" s="41"/>
      <c r="G178" s="266"/>
      <c r="H178" s="17"/>
      <c r="I178" s="17"/>
      <c r="J178" s="17"/>
      <c r="K178" s="98"/>
      <c r="L178" s="266"/>
      <c r="M178" s="99">
        <f t="shared" si="78"/>
        <v>0</v>
      </c>
      <c r="N178" s="17">
        <f t="shared" si="79"/>
        <v>0</v>
      </c>
      <c r="O178" s="41">
        <f t="shared" si="80"/>
        <v>0</v>
      </c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17"/>
      <c r="BA178" s="98">
        <f t="shared" si="81"/>
        <v>0</v>
      </c>
      <c r="BB178" s="101">
        <f t="shared" si="82"/>
        <v>0</v>
      </c>
    </row>
    <row r="179" spans="1:54" ht="14.25" customHeight="1" x14ac:dyDescent="0.35">
      <c r="A179" s="266"/>
      <c r="B179" s="11">
        <v>12.5833333333333</v>
      </c>
      <c r="C179" s="266"/>
      <c r="D179" s="17"/>
      <c r="E179" s="17"/>
      <c r="F179" s="41"/>
      <c r="G179" s="266"/>
      <c r="H179" s="17"/>
      <c r="I179" s="17"/>
      <c r="J179" s="17"/>
      <c r="K179" s="98"/>
      <c r="L179" s="266"/>
      <c r="M179" s="99">
        <f t="shared" si="78"/>
        <v>0</v>
      </c>
      <c r="N179" s="17">
        <f t="shared" si="79"/>
        <v>0</v>
      </c>
      <c r="O179" s="41">
        <f t="shared" si="80"/>
        <v>0</v>
      </c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17"/>
      <c r="BA179" s="98">
        <f t="shared" si="81"/>
        <v>0</v>
      </c>
      <c r="BB179" s="101">
        <f t="shared" si="82"/>
        <v>0</v>
      </c>
    </row>
    <row r="180" spans="1:54" ht="14.25" customHeight="1" x14ac:dyDescent="0.35">
      <c r="A180" s="266"/>
      <c r="B180" s="11">
        <v>12.6666666666667</v>
      </c>
      <c r="C180" s="266"/>
      <c r="D180" s="17"/>
      <c r="E180" s="17"/>
      <c r="F180" s="41"/>
      <c r="G180" s="266"/>
      <c r="H180" s="17"/>
      <c r="I180" s="17"/>
      <c r="J180" s="17"/>
      <c r="K180" s="98"/>
      <c r="L180" s="266"/>
      <c r="M180" s="99">
        <f t="shared" si="78"/>
        <v>0</v>
      </c>
      <c r="N180" s="17">
        <f t="shared" si="79"/>
        <v>0</v>
      </c>
      <c r="O180" s="41">
        <f t="shared" si="80"/>
        <v>0</v>
      </c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17"/>
      <c r="BA180" s="98">
        <f t="shared" si="81"/>
        <v>0</v>
      </c>
      <c r="BB180" s="101">
        <f t="shared" si="82"/>
        <v>0</v>
      </c>
    </row>
    <row r="181" spans="1:54" ht="14.25" customHeight="1" x14ac:dyDescent="0.35">
      <c r="A181" s="266"/>
      <c r="B181" s="11">
        <v>12.75</v>
      </c>
      <c r="C181" s="266"/>
      <c r="D181" s="17"/>
      <c r="E181" s="17"/>
      <c r="F181" s="41"/>
      <c r="G181" s="266"/>
      <c r="H181" s="17"/>
      <c r="I181" s="17"/>
      <c r="J181" s="17"/>
      <c r="K181" s="98"/>
      <c r="L181" s="266"/>
      <c r="M181" s="99">
        <f t="shared" si="78"/>
        <v>0</v>
      </c>
      <c r="N181" s="17">
        <f t="shared" si="79"/>
        <v>0</v>
      </c>
      <c r="O181" s="41">
        <f t="shared" si="80"/>
        <v>0</v>
      </c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17"/>
      <c r="BA181" s="98">
        <f t="shared" si="81"/>
        <v>0</v>
      </c>
      <c r="BB181" s="101">
        <f t="shared" si="82"/>
        <v>0</v>
      </c>
    </row>
    <row r="182" spans="1:54" ht="14.25" customHeight="1" x14ac:dyDescent="0.35">
      <c r="A182" s="266"/>
      <c r="B182" s="11">
        <v>12.8333333333333</v>
      </c>
      <c r="C182" s="266"/>
      <c r="D182" s="17"/>
      <c r="E182" s="17"/>
      <c r="F182" s="41"/>
      <c r="G182" s="266"/>
      <c r="H182" s="17"/>
      <c r="I182" s="17"/>
      <c r="J182" s="17"/>
      <c r="K182" s="98"/>
      <c r="L182" s="266"/>
      <c r="M182" s="99">
        <f t="shared" si="78"/>
        <v>0</v>
      </c>
      <c r="N182" s="17">
        <f t="shared" si="79"/>
        <v>0</v>
      </c>
      <c r="O182" s="41">
        <f t="shared" si="80"/>
        <v>0</v>
      </c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17"/>
      <c r="BA182" s="98">
        <f t="shared" si="81"/>
        <v>0</v>
      </c>
      <c r="BB182" s="101">
        <f t="shared" si="82"/>
        <v>0</v>
      </c>
    </row>
    <row r="183" spans="1:54" ht="14.25" customHeight="1" x14ac:dyDescent="0.35">
      <c r="A183" s="266"/>
      <c r="B183" s="11">
        <v>12.9166666666667</v>
      </c>
      <c r="C183" s="266"/>
      <c r="D183" s="17"/>
      <c r="E183" s="17"/>
      <c r="F183" s="41"/>
      <c r="G183" s="266"/>
      <c r="H183" s="17"/>
      <c r="I183" s="17"/>
      <c r="J183" s="17"/>
      <c r="K183" s="98"/>
      <c r="L183" s="266"/>
      <c r="M183" s="99">
        <f t="shared" si="78"/>
        <v>0</v>
      </c>
      <c r="N183" s="17">
        <f t="shared" si="79"/>
        <v>0</v>
      </c>
      <c r="O183" s="41">
        <f t="shared" si="80"/>
        <v>0</v>
      </c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17"/>
      <c r="BA183" s="98">
        <f t="shared" si="81"/>
        <v>0</v>
      </c>
      <c r="BB183" s="101">
        <f t="shared" si="82"/>
        <v>0</v>
      </c>
    </row>
    <row r="184" spans="1:54" ht="14.25" customHeight="1" x14ac:dyDescent="0.35">
      <c r="A184" s="267"/>
      <c r="B184" s="11">
        <v>13</v>
      </c>
      <c r="C184" s="267"/>
      <c r="D184" s="17"/>
      <c r="E184" s="17"/>
      <c r="F184" s="41"/>
      <c r="G184" s="267"/>
      <c r="H184" s="17"/>
      <c r="I184" s="17"/>
      <c r="J184" s="17"/>
      <c r="K184" s="98"/>
      <c r="L184" s="267"/>
      <c r="M184" s="99">
        <f t="shared" si="78"/>
        <v>0</v>
      </c>
      <c r="N184" s="17">
        <f t="shared" si="79"/>
        <v>0</v>
      </c>
      <c r="O184" s="41">
        <f t="shared" si="80"/>
        <v>0</v>
      </c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78"/>
      <c r="AX184" s="17"/>
      <c r="AY184" s="17"/>
      <c r="AZ184" s="17"/>
      <c r="BA184" s="98">
        <f t="shared" si="81"/>
        <v>0</v>
      </c>
      <c r="BB184" s="101">
        <f t="shared" si="82"/>
        <v>0</v>
      </c>
    </row>
    <row r="185" spans="1:54" ht="14.25" customHeight="1" x14ac:dyDescent="0.35">
      <c r="A185" s="291" t="s">
        <v>92</v>
      </c>
      <c r="B185" s="285"/>
      <c r="C185" s="78" t="e">
        <f t="shared" ref="C185:BB185" si="83">AVERAGE(C173:C184)</f>
        <v>#DIV/0!</v>
      </c>
      <c r="D185" s="78" t="e">
        <f t="shared" si="83"/>
        <v>#DIV/0!</v>
      </c>
      <c r="E185" s="78" t="e">
        <f t="shared" si="83"/>
        <v>#DIV/0!</v>
      </c>
      <c r="F185" s="102" t="e">
        <f t="shared" si="83"/>
        <v>#DIV/0!</v>
      </c>
      <c r="G185" s="78" t="e">
        <f t="shared" si="83"/>
        <v>#DIV/0!</v>
      </c>
      <c r="H185" s="78" t="e">
        <f t="shared" si="83"/>
        <v>#DIV/0!</v>
      </c>
      <c r="I185" s="78" t="e">
        <f t="shared" si="83"/>
        <v>#DIV/0!</v>
      </c>
      <c r="J185" s="78" t="e">
        <f t="shared" si="83"/>
        <v>#DIV/0!</v>
      </c>
      <c r="K185" s="103" t="e">
        <f t="shared" si="83"/>
        <v>#DIV/0!</v>
      </c>
      <c r="L185" s="104">
        <f t="shared" si="83"/>
        <v>0</v>
      </c>
      <c r="M185" s="103">
        <f t="shared" si="83"/>
        <v>0</v>
      </c>
      <c r="N185" s="103">
        <f t="shared" si="83"/>
        <v>0</v>
      </c>
      <c r="O185" s="102">
        <f t="shared" si="83"/>
        <v>0</v>
      </c>
      <c r="P185" s="105" t="e">
        <f t="shared" si="83"/>
        <v>#DIV/0!</v>
      </c>
      <c r="Q185" s="78" t="e">
        <f t="shared" si="83"/>
        <v>#DIV/0!</v>
      </c>
      <c r="R185" s="78" t="e">
        <f t="shared" si="83"/>
        <v>#DIV/0!</v>
      </c>
      <c r="S185" s="78" t="e">
        <f t="shared" si="83"/>
        <v>#DIV/0!</v>
      </c>
      <c r="T185" s="78" t="e">
        <f t="shared" si="83"/>
        <v>#DIV/0!</v>
      </c>
      <c r="U185" s="78" t="e">
        <f t="shared" si="83"/>
        <v>#DIV/0!</v>
      </c>
      <c r="V185" s="78" t="e">
        <f t="shared" si="83"/>
        <v>#DIV/0!</v>
      </c>
      <c r="W185" s="78" t="e">
        <f t="shared" si="83"/>
        <v>#DIV/0!</v>
      </c>
      <c r="X185" s="78" t="e">
        <f t="shared" si="83"/>
        <v>#DIV/0!</v>
      </c>
      <c r="Y185" s="78" t="e">
        <f t="shared" si="83"/>
        <v>#DIV/0!</v>
      </c>
      <c r="Z185" s="78" t="e">
        <f t="shared" si="83"/>
        <v>#DIV/0!</v>
      </c>
      <c r="AA185" s="78" t="e">
        <f t="shared" si="83"/>
        <v>#DIV/0!</v>
      </c>
      <c r="AB185" s="78" t="e">
        <f t="shared" si="83"/>
        <v>#DIV/0!</v>
      </c>
      <c r="AC185" s="78" t="e">
        <f t="shared" si="83"/>
        <v>#DIV/0!</v>
      </c>
      <c r="AD185" s="78" t="e">
        <f t="shared" si="83"/>
        <v>#DIV/0!</v>
      </c>
      <c r="AE185" s="102" t="e">
        <f t="shared" si="83"/>
        <v>#DIV/0!</v>
      </c>
      <c r="AF185" s="106" t="e">
        <f t="shared" si="83"/>
        <v>#DIV/0!</v>
      </c>
      <c r="AG185" s="78" t="e">
        <f t="shared" si="83"/>
        <v>#DIV/0!</v>
      </c>
      <c r="AH185" s="78" t="e">
        <f t="shared" si="83"/>
        <v>#DIV/0!</v>
      </c>
      <c r="AI185" s="78" t="e">
        <f t="shared" si="83"/>
        <v>#DIV/0!</v>
      </c>
      <c r="AJ185" s="78" t="e">
        <f t="shared" si="83"/>
        <v>#DIV/0!</v>
      </c>
      <c r="AK185" s="78" t="e">
        <f t="shared" si="83"/>
        <v>#DIV/0!</v>
      </c>
      <c r="AL185" s="78" t="e">
        <f t="shared" si="83"/>
        <v>#DIV/0!</v>
      </c>
      <c r="AM185" s="78" t="e">
        <f t="shared" si="83"/>
        <v>#DIV/0!</v>
      </c>
      <c r="AN185" s="78" t="e">
        <f t="shared" si="83"/>
        <v>#DIV/0!</v>
      </c>
      <c r="AO185" s="78" t="e">
        <f t="shared" si="83"/>
        <v>#DIV/0!</v>
      </c>
      <c r="AP185" s="78" t="e">
        <f t="shared" si="83"/>
        <v>#DIV/0!</v>
      </c>
      <c r="AQ185" s="78" t="e">
        <f t="shared" si="83"/>
        <v>#DIV/0!</v>
      </c>
      <c r="AR185" s="78" t="e">
        <f t="shared" si="83"/>
        <v>#DIV/0!</v>
      </c>
      <c r="AS185" s="78" t="e">
        <f t="shared" si="83"/>
        <v>#DIV/0!</v>
      </c>
      <c r="AT185" s="78" t="e">
        <f t="shared" si="83"/>
        <v>#DIV/0!</v>
      </c>
      <c r="AU185" s="102" t="e">
        <f t="shared" si="83"/>
        <v>#DIV/0!</v>
      </c>
      <c r="AV185" s="107" t="e">
        <f t="shared" si="83"/>
        <v>#DIV/0!</v>
      </c>
      <c r="AW185" s="78" t="e">
        <f t="shared" si="83"/>
        <v>#DIV/0!</v>
      </c>
      <c r="AX185" s="78" t="e">
        <f t="shared" si="83"/>
        <v>#DIV/0!</v>
      </c>
      <c r="AY185" s="78" t="e">
        <f t="shared" si="83"/>
        <v>#DIV/0!</v>
      </c>
      <c r="AZ185" s="78" t="e">
        <f t="shared" si="83"/>
        <v>#DIV/0!</v>
      </c>
      <c r="BA185" s="103">
        <f t="shared" si="83"/>
        <v>0</v>
      </c>
      <c r="BB185" s="108">
        <f t="shared" si="83"/>
        <v>0</v>
      </c>
    </row>
    <row r="186" spans="1:54" ht="14.25" customHeight="1" x14ac:dyDescent="0.35">
      <c r="A186" s="268">
        <v>44757</v>
      </c>
      <c r="B186" s="11">
        <v>13.0833333333333</v>
      </c>
      <c r="C186" s="306"/>
      <c r="D186" s="17"/>
      <c r="E186" s="17"/>
      <c r="F186" s="41"/>
      <c r="G186" s="269"/>
      <c r="H186" s="17"/>
      <c r="I186" s="17"/>
      <c r="J186" s="17"/>
      <c r="K186" s="98"/>
      <c r="L186" s="286">
        <f>G186-C186</f>
        <v>0</v>
      </c>
      <c r="M186" s="99">
        <f t="shared" ref="M186:M197" si="84">H186-F186</f>
        <v>0</v>
      </c>
      <c r="N186" s="17">
        <f t="shared" ref="N186:N197" si="85">I186-E186</f>
        <v>0</v>
      </c>
      <c r="O186" s="41">
        <f t="shared" ref="O186:O197" si="86">K186-D186</f>
        <v>0</v>
      </c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17"/>
      <c r="BA186" s="98">
        <f t="shared" ref="BA186:BA197" si="87">AY186+AZ186</f>
        <v>0</v>
      </c>
      <c r="BB186" s="101">
        <f t="shared" ref="BB186:BB197" si="88">AE186+AU186+AY186</f>
        <v>0</v>
      </c>
    </row>
    <row r="187" spans="1:54" ht="14.25" customHeight="1" x14ac:dyDescent="0.35">
      <c r="A187" s="266"/>
      <c r="B187" s="11">
        <v>13.1666666666667</v>
      </c>
      <c r="C187" s="266"/>
      <c r="D187" s="17"/>
      <c r="E187" s="17"/>
      <c r="F187" s="41"/>
      <c r="G187" s="266"/>
      <c r="H187" s="17"/>
      <c r="I187" s="17"/>
      <c r="J187" s="17"/>
      <c r="K187" s="98"/>
      <c r="L187" s="266"/>
      <c r="M187" s="99">
        <f t="shared" si="84"/>
        <v>0</v>
      </c>
      <c r="N187" s="17">
        <f t="shared" si="85"/>
        <v>0</v>
      </c>
      <c r="O187" s="41">
        <f t="shared" si="86"/>
        <v>0</v>
      </c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17"/>
      <c r="BA187" s="98">
        <f t="shared" si="87"/>
        <v>0</v>
      </c>
      <c r="BB187" s="101">
        <f t="shared" si="88"/>
        <v>0</v>
      </c>
    </row>
    <row r="188" spans="1:54" ht="14.25" customHeight="1" x14ac:dyDescent="0.35">
      <c r="A188" s="266"/>
      <c r="B188" s="11">
        <v>13.25</v>
      </c>
      <c r="C188" s="266"/>
      <c r="D188" s="17"/>
      <c r="E188" s="17"/>
      <c r="F188" s="41"/>
      <c r="G188" s="266"/>
      <c r="H188" s="17"/>
      <c r="I188" s="17"/>
      <c r="J188" s="17"/>
      <c r="K188" s="98"/>
      <c r="L188" s="266"/>
      <c r="M188" s="99">
        <f t="shared" si="84"/>
        <v>0</v>
      </c>
      <c r="N188" s="17">
        <f t="shared" si="85"/>
        <v>0</v>
      </c>
      <c r="O188" s="41">
        <f t="shared" si="86"/>
        <v>0</v>
      </c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17"/>
      <c r="BA188" s="98">
        <f t="shared" si="87"/>
        <v>0</v>
      </c>
      <c r="BB188" s="101">
        <f t="shared" si="88"/>
        <v>0</v>
      </c>
    </row>
    <row r="189" spans="1:54" ht="14.25" customHeight="1" x14ac:dyDescent="0.35">
      <c r="A189" s="266"/>
      <c r="B189" s="11">
        <v>13.3333333333333</v>
      </c>
      <c r="C189" s="266"/>
      <c r="D189" s="17"/>
      <c r="E189" s="17"/>
      <c r="F189" s="41"/>
      <c r="G189" s="266"/>
      <c r="H189" s="17"/>
      <c r="I189" s="17"/>
      <c r="J189" s="17"/>
      <c r="K189" s="98"/>
      <c r="L189" s="266"/>
      <c r="M189" s="99">
        <f t="shared" si="84"/>
        <v>0</v>
      </c>
      <c r="N189" s="17">
        <f t="shared" si="85"/>
        <v>0</v>
      </c>
      <c r="O189" s="41">
        <f t="shared" si="86"/>
        <v>0</v>
      </c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17"/>
      <c r="BA189" s="98">
        <f t="shared" si="87"/>
        <v>0</v>
      </c>
      <c r="BB189" s="101">
        <f t="shared" si="88"/>
        <v>0</v>
      </c>
    </row>
    <row r="190" spans="1:54" ht="14.25" customHeight="1" x14ac:dyDescent="0.35">
      <c r="A190" s="266"/>
      <c r="B190" s="11">
        <v>13.4166666666667</v>
      </c>
      <c r="C190" s="266"/>
      <c r="D190" s="17"/>
      <c r="E190" s="17"/>
      <c r="F190" s="41"/>
      <c r="G190" s="266"/>
      <c r="H190" s="17"/>
      <c r="I190" s="17"/>
      <c r="J190" s="17"/>
      <c r="K190" s="98"/>
      <c r="L190" s="266"/>
      <c r="M190" s="99">
        <f t="shared" si="84"/>
        <v>0</v>
      </c>
      <c r="N190" s="17">
        <f t="shared" si="85"/>
        <v>0</v>
      </c>
      <c r="O190" s="41">
        <f t="shared" si="86"/>
        <v>0</v>
      </c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17"/>
      <c r="BA190" s="98">
        <f t="shared" si="87"/>
        <v>0</v>
      </c>
      <c r="BB190" s="101">
        <f t="shared" si="88"/>
        <v>0</v>
      </c>
    </row>
    <row r="191" spans="1:54" ht="14.25" customHeight="1" x14ac:dyDescent="0.35">
      <c r="A191" s="266"/>
      <c r="B191" s="11">
        <v>13.5</v>
      </c>
      <c r="C191" s="266"/>
      <c r="D191" s="17"/>
      <c r="E191" s="17"/>
      <c r="F191" s="41"/>
      <c r="G191" s="266"/>
      <c r="H191" s="17"/>
      <c r="I191" s="17"/>
      <c r="J191" s="17"/>
      <c r="K191" s="98"/>
      <c r="L191" s="266"/>
      <c r="M191" s="99">
        <f t="shared" si="84"/>
        <v>0</v>
      </c>
      <c r="N191" s="17">
        <f t="shared" si="85"/>
        <v>0</v>
      </c>
      <c r="O191" s="41">
        <f t="shared" si="86"/>
        <v>0</v>
      </c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17"/>
      <c r="BA191" s="98">
        <f t="shared" si="87"/>
        <v>0</v>
      </c>
      <c r="BB191" s="101">
        <f t="shared" si="88"/>
        <v>0</v>
      </c>
    </row>
    <row r="192" spans="1:54" ht="14.25" customHeight="1" x14ac:dyDescent="0.35">
      <c r="A192" s="266"/>
      <c r="B192" s="11">
        <v>13.5833333333333</v>
      </c>
      <c r="C192" s="266"/>
      <c r="D192" s="17"/>
      <c r="E192" s="17"/>
      <c r="F192" s="41"/>
      <c r="G192" s="266"/>
      <c r="H192" s="17"/>
      <c r="I192" s="17"/>
      <c r="J192" s="17"/>
      <c r="K192" s="98"/>
      <c r="L192" s="266"/>
      <c r="M192" s="99">
        <f t="shared" si="84"/>
        <v>0</v>
      </c>
      <c r="N192" s="17">
        <f t="shared" si="85"/>
        <v>0</v>
      </c>
      <c r="O192" s="41">
        <f t="shared" si="86"/>
        <v>0</v>
      </c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17"/>
      <c r="BA192" s="98">
        <f t="shared" si="87"/>
        <v>0</v>
      </c>
      <c r="BB192" s="101">
        <f t="shared" si="88"/>
        <v>0</v>
      </c>
    </row>
    <row r="193" spans="1:54" ht="14.25" customHeight="1" x14ac:dyDescent="0.35">
      <c r="A193" s="266"/>
      <c r="B193" s="11">
        <v>13.6666666666667</v>
      </c>
      <c r="C193" s="266"/>
      <c r="D193" s="17"/>
      <c r="E193" s="17"/>
      <c r="F193" s="41"/>
      <c r="G193" s="266"/>
      <c r="H193" s="17"/>
      <c r="I193" s="17"/>
      <c r="J193" s="17"/>
      <c r="K193" s="98"/>
      <c r="L193" s="266"/>
      <c r="M193" s="99">
        <f t="shared" si="84"/>
        <v>0</v>
      </c>
      <c r="N193" s="17">
        <f t="shared" si="85"/>
        <v>0</v>
      </c>
      <c r="O193" s="41">
        <f t="shared" si="86"/>
        <v>0</v>
      </c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17"/>
      <c r="BA193" s="98">
        <f t="shared" si="87"/>
        <v>0</v>
      </c>
      <c r="BB193" s="101">
        <f t="shared" si="88"/>
        <v>0</v>
      </c>
    </row>
    <row r="194" spans="1:54" ht="14.25" customHeight="1" x14ac:dyDescent="0.35">
      <c r="A194" s="266"/>
      <c r="B194" s="11">
        <v>13.75</v>
      </c>
      <c r="C194" s="266"/>
      <c r="D194" s="17"/>
      <c r="E194" s="17"/>
      <c r="F194" s="41"/>
      <c r="G194" s="266"/>
      <c r="H194" s="17"/>
      <c r="I194" s="17"/>
      <c r="J194" s="17"/>
      <c r="K194" s="98"/>
      <c r="L194" s="266"/>
      <c r="M194" s="99">
        <f t="shared" si="84"/>
        <v>0</v>
      </c>
      <c r="N194" s="17">
        <f t="shared" si="85"/>
        <v>0</v>
      </c>
      <c r="O194" s="41">
        <f t="shared" si="86"/>
        <v>0</v>
      </c>
      <c r="P194" s="99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17"/>
      <c r="BA194" s="98">
        <f t="shared" si="87"/>
        <v>0</v>
      </c>
      <c r="BB194" s="101">
        <f t="shared" si="88"/>
        <v>0</v>
      </c>
    </row>
    <row r="195" spans="1:54" ht="14.25" customHeight="1" x14ac:dyDescent="0.35">
      <c r="A195" s="266"/>
      <c r="B195" s="11">
        <v>13.8333333333333</v>
      </c>
      <c r="C195" s="266"/>
      <c r="D195" s="17"/>
      <c r="E195" s="17"/>
      <c r="F195" s="41"/>
      <c r="G195" s="266"/>
      <c r="H195" s="17"/>
      <c r="I195" s="17"/>
      <c r="J195" s="17"/>
      <c r="K195" s="98"/>
      <c r="L195" s="266"/>
      <c r="M195" s="99">
        <f t="shared" si="84"/>
        <v>0</v>
      </c>
      <c r="N195" s="17">
        <f t="shared" si="85"/>
        <v>0</v>
      </c>
      <c r="O195" s="41">
        <f t="shared" si="86"/>
        <v>0</v>
      </c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17"/>
      <c r="BA195" s="98">
        <f t="shared" si="87"/>
        <v>0</v>
      </c>
      <c r="BB195" s="101">
        <f t="shared" si="88"/>
        <v>0</v>
      </c>
    </row>
    <row r="196" spans="1:54" ht="14.25" customHeight="1" x14ac:dyDescent="0.35">
      <c r="A196" s="266"/>
      <c r="B196" s="11">
        <v>13.9166666666667</v>
      </c>
      <c r="C196" s="266"/>
      <c r="D196" s="17"/>
      <c r="E196" s="17"/>
      <c r="F196" s="41"/>
      <c r="G196" s="266"/>
      <c r="H196" s="17"/>
      <c r="I196" s="17"/>
      <c r="J196" s="17"/>
      <c r="K196" s="98"/>
      <c r="L196" s="266"/>
      <c r="M196" s="99">
        <f t="shared" si="84"/>
        <v>0</v>
      </c>
      <c r="N196" s="17">
        <f t="shared" si="85"/>
        <v>0</v>
      </c>
      <c r="O196" s="41">
        <f t="shared" si="86"/>
        <v>0</v>
      </c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17"/>
      <c r="BA196" s="98">
        <f t="shared" si="87"/>
        <v>0</v>
      </c>
      <c r="BB196" s="101">
        <f t="shared" si="88"/>
        <v>0</v>
      </c>
    </row>
    <row r="197" spans="1:54" ht="14.25" customHeight="1" x14ac:dyDescent="0.35">
      <c r="A197" s="267"/>
      <c r="B197" s="11">
        <v>14</v>
      </c>
      <c r="C197" s="267"/>
      <c r="D197" s="17"/>
      <c r="E197" s="17"/>
      <c r="F197" s="41"/>
      <c r="G197" s="267"/>
      <c r="H197" s="17"/>
      <c r="I197" s="17"/>
      <c r="J197" s="17"/>
      <c r="K197" s="98"/>
      <c r="L197" s="267"/>
      <c r="M197" s="99">
        <f t="shared" si="84"/>
        <v>0</v>
      </c>
      <c r="N197" s="17">
        <f t="shared" si="85"/>
        <v>0</v>
      </c>
      <c r="O197" s="41">
        <f t="shared" si="86"/>
        <v>0</v>
      </c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17"/>
      <c r="BA197" s="98">
        <f t="shared" si="87"/>
        <v>0</v>
      </c>
      <c r="BB197" s="101">
        <f t="shared" si="88"/>
        <v>0</v>
      </c>
    </row>
    <row r="198" spans="1:54" ht="14.25" customHeight="1" x14ac:dyDescent="0.35">
      <c r="A198" s="291" t="s">
        <v>92</v>
      </c>
      <c r="B198" s="285"/>
      <c r="C198" s="78" t="e">
        <f t="shared" ref="C198:BB198" si="89">AVERAGE(C186:C197)</f>
        <v>#DIV/0!</v>
      </c>
      <c r="D198" s="78" t="e">
        <f t="shared" si="89"/>
        <v>#DIV/0!</v>
      </c>
      <c r="E198" s="78" t="e">
        <f t="shared" si="89"/>
        <v>#DIV/0!</v>
      </c>
      <c r="F198" s="102" t="e">
        <f t="shared" si="89"/>
        <v>#DIV/0!</v>
      </c>
      <c r="G198" s="78" t="e">
        <f t="shared" si="89"/>
        <v>#DIV/0!</v>
      </c>
      <c r="H198" s="78" t="e">
        <f t="shared" si="89"/>
        <v>#DIV/0!</v>
      </c>
      <c r="I198" s="78" t="e">
        <f t="shared" si="89"/>
        <v>#DIV/0!</v>
      </c>
      <c r="J198" s="78" t="e">
        <f t="shared" si="89"/>
        <v>#DIV/0!</v>
      </c>
      <c r="K198" s="103" t="e">
        <f t="shared" si="89"/>
        <v>#DIV/0!</v>
      </c>
      <c r="L198" s="104">
        <f t="shared" si="89"/>
        <v>0</v>
      </c>
      <c r="M198" s="103">
        <f t="shared" si="89"/>
        <v>0</v>
      </c>
      <c r="N198" s="103">
        <f t="shared" si="89"/>
        <v>0</v>
      </c>
      <c r="O198" s="102">
        <f t="shared" si="89"/>
        <v>0</v>
      </c>
      <c r="P198" s="105" t="e">
        <f t="shared" si="89"/>
        <v>#DIV/0!</v>
      </c>
      <c r="Q198" s="78" t="e">
        <f t="shared" si="89"/>
        <v>#DIV/0!</v>
      </c>
      <c r="R198" s="78" t="e">
        <f t="shared" si="89"/>
        <v>#DIV/0!</v>
      </c>
      <c r="S198" s="78" t="e">
        <f t="shared" si="89"/>
        <v>#DIV/0!</v>
      </c>
      <c r="T198" s="78" t="e">
        <f t="shared" si="89"/>
        <v>#DIV/0!</v>
      </c>
      <c r="U198" s="78" t="e">
        <f t="shared" si="89"/>
        <v>#DIV/0!</v>
      </c>
      <c r="V198" s="78" t="e">
        <f t="shared" si="89"/>
        <v>#DIV/0!</v>
      </c>
      <c r="W198" s="78" t="e">
        <f t="shared" si="89"/>
        <v>#DIV/0!</v>
      </c>
      <c r="X198" s="78" t="e">
        <f t="shared" si="89"/>
        <v>#DIV/0!</v>
      </c>
      <c r="Y198" s="78" t="e">
        <f t="shared" si="89"/>
        <v>#DIV/0!</v>
      </c>
      <c r="Z198" s="78" t="e">
        <f t="shared" si="89"/>
        <v>#DIV/0!</v>
      </c>
      <c r="AA198" s="78" t="e">
        <f t="shared" si="89"/>
        <v>#DIV/0!</v>
      </c>
      <c r="AB198" s="78" t="e">
        <f t="shared" si="89"/>
        <v>#DIV/0!</v>
      </c>
      <c r="AC198" s="78" t="e">
        <f t="shared" si="89"/>
        <v>#DIV/0!</v>
      </c>
      <c r="AD198" s="78" t="e">
        <f t="shared" si="89"/>
        <v>#DIV/0!</v>
      </c>
      <c r="AE198" s="102" t="e">
        <f t="shared" si="89"/>
        <v>#DIV/0!</v>
      </c>
      <c r="AF198" s="106" t="e">
        <f t="shared" si="89"/>
        <v>#DIV/0!</v>
      </c>
      <c r="AG198" s="78" t="e">
        <f t="shared" si="89"/>
        <v>#DIV/0!</v>
      </c>
      <c r="AH198" s="78" t="e">
        <f t="shared" si="89"/>
        <v>#DIV/0!</v>
      </c>
      <c r="AI198" s="78" t="e">
        <f t="shared" si="89"/>
        <v>#DIV/0!</v>
      </c>
      <c r="AJ198" s="78" t="e">
        <f t="shared" si="89"/>
        <v>#DIV/0!</v>
      </c>
      <c r="AK198" s="78" t="e">
        <f t="shared" si="89"/>
        <v>#DIV/0!</v>
      </c>
      <c r="AL198" s="78" t="e">
        <f t="shared" si="89"/>
        <v>#DIV/0!</v>
      </c>
      <c r="AM198" s="78" t="e">
        <f t="shared" si="89"/>
        <v>#DIV/0!</v>
      </c>
      <c r="AN198" s="78" t="e">
        <f t="shared" si="89"/>
        <v>#DIV/0!</v>
      </c>
      <c r="AO198" s="78" t="e">
        <f t="shared" si="89"/>
        <v>#DIV/0!</v>
      </c>
      <c r="AP198" s="78" t="e">
        <f t="shared" si="89"/>
        <v>#DIV/0!</v>
      </c>
      <c r="AQ198" s="78" t="e">
        <f t="shared" si="89"/>
        <v>#DIV/0!</v>
      </c>
      <c r="AR198" s="78" t="e">
        <f t="shared" si="89"/>
        <v>#DIV/0!</v>
      </c>
      <c r="AS198" s="78" t="e">
        <f t="shared" si="89"/>
        <v>#DIV/0!</v>
      </c>
      <c r="AT198" s="78" t="e">
        <f t="shared" si="89"/>
        <v>#DIV/0!</v>
      </c>
      <c r="AU198" s="102" t="e">
        <f t="shared" si="89"/>
        <v>#DIV/0!</v>
      </c>
      <c r="AV198" s="107" t="e">
        <f t="shared" si="89"/>
        <v>#DIV/0!</v>
      </c>
      <c r="AW198" s="78" t="e">
        <f t="shared" si="89"/>
        <v>#DIV/0!</v>
      </c>
      <c r="AX198" s="78" t="e">
        <f t="shared" si="89"/>
        <v>#DIV/0!</v>
      </c>
      <c r="AY198" s="78" t="e">
        <f t="shared" si="89"/>
        <v>#DIV/0!</v>
      </c>
      <c r="AZ198" s="78" t="e">
        <f t="shared" si="89"/>
        <v>#DIV/0!</v>
      </c>
      <c r="BA198" s="103">
        <f t="shared" si="89"/>
        <v>0</v>
      </c>
      <c r="BB198" s="108">
        <f t="shared" si="89"/>
        <v>0</v>
      </c>
    </row>
    <row r="199" spans="1:54" ht="14.25" customHeight="1" x14ac:dyDescent="0.35">
      <c r="A199" s="268">
        <v>44758</v>
      </c>
      <c r="B199" s="11">
        <v>14.0833333333333</v>
      </c>
      <c r="C199" s="306"/>
      <c r="D199" s="17"/>
      <c r="E199" s="17"/>
      <c r="F199" s="41"/>
      <c r="G199" s="269"/>
      <c r="H199" s="17"/>
      <c r="I199" s="17"/>
      <c r="J199" s="17"/>
      <c r="K199" s="98"/>
      <c r="L199" s="286">
        <f>G199-C199</f>
        <v>0</v>
      </c>
      <c r="M199" s="99">
        <f t="shared" ref="M199:M210" si="90">H199-F199</f>
        <v>0</v>
      </c>
      <c r="N199" s="17">
        <f t="shared" ref="N199:N210" si="91">I199-E199</f>
        <v>0</v>
      </c>
      <c r="O199" s="41">
        <f t="shared" ref="O199:O210" si="92">K199-D199</f>
        <v>0</v>
      </c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17"/>
      <c r="BA199" s="98">
        <f t="shared" ref="BA199:BA210" si="93">AY199+AZ199</f>
        <v>0</v>
      </c>
      <c r="BB199" s="101">
        <f t="shared" ref="BB199:BB210" si="94">AE199+AU199+AY199</f>
        <v>0</v>
      </c>
    </row>
    <row r="200" spans="1:54" ht="14.25" customHeight="1" x14ac:dyDescent="0.35">
      <c r="A200" s="266"/>
      <c r="B200" s="11">
        <v>14.1666666666667</v>
      </c>
      <c r="C200" s="266"/>
      <c r="D200" s="17"/>
      <c r="E200" s="17"/>
      <c r="F200" s="41"/>
      <c r="G200" s="266"/>
      <c r="H200" s="17"/>
      <c r="I200" s="17"/>
      <c r="J200" s="17"/>
      <c r="K200" s="98"/>
      <c r="L200" s="266"/>
      <c r="M200" s="99">
        <f t="shared" si="90"/>
        <v>0</v>
      </c>
      <c r="N200" s="17">
        <f t="shared" si="91"/>
        <v>0</v>
      </c>
      <c r="O200" s="41">
        <f t="shared" si="92"/>
        <v>0</v>
      </c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17"/>
      <c r="BA200" s="98">
        <f t="shared" si="93"/>
        <v>0</v>
      </c>
      <c r="BB200" s="101">
        <f t="shared" si="94"/>
        <v>0</v>
      </c>
    </row>
    <row r="201" spans="1:54" ht="14.25" customHeight="1" x14ac:dyDescent="0.35">
      <c r="A201" s="266"/>
      <c r="B201" s="11">
        <v>14.25</v>
      </c>
      <c r="C201" s="266"/>
      <c r="D201" s="17"/>
      <c r="E201" s="17"/>
      <c r="F201" s="41"/>
      <c r="G201" s="266"/>
      <c r="H201" s="17"/>
      <c r="I201" s="17"/>
      <c r="J201" s="17"/>
      <c r="K201" s="98"/>
      <c r="L201" s="266"/>
      <c r="M201" s="99">
        <f t="shared" si="90"/>
        <v>0</v>
      </c>
      <c r="N201" s="17">
        <f t="shared" si="91"/>
        <v>0</v>
      </c>
      <c r="O201" s="41">
        <f t="shared" si="92"/>
        <v>0</v>
      </c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17"/>
      <c r="BA201" s="98">
        <f t="shared" si="93"/>
        <v>0</v>
      </c>
      <c r="BB201" s="101">
        <f t="shared" si="94"/>
        <v>0</v>
      </c>
    </row>
    <row r="202" spans="1:54" ht="14.25" customHeight="1" x14ac:dyDescent="0.35">
      <c r="A202" s="266"/>
      <c r="B202" s="11">
        <v>14.3333333333333</v>
      </c>
      <c r="C202" s="266"/>
      <c r="D202" s="17"/>
      <c r="E202" s="17"/>
      <c r="F202" s="41"/>
      <c r="G202" s="266"/>
      <c r="H202" s="17"/>
      <c r="I202" s="17"/>
      <c r="J202" s="17"/>
      <c r="K202" s="98"/>
      <c r="L202" s="266"/>
      <c r="M202" s="99">
        <f t="shared" si="90"/>
        <v>0</v>
      </c>
      <c r="N202" s="17">
        <f t="shared" si="91"/>
        <v>0</v>
      </c>
      <c r="O202" s="41">
        <f t="shared" si="92"/>
        <v>0</v>
      </c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17"/>
      <c r="BA202" s="98">
        <f t="shared" si="93"/>
        <v>0</v>
      </c>
      <c r="BB202" s="101">
        <f t="shared" si="94"/>
        <v>0</v>
      </c>
    </row>
    <row r="203" spans="1:54" ht="14.25" customHeight="1" x14ac:dyDescent="0.35">
      <c r="A203" s="266"/>
      <c r="B203" s="11">
        <v>14.4166666666667</v>
      </c>
      <c r="C203" s="266"/>
      <c r="D203" s="17"/>
      <c r="E203" s="17"/>
      <c r="F203" s="41"/>
      <c r="G203" s="266"/>
      <c r="H203" s="17"/>
      <c r="I203" s="17"/>
      <c r="J203" s="17"/>
      <c r="K203" s="98"/>
      <c r="L203" s="266"/>
      <c r="M203" s="99">
        <f t="shared" si="90"/>
        <v>0</v>
      </c>
      <c r="N203" s="17">
        <f t="shared" si="91"/>
        <v>0</v>
      </c>
      <c r="O203" s="41">
        <f t="shared" si="92"/>
        <v>0</v>
      </c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17"/>
      <c r="BA203" s="98">
        <f t="shared" si="93"/>
        <v>0</v>
      </c>
      <c r="BB203" s="101">
        <f t="shared" si="94"/>
        <v>0</v>
      </c>
    </row>
    <row r="204" spans="1:54" ht="14.25" customHeight="1" x14ac:dyDescent="0.35">
      <c r="A204" s="266"/>
      <c r="B204" s="11">
        <v>14.5</v>
      </c>
      <c r="C204" s="266"/>
      <c r="D204" s="17"/>
      <c r="E204" s="17"/>
      <c r="F204" s="41"/>
      <c r="G204" s="266"/>
      <c r="H204" s="17"/>
      <c r="I204" s="17"/>
      <c r="J204" s="17"/>
      <c r="K204" s="98"/>
      <c r="L204" s="266"/>
      <c r="M204" s="99">
        <f t="shared" si="90"/>
        <v>0</v>
      </c>
      <c r="N204" s="17">
        <f t="shared" si="91"/>
        <v>0</v>
      </c>
      <c r="O204" s="41">
        <f t="shared" si="92"/>
        <v>0</v>
      </c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17"/>
      <c r="BA204" s="98">
        <f t="shared" si="93"/>
        <v>0</v>
      </c>
      <c r="BB204" s="101">
        <f t="shared" si="94"/>
        <v>0</v>
      </c>
    </row>
    <row r="205" spans="1:54" ht="14.25" customHeight="1" x14ac:dyDescent="0.35">
      <c r="A205" s="266"/>
      <c r="B205" s="11">
        <v>14.5833333333333</v>
      </c>
      <c r="C205" s="266"/>
      <c r="D205" s="17"/>
      <c r="E205" s="17"/>
      <c r="F205" s="41"/>
      <c r="G205" s="266"/>
      <c r="H205" s="17"/>
      <c r="I205" s="17"/>
      <c r="J205" s="17"/>
      <c r="K205" s="98"/>
      <c r="L205" s="266"/>
      <c r="M205" s="99">
        <f t="shared" si="90"/>
        <v>0</v>
      </c>
      <c r="N205" s="17">
        <f t="shared" si="91"/>
        <v>0</v>
      </c>
      <c r="O205" s="41">
        <f t="shared" si="92"/>
        <v>0</v>
      </c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17"/>
      <c r="BA205" s="98">
        <f t="shared" si="93"/>
        <v>0</v>
      </c>
      <c r="BB205" s="101">
        <f t="shared" si="94"/>
        <v>0</v>
      </c>
    </row>
    <row r="206" spans="1:54" ht="14.25" customHeight="1" x14ac:dyDescent="0.35">
      <c r="A206" s="266"/>
      <c r="B206" s="11">
        <v>14.6666666666667</v>
      </c>
      <c r="C206" s="266"/>
      <c r="D206" s="17"/>
      <c r="E206" s="17"/>
      <c r="F206" s="41"/>
      <c r="G206" s="266"/>
      <c r="H206" s="17"/>
      <c r="I206" s="17"/>
      <c r="J206" s="17"/>
      <c r="K206" s="98"/>
      <c r="L206" s="266"/>
      <c r="M206" s="99">
        <f t="shared" si="90"/>
        <v>0</v>
      </c>
      <c r="N206" s="17">
        <f t="shared" si="91"/>
        <v>0</v>
      </c>
      <c r="O206" s="41">
        <f t="shared" si="92"/>
        <v>0</v>
      </c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17"/>
      <c r="BA206" s="98">
        <f t="shared" si="93"/>
        <v>0</v>
      </c>
      <c r="BB206" s="101">
        <f t="shared" si="94"/>
        <v>0</v>
      </c>
    </row>
    <row r="207" spans="1:54" ht="14.25" customHeight="1" x14ac:dyDescent="0.35">
      <c r="A207" s="266"/>
      <c r="B207" s="11">
        <v>14.75</v>
      </c>
      <c r="C207" s="266"/>
      <c r="D207" s="17"/>
      <c r="E207" s="17"/>
      <c r="F207" s="41"/>
      <c r="G207" s="266"/>
      <c r="H207" s="17"/>
      <c r="I207" s="17"/>
      <c r="J207" s="17"/>
      <c r="K207" s="98"/>
      <c r="L207" s="266"/>
      <c r="M207" s="99">
        <f t="shared" si="90"/>
        <v>0</v>
      </c>
      <c r="N207" s="17">
        <f t="shared" si="91"/>
        <v>0</v>
      </c>
      <c r="O207" s="41">
        <f t="shared" si="92"/>
        <v>0</v>
      </c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17"/>
      <c r="BA207" s="98">
        <f t="shared" si="93"/>
        <v>0</v>
      </c>
      <c r="BB207" s="101">
        <f t="shared" si="94"/>
        <v>0</v>
      </c>
    </row>
    <row r="208" spans="1:54" ht="14.25" customHeight="1" x14ac:dyDescent="0.35">
      <c r="A208" s="266"/>
      <c r="B208" s="11">
        <v>14.8333333333333</v>
      </c>
      <c r="C208" s="266"/>
      <c r="D208" s="17"/>
      <c r="E208" s="17"/>
      <c r="F208" s="41"/>
      <c r="G208" s="266"/>
      <c r="H208" s="17"/>
      <c r="I208" s="17"/>
      <c r="J208" s="17"/>
      <c r="K208" s="98"/>
      <c r="L208" s="266"/>
      <c r="M208" s="99">
        <f t="shared" si="90"/>
        <v>0</v>
      </c>
      <c r="N208" s="17">
        <f t="shared" si="91"/>
        <v>0</v>
      </c>
      <c r="O208" s="41">
        <f t="shared" si="92"/>
        <v>0</v>
      </c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17"/>
      <c r="BA208" s="98">
        <f t="shared" si="93"/>
        <v>0</v>
      </c>
      <c r="BB208" s="101">
        <f t="shared" si="94"/>
        <v>0</v>
      </c>
    </row>
    <row r="209" spans="1:54" ht="14.25" customHeight="1" x14ac:dyDescent="0.35">
      <c r="A209" s="266"/>
      <c r="B209" s="11">
        <v>14.9166666666667</v>
      </c>
      <c r="C209" s="266"/>
      <c r="D209" s="17"/>
      <c r="E209" s="17"/>
      <c r="F209" s="41"/>
      <c r="G209" s="266"/>
      <c r="H209" s="17"/>
      <c r="I209" s="17"/>
      <c r="J209" s="17"/>
      <c r="K209" s="98"/>
      <c r="L209" s="266"/>
      <c r="M209" s="99">
        <f t="shared" si="90"/>
        <v>0</v>
      </c>
      <c r="N209" s="17">
        <f t="shared" si="91"/>
        <v>0</v>
      </c>
      <c r="O209" s="41">
        <f t="shared" si="92"/>
        <v>0</v>
      </c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17"/>
      <c r="BA209" s="98">
        <f t="shared" si="93"/>
        <v>0</v>
      </c>
      <c r="BB209" s="101">
        <f t="shared" si="94"/>
        <v>0</v>
      </c>
    </row>
    <row r="210" spans="1:54" ht="14.25" customHeight="1" x14ac:dyDescent="0.35">
      <c r="A210" s="267"/>
      <c r="B210" s="11">
        <v>15</v>
      </c>
      <c r="C210" s="267"/>
      <c r="D210" s="17"/>
      <c r="E210" s="17"/>
      <c r="F210" s="41"/>
      <c r="G210" s="267"/>
      <c r="H210" s="17"/>
      <c r="I210" s="17"/>
      <c r="J210" s="17"/>
      <c r="K210" s="98"/>
      <c r="L210" s="267"/>
      <c r="M210" s="99">
        <f t="shared" si="90"/>
        <v>0</v>
      </c>
      <c r="N210" s="17">
        <f t="shared" si="91"/>
        <v>0</v>
      </c>
      <c r="O210" s="41">
        <f t="shared" si="92"/>
        <v>0</v>
      </c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17"/>
      <c r="BA210" s="98">
        <f t="shared" si="93"/>
        <v>0</v>
      </c>
      <c r="BB210" s="101">
        <f t="shared" si="94"/>
        <v>0</v>
      </c>
    </row>
    <row r="211" spans="1:54" ht="14.25" customHeight="1" x14ac:dyDescent="0.35">
      <c r="A211" s="291" t="s">
        <v>92</v>
      </c>
      <c r="B211" s="285"/>
      <c r="C211" s="78" t="e">
        <f t="shared" ref="C211:BB211" si="95">AVERAGE(C199:C210)</f>
        <v>#DIV/0!</v>
      </c>
      <c r="D211" s="78" t="e">
        <f t="shared" si="95"/>
        <v>#DIV/0!</v>
      </c>
      <c r="E211" s="78" t="e">
        <f t="shared" si="95"/>
        <v>#DIV/0!</v>
      </c>
      <c r="F211" s="102" t="e">
        <f t="shared" si="95"/>
        <v>#DIV/0!</v>
      </c>
      <c r="G211" s="78" t="e">
        <f t="shared" si="95"/>
        <v>#DIV/0!</v>
      </c>
      <c r="H211" s="78" t="e">
        <f t="shared" si="95"/>
        <v>#DIV/0!</v>
      </c>
      <c r="I211" s="78" t="e">
        <f t="shared" si="95"/>
        <v>#DIV/0!</v>
      </c>
      <c r="J211" s="78" t="e">
        <f t="shared" si="95"/>
        <v>#DIV/0!</v>
      </c>
      <c r="K211" s="103" t="e">
        <f t="shared" si="95"/>
        <v>#DIV/0!</v>
      </c>
      <c r="L211" s="104">
        <f t="shared" si="95"/>
        <v>0</v>
      </c>
      <c r="M211" s="103">
        <f t="shared" si="95"/>
        <v>0</v>
      </c>
      <c r="N211" s="103">
        <f t="shared" si="95"/>
        <v>0</v>
      </c>
      <c r="O211" s="102">
        <f t="shared" si="95"/>
        <v>0</v>
      </c>
      <c r="P211" s="105" t="e">
        <f t="shared" si="95"/>
        <v>#DIV/0!</v>
      </c>
      <c r="Q211" s="78" t="e">
        <f t="shared" si="95"/>
        <v>#DIV/0!</v>
      </c>
      <c r="R211" s="78" t="e">
        <f t="shared" si="95"/>
        <v>#DIV/0!</v>
      </c>
      <c r="S211" s="78" t="e">
        <f t="shared" si="95"/>
        <v>#DIV/0!</v>
      </c>
      <c r="T211" s="78" t="e">
        <f t="shared" si="95"/>
        <v>#DIV/0!</v>
      </c>
      <c r="U211" s="78" t="e">
        <f t="shared" si="95"/>
        <v>#DIV/0!</v>
      </c>
      <c r="V211" s="78" t="e">
        <f t="shared" si="95"/>
        <v>#DIV/0!</v>
      </c>
      <c r="W211" s="78" t="e">
        <f t="shared" si="95"/>
        <v>#DIV/0!</v>
      </c>
      <c r="X211" s="78" t="e">
        <f t="shared" si="95"/>
        <v>#DIV/0!</v>
      </c>
      <c r="Y211" s="78" t="e">
        <f t="shared" si="95"/>
        <v>#DIV/0!</v>
      </c>
      <c r="Z211" s="78" t="e">
        <f t="shared" si="95"/>
        <v>#DIV/0!</v>
      </c>
      <c r="AA211" s="78" t="e">
        <f t="shared" si="95"/>
        <v>#DIV/0!</v>
      </c>
      <c r="AB211" s="78" t="e">
        <f t="shared" si="95"/>
        <v>#DIV/0!</v>
      </c>
      <c r="AC211" s="78" t="e">
        <f t="shared" si="95"/>
        <v>#DIV/0!</v>
      </c>
      <c r="AD211" s="78" t="e">
        <f t="shared" si="95"/>
        <v>#DIV/0!</v>
      </c>
      <c r="AE211" s="102" t="e">
        <f t="shared" si="95"/>
        <v>#DIV/0!</v>
      </c>
      <c r="AF211" s="106" t="e">
        <f t="shared" si="95"/>
        <v>#DIV/0!</v>
      </c>
      <c r="AG211" s="78" t="e">
        <f t="shared" si="95"/>
        <v>#DIV/0!</v>
      </c>
      <c r="AH211" s="78" t="e">
        <f t="shared" si="95"/>
        <v>#DIV/0!</v>
      </c>
      <c r="AI211" s="78" t="e">
        <f t="shared" si="95"/>
        <v>#DIV/0!</v>
      </c>
      <c r="AJ211" s="78" t="e">
        <f t="shared" si="95"/>
        <v>#DIV/0!</v>
      </c>
      <c r="AK211" s="78" t="e">
        <f t="shared" si="95"/>
        <v>#DIV/0!</v>
      </c>
      <c r="AL211" s="78" t="e">
        <f t="shared" si="95"/>
        <v>#DIV/0!</v>
      </c>
      <c r="AM211" s="78" t="e">
        <f t="shared" si="95"/>
        <v>#DIV/0!</v>
      </c>
      <c r="AN211" s="78" t="e">
        <f t="shared" si="95"/>
        <v>#DIV/0!</v>
      </c>
      <c r="AO211" s="78" t="e">
        <f t="shared" si="95"/>
        <v>#DIV/0!</v>
      </c>
      <c r="AP211" s="78" t="e">
        <f t="shared" si="95"/>
        <v>#DIV/0!</v>
      </c>
      <c r="AQ211" s="78" t="e">
        <f t="shared" si="95"/>
        <v>#DIV/0!</v>
      </c>
      <c r="AR211" s="78" t="e">
        <f t="shared" si="95"/>
        <v>#DIV/0!</v>
      </c>
      <c r="AS211" s="78" t="e">
        <f t="shared" si="95"/>
        <v>#DIV/0!</v>
      </c>
      <c r="AT211" s="78" t="e">
        <f t="shared" si="95"/>
        <v>#DIV/0!</v>
      </c>
      <c r="AU211" s="102" t="e">
        <f t="shared" si="95"/>
        <v>#DIV/0!</v>
      </c>
      <c r="AV211" s="107" t="e">
        <f t="shared" si="95"/>
        <v>#DIV/0!</v>
      </c>
      <c r="AW211" s="78" t="e">
        <f t="shared" si="95"/>
        <v>#DIV/0!</v>
      </c>
      <c r="AX211" s="78" t="e">
        <f t="shared" si="95"/>
        <v>#DIV/0!</v>
      </c>
      <c r="AY211" s="78" t="e">
        <f t="shared" si="95"/>
        <v>#DIV/0!</v>
      </c>
      <c r="AZ211" s="78" t="e">
        <f t="shared" si="95"/>
        <v>#DIV/0!</v>
      </c>
      <c r="BA211" s="103">
        <f t="shared" si="95"/>
        <v>0</v>
      </c>
      <c r="BB211" s="108">
        <f t="shared" si="95"/>
        <v>0</v>
      </c>
    </row>
    <row r="212" spans="1:54" ht="14.25" customHeight="1" x14ac:dyDescent="0.35">
      <c r="A212" s="268">
        <v>44759</v>
      </c>
      <c r="B212" s="11">
        <v>15.0833333333333</v>
      </c>
      <c r="C212" s="306"/>
      <c r="D212" s="17"/>
      <c r="E212" s="17"/>
      <c r="F212" s="41"/>
      <c r="G212" s="269"/>
      <c r="H212" s="17"/>
      <c r="I212" s="17"/>
      <c r="J212" s="17"/>
      <c r="K212" s="98"/>
      <c r="L212" s="286">
        <f>G212-C212</f>
        <v>0</v>
      </c>
      <c r="M212" s="99">
        <f t="shared" ref="M212:M223" si="96">H212-F212</f>
        <v>0</v>
      </c>
      <c r="N212" s="17">
        <f t="shared" ref="N212:N223" si="97">I212-E212</f>
        <v>0</v>
      </c>
      <c r="O212" s="41">
        <f t="shared" ref="O212:O223" si="98">K212-D212</f>
        <v>0</v>
      </c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41"/>
      <c r="AV212" s="286"/>
      <c r="AW212" s="17"/>
      <c r="AX212" s="17"/>
      <c r="AY212" s="17"/>
      <c r="AZ212" s="17"/>
      <c r="BA212" s="98">
        <f t="shared" ref="BA212:BA223" si="99">AY212+AZ212</f>
        <v>0</v>
      </c>
      <c r="BB212" s="101">
        <f t="shared" ref="BB212:BB223" si="100">AE212+AU212+AY212</f>
        <v>0</v>
      </c>
    </row>
    <row r="213" spans="1:54" ht="14.25" customHeight="1" x14ac:dyDescent="0.35">
      <c r="A213" s="266"/>
      <c r="B213" s="11">
        <v>15.1666666666667</v>
      </c>
      <c r="C213" s="266"/>
      <c r="D213" s="17"/>
      <c r="E213" s="17"/>
      <c r="F213" s="41"/>
      <c r="G213" s="266"/>
      <c r="H213" s="17"/>
      <c r="I213" s="17"/>
      <c r="J213" s="17"/>
      <c r="K213" s="98"/>
      <c r="L213" s="266"/>
      <c r="M213" s="99">
        <f t="shared" si="96"/>
        <v>0</v>
      </c>
      <c r="N213" s="17">
        <f t="shared" si="97"/>
        <v>0</v>
      </c>
      <c r="O213" s="41">
        <f t="shared" si="98"/>
        <v>0</v>
      </c>
      <c r="P213" s="99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41"/>
      <c r="AV213" s="266"/>
      <c r="AW213" s="17"/>
      <c r="AX213" s="17"/>
      <c r="AY213" s="17"/>
      <c r="AZ213" s="17"/>
      <c r="BA213" s="98">
        <f t="shared" si="99"/>
        <v>0</v>
      </c>
      <c r="BB213" s="101">
        <f t="shared" si="100"/>
        <v>0</v>
      </c>
    </row>
    <row r="214" spans="1:54" ht="14.25" customHeight="1" x14ac:dyDescent="0.35">
      <c r="A214" s="266"/>
      <c r="B214" s="11">
        <v>15.25</v>
      </c>
      <c r="C214" s="266"/>
      <c r="D214" s="17"/>
      <c r="E214" s="17"/>
      <c r="F214" s="41"/>
      <c r="G214" s="266"/>
      <c r="H214" s="17"/>
      <c r="I214" s="17"/>
      <c r="J214" s="17"/>
      <c r="K214" s="98"/>
      <c r="L214" s="266"/>
      <c r="M214" s="99">
        <f t="shared" si="96"/>
        <v>0</v>
      </c>
      <c r="N214" s="17">
        <f t="shared" si="97"/>
        <v>0</v>
      </c>
      <c r="O214" s="41">
        <f t="shared" si="98"/>
        <v>0</v>
      </c>
      <c r="P214" s="99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41"/>
      <c r="AV214" s="266"/>
      <c r="AW214" s="17"/>
      <c r="AX214" s="17"/>
      <c r="AY214" s="17"/>
      <c r="AZ214" s="17"/>
      <c r="BA214" s="98">
        <f t="shared" si="99"/>
        <v>0</v>
      </c>
      <c r="BB214" s="101">
        <f t="shared" si="100"/>
        <v>0</v>
      </c>
    </row>
    <row r="215" spans="1:54" ht="14.25" customHeight="1" x14ac:dyDescent="0.35">
      <c r="A215" s="266"/>
      <c r="B215" s="11">
        <v>15.3333333333333</v>
      </c>
      <c r="C215" s="266"/>
      <c r="D215" s="17"/>
      <c r="E215" s="17"/>
      <c r="F215" s="41"/>
      <c r="G215" s="266"/>
      <c r="H215" s="17"/>
      <c r="I215" s="17"/>
      <c r="J215" s="17"/>
      <c r="K215" s="98"/>
      <c r="L215" s="266"/>
      <c r="M215" s="99">
        <f t="shared" si="96"/>
        <v>0</v>
      </c>
      <c r="N215" s="17">
        <f t="shared" si="97"/>
        <v>0</v>
      </c>
      <c r="O215" s="41">
        <f t="shared" si="98"/>
        <v>0</v>
      </c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41"/>
      <c r="AV215" s="266"/>
      <c r="AW215" s="17"/>
      <c r="AX215" s="17"/>
      <c r="AY215" s="17"/>
      <c r="AZ215" s="17"/>
      <c r="BA215" s="98">
        <f t="shared" si="99"/>
        <v>0</v>
      </c>
      <c r="BB215" s="101">
        <f t="shared" si="100"/>
        <v>0</v>
      </c>
    </row>
    <row r="216" spans="1:54" ht="14.25" customHeight="1" x14ac:dyDescent="0.35">
      <c r="A216" s="266"/>
      <c r="B216" s="11">
        <v>15.4166666666667</v>
      </c>
      <c r="C216" s="266"/>
      <c r="D216" s="17"/>
      <c r="E216" s="17"/>
      <c r="F216" s="41"/>
      <c r="G216" s="266"/>
      <c r="H216" s="17"/>
      <c r="I216" s="17"/>
      <c r="J216" s="17"/>
      <c r="K216" s="98"/>
      <c r="L216" s="266"/>
      <c r="M216" s="99">
        <f t="shared" si="96"/>
        <v>0</v>
      </c>
      <c r="N216" s="17">
        <f t="shared" si="97"/>
        <v>0</v>
      </c>
      <c r="O216" s="41">
        <f t="shared" si="98"/>
        <v>0</v>
      </c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41"/>
      <c r="AF216" s="100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>
        <f t="shared" si="99"/>
        <v>0</v>
      </c>
      <c r="BB216" s="101">
        <f t="shared" si="100"/>
        <v>0</v>
      </c>
    </row>
    <row r="217" spans="1:54" ht="14.25" customHeight="1" x14ac:dyDescent="0.35">
      <c r="A217" s="266"/>
      <c r="B217" s="11">
        <v>15.5</v>
      </c>
      <c r="C217" s="266"/>
      <c r="D217" s="17"/>
      <c r="E217" s="17"/>
      <c r="F217" s="41"/>
      <c r="G217" s="266"/>
      <c r="H217" s="17"/>
      <c r="I217" s="17"/>
      <c r="J217" s="17"/>
      <c r="K217" s="98"/>
      <c r="L217" s="266"/>
      <c r="M217" s="99">
        <f t="shared" si="96"/>
        <v>0</v>
      </c>
      <c r="N217" s="17">
        <f t="shared" si="97"/>
        <v>0</v>
      </c>
      <c r="O217" s="41">
        <f t="shared" si="98"/>
        <v>0</v>
      </c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41"/>
      <c r="AF217" s="100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>
        <f t="shared" si="99"/>
        <v>0</v>
      </c>
      <c r="BB217" s="101">
        <f t="shared" si="100"/>
        <v>0</v>
      </c>
    </row>
    <row r="218" spans="1:54" ht="14.25" customHeight="1" x14ac:dyDescent="0.35">
      <c r="A218" s="266"/>
      <c r="B218" s="11">
        <v>15.5833333333333</v>
      </c>
      <c r="C218" s="266"/>
      <c r="D218" s="17"/>
      <c r="E218" s="17"/>
      <c r="F218" s="41"/>
      <c r="G218" s="266"/>
      <c r="H218" s="17"/>
      <c r="I218" s="17"/>
      <c r="J218" s="17"/>
      <c r="K218" s="98"/>
      <c r="L218" s="266"/>
      <c r="M218" s="99">
        <f t="shared" si="96"/>
        <v>0</v>
      </c>
      <c r="N218" s="17">
        <f t="shared" si="97"/>
        <v>0</v>
      </c>
      <c r="O218" s="41">
        <f t="shared" si="98"/>
        <v>0</v>
      </c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41"/>
      <c r="AV218" s="266"/>
      <c r="AW218" s="17"/>
      <c r="AX218" s="17"/>
      <c r="AY218" s="17"/>
      <c r="AZ218" s="17"/>
      <c r="BA218" s="98">
        <f t="shared" si="99"/>
        <v>0</v>
      </c>
      <c r="BB218" s="101">
        <f t="shared" si="100"/>
        <v>0</v>
      </c>
    </row>
    <row r="219" spans="1:54" ht="14.25" customHeight="1" x14ac:dyDescent="0.35">
      <c r="A219" s="266"/>
      <c r="B219" s="11">
        <v>15.6666666666667</v>
      </c>
      <c r="C219" s="266"/>
      <c r="D219" s="17"/>
      <c r="E219" s="17"/>
      <c r="F219" s="41"/>
      <c r="G219" s="266"/>
      <c r="H219" s="17"/>
      <c r="I219" s="17"/>
      <c r="J219" s="17"/>
      <c r="K219" s="98"/>
      <c r="L219" s="266"/>
      <c r="M219" s="99">
        <f t="shared" si="96"/>
        <v>0</v>
      </c>
      <c r="N219" s="17">
        <f t="shared" si="97"/>
        <v>0</v>
      </c>
      <c r="O219" s="41">
        <f t="shared" si="98"/>
        <v>0</v>
      </c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41"/>
      <c r="AV219" s="266"/>
      <c r="AW219" s="17"/>
      <c r="AX219" s="17"/>
      <c r="AY219" s="17"/>
      <c r="AZ219" s="17"/>
      <c r="BA219" s="98">
        <f t="shared" si="99"/>
        <v>0</v>
      </c>
      <c r="BB219" s="101">
        <f t="shared" si="100"/>
        <v>0</v>
      </c>
    </row>
    <row r="220" spans="1:54" ht="14.25" customHeight="1" x14ac:dyDescent="0.35">
      <c r="A220" s="266"/>
      <c r="B220" s="11">
        <v>15.75</v>
      </c>
      <c r="C220" s="266"/>
      <c r="D220" s="17"/>
      <c r="E220" s="17"/>
      <c r="F220" s="41"/>
      <c r="G220" s="266"/>
      <c r="H220" s="17"/>
      <c r="I220" s="17"/>
      <c r="J220" s="17"/>
      <c r="K220" s="98"/>
      <c r="L220" s="266"/>
      <c r="M220" s="99">
        <f t="shared" si="96"/>
        <v>0</v>
      </c>
      <c r="N220" s="17">
        <f t="shared" si="97"/>
        <v>0</v>
      </c>
      <c r="O220" s="41">
        <f t="shared" si="98"/>
        <v>0</v>
      </c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41"/>
      <c r="AV220" s="266"/>
      <c r="AW220" s="17"/>
      <c r="AX220" s="17"/>
      <c r="AY220" s="17"/>
      <c r="AZ220" s="17"/>
      <c r="BA220" s="98">
        <f t="shared" si="99"/>
        <v>0</v>
      </c>
      <c r="BB220" s="101">
        <f t="shared" si="100"/>
        <v>0</v>
      </c>
    </row>
    <row r="221" spans="1:54" ht="14.25" customHeight="1" x14ac:dyDescent="0.35">
      <c r="A221" s="266"/>
      <c r="B221" s="11">
        <v>15.8333333333333</v>
      </c>
      <c r="C221" s="266"/>
      <c r="D221" s="17"/>
      <c r="E221" s="17"/>
      <c r="F221" s="41"/>
      <c r="G221" s="266"/>
      <c r="H221" s="17"/>
      <c r="I221" s="17"/>
      <c r="J221" s="17"/>
      <c r="K221" s="98"/>
      <c r="L221" s="266"/>
      <c r="M221" s="99">
        <f t="shared" si="96"/>
        <v>0</v>
      </c>
      <c r="N221" s="17">
        <f t="shared" si="97"/>
        <v>0</v>
      </c>
      <c r="O221" s="41">
        <f t="shared" si="98"/>
        <v>0</v>
      </c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41"/>
      <c r="AV221" s="266"/>
      <c r="AW221" s="17"/>
      <c r="AX221" s="17"/>
      <c r="AY221" s="17"/>
      <c r="AZ221" s="17"/>
      <c r="BA221" s="98">
        <f t="shared" si="99"/>
        <v>0</v>
      </c>
      <c r="BB221" s="101">
        <f t="shared" si="100"/>
        <v>0</v>
      </c>
    </row>
    <row r="222" spans="1:54" ht="14.25" customHeight="1" x14ac:dyDescent="0.35">
      <c r="A222" s="266"/>
      <c r="B222" s="11">
        <v>15.9166666666667</v>
      </c>
      <c r="C222" s="266"/>
      <c r="D222" s="17"/>
      <c r="E222" s="17"/>
      <c r="F222" s="41"/>
      <c r="G222" s="266"/>
      <c r="H222" s="17"/>
      <c r="I222" s="17"/>
      <c r="J222" s="17"/>
      <c r="K222" s="98"/>
      <c r="L222" s="266"/>
      <c r="M222" s="99">
        <f t="shared" si="96"/>
        <v>0</v>
      </c>
      <c r="N222" s="17">
        <f t="shared" si="97"/>
        <v>0</v>
      </c>
      <c r="O222" s="41">
        <f t="shared" si="98"/>
        <v>0</v>
      </c>
      <c r="P222" s="99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41"/>
      <c r="AV222" s="266"/>
      <c r="AW222" s="17"/>
      <c r="AX222" s="17"/>
      <c r="AY222" s="17"/>
      <c r="AZ222" s="17"/>
      <c r="BA222" s="98">
        <f t="shared" si="99"/>
        <v>0</v>
      </c>
      <c r="BB222" s="101">
        <f t="shared" si="100"/>
        <v>0</v>
      </c>
    </row>
    <row r="223" spans="1:54" ht="14.25" customHeight="1" x14ac:dyDescent="0.35">
      <c r="A223" s="267"/>
      <c r="B223" s="11">
        <v>16</v>
      </c>
      <c r="C223" s="267"/>
      <c r="D223" s="17"/>
      <c r="E223" s="17"/>
      <c r="F223" s="41"/>
      <c r="G223" s="267"/>
      <c r="H223" s="17"/>
      <c r="I223" s="17"/>
      <c r="J223" s="17"/>
      <c r="K223" s="98"/>
      <c r="L223" s="267"/>
      <c r="M223" s="99">
        <f t="shared" si="96"/>
        <v>0</v>
      </c>
      <c r="N223" s="17">
        <f t="shared" si="97"/>
        <v>0</v>
      </c>
      <c r="O223" s="41">
        <f t="shared" si="98"/>
        <v>0</v>
      </c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1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41"/>
      <c r="AV223" s="267"/>
      <c r="AW223" s="17"/>
      <c r="AX223" s="17"/>
      <c r="AY223" s="17"/>
      <c r="AZ223" s="17"/>
      <c r="BA223" s="98">
        <f t="shared" si="99"/>
        <v>0</v>
      </c>
      <c r="BB223" s="101">
        <f t="shared" si="100"/>
        <v>0</v>
      </c>
    </row>
    <row r="224" spans="1:54" ht="14.25" customHeight="1" x14ac:dyDescent="0.35">
      <c r="A224" s="291" t="s">
        <v>92</v>
      </c>
      <c r="B224" s="285"/>
      <c r="C224" s="78" t="e">
        <f t="shared" ref="C224:BB224" si="101">AVERAGE(C212:C223)</f>
        <v>#DIV/0!</v>
      </c>
      <c r="D224" s="78" t="e">
        <f t="shared" si="101"/>
        <v>#DIV/0!</v>
      </c>
      <c r="E224" s="78" t="e">
        <f t="shared" si="101"/>
        <v>#DIV/0!</v>
      </c>
      <c r="F224" s="102" t="e">
        <f t="shared" si="101"/>
        <v>#DIV/0!</v>
      </c>
      <c r="G224" s="78" t="e">
        <f t="shared" si="101"/>
        <v>#DIV/0!</v>
      </c>
      <c r="H224" s="78" t="e">
        <f t="shared" si="101"/>
        <v>#DIV/0!</v>
      </c>
      <c r="I224" s="78" t="e">
        <f t="shared" si="101"/>
        <v>#DIV/0!</v>
      </c>
      <c r="J224" s="78" t="e">
        <f t="shared" si="101"/>
        <v>#DIV/0!</v>
      </c>
      <c r="K224" s="103" t="e">
        <f t="shared" si="101"/>
        <v>#DIV/0!</v>
      </c>
      <c r="L224" s="104">
        <f t="shared" si="101"/>
        <v>0</v>
      </c>
      <c r="M224" s="103">
        <f t="shared" si="101"/>
        <v>0</v>
      </c>
      <c r="N224" s="103">
        <f t="shared" si="101"/>
        <v>0</v>
      </c>
      <c r="O224" s="102">
        <f t="shared" si="101"/>
        <v>0</v>
      </c>
      <c r="P224" s="105" t="e">
        <f t="shared" si="101"/>
        <v>#DIV/0!</v>
      </c>
      <c r="Q224" s="78" t="e">
        <f t="shared" si="101"/>
        <v>#DIV/0!</v>
      </c>
      <c r="R224" s="78" t="e">
        <f t="shared" si="101"/>
        <v>#DIV/0!</v>
      </c>
      <c r="S224" s="78" t="e">
        <f t="shared" si="101"/>
        <v>#DIV/0!</v>
      </c>
      <c r="T224" s="78" t="e">
        <f t="shared" si="101"/>
        <v>#DIV/0!</v>
      </c>
      <c r="U224" s="78" t="e">
        <f t="shared" si="101"/>
        <v>#DIV/0!</v>
      </c>
      <c r="V224" s="78" t="e">
        <f t="shared" si="101"/>
        <v>#DIV/0!</v>
      </c>
      <c r="W224" s="78" t="e">
        <f t="shared" si="101"/>
        <v>#DIV/0!</v>
      </c>
      <c r="X224" s="78" t="e">
        <f t="shared" si="101"/>
        <v>#DIV/0!</v>
      </c>
      <c r="Y224" s="78" t="e">
        <f t="shared" si="101"/>
        <v>#DIV/0!</v>
      </c>
      <c r="Z224" s="78" t="e">
        <f t="shared" si="101"/>
        <v>#DIV/0!</v>
      </c>
      <c r="AA224" s="78" t="e">
        <f t="shared" si="101"/>
        <v>#DIV/0!</v>
      </c>
      <c r="AB224" s="78" t="e">
        <f t="shared" si="101"/>
        <v>#DIV/0!</v>
      </c>
      <c r="AC224" s="78" t="e">
        <f t="shared" si="101"/>
        <v>#DIV/0!</v>
      </c>
      <c r="AD224" s="78" t="e">
        <f t="shared" si="101"/>
        <v>#DIV/0!</v>
      </c>
      <c r="AE224" s="102" t="e">
        <f t="shared" si="101"/>
        <v>#DIV/0!</v>
      </c>
      <c r="AF224" s="106" t="e">
        <f t="shared" si="101"/>
        <v>#DIV/0!</v>
      </c>
      <c r="AG224" s="78" t="e">
        <f t="shared" si="101"/>
        <v>#DIV/0!</v>
      </c>
      <c r="AH224" s="78" t="e">
        <f t="shared" si="101"/>
        <v>#DIV/0!</v>
      </c>
      <c r="AI224" s="78" t="e">
        <f t="shared" si="101"/>
        <v>#DIV/0!</v>
      </c>
      <c r="AJ224" s="78" t="e">
        <f t="shared" si="101"/>
        <v>#DIV/0!</v>
      </c>
      <c r="AK224" s="78" t="e">
        <f t="shared" si="101"/>
        <v>#DIV/0!</v>
      </c>
      <c r="AL224" s="78" t="e">
        <f t="shared" si="101"/>
        <v>#DIV/0!</v>
      </c>
      <c r="AM224" s="78" t="e">
        <f t="shared" si="101"/>
        <v>#DIV/0!</v>
      </c>
      <c r="AN224" s="78" t="e">
        <f t="shared" si="101"/>
        <v>#DIV/0!</v>
      </c>
      <c r="AO224" s="78" t="e">
        <f t="shared" si="101"/>
        <v>#DIV/0!</v>
      </c>
      <c r="AP224" s="78" t="e">
        <f t="shared" si="101"/>
        <v>#DIV/0!</v>
      </c>
      <c r="AQ224" s="78" t="e">
        <f t="shared" si="101"/>
        <v>#DIV/0!</v>
      </c>
      <c r="AR224" s="78" t="e">
        <f t="shared" si="101"/>
        <v>#DIV/0!</v>
      </c>
      <c r="AS224" s="78" t="e">
        <f t="shared" si="101"/>
        <v>#DIV/0!</v>
      </c>
      <c r="AT224" s="78" t="e">
        <f t="shared" si="101"/>
        <v>#DIV/0!</v>
      </c>
      <c r="AU224" s="102" t="e">
        <f t="shared" si="101"/>
        <v>#DIV/0!</v>
      </c>
      <c r="AV224" s="107" t="e">
        <f t="shared" si="101"/>
        <v>#DIV/0!</v>
      </c>
      <c r="AW224" s="78" t="e">
        <f t="shared" si="101"/>
        <v>#DIV/0!</v>
      </c>
      <c r="AX224" s="78" t="e">
        <f t="shared" si="101"/>
        <v>#DIV/0!</v>
      </c>
      <c r="AY224" s="78" t="e">
        <f t="shared" si="101"/>
        <v>#DIV/0!</v>
      </c>
      <c r="AZ224" s="78" t="e">
        <f t="shared" si="101"/>
        <v>#DIV/0!</v>
      </c>
      <c r="BA224" s="103">
        <f t="shared" si="101"/>
        <v>0</v>
      </c>
      <c r="BB224" s="108">
        <f t="shared" si="101"/>
        <v>0</v>
      </c>
    </row>
    <row r="225" spans="1:54" ht="14.25" customHeight="1" x14ac:dyDescent="0.35">
      <c r="A225" s="268">
        <v>44760</v>
      </c>
      <c r="B225" s="11">
        <v>16.0833333333333</v>
      </c>
      <c r="C225" s="306"/>
      <c r="D225" s="17"/>
      <c r="E225" s="17"/>
      <c r="F225" s="41"/>
      <c r="G225" s="269"/>
      <c r="H225" s="17"/>
      <c r="I225" s="17"/>
      <c r="J225" s="17"/>
      <c r="K225" s="98"/>
      <c r="L225" s="286">
        <f>G225-C225</f>
        <v>0</v>
      </c>
      <c r="M225" s="99">
        <f t="shared" ref="M225:M236" si="102">H225-F225</f>
        <v>0</v>
      </c>
      <c r="N225" s="17">
        <f t="shared" ref="N225:N236" si="103">I225-E225</f>
        <v>0</v>
      </c>
      <c r="O225" s="41">
        <f t="shared" ref="O225:O236" si="104">K225-D225</f>
        <v>0</v>
      </c>
      <c r="P225" s="99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41"/>
      <c r="AV225" s="286"/>
      <c r="AW225" s="17"/>
      <c r="AX225" s="17"/>
      <c r="AY225" s="17"/>
      <c r="AZ225" s="17"/>
      <c r="BA225" s="98">
        <f t="shared" ref="BA225:BA236" si="105">AY225+AZ225</f>
        <v>0</v>
      </c>
      <c r="BB225" s="101">
        <f t="shared" ref="BB225:BB236" si="106">AE225+AU225+AY225</f>
        <v>0</v>
      </c>
    </row>
    <row r="226" spans="1:54" ht="14.25" customHeight="1" x14ac:dyDescent="0.35">
      <c r="A226" s="266"/>
      <c r="B226" s="11">
        <v>16.1666666666667</v>
      </c>
      <c r="C226" s="266"/>
      <c r="D226" s="17"/>
      <c r="E226" s="17"/>
      <c r="F226" s="41"/>
      <c r="G226" s="266"/>
      <c r="H226" s="17"/>
      <c r="I226" s="17"/>
      <c r="J226" s="17"/>
      <c r="K226" s="98"/>
      <c r="L226" s="266"/>
      <c r="M226" s="99">
        <f t="shared" si="102"/>
        <v>0</v>
      </c>
      <c r="N226" s="17">
        <f t="shared" si="103"/>
        <v>0</v>
      </c>
      <c r="O226" s="41">
        <f t="shared" si="104"/>
        <v>0</v>
      </c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41"/>
      <c r="AV226" s="266"/>
      <c r="AW226" s="17"/>
      <c r="AX226" s="17"/>
      <c r="AY226" s="17"/>
      <c r="AZ226" s="17"/>
      <c r="BA226" s="98">
        <f t="shared" si="105"/>
        <v>0</v>
      </c>
      <c r="BB226" s="101">
        <f t="shared" si="106"/>
        <v>0</v>
      </c>
    </row>
    <row r="227" spans="1:54" ht="14.25" customHeight="1" x14ac:dyDescent="0.35">
      <c r="A227" s="266"/>
      <c r="B227" s="11">
        <v>16.25</v>
      </c>
      <c r="C227" s="266"/>
      <c r="D227" s="17"/>
      <c r="E227" s="17"/>
      <c r="F227" s="41"/>
      <c r="G227" s="266"/>
      <c r="H227" s="17"/>
      <c r="I227" s="17"/>
      <c r="J227" s="17"/>
      <c r="K227" s="98"/>
      <c r="L227" s="266"/>
      <c r="M227" s="99">
        <f t="shared" si="102"/>
        <v>0</v>
      </c>
      <c r="N227" s="17">
        <f t="shared" si="103"/>
        <v>0</v>
      </c>
      <c r="O227" s="41">
        <f t="shared" si="104"/>
        <v>0</v>
      </c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41"/>
      <c r="AV227" s="266"/>
      <c r="AW227" s="17"/>
      <c r="AX227" s="17"/>
      <c r="AY227" s="17"/>
      <c r="AZ227" s="17"/>
      <c r="BA227" s="98">
        <f t="shared" si="105"/>
        <v>0</v>
      </c>
      <c r="BB227" s="101">
        <f t="shared" si="106"/>
        <v>0</v>
      </c>
    </row>
    <row r="228" spans="1:54" ht="14.25" customHeight="1" x14ac:dyDescent="0.35">
      <c r="A228" s="266"/>
      <c r="B228" s="11">
        <v>16.3333333333333</v>
      </c>
      <c r="C228" s="266"/>
      <c r="D228" s="17"/>
      <c r="E228" s="17"/>
      <c r="F228" s="41"/>
      <c r="G228" s="266"/>
      <c r="H228" s="17"/>
      <c r="I228" s="17"/>
      <c r="J228" s="17"/>
      <c r="K228" s="98"/>
      <c r="L228" s="266"/>
      <c r="M228" s="99">
        <f t="shared" si="102"/>
        <v>0</v>
      </c>
      <c r="N228" s="17">
        <f t="shared" si="103"/>
        <v>0</v>
      </c>
      <c r="O228" s="41">
        <f t="shared" si="104"/>
        <v>0</v>
      </c>
      <c r="P228" s="99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41"/>
      <c r="AV228" s="266"/>
      <c r="AW228" s="17"/>
      <c r="AX228" s="17"/>
      <c r="AY228" s="17"/>
      <c r="AZ228" s="17"/>
      <c r="BA228" s="98">
        <f t="shared" si="105"/>
        <v>0</v>
      </c>
      <c r="BB228" s="101">
        <f t="shared" si="106"/>
        <v>0</v>
      </c>
    </row>
    <row r="229" spans="1:54" ht="14.25" customHeight="1" x14ac:dyDescent="0.35">
      <c r="A229" s="266"/>
      <c r="B229" s="11">
        <v>16.4166666666667</v>
      </c>
      <c r="C229" s="266"/>
      <c r="D229" s="17"/>
      <c r="E229" s="17"/>
      <c r="F229" s="41"/>
      <c r="G229" s="266"/>
      <c r="H229" s="17"/>
      <c r="I229" s="17"/>
      <c r="J229" s="17"/>
      <c r="K229" s="98"/>
      <c r="L229" s="266"/>
      <c r="M229" s="99">
        <f t="shared" si="102"/>
        <v>0</v>
      </c>
      <c r="N229" s="17">
        <f t="shared" si="103"/>
        <v>0</v>
      </c>
      <c r="O229" s="41">
        <f t="shared" si="104"/>
        <v>0</v>
      </c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41"/>
      <c r="AV229" s="266"/>
      <c r="AW229" s="17"/>
      <c r="AX229" s="17"/>
      <c r="AY229" s="17"/>
      <c r="AZ229" s="17"/>
      <c r="BA229" s="98">
        <f t="shared" si="105"/>
        <v>0</v>
      </c>
      <c r="BB229" s="101">
        <f t="shared" si="106"/>
        <v>0</v>
      </c>
    </row>
    <row r="230" spans="1:54" ht="14.25" customHeight="1" x14ac:dyDescent="0.35">
      <c r="A230" s="266"/>
      <c r="B230" s="11">
        <v>16.5</v>
      </c>
      <c r="C230" s="266"/>
      <c r="D230" s="17"/>
      <c r="E230" s="17"/>
      <c r="F230" s="41"/>
      <c r="G230" s="266"/>
      <c r="H230" s="17"/>
      <c r="I230" s="17"/>
      <c r="J230" s="17"/>
      <c r="K230" s="98"/>
      <c r="L230" s="266"/>
      <c r="M230" s="99">
        <f t="shared" si="102"/>
        <v>0</v>
      </c>
      <c r="N230" s="17">
        <f t="shared" si="103"/>
        <v>0</v>
      </c>
      <c r="O230" s="41">
        <f t="shared" si="104"/>
        <v>0</v>
      </c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41"/>
      <c r="AV230" s="266"/>
      <c r="AW230" s="17"/>
      <c r="AX230" s="17"/>
      <c r="AY230" s="17"/>
      <c r="AZ230" s="17"/>
      <c r="BA230" s="98">
        <f t="shared" si="105"/>
        <v>0</v>
      </c>
      <c r="BB230" s="101">
        <f t="shared" si="106"/>
        <v>0</v>
      </c>
    </row>
    <row r="231" spans="1:54" ht="14.25" customHeight="1" x14ac:dyDescent="0.35">
      <c r="A231" s="266"/>
      <c r="B231" s="11">
        <v>16.5833333333333</v>
      </c>
      <c r="C231" s="266"/>
      <c r="D231" s="17"/>
      <c r="E231" s="17"/>
      <c r="F231" s="41"/>
      <c r="G231" s="266"/>
      <c r="H231" s="17"/>
      <c r="I231" s="17"/>
      <c r="J231" s="17"/>
      <c r="K231" s="98"/>
      <c r="L231" s="266"/>
      <c r="M231" s="99">
        <f t="shared" si="102"/>
        <v>0</v>
      </c>
      <c r="N231" s="17">
        <f t="shared" si="103"/>
        <v>0</v>
      </c>
      <c r="O231" s="41">
        <f t="shared" si="104"/>
        <v>0</v>
      </c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00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17"/>
      <c r="BA231" s="98">
        <f t="shared" si="105"/>
        <v>0</v>
      </c>
      <c r="BB231" s="101">
        <f t="shared" si="106"/>
        <v>0</v>
      </c>
    </row>
    <row r="232" spans="1:54" ht="14.25" customHeight="1" x14ac:dyDescent="0.35">
      <c r="A232" s="266"/>
      <c r="B232" s="11">
        <v>16.6666666666667</v>
      </c>
      <c r="C232" s="266"/>
      <c r="D232" s="17"/>
      <c r="E232" s="17"/>
      <c r="F232" s="41"/>
      <c r="G232" s="266"/>
      <c r="H232" s="17"/>
      <c r="I232" s="17"/>
      <c r="J232" s="17"/>
      <c r="K232" s="98"/>
      <c r="L232" s="266"/>
      <c r="M232" s="99">
        <f t="shared" si="102"/>
        <v>0</v>
      </c>
      <c r="N232" s="17">
        <f t="shared" si="103"/>
        <v>0</v>
      </c>
      <c r="O232" s="41">
        <f t="shared" si="104"/>
        <v>0</v>
      </c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41"/>
      <c r="AF232" s="10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41"/>
      <c r="AV232" s="266"/>
      <c r="AW232" s="17"/>
      <c r="AX232" s="17"/>
      <c r="AY232" s="17"/>
      <c r="AZ232" s="17"/>
      <c r="BA232" s="98">
        <f t="shared" si="105"/>
        <v>0</v>
      </c>
      <c r="BB232" s="101">
        <f t="shared" si="106"/>
        <v>0</v>
      </c>
    </row>
    <row r="233" spans="1:54" ht="14.25" customHeight="1" x14ac:dyDescent="0.35">
      <c r="A233" s="266"/>
      <c r="B233" s="11">
        <v>16.75</v>
      </c>
      <c r="C233" s="266"/>
      <c r="D233" s="17"/>
      <c r="E233" s="17"/>
      <c r="F233" s="41"/>
      <c r="G233" s="266"/>
      <c r="H233" s="17"/>
      <c r="I233" s="17"/>
      <c r="J233" s="17"/>
      <c r="K233" s="98"/>
      <c r="L233" s="266"/>
      <c r="M233" s="99">
        <f t="shared" si="102"/>
        <v>0</v>
      </c>
      <c r="N233" s="17">
        <f t="shared" si="103"/>
        <v>0</v>
      </c>
      <c r="O233" s="41">
        <f t="shared" si="104"/>
        <v>0</v>
      </c>
      <c r="P233" s="99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00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17"/>
      <c r="BA233" s="98">
        <f t="shared" si="105"/>
        <v>0</v>
      </c>
      <c r="BB233" s="101">
        <f t="shared" si="106"/>
        <v>0</v>
      </c>
    </row>
    <row r="234" spans="1:54" ht="14.25" customHeight="1" x14ac:dyDescent="0.35">
      <c r="A234" s="266"/>
      <c r="B234" s="11">
        <v>16.8333333333333</v>
      </c>
      <c r="C234" s="266"/>
      <c r="D234" s="17"/>
      <c r="E234" s="17"/>
      <c r="F234" s="41"/>
      <c r="G234" s="266"/>
      <c r="H234" s="17"/>
      <c r="I234" s="17"/>
      <c r="J234" s="17"/>
      <c r="K234" s="98"/>
      <c r="L234" s="266"/>
      <c r="M234" s="99">
        <f t="shared" si="102"/>
        <v>0</v>
      </c>
      <c r="N234" s="17">
        <f t="shared" si="103"/>
        <v>0</v>
      </c>
      <c r="O234" s="41">
        <f t="shared" si="104"/>
        <v>0</v>
      </c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00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17"/>
      <c r="BA234" s="98">
        <f t="shared" si="105"/>
        <v>0</v>
      </c>
      <c r="BB234" s="101">
        <f t="shared" si="106"/>
        <v>0</v>
      </c>
    </row>
    <row r="235" spans="1:54" ht="14.25" customHeight="1" x14ac:dyDescent="0.35">
      <c r="A235" s="266"/>
      <c r="B235" s="11">
        <v>16.9166666666667</v>
      </c>
      <c r="C235" s="266"/>
      <c r="D235" s="17"/>
      <c r="E235" s="17"/>
      <c r="F235" s="41"/>
      <c r="G235" s="266"/>
      <c r="H235" s="17"/>
      <c r="I235" s="17"/>
      <c r="J235" s="17"/>
      <c r="K235" s="98"/>
      <c r="L235" s="266"/>
      <c r="M235" s="99">
        <f t="shared" si="102"/>
        <v>0</v>
      </c>
      <c r="N235" s="17">
        <f t="shared" si="103"/>
        <v>0</v>
      </c>
      <c r="O235" s="41">
        <f t="shared" si="104"/>
        <v>0</v>
      </c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00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17"/>
      <c r="BA235" s="98">
        <f t="shared" si="105"/>
        <v>0</v>
      </c>
      <c r="BB235" s="101">
        <f t="shared" si="106"/>
        <v>0</v>
      </c>
    </row>
    <row r="236" spans="1:54" ht="14.25" customHeight="1" x14ac:dyDescent="0.35">
      <c r="A236" s="267"/>
      <c r="B236" s="11">
        <v>17</v>
      </c>
      <c r="C236" s="267"/>
      <c r="D236" s="17"/>
      <c r="E236" s="17"/>
      <c r="F236" s="41"/>
      <c r="G236" s="267"/>
      <c r="H236" s="17"/>
      <c r="I236" s="17"/>
      <c r="J236" s="17"/>
      <c r="K236" s="98"/>
      <c r="L236" s="267"/>
      <c r="M236" s="99">
        <f t="shared" si="102"/>
        <v>0</v>
      </c>
      <c r="N236" s="17">
        <f t="shared" si="103"/>
        <v>0</v>
      </c>
      <c r="O236" s="41">
        <f t="shared" si="104"/>
        <v>0</v>
      </c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0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1"/>
      <c r="AV236" s="267"/>
      <c r="AW236" s="17"/>
      <c r="AX236" s="17"/>
      <c r="AY236" s="17"/>
      <c r="AZ236" s="17"/>
      <c r="BA236" s="98">
        <f t="shared" si="105"/>
        <v>0</v>
      </c>
      <c r="BB236" s="101">
        <f t="shared" si="106"/>
        <v>0</v>
      </c>
    </row>
    <row r="237" spans="1:54" ht="14.25" customHeight="1" x14ac:dyDescent="0.35">
      <c r="A237" s="291" t="s">
        <v>92</v>
      </c>
      <c r="B237" s="285"/>
      <c r="C237" s="78" t="e">
        <f t="shared" ref="C237:BB237" si="107">AVERAGE(C225:C236)</f>
        <v>#DIV/0!</v>
      </c>
      <c r="D237" s="78" t="e">
        <f t="shared" si="107"/>
        <v>#DIV/0!</v>
      </c>
      <c r="E237" s="78" t="e">
        <f t="shared" si="107"/>
        <v>#DIV/0!</v>
      </c>
      <c r="F237" s="102" t="e">
        <f t="shared" si="107"/>
        <v>#DIV/0!</v>
      </c>
      <c r="G237" s="78" t="e">
        <f t="shared" si="107"/>
        <v>#DIV/0!</v>
      </c>
      <c r="H237" s="78" t="e">
        <f t="shared" si="107"/>
        <v>#DIV/0!</v>
      </c>
      <c r="I237" s="78" t="e">
        <f t="shared" si="107"/>
        <v>#DIV/0!</v>
      </c>
      <c r="J237" s="78" t="e">
        <f t="shared" si="107"/>
        <v>#DIV/0!</v>
      </c>
      <c r="K237" s="103" t="e">
        <f t="shared" si="107"/>
        <v>#DIV/0!</v>
      </c>
      <c r="L237" s="104">
        <f t="shared" si="107"/>
        <v>0</v>
      </c>
      <c r="M237" s="103">
        <f t="shared" si="107"/>
        <v>0</v>
      </c>
      <c r="N237" s="103">
        <f t="shared" si="107"/>
        <v>0</v>
      </c>
      <c r="O237" s="102">
        <f t="shared" si="107"/>
        <v>0</v>
      </c>
      <c r="P237" s="105" t="e">
        <f t="shared" si="107"/>
        <v>#DIV/0!</v>
      </c>
      <c r="Q237" s="78" t="e">
        <f t="shared" si="107"/>
        <v>#DIV/0!</v>
      </c>
      <c r="R237" s="78" t="e">
        <f t="shared" si="107"/>
        <v>#DIV/0!</v>
      </c>
      <c r="S237" s="78" t="e">
        <f t="shared" si="107"/>
        <v>#DIV/0!</v>
      </c>
      <c r="T237" s="78" t="e">
        <f t="shared" si="107"/>
        <v>#DIV/0!</v>
      </c>
      <c r="U237" s="78" t="e">
        <f t="shared" si="107"/>
        <v>#DIV/0!</v>
      </c>
      <c r="V237" s="78" t="e">
        <f t="shared" si="107"/>
        <v>#DIV/0!</v>
      </c>
      <c r="W237" s="78" t="e">
        <f t="shared" si="107"/>
        <v>#DIV/0!</v>
      </c>
      <c r="X237" s="78" t="e">
        <f t="shared" si="107"/>
        <v>#DIV/0!</v>
      </c>
      <c r="Y237" s="78" t="e">
        <f t="shared" si="107"/>
        <v>#DIV/0!</v>
      </c>
      <c r="Z237" s="78" t="e">
        <f t="shared" si="107"/>
        <v>#DIV/0!</v>
      </c>
      <c r="AA237" s="78" t="e">
        <f t="shared" si="107"/>
        <v>#DIV/0!</v>
      </c>
      <c r="AB237" s="78" t="e">
        <f t="shared" si="107"/>
        <v>#DIV/0!</v>
      </c>
      <c r="AC237" s="78" t="e">
        <f t="shared" si="107"/>
        <v>#DIV/0!</v>
      </c>
      <c r="AD237" s="78" t="e">
        <f t="shared" si="107"/>
        <v>#DIV/0!</v>
      </c>
      <c r="AE237" s="102" t="e">
        <f t="shared" si="107"/>
        <v>#DIV/0!</v>
      </c>
      <c r="AF237" s="106" t="e">
        <f t="shared" si="107"/>
        <v>#DIV/0!</v>
      </c>
      <c r="AG237" s="78" t="e">
        <f t="shared" si="107"/>
        <v>#DIV/0!</v>
      </c>
      <c r="AH237" s="78" t="e">
        <f t="shared" si="107"/>
        <v>#DIV/0!</v>
      </c>
      <c r="AI237" s="78" t="e">
        <f t="shared" si="107"/>
        <v>#DIV/0!</v>
      </c>
      <c r="AJ237" s="78" t="e">
        <f t="shared" si="107"/>
        <v>#DIV/0!</v>
      </c>
      <c r="AK237" s="78" t="e">
        <f t="shared" si="107"/>
        <v>#DIV/0!</v>
      </c>
      <c r="AL237" s="78" t="e">
        <f t="shared" si="107"/>
        <v>#DIV/0!</v>
      </c>
      <c r="AM237" s="78" t="e">
        <f t="shared" si="107"/>
        <v>#DIV/0!</v>
      </c>
      <c r="AN237" s="78" t="e">
        <f t="shared" si="107"/>
        <v>#DIV/0!</v>
      </c>
      <c r="AO237" s="78" t="e">
        <f t="shared" si="107"/>
        <v>#DIV/0!</v>
      </c>
      <c r="AP237" s="78" t="e">
        <f t="shared" si="107"/>
        <v>#DIV/0!</v>
      </c>
      <c r="AQ237" s="78" t="e">
        <f t="shared" si="107"/>
        <v>#DIV/0!</v>
      </c>
      <c r="AR237" s="78" t="e">
        <f t="shared" si="107"/>
        <v>#DIV/0!</v>
      </c>
      <c r="AS237" s="78" t="e">
        <f t="shared" si="107"/>
        <v>#DIV/0!</v>
      </c>
      <c r="AT237" s="78" t="e">
        <f t="shared" si="107"/>
        <v>#DIV/0!</v>
      </c>
      <c r="AU237" s="102" t="e">
        <f t="shared" si="107"/>
        <v>#DIV/0!</v>
      </c>
      <c r="AV237" s="107" t="e">
        <f t="shared" si="107"/>
        <v>#DIV/0!</v>
      </c>
      <c r="AW237" s="78" t="e">
        <f t="shared" si="107"/>
        <v>#DIV/0!</v>
      </c>
      <c r="AX237" s="78" t="e">
        <f t="shared" si="107"/>
        <v>#DIV/0!</v>
      </c>
      <c r="AY237" s="78" t="e">
        <f t="shared" si="107"/>
        <v>#DIV/0!</v>
      </c>
      <c r="AZ237" s="78" t="e">
        <f t="shared" si="107"/>
        <v>#DIV/0!</v>
      </c>
      <c r="BA237" s="103">
        <f t="shared" si="107"/>
        <v>0</v>
      </c>
      <c r="BB237" s="108">
        <f t="shared" si="107"/>
        <v>0</v>
      </c>
    </row>
    <row r="238" spans="1:54" ht="14.25" customHeight="1" x14ac:dyDescent="0.35">
      <c r="A238" s="268">
        <v>44761</v>
      </c>
      <c r="B238" s="11">
        <v>17.0833333333333</v>
      </c>
      <c r="C238" s="306"/>
      <c r="D238" s="17"/>
      <c r="E238" s="17"/>
      <c r="F238" s="41"/>
      <c r="G238" s="269"/>
      <c r="H238" s="17"/>
      <c r="I238" s="17"/>
      <c r="J238" s="17"/>
      <c r="K238" s="98"/>
      <c r="L238" s="286">
        <f>G238-C238</f>
        <v>0</v>
      </c>
      <c r="M238" s="99">
        <f t="shared" ref="M238:M249" si="108">H238-F238</f>
        <v>0</v>
      </c>
      <c r="N238" s="17">
        <f t="shared" ref="N238:N249" si="109">I238-E238</f>
        <v>0</v>
      </c>
      <c r="O238" s="41">
        <f t="shared" ref="O238:O249" si="110">K238-D238</f>
        <v>0</v>
      </c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41"/>
      <c r="AF238" s="100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17"/>
      <c r="BA238" s="98">
        <f t="shared" ref="BA238:BA249" si="111">AY238+AZ238</f>
        <v>0</v>
      </c>
      <c r="BB238" s="101">
        <f t="shared" ref="BB238:BB249" si="112">AE238+AU238+AY238</f>
        <v>0</v>
      </c>
    </row>
    <row r="239" spans="1:54" ht="14.25" customHeight="1" x14ac:dyDescent="0.35">
      <c r="A239" s="266"/>
      <c r="B239" s="11">
        <v>17.1666666666667</v>
      </c>
      <c r="C239" s="266"/>
      <c r="D239" s="17"/>
      <c r="E239" s="17"/>
      <c r="F239" s="41"/>
      <c r="G239" s="266"/>
      <c r="H239" s="17"/>
      <c r="I239" s="17"/>
      <c r="J239" s="17"/>
      <c r="K239" s="98"/>
      <c r="L239" s="266"/>
      <c r="M239" s="99">
        <f t="shared" si="108"/>
        <v>0</v>
      </c>
      <c r="N239" s="17">
        <f t="shared" si="109"/>
        <v>0</v>
      </c>
      <c r="O239" s="41">
        <f t="shared" si="110"/>
        <v>0</v>
      </c>
      <c r="P239" s="99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41"/>
      <c r="AF239" s="100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17"/>
      <c r="BA239" s="98">
        <f t="shared" si="111"/>
        <v>0</v>
      </c>
      <c r="BB239" s="101">
        <f t="shared" si="112"/>
        <v>0</v>
      </c>
    </row>
    <row r="240" spans="1:54" ht="14.25" customHeight="1" x14ac:dyDescent="0.35">
      <c r="A240" s="266"/>
      <c r="B240" s="11">
        <v>17.25</v>
      </c>
      <c r="C240" s="266"/>
      <c r="D240" s="17"/>
      <c r="E240" s="17"/>
      <c r="F240" s="41"/>
      <c r="G240" s="266"/>
      <c r="H240" s="17"/>
      <c r="I240" s="17"/>
      <c r="J240" s="17"/>
      <c r="K240" s="98"/>
      <c r="L240" s="266"/>
      <c r="M240" s="99">
        <f t="shared" si="108"/>
        <v>0</v>
      </c>
      <c r="N240" s="17">
        <f t="shared" si="109"/>
        <v>0</v>
      </c>
      <c r="O240" s="41">
        <f t="shared" si="110"/>
        <v>0</v>
      </c>
      <c r="P240" s="99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41"/>
      <c r="AF240" s="100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17"/>
      <c r="BA240" s="98">
        <f t="shared" si="111"/>
        <v>0</v>
      </c>
      <c r="BB240" s="101">
        <f t="shared" si="112"/>
        <v>0</v>
      </c>
    </row>
    <row r="241" spans="1:54" ht="14.25" customHeight="1" x14ac:dyDescent="0.35">
      <c r="A241" s="266"/>
      <c r="B241" s="11">
        <v>17.3333333333333</v>
      </c>
      <c r="C241" s="266"/>
      <c r="D241" s="17"/>
      <c r="E241" s="17"/>
      <c r="F241" s="41"/>
      <c r="G241" s="266"/>
      <c r="H241" s="17"/>
      <c r="I241" s="17"/>
      <c r="J241" s="17"/>
      <c r="K241" s="98"/>
      <c r="L241" s="266"/>
      <c r="M241" s="99">
        <f t="shared" si="108"/>
        <v>0</v>
      </c>
      <c r="N241" s="17">
        <f t="shared" si="109"/>
        <v>0</v>
      </c>
      <c r="O241" s="41">
        <f t="shared" si="110"/>
        <v>0</v>
      </c>
      <c r="P241" s="99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41"/>
      <c r="AF241" s="100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17"/>
      <c r="BA241" s="98">
        <f t="shared" si="111"/>
        <v>0</v>
      </c>
      <c r="BB241" s="101">
        <f t="shared" si="112"/>
        <v>0</v>
      </c>
    </row>
    <row r="242" spans="1:54" ht="14.25" customHeight="1" x14ac:dyDescent="0.35">
      <c r="A242" s="266"/>
      <c r="B242" s="11">
        <v>17.4166666666667</v>
      </c>
      <c r="C242" s="266"/>
      <c r="D242" s="17"/>
      <c r="E242" s="17"/>
      <c r="F242" s="41"/>
      <c r="G242" s="266"/>
      <c r="H242" s="17"/>
      <c r="I242" s="17"/>
      <c r="J242" s="17"/>
      <c r="K242" s="98"/>
      <c r="L242" s="266"/>
      <c r="M242" s="99">
        <f t="shared" si="108"/>
        <v>0</v>
      </c>
      <c r="N242" s="17">
        <f t="shared" si="109"/>
        <v>0</v>
      </c>
      <c r="O242" s="41">
        <f t="shared" si="110"/>
        <v>0</v>
      </c>
      <c r="P242" s="99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41"/>
      <c r="AF242" s="100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17"/>
      <c r="BA242" s="98">
        <f t="shared" si="111"/>
        <v>0</v>
      </c>
      <c r="BB242" s="101">
        <f t="shared" si="112"/>
        <v>0</v>
      </c>
    </row>
    <row r="243" spans="1:54" ht="14.25" customHeight="1" x14ac:dyDescent="0.35">
      <c r="A243" s="266"/>
      <c r="B243" s="11">
        <v>17.5</v>
      </c>
      <c r="C243" s="266"/>
      <c r="D243" s="17"/>
      <c r="E243" s="17"/>
      <c r="F243" s="41"/>
      <c r="G243" s="266"/>
      <c r="H243" s="17"/>
      <c r="I243" s="17"/>
      <c r="J243" s="17"/>
      <c r="K243" s="98"/>
      <c r="L243" s="266"/>
      <c r="M243" s="99">
        <f t="shared" si="108"/>
        <v>0</v>
      </c>
      <c r="N243" s="17">
        <f t="shared" si="109"/>
        <v>0</v>
      </c>
      <c r="O243" s="41">
        <f t="shared" si="110"/>
        <v>0</v>
      </c>
      <c r="P243" s="99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41"/>
      <c r="AF243" s="100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17"/>
      <c r="BA243" s="98">
        <f t="shared" si="111"/>
        <v>0</v>
      </c>
      <c r="BB243" s="101">
        <f t="shared" si="112"/>
        <v>0</v>
      </c>
    </row>
    <row r="244" spans="1:54" ht="14.25" customHeight="1" x14ac:dyDescent="0.35">
      <c r="A244" s="266"/>
      <c r="B244" s="11">
        <v>17.5833333333333</v>
      </c>
      <c r="C244" s="266"/>
      <c r="D244" s="17"/>
      <c r="E244" s="17"/>
      <c r="F244" s="41"/>
      <c r="G244" s="266"/>
      <c r="H244" s="17"/>
      <c r="I244" s="17"/>
      <c r="J244" s="17"/>
      <c r="K244" s="98"/>
      <c r="L244" s="266"/>
      <c r="M244" s="99">
        <f t="shared" si="108"/>
        <v>0</v>
      </c>
      <c r="N244" s="17">
        <f t="shared" si="109"/>
        <v>0</v>
      </c>
      <c r="O244" s="41">
        <f t="shared" si="110"/>
        <v>0</v>
      </c>
      <c r="P244" s="99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00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17"/>
      <c r="BA244" s="98">
        <f t="shared" si="111"/>
        <v>0</v>
      </c>
      <c r="BB244" s="101">
        <f t="shared" si="112"/>
        <v>0</v>
      </c>
    </row>
    <row r="245" spans="1:54" ht="14.25" customHeight="1" x14ac:dyDescent="0.35">
      <c r="A245" s="266"/>
      <c r="B245" s="11">
        <v>17.6666666666667</v>
      </c>
      <c r="C245" s="266"/>
      <c r="D245" s="17"/>
      <c r="E245" s="17"/>
      <c r="F245" s="41"/>
      <c r="G245" s="266"/>
      <c r="H245" s="17"/>
      <c r="I245" s="17"/>
      <c r="J245" s="17"/>
      <c r="K245" s="98"/>
      <c r="L245" s="266"/>
      <c r="M245" s="99">
        <f t="shared" si="108"/>
        <v>0</v>
      </c>
      <c r="N245" s="17">
        <f t="shared" si="109"/>
        <v>0</v>
      </c>
      <c r="O245" s="41">
        <f t="shared" si="110"/>
        <v>0</v>
      </c>
      <c r="P245" s="99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17"/>
      <c r="BA245" s="98">
        <f t="shared" si="111"/>
        <v>0</v>
      </c>
      <c r="BB245" s="101">
        <f t="shared" si="112"/>
        <v>0</v>
      </c>
    </row>
    <row r="246" spans="1:54" ht="14.25" customHeight="1" x14ac:dyDescent="0.35">
      <c r="A246" s="266"/>
      <c r="B246" s="11">
        <v>17.75</v>
      </c>
      <c r="C246" s="266"/>
      <c r="D246" s="17"/>
      <c r="E246" s="17"/>
      <c r="F246" s="41"/>
      <c r="G246" s="266"/>
      <c r="H246" s="17"/>
      <c r="I246" s="17"/>
      <c r="J246" s="17"/>
      <c r="K246" s="98"/>
      <c r="L246" s="266"/>
      <c r="M246" s="99">
        <f t="shared" si="108"/>
        <v>0</v>
      </c>
      <c r="N246" s="17">
        <f t="shared" si="109"/>
        <v>0</v>
      </c>
      <c r="O246" s="41">
        <f t="shared" si="110"/>
        <v>0</v>
      </c>
      <c r="P246" s="99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17"/>
      <c r="BA246" s="98">
        <f t="shared" si="111"/>
        <v>0</v>
      </c>
      <c r="BB246" s="101">
        <f t="shared" si="112"/>
        <v>0</v>
      </c>
    </row>
    <row r="247" spans="1:54" ht="14.25" customHeight="1" x14ac:dyDescent="0.35">
      <c r="A247" s="266"/>
      <c r="B247" s="11">
        <v>17.8333333333333</v>
      </c>
      <c r="C247" s="266"/>
      <c r="D247" s="17"/>
      <c r="E247" s="17"/>
      <c r="F247" s="41"/>
      <c r="G247" s="266"/>
      <c r="H247" s="17"/>
      <c r="I247" s="17"/>
      <c r="J247" s="17"/>
      <c r="K247" s="98"/>
      <c r="L247" s="266"/>
      <c r="M247" s="99">
        <f t="shared" si="108"/>
        <v>0</v>
      </c>
      <c r="N247" s="17">
        <f t="shared" si="109"/>
        <v>0</v>
      </c>
      <c r="O247" s="41">
        <f t="shared" si="110"/>
        <v>0</v>
      </c>
      <c r="P247" s="99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17"/>
      <c r="BA247" s="98">
        <f t="shared" si="111"/>
        <v>0</v>
      </c>
      <c r="BB247" s="101">
        <f t="shared" si="112"/>
        <v>0</v>
      </c>
    </row>
    <row r="248" spans="1:54" ht="14.25" customHeight="1" x14ac:dyDescent="0.35">
      <c r="A248" s="266"/>
      <c r="B248" s="11">
        <v>17.9166666666667</v>
      </c>
      <c r="C248" s="266"/>
      <c r="D248" s="17"/>
      <c r="E248" s="17"/>
      <c r="F248" s="41"/>
      <c r="G248" s="266"/>
      <c r="H248" s="17"/>
      <c r="I248" s="17"/>
      <c r="J248" s="17"/>
      <c r="K248" s="98"/>
      <c r="L248" s="266"/>
      <c r="M248" s="99">
        <f t="shared" si="108"/>
        <v>0</v>
      </c>
      <c r="N248" s="17">
        <f t="shared" si="109"/>
        <v>0</v>
      </c>
      <c r="O248" s="41">
        <f t="shared" si="110"/>
        <v>0</v>
      </c>
      <c r="P248" s="99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17"/>
      <c r="BA248" s="98">
        <f t="shared" si="111"/>
        <v>0</v>
      </c>
      <c r="BB248" s="101">
        <f t="shared" si="112"/>
        <v>0</v>
      </c>
    </row>
    <row r="249" spans="1:54" ht="14.25" customHeight="1" x14ac:dyDescent="0.35">
      <c r="A249" s="267"/>
      <c r="B249" s="11">
        <v>18</v>
      </c>
      <c r="C249" s="267"/>
      <c r="D249" s="17"/>
      <c r="E249" s="17"/>
      <c r="F249" s="41"/>
      <c r="G249" s="267"/>
      <c r="H249" s="17"/>
      <c r="I249" s="17"/>
      <c r="J249" s="17"/>
      <c r="K249" s="98"/>
      <c r="L249" s="267"/>
      <c r="M249" s="99">
        <f t="shared" si="108"/>
        <v>0</v>
      </c>
      <c r="N249" s="17">
        <f t="shared" si="109"/>
        <v>0</v>
      </c>
      <c r="O249" s="41">
        <f t="shared" si="110"/>
        <v>0</v>
      </c>
      <c r="P249" s="99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10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17"/>
      <c r="BA249" s="98">
        <f t="shared" si="111"/>
        <v>0</v>
      </c>
      <c r="BB249" s="101">
        <f t="shared" si="112"/>
        <v>0</v>
      </c>
    </row>
    <row r="250" spans="1:54" ht="14.25" customHeight="1" x14ac:dyDescent="0.35">
      <c r="A250" s="291" t="s">
        <v>92</v>
      </c>
      <c r="B250" s="285"/>
      <c r="C250" s="78" t="e">
        <f t="shared" ref="C250:BB250" si="113">AVERAGE(C238:C249)</f>
        <v>#DIV/0!</v>
      </c>
      <c r="D250" s="78" t="e">
        <f t="shared" si="113"/>
        <v>#DIV/0!</v>
      </c>
      <c r="E250" s="78" t="e">
        <f t="shared" si="113"/>
        <v>#DIV/0!</v>
      </c>
      <c r="F250" s="102" t="e">
        <f t="shared" si="113"/>
        <v>#DIV/0!</v>
      </c>
      <c r="G250" s="78" t="e">
        <f t="shared" si="113"/>
        <v>#DIV/0!</v>
      </c>
      <c r="H250" s="78" t="e">
        <f t="shared" si="113"/>
        <v>#DIV/0!</v>
      </c>
      <c r="I250" s="78" t="e">
        <f t="shared" si="113"/>
        <v>#DIV/0!</v>
      </c>
      <c r="J250" s="78" t="e">
        <f t="shared" si="113"/>
        <v>#DIV/0!</v>
      </c>
      <c r="K250" s="103" t="e">
        <f t="shared" si="113"/>
        <v>#DIV/0!</v>
      </c>
      <c r="L250" s="104">
        <f t="shared" si="113"/>
        <v>0</v>
      </c>
      <c r="M250" s="103">
        <f t="shared" si="113"/>
        <v>0</v>
      </c>
      <c r="N250" s="103">
        <f t="shared" si="113"/>
        <v>0</v>
      </c>
      <c r="O250" s="102">
        <f t="shared" si="113"/>
        <v>0</v>
      </c>
      <c r="P250" s="105" t="e">
        <f t="shared" si="113"/>
        <v>#DIV/0!</v>
      </c>
      <c r="Q250" s="78" t="e">
        <f t="shared" si="113"/>
        <v>#DIV/0!</v>
      </c>
      <c r="R250" s="78" t="e">
        <f t="shared" si="113"/>
        <v>#DIV/0!</v>
      </c>
      <c r="S250" s="78" t="e">
        <f t="shared" si="113"/>
        <v>#DIV/0!</v>
      </c>
      <c r="T250" s="78" t="e">
        <f t="shared" si="113"/>
        <v>#DIV/0!</v>
      </c>
      <c r="U250" s="78" t="e">
        <f t="shared" si="113"/>
        <v>#DIV/0!</v>
      </c>
      <c r="V250" s="78" t="e">
        <f t="shared" si="113"/>
        <v>#DIV/0!</v>
      </c>
      <c r="W250" s="78" t="e">
        <f t="shared" si="113"/>
        <v>#DIV/0!</v>
      </c>
      <c r="X250" s="78" t="e">
        <f t="shared" si="113"/>
        <v>#DIV/0!</v>
      </c>
      <c r="Y250" s="78" t="e">
        <f t="shared" si="113"/>
        <v>#DIV/0!</v>
      </c>
      <c r="Z250" s="78" t="e">
        <f t="shared" si="113"/>
        <v>#DIV/0!</v>
      </c>
      <c r="AA250" s="78" t="e">
        <f t="shared" si="113"/>
        <v>#DIV/0!</v>
      </c>
      <c r="AB250" s="78" t="e">
        <f t="shared" si="113"/>
        <v>#DIV/0!</v>
      </c>
      <c r="AC250" s="78" t="e">
        <f t="shared" si="113"/>
        <v>#DIV/0!</v>
      </c>
      <c r="AD250" s="78" t="e">
        <f t="shared" si="113"/>
        <v>#DIV/0!</v>
      </c>
      <c r="AE250" s="102" t="e">
        <f t="shared" si="113"/>
        <v>#DIV/0!</v>
      </c>
      <c r="AF250" s="106" t="e">
        <f t="shared" si="113"/>
        <v>#DIV/0!</v>
      </c>
      <c r="AG250" s="78" t="e">
        <f t="shared" si="113"/>
        <v>#DIV/0!</v>
      </c>
      <c r="AH250" s="78" t="e">
        <f t="shared" si="113"/>
        <v>#DIV/0!</v>
      </c>
      <c r="AI250" s="78" t="e">
        <f t="shared" si="113"/>
        <v>#DIV/0!</v>
      </c>
      <c r="AJ250" s="78" t="e">
        <f t="shared" si="113"/>
        <v>#DIV/0!</v>
      </c>
      <c r="AK250" s="78" t="e">
        <f t="shared" si="113"/>
        <v>#DIV/0!</v>
      </c>
      <c r="AL250" s="78" t="e">
        <f t="shared" si="113"/>
        <v>#DIV/0!</v>
      </c>
      <c r="AM250" s="78" t="e">
        <f t="shared" si="113"/>
        <v>#DIV/0!</v>
      </c>
      <c r="AN250" s="78" t="e">
        <f t="shared" si="113"/>
        <v>#DIV/0!</v>
      </c>
      <c r="AO250" s="78" t="e">
        <f t="shared" si="113"/>
        <v>#DIV/0!</v>
      </c>
      <c r="AP250" s="78" t="e">
        <f t="shared" si="113"/>
        <v>#DIV/0!</v>
      </c>
      <c r="AQ250" s="78" t="e">
        <f t="shared" si="113"/>
        <v>#DIV/0!</v>
      </c>
      <c r="AR250" s="78" t="e">
        <f t="shared" si="113"/>
        <v>#DIV/0!</v>
      </c>
      <c r="AS250" s="78" t="e">
        <f t="shared" si="113"/>
        <v>#DIV/0!</v>
      </c>
      <c r="AT250" s="78" t="e">
        <f t="shared" si="113"/>
        <v>#DIV/0!</v>
      </c>
      <c r="AU250" s="102" t="e">
        <f t="shared" si="113"/>
        <v>#DIV/0!</v>
      </c>
      <c r="AV250" s="107" t="e">
        <f t="shared" si="113"/>
        <v>#DIV/0!</v>
      </c>
      <c r="AW250" s="78" t="e">
        <f t="shared" si="113"/>
        <v>#DIV/0!</v>
      </c>
      <c r="AX250" s="78" t="e">
        <f t="shared" si="113"/>
        <v>#DIV/0!</v>
      </c>
      <c r="AY250" s="78" t="e">
        <f t="shared" si="113"/>
        <v>#DIV/0!</v>
      </c>
      <c r="AZ250" s="78" t="e">
        <f t="shared" si="113"/>
        <v>#DIV/0!</v>
      </c>
      <c r="BA250" s="103">
        <f t="shared" si="113"/>
        <v>0</v>
      </c>
      <c r="BB250" s="108">
        <f t="shared" si="113"/>
        <v>0</v>
      </c>
    </row>
    <row r="251" spans="1:54" ht="14.25" customHeight="1" x14ac:dyDescent="0.35">
      <c r="A251" s="268">
        <v>44762</v>
      </c>
      <c r="B251" s="11">
        <v>18.0833333333333</v>
      </c>
      <c r="C251" s="306"/>
      <c r="D251" s="17"/>
      <c r="E251" s="17"/>
      <c r="F251" s="41"/>
      <c r="G251" s="269"/>
      <c r="H251" s="17"/>
      <c r="I251" s="17"/>
      <c r="J251" s="17"/>
      <c r="K251" s="98"/>
      <c r="L251" s="286">
        <f>G251-C251</f>
        <v>0</v>
      </c>
      <c r="M251" s="99">
        <f t="shared" ref="M251:M262" si="114">H251-F251</f>
        <v>0</v>
      </c>
      <c r="N251" s="17">
        <f t="shared" ref="N251:N262" si="115">I251-E251</f>
        <v>0</v>
      </c>
      <c r="O251" s="41">
        <f t="shared" ref="O251:O262" si="116">K251-D251</f>
        <v>0</v>
      </c>
      <c r="P251" s="99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41"/>
      <c r="AV251" s="286"/>
      <c r="AW251" s="17"/>
      <c r="AX251" s="17"/>
      <c r="AY251" s="17"/>
      <c r="AZ251" s="17"/>
      <c r="BA251" s="98">
        <f t="shared" ref="BA251:BA262" si="117">AY251+AZ251</f>
        <v>0</v>
      </c>
      <c r="BB251" s="101">
        <f t="shared" ref="BB251:BB262" si="118">AE251+AU251+AY251</f>
        <v>0</v>
      </c>
    </row>
    <row r="252" spans="1:54" ht="14.25" customHeight="1" x14ac:dyDescent="0.35">
      <c r="A252" s="266"/>
      <c r="B252" s="11">
        <v>18.1666666666667</v>
      </c>
      <c r="C252" s="266"/>
      <c r="D252" s="17"/>
      <c r="E252" s="17"/>
      <c r="F252" s="41"/>
      <c r="G252" s="266"/>
      <c r="H252" s="17"/>
      <c r="I252" s="17"/>
      <c r="J252" s="17"/>
      <c r="K252" s="98"/>
      <c r="L252" s="266"/>
      <c r="M252" s="99">
        <f t="shared" si="114"/>
        <v>0</v>
      </c>
      <c r="N252" s="17">
        <f t="shared" si="115"/>
        <v>0</v>
      </c>
      <c r="O252" s="41">
        <f t="shared" si="116"/>
        <v>0</v>
      </c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17"/>
      <c r="BA252" s="98">
        <f t="shared" si="117"/>
        <v>0</v>
      </c>
      <c r="BB252" s="101">
        <f t="shared" si="118"/>
        <v>0</v>
      </c>
    </row>
    <row r="253" spans="1:54" ht="14.25" customHeight="1" x14ac:dyDescent="0.35">
      <c r="A253" s="266"/>
      <c r="B253" s="11">
        <v>18.25</v>
      </c>
      <c r="C253" s="266"/>
      <c r="D253" s="17"/>
      <c r="E253" s="17"/>
      <c r="F253" s="41"/>
      <c r="G253" s="266"/>
      <c r="H253" s="17"/>
      <c r="I253" s="17"/>
      <c r="J253" s="17"/>
      <c r="K253" s="98"/>
      <c r="L253" s="266"/>
      <c r="M253" s="99">
        <f t="shared" si="114"/>
        <v>0</v>
      </c>
      <c r="N253" s="17">
        <f t="shared" si="115"/>
        <v>0</v>
      </c>
      <c r="O253" s="41">
        <f t="shared" si="116"/>
        <v>0</v>
      </c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17"/>
      <c r="BA253" s="98">
        <f t="shared" si="117"/>
        <v>0</v>
      </c>
      <c r="BB253" s="101">
        <f t="shared" si="118"/>
        <v>0</v>
      </c>
    </row>
    <row r="254" spans="1:54" ht="14.25" customHeight="1" x14ac:dyDescent="0.35">
      <c r="A254" s="266"/>
      <c r="B254" s="11">
        <v>18.3333333333333</v>
      </c>
      <c r="C254" s="266"/>
      <c r="D254" s="17"/>
      <c r="E254" s="17"/>
      <c r="F254" s="41"/>
      <c r="G254" s="266"/>
      <c r="H254" s="17"/>
      <c r="I254" s="17"/>
      <c r="J254" s="17"/>
      <c r="K254" s="98"/>
      <c r="L254" s="266"/>
      <c r="M254" s="99">
        <f t="shared" si="114"/>
        <v>0</v>
      </c>
      <c r="N254" s="17">
        <f t="shared" si="115"/>
        <v>0</v>
      </c>
      <c r="O254" s="41">
        <f t="shared" si="116"/>
        <v>0</v>
      </c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17"/>
      <c r="BA254" s="98">
        <f t="shared" si="117"/>
        <v>0</v>
      </c>
      <c r="BB254" s="101">
        <f t="shared" si="118"/>
        <v>0</v>
      </c>
    </row>
    <row r="255" spans="1:54" ht="14.25" customHeight="1" x14ac:dyDescent="0.35">
      <c r="A255" s="266"/>
      <c r="B255" s="11">
        <v>18.4166666666667</v>
      </c>
      <c r="C255" s="266"/>
      <c r="D255" s="17"/>
      <c r="E255" s="17"/>
      <c r="F255" s="41"/>
      <c r="G255" s="266"/>
      <c r="H255" s="17"/>
      <c r="I255" s="17"/>
      <c r="J255" s="17"/>
      <c r="K255" s="98"/>
      <c r="L255" s="266"/>
      <c r="M255" s="99">
        <f t="shared" si="114"/>
        <v>0</v>
      </c>
      <c r="N255" s="17">
        <f t="shared" si="115"/>
        <v>0</v>
      </c>
      <c r="O255" s="41">
        <f t="shared" si="116"/>
        <v>0</v>
      </c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17"/>
      <c r="BA255" s="98">
        <f t="shared" si="117"/>
        <v>0</v>
      </c>
      <c r="BB255" s="101">
        <f t="shared" si="118"/>
        <v>0</v>
      </c>
    </row>
    <row r="256" spans="1:54" ht="14.25" customHeight="1" x14ac:dyDescent="0.35">
      <c r="A256" s="266"/>
      <c r="B256" s="11">
        <v>18.5</v>
      </c>
      <c r="C256" s="266"/>
      <c r="D256" s="17"/>
      <c r="E256" s="17"/>
      <c r="F256" s="41"/>
      <c r="G256" s="266"/>
      <c r="H256" s="17"/>
      <c r="I256" s="17"/>
      <c r="J256" s="17"/>
      <c r="K256" s="98"/>
      <c r="L256" s="266"/>
      <c r="M256" s="99">
        <f t="shared" si="114"/>
        <v>0</v>
      </c>
      <c r="N256" s="17">
        <f t="shared" si="115"/>
        <v>0</v>
      </c>
      <c r="O256" s="41">
        <f t="shared" si="116"/>
        <v>0</v>
      </c>
      <c r="P256" s="99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17"/>
      <c r="BA256" s="98">
        <f t="shared" si="117"/>
        <v>0</v>
      </c>
      <c r="BB256" s="101">
        <f t="shared" si="118"/>
        <v>0</v>
      </c>
    </row>
    <row r="257" spans="1:54" ht="14.25" customHeight="1" x14ac:dyDescent="0.35">
      <c r="A257" s="266"/>
      <c r="B257" s="11">
        <v>18.5833333333333</v>
      </c>
      <c r="C257" s="266"/>
      <c r="D257" s="17"/>
      <c r="E257" s="17"/>
      <c r="F257" s="41"/>
      <c r="G257" s="266"/>
      <c r="H257" s="17"/>
      <c r="I257" s="17"/>
      <c r="J257" s="17"/>
      <c r="K257" s="98"/>
      <c r="L257" s="266"/>
      <c r="M257" s="99">
        <f t="shared" si="114"/>
        <v>0</v>
      </c>
      <c r="N257" s="17">
        <f t="shared" si="115"/>
        <v>0</v>
      </c>
      <c r="O257" s="41">
        <f t="shared" si="116"/>
        <v>0</v>
      </c>
      <c r="P257" s="99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17"/>
      <c r="BA257" s="98">
        <f t="shared" si="117"/>
        <v>0</v>
      </c>
      <c r="BB257" s="101">
        <f t="shared" si="118"/>
        <v>0</v>
      </c>
    </row>
    <row r="258" spans="1:54" ht="14.25" customHeight="1" x14ac:dyDescent="0.35">
      <c r="A258" s="266"/>
      <c r="B258" s="11">
        <v>18.6666666666667</v>
      </c>
      <c r="C258" s="266"/>
      <c r="D258" s="17"/>
      <c r="E258" s="17"/>
      <c r="F258" s="41"/>
      <c r="G258" s="266"/>
      <c r="H258" s="17"/>
      <c r="I258" s="17"/>
      <c r="J258" s="17"/>
      <c r="K258" s="98"/>
      <c r="L258" s="266"/>
      <c r="M258" s="99">
        <f t="shared" si="114"/>
        <v>0</v>
      </c>
      <c r="N258" s="17">
        <f t="shared" si="115"/>
        <v>0</v>
      </c>
      <c r="O258" s="41">
        <f t="shared" si="116"/>
        <v>0</v>
      </c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17"/>
      <c r="BA258" s="98">
        <f t="shared" si="117"/>
        <v>0</v>
      </c>
      <c r="BB258" s="101">
        <f t="shared" si="118"/>
        <v>0</v>
      </c>
    </row>
    <row r="259" spans="1:54" ht="14.25" customHeight="1" x14ac:dyDescent="0.35">
      <c r="A259" s="266"/>
      <c r="B259" s="11">
        <v>18.75</v>
      </c>
      <c r="C259" s="266"/>
      <c r="D259" s="17"/>
      <c r="E259" s="17"/>
      <c r="F259" s="41"/>
      <c r="G259" s="266"/>
      <c r="H259" s="17"/>
      <c r="I259" s="17"/>
      <c r="J259" s="17"/>
      <c r="K259" s="98"/>
      <c r="L259" s="266"/>
      <c r="M259" s="99">
        <f t="shared" si="114"/>
        <v>0</v>
      </c>
      <c r="N259" s="17">
        <f t="shared" si="115"/>
        <v>0</v>
      </c>
      <c r="O259" s="41">
        <f t="shared" si="116"/>
        <v>0</v>
      </c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17"/>
      <c r="BA259" s="98">
        <f t="shared" si="117"/>
        <v>0</v>
      </c>
      <c r="BB259" s="101">
        <f t="shared" si="118"/>
        <v>0</v>
      </c>
    </row>
    <row r="260" spans="1:54" ht="14.25" customHeight="1" x14ac:dyDescent="0.35">
      <c r="A260" s="266"/>
      <c r="B260" s="11">
        <v>18.8333333333333</v>
      </c>
      <c r="C260" s="266"/>
      <c r="D260" s="17"/>
      <c r="E260" s="17"/>
      <c r="F260" s="41"/>
      <c r="G260" s="266"/>
      <c r="H260" s="17"/>
      <c r="I260" s="17"/>
      <c r="J260" s="17"/>
      <c r="K260" s="98"/>
      <c r="L260" s="266"/>
      <c r="M260" s="99">
        <f t="shared" si="114"/>
        <v>0</v>
      </c>
      <c r="N260" s="17">
        <f t="shared" si="115"/>
        <v>0</v>
      </c>
      <c r="O260" s="41">
        <f t="shared" si="116"/>
        <v>0</v>
      </c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17"/>
      <c r="BA260" s="98">
        <f t="shared" si="117"/>
        <v>0</v>
      </c>
      <c r="BB260" s="101">
        <f t="shared" si="118"/>
        <v>0</v>
      </c>
    </row>
    <row r="261" spans="1:54" ht="14.25" customHeight="1" x14ac:dyDescent="0.35">
      <c r="A261" s="266"/>
      <c r="B261" s="11">
        <v>18.9166666666667</v>
      </c>
      <c r="C261" s="266"/>
      <c r="D261" s="17"/>
      <c r="E261" s="17"/>
      <c r="F261" s="41"/>
      <c r="G261" s="266"/>
      <c r="H261" s="17"/>
      <c r="I261" s="17"/>
      <c r="J261" s="17"/>
      <c r="K261" s="98"/>
      <c r="L261" s="266"/>
      <c r="M261" s="99">
        <f t="shared" si="114"/>
        <v>0</v>
      </c>
      <c r="N261" s="17">
        <f t="shared" si="115"/>
        <v>0</v>
      </c>
      <c r="O261" s="41">
        <f t="shared" si="116"/>
        <v>0</v>
      </c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10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17"/>
      <c r="BA261" s="98">
        <f t="shared" si="117"/>
        <v>0</v>
      </c>
      <c r="BB261" s="101">
        <f t="shared" si="118"/>
        <v>0</v>
      </c>
    </row>
    <row r="262" spans="1:54" ht="14.25" customHeight="1" x14ac:dyDescent="0.35">
      <c r="A262" s="267"/>
      <c r="B262" s="11">
        <v>19</v>
      </c>
      <c r="C262" s="267"/>
      <c r="D262" s="17"/>
      <c r="E262" s="17"/>
      <c r="F262" s="41"/>
      <c r="G262" s="267"/>
      <c r="H262" s="17"/>
      <c r="I262" s="17"/>
      <c r="J262" s="17"/>
      <c r="K262" s="98"/>
      <c r="L262" s="267"/>
      <c r="M262" s="99">
        <f t="shared" si="114"/>
        <v>0</v>
      </c>
      <c r="N262" s="17">
        <f t="shared" si="115"/>
        <v>0</v>
      </c>
      <c r="O262" s="41">
        <f t="shared" si="116"/>
        <v>0</v>
      </c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17"/>
      <c r="BA262" s="98">
        <f t="shared" si="117"/>
        <v>0</v>
      </c>
      <c r="BB262" s="101">
        <f t="shared" si="118"/>
        <v>0</v>
      </c>
    </row>
    <row r="263" spans="1:54" ht="14.25" customHeight="1" x14ac:dyDescent="0.35">
      <c r="A263" s="291" t="s">
        <v>92</v>
      </c>
      <c r="B263" s="285"/>
      <c r="C263" s="78" t="e">
        <f t="shared" ref="C263:BB263" si="119">AVERAGE(C251:C262)</f>
        <v>#DIV/0!</v>
      </c>
      <c r="D263" s="78" t="e">
        <f t="shared" si="119"/>
        <v>#DIV/0!</v>
      </c>
      <c r="E263" s="78" t="e">
        <f t="shared" si="119"/>
        <v>#DIV/0!</v>
      </c>
      <c r="F263" s="102" t="e">
        <f t="shared" si="119"/>
        <v>#DIV/0!</v>
      </c>
      <c r="G263" s="78" t="e">
        <f t="shared" si="119"/>
        <v>#DIV/0!</v>
      </c>
      <c r="H263" s="78" t="e">
        <f t="shared" si="119"/>
        <v>#DIV/0!</v>
      </c>
      <c r="I263" s="78" t="e">
        <f t="shared" si="119"/>
        <v>#DIV/0!</v>
      </c>
      <c r="J263" s="78" t="e">
        <f t="shared" si="119"/>
        <v>#DIV/0!</v>
      </c>
      <c r="K263" s="103" t="e">
        <f t="shared" si="119"/>
        <v>#DIV/0!</v>
      </c>
      <c r="L263" s="104">
        <f t="shared" si="119"/>
        <v>0</v>
      </c>
      <c r="M263" s="103">
        <f t="shared" si="119"/>
        <v>0</v>
      </c>
      <c r="N263" s="103">
        <f t="shared" si="119"/>
        <v>0</v>
      </c>
      <c r="O263" s="102">
        <f t="shared" si="119"/>
        <v>0</v>
      </c>
      <c r="P263" s="105" t="e">
        <f t="shared" si="119"/>
        <v>#DIV/0!</v>
      </c>
      <c r="Q263" s="78" t="e">
        <f t="shared" si="119"/>
        <v>#DIV/0!</v>
      </c>
      <c r="R263" s="78" t="e">
        <f t="shared" si="119"/>
        <v>#DIV/0!</v>
      </c>
      <c r="S263" s="78" t="e">
        <f t="shared" si="119"/>
        <v>#DIV/0!</v>
      </c>
      <c r="T263" s="78" t="e">
        <f t="shared" si="119"/>
        <v>#DIV/0!</v>
      </c>
      <c r="U263" s="78" t="e">
        <f t="shared" si="119"/>
        <v>#DIV/0!</v>
      </c>
      <c r="V263" s="78" t="e">
        <f t="shared" si="119"/>
        <v>#DIV/0!</v>
      </c>
      <c r="W263" s="78" t="e">
        <f t="shared" si="119"/>
        <v>#DIV/0!</v>
      </c>
      <c r="X263" s="78" t="e">
        <f t="shared" si="119"/>
        <v>#DIV/0!</v>
      </c>
      <c r="Y263" s="78" t="e">
        <f t="shared" si="119"/>
        <v>#DIV/0!</v>
      </c>
      <c r="Z263" s="78" t="e">
        <f t="shared" si="119"/>
        <v>#DIV/0!</v>
      </c>
      <c r="AA263" s="78" t="e">
        <f t="shared" si="119"/>
        <v>#DIV/0!</v>
      </c>
      <c r="AB263" s="78" t="e">
        <f t="shared" si="119"/>
        <v>#DIV/0!</v>
      </c>
      <c r="AC263" s="78" t="e">
        <f t="shared" si="119"/>
        <v>#DIV/0!</v>
      </c>
      <c r="AD263" s="78" t="e">
        <f t="shared" si="119"/>
        <v>#DIV/0!</v>
      </c>
      <c r="AE263" s="102" t="e">
        <f t="shared" si="119"/>
        <v>#DIV/0!</v>
      </c>
      <c r="AF263" s="106" t="e">
        <f t="shared" si="119"/>
        <v>#DIV/0!</v>
      </c>
      <c r="AG263" s="78" t="e">
        <f t="shared" si="119"/>
        <v>#DIV/0!</v>
      </c>
      <c r="AH263" s="78" t="e">
        <f t="shared" si="119"/>
        <v>#DIV/0!</v>
      </c>
      <c r="AI263" s="78" t="e">
        <f t="shared" si="119"/>
        <v>#DIV/0!</v>
      </c>
      <c r="AJ263" s="78" t="e">
        <f t="shared" si="119"/>
        <v>#DIV/0!</v>
      </c>
      <c r="AK263" s="78" t="e">
        <f t="shared" si="119"/>
        <v>#DIV/0!</v>
      </c>
      <c r="AL263" s="78" t="e">
        <f t="shared" si="119"/>
        <v>#DIV/0!</v>
      </c>
      <c r="AM263" s="78" t="e">
        <f t="shared" si="119"/>
        <v>#DIV/0!</v>
      </c>
      <c r="AN263" s="78" t="e">
        <f t="shared" si="119"/>
        <v>#DIV/0!</v>
      </c>
      <c r="AO263" s="78" t="e">
        <f t="shared" si="119"/>
        <v>#DIV/0!</v>
      </c>
      <c r="AP263" s="78" t="e">
        <f t="shared" si="119"/>
        <v>#DIV/0!</v>
      </c>
      <c r="AQ263" s="78" t="e">
        <f t="shared" si="119"/>
        <v>#DIV/0!</v>
      </c>
      <c r="AR263" s="78" t="e">
        <f t="shared" si="119"/>
        <v>#DIV/0!</v>
      </c>
      <c r="AS263" s="78" t="e">
        <f t="shared" si="119"/>
        <v>#DIV/0!</v>
      </c>
      <c r="AT263" s="78" t="e">
        <f t="shared" si="119"/>
        <v>#DIV/0!</v>
      </c>
      <c r="AU263" s="102" t="e">
        <f t="shared" si="119"/>
        <v>#DIV/0!</v>
      </c>
      <c r="AV263" s="107" t="e">
        <f t="shared" si="119"/>
        <v>#DIV/0!</v>
      </c>
      <c r="AW263" s="78" t="e">
        <f t="shared" si="119"/>
        <v>#DIV/0!</v>
      </c>
      <c r="AX263" s="78" t="e">
        <f t="shared" si="119"/>
        <v>#DIV/0!</v>
      </c>
      <c r="AY263" s="78" t="e">
        <f t="shared" si="119"/>
        <v>#DIV/0!</v>
      </c>
      <c r="AZ263" s="78" t="e">
        <f t="shared" si="119"/>
        <v>#DIV/0!</v>
      </c>
      <c r="BA263" s="103">
        <f t="shared" si="119"/>
        <v>0</v>
      </c>
      <c r="BB263" s="108">
        <f t="shared" si="119"/>
        <v>0</v>
      </c>
    </row>
    <row r="264" spans="1:54" ht="14.25" customHeight="1" x14ac:dyDescent="0.35">
      <c r="A264" s="268">
        <v>44763</v>
      </c>
      <c r="B264" s="11">
        <v>19.0833333333333</v>
      </c>
      <c r="C264" s="306"/>
      <c r="D264" s="17"/>
      <c r="E264" s="17"/>
      <c r="F264" s="41"/>
      <c r="G264" s="269"/>
      <c r="H264" s="17"/>
      <c r="I264" s="17"/>
      <c r="J264" s="17"/>
      <c r="K264" s="98"/>
      <c r="L264" s="286">
        <f>G264-C264</f>
        <v>0</v>
      </c>
      <c r="M264" s="99">
        <f t="shared" ref="M264:M275" si="120">H264-F264</f>
        <v>0</v>
      </c>
      <c r="N264" s="17">
        <f t="shared" ref="N264:N275" si="121">I264-E264</f>
        <v>0</v>
      </c>
      <c r="O264" s="41">
        <f t="shared" ref="O264:O275" si="122">K264-D264</f>
        <v>0</v>
      </c>
      <c r="P264" s="99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17"/>
      <c r="BA264" s="98">
        <f t="shared" ref="BA264:BA275" si="123">AY264+AZ264</f>
        <v>0</v>
      </c>
      <c r="BB264" s="101">
        <f t="shared" ref="BB264:BB275" si="124">AE264+AU264+AY264</f>
        <v>0</v>
      </c>
    </row>
    <row r="265" spans="1:54" ht="14.25" customHeight="1" x14ac:dyDescent="0.35">
      <c r="A265" s="266"/>
      <c r="B265" s="11">
        <v>19.1666666666667</v>
      </c>
      <c r="C265" s="266"/>
      <c r="D265" s="17"/>
      <c r="E265" s="17"/>
      <c r="F265" s="41"/>
      <c r="G265" s="266"/>
      <c r="H265" s="17"/>
      <c r="I265" s="17"/>
      <c r="J265" s="17"/>
      <c r="K265" s="98"/>
      <c r="L265" s="266"/>
      <c r="M265" s="99">
        <f t="shared" si="120"/>
        <v>0</v>
      </c>
      <c r="N265" s="17">
        <f t="shared" si="121"/>
        <v>0</v>
      </c>
      <c r="O265" s="41">
        <f t="shared" si="122"/>
        <v>0</v>
      </c>
      <c r="P265" s="99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17"/>
      <c r="BA265" s="98">
        <f t="shared" si="123"/>
        <v>0</v>
      </c>
      <c r="BB265" s="101">
        <f t="shared" si="124"/>
        <v>0</v>
      </c>
    </row>
    <row r="266" spans="1:54" ht="14.25" customHeight="1" x14ac:dyDescent="0.35">
      <c r="A266" s="266"/>
      <c r="B266" s="11">
        <v>19.25</v>
      </c>
      <c r="C266" s="266"/>
      <c r="D266" s="17"/>
      <c r="E266" s="17"/>
      <c r="F266" s="41"/>
      <c r="G266" s="266"/>
      <c r="H266" s="17"/>
      <c r="I266" s="17"/>
      <c r="J266" s="17"/>
      <c r="K266" s="98"/>
      <c r="L266" s="266"/>
      <c r="M266" s="99">
        <f t="shared" si="120"/>
        <v>0</v>
      </c>
      <c r="N266" s="17">
        <f t="shared" si="121"/>
        <v>0</v>
      </c>
      <c r="O266" s="41">
        <f t="shared" si="122"/>
        <v>0</v>
      </c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17"/>
      <c r="BA266" s="98">
        <f t="shared" si="123"/>
        <v>0</v>
      </c>
      <c r="BB266" s="101">
        <f t="shared" si="124"/>
        <v>0</v>
      </c>
    </row>
    <row r="267" spans="1:54" ht="14.25" customHeight="1" x14ac:dyDescent="0.35">
      <c r="A267" s="266"/>
      <c r="B267" s="11">
        <v>19.3333333333333</v>
      </c>
      <c r="C267" s="266"/>
      <c r="D267" s="17"/>
      <c r="E267" s="17"/>
      <c r="F267" s="41"/>
      <c r="G267" s="266"/>
      <c r="H267" s="17"/>
      <c r="I267" s="17"/>
      <c r="J267" s="17"/>
      <c r="K267" s="98"/>
      <c r="L267" s="266"/>
      <c r="M267" s="99">
        <f t="shared" si="120"/>
        <v>0</v>
      </c>
      <c r="N267" s="17">
        <f t="shared" si="121"/>
        <v>0</v>
      </c>
      <c r="O267" s="41">
        <f t="shared" si="122"/>
        <v>0</v>
      </c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17"/>
      <c r="BA267" s="98">
        <f t="shared" si="123"/>
        <v>0</v>
      </c>
      <c r="BB267" s="101">
        <f t="shared" si="124"/>
        <v>0</v>
      </c>
    </row>
    <row r="268" spans="1:54" ht="14.25" customHeight="1" x14ac:dyDescent="0.35">
      <c r="A268" s="266"/>
      <c r="B268" s="11">
        <v>19.4166666666667</v>
      </c>
      <c r="C268" s="266"/>
      <c r="D268" s="17"/>
      <c r="E268" s="17"/>
      <c r="F268" s="41"/>
      <c r="G268" s="266"/>
      <c r="H268" s="17"/>
      <c r="I268" s="17"/>
      <c r="J268" s="17"/>
      <c r="K268" s="98"/>
      <c r="L268" s="266"/>
      <c r="M268" s="99">
        <f t="shared" si="120"/>
        <v>0</v>
      </c>
      <c r="N268" s="17">
        <f t="shared" si="121"/>
        <v>0</v>
      </c>
      <c r="O268" s="41">
        <f t="shared" si="122"/>
        <v>0</v>
      </c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17"/>
      <c r="BA268" s="98">
        <f t="shared" si="123"/>
        <v>0</v>
      </c>
      <c r="BB268" s="101">
        <f t="shared" si="124"/>
        <v>0</v>
      </c>
    </row>
    <row r="269" spans="1:54" ht="14.25" customHeight="1" x14ac:dyDescent="0.35">
      <c r="A269" s="266"/>
      <c r="B269" s="11">
        <v>19.5</v>
      </c>
      <c r="C269" s="266"/>
      <c r="D269" s="17"/>
      <c r="E269" s="17"/>
      <c r="F269" s="41"/>
      <c r="G269" s="266"/>
      <c r="H269" s="17"/>
      <c r="I269" s="17"/>
      <c r="J269" s="17"/>
      <c r="K269" s="98"/>
      <c r="L269" s="266"/>
      <c r="M269" s="99">
        <f t="shared" si="120"/>
        <v>0</v>
      </c>
      <c r="N269" s="17">
        <f t="shared" si="121"/>
        <v>0</v>
      </c>
      <c r="O269" s="41">
        <f t="shared" si="122"/>
        <v>0</v>
      </c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17"/>
      <c r="BA269" s="98">
        <f t="shared" si="123"/>
        <v>0</v>
      </c>
      <c r="BB269" s="101">
        <f t="shared" si="124"/>
        <v>0</v>
      </c>
    </row>
    <row r="270" spans="1:54" ht="14.25" customHeight="1" x14ac:dyDescent="0.35">
      <c r="A270" s="266"/>
      <c r="B270" s="11">
        <v>19.5833333333333</v>
      </c>
      <c r="C270" s="266"/>
      <c r="D270" s="17"/>
      <c r="E270" s="17"/>
      <c r="F270" s="41"/>
      <c r="G270" s="266"/>
      <c r="H270" s="17"/>
      <c r="I270" s="17"/>
      <c r="J270" s="17"/>
      <c r="K270" s="98"/>
      <c r="L270" s="266"/>
      <c r="M270" s="99">
        <f t="shared" si="120"/>
        <v>0</v>
      </c>
      <c r="N270" s="17">
        <f t="shared" si="121"/>
        <v>0</v>
      </c>
      <c r="O270" s="41">
        <f t="shared" si="122"/>
        <v>0</v>
      </c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17"/>
      <c r="BA270" s="98">
        <f t="shared" si="123"/>
        <v>0</v>
      </c>
      <c r="BB270" s="101">
        <f t="shared" si="124"/>
        <v>0</v>
      </c>
    </row>
    <row r="271" spans="1:54" ht="14.25" customHeight="1" x14ac:dyDescent="0.35">
      <c r="A271" s="266"/>
      <c r="B271" s="11">
        <v>19.6666666666667</v>
      </c>
      <c r="C271" s="266"/>
      <c r="D271" s="17"/>
      <c r="E271" s="17"/>
      <c r="F271" s="41"/>
      <c r="G271" s="266"/>
      <c r="H271" s="17"/>
      <c r="I271" s="17"/>
      <c r="J271" s="17"/>
      <c r="K271" s="98"/>
      <c r="L271" s="266"/>
      <c r="M271" s="99">
        <f t="shared" si="120"/>
        <v>0</v>
      </c>
      <c r="N271" s="17">
        <f t="shared" si="121"/>
        <v>0</v>
      </c>
      <c r="O271" s="41">
        <f t="shared" si="122"/>
        <v>0</v>
      </c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17"/>
      <c r="BA271" s="98">
        <f t="shared" si="123"/>
        <v>0</v>
      </c>
      <c r="BB271" s="101">
        <f t="shared" si="124"/>
        <v>0</v>
      </c>
    </row>
    <row r="272" spans="1:54" ht="14.25" customHeight="1" x14ac:dyDescent="0.35">
      <c r="A272" s="266"/>
      <c r="B272" s="11">
        <v>19.75</v>
      </c>
      <c r="C272" s="266"/>
      <c r="D272" s="17"/>
      <c r="E272" s="17"/>
      <c r="F272" s="41"/>
      <c r="G272" s="266"/>
      <c r="H272" s="17"/>
      <c r="I272" s="17"/>
      <c r="J272" s="17"/>
      <c r="K272" s="98"/>
      <c r="L272" s="266"/>
      <c r="M272" s="99">
        <f t="shared" si="120"/>
        <v>0</v>
      </c>
      <c r="N272" s="17">
        <f t="shared" si="121"/>
        <v>0</v>
      </c>
      <c r="O272" s="41">
        <f t="shared" si="122"/>
        <v>0</v>
      </c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17"/>
      <c r="BA272" s="98">
        <f t="shared" si="123"/>
        <v>0</v>
      </c>
      <c r="BB272" s="101">
        <f t="shared" si="124"/>
        <v>0</v>
      </c>
    </row>
    <row r="273" spans="1:54" ht="14.25" customHeight="1" x14ac:dyDescent="0.35">
      <c r="A273" s="266"/>
      <c r="B273" s="11">
        <v>19.8333333333333</v>
      </c>
      <c r="C273" s="266"/>
      <c r="D273" s="17"/>
      <c r="E273" s="17"/>
      <c r="F273" s="41"/>
      <c r="G273" s="266"/>
      <c r="H273" s="17"/>
      <c r="I273" s="17"/>
      <c r="J273" s="17"/>
      <c r="K273" s="98"/>
      <c r="L273" s="266"/>
      <c r="M273" s="99">
        <f t="shared" si="120"/>
        <v>0</v>
      </c>
      <c r="N273" s="17">
        <f t="shared" si="121"/>
        <v>0</v>
      </c>
      <c r="O273" s="41">
        <f t="shared" si="122"/>
        <v>0</v>
      </c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1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17"/>
      <c r="BA273" s="98">
        <f t="shared" si="123"/>
        <v>0</v>
      </c>
      <c r="BB273" s="101">
        <f t="shared" si="124"/>
        <v>0</v>
      </c>
    </row>
    <row r="274" spans="1:54" ht="14.25" customHeight="1" x14ac:dyDescent="0.35">
      <c r="A274" s="266"/>
      <c r="B274" s="11">
        <v>19.9166666666667</v>
      </c>
      <c r="C274" s="266"/>
      <c r="D274" s="17"/>
      <c r="E274" s="17"/>
      <c r="F274" s="41"/>
      <c r="G274" s="266"/>
      <c r="H274" s="17"/>
      <c r="I274" s="17"/>
      <c r="J274" s="17"/>
      <c r="K274" s="98"/>
      <c r="L274" s="266"/>
      <c r="M274" s="99">
        <f t="shared" si="120"/>
        <v>0</v>
      </c>
      <c r="N274" s="17">
        <f t="shared" si="121"/>
        <v>0</v>
      </c>
      <c r="O274" s="41">
        <f t="shared" si="122"/>
        <v>0</v>
      </c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17"/>
      <c r="BA274" s="98">
        <f t="shared" si="123"/>
        <v>0</v>
      </c>
      <c r="BB274" s="101">
        <f t="shared" si="124"/>
        <v>0</v>
      </c>
    </row>
    <row r="275" spans="1:54" ht="14.25" customHeight="1" x14ac:dyDescent="0.35">
      <c r="A275" s="267"/>
      <c r="B275" s="11">
        <v>20</v>
      </c>
      <c r="C275" s="267"/>
      <c r="D275" s="17"/>
      <c r="E275" s="17"/>
      <c r="F275" s="41"/>
      <c r="G275" s="267"/>
      <c r="H275" s="17"/>
      <c r="I275" s="17"/>
      <c r="J275" s="17"/>
      <c r="K275" s="98"/>
      <c r="L275" s="267"/>
      <c r="M275" s="99">
        <f t="shared" si="120"/>
        <v>0</v>
      </c>
      <c r="N275" s="17">
        <f t="shared" si="121"/>
        <v>0</v>
      </c>
      <c r="O275" s="41">
        <f t="shared" si="122"/>
        <v>0</v>
      </c>
      <c r="P275" s="99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17"/>
      <c r="BA275" s="98">
        <f t="shared" si="123"/>
        <v>0</v>
      </c>
      <c r="BB275" s="101">
        <f t="shared" si="124"/>
        <v>0</v>
      </c>
    </row>
    <row r="276" spans="1:54" ht="14.25" customHeight="1" x14ac:dyDescent="0.35">
      <c r="A276" s="291" t="s">
        <v>92</v>
      </c>
      <c r="B276" s="285"/>
      <c r="C276" s="78" t="e">
        <f t="shared" ref="C276:BB276" si="125">AVERAGE(C264:C275)</f>
        <v>#DIV/0!</v>
      </c>
      <c r="D276" s="78" t="e">
        <f t="shared" si="125"/>
        <v>#DIV/0!</v>
      </c>
      <c r="E276" s="78" t="e">
        <f t="shared" si="125"/>
        <v>#DIV/0!</v>
      </c>
      <c r="F276" s="102" t="e">
        <f t="shared" si="125"/>
        <v>#DIV/0!</v>
      </c>
      <c r="G276" s="78" t="e">
        <f t="shared" si="125"/>
        <v>#DIV/0!</v>
      </c>
      <c r="H276" s="78" t="e">
        <f t="shared" si="125"/>
        <v>#DIV/0!</v>
      </c>
      <c r="I276" s="78" t="e">
        <f t="shared" si="125"/>
        <v>#DIV/0!</v>
      </c>
      <c r="J276" s="78" t="e">
        <f t="shared" si="125"/>
        <v>#DIV/0!</v>
      </c>
      <c r="K276" s="103" t="e">
        <f t="shared" si="125"/>
        <v>#DIV/0!</v>
      </c>
      <c r="L276" s="104">
        <f t="shared" si="125"/>
        <v>0</v>
      </c>
      <c r="M276" s="103">
        <f t="shared" si="125"/>
        <v>0</v>
      </c>
      <c r="N276" s="103">
        <f t="shared" si="125"/>
        <v>0</v>
      </c>
      <c r="O276" s="102">
        <f t="shared" si="125"/>
        <v>0</v>
      </c>
      <c r="P276" s="105" t="e">
        <f t="shared" si="125"/>
        <v>#DIV/0!</v>
      </c>
      <c r="Q276" s="78" t="e">
        <f t="shared" si="125"/>
        <v>#DIV/0!</v>
      </c>
      <c r="R276" s="78" t="e">
        <f t="shared" si="125"/>
        <v>#DIV/0!</v>
      </c>
      <c r="S276" s="78" t="e">
        <f t="shared" si="125"/>
        <v>#DIV/0!</v>
      </c>
      <c r="T276" s="78" t="e">
        <f t="shared" si="125"/>
        <v>#DIV/0!</v>
      </c>
      <c r="U276" s="78" t="e">
        <f t="shared" si="125"/>
        <v>#DIV/0!</v>
      </c>
      <c r="V276" s="78" t="e">
        <f t="shared" si="125"/>
        <v>#DIV/0!</v>
      </c>
      <c r="W276" s="78" t="e">
        <f t="shared" si="125"/>
        <v>#DIV/0!</v>
      </c>
      <c r="X276" s="78" t="e">
        <f t="shared" si="125"/>
        <v>#DIV/0!</v>
      </c>
      <c r="Y276" s="78" t="e">
        <f t="shared" si="125"/>
        <v>#DIV/0!</v>
      </c>
      <c r="Z276" s="78" t="e">
        <f t="shared" si="125"/>
        <v>#DIV/0!</v>
      </c>
      <c r="AA276" s="78" t="e">
        <f t="shared" si="125"/>
        <v>#DIV/0!</v>
      </c>
      <c r="AB276" s="78" t="e">
        <f t="shared" si="125"/>
        <v>#DIV/0!</v>
      </c>
      <c r="AC276" s="78" t="e">
        <f t="shared" si="125"/>
        <v>#DIV/0!</v>
      </c>
      <c r="AD276" s="78" t="e">
        <f t="shared" si="125"/>
        <v>#DIV/0!</v>
      </c>
      <c r="AE276" s="102" t="e">
        <f t="shared" si="125"/>
        <v>#DIV/0!</v>
      </c>
      <c r="AF276" s="106" t="e">
        <f t="shared" si="125"/>
        <v>#DIV/0!</v>
      </c>
      <c r="AG276" s="78" t="e">
        <f t="shared" si="125"/>
        <v>#DIV/0!</v>
      </c>
      <c r="AH276" s="78" t="e">
        <f t="shared" si="125"/>
        <v>#DIV/0!</v>
      </c>
      <c r="AI276" s="78" t="e">
        <f t="shared" si="125"/>
        <v>#DIV/0!</v>
      </c>
      <c r="AJ276" s="78" t="e">
        <f t="shared" si="125"/>
        <v>#DIV/0!</v>
      </c>
      <c r="AK276" s="78" t="e">
        <f t="shared" si="125"/>
        <v>#DIV/0!</v>
      </c>
      <c r="AL276" s="78" t="e">
        <f t="shared" si="125"/>
        <v>#DIV/0!</v>
      </c>
      <c r="AM276" s="78" t="e">
        <f t="shared" si="125"/>
        <v>#DIV/0!</v>
      </c>
      <c r="AN276" s="78" t="e">
        <f t="shared" si="125"/>
        <v>#DIV/0!</v>
      </c>
      <c r="AO276" s="78" t="e">
        <f t="shared" si="125"/>
        <v>#DIV/0!</v>
      </c>
      <c r="AP276" s="78" t="e">
        <f t="shared" si="125"/>
        <v>#DIV/0!</v>
      </c>
      <c r="AQ276" s="78" t="e">
        <f t="shared" si="125"/>
        <v>#DIV/0!</v>
      </c>
      <c r="AR276" s="78" t="e">
        <f t="shared" si="125"/>
        <v>#DIV/0!</v>
      </c>
      <c r="AS276" s="78" t="e">
        <f t="shared" si="125"/>
        <v>#DIV/0!</v>
      </c>
      <c r="AT276" s="78" t="e">
        <f t="shared" si="125"/>
        <v>#DIV/0!</v>
      </c>
      <c r="AU276" s="102" t="e">
        <f t="shared" si="125"/>
        <v>#DIV/0!</v>
      </c>
      <c r="AV276" s="107" t="e">
        <f t="shared" si="125"/>
        <v>#DIV/0!</v>
      </c>
      <c r="AW276" s="78" t="e">
        <f t="shared" si="125"/>
        <v>#DIV/0!</v>
      </c>
      <c r="AX276" s="78" t="e">
        <f t="shared" si="125"/>
        <v>#DIV/0!</v>
      </c>
      <c r="AY276" s="78" t="e">
        <f t="shared" si="125"/>
        <v>#DIV/0!</v>
      </c>
      <c r="AZ276" s="78" t="e">
        <f t="shared" si="125"/>
        <v>#DIV/0!</v>
      </c>
      <c r="BA276" s="103">
        <f t="shared" si="125"/>
        <v>0</v>
      </c>
      <c r="BB276" s="108">
        <f t="shared" si="125"/>
        <v>0</v>
      </c>
    </row>
    <row r="277" spans="1:54" ht="14.25" customHeight="1" x14ac:dyDescent="0.35">
      <c r="A277" s="268">
        <v>44764</v>
      </c>
      <c r="B277" s="11">
        <v>20.0833333333333</v>
      </c>
      <c r="C277" s="306"/>
      <c r="D277" s="17"/>
      <c r="E277" s="17"/>
      <c r="F277" s="41"/>
      <c r="G277" s="269"/>
      <c r="H277" s="17"/>
      <c r="I277" s="17"/>
      <c r="J277" s="17"/>
      <c r="K277" s="98"/>
      <c r="L277" s="286">
        <f>G277-C277</f>
        <v>0</v>
      </c>
      <c r="M277" s="99">
        <f t="shared" ref="M277:M288" si="126">H277-F277</f>
        <v>0</v>
      </c>
      <c r="N277" s="17">
        <f t="shared" ref="N277:N288" si="127">I277-E277</f>
        <v>0</v>
      </c>
      <c r="O277" s="41">
        <f t="shared" ref="O277:O288" si="128">K277-D277</f>
        <v>0</v>
      </c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1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17"/>
      <c r="BA277" s="98">
        <f t="shared" ref="BA277:BA288" si="129">AY277+AZ277</f>
        <v>0</v>
      </c>
      <c r="BB277" s="101">
        <f t="shared" ref="BB277:BB288" si="130">AE277+AU277+AY277</f>
        <v>0</v>
      </c>
    </row>
    <row r="278" spans="1:54" ht="14.25" customHeight="1" x14ac:dyDescent="0.35">
      <c r="A278" s="266"/>
      <c r="B278" s="11">
        <v>20.1666666666667</v>
      </c>
      <c r="C278" s="266"/>
      <c r="D278" s="17"/>
      <c r="E278" s="17"/>
      <c r="F278" s="41"/>
      <c r="G278" s="266"/>
      <c r="H278" s="17"/>
      <c r="I278" s="17"/>
      <c r="J278" s="17"/>
      <c r="K278" s="98"/>
      <c r="L278" s="266"/>
      <c r="M278" s="99">
        <f t="shared" si="126"/>
        <v>0</v>
      </c>
      <c r="N278" s="17">
        <f t="shared" si="127"/>
        <v>0</v>
      </c>
      <c r="O278" s="41">
        <f t="shared" si="128"/>
        <v>0</v>
      </c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17"/>
      <c r="BA278" s="98">
        <f t="shared" si="129"/>
        <v>0</v>
      </c>
      <c r="BB278" s="101">
        <f t="shared" si="130"/>
        <v>0</v>
      </c>
    </row>
    <row r="279" spans="1:54" ht="14.25" customHeight="1" x14ac:dyDescent="0.35">
      <c r="A279" s="266"/>
      <c r="B279" s="11">
        <v>20.25</v>
      </c>
      <c r="C279" s="266"/>
      <c r="D279" s="17"/>
      <c r="E279" s="17"/>
      <c r="F279" s="41"/>
      <c r="G279" s="266"/>
      <c r="H279" s="17"/>
      <c r="I279" s="17"/>
      <c r="J279" s="17"/>
      <c r="K279" s="98"/>
      <c r="L279" s="266"/>
      <c r="M279" s="99">
        <f t="shared" si="126"/>
        <v>0</v>
      </c>
      <c r="N279" s="17">
        <f t="shared" si="127"/>
        <v>0</v>
      </c>
      <c r="O279" s="41">
        <f t="shared" si="128"/>
        <v>0</v>
      </c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17"/>
      <c r="BA279" s="98">
        <f t="shared" si="129"/>
        <v>0</v>
      </c>
      <c r="BB279" s="101">
        <f t="shared" si="130"/>
        <v>0</v>
      </c>
    </row>
    <row r="280" spans="1:54" ht="14.25" customHeight="1" x14ac:dyDescent="0.35">
      <c r="A280" s="266"/>
      <c r="B280" s="11">
        <v>20.3333333333333</v>
      </c>
      <c r="C280" s="266"/>
      <c r="D280" s="17"/>
      <c r="E280" s="17"/>
      <c r="F280" s="41"/>
      <c r="G280" s="266"/>
      <c r="H280" s="17"/>
      <c r="I280" s="17"/>
      <c r="J280" s="17"/>
      <c r="K280" s="98"/>
      <c r="L280" s="266"/>
      <c r="M280" s="99">
        <f t="shared" si="126"/>
        <v>0</v>
      </c>
      <c r="N280" s="17">
        <f t="shared" si="127"/>
        <v>0</v>
      </c>
      <c r="O280" s="41">
        <f t="shared" si="128"/>
        <v>0</v>
      </c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17"/>
      <c r="BA280" s="98">
        <f t="shared" si="129"/>
        <v>0</v>
      </c>
      <c r="BB280" s="101">
        <f t="shared" si="130"/>
        <v>0</v>
      </c>
    </row>
    <row r="281" spans="1:54" ht="14.25" customHeight="1" x14ac:dyDescent="0.35">
      <c r="A281" s="266"/>
      <c r="B281" s="11">
        <v>20.4166666666667</v>
      </c>
      <c r="C281" s="266"/>
      <c r="D281" s="17"/>
      <c r="E281" s="17"/>
      <c r="F281" s="41"/>
      <c r="G281" s="266"/>
      <c r="H281" s="17"/>
      <c r="I281" s="17"/>
      <c r="J281" s="17"/>
      <c r="K281" s="98"/>
      <c r="L281" s="266"/>
      <c r="M281" s="99">
        <f t="shared" si="126"/>
        <v>0</v>
      </c>
      <c r="N281" s="17">
        <f t="shared" si="127"/>
        <v>0</v>
      </c>
      <c r="O281" s="41">
        <f t="shared" si="128"/>
        <v>0</v>
      </c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17"/>
      <c r="BA281" s="98">
        <f t="shared" si="129"/>
        <v>0</v>
      </c>
      <c r="BB281" s="101">
        <f t="shared" si="130"/>
        <v>0</v>
      </c>
    </row>
    <row r="282" spans="1:54" ht="14.25" customHeight="1" x14ac:dyDescent="0.35">
      <c r="A282" s="266"/>
      <c r="B282" s="11">
        <v>20.5</v>
      </c>
      <c r="C282" s="266"/>
      <c r="D282" s="17"/>
      <c r="E282" s="17"/>
      <c r="F282" s="41"/>
      <c r="G282" s="266"/>
      <c r="H282" s="17"/>
      <c r="I282" s="17"/>
      <c r="J282" s="17"/>
      <c r="K282" s="98"/>
      <c r="L282" s="266"/>
      <c r="M282" s="99">
        <f t="shared" si="126"/>
        <v>0</v>
      </c>
      <c r="N282" s="17">
        <f t="shared" si="127"/>
        <v>0</v>
      </c>
      <c r="O282" s="41">
        <f t="shared" si="128"/>
        <v>0</v>
      </c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17"/>
      <c r="BA282" s="98">
        <f t="shared" si="129"/>
        <v>0</v>
      </c>
      <c r="BB282" s="101">
        <f t="shared" si="130"/>
        <v>0</v>
      </c>
    </row>
    <row r="283" spans="1:54" ht="14.25" customHeight="1" x14ac:dyDescent="0.35">
      <c r="A283" s="266"/>
      <c r="B283" s="11">
        <v>20.5833333333333</v>
      </c>
      <c r="C283" s="266"/>
      <c r="D283" s="17"/>
      <c r="E283" s="17"/>
      <c r="F283" s="41"/>
      <c r="G283" s="266"/>
      <c r="H283" s="17"/>
      <c r="I283" s="17"/>
      <c r="J283" s="17"/>
      <c r="K283" s="98"/>
      <c r="L283" s="266"/>
      <c r="M283" s="99">
        <f t="shared" si="126"/>
        <v>0</v>
      </c>
      <c r="N283" s="17">
        <f t="shared" si="127"/>
        <v>0</v>
      </c>
      <c r="O283" s="41">
        <f t="shared" si="128"/>
        <v>0</v>
      </c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17"/>
      <c r="BA283" s="98">
        <f t="shared" si="129"/>
        <v>0</v>
      </c>
      <c r="BB283" s="101">
        <f t="shared" si="130"/>
        <v>0</v>
      </c>
    </row>
    <row r="284" spans="1:54" ht="14.25" customHeight="1" x14ac:dyDescent="0.35">
      <c r="A284" s="266"/>
      <c r="B284" s="11">
        <v>20.6666666666667</v>
      </c>
      <c r="C284" s="266"/>
      <c r="D284" s="17"/>
      <c r="E284" s="17"/>
      <c r="F284" s="41"/>
      <c r="G284" s="266"/>
      <c r="H284" s="17"/>
      <c r="I284" s="17"/>
      <c r="J284" s="17"/>
      <c r="K284" s="98"/>
      <c r="L284" s="266"/>
      <c r="M284" s="99">
        <f t="shared" si="126"/>
        <v>0</v>
      </c>
      <c r="N284" s="17">
        <f t="shared" si="127"/>
        <v>0</v>
      </c>
      <c r="O284" s="41">
        <f t="shared" si="128"/>
        <v>0</v>
      </c>
      <c r="P284" s="99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17"/>
      <c r="BA284" s="98">
        <f t="shared" si="129"/>
        <v>0</v>
      </c>
      <c r="BB284" s="101">
        <f t="shared" si="130"/>
        <v>0</v>
      </c>
    </row>
    <row r="285" spans="1:54" ht="14.25" customHeight="1" x14ac:dyDescent="0.35">
      <c r="A285" s="266"/>
      <c r="B285" s="11">
        <v>20.75</v>
      </c>
      <c r="C285" s="266"/>
      <c r="D285" s="17"/>
      <c r="E285" s="17"/>
      <c r="F285" s="41"/>
      <c r="G285" s="266"/>
      <c r="H285" s="17"/>
      <c r="I285" s="17"/>
      <c r="J285" s="17"/>
      <c r="K285" s="98"/>
      <c r="L285" s="266"/>
      <c r="M285" s="99">
        <f t="shared" si="126"/>
        <v>0</v>
      </c>
      <c r="N285" s="17">
        <f t="shared" si="127"/>
        <v>0</v>
      </c>
      <c r="O285" s="41">
        <f t="shared" si="128"/>
        <v>0</v>
      </c>
      <c r="P285" s="99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17"/>
      <c r="BA285" s="98">
        <f t="shared" si="129"/>
        <v>0</v>
      </c>
      <c r="BB285" s="101">
        <f t="shared" si="130"/>
        <v>0</v>
      </c>
    </row>
    <row r="286" spans="1:54" ht="14.25" customHeight="1" x14ac:dyDescent="0.35">
      <c r="A286" s="266"/>
      <c r="B286" s="11">
        <v>20.8333333333333</v>
      </c>
      <c r="C286" s="266"/>
      <c r="D286" s="17"/>
      <c r="E286" s="17"/>
      <c r="F286" s="41"/>
      <c r="G286" s="266"/>
      <c r="H286" s="17"/>
      <c r="I286" s="17"/>
      <c r="J286" s="17"/>
      <c r="K286" s="98"/>
      <c r="L286" s="266"/>
      <c r="M286" s="99">
        <f t="shared" si="126"/>
        <v>0</v>
      </c>
      <c r="N286" s="17">
        <f t="shared" si="127"/>
        <v>0</v>
      </c>
      <c r="O286" s="41">
        <f t="shared" si="128"/>
        <v>0</v>
      </c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17"/>
      <c r="BA286" s="98">
        <f t="shared" si="129"/>
        <v>0</v>
      </c>
      <c r="BB286" s="101">
        <f t="shared" si="130"/>
        <v>0</v>
      </c>
    </row>
    <row r="287" spans="1:54" ht="14.25" customHeight="1" x14ac:dyDescent="0.35">
      <c r="A287" s="266"/>
      <c r="B287" s="11">
        <v>20.9166666666667</v>
      </c>
      <c r="C287" s="266"/>
      <c r="D287" s="17"/>
      <c r="E287" s="17"/>
      <c r="F287" s="41"/>
      <c r="G287" s="266"/>
      <c r="H287" s="17"/>
      <c r="I287" s="17"/>
      <c r="J287" s="17"/>
      <c r="K287" s="98"/>
      <c r="L287" s="266"/>
      <c r="M287" s="99">
        <f t="shared" si="126"/>
        <v>0</v>
      </c>
      <c r="N287" s="17">
        <f t="shared" si="127"/>
        <v>0</v>
      </c>
      <c r="O287" s="41">
        <f t="shared" si="128"/>
        <v>0</v>
      </c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17"/>
      <c r="BA287" s="98">
        <f t="shared" si="129"/>
        <v>0</v>
      </c>
      <c r="BB287" s="101">
        <f t="shared" si="130"/>
        <v>0</v>
      </c>
    </row>
    <row r="288" spans="1:54" ht="14.25" customHeight="1" x14ac:dyDescent="0.35">
      <c r="A288" s="267"/>
      <c r="B288" s="11">
        <v>21</v>
      </c>
      <c r="C288" s="267"/>
      <c r="D288" s="17"/>
      <c r="E288" s="17"/>
      <c r="F288" s="41"/>
      <c r="G288" s="267"/>
      <c r="H288" s="17"/>
      <c r="I288" s="17"/>
      <c r="J288" s="17"/>
      <c r="K288" s="98"/>
      <c r="L288" s="267"/>
      <c r="M288" s="99">
        <f t="shared" si="126"/>
        <v>0</v>
      </c>
      <c r="N288" s="17">
        <f t="shared" si="127"/>
        <v>0</v>
      </c>
      <c r="O288" s="41">
        <f t="shared" si="128"/>
        <v>0</v>
      </c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17"/>
      <c r="BA288" s="98">
        <f t="shared" si="129"/>
        <v>0</v>
      </c>
      <c r="BB288" s="101">
        <f t="shared" si="130"/>
        <v>0</v>
      </c>
    </row>
    <row r="289" spans="1:54" ht="14.25" customHeight="1" x14ac:dyDescent="0.35">
      <c r="A289" s="291" t="s">
        <v>92</v>
      </c>
      <c r="B289" s="285"/>
      <c r="C289" s="78" t="e">
        <f t="shared" ref="C289:BB289" si="131">AVERAGE(C277:C288)</f>
        <v>#DIV/0!</v>
      </c>
      <c r="D289" s="78" t="e">
        <f t="shared" si="131"/>
        <v>#DIV/0!</v>
      </c>
      <c r="E289" s="78" t="e">
        <f t="shared" si="131"/>
        <v>#DIV/0!</v>
      </c>
      <c r="F289" s="102" t="e">
        <f t="shared" si="131"/>
        <v>#DIV/0!</v>
      </c>
      <c r="G289" s="78" t="e">
        <f t="shared" si="131"/>
        <v>#DIV/0!</v>
      </c>
      <c r="H289" s="78" t="e">
        <f t="shared" si="131"/>
        <v>#DIV/0!</v>
      </c>
      <c r="I289" s="78" t="e">
        <f t="shared" si="131"/>
        <v>#DIV/0!</v>
      </c>
      <c r="J289" s="78" t="e">
        <f t="shared" si="131"/>
        <v>#DIV/0!</v>
      </c>
      <c r="K289" s="103" t="e">
        <f t="shared" si="131"/>
        <v>#DIV/0!</v>
      </c>
      <c r="L289" s="104">
        <f t="shared" si="131"/>
        <v>0</v>
      </c>
      <c r="M289" s="103">
        <f t="shared" si="131"/>
        <v>0</v>
      </c>
      <c r="N289" s="103">
        <f t="shared" si="131"/>
        <v>0</v>
      </c>
      <c r="O289" s="102">
        <f t="shared" si="131"/>
        <v>0</v>
      </c>
      <c r="P289" s="105" t="e">
        <f t="shared" si="131"/>
        <v>#DIV/0!</v>
      </c>
      <c r="Q289" s="78" t="e">
        <f t="shared" si="131"/>
        <v>#DIV/0!</v>
      </c>
      <c r="R289" s="78" t="e">
        <f t="shared" si="131"/>
        <v>#DIV/0!</v>
      </c>
      <c r="S289" s="78" t="e">
        <f t="shared" si="131"/>
        <v>#DIV/0!</v>
      </c>
      <c r="T289" s="78" t="e">
        <f t="shared" si="131"/>
        <v>#DIV/0!</v>
      </c>
      <c r="U289" s="78" t="e">
        <f t="shared" si="131"/>
        <v>#DIV/0!</v>
      </c>
      <c r="V289" s="78" t="e">
        <f t="shared" si="131"/>
        <v>#DIV/0!</v>
      </c>
      <c r="W289" s="78" t="e">
        <f t="shared" si="131"/>
        <v>#DIV/0!</v>
      </c>
      <c r="X289" s="78" t="e">
        <f t="shared" si="131"/>
        <v>#DIV/0!</v>
      </c>
      <c r="Y289" s="78" t="e">
        <f t="shared" si="131"/>
        <v>#DIV/0!</v>
      </c>
      <c r="Z289" s="78" t="e">
        <f t="shared" si="131"/>
        <v>#DIV/0!</v>
      </c>
      <c r="AA289" s="78" t="e">
        <f t="shared" si="131"/>
        <v>#DIV/0!</v>
      </c>
      <c r="AB289" s="78" t="e">
        <f t="shared" si="131"/>
        <v>#DIV/0!</v>
      </c>
      <c r="AC289" s="78" t="e">
        <f t="shared" si="131"/>
        <v>#DIV/0!</v>
      </c>
      <c r="AD289" s="78" t="e">
        <f t="shared" si="131"/>
        <v>#DIV/0!</v>
      </c>
      <c r="AE289" s="102" t="e">
        <f t="shared" si="131"/>
        <v>#DIV/0!</v>
      </c>
      <c r="AF289" s="106" t="e">
        <f t="shared" si="131"/>
        <v>#DIV/0!</v>
      </c>
      <c r="AG289" s="78" t="e">
        <f t="shared" si="131"/>
        <v>#DIV/0!</v>
      </c>
      <c r="AH289" s="78" t="e">
        <f t="shared" si="131"/>
        <v>#DIV/0!</v>
      </c>
      <c r="AI289" s="78" t="e">
        <f t="shared" si="131"/>
        <v>#DIV/0!</v>
      </c>
      <c r="AJ289" s="78" t="e">
        <f t="shared" si="131"/>
        <v>#DIV/0!</v>
      </c>
      <c r="AK289" s="78" t="e">
        <f t="shared" si="131"/>
        <v>#DIV/0!</v>
      </c>
      <c r="AL289" s="78" t="e">
        <f t="shared" si="131"/>
        <v>#DIV/0!</v>
      </c>
      <c r="AM289" s="78" t="e">
        <f t="shared" si="131"/>
        <v>#DIV/0!</v>
      </c>
      <c r="AN289" s="78" t="e">
        <f t="shared" si="131"/>
        <v>#DIV/0!</v>
      </c>
      <c r="AO289" s="78" t="e">
        <f t="shared" si="131"/>
        <v>#DIV/0!</v>
      </c>
      <c r="AP289" s="78" t="e">
        <f t="shared" si="131"/>
        <v>#DIV/0!</v>
      </c>
      <c r="AQ289" s="78" t="e">
        <f t="shared" si="131"/>
        <v>#DIV/0!</v>
      </c>
      <c r="AR289" s="78" t="e">
        <f t="shared" si="131"/>
        <v>#DIV/0!</v>
      </c>
      <c r="AS289" s="78" t="e">
        <f t="shared" si="131"/>
        <v>#DIV/0!</v>
      </c>
      <c r="AT289" s="78" t="e">
        <f t="shared" si="131"/>
        <v>#DIV/0!</v>
      </c>
      <c r="AU289" s="102" t="e">
        <f t="shared" si="131"/>
        <v>#DIV/0!</v>
      </c>
      <c r="AV289" s="107" t="e">
        <f t="shared" si="131"/>
        <v>#DIV/0!</v>
      </c>
      <c r="AW289" s="78" t="e">
        <f t="shared" si="131"/>
        <v>#DIV/0!</v>
      </c>
      <c r="AX289" s="78" t="e">
        <f t="shared" si="131"/>
        <v>#DIV/0!</v>
      </c>
      <c r="AY289" s="78" t="e">
        <f t="shared" si="131"/>
        <v>#DIV/0!</v>
      </c>
      <c r="AZ289" s="78" t="e">
        <f t="shared" si="131"/>
        <v>#DIV/0!</v>
      </c>
      <c r="BA289" s="103">
        <f t="shared" si="131"/>
        <v>0</v>
      </c>
      <c r="BB289" s="108">
        <f t="shared" si="131"/>
        <v>0</v>
      </c>
    </row>
    <row r="290" spans="1:54" ht="14.25" customHeight="1" x14ac:dyDescent="0.35">
      <c r="A290" s="268">
        <v>44765</v>
      </c>
      <c r="B290" s="11">
        <v>21.0833333333333</v>
      </c>
      <c r="C290" s="306"/>
      <c r="D290" s="17"/>
      <c r="E290" s="17"/>
      <c r="F290" s="41"/>
      <c r="G290" s="269"/>
      <c r="H290" s="17"/>
      <c r="I290" s="17"/>
      <c r="J290" s="17"/>
      <c r="K290" s="98"/>
      <c r="L290" s="286">
        <f>G290-C290</f>
        <v>0</v>
      </c>
      <c r="M290" s="99">
        <f t="shared" ref="M290:M301" si="132">H290-F290</f>
        <v>0</v>
      </c>
      <c r="N290" s="17">
        <f t="shared" ref="N290:N301" si="133">I290-E290</f>
        <v>0</v>
      </c>
      <c r="O290" s="41">
        <f t="shared" ref="O290:O301" si="134">K290-D290</f>
        <v>0</v>
      </c>
      <c r="P290" s="99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17"/>
      <c r="BA290" s="98">
        <f t="shared" ref="BA290:BA301" si="135">AY290+AZ290</f>
        <v>0</v>
      </c>
      <c r="BB290" s="101">
        <f t="shared" ref="BB290:BB301" si="136">AE290+AU290+AY290</f>
        <v>0</v>
      </c>
    </row>
    <row r="291" spans="1:54" ht="14.25" customHeight="1" x14ac:dyDescent="0.35">
      <c r="A291" s="266"/>
      <c r="B291" s="11">
        <v>21.1666666666667</v>
      </c>
      <c r="C291" s="266"/>
      <c r="D291" s="17"/>
      <c r="E291" s="17"/>
      <c r="F291" s="41"/>
      <c r="G291" s="266"/>
      <c r="H291" s="17"/>
      <c r="I291" s="17"/>
      <c r="J291" s="17"/>
      <c r="K291" s="98"/>
      <c r="L291" s="266"/>
      <c r="M291" s="99">
        <f t="shared" si="132"/>
        <v>0</v>
      </c>
      <c r="N291" s="17">
        <f t="shared" si="133"/>
        <v>0</v>
      </c>
      <c r="O291" s="41">
        <f t="shared" si="134"/>
        <v>0</v>
      </c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17"/>
      <c r="BA291" s="98">
        <f t="shared" si="135"/>
        <v>0</v>
      </c>
      <c r="BB291" s="101">
        <f t="shared" si="136"/>
        <v>0</v>
      </c>
    </row>
    <row r="292" spans="1:54" ht="14.25" customHeight="1" x14ac:dyDescent="0.35">
      <c r="A292" s="266"/>
      <c r="B292" s="11">
        <v>21.25</v>
      </c>
      <c r="C292" s="266"/>
      <c r="D292" s="17"/>
      <c r="E292" s="17"/>
      <c r="F292" s="41"/>
      <c r="G292" s="266"/>
      <c r="H292" s="17"/>
      <c r="I292" s="17"/>
      <c r="J292" s="17"/>
      <c r="K292" s="98"/>
      <c r="L292" s="266"/>
      <c r="M292" s="99">
        <f t="shared" si="132"/>
        <v>0</v>
      </c>
      <c r="N292" s="17">
        <f t="shared" si="133"/>
        <v>0</v>
      </c>
      <c r="O292" s="41">
        <f t="shared" si="134"/>
        <v>0</v>
      </c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17"/>
      <c r="BA292" s="98">
        <f t="shared" si="135"/>
        <v>0</v>
      </c>
      <c r="BB292" s="101">
        <f t="shared" si="136"/>
        <v>0</v>
      </c>
    </row>
    <row r="293" spans="1:54" ht="14.25" customHeight="1" x14ac:dyDescent="0.35">
      <c r="A293" s="266"/>
      <c r="B293" s="11">
        <v>21.3333333333333</v>
      </c>
      <c r="C293" s="266"/>
      <c r="D293" s="17"/>
      <c r="E293" s="17"/>
      <c r="F293" s="41"/>
      <c r="G293" s="266"/>
      <c r="H293" s="17"/>
      <c r="I293" s="17"/>
      <c r="J293" s="17"/>
      <c r="K293" s="98"/>
      <c r="L293" s="266"/>
      <c r="M293" s="99">
        <f t="shared" si="132"/>
        <v>0</v>
      </c>
      <c r="N293" s="17">
        <f t="shared" si="133"/>
        <v>0</v>
      </c>
      <c r="O293" s="41">
        <f t="shared" si="134"/>
        <v>0</v>
      </c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17"/>
      <c r="BA293" s="98">
        <f t="shared" si="135"/>
        <v>0</v>
      </c>
      <c r="BB293" s="101">
        <f t="shared" si="136"/>
        <v>0</v>
      </c>
    </row>
    <row r="294" spans="1:54" ht="14.25" customHeight="1" x14ac:dyDescent="0.35">
      <c r="A294" s="266"/>
      <c r="B294" s="11">
        <v>21.4166666666667</v>
      </c>
      <c r="C294" s="266"/>
      <c r="D294" s="17"/>
      <c r="E294" s="17"/>
      <c r="F294" s="41"/>
      <c r="G294" s="266"/>
      <c r="H294" s="17"/>
      <c r="I294" s="17"/>
      <c r="J294" s="17"/>
      <c r="K294" s="98"/>
      <c r="L294" s="266"/>
      <c r="M294" s="99">
        <f t="shared" si="132"/>
        <v>0</v>
      </c>
      <c r="N294" s="17">
        <f t="shared" si="133"/>
        <v>0</v>
      </c>
      <c r="O294" s="41">
        <f t="shared" si="134"/>
        <v>0</v>
      </c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17"/>
      <c r="BA294" s="98">
        <f t="shared" si="135"/>
        <v>0</v>
      </c>
      <c r="BB294" s="101">
        <f t="shared" si="136"/>
        <v>0</v>
      </c>
    </row>
    <row r="295" spans="1:54" ht="14.25" customHeight="1" x14ac:dyDescent="0.35">
      <c r="A295" s="266"/>
      <c r="B295" s="11">
        <v>21.5</v>
      </c>
      <c r="C295" s="266"/>
      <c r="D295" s="17"/>
      <c r="E295" s="17"/>
      <c r="F295" s="41"/>
      <c r="G295" s="266"/>
      <c r="H295" s="17"/>
      <c r="I295" s="17"/>
      <c r="J295" s="17"/>
      <c r="K295" s="98"/>
      <c r="L295" s="266"/>
      <c r="M295" s="99">
        <f t="shared" si="132"/>
        <v>0</v>
      </c>
      <c r="N295" s="17">
        <f t="shared" si="133"/>
        <v>0</v>
      </c>
      <c r="O295" s="41">
        <f t="shared" si="134"/>
        <v>0</v>
      </c>
      <c r="P295" s="99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17"/>
      <c r="BA295" s="98">
        <f t="shared" si="135"/>
        <v>0</v>
      </c>
      <c r="BB295" s="101">
        <f t="shared" si="136"/>
        <v>0</v>
      </c>
    </row>
    <row r="296" spans="1:54" ht="14.25" customHeight="1" x14ac:dyDescent="0.35">
      <c r="A296" s="266"/>
      <c r="B296" s="11">
        <v>21.5833333333333</v>
      </c>
      <c r="C296" s="266"/>
      <c r="D296" s="17"/>
      <c r="E296" s="17"/>
      <c r="F296" s="41"/>
      <c r="G296" s="266"/>
      <c r="H296" s="17"/>
      <c r="I296" s="17"/>
      <c r="J296" s="17"/>
      <c r="K296" s="98"/>
      <c r="L296" s="266"/>
      <c r="M296" s="99">
        <f t="shared" si="132"/>
        <v>0</v>
      </c>
      <c r="N296" s="17">
        <f t="shared" si="133"/>
        <v>0</v>
      </c>
      <c r="O296" s="41">
        <f t="shared" si="134"/>
        <v>0</v>
      </c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17"/>
      <c r="BA296" s="98">
        <f t="shared" si="135"/>
        <v>0</v>
      </c>
      <c r="BB296" s="101">
        <f t="shared" si="136"/>
        <v>0</v>
      </c>
    </row>
    <row r="297" spans="1:54" ht="14.25" customHeight="1" x14ac:dyDescent="0.35">
      <c r="A297" s="266"/>
      <c r="B297" s="11">
        <v>21.6666666666667</v>
      </c>
      <c r="C297" s="266"/>
      <c r="D297" s="17"/>
      <c r="E297" s="17"/>
      <c r="F297" s="41"/>
      <c r="G297" s="266"/>
      <c r="H297" s="17"/>
      <c r="I297" s="17"/>
      <c r="J297" s="17"/>
      <c r="K297" s="98"/>
      <c r="L297" s="266"/>
      <c r="M297" s="99">
        <f t="shared" si="132"/>
        <v>0</v>
      </c>
      <c r="N297" s="17">
        <f t="shared" si="133"/>
        <v>0</v>
      </c>
      <c r="O297" s="41">
        <f t="shared" si="134"/>
        <v>0</v>
      </c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17"/>
      <c r="BA297" s="98">
        <f t="shared" si="135"/>
        <v>0</v>
      </c>
      <c r="BB297" s="101">
        <f t="shared" si="136"/>
        <v>0</v>
      </c>
    </row>
    <row r="298" spans="1:54" ht="14.25" customHeight="1" x14ac:dyDescent="0.35">
      <c r="A298" s="266"/>
      <c r="B298" s="11">
        <v>21.75</v>
      </c>
      <c r="C298" s="266"/>
      <c r="D298" s="17"/>
      <c r="E298" s="17"/>
      <c r="F298" s="41"/>
      <c r="G298" s="266"/>
      <c r="H298" s="17"/>
      <c r="I298" s="17"/>
      <c r="J298" s="17"/>
      <c r="K298" s="98"/>
      <c r="L298" s="266"/>
      <c r="M298" s="99">
        <f t="shared" si="132"/>
        <v>0</v>
      </c>
      <c r="N298" s="17">
        <f t="shared" si="133"/>
        <v>0</v>
      </c>
      <c r="O298" s="41">
        <f t="shared" si="134"/>
        <v>0</v>
      </c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17"/>
      <c r="BA298" s="98">
        <f t="shared" si="135"/>
        <v>0</v>
      </c>
      <c r="BB298" s="101">
        <f t="shared" si="136"/>
        <v>0</v>
      </c>
    </row>
    <row r="299" spans="1:54" ht="14.25" customHeight="1" x14ac:dyDescent="0.35">
      <c r="A299" s="266"/>
      <c r="B299" s="11">
        <v>21.8333333333333</v>
      </c>
      <c r="C299" s="266"/>
      <c r="D299" s="17"/>
      <c r="E299" s="17"/>
      <c r="F299" s="41"/>
      <c r="G299" s="266"/>
      <c r="H299" s="17"/>
      <c r="I299" s="17"/>
      <c r="J299" s="17"/>
      <c r="K299" s="98"/>
      <c r="L299" s="266"/>
      <c r="M299" s="99">
        <f t="shared" si="132"/>
        <v>0</v>
      </c>
      <c r="N299" s="17">
        <f t="shared" si="133"/>
        <v>0</v>
      </c>
      <c r="O299" s="41">
        <f t="shared" si="134"/>
        <v>0</v>
      </c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17"/>
      <c r="BA299" s="98">
        <f t="shared" si="135"/>
        <v>0</v>
      </c>
      <c r="BB299" s="101">
        <f t="shared" si="136"/>
        <v>0</v>
      </c>
    </row>
    <row r="300" spans="1:54" ht="14.25" customHeight="1" x14ac:dyDescent="0.35">
      <c r="A300" s="266"/>
      <c r="B300" s="11">
        <v>21.9166666666667</v>
      </c>
      <c r="C300" s="266"/>
      <c r="D300" s="17"/>
      <c r="E300" s="17"/>
      <c r="F300" s="41"/>
      <c r="G300" s="266"/>
      <c r="H300" s="17"/>
      <c r="I300" s="17"/>
      <c r="J300" s="17"/>
      <c r="K300" s="98"/>
      <c r="L300" s="266"/>
      <c r="M300" s="99">
        <f t="shared" si="132"/>
        <v>0</v>
      </c>
      <c r="N300" s="17">
        <f t="shared" si="133"/>
        <v>0</v>
      </c>
      <c r="O300" s="41">
        <f t="shared" si="134"/>
        <v>0</v>
      </c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17"/>
      <c r="BA300" s="98">
        <f t="shared" si="135"/>
        <v>0</v>
      </c>
      <c r="BB300" s="101">
        <f t="shared" si="136"/>
        <v>0</v>
      </c>
    </row>
    <row r="301" spans="1:54" ht="14.25" customHeight="1" x14ac:dyDescent="0.35">
      <c r="A301" s="267"/>
      <c r="B301" s="11">
        <v>22</v>
      </c>
      <c r="C301" s="267"/>
      <c r="D301" s="17"/>
      <c r="E301" s="17"/>
      <c r="F301" s="41"/>
      <c r="G301" s="267"/>
      <c r="H301" s="17"/>
      <c r="I301" s="17"/>
      <c r="J301" s="17"/>
      <c r="K301" s="98"/>
      <c r="L301" s="267"/>
      <c r="M301" s="99">
        <f t="shared" si="132"/>
        <v>0</v>
      </c>
      <c r="N301" s="17">
        <f t="shared" si="133"/>
        <v>0</v>
      </c>
      <c r="O301" s="41">
        <f t="shared" si="134"/>
        <v>0</v>
      </c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17"/>
      <c r="BA301" s="98">
        <f t="shared" si="135"/>
        <v>0</v>
      </c>
      <c r="BB301" s="101">
        <f t="shared" si="136"/>
        <v>0</v>
      </c>
    </row>
    <row r="302" spans="1:54" ht="14.25" customHeight="1" x14ac:dyDescent="0.35">
      <c r="A302" s="291" t="s">
        <v>92</v>
      </c>
      <c r="B302" s="285"/>
      <c r="C302" s="78" t="e">
        <f t="shared" ref="C302:BB302" si="137">AVERAGE(C290:C301)</f>
        <v>#DIV/0!</v>
      </c>
      <c r="D302" s="78" t="e">
        <f t="shared" si="137"/>
        <v>#DIV/0!</v>
      </c>
      <c r="E302" s="78" t="e">
        <f t="shared" si="137"/>
        <v>#DIV/0!</v>
      </c>
      <c r="F302" s="102" t="e">
        <f t="shared" si="137"/>
        <v>#DIV/0!</v>
      </c>
      <c r="G302" s="78" t="e">
        <f t="shared" si="137"/>
        <v>#DIV/0!</v>
      </c>
      <c r="H302" s="78" t="e">
        <f t="shared" si="137"/>
        <v>#DIV/0!</v>
      </c>
      <c r="I302" s="78" t="e">
        <f t="shared" si="137"/>
        <v>#DIV/0!</v>
      </c>
      <c r="J302" s="78" t="e">
        <f t="shared" si="137"/>
        <v>#DIV/0!</v>
      </c>
      <c r="K302" s="103" t="e">
        <f t="shared" si="137"/>
        <v>#DIV/0!</v>
      </c>
      <c r="L302" s="104">
        <f t="shared" si="137"/>
        <v>0</v>
      </c>
      <c r="M302" s="103">
        <f t="shared" si="137"/>
        <v>0</v>
      </c>
      <c r="N302" s="103">
        <f t="shared" si="137"/>
        <v>0</v>
      </c>
      <c r="O302" s="102">
        <f t="shared" si="137"/>
        <v>0</v>
      </c>
      <c r="P302" s="105" t="e">
        <f t="shared" si="137"/>
        <v>#DIV/0!</v>
      </c>
      <c r="Q302" s="78" t="e">
        <f t="shared" si="137"/>
        <v>#DIV/0!</v>
      </c>
      <c r="R302" s="78" t="e">
        <f t="shared" si="137"/>
        <v>#DIV/0!</v>
      </c>
      <c r="S302" s="78" t="e">
        <f t="shared" si="137"/>
        <v>#DIV/0!</v>
      </c>
      <c r="T302" s="78" t="e">
        <f t="shared" si="137"/>
        <v>#DIV/0!</v>
      </c>
      <c r="U302" s="78" t="e">
        <f t="shared" si="137"/>
        <v>#DIV/0!</v>
      </c>
      <c r="V302" s="78" t="e">
        <f t="shared" si="137"/>
        <v>#DIV/0!</v>
      </c>
      <c r="W302" s="78" t="e">
        <f t="shared" si="137"/>
        <v>#DIV/0!</v>
      </c>
      <c r="X302" s="78" t="e">
        <f t="shared" si="137"/>
        <v>#DIV/0!</v>
      </c>
      <c r="Y302" s="78" t="e">
        <f t="shared" si="137"/>
        <v>#DIV/0!</v>
      </c>
      <c r="Z302" s="78" t="e">
        <f t="shared" si="137"/>
        <v>#DIV/0!</v>
      </c>
      <c r="AA302" s="78" t="e">
        <f t="shared" si="137"/>
        <v>#DIV/0!</v>
      </c>
      <c r="AB302" s="78" t="e">
        <f t="shared" si="137"/>
        <v>#DIV/0!</v>
      </c>
      <c r="AC302" s="78" t="e">
        <f t="shared" si="137"/>
        <v>#DIV/0!</v>
      </c>
      <c r="AD302" s="78" t="e">
        <f t="shared" si="137"/>
        <v>#DIV/0!</v>
      </c>
      <c r="AE302" s="102" t="e">
        <f t="shared" si="137"/>
        <v>#DIV/0!</v>
      </c>
      <c r="AF302" s="106" t="e">
        <f t="shared" si="137"/>
        <v>#DIV/0!</v>
      </c>
      <c r="AG302" s="78" t="e">
        <f t="shared" si="137"/>
        <v>#DIV/0!</v>
      </c>
      <c r="AH302" s="78" t="e">
        <f t="shared" si="137"/>
        <v>#DIV/0!</v>
      </c>
      <c r="AI302" s="78" t="e">
        <f t="shared" si="137"/>
        <v>#DIV/0!</v>
      </c>
      <c r="AJ302" s="78" t="e">
        <f t="shared" si="137"/>
        <v>#DIV/0!</v>
      </c>
      <c r="AK302" s="78" t="e">
        <f t="shared" si="137"/>
        <v>#DIV/0!</v>
      </c>
      <c r="AL302" s="78" t="e">
        <f t="shared" si="137"/>
        <v>#DIV/0!</v>
      </c>
      <c r="AM302" s="78" t="e">
        <f t="shared" si="137"/>
        <v>#DIV/0!</v>
      </c>
      <c r="AN302" s="78" t="e">
        <f t="shared" si="137"/>
        <v>#DIV/0!</v>
      </c>
      <c r="AO302" s="78" t="e">
        <f t="shared" si="137"/>
        <v>#DIV/0!</v>
      </c>
      <c r="AP302" s="78" t="e">
        <f t="shared" si="137"/>
        <v>#DIV/0!</v>
      </c>
      <c r="AQ302" s="78" t="e">
        <f t="shared" si="137"/>
        <v>#DIV/0!</v>
      </c>
      <c r="AR302" s="78" t="e">
        <f t="shared" si="137"/>
        <v>#DIV/0!</v>
      </c>
      <c r="AS302" s="78" t="e">
        <f t="shared" si="137"/>
        <v>#DIV/0!</v>
      </c>
      <c r="AT302" s="78" t="e">
        <f t="shared" si="137"/>
        <v>#DIV/0!</v>
      </c>
      <c r="AU302" s="102" t="e">
        <f t="shared" si="137"/>
        <v>#DIV/0!</v>
      </c>
      <c r="AV302" s="107" t="e">
        <f t="shared" si="137"/>
        <v>#DIV/0!</v>
      </c>
      <c r="AW302" s="78" t="e">
        <f t="shared" si="137"/>
        <v>#DIV/0!</v>
      </c>
      <c r="AX302" s="78" t="e">
        <f t="shared" si="137"/>
        <v>#DIV/0!</v>
      </c>
      <c r="AY302" s="78" t="e">
        <f t="shared" si="137"/>
        <v>#DIV/0!</v>
      </c>
      <c r="AZ302" s="78" t="e">
        <f t="shared" si="137"/>
        <v>#DIV/0!</v>
      </c>
      <c r="BA302" s="103">
        <f t="shared" si="137"/>
        <v>0</v>
      </c>
      <c r="BB302" s="108">
        <f t="shared" si="137"/>
        <v>0</v>
      </c>
    </row>
    <row r="303" spans="1:54" ht="14.25" customHeight="1" x14ac:dyDescent="0.35">
      <c r="A303" s="268">
        <v>44766</v>
      </c>
      <c r="B303" s="11">
        <v>22.0833333333333</v>
      </c>
      <c r="C303" s="306"/>
      <c r="D303" s="17"/>
      <c r="E303" s="17"/>
      <c r="F303" s="41"/>
      <c r="G303" s="269"/>
      <c r="H303" s="17"/>
      <c r="I303" s="17"/>
      <c r="J303" s="17"/>
      <c r="K303" s="98"/>
      <c r="L303" s="286">
        <f>G303-C303</f>
        <v>0</v>
      </c>
      <c r="M303" s="99">
        <f t="shared" ref="M303:M314" si="138">H303-F303</f>
        <v>0</v>
      </c>
      <c r="N303" s="17">
        <f t="shared" ref="N303:N314" si="139">I303-E303</f>
        <v>0</v>
      </c>
      <c r="O303" s="41">
        <f t="shared" ref="O303:O314" si="140">K303-D303</f>
        <v>0</v>
      </c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17"/>
      <c r="BA303" s="98">
        <f t="shared" ref="BA303:BA314" si="141">AY303+AZ303</f>
        <v>0</v>
      </c>
      <c r="BB303" s="101">
        <f t="shared" ref="BB303:BB314" si="142">AE303+AU303+AY303</f>
        <v>0</v>
      </c>
    </row>
    <row r="304" spans="1:54" ht="14.25" customHeight="1" x14ac:dyDescent="0.35">
      <c r="A304" s="266"/>
      <c r="B304" s="11">
        <v>22.1666666666667</v>
      </c>
      <c r="C304" s="266"/>
      <c r="D304" s="17"/>
      <c r="E304" s="17"/>
      <c r="F304" s="41"/>
      <c r="G304" s="266"/>
      <c r="H304" s="17"/>
      <c r="I304" s="17"/>
      <c r="J304" s="17"/>
      <c r="K304" s="98"/>
      <c r="L304" s="266"/>
      <c r="M304" s="99">
        <f t="shared" si="138"/>
        <v>0</v>
      </c>
      <c r="N304" s="17">
        <f t="shared" si="139"/>
        <v>0</v>
      </c>
      <c r="O304" s="41">
        <f t="shared" si="140"/>
        <v>0</v>
      </c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17"/>
      <c r="BA304" s="98">
        <f t="shared" si="141"/>
        <v>0</v>
      </c>
      <c r="BB304" s="101">
        <f t="shared" si="142"/>
        <v>0</v>
      </c>
    </row>
    <row r="305" spans="1:54" ht="14.25" customHeight="1" x14ac:dyDescent="0.35">
      <c r="A305" s="266"/>
      <c r="B305" s="11">
        <v>22.25</v>
      </c>
      <c r="C305" s="266"/>
      <c r="D305" s="17"/>
      <c r="E305" s="17"/>
      <c r="F305" s="41"/>
      <c r="G305" s="266"/>
      <c r="H305" s="17"/>
      <c r="I305" s="17"/>
      <c r="J305" s="17"/>
      <c r="K305" s="98"/>
      <c r="L305" s="266"/>
      <c r="M305" s="99">
        <f t="shared" si="138"/>
        <v>0</v>
      </c>
      <c r="N305" s="17">
        <f t="shared" si="139"/>
        <v>0</v>
      </c>
      <c r="O305" s="41">
        <f t="shared" si="140"/>
        <v>0</v>
      </c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17"/>
      <c r="BA305" s="98">
        <f t="shared" si="141"/>
        <v>0</v>
      </c>
      <c r="BB305" s="101">
        <f t="shared" si="142"/>
        <v>0</v>
      </c>
    </row>
    <row r="306" spans="1:54" ht="14.25" customHeight="1" x14ac:dyDescent="0.35">
      <c r="A306" s="266"/>
      <c r="B306" s="11">
        <v>22.3333333333333</v>
      </c>
      <c r="C306" s="266"/>
      <c r="D306" s="17"/>
      <c r="E306" s="17"/>
      <c r="F306" s="41"/>
      <c r="G306" s="266"/>
      <c r="H306" s="17"/>
      <c r="I306" s="17"/>
      <c r="J306" s="17"/>
      <c r="K306" s="98"/>
      <c r="L306" s="266"/>
      <c r="M306" s="99">
        <f t="shared" si="138"/>
        <v>0</v>
      </c>
      <c r="N306" s="17">
        <f t="shared" si="139"/>
        <v>0</v>
      </c>
      <c r="O306" s="41">
        <f t="shared" si="140"/>
        <v>0</v>
      </c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17"/>
      <c r="BA306" s="98">
        <f t="shared" si="141"/>
        <v>0</v>
      </c>
      <c r="BB306" s="101">
        <f t="shared" si="142"/>
        <v>0</v>
      </c>
    </row>
    <row r="307" spans="1:54" ht="14.25" customHeight="1" x14ac:dyDescent="0.35">
      <c r="A307" s="266"/>
      <c r="B307" s="11">
        <v>22.4166666666667</v>
      </c>
      <c r="C307" s="266"/>
      <c r="D307" s="17"/>
      <c r="E307" s="17"/>
      <c r="F307" s="41"/>
      <c r="G307" s="266"/>
      <c r="H307" s="17"/>
      <c r="I307" s="17"/>
      <c r="J307" s="17"/>
      <c r="K307" s="98"/>
      <c r="L307" s="266"/>
      <c r="M307" s="99">
        <f t="shared" si="138"/>
        <v>0</v>
      </c>
      <c r="N307" s="17">
        <f t="shared" si="139"/>
        <v>0</v>
      </c>
      <c r="O307" s="41">
        <f t="shared" si="140"/>
        <v>0</v>
      </c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17"/>
      <c r="BA307" s="98">
        <f t="shared" si="141"/>
        <v>0</v>
      </c>
      <c r="BB307" s="101">
        <f t="shared" si="142"/>
        <v>0</v>
      </c>
    </row>
    <row r="308" spans="1:54" ht="14.25" customHeight="1" x14ac:dyDescent="0.35">
      <c r="A308" s="266"/>
      <c r="B308" s="11">
        <v>22.5</v>
      </c>
      <c r="C308" s="266"/>
      <c r="D308" s="17"/>
      <c r="E308" s="17"/>
      <c r="F308" s="41"/>
      <c r="G308" s="266"/>
      <c r="H308" s="17"/>
      <c r="I308" s="17"/>
      <c r="J308" s="17"/>
      <c r="K308" s="98"/>
      <c r="L308" s="266"/>
      <c r="M308" s="99">
        <f t="shared" si="138"/>
        <v>0</v>
      </c>
      <c r="N308" s="17">
        <f t="shared" si="139"/>
        <v>0</v>
      </c>
      <c r="O308" s="41">
        <f t="shared" si="140"/>
        <v>0</v>
      </c>
      <c r="P308" s="99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17"/>
      <c r="BA308" s="98">
        <f t="shared" si="141"/>
        <v>0</v>
      </c>
      <c r="BB308" s="101">
        <f t="shared" si="142"/>
        <v>0</v>
      </c>
    </row>
    <row r="309" spans="1:54" ht="14.25" customHeight="1" x14ac:dyDescent="0.35">
      <c r="A309" s="266"/>
      <c r="B309" s="11">
        <v>22.5833333333333</v>
      </c>
      <c r="C309" s="266"/>
      <c r="D309" s="17"/>
      <c r="E309" s="17"/>
      <c r="F309" s="41"/>
      <c r="G309" s="266"/>
      <c r="H309" s="17"/>
      <c r="I309" s="17"/>
      <c r="J309" s="17"/>
      <c r="K309" s="98"/>
      <c r="L309" s="266"/>
      <c r="M309" s="99">
        <f t="shared" si="138"/>
        <v>0</v>
      </c>
      <c r="N309" s="17">
        <f t="shared" si="139"/>
        <v>0</v>
      </c>
      <c r="O309" s="41">
        <f t="shared" si="140"/>
        <v>0</v>
      </c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17"/>
      <c r="BA309" s="98">
        <f t="shared" si="141"/>
        <v>0</v>
      </c>
      <c r="BB309" s="101">
        <f t="shared" si="142"/>
        <v>0</v>
      </c>
    </row>
    <row r="310" spans="1:54" ht="14.25" customHeight="1" x14ac:dyDescent="0.35">
      <c r="A310" s="266"/>
      <c r="B310" s="11">
        <v>22.6666666666667</v>
      </c>
      <c r="C310" s="266"/>
      <c r="D310" s="17"/>
      <c r="E310" s="17"/>
      <c r="F310" s="41"/>
      <c r="G310" s="266"/>
      <c r="H310" s="17"/>
      <c r="I310" s="17"/>
      <c r="J310" s="17"/>
      <c r="K310" s="98"/>
      <c r="L310" s="266"/>
      <c r="M310" s="99">
        <f t="shared" si="138"/>
        <v>0</v>
      </c>
      <c r="N310" s="17">
        <f t="shared" si="139"/>
        <v>0</v>
      </c>
      <c r="O310" s="41">
        <f t="shared" si="140"/>
        <v>0</v>
      </c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17"/>
      <c r="BA310" s="98">
        <f t="shared" si="141"/>
        <v>0</v>
      </c>
      <c r="BB310" s="101">
        <f t="shared" si="142"/>
        <v>0</v>
      </c>
    </row>
    <row r="311" spans="1:54" ht="14.25" customHeight="1" x14ac:dyDescent="0.35">
      <c r="A311" s="266"/>
      <c r="B311" s="11">
        <v>22.75</v>
      </c>
      <c r="C311" s="266"/>
      <c r="D311" s="17"/>
      <c r="E311" s="17"/>
      <c r="F311" s="41"/>
      <c r="G311" s="266"/>
      <c r="H311" s="17"/>
      <c r="I311" s="17"/>
      <c r="J311" s="17"/>
      <c r="K311" s="98"/>
      <c r="L311" s="266"/>
      <c r="M311" s="99">
        <f t="shared" si="138"/>
        <v>0</v>
      </c>
      <c r="N311" s="17">
        <f t="shared" si="139"/>
        <v>0</v>
      </c>
      <c r="O311" s="41">
        <f t="shared" si="140"/>
        <v>0</v>
      </c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17"/>
      <c r="BA311" s="98">
        <f t="shared" si="141"/>
        <v>0</v>
      </c>
      <c r="BB311" s="101">
        <f t="shared" si="142"/>
        <v>0</v>
      </c>
    </row>
    <row r="312" spans="1:54" ht="14.25" customHeight="1" x14ac:dyDescent="0.35">
      <c r="A312" s="266"/>
      <c r="B312" s="11">
        <v>22.8333333333333</v>
      </c>
      <c r="C312" s="266"/>
      <c r="D312" s="17"/>
      <c r="E312" s="17"/>
      <c r="F312" s="41"/>
      <c r="G312" s="266"/>
      <c r="H312" s="17"/>
      <c r="I312" s="17"/>
      <c r="J312" s="17"/>
      <c r="K312" s="98"/>
      <c r="L312" s="266"/>
      <c r="M312" s="99">
        <f t="shared" si="138"/>
        <v>0</v>
      </c>
      <c r="N312" s="17">
        <f t="shared" si="139"/>
        <v>0</v>
      </c>
      <c r="O312" s="41">
        <f t="shared" si="140"/>
        <v>0</v>
      </c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17"/>
      <c r="BA312" s="98">
        <f t="shared" si="141"/>
        <v>0</v>
      </c>
      <c r="BB312" s="101">
        <f t="shared" si="142"/>
        <v>0</v>
      </c>
    </row>
    <row r="313" spans="1:54" ht="14.25" customHeight="1" x14ac:dyDescent="0.35">
      <c r="A313" s="266"/>
      <c r="B313" s="11">
        <v>22.9166666666667</v>
      </c>
      <c r="C313" s="266"/>
      <c r="D313" s="17"/>
      <c r="E313" s="17"/>
      <c r="F313" s="41"/>
      <c r="G313" s="266"/>
      <c r="H313" s="17"/>
      <c r="I313" s="17"/>
      <c r="J313" s="17"/>
      <c r="K313" s="98"/>
      <c r="L313" s="266"/>
      <c r="M313" s="99">
        <f t="shared" si="138"/>
        <v>0</v>
      </c>
      <c r="N313" s="17">
        <f t="shared" si="139"/>
        <v>0</v>
      </c>
      <c r="O313" s="41">
        <f t="shared" si="140"/>
        <v>0</v>
      </c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17"/>
      <c r="BA313" s="98">
        <f t="shared" si="141"/>
        <v>0</v>
      </c>
      <c r="BB313" s="101">
        <f t="shared" si="142"/>
        <v>0</v>
      </c>
    </row>
    <row r="314" spans="1:54" ht="14.25" customHeight="1" x14ac:dyDescent="0.35">
      <c r="A314" s="267"/>
      <c r="B314" s="11">
        <v>23</v>
      </c>
      <c r="C314" s="267"/>
      <c r="D314" s="17"/>
      <c r="E314" s="17"/>
      <c r="F314" s="41"/>
      <c r="G314" s="267"/>
      <c r="H314" s="17"/>
      <c r="I314" s="17"/>
      <c r="J314" s="17"/>
      <c r="K314" s="98"/>
      <c r="L314" s="267"/>
      <c r="M314" s="99">
        <f t="shared" si="138"/>
        <v>0</v>
      </c>
      <c r="N314" s="17">
        <f t="shared" si="139"/>
        <v>0</v>
      </c>
      <c r="O314" s="41">
        <f t="shared" si="140"/>
        <v>0</v>
      </c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17"/>
      <c r="BA314" s="98">
        <f t="shared" si="141"/>
        <v>0</v>
      </c>
      <c r="BB314" s="101">
        <f t="shared" si="142"/>
        <v>0</v>
      </c>
    </row>
    <row r="315" spans="1:54" ht="14.25" customHeight="1" x14ac:dyDescent="0.35">
      <c r="A315" s="291" t="s">
        <v>92</v>
      </c>
      <c r="B315" s="285"/>
      <c r="C315" s="78" t="e">
        <f t="shared" ref="C315:BB315" si="143">AVERAGE(C303:C314)</f>
        <v>#DIV/0!</v>
      </c>
      <c r="D315" s="78" t="e">
        <f t="shared" si="143"/>
        <v>#DIV/0!</v>
      </c>
      <c r="E315" s="78" t="e">
        <f t="shared" si="143"/>
        <v>#DIV/0!</v>
      </c>
      <c r="F315" s="102" t="e">
        <f t="shared" si="143"/>
        <v>#DIV/0!</v>
      </c>
      <c r="G315" s="78" t="e">
        <f t="shared" si="143"/>
        <v>#DIV/0!</v>
      </c>
      <c r="H315" s="78" t="e">
        <f t="shared" si="143"/>
        <v>#DIV/0!</v>
      </c>
      <c r="I315" s="78" t="e">
        <f t="shared" si="143"/>
        <v>#DIV/0!</v>
      </c>
      <c r="J315" s="78" t="e">
        <f t="shared" si="143"/>
        <v>#DIV/0!</v>
      </c>
      <c r="K315" s="103" t="e">
        <f t="shared" si="143"/>
        <v>#DIV/0!</v>
      </c>
      <c r="L315" s="104">
        <f t="shared" si="143"/>
        <v>0</v>
      </c>
      <c r="M315" s="103">
        <f t="shared" si="143"/>
        <v>0</v>
      </c>
      <c r="N315" s="103">
        <f t="shared" si="143"/>
        <v>0</v>
      </c>
      <c r="O315" s="102">
        <f t="shared" si="143"/>
        <v>0</v>
      </c>
      <c r="P315" s="105" t="e">
        <f t="shared" si="143"/>
        <v>#DIV/0!</v>
      </c>
      <c r="Q315" s="78" t="e">
        <f t="shared" si="143"/>
        <v>#DIV/0!</v>
      </c>
      <c r="R315" s="78" t="e">
        <f t="shared" si="143"/>
        <v>#DIV/0!</v>
      </c>
      <c r="S315" s="78" t="e">
        <f t="shared" si="143"/>
        <v>#DIV/0!</v>
      </c>
      <c r="T315" s="78" t="e">
        <f t="shared" si="143"/>
        <v>#DIV/0!</v>
      </c>
      <c r="U315" s="78" t="e">
        <f t="shared" si="143"/>
        <v>#DIV/0!</v>
      </c>
      <c r="V315" s="78" t="e">
        <f t="shared" si="143"/>
        <v>#DIV/0!</v>
      </c>
      <c r="W315" s="78" t="e">
        <f t="shared" si="143"/>
        <v>#DIV/0!</v>
      </c>
      <c r="X315" s="78" t="e">
        <f t="shared" si="143"/>
        <v>#DIV/0!</v>
      </c>
      <c r="Y315" s="78" t="e">
        <f t="shared" si="143"/>
        <v>#DIV/0!</v>
      </c>
      <c r="Z315" s="78" t="e">
        <f t="shared" si="143"/>
        <v>#DIV/0!</v>
      </c>
      <c r="AA315" s="78" t="e">
        <f t="shared" si="143"/>
        <v>#DIV/0!</v>
      </c>
      <c r="AB315" s="78" t="e">
        <f t="shared" si="143"/>
        <v>#DIV/0!</v>
      </c>
      <c r="AC315" s="78" t="e">
        <f t="shared" si="143"/>
        <v>#DIV/0!</v>
      </c>
      <c r="AD315" s="78" t="e">
        <f t="shared" si="143"/>
        <v>#DIV/0!</v>
      </c>
      <c r="AE315" s="102" t="e">
        <f t="shared" si="143"/>
        <v>#DIV/0!</v>
      </c>
      <c r="AF315" s="106" t="e">
        <f t="shared" si="143"/>
        <v>#DIV/0!</v>
      </c>
      <c r="AG315" s="78" t="e">
        <f t="shared" si="143"/>
        <v>#DIV/0!</v>
      </c>
      <c r="AH315" s="78" t="e">
        <f t="shared" si="143"/>
        <v>#DIV/0!</v>
      </c>
      <c r="AI315" s="78" t="e">
        <f t="shared" si="143"/>
        <v>#DIV/0!</v>
      </c>
      <c r="AJ315" s="78" t="e">
        <f t="shared" si="143"/>
        <v>#DIV/0!</v>
      </c>
      <c r="AK315" s="78" t="e">
        <f t="shared" si="143"/>
        <v>#DIV/0!</v>
      </c>
      <c r="AL315" s="78" t="e">
        <f t="shared" si="143"/>
        <v>#DIV/0!</v>
      </c>
      <c r="AM315" s="78" t="e">
        <f t="shared" si="143"/>
        <v>#DIV/0!</v>
      </c>
      <c r="AN315" s="78" t="e">
        <f t="shared" si="143"/>
        <v>#DIV/0!</v>
      </c>
      <c r="AO315" s="78" t="e">
        <f t="shared" si="143"/>
        <v>#DIV/0!</v>
      </c>
      <c r="AP315" s="78" t="e">
        <f t="shared" si="143"/>
        <v>#DIV/0!</v>
      </c>
      <c r="AQ315" s="78" t="e">
        <f t="shared" si="143"/>
        <v>#DIV/0!</v>
      </c>
      <c r="AR315" s="78" t="e">
        <f t="shared" si="143"/>
        <v>#DIV/0!</v>
      </c>
      <c r="AS315" s="78" t="e">
        <f t="shared" si="143"/>
        <v>#DIV/0!</v>
      </c>
      <c r="AT315" s="78" t="e">
        <f t="shared" si="143"/>
        <v>#DIV/0!</v>
      </c>
      <c r="AU315" s="102" t="e">
        <f t="shared" si="143"/>
        <v>#DIV/0!</v>
      </c>
      <c r="AV315" s="107" t="e">
        <f t="shared" si="143"/>
        <v>#DIV/0!</v>
      </c>
      <c r="AW315" s="78" t="e">
        <f t="shared" si="143"/>
        <v>#DIV/0!</v>
      </c>
      <c r="AX315" s="78" t="e">
        <f t="shared" si="143"/>
        <v>#DIV/0!</v>
      </c>
      <c r="AY315" s="78" t="e">
        <f t="shared" si="143"/>
        <v>#DIV/0!</v>
      </c>
      <c r="AZ315" s="78" t="e">
        <f t="shared" si="143"/>
        <v>#DIV/0!</v>
      </c>
      <c r="BA315" s="103">
        <f t="shared" si="143"/>
        <v>0</v>
      </c>
      <c r="BB315" s="108">
        <f t="shared" si="143"/>
        <v>0</v>
      </c>
    </row>
    <row r="316" spans="1:54" ht="14.25" customHeight="1" x14ac:dyDescent="0.35">
      <c r="A316" s="268">
        <v>44767</v>
      </c>
      <c r="B316" s="11">
        <v>23.0833333333333</v>
      </c>
      <c r="C316" s="306"/>
      <c r="D316" s="17"/>
      <c r="E316" s="17"/>
      <c r="F316" s="41"/>
      <c r="G316" s="269"/>
      <c r="H316" s="17"/>
      <c r="I316" s="17"/>
      <c r="J316" s="17"/>
      <c r="K316" s="98"/>
      <c r="L316" s="286">
        <f>G316-C316</f>
        <v>0</v>
      </c>
      <c r="M316" s="99">
        <f t="shared" ref="M316:M327" si="144">H316-F316</f>
        <v>0</v>
      </c>
      <c r="N316" s="17">
        <f t="shared" ref="N316:N327" si="145">I316-E316</f>
        <v>0</v>
      </c>
      <c r="O316" s="41">
        <f t="shared" ref="O316:O327" si="146">K316-D316</f>
        <v>0</v>
      </c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17"/>
      <c r="BA316" s="98">
        <f t="shared" ref="BA316:BA327" si="147">AY316+AZ316</f>
        <v>0</v>
      </c>
      <c r="BB316" s="101">
        <f t="shared" ref="BB316:BB327" si="148">AE316+AU316+AY316</f>
        <v>0</v>
      </c>
    </row>
    <row r="317" spans="1:54" ht="14.25" customHeight="1" x14ac:dyDescent="0.35">
      <c r="A317" s="266"/>
      <c r="B317" s="11">
        <v>23.1666666666667</v>
      </c>
      <c r="C317" s="266"/>
      <c r="D317" s="17"/>
      <c r="E317" s="17"/>
      <c r="F317" s="41"/>
      <c r="G317" s="266"/>
      <c r="H317" s="17"/>
      <c r="I317" s="17"/>
      <c r="J317" s="17"/>
      <c r="K317" s="98"/>
      <c r="L317" s="266"/>
      <c r="M317" s="99">
        <f t="shared" si="144"/>
        <v>0</v>
      </c>
      <c r="N317" s="17">
        <f t="shared" si="145"/>
        <v>0</v>
      </c>
      <c r="O317" s="41">
        <f t="shared" si="146"/>
        <v>0</v>
      </c>
      <c r="P317" s="99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17"/>
      <c r="BA317" s="98">
        <f t="shared" si="147"/>
        <v>0</v>
      </c>
      <c r="BB317" s="101">
        <f t="shared" si="148"/>
        <v>0</v>
      </c>
    </row>
    <row r="318" spans="1:54" ht="14.25" customHeight="1" x14ac:dyDescent="0.35">
      <c r="A318" s="266"/>
      <c r="B318" s="11">
        <v>23.25</v>
      </c>
      <c r="C318" s="266"/>
      <c r="D318" s="17"/>
      <c r="E318" s="17"/>
      <c r="F318" s="41"/>
      <c r="G318" s="266"/>
      <c r="H318" s="17"/>
      <c r="I318" s="17"/>
      <c r="J318" s="17"/>
      <c r="K318" s="98"/>
      <c r="L318" s="266"/>
      <c r="M318" s="99">
        <f t="shared" si="144"/>
        <v>0</v>
      </c>
      <c r="N318" s="17">
        <f t="shared" si="145"/>
        <v>0</v>
      </c>
      <c r="O318" s="41">
        <f t="shared" si="146"/>
        <v>0</v>
      </c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17"/>
      <c r="BA318" s="98">
        <f t="shared" si="147"/>
        <v>0</v>
      </c>
      <c r="BB318" s="101">
        <f t="shared" si="148"/>
        <v>0</v>
      </c>
    </row>
    <row r="319" spans="1:54" ht="14.25" customHeight="1" x14ac:dyDescent="0.35">
      <c r="A319" s="266"/>
      <c r="B319" s="11">
        <v>23.3333333333333</v>
      </c>
      <c r="C319" s="266"/>
      <c r="D319" s="17"/>
      <c r="E319" s="17"/>
      <c r="F319" s="41"/>
      <c r="G319" s="266"/>
      <c r="H319" s="17"/>
      <c r="I319" s="17"/>
      <c r="J319" s="17"/>
      <c r="K319" s="98"/>
      <c r="L319" s="266"/>
      <c r="M319" s="99">
        <f t="shared" si="144"/>
        <v>0</v>
      </c>
      <c r="N319" s="17">
        <f t="shared" si="145"/>
        <v>0</v>
      </c>
      <c r="O319" s="41">
        <f t="shared" si="146"/>
        <v>0</v>
      </c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17"/>
      <c r="BA319" s="98">
        <f t="shared" si="147"/>
        <v>0</v>
      </c>
      <c r="BB319" s="101">
        <f t="shared" si="148"/>
        <v>0</v>
      </c>
    </row>
    <row r="320" spans="1:54" ht="14.25" customHeight="1" x14ac:dyDescent="0.35">
      <c r="A320" s="266"/>
      <c r="B320" s="11">
        <v>23.4166666666667</v>
      </c>
      <c r="C320" s="266"/>
      <c r="D320" s="17"/>
      <c r="E320" s="17"/>
      <c r="F320" s="41"/>
      <c r="G320" s="266"/>
      <c r="H320" s="17"/>
      <c r="I320" s="17"/>
      <c r="J320" s="17"/>
      <c r="K320" s="98"/>
      <c r="L320" s="266"/>
      <c r="M320" s="99">
        <f t="shared" si="144"/>
        <v>0</v>
      </c>
      <c r="N320" s="17">
        <f t="shared" si="145"/>
        <v>0</v>
      </c>
      <c r="O320" s="41">
        <f t="shared" si="146"/>
        <v>0</v>
      </c>
      <c r="P320" s="99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17"/>
      <c r="BA320" s="98">
        <f t="shared" si="147"/>
        <v>0</v>
      </c>
      <c r="BB320" s="101">
        <f t="shared" si="148"/>
        <v>0</v>
      </c>
    </row>
    <row r="321" spans="1:54" ht="14.25" customHeight="1" x14ac:dyDescent="0.35">
      <c r="A321" s="266"/>
      <c r="B321" s="11">
        <v>23.5</v>
      </c>
      <c r="C321" s="266"/>
      <c r="D321" s="17"/>
      <c r="E321" s="17"/>
      <c r="F321" s="41"/>
      <c r="G321" s="266"/>
      <c r="H321" s="17"/>
      <c r="I321" s="17"/>
      <c r="J321" s="17"/>
      <c r="K321" s="98"/>
      <c r="L321" s="266"/>
      <c r="M321" s="99">
        <f t="shared" si="144"/>
        <v>0</v>
      </c>
      <c r="N321" s="17">
        <f t="shared" si="145"/>
        <v>0</v>
      </c>
      <c r="O321" s="41">
        <f t="shared" si="146"/>
        <v>0</v>
      </c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17"/>
      <c r="BA321" s="98">
        <f t="shared" si="147"/>
        <v>0</v>
      </c>
      <c r="BB321" s="101">
        <f t="shared" si="148"/>
        <v>0</v>
      </c>
    </row>
    <row r="322" spans="1:54" ht="14.25" customHeight="1" x14ac:dyDescent="0.35">
      <c r="A322" s="266"/>
      <c r="B322" s="11">
        <v>23.5833333333333</v>
      </c>
      <c r="C322" s="266"/>
      <c r="D322" s="17"/>
      <c r="E322" s="17"/>
      <c r="F322" s="41"/>
      <c r="G322" s="266"/>
      <c r="H322" s="17"/>
      <c r="I322" s="17"/>
      <c r="J322" s="17"/>
      <c r="K322" s="98"/>
      <c r="L322" s="266"/>
      <c r="M322" s="99">
        <f t="shared" si="144"/>
        <v>0</v>
      </c>
      <c r="N322" s="17">
        <f t="shared" si="145"/>
        <v>0</v>
      </c>
      <c r="O322" s="41">
        <f t="shared" si="146"/>
        <v>0</v>
      </c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17"/>
      <c r="BA322" s="98">
        <f t="shared" si="147"/>
        <v>0</v>
      </c>
      <c r="BB322" s="101">
        <f t="shared" si="148"/>
        <v>0</v>
      </c>
    </row>
    <row r="323" spans="1:54" ht="14.25" customHeight="1" x14ac:dyDescent="0.35">
      <c r="A323" s="266"/>
      <c r="B323" s="11">
        <v>23.6666666666667</v>
      </c>
      <c r="C323" s="266"/>
      <c r="D323" s="17"/>
      <c r="E323" s="17"/>
      <c r="F323" s="41"/>
      <c r="G323" s="266"/>
      <c r="H323" s="17"/>
      <c r="I323" s="17"/>
      <c r="J323" s="17"/>
      <c r="K323" s="98"/>
      <c r="L323" s="266"/>
      <c r="M323" s="99">
        <f t="shared" si="144"/>
        <v>0</v>
      </c>
      <c r="N323" s="17">
        <f t="shared" si="145"/>
        <v>0</v>
      </c>
      <c r="O323" s="41">
        <f t="shared" si="146"/>
        <v>0</v>
      </c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17"/>
      <c r="BA323" s="98">
        <f t="shared" si="147"/>
        <v>0</v>
      </c>
      <c r="BB323" s="101">
        <f t="shared" si="148"/>
        <v>0</v>
      </c>
    </row>
    <row r="324" spans="1:54" ht="14.25" customHeight="1" x14ac:dyDescent="0.35">
      <c r="A324" s="266"/>
      <c r="B324" s="11">
        <v>23.75</v>
      </c>
      <c r="C324" s="266"/>
      <c r="D324" s="17"/>
      <c r="E324" s="17"/>
      <c r="F324" s="41"/>
      <c r="G324" s="266"/>
      <c r="H324" s="17"/>
      <c r="I324" s="17"/>
      <c r="J324" s="17"/>
      <c r="K324" s="98"/>
      <c r="L324" s="266"/>
      <c r="M324" s="99">
        <f t="shared" si="144"/>
        <v>0</v>
      </c>
      <c r="N324" s="17">
        <f t="shared" si="145"/>
        <v>0</v>
      </c>
      <c r="O324" s="41">
        <f t="shared" si="146"/>
        <v>0</v>
      </c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17"/>
      <c r="BA324" s="98">
        <f t="shared" si="147"/>
        <v>0</v>
      </c>
      <c r="BB324" s="101">
        <f t="shared" si="148"/>
        <v>0</v>
      </c>
    </row>
    <row r="325" spans="1:54" ht="14.25" customHeight="1" x14ac:dyDescent="0.35">
      <c r="A325" s="266"/>
      <c r="B325" s="11">
        <v>23.8333333333333</v>
      </c>
      <c r="C325" s="266"/>
      <c r="D325" s="17"/>
      <c r="E325" s="17"/>
      <c r="F325" s="41"/>
      <c r="G325" s="266"/>
      <c r="H325" s="17"/>
      <c r="I325" s="17"/>
      <c r="J325" s="17"/>
      <c r="K325" s="98"/>
      <c r="L325" s="266"/>
      <c r="M325" s="99">
        <f t="shared" si="144"/>
        <v>0</v>
      </c>
      <c r="N325" s="17">
        <f t="shared" si="145"/>
        <v>0</v>
      </c>
      <c r="O325" s="41">
        <f t="shared" si="146"/>
        <v>0</v>
      </c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17"/>
      <c r="BA325" s="98">
        <f t="shared" si="147"/>
        <v>0</v>
      </c>
      <c r="BB325" s="101">
        <f t="shared" si="148"/>
        <v>0</v>
      </c>
    </row>
    <row r="326" spans="1:54" ht="14.25" customHeight="1" x14ac:dyDescent="0.35">
      <c r="A326" s="266"/>
      <c r="B326" s="11">
        <v>23.9166666666667</v>
      </c>
      <c r="C326" s="266"/>
      <c r="D326" s="17"/>
      <c r="E326" s="17"/>
      <c r="F326" s="41"/>
      <c r="G326" s="266"/>
      <c r="H326" s="17"/>
      <c r="I326" s="17"/>
      <c r="J326" s="17"/>
      <c r="K326" s="98"/>
      <c r="L326" s="266"/>
      <c r="M326" s="99">
        <f t="shared" si="144"/>
        <v>0</v>
      </c>
      <c r="N326" s="17">
        <f t="shared" si="145"/>
        <v>0</v>
      </c>
      <c r="O326" s="41">
        <f t="shared" si="146"/>
        <v>0</v>
      </c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17"/>
      <c r="BA326" s="98">
        <f t="shared" si="147"/>
        <v>0</v>
      </c>
      <c r="BB326" s="101">
        <f t="shared" si="148"/>
        <v>0</v>
      </c>
    </row>
    <row r="327" spans="1:54" ht="14.25" customHeight="1" x14ac:dyDescent="0.35">
      <c r="A327" s="267"/>
      <c r="B327" s="11">
        <v>24</v>
      </c>
      <c r="C327" s="267"/>
      <c r="D327" s="17"/>
      <c r="E327" s="17"/>
      <c r="F327" s="41"/>
      <c r="G327" s="267"/>
      <c r="H327" s="17"/>
      <c r="I327" s="17"/>
      <c r="J327" s="17"/>
      <c r="K327" s="98"/>
      <c r="L327" s="267"/>
      <c r="M327" s="99">
        <f t="shared" si="144"/>
        <v>0</v>
      </c>
      <c r="N327" s="17">
        <f t="shared" si="145"/>
        <v>0</v>
      </c>
      <c r="O327" s="41">
        <f t="shared" si="146"/>
        <v>0</v>
      </c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17"/>
      <c r="BA327" s="98">
        <f t="shared" si="147"/>
        <v>0</v>
      </c>
      <c r="BB327" s="101">
        <f t="shared" si="148"/>
        <v>0</v>
      </c>
    </row>
    <row r="328" spans="1:54" ht="14.25" customHeight="1" x14ac:dyDescent="0.35">
      <c r="A328" s="291" t="s">
        <v>92</v>
      </c>
      <c r="B328" s="285"/>
      <c r="C328" s="78" t="e">
        <f t="shared" ref="C328:BB328" si="149">AVERAGE(C316:C327)</f>
        <v>#DIV/0!</v>
      </c>
      <c r="D328" s="78" t="e">
        <f t="shared" si="149"/>
        <v>#DIV/0!</v>
      </c>
      <c r="E328" s="78" t="e">
        <f t="shared" si="149"/>
        <v>#DIV/0!</v>
      </c>
      <c r="F328" s="102" t="e">
        <f t="shared" si="149"/>
        <v>#DIV/0!</v>
      </c>
      <c r="G328" s="78" t="e">
        <f t="shared" si="149"/>
        <v>#DIV/0!</v>
      </c>
      <c r="H328" s="78" t="e">
        <f t="shared" si="149"/>
        <v>#DIV/0!</v>
      </c>
      <c r="I328" s="78" t="e">
        <f t="shared" si="149"/>
        <v>#DIV/0!</v>
      </c>
      <c r="J328" s="78" t="e">
        <f t="shared" si="149"/>
        <v>#DIV/0!</v>
      </c>
      <c r="K328" s="103" t="e">
        <f t="shared" si="149"/>
        <v>#DIV/0!</v>
      </c>
      <c r="L328" s="104">
        <f t="shared" si="149"/>
        <v>0</v>
      </c>
      <c r="M328" s="103">
        <f t="shared" si="149"/>
        <v>0</v>
      </c>
      <c r="N328" s="103">
        <f t="shared" si="149"/>
        <v>0</v>
      </c>
      <c r="O328" s="102">
        <f t="shared" si="149"/>
        <v>0</v>
      </c>
      <c r="P328" s="105" t="e">
        <f t="shared" si="149"/>
        <v>#DIV/0!</v>
      </c>
      <c r="Q328" s="78" t="e">
        <f t="shared" si="149"/>
        <v>#DIV/0!</v>
      </c>
      <c r="R328" s="78" t="e">
        <f t="shared" si="149"/>
        <v>#DIV/0!</v>
      </c>
      <c r="S328" s="78" t="e">
        <f t="shared" si="149"/>
        <v>#DIV/0!</v>
      </c>
      <c r="T328" s="78" t="e">
        <f t="shared" si="149"/>
        <v>#DIV/0!</v>
      </c>
      <c r="U328" s="78" t="e">
        <f t="shared" si="149"/>
        <v>#DIV/0!</v>
      </c>
      <c r="V328" s="78" t="e">
        <f t="shared" si="149"/>
        <v>#DIV/0!</v>
      </c>
      <c r="W328" s="78" t="e">
        <f t="shared" si="149"/>
        <v>#DIV/0!</v>
      </c>
      <c r="X328" s="78" t="e">
        <f t="shared" si="149"/>
        <v>#DIV/0!</v>
      </c>
      <c r="Y328" s="78" t="e">
        <f t="shared" si="149"/>
        <v>#DIV/0!</v>
      </c>
      <c r="Z328" s="78" t="e">
        <f t="shared" si="149"/>
        <v>#DIV/0!</v>
      </c>
      <c r="AA328" s="78" t="e">
        <f t="shared" si="149"/>
        <v>#DIV/0!</v>
      </c>
      <c r="AB328" s="78" t="e">
        <f t="shared" si="149"/>
        <v>#DIV/0!</v>
      </c>
      <c r="AC328" s="78" t="e">
        <f t="shared" si="149"/>
        <v>#DIV/0!</v>
      </c>
      <c r="AD328" s="78" t="e">
        <f t="shared" si="149"/>
        <v>#DIV/0!</v>
      </c>
      <c r="AE328" s="102" t="e">
        <f t="shared" si="149"/>
        <v>#DIV/0!</v>
      </c>
      <c r="AF328" s="106" t="e">
        <f t="shared" si="149"/>
        <v>#DIV/0!</v>
      </c>
      <c r="AG328" s="78" t="e">
        <f t="shared" si="149"/>
        <v>#DIV/0!</v>
      </c>
      <c r="AH328" s="78" t="e">
        <f t="shared" si="149"/>
        <v>#DIV/0!</v>
      </c>
      <c r="AI328" s="78" t="e">
        <f t="shared" si="149"/>
        <v>#DIV/0!</v>
      </c>
      <c r="AJ328" s="78" t="e">
        <f t="shared" si="149"/>
        <v>#DIV/0!</v>
      </c>
      <c r="AK328" s="78" t="e">
        <f t="shared" si="149"/>
        <v>#DIV/0!</v>
      </c>
      <c r="AL328" s="78" t="e">
        <f t="shared" si="149"/>
        <v>#DIV/0!</v>
      </c>
      <c r="AM328" s="78" t="e">
        <f t="shared" si="149"/>
        <v>#DIV/0!</v>
      </c>
      <c r="AN328" s="78" t="e">
        <f t="shared" si="149"/>
        <v>#DIV/0!</v>
      </c>
      <c r="AO328" s="78" t="e">
        <f t="shared" si="149"/>
        <v>#DIV/0!</v>
      </c>
      <c r="AP328" s="78" t="e">
        <f t="shared" si="149"/>
        <v>#DIV/0!</v>
      </c>
      <c r="AQ328" s="78" t="e">
        <f t="shared" si="149"/>
        <v>#DIV/0!</v>
      </c>
      <c r="AR328" s="78" t="e">
        <f t="shared" si="149"/>
        <v>#DIV/0!</v>
      </c>
      <c r="AS328" s="78" t="e">
        <f t="shared" si="149"/>
        <v>#DIV/0!</v>
      </c>
      <c r="AT328" s="78" t="e">
        <f t="shared" si="149"/>
        <v>#DIV/0!</v>
      </c>
      <c r="AU328" s="102" t="e">
        <f t="shared" si="149"/>
        <v>#DIV/0!</v>
      </c>
      <c r="AV328" s="107" t="e">
        <f t="shared" si="149"/>
        <v>#DIV/0!</v>
      </c>
      <c r="AW328" s="78" t="e">
        <f t="shared" si="149"/>
        <v>#DIV/0!</v>
      </c>
      <c r="AX328" s="78" t="e">
        <f t="shared" si="149"/>
        <v>#DIV/0!</v>
      </c>
      <c r="AY328" s="78" t="e">
        <f t="shared" si="149"/>
        <v>#DIV/0!</v>
      </c>
      <c r="AZ328" s="78" t="e">
        <f t="shared" si="149"/>
        <v>#DIV/0!</v>
      </c>
      <c r="BA328" s="103">
        <f t="shared" si="149"/>
        <v>0</v>
      </c>
      <c r="BB328" s="108">
        <f t="shared" si="149"/>
        <v>0</v>
      </c>
    </row>
    <row r="329" spans="1:54" ht="14.25" customHeight="1" x14ac:dyDescent="0.35">
      <c r="A329" s="268">
        <v>44768</v>
      </c>
      <c r="B329" s="11">
        <v>24.0833333333333</v>
      </c>
      <c r="C329" s="306"/>
      <c r="D329" s="17"/>
      <c r="E329" s="17"/>
      <c r="F329" s="41"/>
      <c r="G329" s="269"/>
      <c r="H329" s="17"/>
      <c r="I329" s="17"/>
      <c r="J329" s="17"/>
      <c r="K329" s="98"/>
      <c r="L329" s="286">
        <f>G329-C329</f>
        <v>0</v>
      </c>
      <c r="M329" s="99">
        <f t="shared" ref="M329:M340" si="150">H329-F329</f>
        <v>0</v>
      </c>
      <c r="N329" s="17">
        <f t="shared" ref="N329:N340" si="151">I329-E329</f>
        <v>0</v>
      </c>
      <c r="O329" s="41">
        <f t="shared" ref="O329:O340" si="152">K329-D329</f>
        <v>0</v>
      </c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17"/>
      <c r="BA329" s="98">
        <f t="shared" ref="BA329:BA340" si="153">AY329+AZ329</f>
        <v>0</v>
      </c>
      <c r="BB329" s="101">
        <f t="shared" ref="BB329:BB340" si="154">AE329+AU329+AY329</f>
        <v>0</v>
      </c>
    </row>
    <row r="330" spans="1:54" ht="14.25" customHeight="1" x14ac:dyDescent="0.35">
      <c r="A330" s="266"/>
      <c r="B330" s="11">
        <v>24.1666666666667</v>
      </c>
      <c r="C330" s="266"/>
      <c r="D330" s="17"/>
      <c r="E330" s="17"/>
      <c r="F330" s="41"/>
      <c r="G330" s="266"/>
      <c r="H330" s="17"/>
      <c r="I330" s="17"/>
      <c r="J330" s="17"/>
      <c r="K330" s="98"/>
      <c r="L330" s="266"/>
      <c r="M330" s="99">
        <f t="shared" si="150"/>
        <v>0</v>
      </c>
      <c r="N330" s="17">
        <f t="shared" si="151"/>
        <v>0</v>
      </c>
      <c r="O330" s="41">
        <f t="shared" si="152"/>
        <v>0</v>
      </c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17"/>
      <c r="BA330" s="98">
        <f t="shared" si="153"/>
        <v>0</v>
      </c>
      <c r="BB330" s="101">
        <f t="shared" si="154"/>
        <v>0</v>
      </c>
    </row>
    <row r="331" spans="1:54" ht="14.25" customHeight="1" x14ac:dyDescent="0.35">
      <c r="A331" s="266"/>
      <c r="B331" s="11">
        <v>24.25</v>
      </c>
      <c r="C331" s="266"/>
      <c r="D331" s="17"/>
      <c r="E331" s="17"/>
      <c r="F331" s="41"/>
      <c r="G331" s="266"/>
      <c r="H331" s="17"/>
      <c r="I331" s="17"/>
      <c r="J331" s="17"/>
      <c r="K331" s="98"/>
      <c r="L331" s="266"/>
      <c r="M331" s="99">
        <f t="shared" si="150"/>
        <v>0</v>
      </c>
      <c r="N331" s="17">
        <f t="shared" si="151"/>
        <v>0</v>
      </c>
      <c r="O331" s="41">
        <f t="shared" si="152"/>
        <v>0</v>
      </c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17"/>
      <c r="BA331" s="98">
        <f t="shared" si="153"/>
        <v>0</v>
      </c>
      <c r="BB331" s="101">
        <f t="shared" si="154"/>
        <v>0</v>
      </c>
    </row>
    <row r="332" spans="1:54" ht="14.25" customHeight="1" x14ac:dyDescent="0.35">
      <c r="A332" s="266"/>
      <c r="B332" s="11">
        <v>24.3333333333333</v>
      </c>
      <c r="C332" s="266"/>
      <c r="D332" s="17"/>
      <c r="E332" s="17"/>
      <c r="F332" s="41"/>
      <c r="G332" s="266"/>
      <c r="H332" s="17"/>
      <c r="I332" s="17"/>
      <c r="J332" s="17"/>
      <c r="K332" s="98"/>
      <c r="L332" s="266"/>
      <c r="M332" s="99">
        <f t="shared" si="150"/>
        <v>0</v>
      </c>
      <c r="N332" s="17">
        <f t="shared" si="151"/>
        <v>0</v>
      </c>
      <c r="O332" s="41">
        <f t="shared" si="152"/>
        <v>0</v>
      </c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17"/>
      <c r="BA332" s="98">
        <f t="shared" si="153"/>
        <v>0</v>
      </c>
      <c r="BB332" s="101">
        <f t="shared" si="154"/>
        <v>0</v>
      </c>
    </row>
    <row r="333" spans="1:54" ht="14.25" customHeight="1" x14ac:dyDescent="0.35">
      <c r="A333" s="266"/>
      <c r="B333" s="11">
        <v>24.4166666666667</v>
      </c>
      <c r="C333" s="266"/>
      <c r="D333" s="17"/>
      <c r="E333" s="17"/>
      <c r="F333" s="41"/>
      <c r="G333" s="266"/>
      <c r="H333" s="17"/>
      <c r="I333" s="17"/>
      <c r="J333" s="17"/>
      <c r="K333" s="98"/>
      <c r="L333" s="266"/>
      <c r="M333" s="99">
        <f t="shared" si="150"/>
        <v>0</v>
      </c>
      <c r="N333" s="17">
        <f t="shared" si="151"/>
        <v>0</v>
      </c>
      <c r="O333" s="41">
        <f t="shared" si="152"/>
        <v>0</v>
      </c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17"/>
      <c r="BA333" s="98">
        <f t="shared" si="153"/>
        <v>0</v>
      </c>
      <c r="BB333" s="101">
        <f t="shared" si="154"/>
        <v>0</v>
      </c>
    </row>
    <row r="334" spans="1:54" ht="14.25" customHeight="1" x14ac:dyDescent="0.35">
      <c r="A334" s="266"/>
      <c r="B334" s="11">
        <v>24.5</v>
      </c>
      <c r="C334" s="266"/>
      <c r="D334" s="17"/>
      <c r="E334" s="17"/>
      <c r="F334" s="41"/>
      <c r="G334" s="266"/>
      <c r="H334" s="17"/>
      <c r="I334" s="17"/>
      <c r="J334" s="17"/>
      <c r="K334" s="98"/>
      <c r="L334" s="266"/>
      <c r="M334" s="99">
        <f t="shared" si="150"/>
        <v>0</v>
      </c>
      <c r="N334" s="17">
        <f t="shared" si="151"/>
        <v>0</v>
      </c>
      <c r="O334" s="41">
        <f t="shared" si="152"/>
        <v>0</v>
      </c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17"/>
      <c r="BA334" s="98">
        <f t="shared" si="153"/>
        <v>0</v>
      </c>
      <c r="BB334" s="101">
        <f t="shared" si="154"/>
        <v>0</v>
      </c>
    </row>
    <row r="335" spans="1:54" ht="14.25" customHeight="1" x14ac:dyDescent="0.35">
      <c r="A335" s="266"/>
      <c r="B335" s="11">
        <v>24.5833333333333</v>
      </c>
      <c r="C335" s="266"/>
      <c r="D335" s="17"/>
      <c r="E335" s="17"/>
      <c r="F335" s="41"/>
      <c r="G335" s="266"/>
      <c r="H335" s="17"/>
      <c r="I335" s="17"/>
      <c r="J335" s="17"/>
      <c r="K335" s="98"/>
      <c r="L335" s="266"/>
      <c r="M335" s="99">
        <f t="shared" si="150"/>
        <v>0</v>
      </c>
      <c r="N335" s="17">
        <f t="shared" si="151"/>
        <v>0</v>
      </c>
      <c r="O335" s="41">
        <f t="shared" si="152"/>
        <v>0</v>
      </c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17"/>
      <c r="BA335" s="98">
        <f t="shared" si="153"/>
        <v>0</v>
      </c>
      <c r="BB335" s="101">
        <f t="shared" si="154"/>
        <v>0</v>
      </c>
    </row>
    <row r="336" spans="1:54" ht="14.25" customHeight="1" x14ac:dyDescent="0.35">
      <c r="A336" s="266"/>
      <c r="B336" s="11">
        <v>24.6666666666667</v>
      </c>
      <c r="C336" s="266"/>
      <c r="D336" s="17"/>
      <c r="E336" s="17"/>
      <c r="F336" s="41"/>
      <c r="G336" s="266"/>
      <c r="H336" s="17"/>
      <c r="I336" s="17"/>
      <c r="J336" s="17"/>
      <c r="K336" s="98"/>
      <c r="L336" s="266"/>
      <c r="M336" s="99">
        <f t="shared" si="150"/>
        <v>0</v>
      </c>
      <c r="N336" s="17">
        <f t="shared" si="151"/>
        <v>0</v>
      </c>
      <c r="O336" s="41">
        <f t="shared" si="152"/>
        <v>0</v>
      </c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17"/>
      <c r="BA336" s="98">
        <f t="shared" si="153"/>
        <v>0</v>
      </c>
      <c r="BB336" s="101">
        <f t="shared" si="154"/>
        <v>0</v>
      </c>
    </row>
    <row r="337" spans="1:54" ht="14.25" customHeight="1" x14ac:dyDescent="0.35">
      <c r="A337" s="266"/>
      <c r="B337" s="11">
        <v>24.75</v>
      </c>
      <c r="C337" s="266"/>
      <c r="D337" s="17"/>
      <c r="E337" s="17"/>
      <c r="F337" s="41"/>
      <c r="G337" s="266"/>
      <c r="H337" s="17"/>
      <c r="I337" s="17"/>
      <c r="J337" s="17"/>
      <c r="K337" s="98"/>
      <c r="L337" s="266"/>
      <c r="M337" s="99">
        <f t="shared" si="150"/>
        <v>0</v>
      </c>
      <c r="N337" s="17">
        <f t="shared" si="151"/>
        <v>0</v>
      </c>
      <c r="O337" s="41">
        <f t="shared" si="152"/>
        <v>0</v>
      </c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17"/>
      <c r="BA337" s="98">
        <f t="shared" si="153"/>
        <v>0</v>
      </c>
      <c r="BB337" s="101">
        <f t="shared" si="154"/>
        <v>0</v>
      </c>
    </row>
    <row r="338" spans="1:54" ht="14.25" customHeight="1" x14ac:dyDescent="0.35">
      <c r="A338" s="266"/>
      <c r="B338" s="11">
        <v>24.8333333333333</v>
      </c>
      <c r="C338" s="266"/>
      <c r="D338" s="17"/>
      <c r="E338" s="17"/>
      <c r="F338" s="41"/>
      <c r="G338" s="266"/>
      <c r="H338" s="17"/>
      <c r="I338" s="17"/>
      <c r="J338" s="17"/>
      <c r="K338" s="98"/>
      <c r="L338" s="266"/>
      <c r="M338" s="99">
        <f t="shared" si="150"/>
        <v>0</v>
      </c>
      <c r="N338" s="17">
        <f t="shared" si="151"/>
        <v>0</v>
      </c>
      <c r="O338" s="41">
        <f t="shared" si="152"/>
        <v>0</v>
      </c>
      <c r="P338" s="99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17"/>
      <c r="BA338" s="98">
        <f t="shared" si="153"/>
        <v>0</v>
      </c>
      <c r="BB338" s="101">
        <f t="shared" si="154"/>
        <v>0</v>
      </c>
    </row>
    <row r="339" spans="1:54" ht="14.25" customHeight="1" x14ac:dyDescent="0.35">
      <c r="A339" s="266"/>
      <c r="B339" s="11">
        <v>24.9166666666667</v>
      </c>
      <c r="C339" s="266"/>
      <c r="D339" s="17"/>
      <c r="E339" s="17"/>
      <c r="F339" s="41"/>
      <c r="G339" s="266"/>
      <c r="H339" s="17"/>
      <c r="I339" s="17"/>
      <c r="J339" s="17"/>
      <c r="K339" s="98"/>
      <c r="L339" s="266"/>
      <c r="M339" s="99">
        <f t="shared" si="150"/>
        <v>0</v>
      </c>
      <c r="N339" s="17">
        <f t="shared" si="151"/>
        <v>0</v>
      </c>
      <c r="O339" s="41">
        <f t="shared" si="152"/>
        <v>0</v>
      </c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17"/>
      <c r="BA339" s="98">
        <f t="shared" si="153"/>
        <v>0</v>
      </c>
      <c r="BB339" s="101">
        <f t="shared" si="154"/>
        <v>0</v>
      </c>
    </row>
    <row r="340" spans="1:54" ht="14.25" customHeight="1" x14ac:dyDescent="0.35">
      <c r="A340" s="267"/>
      <c r="B340" s="11">
        <v>25</v>
      </c>
      <c r="C340" s="267"/>
      <c r="D340" s="17"/>
      <c r="E340" s="17"/>
      <c r="F340" s="41"/>
      <c r="G340" s="267"/>
      <c r="H340" s="17"/>
      <c r="I340" s="17"/>
      <c r="J340" s="17"/>
      <c r="K340" s="98"/>
      <c r="L340" s="267"/>
      <c r="M340" s="99">
        <f t="shared" si="150"/>
        <v>0</v>
      </c>
      <c r="N340" s="17">
        <f t="shared" si="151"/>
        <v>0</v>
      </c>
      <c r="O340" s="41">
        <f t="shared" si="152"/>
        <v>0</v>
      </c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17"/>
      <c r="BA340" s="98">
        <f t="shared" si="153"/>
        <v>0</v>
      </c>
      <c r="BB340" s="101">
        <f t="shared" si="154"/>
        <v>0</v>
      </c>
    </row>
    <row r="341" spans="1:54" ht="14.25" customHeight="1" x14ac:dyDescent="0.35">
      <c r="A341" s="291" t="s">
        <v>92</v>
      </c>
      <c r="B341" s="285"/>
      <c r="C341" s="78" t="e">
        <f t="shared" ref="C341:BB341" si="155">AVERAGE(C329:C340)</f>
        <v>#DIV/0!</v>
      </c>
      <c r="D341" s="78" t="e">
        <f t="shared" si="155"/>
        <v>#DIV/0!</v>
      </c>
      <c r="E341" s="78" t="e">
        <f t="shared" si="155"/>
        <v>#DIV/0!</v>
      </c>
      <c r="F341" s="102" t="e">
        <f t="shared" si="155"/>
        <v>#DIV/0!</v>
      </c>
      <c r="G341" s="78" t="e">
        <f t="shared" si="155"/>
        <v>#DIV/0!</v>
      </c>
      <c r="H341" s="78" t="e">
        <f t="shared" si="155"/>
        <v>#DIV/0!</v>
      </c>
      <c r="I341" s="78" t="e">
        <f t="shared" si="155"/>
        <v>#DIV/0!</v>
      </c>
      <c r="J341" s="78" t="e">
        <f t="shared" si="155"/>
        <v>#DIV/0!</v>
      </c>
      <c r="K341" s="103" t="e">
        <f t="shared" si="155"/>
        <v>#DIV/0!</v>
      </c>
      <c r="L341" s="104">
        <f t="shared" si="155"/>
        <v>0</v>
      </c>
      <c r="M341" s="103">
        <f t="shared" si="155"/>
        <v>0</v>
      </c>
      <c r="N341" s="103">
        <f t="shared" si="155"/>
        <v>0</v>
      </c>
      <c r="O341" s="102">
        <f t="shared" si="155"/>
        <v>0</v>
      </c>
      <c r="P341" s="105" t="e">
        <f t="shared" si="155"/>
        <v>#DIV/0!</v>
      </c>
      <c r="Q341" s="78" t="e">
        <f t="shared" si="155"/>
        <v>#DIV/0!</v>
      </c>
      <c r="R341" s="78" t="e">
        <f t="shared" si="155"/>
        <v>#DIV/0!</v>
      </c>
      <c r="S341" s="78" t="e">
        <f t="shared" si="155"/>
        <v>#DIV/0!</v>
      </c>
      <c r="T341" s="78" t="e">
        <f t="shared" si="155"/>
        <v>#DIV/0!</v>
      </c>
      <c r="U341" s="78" t="e">
        <f t="shared" si="155"/>
        <v>#DIV/0!</v>
      </c>
      <c r="V341" s="78" t="e">
        <f t="shared" si="155"/>
        <v>#DIV/0!</v>
      </c>
      <c r="W341" s="78" t="e">
        <f t="shared" si="155"/>
        <v>#DIV/0!</v>
      </c>
      <c r="X341" s="78" t="e">
        <f t="shared" si="155"/>
        <v>#DIV/0!</v>
      </c>
      <c r="Y341" s="78" t="e">
        <f t="shared" si="155"/>
        <v>#DIV/0!</v>
      </c>
      <c r="Z341" s="78" t="e">
        <f t="shared" si="155"/>
        <v>#DIV/0!</v>
      </c>
      <c r="AA341" s="78" t="e">
        <f t="shared" si="155"/>
        <v>#DIV/0!</v>
      </c>
      <c r="AB341" s="78" t="e">
        <f t="shared" si="155"/>
        <v>#DIV/0!</v>
      </c>
      <c r="AC341" s="78" t="e">
        <f t="shared" si="155"/>
        <v>#DIV/0!</v>
      </c>
      <c r="AD341" s="78" t="e">
        <f t="shared" si="155"/>
        <v>#DIV/0!</v>
      </c>
      <c r="AE341" s="102" t="e">
        <f t="shared" si="155"/>
        <v>#DIV/0!</v>
      </c>
      <c r="AF341" s="106" t="e">
        <f t="shared" si="155"/>
        <v>#DIV/0!</v>
      </c>
      <c r="AG341" s="78" t="e">
        <f t="shared" si="155"/>
        <v>#DIV/0!</v>
      </c>
      <c r="AH341" s="78" t="e">
        <f t="shared" si="155"/>
        <v>#DIV/0!</v>
      </c>
      <c r="AI341" s="78" t="e">
        <f t="shared" si="155"/>
        <v>#DIV/0!</v>
      </c>
      <c r="AJ341" s="78" t="e">
        <f t="shared" si="155"/>
        <v>#DIV/0!</v>
      </c>
      <c r="AK341" s="78" t="e">
        <f t="shared" si="155"/>
        <v>#DIV/0!</v>
      </c>
      <c r="AL341" s="78" t="e">
        <f t="shared" si="155"/>
        <v>#DIV/0!</v>
      </c>
      <c r="AM341" s="78" t="e">
        <f t="shared" si="155"/>
        <v>#DIV/0!</v>
      </c>
      <c r="AN341" s="78" t="e">
        <f t="shared" si="155"/>
        <v>#DIV/0!</v>
      </c>
      <c r="AO341" s="78" t="e">
        <f t="shared" si="155"/>
        <v>#DIV/0!</v>
      </c>
      <c r="AP341" s="78" t="e">
        <f t="shared" si="155"/>
        <v>#DIV/0!</v>
      </c>
      <c r="AQ341" s="78" t="e">
        <f t="shared" si="155"/>
        <v>#DIV/0!</v>
      </c>
      <c r="AR341" s="78" t="e">
        <f t="shared" si="155"/>
        <v>#DIV/0!</v>
      </c>
      <c r="AS341" s="78" t="e">
        <f t="shared" si="155"/>
        <v>#DIV/0!</v>
      </c>
      <c r="AT341" s="78" t="e">
        <f t="shared" si="155"/>
        <v>#DIV/0!</v>
      </c>
      <c r="AU341" s="102" t="e">
        <f t="shared" si="155"/>
        <v>#DIV/0!</v>
      </c>
      <c r="AV341" s="107" t="e">
        <f t="shared" si="155"/>
        <v>#DIV/0!</v>
      </c>
      <c r="AW341" s="78" t="e">
        <f t="shared" si="155"/>
        <v>#DIV/0!</v>
      </c>
      <c r="AX341" s="78" t="e">
        <f t="shared" si="155"/>
        <v>#DIV/0!</v>
      </c>
      <c r="AY341" s="78" t="e">
        <f t="shared" si="155"/>
        <v>#DIV/0!</v>
      </c>
      <c r="AZ341" s="78" t="e">
        <f t="shared" si="155"/>
        <v>#DIV/0!</v>
      </c>
      <c r="BA341" s="103">
        <f t="shared" si="155"/>
        <v>0</v>
      </c>
      <c r="BB341" s="108">
        <f t="shared" si="155"/>
        <v>0</v>
      </c>
    </row>
    <row r="342" spans="1:54" ht="14.25" customHeight="1" x14ac:dyDescent="0.35">
      <c r="A342" s="268">
        <v>44769</v>
      </c>
      <c r="B342" s="11">
        <v>25.0833333333333</v>
      </c>
      <c r="C342" s="306"/>
      <c r="D342" s="17"/>
      <c r="E342" s="17"/>
      <c r="F342" s="41"/>
      <c r="G342" s="269"/>
      <c r="H342" s="17"/>
      <c r="I342" s="17"/>
      <c r="J342" s="17"/>
      <c r="K342" s="98"/>
      <c r="L342" s="286">
        <f>G342-C342</f>
        <v>0</v>
      </c>
      <c r="M342" s="99">
        <f t="shared" ref="M342:M353" si="156">H342-F342</f>
        <v>0</v>
      </c>
      <c r="N342" s="17">
        <f t="shared" ref="N342:N353" si="157">I342-E342</f>
        <v>0</v>
      </c>
      <c r="O342" s="41">
        <f t="shared" ref="O342:O353" si="158">K342-D342</f>
        <v>0</v>
      </c>
      <c r="P342" s="99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17"/>
      <c r="BA342" s="98">
        <f t="shared" ref="BA342:BA353" si="159">AY342+AZ342</f>
        <v>0</v>
      </c>
      <c r="BB342" s="101">
        <f t="shared" ref="BB342:BB353" si="160">AE342+AU342+AY342</f>
        <v>0</v>
      </c>
    </row>
    <row r="343" spans="1:54" ht="14.25" customHeight="1" x14ac:dyDescent="0.35">
      <c r="A343" s="266"/>
      <c r="B343" s="11">
        <v>25.1666666666667</v>
      </c>
      <c r="C343" s="266"/>
      <c r="D343" s="17"/>
      <c r="E343" s="17"/>
      <c r="F343" s="41"/>
      <c r="G343" s="266"/>
      <c r="H343" s="17"/>
      <c r="I343" s="17"/>
      <c r="J343" s="17"/>
      <c r="K343" s="98"/>
      <c r="L343" s="266"/>
      <c r="M343" s="99">
        <f t="shared" si="156"/>
        <v>0</v>
      </c>
      <c r="N343" s="17">
        <f t="shared" si="157"/>
        <v>0</v>
      </c>
      <c r="O343" s="41">
        <f t="shared" si="158"/>
        <v>0</v>
      </c>
      <c r="P343" s="99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17"/>
      <c r="BA343" s="98">
        <f t="shared" si="159"/>
        <v>0</v>
      </c>
      <c r="BB343" s="101">
        <f t="shared" si="160"/>
        <v>0</v>
      </c>
    </row>
    <row r="344" spans="1:54" ht="14.25" customHeight="1" x14ac:dyDescent="0.35">
      <c r="A344" s="266"/>
      <c r="B344" s="11">
        <v>25.25</v>
      </c>
      <c r="C344" s="266"/>
      <c r="D344" s="17"/>
      <c r="E344" s="17"/>
      <c r="F344" s="41"/>
      <c r="G344" s="266"/>
      <c r="H344" s="17"/>
      <c r="I344" s="17"/>
      <c r="J344" s="17"/>
      <c r="K344" s="98"/>
      <c r="L344" s="266"/>
      <c r="M344" s="99">
        <f t="shared" si="156"/>
        <v>0</v>
      </c>
      <c r="N344" s="17">
        <f t="shared" si="157"/>
        <v>0</v>
      </c>
      <c r="O344" s="41">
        <f t="shared" si="158"/>
        <v>0</v>
      </c>
      <c r="P344" s="99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17"/>
      <c r="BA344" s="98">
        <f t="shared" si="159"/>
        <v>0</v>
      </c>
      <c r="BB344" s="101">
        <f t="shared" si="160"/>
        <v>0</v>
      </c>
    </row>
    <row r="345" spans="1:54" ht="14.25" customHeight="1" x14ac:dyDescent="0.35">
      <c r="A345" s="266"/>
      <c r="B345" s="11">
        <v>25.3333333333333</v>
      </c>
      <c r="C345" s="266"/>
      <c r="D345" s="17"/>
      <c r="E345" s="17"/>
      <c r="F345" s="41"/>
      <c r="G345" s="266"/>
      <c r="H345" s="17"/>
      <c r="I345" s="17"/>
      <c r="J345" s="17"/>
      <c r="K345" s="98"/>
      <c r="L345" s="266"/>
      <c r="M345" s="99">
        <f t="shared" si="156"/>
        <v>0</v>
      </c>
      <c r="N345" s="17">
        <f t="shared" si="157"/>
        <v>0</v>
      </c>
      <c r="O345" s="41">
        <f t="shared" si="158"/>
        <v>0</v>
      </c>
      <c r="P345" s="99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17"/>
      <c r="BA345" s="98">
        <f t="shared" si="159"/>
        <v>0</v>
      </c>
      <c r="BB345" s="101">
        <f t="shared" si="160"/>
        <v>0</v>
      </c>
    </row>
    <row r="346" spans="1:54" ht="14.25" customHeight="1" x14ac:dyDescent="0.35">
      <c r="A346" s="266"/>
      <c r="B346" s="11">
        <v>25.4166666666667</v>
      </c>
      <c r="C346" s="266"/>
      <c r="D346" s="17"/>
      <c r="E346" s="17"/>
      <c r="F346" s="41"/>
      <c r="G346" s="266"/>
      <c r="H346" s="17"/>
      <c r="I346" s="17"/>
      <c r="J346" s="17"/>
      <c r="K346" s="98"/>
      <c r="L346" s="266"/>
      <c r="M346" s="99">
        <f t="shared" si="156"/>
        <v>0</v>
      </c>
      <c r="N346" s="17">
        <f t="shared" si="157"/>
        <v>0</v>
      </c>
      <c r="O346" s="41">
        <f t="shared" si="158"/>
        <v>0</v>
      </c>
      <c r="P346" s="99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17"/>
      <c r="BA346" s="98">
        <f t="shared" si="159"/>
        <v>0</v>
      </c>
      <c r="BB346" s="101">
        <f t="shared" si="160"/>
        <v>0</v>
      </c>
    </row>
    <row r="347" spans="1:54" ht="14.25" customHeight="1" x14ac:dyDescent="0.35">
      <c r="A347" s="266"/>
      <c r="B347" s="11">
        <v>25.5</v>
      </c>
      <c r="C347" s="266"/>
      <c r="D347" s="17"/>
      <c r="E347" s="17"/>
      <c r="F347" s="41"/>
      <c r="G347" s="266"/>
      <c r="H347" s="17"/>
      <c r="I347" s="17"/>
      <c r="J347" s="17"/>
      <c r="K347" s="98"/>
      <c r="L347" s="266"/>
      <c r="M347" s="99">
        <f t="shared" si="156"/>
        <v>0</v>
      </c>
      <c r="N347" s="17">
        <f t="shared" si="157"/>
        <v>0</v>
      </c>
      <c r="O347" s="41">
        <f t="shared" si="158"/>
        <v>0</v>
      </c>
      <c r="P347" s="99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17"/>
      <c r="BA347" s="98">
        <f t="shared" si="159"/>
        <v>0</v>
      </c>
      <c r="BB347" s="101">
        <f t="shared" si="160"/>
        <v>0</v>
      </c>
    </row>
    <row r="348" spans="1:54" ht="14.25" customHeight="1" x14ac:dyDescent="0.35">
      <c r="A348" s="266"/>
      <c r="B348" s="11">
        <v>25.5833333333333</v>
      </c>
      <c r="C348" s="266"/>
      <c r="D348" s="17"/>
      <c r="E348" s="17"/>
      <c r="F348" s="41"/>
      <c r="G348" s="266"/>
      <c r="H348" s="17"/>
      <c r="I348" s="17"/>
      <c r="J348" s="17"/>
      <c r="K348" s="98"/>
      <c r="L348" s="266"/>
      <c r="M348" s="99">
        <f t="shared" si="156"/>
        <v>0</v>
      </c>
      <c r="N348" s="17">
        <f t="shared" si="157"/>
        <v>0</v>
      </c>
      <c r="O348" s="41">
        <f t="shared" si="158"/>
        <v>0</v>
      </c>
      <c r="P348" s="99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17"/>
      <c r="BA348" s="98">
        <f t="shared" si="159"/>
        <v>0</v>
      </c>
      <c r="BB348" s="101">
        <f t="shared" si="160"/>
        <v>0</v>
      </c>
    </row>
    <row r="349" spans="1:54" ht="14.25" customHeight="1" x14ac:dyDescent="0.35">
      <c r="A349" s="266"/>
      <c r="B349" s="11">
        <v>25.6666666666667</v>
      </c>
      <c r="C349" s="266"/>
      <c r="D349" s="17"/>
      <c r="E349" s="17"/>
      <c r="F349" s="41"/>
      <c r="G349" s="266"/>
      <c r="H349" s="17"/>
      <c r="I349" s="17"/>
      <c r="J349" s="17"/>
      <c r="K349" s="98"/>
      <c r="L349" s="266"/>
      <c r="M349" s="99">
        <f t="shared" si="156"/>
        <v>0</v>
      </c>
      <c r="N349" s="17">
        <f t="shared" si="157"/>
        <v>0</v>
      </c>
      <c r="O349" s="41">
        <f t="shared" si="158"/>
        <v>0</v>
      </c>
      <c r="P349" s="99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17"/>
      <c r="BA349" s="98">
        <f t="shared" si="159"/>
        <v>0</v>
      </c>
      <c r="BB349" s="101">
        <f t="shared" si="160"/>
        <v>0</v>
      </c>
    </row>
    <row r="350" spans="1:54" ht="14.25" customHeight="1" x14ac:dyDescent="0.35">
      <c r="A350" s="266"/>
      <c r="B350" s="11">
        <v>25.75</v>
      </c>
      <c r="C350" s="266"/>
      <c r="D350" s="17"/>
      <c r="E350" s="17"/>
      <c r="F350" s="41"/>
      <c r="G350" s="266"/>
      <c r="H350" s="17"/>
      <c r="I350" s="17"/>
      <c r="J350" s="17"/>
      <c r="K350" s="98"/>
      <c r="L350" s="266"/>
      <c r="M350" s="99">
        <f t="shared" si="156"/>
        <v>0</v>
      </c>
      <c r="N350" s="17">
        <f t="shared" si="157"/>
        <v>0</v>
      </c>
      <c r="O350" s="41">
        <f t="shared" si="158"/>
        <v>0</v>
      </c>
      <c r="P350" s="99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17"/>
      <c r="BA350" s="98">
        <f t="shared" si="159"/>
        <v>0</v>
      </c>
      <c r="BB350" s="101">
        <f t="shared" si="160"/>
        <v>0</v>
      </c>
    </row>
    <row r="351" spans="1:54" ht="14.25" customHeight="1" x14ac:dyDescent="0.35">
      <c r="A351" s="266"/>
      <c r="B351" s="11">
        <v>25.8333333333333</v>
      </c>
      <c r="C351" s="266"/>
      <c r="D351" s="17"/>
      <c r="E351" s="17"/>
      <c r="F351" s="41"/>
      <c r="G351" s="266"/>
      <c r="H351" s="17"/>
      <c r="I351" s="17"/>
      <c r="J351" s="17"/>
      <c r="K351" s="98"/>
      <c r="L351" s="266"/>
      <c r="M351" s="99">
        <f t="shared" si="156"/>
        <v>0</v>
      </c>
      <c r="N351" s="17">
        <f t="shared" si="157"/>
        <v>0</v>
      </c>
      <c r="O351" s="41">
        <f t="shared" si="158"/>
        <v>0</v>
      </c>
      <c r="P351" s="99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17"/>
      <c r="BA351" s="98">
        <f t="shared" si="159"/>
        <v>0</v>
      </c>
      <c r="BB351" s="101">
        <f t="shared" si="160"/>
        <v>0</v>
      </c>
    </row>
    <row r="352" spans="1:54" ht="14.25" customHeight="1" x14ac:dyDescent="0.35">
      <c r="A352" s="266"/>
      <c r="B352" s="11">
        <v>25.9166666666667</v>
      </c>
      <c r="C352" s="266"/>
      <c r="D352" s="17"/>
      <c r="E352" s="17"/>
      <c r="F352" s="41"/>
      <c r="G352" s="266"/>
      <c r="H352" s="17"/>
      <c r="I352" s="17"/>
      <c r="J352" s="17"/>
      <c r="K352" s="98"/>
      <c r="L352" s="266"/>
      <c r="M352" s="99">
        <f t="shared" si="156"/>
        <v>0</v>
      </c>
      <c r="N352" s="17">
        <f t="shared" si="157"/>
        <v>0</v>
      </c>
      <c r="O352" s="41">
        <f t="shared" si="158"/>
        <v>0</v>
      </c>
      <c r="P352" s="99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17"/>
      <c r="BA352" s="98">
        <f t="shared" si="159"/>
        <v>0</v>
      </c>
      <c r="BB352" s="101">
        <f t="shared" si="160"/>
        <v>0</v>
      </c>
    </row>
    <row r="353" spans="1:54" ht="14.25" customHeight="1" x14ac:dyDescent="0.35">
      <c r="A353" s="267"/>
      <c r="B353" s="11">
        <v>26</v>
      </c>
      <c r="C353" s="267"/>
      <c r="D353" s="17"/>
      <c r="E353" s="17"/>
      <c r="F353" s="41"/>
      <c r="G353" s="267"/>
      <c r="H353" s="17"/>
      <c r="I353" s="17"/>
      <c r="J353" s="17"/>
      <c r="K353" s="98"/>
      <c r="L353" s="267"/>
      <c r="M353" s="99">
        <f t="shared" si="156"/>
        <v>0</v>
      </c>
      <c r="N353" s="17">
        <f t="shared" si="157"/>
        <v>0</v>
      </c>
      <c r="O353" s="41">
        <f t="shared" si="158"/>
        <v>0</v>
      </c>
      <c r="P353" s="99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17"/>
      <c r="BA353" s="98">
        <f t="shared" si="159"/>
        <v>0</v>
      </c>
      <c r="BB353" s="101">
        <f t="shared" si="160"/>
        <v>0</v>
      </c>
    </row>
    <row r="354" spans="1:54" ht="14.25" customHeight="1" x14ac:dyDescent="0.35">
      <c r="A354" s="291" t="s">
        <v>92</v>
      </c>
      <c r="B354" s="285"/>
      <c r="C354" s="78" t="e">
        <f t="shared" ref="C354:BB354" si="161">AVERAGE(C342:C353)</f>
        <v>#DIV/0!</v>
      </c>
      <c r="D354" s="78" t="e">
        <f t="shared" si="161"/>
        <v>#DIV/0!</v>
      </c>
      <c r="E354" s="78" t="e">
        <f t="shared" si="161"/>
        <v>#DIV/0!</v>
      </c>
      <c r="F354" s="102" t="e">
        <f t="shared" si="161"/>
        <v>#DIV/0!</v>
      </c>
      <c r="G354" s="78" t="e">
        <f t="shared" si="161"/>
        <v>#DIV/0!</v>
      </c>
      <c r="H354" s="78" t="e">
        <f t="shared" si="161"/>
        <v>#DIV/0!</v>
      </c>
      <c r="I354" s="78" t="e">
        <f t="shared" si="161"/>
        <v>#DIV/0!</v>
      </c>
      <c r="J354" s="78" t="e">
        <f t="shared" si="161"/>
        <v>#DIV/0!</v>
      </c>
      <c r="K354" s="103" t="e">
        <f t="shared" si="161"/>
        <v>#DIV/0!</v>
      </c>
      <c r="L354" s="104">
        <f t="shared" si="161"/>
        <v>0</v>
      </c>
      <c r="M354" s="103">
        <f t="shared" si="161"/>
        <v>0</v>
      </c>
      <c r="N354" s="103">
        <f t="shared" si="161"/>
        <v>0</v>
      </c>
      <c r="O354" s="102">
        <f t="shared" si="161"/>
        <v>0</v>
      </c>
      <c r="P354" s="105" t="e">
        <f t="shared" si="161"/>
        <v>#DIV/0!</v>
      </c>
      <c r="Q354" s="78" t="e">
        <f t="shared" si="161"/>
        <v>#DIV/0!</v>
      </c>
      <c r="R354" s="78" t="e">
        <f t="shared" si="161"/>
        <v>#DIV/0!</v>
      </c>
      <c r="S354" s="78" t="e">
        <f t="shared" si="161"/>
        <v>#DIV/0!</v>
      </c>
      <c r="T354" s="78" t="e">
        <f t="shared" si="161"/>
        <v>#DIV/0!</v>
      </c>
      <c r="U354" s="78" t="e">
        <f t="shared" si="161"/>
        <v>#DIV/0!</v>
      </c>
      <c r="V354" s="78" t="e">
        <f t="shared" si="161"/>
        <v>#DIV/0!</v>
      </c>
      <c r="W354" s="78" t="e">
        <f t="shared" si="161"/>
        <v>#DIV/0!</v>
      </c>
      <c r="X354" s="78" t="e">
        <f t="shared" si="161"/>
        <v>#DIV/0!</v>
      </c>
      <c r="Y354" s="78" t="e">
        <f t="shared" si="161"/>
        <v>#DIV/0!</v>
      </c>
      <c r="Z354" s="78" t="e">
        <f t="shared" si="161"/>
        <v>#DIV/0!</v>
      </c>
      <c r="AA354" s="78" t="e">
        <f t="shared" si="161"/>
        <v>#DIV/0!</v>
      </c>
      <c r="AB354" s="78" t="e">
        <f t="shared" si="161"/>
        <v>#DIV/0!</v>
      </c>
      <c r="AC354" s="78" t="e">
        <f t="shared" si="161"/>
        <v>#DIV/0!</v>
      </c>
      <c r="AD354" s="78" t="e">
        <f t="shared" si="161"/>
        <v>#DIV/0!</v>
      </c>
      <c r="AE354" s="102" t="e">
        <f t="shared" si="161"/>
        <v>#DIV/0!</v>
      </c>
      <c r="AF354" s="106" t="e">
        <f t="shared" si="161"/>
        <v>#DIV/0!</v>
      </c>
      <c r="AG354" s="78" t="e">
        <f t="shared" si="161"/>
        <v>#DIV/0!</v>
      </c>
      <c r="AH354" s="78" t="e">
        <f t="shared" si="161"/>
        <v>#DIV/0!</v>
      </c>
      <c r="AI354" s="78" t="e">
        <f t="shared" si="161"/>
        <v>#DIV/0!</v>
      </c>
      <c r="AJ354" s="78" t="e">
        <f t="shared" si="161"/>
        <v>#DIV/0!</v>
      </c>
      <c r="AK354" s="78" t="e">
        <f t="shared" si="161"/>
        <v>#DIV/0!</v>
      </c>
      <c r="AL354" s="78" t="e">
        <f t="shared" si="161"/>
        <v>#DIV/0!</v>
      </c>
      <c r="AM354" s="78" t="e">
        <f t="shared" si="161"/>
        <v>#DIV/0!</v>
      </c>
      <c r="AN354" s="78" t="e">
        <f t="shared" si="161"/>
        <v>#DIV/0!</v>
      </c>
      <c r="AO354" s="78" t="e">
        <f t="shared" si="161"/>
        <v>#DIV/0!</v>
      </c>
      <c r="AP354" s="78" t="e">
        <f t="shared" si="161"/>
        <v>#DIV/0!</v>
      </c>
      <c r="AQ354" s="78" t="e">
        <f t="shared" si="161"/>
        <v>#DIV/0!</v>
      </c>
      <c r="AR354" s="78" t="e">
        <f t="shared" si="161"/>
        <v>#DIV/0!</v>
      </c>
      <c r="AS354" s="78" t="e">
        <f t="shared" si="161"/>
        <v>#DIV/0!</v>
      </c>
      <c r="AT354" s="78" t="e">
        <f t="shared" si="161"/>
        <v>#DIV/0!</v>
      </c>
      <c r="AU354" s="102" t="e">
        <f t="shared" si="161"/>
        <v>#DIV/0!</v>
      </c>
      <c r="AV354" s="107" t="e">
        <f t="shared" si="161"/>
        <v>#DIV/0!</v>
      </c>
      <c r="AW354" s="78" t="e">
        <f t="shared" si="161"/>
        <v>#DIV/0!</v>
      </c>
      <c r="AX354" s="78" t="e">
        <f t="shared" si="161"/>
        <v>#DIV/0!</v>
      </c>
      <c r="AY354" s="78" t="e">
        <f t="shared" si="161"/>
        <v>#DIV/0!</v>
      </c>
      <c r="AZ354" s="78" t="e">
        <f t="shared" si="161"/>
        <v>#DIV/0!</v>
      </c>
      <c r="BA354" s="103">
        <f t="shared" si="161"/>
        <v>0</v>
      </c>
      <c r="BB354" s="108">
        <f t="shared" si="161"/>
        <v>0</v>
      </c>
    </row>
    <row r="355" spans="1:54" ht="14.25" customHeight="1" x14ac:dyDescent="0.35">
      <c r="A355" s="268">
        <v>44770</v>
      </c>
      <c r="B355" s="11">
        <v>26.0833333333333</v>
      </c>
      <c r="C355" s="306"/>
      <c r="D355" s="17"/>
      <c r="E355" s="17"/>
      <c r="F355" s="41"/>
      <c r="G355" s="269"/>
      <c r="H355" s="17"/>
      <c r="I355" s="17"/>
      <c r="J355" s="17"/>
      <c r="K355" s="98"/>
      <c r="L355" s="286">
        <f>G355-C355</f>
        <v>0</v>
      </c>
      <c r="M355" s="99">
        <f t="shared" ref="M355:M366" si="162">H355-F355</f>
        <v>0</v>
      </c>
      <c r="N355" s="17">
        <f t="shared" ref="N355:N366" si="163">I355-E355</f>
        <v>0</v>
      </c>
      <c r="O355" s="41">
        <f t="shared" ref="O355:O366" si="164">K355-D355</f>
        <v>0</v>
      </c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17"/>
      <c r="BA355" s="98">
        <f t="shared" ref="BA355:BA366" si="165">AY355+AZ355</f>
        <v>0</v>
      </c>
      <c r="BB355" s="101">
        <f t="shared" ref="BB355:BB366" si="166">AE355+AU355+AY355</f>
        <v>0</v>
      </c>
    </row>
    <row r="356" spans="1:54" ht="14.25" customHeight="1" x14ac:dyDescent="0.35">
      <c r="A356" s="266"/>
      <c r="B356" s="11">
        <v>26.1666666666667</v>
      </c>
      <c r="C356" s="266"/>
      <c r="D356" s="17"/>
      <c r="E356" s="17"/>
      <c r="F356" s="41"/>
      <c r="G356" s="266"/>
      <c r="H356" s="17"/>
      <c r="I356" s="17"/>
      <c r="J356" s="17"/>
      <c r="K356" s="98"/>
      <c r="L356" s="266"/>
      <c r="M356" s="99">
        <f t="shared" si="162"/>
        <v>0</v>
      </c>
      <c r="N356" s="17">
        <f t="shared" si="163"/>
        <v>0</v>
      </c>
      <c r="O356" s="41">
        <f t="shared" si="164"/>
        <v>0</v>
      </c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17"/>
      <c r="BA356" s="98">
        <f t="shared" si="165"/>
        <v>0</v>
      </c>
      <c r="BB356" s="101">
        <f t="shared" si="166"/>
        <v>0</v>
      </c>
    </row>
    <row r="357" spans="1:54" ht="14.25" customHeight="1" x14ac:dyDescent="0.35">
      <c r="A357" s="266"/>
      <c r="B357" s="11">
        <v>26.25</v>
      </c>
      <c r="C357" s="266"/>
      <c r="D357" s="17"/>
      <c r="E357" s="17"/>
      <c r="F357" s="41"/>
      <c r="G357" s="266"/>
      <c r="H357" s="17"/>
      <c r="I357" s="17"/>
      <c r="J357" s="17"/>
      <c r="K357" s="98"/>
      <c r="L357" s="266"/>
      <c r="M357" s="99">
        <f t="shared" si="162"/>
        <v>0</v>
      </c>
      <c r="N357" s="17">
        <f t="shared" si="163"/>
        <v>0</v>
      </c>
      <c r="O357" s="41">
        <f t="shared" si="164"/>
        <v>0</v>
      </c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17"/>
      <c r="BA357" s="98">
        <f t="shared" si="165"/>
        <v>0</v>
      </c>
      <c r="BB357" s="101">
        <f t="shared" si="166"/>
        <v>0</v>
      </c>
    </row>
    <row r="358" spans="1:54" ht="14.25" customHeight="1" x14ac:dyDescent="0.35">
      <c r="A358" s="266"/>
      <c r="B358" s="11">
        <v>26.3333333333333</v>
      </c>
      <c r="C358" s="266"/>
      <c r="D358" s="17"/>
      <c r="E358" s="17"/>
      <c r="F358" s="41"/>
      <c r="G358" s="266"/>
      <c r="H358" s="17"/>
      <c r="I358" s="17"/>
      <c r="J358" s="17"/>
      <c r="K358" s="98"/>
      <c r="L358" s="266"/>
      <c r="M358" s="99">
        <f t="shared" si="162"/>
        <v>0</v>
      </c>
      <c r="N358" s="17">
        <f t="shared" si="163"/>
        <v>0</v>
      </c>
      <c r="O358" s="41">
        <f t="shared" si="164"/>
        <v>0</v>
      </c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17"/>
      <c r="BA358" s="98">
        <f t="shared" si="165"/>
        <v>0</v>
      </c>
      <c r="BB358" s="101">
        <f t="shared" si="166"/>
        <v>0</v>
      </c>
    </row>
    <row r="359" spans="1:54" ht="14.25" customHeight="1" x14ac:dyDescent="0.35">
      <c r="A359" s="266"/>
      <c r="B359" s="11">
        <v>26.4166666666667</v>
      </c>
      <c r="C359" s="266"/>
      <c r="D359" s="17"/>
      <c r="E359" s="17"/>
      <c r="F359" s="41"/>
      <c r="G359" s="266"/>
      <c r="H359" s="17"/>
      <c r="I359" s="17"/>
      <c r="J359" s="17"/>
      <c r="K359" s="98"/>
      <c r="L359" s="266"/>
      <c r="M359" s="99">
        <f t="shared" si="162"/>
        <v>0</v>
      </c>
      <c r="N359" s="17">
        <f t="shared" si="163"/>
        <v>0</v>
      </c>
      <c r="O359" s="41">
        <f t="shared" si="164"/>
        <v>0</v>
      </c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17"/>
      <c r="BA359" s="98">
        <f t="shared" si="165"/>
        <v>0</v>
      </c>
      <c r="BB359" s="101">
        <f t="shared" si="166"/>
        <v>0</v>
      </c>
    </row>
    <row r="360" spans="1:54" ht="14.25" customHeight="1" x14ac:dyDescent="0.35">
      <c r="A360" s="266"/>
      <c r="B360" s="11">
        <v>26.5</v>
      </c>
      <c r="C360" s="266"/>
      <c r="D360" s="17"/>
      <c r="E360" s="17"/>
      <c r="F360" s="41"/>
      <c r="G360" s="266"/>
      <c r="H360" s="17"/>
      <c r="I360" s="17"/>
      <c r="J360" s="17"/>
      <c r="K360" s="98"/>
      <c r="L360" s="266"/>
      <c r="M360" s="99">
        <f t="shared" si="162"/>
        <v>0</v>
      </c>
      <c r="N360" s="17">
        <f t="shared" si="163"/>
        <v>0</v>
      </c>
      <c r="O360" s="41">
        <f t="shared" si="164"/>
        <v>0</v>
      </c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17"/>
      <c r="BA360" s="98">
        <f t="shared" si="165"/>
        <v>0</v>
      </c>
      <c r="BB360" s="101">
        <f t="shared" si="166"/>
        <v>0</v>
      </c>
    </row>
    <row r="361" spans="1:54" ht="14.25" customHeight="1" x14ac:dyDescent="0.35">
      <c r="A361" s="266"/>
      <c r="B361" s="11">
        <v>26.5833333333333</v>
      </c>
      <c r="C361" s="266"/>
      <c r="D361" s="17"/>
      <c r="E361" s="17"/>
      <c r="F361" s="41"/>
      <c r="G361" s="266"/>
      <c r="H361" s="17"/>
      <c r="I361" s="17"/>
      <c r="J361" s="17"/>
      <c r="K361" s="98"/>
      <c r="L361" s="266"/>
      <c r="M361" s="99">
        <f t="shared" si="162"/>
        <v>0</v>
      </c>
      <c r="N361" s="17">
        <f t="shared" si="163"/>
        <v>0</v>
      </c>
      <c r="O361" s="41">
        <f t="shared" si="164"/>
        <v>0</v>
      </c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17"/>
      <c r="BA361" s="98">
        <f t="shared" si="165"/>
        <v>0</v>
      </c>
      <c r="BB361" s="101">
        <f t="shared" si="166"/>
        <v>0</v>
      </c>
    </row>
    <row r="362" spans="1:54" ht="14.25" customHeight="1" x14ac:dyDescent="0.35">
      <c r="A362" s="266"/>
      <c r="B362" s="11">
        <v>26.6666666666667</v>
      </c>
      <c r="C362" s="266"/>
      <c r="D362" s="17"/>
      <c r="E362" s="17"/>
      <c r="F362" s="41"/>
      <c r="G362" s="266"/>
      <c r="H362" s="17"/>
      <c r="I362" s="17"/>
      <c r="J362" s="17"/>
      <c r="K362" s="98"/>
      <c r="L362" s="266"/>
      <c r="M362" s="99">
        <f t="shared" si="162"/>
        <v>0</v>
      </c>
      <c r="N362" s="17">
        <f t="shared" si="163"/>
        <v>0</v>
      </c>
      <c r="O362" s="41">
        <f t="shared" si="164"/>
        <v>0</v>
      </c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17"/>
      <c r="BA362" s="98">
        <f t="shared" si="165"/>
        <v>0</v>
      </c>
      <c r="BB362" s="101">
        <f t="shared" si="166"/>
        <v>0</v>
      </c>
    </row>
    <row r="363" spans="1:54" ht="14.25" customHeight="1" x14ac:dyDescent="0.35">
      <c r="A363" s="266"/>
      <c r="B363" s="11">
        <v>26.75</v>
      </c>
      <c r="C363" s="266"/>
      <c r="D363" s="17"/>
      <c r="E363" s="17"/>
      <c r="F363" s="41"/>
      <c r="G363" s="266"/>
      <c r="H363" s="17"/>
      <c r="I363" s="17"/>
      <c r="J363" s="17"/>
      <c r="K363" s="98"/>
      <c r="L363" s="266"/>
      <c r="M363" s="99">
        <f t="shared" si="162"/>
        <v>0</v>
      </c>
      <c r="N363" s="17">
        <f t="shared" si="163"/>
        <v>0</v>
      </c>
      <c r="O363" s="41">
        <f t="shared" si="164"/>
        <v>0</v>
      </c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17"/>
      <c r="BA363" s="98">
        <f t="shared" si="165"/>
        <v>0</v>
      </c>
      <c r="BB363" s="101">
        <f t="shared" si="166"/>
        <v>0</v>
      </c>
    </row>
    <row r="364" spans="1:54" ht="14.25" customHeight="1" x14ac:dyDescent="0.35">
      <c r="A364" s="266"/>
      <c r="B364" s="11">
        <v>26.8333333333333</v>
      </c>
      <c r="C364" s="266"/>
      <c r="D364" s="17"/>
      <c r="E364" s="17"/>
      <c r="F364" s="41"/>
      <c r="G364" s="266"/>
      <c r="H364" s="17"/>
      <c r="I364" s="17"/>
      <c r="J364" s="17"/>
      <c r="K364" s="98"/>
      <c r="L364" s="266"/>
      <c r="M364" s="99">
        <f t="shared" si="162"/>
        <v>0</v>
      </c>
      <c r="N364" s="17">
        <f t="shared" si="163"/>
        <v>0</v>
      </c>
      <c r="O364" s="41">
        <f t="shared" si="164"/>
        <v>0</v>
      </c>
      <c r="P364" s="99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17"/>
      <c r="BA364" s="98">
        <f t="shared" si="165"/>
        <v>0</v>
      </c>
      <c r="BB364" s="101">
        <f t="shared" si="166"/>
        <v>0</v>
      </c>
    </row>
    <row r="365" spans="1:54" ht="14.25" customHeight="1" x14ac:dyDescent="0.35">
      <c r="A365" s="266"/>
      <c r="B365" s="11">
        <v>26.9166666666667</v>
      </c>
      <c r="C365" s="266"/>
      <c r="D365" s="17"/>
      <c r="E365" s="17"/>
      <c r="F365" s="41"/>
      <c r="G365" s="266"/>
      <c r="H365" s="17"/>
      <c r="I365" s="17"/>
      <c r="J365" s="17"/>
      <c r="K365" s="98"/>
      <c r="L365" s="266"/>
      <c r="M365" s="99">
        <f t="shared" si="162"/>
        <v>0</v>
      </c>
      <c r="N365" s="17">
        <f t="shared" si="163"/>
        <v>0</v>
      </c>
      <c r="O365" s="41">
        <f t="shared" si="164"/>
        <v>0</v>
      </c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17"/>
      <c r="BA365" s="98">
        <f t="shared" si="165"/>
        <v>0</v>
      </c>
      <c r="BB365" s="101">
        <f t="shared" si="166"/>
        <v>0</v>
      </c>
    </row>
    <row r="366" spans="1:54" ht="14.25" customHeight="1" x14ac:dyDescent="0.35">
      <c r="A366" s="267"/>
      <c r="B366" s="11">
        <v>27</v>
      </c>
      <c r="C366" s="267"/>
      <c r="D366" s="17"/>
      <c r="E366" s="17"/>
      <c r="F366" s="41"/>
      <c r="G366" s="267"/>
      <c r="H366" s="17"/>
      <c r="I366" s="17"/>
      <c r="J366" s="17"/>
      <c r="K366" s="98"/>
      <c r="L366" s="267"/>
      <c r="M366" s="99">
        <f t="shared" si="162"/>
        <v>0</v>
      </c>
      <c r="N366" s="17">
        <f t="shared" si="163"/>
        <v>0</v>
      </c>
      <c r="O366" s="41">
        <f t="shared" si="164"/>
        <v>0</v>
      </c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17"/>
      <c r="BA366" s="98">
        <f t="shared" si="165"/>
        <v>0</v>
      </c>
      <c r="BB366" s="101">
        <f t="shared" si="166"/>
        <v>0</v>
      </c>
    </row>
    <row r="367" spans="1:54" ht="14.25" customHeight="1" x14ac:dyDescent="0.35">
      <c r="A367" s="291" t="s">
        <v>92</v>
      </c>
      <c r="B367" s="285"/>
      <c r="C367" s="78" t="e">
        <f t="shared" ref="C367:BB367" si="167">AVERAGE(C355:C366)</f>
        <v>#DIV/0!</v>
      </c>
      <c r="D367" s="78" t="e">
        <f t="shared" si="167"/>
        <v>#DIV/0!</v>
      </c>
      <c r="E367" s="78" t="e">
        <f t="shared" si="167"/>
        <v>#DIV/0!</v>
      </c>
      <c r="F367" s="102" t="e">
        <f t="shared" si="167"/>
        <v>#DIV/0!</v>
      </c>
      <c r="G367" s="78" t="e">
        <f t="shared" si="167"/>
        <v>#DIV/0!</v>
      </c>
      <c r="H367" s="78" t="e">
        <f t="shared" si="167"/>
        <v>#DIV/0!</v>
      </c>
      <c r="I367" s="78" t="e">
        <f t="shared" si="167"/>
        <v>#DIV/0!</v>
      </c>
      <c r="J367" s="78" t="e">
        <f t="shared" si="167"/>
        <v>#DIV/0!</v>
      </c>
      <c r="K367" s="103" t="e">
        <f t="shared" si="167"/>
        <v>#DIV/0!</v>
      </c>
      <c r="L367" s="104">
        <f t="shared" si="167"/>
        <v>0</v>
      </c>
      <c r="M367" s="103">
        <f t="shared" si="167"/>
        <v>0</v>
      </c>
      <c r="N367" s="103">
        <f t="shared" si="167"/>
        <v>0</v>
      </c>
      <c r="O367" s="102">
        <f t="shared" si="167"/>
        <v>0</v>
      </c>
      <c r="P367" s="105" t="e">
        <f t="shared" si="167"/>
        <v>#DIV/0!</v>
      </c>
      <c r="Q367" s="78" t="e">
        <f t="shared" si="167"/>
        <v>#DIV/0!</v>
      </c>
      <c r="R367" s="78" t="e">
        <f t="shared" si="167"/>
        <v>#DIV/0!</v>
      </c>
      <c r="S367" s="78" t="e">
        <f t="shared" si="167"/>
        <v>#DIV/0!</v>
      </c>
      <c r="T367" s="78" t="e">
        <f t="shared" si="167"/>
        <v>#DIV/0!</v>
      </c>
      <c r="U367" s="78" t="e">
        <f t="shared" si="167"/>
        <v>#DIV/0!</v>
      </c>
      <c r="V367" s="78" t="e">
        <f t="shared" si="167"/>
        <v>#DIV/0!</v>
      </c>
      <c r="W367" s="78" t="e">
        <f t="shared" si="167"/>
        <v>#DIV/0!</v>
      </c>
      <c r="X367" s="78" t="e">
        <f t="shared" si="167"/>
        <v>#DIV/0!</v>
      </c>
      <c r="Y367" s="78" t="e">
        <f t="shared" si="167"/>
        <v>#DIV/0!</v>
      </c>
      <c r="Z367" s="78" t="e">
        <f t="shared" si="167"/>
        <v>#DIV/0!</v>
      </c>
      <c r="AA367" s="78" t="e">
        <f t="shared" si="167"/>
        <v>#DIV/0!</v>
      </c>
      <c r="AB367" s="78" t="e">
        <f t="shared" si="167"/>
        <v>#DIV/0!</v>
      </c>
      <c r="AC367" s="78" t="e">
        <f t="shared" si="167"/>
        <v>#DIV/0!</v>
      </c>
      <c r="AD367" s="78" t="e">
        <f t="shared" si="167"/>
        <v>#DIV/0!</v>
      </c>
      <c r="AE367" s="102" t="e">
        <f t="shared" si="167"/>
        <v>#DIV/0!</v>
      </c>
      <c r="AF367" s="106" t="e">
        <f t="shared" si="167"/>
        <v>#DIV/0!</v>
      </c>
      <c r="AG367" s="78" t="e">
        <f t="shared" si="167"/>
        <v>#DIV/0!</v>
      </c>
      <c r="AH367" s="78" t="e">
        <f t="shared" si="167"/>
        <v>#DIV/0!</v>
      </c>
      <c r="AI367" s="78" t="e">
        <f t="shared" si="167"/>
        <v>#DIV/0!</v>
      </c>
      <c r="AJ367" s="78" t="e">
        <f t="shared" si="167"/>
        <v>#DIV/0!</v>
      </c>
      <c r="AK367" s="78" t="e">
        <f t="shared" si="167"/>
        <v>#DIV/0!</v>
      </c>
      <c r="AL367" s="78" t="e">
        <f t="shared" si="167"/>
        <v>#DIV/0!</v>
      </c>
      <c r="AM367" s="78" t="e">
        <f t="shared" si="167"/>
        <v>#DIV/0!</v>
      </c>
      <c r="AN367" s="78" t="e">
        <f t="shared" si="167"/>
        <v>#DIV/0!</v>
      </c>
      <c r="AO367" s="78" t="e">
        <f t="shared" si="167"/>
        <v>#DIV/0!</v>
      </c>
      <c r="AP367" s="78" t="e">
        <f t="shared" si="167"/>
        <v>#DIV/0!</v>
      </c>
      <c r="AQ367" s="78" t="e">
        <f t="shared" si="167"/>
        <v>#DIV/0!</v>
      </c>
      <c r="AR367" s="78" t="e">
        <f t="shared" si="167"/>
        <v>#DIV/0!</v>
      </c>
      <c r="AS367" s="78" t="e">
        <f t="shared" si="167"/>
        <v>#DIV/0!</v>
      </c>
      <c r="AT367" s="78" t="e">
        <f t="shared" si="167"/>
        <v>#DIV/0!</v>
      </c>
      <c r="AU367" s="102" t="e">
        <f t="shared" si="167"/>
        <v>#DIV/0!</v>
      </c>
      <c r="AV367" s="107" t="e">
        <f t="shared" si="167"/>
        <v>#DIV/0!</v>
      </c>
      <c r="AW367" s="78" t="e">
        <f t="shared" si="167"/>
        <v>#DIV/0!</v>
      </c>
      <c r="AX367" s="78" t="e">
        <f t="shared" si="167"/>
        <v>#DIV/0!</v>
      </c>
      <c r="AY367" s="78" t="e">
        <f t="shared" si="167"/>
        <v>#DIV/0!</v>
      </c>
      <c r="AZ367" s="78" t="e">
        <f t="shared" si="167"/>
        <v>#DIV/0!</v>
      </c>
      <c r="BA367" s="103">
        <f t="shared" si="167"/>
        <v>0</v>
      </c>
      <c r="BB367" s="108">
        <f t="shared" si="167"/>
        <v>0</v>
      </c>
    </row>
    <row r="368" spans="1:54" ht="14.25" customHeight="1" x14ac:dyDescent="0.35">
      <c r="A368" s="268">
        <v>44771</v>
      </c>
      <c r="B368" s="11">
        <v>27.0833333333333</v>
      </c>
      <c r="C368" s="306"/>
      <c r="D368" s="17"/>
      <c r="E368" s="17"/>
      <c r="F368" s="41"/>
      <c r="G368" s="269"/>
      <c r="H368" s="17"/>
      <c r="I368" s="17"/>
      <c r="J368" s="17"/>
      <c r="K368" s="98"/>
      <c r="L368" s="286">
        <f>G368-C368</f>
        <v>0</v>
      </c>
      <c r="M368" s="99">
        <f t="shared" ref="M368:M379" si="168">H368-F368</f>
        <v>0</v>
      </c>
      <c r="N368" s="17">
        <f t="shared" ref="N368:N379" si="169">I368-E368</f>
        <v>0</v>
      </c>
      <c r="O368" s="41">
        <f t="shared" ref="O368:O379" si="170">K368-D368</f>
        <v>0</v>
      </c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17"/>
      <c r="BA368" s="98">
        <f t="shared" ref="BA368:BA379" si="171">AY368+AZ368</f>
        <v>0</v>
      </c>
      <c r="BB368" s="101">
        <f t="shared" ref="BB368:BB379" si="172">AE368+AU368+AY368</f>
        <v>0</v>
      </c>
    </row>
    <row r="369" spans="1:54" ht="14.25" customHeight="1" x14ac:dyDescent="0.35">
      <c r="A369" s="266"/>
      <c r="B369" s="11">
        <v>27.1666666666667</v>
      </c>
      <c r="C369" s="266"/>
      <c r="D369" s="17"/>
      <c r="E369" s="17"/>
      <c r="F369" s="41"/>
      <c r="G369" s="266"/>
      <c r="H369" s="17"/>
      <c r="I369" s="17"/>
      <c r="J369" s="17"/>
      <c r="K369" s="98"/>
      <c r="L369" s="266"/>
      <c r="M369" s="99">
        <f t="shared" si="168"/>
        <v>0</v>
      </c>
      <c r="N369" s="17">
        <f t="shared" si="169"/>
        <v>0</v>
      </c>
      <c r="O369" s="41">
        <f t="shared" si="170"/>
        <v>0</v>
      </c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17"/>
      <c r="BA369" s="98">
        <f t="shared" si="171"/>
        <v>0</v>
      </c>
      <c r="BB369" s="101">
        <f t="shared" si="172"/>
        <v>0</v>
      </c>
    </row>
    <row r="370" spans="1:54" ht="14.25" customHeight="1" x14ac:dyDescent="0.35">
      <c r="A370" s="266"/>
      <c r="B370" s="11">
        <v>27.25</v>
      </c>
      <c r="C370" s="266"/>
      <c r="D370" s="17"/>
      <c r="E370" s="17"/>
      <c r="F370" s="41"/>
      <c r="G370" s="266"/>
      <c r="H370" s="17"/>
      <c r="I370" s="17"/>
      <c r="J370" s="17"/>
      <c r="K370" s="98"/>
      <c r="L370" s="266"/>
      <c r="M370" s="99">
        <f t="shared" si="168"/>
        <v>0</v>
      </c>
      <c r="N370" s="17">
        <f t="shared" si="169"/>
        <v>0</v>
      </c>
      <c r="O370" s="41">
        <f t="shared" si="170"/>
        <v>0</v>
      </c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17"/>
      <c r="BA370" s="98">
        <f t="shared" si="171"/>
        <v>0</v>
      </c>
      <c r="BB370" s="101">
        <f t="shared" si="172"/>
        <v>0</v>
      </c>
    </row>
    <row r="371" spans="1:54" ht="14.25" customHeight="1" x14ac:dyDescent="0.35">
      <c r="A371" s="266"/>
      <c r="B371" s="11">
        <v>27.3333333333333</v>
      </c>
      <c r="C371" s="266"/>
      <c r="D371" s="17"/>
      <c r="E371" s="17"/>
      <c r="F371" s="41"/>
      <c r="G371" s="266"/>
      <c r="H371" s="17"/>
      <c r="I371" s="17"/>
      <c r="J371" s="17"/>
      <c r="K371" s="98"/>
      <c r="L371" s="266"/>
      <c r="M371" s="99">
        <f t="shared" si="168"/>
        <v>0</v>
      </c>
      <c r="N371" s="17">
        <f t="shared" si="169"/>
        <v>0</v>
      </c>
      <c r="O371" s="41">
        <f t="shared" si="170"/>
        <v>0</v>
      </c>
      <c r="P371" s="99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17"/>
      <c r="BA371" s="98">
        <f t="shared" si="171"/>
        <v>0</v>
      </c>
      <c r="BB371" s="101">
        <f t="shared" si="172"/>
        <v>0</v>
      </c>
    </row>
    <row r="372" spans="1:54" ht="14.25" customHeight="1" x14ac:dyDescent="0.35">
      <c r="A372" s="266"/>
      <c r="B372" s="11">
        <v>27.4166666666667</v>
      </c>
      <c r="C372" s="266"/>
      <c r="D372" s="17"/>
      <c r="E372" s="17"/>
      <c r="F372" s="41"/>
      <c r="G372" s="266"/>
      <c r="H372" s="17"/>
      <c r="I372" s="17"/>
      <c r="J372" s="17"/>
      <c r="K372" s="98"/>
      <c r="L372" s="266"/>
      <c r="M372" s="99">
        <f t="shared" si="168"/>
        <v>0</v>
      </c>
      <c r="N372" s="17">
        <f t="shared" si="169"/>
        <v>0</v>
      </c>
      <c r="O372" s="41">
        <f t="shared" si="170"/>
        <v>0</v>
      </c>
      <c r="P372" s="99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17"/>
      <c r="BA372" s="98">
        <f t="shared" si="171"/>
        <v>0</v>
      </c>
      <c r="BB372" s="101">
        <f t="shared" si="172"/>
        <v>0</v>
      </c>
    </row>
    <row r="373" spans="1:54" ht="14.25" customHeight="1" x14ac:dyDescent="0.35">
      <c r="A373" s="266"/>
      <c r="B373" s="11">
        <v>27.5</v>
      </c>
      <c r="C373" s="266"/>
      <c r="D373" s="17"/>
      <c r="E373" s="17"/>
      <c r="F373" s="41"/>
      <c r="G373" s="266"/>
      <c r="H373" s="17"/>
      <c r="I373" s="17"/>
      <c r="J373" s="17"/>
      <c r="K373" s="98"/>
      <c r="L373" s="266"/>
      <c r="M373" s="99">
        <f t="shared" si="168"/>
        <v>0</v>
      </c>
      <c r="N373" s="17">
        <f t="shared" si="169"/>
        <v>0</v>
      </c>
      <c r="O373" s="41">
        <f t="shared" si="170"/>
        <v>0</v>
      </c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17"/>
      <c r="BA373" s="98">
        <f t="shared" si="171"/>
        <v>0</v>
      </c>
      <c r="BB373" s="101">
        <f t="shared" si="172"/>
        <v>0</v>
      </c>
    </row>
    <row r="374" spans="1:54" ht="14.25" customHeight="1" x14ac:dyDescent="0.35">
      <c r="A374" s="266"/>
      <c r="B374" s="11">
        <v>27.5833333333333</v>
      </c>
      <c r="C374" s="266"/>
      <c r="D374" s="17"/>
      <c r="E374" s="17"/>
      <c r="F374" s="41"/>
      <c r="G374" s="266"/>
      <c r="H374" s="17"/>
      <c r="I374" s="17"/>
      <c r="J374" s="17"/>
      <c r="K374" s="98"/>
      <c r="L374" s="266"/>
      <c r="M374" s="99">
        <f t="shared" si="168"/>
        <v>0</v>
      </c>
      <c r="N374" s="17">
        <f t="shared" si="169"/>
        <v>0</v>
      </c>
      <c r="O374" s="41">
        <f t="shared" si="170"/>
        <v>0</v>
      </c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17"/>
      <c r="BA374" s="98">
        <f t="shared" si="171"/>
        <v>0</v>
      </c>
      <c r="BB374" s="101">
        <f t="shared" si="172"/>
        <v>0</v>
      </c>
    </row>
    <row r="375" spans="1:54" ht="14.25" customHeight="1" x14ac:dyDescent="0.35">
      <c r="A375" s="266"/>
      <c r="B375" s="11">
        <v>27.6666666666667</v>
      </c>
      <c r="C375" s="266"/>
      <c r="D375" s="17"/>
      <c r="E375" s="17"/>
      <c r="F375" s="41"/>
      <c r="G375" s="266"/>
      <c r="H375" s="17"/>
      <c r="I375" s="17"/>
      <c r="J375" s="17"/>
      <c r="K375" s="98"/>
      <c r="L375" s="266"/>
      <c r="M375" s="99">
        <f t="shared" si="168"/>
        <v>0</v>
      </c>
      <c r="N375" s="17">
        <f t="shared" si="169"/>
        <v>0</v>
      </c>
      <c r="O375" s="41">
        <f t="shared" si="170"/>
        <v>0</v>
      </c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>
        <f t="shared" si="171"/>
        <v>0</v>
      </c>
      <c r="BB375" s="101">
        <f t="shared" si="172"/>
        <v>0</v>
      </c>
    </row>
    <row r="376" spans="1:54" ht="14.25" customHeight="1" x14ac:dyDescent="0.35">
      <c r="A376" s="266"/>
      <c r="B376" s="11">
        <v>27.75</v>
      </c>
      <c r="C376" s="266"/>
      <c r="D376" s="17"/>
      <c r="E376" s="17"/>
      <c r="F376" s="41"/>
      <c r="G376" s="266"/>
      <c r="H376" s="17"/>
      <c r="I376" s="17"/>
      <c r="J376" s="17"/>
      <c r="K376" s="98"/>
      <c r="L376" s="266"/>
      <c r="M376" s="99">
        <f t="shared" si="168"/>
        <v>0</v>
      </c>
      <c r="N376" s="17">
        <f t="shared" si="169"/>
        <v>0</v>
      </c>
      <c r="O376" s="41">
        <f t="shared" si="170"/>
        <v>0</v>
      </c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>
        <f t="shared" si="171"/>
        <v>0</v>
      </c>
      <c r="BB376" s="101">
        <f t="shared" si="172"/>
        <v>0</v>
      </c>
    </row>
    <row r="377" spans="1:54" ht="14.25" customHeight="1" x14ac:dyDescent="0.35">
      <c r="A377" s="266"/>
      <c r="B377" s="11">
        <v>27.8333333333333</v>
      </c>
      <c r="C377" s="266"/>
      <c r="D377" s="17"/>
      <c r="E377" s="17"/>
      <c r="F377" s="41"/>
      <c r="G377" s="266"/>
      <c r="H377" s="17"/>
      <c r="I377" s="17"/>
      <c r="J377" s="17"/>
      <c r="K377" s="98"/>
      <c r="L377" s="266"/>
      <c r="M377" s="99">
        <f t="shared" si="168"/>
        <v>0</v>
      </c>
      <c r="N377" s="17">
        <f t="shared" si="169"/>
        <v>0</v>
      </c>
      <c r="O377" s="41">
        <f t="shared" si="170"/>
        <v>0</v>
      </c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>
        <f t="shared" si="171"/>
        <v>0</v>
      </c>
      <c r="BB377" s="101">
        <f t="shared" si="172"/>
        <v>0</v>
      </c>
    </row>
    <row r="378" spans="1:54" ht="14.25" customHeight="1" x14ac:dyDescent="0.35">
      <c r="A378" s="266"/>
      <c r="B378" s="11">
        <v>27.9166666666667</v>
      </c>
      <c r="C378" s="266"/>
      <c r="D378" s="17"/>
      <c r="E378" s="17"/>
      <c r="F378" s="41"/>
      <c r="G378" s="266"/>
      <c r="H378" s="17"/>
      <c r="I378" s="17"/>
      <c r="J378" s="17"/>
      <c r="K378" s="98"/>
      <c r="L378" s="266"/>
      <c r="M378" s="99">
        <f t="shared" si="168"/>
        <v>0</v>
      </c>
      <c r="N378" s="17">
        <f t="shared" si="169"/>
        <v>0</v>
      </c>
      <c r="O378" s="41">
        <f t="shared" si="170"/>
        <v>0</v>
      </c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>
        <f t="shared" si="171"/>
        <v>0</v>
      </c>
      <c r="BB378" s="101">
        <f t="shared" si="172"/>
        <v>0</v>
      </c>
    </row>
    <row r="379" spans="1:54" ht="14.25" customHeight="1" x14ac:dyDescent="0.35">
      <c r="A379" s="267"/>
      <c r="B379" s="11">
        <v>28</v>
      </c>
      <c r="C379" s="267"/>
      <c r="D379" s="17"/>
      <c r="E379" s="17"/>
      <c r="F379" s="41"/>
      <c r="G379" s="267"/>
      <c r="H379" s="17"/>
      <c r="I379" s="17"/>
      <c r="J379" s="17"/>
      <c r="K379" s="98"/>
      <c r="L379" s="267"/>
      <c r="M379" s="99">
        <f t="shared" si="168"/>
        <v>0</v>
      </c>
      <c r="N379" s="17">
        <f t="shared" si="169"/>
        <v>0</v>
      </c>
      <c r="O379" s="41">
        <f t="shared" si="170"/>
        <v>0</v>
      </c>
      <c r="P379" s="99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>
        <f t="shared" si="171"/>
        <v>0</v>
      </c>
      <c r="BB379" s="101">
        <f t="shared" si="172"/>
        <v>0</v>
      </c>
    </row>
    <row r="380" spans="1:54" ht="14.25" customHeight="1" x14ac:dyDescent="0.35">
      <c r="A380" s="291" t="s">
        <v>92</v>
      </c>
      <c r="B380" s="285"/>
      <c r="C380" s="78" t="e">
        <f t="shared" ref="C380:BB380" si="173">AVERAGE(C368:C379)</f>
        <v>#DIV/0!</v>
      </c>
      <c r="D380" s="78" t="e">
        <f t="shared" si="173"/>
        <v>#DIV/0!</v>
      </c>
      <c r="E380" s="78" t="e">
        <f t="shared" si="173"/>
        <v>#DIV/0!</v>
      </c>
      <c r="F380" s="102" t="e">
        <f t="shared" si="173"/>
        <v>#DIV/0!</v>
      </c>
      <c r="G380" s="78" t="e">
        <f t="shared" si="173"/>
        <v>#DIV/0!</v>
      </c>
      <c r="H380" s="78" t="e">
        <f t="shared" si="173"/>
        <v>#DIV/0!</v>
      </c>
      <c r="I380" s="78" t="e">
        <f t="shared" si="173"/>
        <v>#DIV/0!</v>
      </c>
      <c r="J380" s="78" t="e">
        <f t="shared" si="173"/>
        <v>#DIV/0!</v>
      </c>
      <c r="K380" s="103" t="e">
        <f t="shared" si="173"/>
        <v>#DIV/0!</v>
      </c>
      <c r="L380" s="104">
        <f t="shared" si="173"/>
        <v>0</v>
      </c>
      <c r="M380" s="103">
        <f t="shared" si="173"/>
        <v>0</v>
      </c>
      <c r="N380" s="103">
        <f t="shared" si="173"/>
        <v>0</v>
      </c>
      <c r="O380" s="102">
        <f t="shared" si="173"/>
        <v>0</v>
      </c>
      <c r="P380" s="105" t="e">
        <f t="shared" si="173"/>
        <v>#DIV/0!</v>
      </c>
      <c r="Q380" s="78" t="e">
        <f t="shared" si="173"/>
        <v>#DIV/0!</v>
      </c>
      <c r="R380" s="78" t="e">
        <f t="shared" si="173"/>
        <v>#DIV/0!</v>
      </c>
      <c r="S380" s="78" t="e">
        <f t="shared" si="173"/>
        <v>#DIV/0!</v>
      </c>
      <c r="T380" s="78" t="e">
        <f t="shared" si="173"/>
        <v>#DIV/0!</v>
      </c>
      <c r="U380" s="78" t="e">
        <f t="shared" si="173"/>
        <v>#DIV/0!</v>
      </c>
      <c r="V380" s="78" t="e">
        <f t="shared" si="173"/>
        <v>#DIV/0!</v>
      </c>
      <c r="W380" s="78" t="e">
        <f t="shared" si="173"/>
        <v>#DIV/0!</v>
      </c>
      <c r="X380" s="78" t="e">
        <f t="shared" si="173"/>
        <v>#DIV/0!</v>
      </c>
      <c r="Y380" s="78" t="e">
        <f t="shared" si="173"/>
        <v>#DIV/0!</v>
      </c>
      <c r="Z380" s="78" t="e">
        <f t="shared" si="173"/>
        <v>#DIV/0!</v>
      </c>
      <c r="AA380" s="78" t="e">
        <f t="shared" si="173"/>
        <v>#DIV/0!</v>
      </c>
      <c r="AB380" s="78" t="e">
        <f t="shared" si="173"/>
        <v>#DIV/0!</v>
      </c>
      <c r="AC380" s="78" t="e">
        <f t="shared" si="173"/>
        <v>#DIV/0!</v>
      </c>
      <c r="AD380" s="78" t="e">
        <f t="shared" si="173"/>
        <v>#DIV/0!</v>
      </c>
      <c r="AE380" s="102" t="e">
        <f t="shared" si="173"/>
        <v>#DIV/0!</v>
      </c>
      <c r="AF380" s="106" t="e">
        <f t="shared" si="173"/>
        <v>#DIV/0!</v>
      </c>
      <c r="AG380" s="78" t="e">
        <f t="shared" si="173"/>
        <v>#DIV/0!</v>
      </c>
      <c r="AH380" s="78" t="e">
        <f t="shared" si="173"/>
        <v>#DIV/0!</v>
      </c>
      <c r="AI380" s="78" t="e">
        <f t="shared" si="173"/>
        <v>#DIV/0!</v>
      </c>
      <c r="AJ380" s="78" t="e">
        <f t="shared" si="173"/>
        <v>#DIV/0!</v>
      </c>
      <c r="AK380" s="78" t="e">
        <f t="shared" si="173"/>
        <v>#DIV/0!</v>
      </c>
      <c r="AL380" s="78" t="e">
        <f t="shared" si="173"/>
        <v>#DIV/0!</v>
      </c>
      <c r="AM380" s="78" t="e">
        <f t="shared" si="173"/>
        <v>#DIV/0!</v>
      </c>
      <c r="AN380" s="78" t="e">
        <f t="shared" si="173"/>
        <v>#DIV/0!</v>
      </c>
      <c r="AO380" s="78" t="e">
        <f t="shared" si="173"/>
        <v>#DIV/0!</v>
      </c>
      <c r="AP380" s="78" t="e">
        <f t="shared" si="173"/>
        <v>#DIV/0!</v>
      </c>
      <c r="AQ380" s="78" t="e">
        <f t="shared" si="173"/>
        <v>#DIV/0!</v>
      </c>
      <c r="AR380" s="78" t="e">
        <f t="shared" si="173"/>
        <v>#DIV/0!</v>
      </c>
      <c r="AS380" s="78" t="e">
        <f t="shared" si="173"/>
        <v>#DIV/0!</v>
      </c>
      <c r="AT380" s="78" t="e">
        <f t="shared" si="173"/>
        <v>#DIV/0!</v>
      </c>
      <c r="AU380" s="102" t="e">
        <f t="shared" si="173"/>
        <v>#DIV/0!</v>
      </c>
      <c r="AV380" s="107" t="e">
        <f t="shared" si="173"/>
        <v>#DIV/0!</v>
      </c>
      <c r="AW380" s="78" t="e">
        <f t="shared" si="173"/>
        <v>#DIV/0!</v>
      </c>
      <c r="AX380" s="78" t="e">
        <f t="shared" si="173"/>
        <v>#DIV/0!</v>
      </c>
      <c r="AY380" s="78" t="e">
        <f t="shared" si="173"/>
        <v>#DIV/0!</v>
      </c>
      <c r="AZ380" s="78" t="e">
        <f t="shared" si="173"/>
        <v>#DIV/0!</v>
      </c>
      <c r="BA380" s="103">
        <f t="shared" si="173"/>
        <v>0</v>
      </c>
      <c r="BB380" s="108">
        <f t="shared" si="173"/>
        <v>0</v>
      </c>
    </row>
    <row r="381" spans="1:54" ht="14.25" customHeight="1" x14ac:dyDescent="0.35">
      <c r="A381" s="268">
        <v>44772</v>
      </c>
      <c r="B381" s="11">
        <v>28.0833333333333</v>
      </c>
      <c r="C381" s="306"/>
      <c r="D381" s="17"/>
      <c r="E381" s="17"/>
      <c r="F381" s="41"/>
      <c r="G381" s="269"/>
      <c r="H381" s="17"/>
      <c r="I381" s="17"/>
      <c r="J381" s="17"/>
      <c r="K381" s="98"/>
      <c r="L381" s="286">
        <f>G381-C381</f>
        <v>0</v>
      </c>
      <c r="M381" s="99">
        <f t="shared" ref="M381:M392" si="174">H381-F381</f>
        <v>0</v>
      </c>
      <c r="N381" s="17">
        <f t="shared" ref="N381:N392" si="175">I381-E381</f>
        <v>0</v>
      </c>
      <c r="O381" s="41">
        <f t="shared" ref="O381:O392" si="176">K381-D381</f>
        <v>0</v>
      </c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>
        <f t="shared" ref="BA381:BA392" si="177">AY381+AZ381</f>
        <v>0</v>
      </c>
      <c r="BB381" s="101">
        <f t="shared" ref="BB381:BB392" si="178">AE381+AU381+AY381</f>
        <v>0</v>
      </c>
    </row>
    <row r="382" spans="1:54" ht="14.25" customHeight="1" x14ac:dyDescent="0.35">
      <c r="A382" s="266"/>
      <c r="B382" s="11">
        <v>28.1666666666667</v>
      </c>
      <c r="C382" s="266"/>
      <c r="D382" s="17"/>
      <c r="E382" s="17"/>
      <c r="F382" s="41"/>
      <c r="G382" s="266"/>
      <c r="H382" s="17"/>
      <c r="I382" s="17"/>
      <c r="J382" s="17"/>
      <c r="K382" s="98"/>
      <c r="L382" s="266"/>
      <c r="M382" s="99">
        <f t="shared" si="174"/>
        <v>0</v>
      </c>
      <c r="N382" s="17">
        <f t="shared" si="175"/>
        <v>0</v>
      </c>
      <c r="O382" s="41">
        <f t="shared" si="176"/>
        <v>0</v>
      </c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>
        <f t="shared" si="177"/>
        <v>0</v>
      </c>
      <c r="BB382" s="101">
        <f t="shared" si="178"/>
        <v>0</v>
      </c>
    </row>
    <row r="383" spans="1:54" ht="14.25" customHeight="1" x14ac:dyDescent="0.35">
      <c r="A383" s="266"/>
      <c r="B383" s="11">
        <v>28.250000000000099</v>
      </c>
      <c r="C383" s="266"/>
      <c r="D383" s="17"/>
      <c r="E383" s="17"/>
      <c r="F383" s="41"/>
      <c r="G383" s="266"/>
      <c r="H383" s="17"/>
      <c r="I383" s="17"/>
      <c r="J383" s="17"/>
      <c r="K383" s="98"/>
      <c r="L383" s="266"/>
      <c r="M383" s="99">
        <f t="shared" si="174"/>
        <v>0</v>
      </c>
      <c r="N383" s="17">
        <f t="shared" si="175"/>
        <v>0</v>
      </c>
      <c r="O383" s="41">
        <f t="shared" si="176"/>
        <v>0</v>
      </c>
      <c r="P383" s="99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>
        <f t="shared" si="177"/>
        <v>0</v>
      </c>
      <c r="BB383" s="101">
        <f t="shared" si="178"/>
        <v>0</v>
      </c>
    </row>
    <row r="384" spans="1:54" ht="14.25" customHeight="1" x14ac:dyDescent="0.35">
      <c r="A384" s="266"/>
      <c r="B384" s="11">
        <v>28.333333333333499</v>
      </c>
      <c r="C384" s="266"/>
      <c r="D384" s="17"/>
      <c r="E384" s="17"/>
      <c r="F384" s="41"/>
      <c r="G384" s="266"/>
      <c r="H384" s="17"/>
      <c r="I384" s="17"/>
      <c r="J384" s="17"/>
      <c r="K384" s="98"/>
      <c r="L384" s="266"/>
      <c r="M384" s="99">
        <f t="shared" si="174"/>
        <v>0</v>
      </c>
      <c r="N384" s="17">
        <f t="shared" si="175"/>
        <v>0</v>
      </c>
      <c r="O384" s="41">
        <f t="shared" si="176"/>
        <v>0</v>
      </c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>
        <f t="shared" si="177"/>
        <v>0</v>
      </c>
      <c r="BB384" s="101">
        <f t="shared" si="178"/>
        <v>0</v>
      </c>
    </row>
    <row r="385" spans="1:54" ht="14.25" customHeight="1" x14ac:dyDescent="0.35">
      <c r="A385" s="266"/>
      <c r="B385" s="11">
        <v>28.416666666666899</v>
      </c>
      <c r="C385" s="266"/>
      <c r="D385" s="17"/>
      <c r="E385" s="17"/>
      <c r="F385" s="41"/>
      <c r="G385" s="266"/>
      <c r="H385" s="17"/>
      <c r="I385" s="17"/>
      <c r="J385" s="17"/>
      <c r="K385" s="98"/>
      <c r="L385" s="266"/>
      <c r="M385" s="99">
        <f t="shared" si="174"/>
        <v>0</v>
      </c>
      <c r="N385" s="17">
        <f t="shared" si="175"/>
        <v>0</v>
      </c>
      <c r="O385" s="41">
        <f t="shared" si="176"/>
        <v>0</v>
      </c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>
        <f t="shared" si="177"/>
        <v>0</v>
      </c>
      <c r="BB385" s="101">
        <f t="shared" si="178"/>
        <v>0</v>
      </c>
    </row>
    <row r="386" spans="1:54" ht="14.25" customHeight="1" x14ac:dyDescent="0.35">
      <c r="A386" s="266"/>
      <c r="B386" s="11">
        <v>28.500000000000298</v>
      </c>
      <c r="C386" s="266"/>
      <c r="D386" s="17"/>
      <c r="E386" s="17"/>
      <c r="F386" s="41"/>
      <c r="G386" s="266"/>
      <c r="H386" s="17"/>
      <c r="I386" s="17"/>
      <c r="J386" s="17"/>
      <c r="K386" s="98"/>
      <c r="L386" s="266"/>
      <c r="M386" s="99">
        <f t="shared" si="174"/>
        <v>0</v>
      </c>
      <c r="N386" s="17">
        <f t="shared" si="175"/>
        <v>0</v>
      </c>
      <c r="O386" s="41">
        <f t="shared" si="176"/>
        <v>0</v>
      </c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>
        <f t="shared" si="177"/>
        <v>0</v>
      </c>
      <c r="BB386" s="101">
        <f t="shared" si="178"/>
        <v>0</v>
      </c>
    </row>
    <row r="387" spans="1:54" ht="14.25" customHeight="1" x14ac:dyDescent="0.35">
      <c r="A387" s="266"/>
      <c r="B387" s="11">
        <v>28.583333333333702</v>
      </c>
      <c r="C387" s="266"/>
      <c r="D387" s="17"/>
      <c r="E387" s="17"/>
      <c r="F387" s="41"/>
      <c r="G387" s="266"/>
      <c r="H387" s="17"/>
      <c r="I387" s="17"/>
      <c r="J387" s="17"/>
      <c r="K387" s="98"/>
      <c r="L387" s="266"/>
      <c r="M387" s="99">
        <f t="shared" si="174"/>
        <v>0</v>
      </c>
      <c r="N387" s="17">
        <f t="shared" si="175"/>
        <v>0</v>
      </c>
      <c r="O387" s="41">
        <f t="shared" si="176"/>
        <v>0</v>
      </c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>
        <f t="shared" si="177"/>
        <v>0</v>
      </c>
      <c r="BB387" s="101">
        <f t="shared" si="178"/>
        <v>0</v>
      </c>
    </row>
    <row r="388" spans="1:54" ht="14.25" customHeight="1" x14ac:dyDescent="0.35">
      <c r="A388" s="266"/>
      <c r="B388" s="11">
        <v>28.666666666667101</v>
      </c>
      <c r="C388" s="266"/>
      <c r="D388" s="17"/>
      <c r="E388" s="17"/>
      <c r="F388" s="41"/>
      <c r="G388" s="266"/>
      <c r="H388" s="17"/>
      <c r="I388" s="17"/>
      <c r="J388" s="17"/>
      <c r="K388" s="98"/>
      <c r="L388" s="266"/>
      <c r="M388" s="99">
        <f t="shared" si="174"/>
        <v>0</v>
      </c>
      <c r="N388" s="17">
        <f t="shared" si="175"/>
        <v>0</v>
      </c>
      <c r="O388" s="41">
        <f t="shared" si="176"/>
        <v>0</v>
      </c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>
        <f t="shared" si="177"/>
        <v>0</v>
      </c>
      <c r="BB388" s="101">
        <f t="shared" si="178"/>
        <v>0</v>
      </c>
    </row>
    <row r="389" spans="1:54" ht="14.25" customHeight="1" x14ac:dyDescent="0.35">
      <c r="A389" s="266"/>
      <c r="B389" s="11">
        <v>28.750000000000501</v>
      </c>
      <c r="C389" s="266"/>
      <c r="D389" s="17"/>
      <c r="E389" s="17"/>
      <c r="F389" s="41"/>
      <c r="G389" s="266"/>
      <c r="H389" s="17"/>
      <c r="I389" s="17"/>
      <c r="J389" s="17"/>
      <c r="K389" s="98"/>
      <c r="L389" s="266"/>
      <c r="M389" s="99">
        <f t="shared" si="174"/>
        <v>0</v>
      </c>
      <c r="N389" s="17">
        <f t="shared" si="175"/>
        <v>0</v>
      </c>
      <c r="O389" s="41">
        <f t="shared" si="176"/>
        <v>0</v>
      </c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>
        <f t="shared" si="177"/>
        <v>0</v>
      </c>
      <c r="BB389" s="101">
        <f t="shared" si="178"/>
        <v>0</v>
      </c>
    </row>
    <row r="390" spans="1:54" ht="14.25" customHeight="1" x14ac:dyDescent="0.35">
      <c r="A390" s="266"/>
      <c r="B390" s="11">
        <v>28.833333333333901</v>
      </c>
      <c r="C390" s="266"/>
      <c r="D390" s="17"/>
      <c r="E390" s="17"/>
      <c r="F390" s="41"/>
      <c r="G390" s="266"/>
      <c r="H390" s="17"/>
      <c r="I390" s="17"/>
      <c r="J390" s="17"/>
      <c r="K390" s="98"/>
      <c r="L390" s="266"/>
      <c r="M390" s="99">
        <f t="shared" si="174"/>
        <v>0</v>
      </c>
      <c r="N390" s="17">
        <f t="shared" si="175"/>
        <v>0</v>
      </c>
      <c r="O390" s="41">
        <f t="shared" si="176"/>
        <v>0</v>
      </c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>
        <f t="shared" si="177"/>
        <v>0</v>
      </c>
      <c r="BB390" s="101">
        <f t="shared" si="178"/>
        <v>0</v>
      </c>
    </row>
    <row r="391" spans="1:54" ht="14.25" customHeight="1" x14ac:dyDescent="0.35">
      <c r="A391" s="266"/>
      <c r="B391" s="11">
        <v>28.9166666666673</v>
      </c>
      <c r="C391" s="266"/>
      <c r="D391" s="17"/>
      <c r="E391" s="17"/>
      <c r="F391" s="41"/>
      <c r="G391" s="266"/>
      <c r="H391" s="17"/>
      <c r="I391" s="17"/>
      <c r="J391" s="17"/>
      <c r="K391" s="98"/>
      <c r="L391" s="266"/>
      <c r="M391" s="99">
        <f t="shared" si="174"/>
        <v>0</v>
      </c>
      <c r="N391" s="17">
        <f t="shared" si="175"/>
        <v>0</v>
      </c>
      <c r="O391" s="41">
        <f t="shared" si="176"/>
        <v>0</v>
      </c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>
        <f t="shared" si="177"/>
        <v>0</v>
      </c>
      <c r="BB391" s="101">
        <f t="shared" si="178"/>
        <v>0</v>
      </c>
    </row>
    <row r="392" spans="1:54" ht="14.25" customHeight="1" x14ac:dyDescent="0.35">
      <c r="A392" s="267"/>
      <c r="B392" s="11">
        <v>29.0000000000007</v>
      </c>
      <c r="C392" s="267"/>
      <c r="D392" s="17"/>
      <c r="E392" s="17"/>
      <c r="F392" s="41"/>
      <c r="G392" s="267"/>
      <c r="H392" s="17"/>
      <c r="I392" s="17"/>
      <c r="J392" s="17"/>
      <c r="K392" s="98"/>
      <c r="L392" s="267"/>
      <c r="M392" s="99">
        <f t="shared" si="174"/>
        <v>0</v>
      </c>
      <c r="N392" s="17">
        <f t="shared" si="175"/>
        <v>0</v>
      </c>
      <c r="O392" s="41">
        <f t="shared" si="176"/>
        <v>0</v>
      </c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>
        <f t="shared" si="177"/>
        <v>0</v>
      </c>
      <c r="BB392" s="101">
        <f t="shared" si="178"/>
        <v>0</v>
      </c>
    </row>
    <row r="393" spans="1:54" ht="14.25" customHeight="1" x14ac:dyDescent="0.35">
      <c r="A393" s="291" t="s">
        <v>92</v>
      </c>
      <c r="B393" s="285"/>
      <c r="C393" s="78" t="e">
        <f t="shared" ref="C393:BB393" si="179">AVERAGE(C381:C392)</f>
        <v>#DIV/0!</v>
      </c>
      <c r="D393" s="78" t="e">
        <f t="shared" si="179"/>
        <v>#DIV/0!</v>
      </c>
      <c r="E393" s="78" t="e">
        <f t="shared" si="179"/>
        <v>#DIV/0!</v>
      </c>
      <c r="F393" s="102" t="e">
        <f t="shared" si="179"/>
        <v>#DIV/0!</v>
      </c>
      <c r="G393" s="78" t="e">
        <f t="shared" si="179"/>
        <v>#DIV/0!</v>
      </c>
      <c r="H393" s="78" t="e">
        <f t="shared" si="179"/>
        <v>#DIV/0!</v>
      </c>
      <c r="I393" s="78" t="e">
        <f t="shared" si="179"/>
        <v>#DIV/0!</v>
      </c>
      <c r="J393" s="78" t="e">
        <f t="shared" si="179"/>
        <v>#DIV/0!</v>
      </c>
      <c r="K393" s="103" t="e">
        <f t="shared" si="179"/>
        <v>#DIV/0!</v>
      </c>
      <c r="L393" s="104">
        <f t="shared" si="179"/>
        <v>0</v>
      </c>
      <c r="M393" s="103">
        <f t="shared" si="179"/>
        <v>0</v>
      </c>
      <c r="N393" s="103">
        <f t="shared" si="179"/>
        <v>0</v>
      </c>
      <c r="O393" s="102">
        <f t="shared" si="179"/>
        <v>0</v>
      </c>
      <c r="P393" s="105" t="e">
        <f t="shared" si="179"/>
        <v>#DIV/0!</v>
      </c>
      <c r="Q393" s="78" t="e">
        <f t="shared" si="179"/>
        <v>#DIV/0!</v>
      </c>
      <c r="R393" s="78" t="e">
        <f t="shared" si="179"/>
        <v>#DIV/0!</v>
      </c>
      <c r="S393" s="78" t="e">
        <f t="shared" si="179"/>
        <v>#DIV/0!</v>
      </c>
      <c r="T393" s="78" t="e">
        <f t="shared" si="179"/>
        <v>#DIV/0!</v>
      </c>
      <c r="U393" s="78" t="e">
        <f t="shared" si="179"/>
        <v>#DIV/0!</v>
      </c>
      <c r="V393" s="78" t="e">
        <f t="shared" si="179"/>
        <v>#DIV/0!</v>
      </c>
      <c r="W393" s="78" t="e">
        <f t="shared" si="179"/>
        <v>#DIV/0!</v>
      </c>
      <c r="X393" s="78" t="e">
        <f t="shared" si="179"/>
        <v>#DIV/0!</v>
      </c>
      <c r="Y393" s="78" t="e">
        <f t="shared" si="179"/>
        <v>#DIV/0!</v>
      </c>
      <c r="Z393" s="78" t="e">
        <f t="shared" si="179"/>
        <v>#DIV/0!</v>
      </c>
      <c r="AA393" s="78" t="e">
        <f t="shared" si="179"/>
        <v>#DIV/0!</v>
      </c>
      <c r="AB393" s="78" t="e">
        <f t="shared" si="179"/>
        <v>#DIV/0!</v>
      </c>
      <c r="AC393" s="78" t="e">
        <f t="shared" si="179"/>
        <v>#DIV/0!</v>
      </c>
      <c r="AD393" s="78" t="e">
        <f t="shared" si="179"/>
        <v>#DIV/0!</v>
      </c>
      <c r="AE393" s="102" t="e">
        <f t="shared" si="179"/>
        <v>#DIV/0!</v>
      </c>
      <c r="AF393" s="106" t="e">
        <f t="shared" si="179"/>
        <v>#DIV/0!</v>
      </c>
      <c r="AG393" s="78" t="e">
        <f t="shared" si="179"/>
        <v>#DIV/0!</v>
      </c>
      <c r="AH393" s="78" t="e">
        <f t="shared" si="179"/>
        <v>#DIV/0!</v>
      </c>
      <c r="AI393" s="78" t="e">
        <f t="shared" si="179"/>
        <v>#DIV/0!</v>
      </c>
      <c r="AJ393" s="78" t="e">
        <f t="shared" si="179"/>
        <v>#DIV/0!</v>
      </c>
      <c r="AK393" s="78" t="e">
        <f t="shared" si="179"/>
        <v>#DIV/0!</v>
      </c>
      <c r="AL393" s="78" t="e">
        <f t="shared" si="179"/>
        <v>#DIV/0!</v>
      </c>
      <c r="AM393" s="78" t="e">
        <f t="shared" si="179"/>
        <v>#DIV/0!</v>
      </c>
      <c r="AN393" s="78" t="e">
        <f t="shared" si="179"/>
        <v>#DIV/0!</v>
      </c>
      <c r="AO393" s="78" t="e">
        <f t="shared" si="179"/>
        <v>#DIV/0!</v>
      </c>
      <c r="AP393" s="78" t="e">
        <f t="shared" si="179"/>
        <v>#DIV/0!</v>
      </c>
      <c r="AQ393" s="78" t="e">
        <f t="shared" si="179"/>
        <v>#DIV/0!</v>
      </c>
      <c r="AR393" s="78" t="e">
        <f t="shared" si="179"/>
        <v>#DIV/0!</v>
      </c>
      <c r="AS393" s="78" t="e">
        <f t="shared" si="179"/>
        <v>#DIV/0!</v>
      </c>
      <c r="AT393" s="78" t="e">
        <f t="shared" si="179"/>
        <v>#DIV/0!</v>
      </c>
      <c r="AU393" s="102" t="e">
        <f t="shared" si="179"/>
        <v>#DIV/0!</v>
      </c>
      <c r="AV393" s="107" t="e">
        <f t="shared" si="179"/>
        <v>#DIV/0!</v>
      </c>
      <c r="AW393" s="78" t="e">
        <f t="shared" si="179"/>
        <v>#DIV/0!</v>
      </c>
      <c r="AX393" s="78" t="e">
        <f t="shared" si="179"/>
        <v>#DIV/0!</v>
      </c>
      <c r="AY393" s="78" t="e">
        <f t="shared" si="179"/>
        <v>#DIV/0!</v>
      </c>
      <c r="AZ393" s="78" t="e">
        <f t="shared" si="179"/>
        <v>#DIV/0!</v>
      </c>
      <c r="BA393" s="103">
        <f t="shared" si="179"/>
        <v>0</v>
      </c>
      <c r="BB393" s="108">
        <f t="shared" si="179"/>
        <v>0</v>
      </c>
    </row>
    <row r="394" spans="1:54" ht="14.25" customHeight="1" x14ac:dyDescent="0.35">
      <c r="A394" s="268">
        <v>44773</v>
      </c>
      <c r="B394" s="30">
        <v>8.3333333333333329E-2</v>
      </c>
      <c r="C394" s="304"/>
      <c r="D394" s="29"/>
      <c r="E394" s="29"/>
      <c r="F394" s="111"/>
      <c r="G394" s="265"/>
      <c r="H394" s="29"/>
      <c r="I394" s="29"/>
      <c r="J394" s="29"/>
      <c r="K394" s="112"/>
      <c r="L394" s="304">
        <f>G394-C394</f>
        <v>0</v>
      </c>
      <c r="M394" s="99">
        <f t="shared" ref="M394:M405" si="180">H394-F394</f>
        <v>0</v>
      </c>
      <c r="N394" s="17">
        <f t="shared" ref="N394:N405" si="181">I394-E394</f>
        <v>0</v>
      </c>
      <c r="O394" s="41">
        <f t="shared" ref="O394:O405" si="182">K394-D394</f>
        <v>0</v>
      </c>
      <c r="P394" s="113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14"/>
      <c r="AF394" s="115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14"/>
      <c r="AV394" s="286"/>
      <c r="AW394" s="109"/>
      <c r="AX394" s="109"/>
      <c r="AY394" s="109"/>
      <c r="AZ394" s="109"/>
      <c r="BA394" s="98">
        <f t="shared" ref="BA394:BA405" si="183">AY394+AZ394</f>
        <v>0</v>
      </c>
      <c r="BB394" s="101">
        <v>0</v>
      </c>
    </row>
    <row r="395" spans="1:54" ht="14.25" customHeight="1" x14ac:dyDescent="0.35">
      <c r="A395" s="266"/>
      <c r="B395" s="30">
        <v>0.16666666666666666</v>
      </c>
      <c r="C395" s="266"/>
      <c r="D395" s="29"/>
      <c r="E395" s="29"/>
      <c r="F395" s="111"/>
      <c r="G395" s="266"/>
      <c r="H395" s="29"/>
      <c r="I395" s="29"/>
      <c r="J395" s="29"/>
      <c r="K395" s="112"/>
      <c r="L395" s="266"/>
      <c r="M395" s="99">
        <f t="shared" si="180"/>
        <v>0</v>
      </c>
      <c r="N395" s="17">
        <f t="shared" si="181"/>
        <v>0</v>
      </c>
      <c r="O395" s="41">
        <f t="shared" si="182"/>
        <v>0</v>
      </c>
      <c r="P395" s="113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14"/>
      <c r="AF395" s="115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14"/>
      <c r="AV395" s="266"/>
      <c r="AW395" s="109"/>
      <c r="AX395" s="109"/>
      <c r="AY395" s="109"/>
      <c r="AZ395" s="109"/>
      <c r="BA395" s="98">
        <f t="shared" si="183"/>
        <v>0</v>
      </c>
      <c r="BB395" s="101">
        <v>0</v>
      </c>
    </row>
    <row r="396" spans="1:54" ht="14.25" customHeight="1" x14ac:dyDescent="0.35">
      <c r="A396" s="266"/>
      <c r="B396" s="30">
        <v>0.25</v>
      </c>
      <c r="C396" s="266"/>
      <c r="D396" s="29"/>
      <c r="E396" s="29"/>
      <c r="F396" s="111"/>
      <c r="G396" s="266"/>
      <c r="H396" s="29"/>
      <c r="I396" s="29"/>
      <c r="J396" s="29"/>
      <c r="K396" s="112"/>
      <c r="L396" s="266"/>
      <c r="M396" s="99">
        <f t="shared" si="180"/>
        <v>0</v>
      </c>
      <c r="N396" s="17">
        <f t="shared" si="181"/>
        <v>0</v>
      </c>
      <c r="O396" s="41">
        <f t="shared" si="182"/>
        <v>0</v>
      </c>
      <c r="P396" s="113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14"/>
      <c r="AF396" s="115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14"/>
      <c r="AV396" s="266"/>
      <c r="AW396" s="109"/>
      <c r="AX396" s="109"/>
      <c r="AY396" s="109"/>
      <c r="AZ396" s="109"/>
      <c r="BA396" s="98">
        <f t="shared" si="183"/>
        <v>0</v>
      </c>
      <c r="BB396" s="101">
        <v>0</v>
      </c>
    </row>
    <row r="397" spans="1:54" ht="14.25" customHeight="1" x14ac:dyDescent="0.35">
      <c r="A397" s="266"/>
      <c r="B397" s="30">
        <v>0.33333333333333298</v>
      </c>
      <c r="C397" s="266"/>
      <c r="D397" s="29"/>
      <c r="E397" s="29"/>
      <c r="F397" s="111"/>
      <c r="G397" s="266"/>
      <c r="H397" s="29"/>
      <c r="I397" s="29"/>
      <c r="J397" s="29"/>
      <c r="K397" s="112"/>
      <c r="L397" s="266"/>
      <c r="M397" s="99">
        <f t="shared" si="180"/>
        <v>0</v>
      </c>
      <c r="N397" s="17">
        <f t="shared" si="181"/>
        <v>0</v>
      </c>
      <c r="O397" s="41">
        <f t="shared" si="182"/>
        <v>0</v>
      </c>
      <c r="P397" s="113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14"/>
      <c r="AF397" s="115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14"/>
      <c r="AV397" s="266"/>
      <c r="AW397" s="109"/>
      <c r="AX397" s="109"/>
      <c r="AY397" s="109"/>
      <c r="AZ397" s="109"/>
      <c r="BA397" s="98">
        <f t="shared" si="183"/>
        <v>0</v>
      </c>
      <c r="BB397" s="101">
        <v>0</v>
      </c>
    </row>
    <row r="398" spans="1:54" ht="14.25" customHeight="1" x14ac:dyDescent="0.35">
      <c r="A398" s="266"/>
      <c r="B398" s="30">
        <v>0.41666666666666602</v>
      </c>
      <c r="C398" s="266"/>
      <c r="D398" s="29"/>
      <c r="E398" s="29"/>
      <c r="F398" s="111"/>
      <c r="G398" s="266"/>
      <c r="H398" s="29"/>
      <c r="I398" s="29"/>
      <c r="J398" s="29"/>
      <c r="K398" s="112"/>
      <c r="L398" s="266"/>
      <c r="M398" s="99">
        <f t="shared" si="180"/>
        <v>0</v>
      </c>
      <c r="N398" s="17">
        <f t="shared" si="181"/>
        <v>0</v>
      </c>
      <c r="O398" s="41">
        <f t="shared" si="182"/>
        <v>0</v>
      </c>
      <c r="P398" s="113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14"/>
      <c r="AF398" s="115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14"/>
      <c r="AV398" s="266"/>
      <c r="AW398" s="109"/>
      <c r="AX398" s="109"/>
      <c r="AY398" s="109"/>
      <c r="AZ398" s="109"/>
      <c r="BA398" s="98">
        <f t="shared" si="183"/>
        <v>0</v>
      </c>
      <c r="BB398" s="101">
        <v>0</v>
      </c>
    </row>
    <row r="399" spans="1:54" ht="14.25" customHeight="1" x14ac:dyDescent="0.35">
      <c r="A399" s="266"/>
      <c r="B399" s="30">
        <v>0.5</v>
      </c>
      <c r="C399" s="266"/>
      <c r="D399" s="29"/>
      <c r="E399" s="29"/>
      <c r="F399" s="111"/>
      <c r="G399" s="266"/>
      <c r="H399" s="29"/>
      <c r="I399" s="29"/>
      <c r="J399" s="29"/>
      <c r="K399" s="112"/>
      <c r="L399" s="266"/>
      <c r="M399" s="99">
        <f t="shared" si="180"/>
        <v>0</v>
      </c>
      <c r="N399" s="17">
        <f t="shared" si="181"/>
        <v>0</v>
      </c>
      <c r="O399" s="41">
        <f t="shared" si="182"/>
        <v>0</v>
      </c>
      <c r="P399" s="113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14"/>
      <c r="AF399" s="115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14"/>
      <c r="AV399" s="266"/>
      <c r="AW399" s="109"/>
      <c r="AX399" s="109"/>
      <c r="AY399" s="109"/>
      <c r="AZ399" s="109"/>
      <c r="BA399" s="98">
        <f t="shared" si="183"/>
        <v>0</v>
      </c>
      <c r="BB399" s="101">
        <v>0</v>
      </c>
    </row>
    <row r="400" spans="1:54" ht="14.25" customHeight="1" x14ac:dyDescent="0.35">
      <c r="A400" s="266"/>
      <c r="B400" s="30">
        <v>0.58333333333333304</v>
      </c>
      <c r="C400" s="266"/>
      <c r="D400" s="29"/>
      <c r="E400" s="29"/>
      <c r="F400" s="111"/>
      <c r="G400" s="266"/>
      <c r="H400" s="29"/>
      <c r="I400" s="29"/>
      <c r="J400" s="29"/>
      <c r="K400" s="112"/>
      <c r="L400" s="266"/>
      <c r="M400" s="99">
        <f t="shared" si="180"/>
        <v>0</v>
      </c>
      <c r="N400" s="17">
        <f t="shared" si="181"/>
        <v>0</v>
      </c>
      <c r="O400" s="41">
        <f t="shared" si="182"/>
        <v>0</v>
      </c>
      <c r="P400" s="113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14"/>
      <c r="AF400" s="115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14"/>
      <c r="AV400" s="266"/>
      <c r="AW400" s="109"/>
      <c r="AX400" s="109"/>
      <c r="AY400" s="109"/>
      <c r="AZ400" s="109"/>
      <c r="BA400" s="98">
        <f t="shared" si="183"/>
        <v>0</v>
      </c>
      <c r="BB400" s="101">
        <v>0</v>
      </c>
    </row>
    <row r="401" spans="1:54" ht="14.25" customHeight="1" x14ac:dyDescent="0.35">
      <c r="A401" s="266"/>
      <c r="B401" s="30">
        <v>0.66666666666666596</v>
      </c>
      <c r="C401" s="266"/>
      <c r="D401" s="29"/>
      <c r="E401" s="29"/>
      <c r="F401" s="111"/>
      <c r="G401" s="266"/>
      <c r="H401" s="29"/>
      <c r="I401" s="29"/>
      <c r="J401" s="29"/>
      <c r="K401" s="112"/>
      <c r="L401" s="266"/>
      <c r="M401" s="99">
        <f t="shared" si="180"/>
        <v>0</v>
      </c>
      <c r="N401" s="17">
        <f t="shared" si="181"/>
        <v>0</v>
      </c>
      <c r="O401" s="41">
        <f t="shared" si="182"/>
        <v>0</v>
      </c>
      <c r="P401" s="113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14"/>
      <c r="AF401" s="115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14"/>
      <c r="AV401" s="266"/>
      <c r="AW401" s="109"/>
      <c r="AX401" s="109"/>
      <c r="AY401" s="109"/>
      <c r="AZ401" s="109"/>
      <c r="BA401" s="98">
        <f t="shared" si="183"/>
        <v>0</v>
      </c>
      <c r="BB401" s="101">
        <v>0</v>
      </c>
    </row>
    <row r="402" spans="1:54" ht="14.25" customHeight="1" x14ac:dyDescent="0.35">
      <c r="A402" s="266"/>
      <c r="B402" s="30">
        <v>0.75</v>
      </c>
      <c r="C402" s="266"/>
      <c r="D402" s="29"/>
      <c r="E402" s="29"/>
      <c r="F402" s="111"/>
      <c r="G402" s="266"/>
      <c r="H402" s="29"/>
      <c r="I402" s="29"/>
      <c r="J402" s="29"/>
      <c r="K402" s="112"/>
      <c r="L402" s="266"/>
      <c r="M402" s="99">
        <f t="shared" si="180"/>
        <v>0</v>
      </c>
      <c r="N402" s="17">
        <f t="shared" si="181"/>
        <v>0</v>
      </c>
      <c r="O402" s="41">
        <f t="shared" si="182"/>
        <v>0</v>
      </c>
      <c r="P402" s="113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14"/>
      <c r="AF402" s="115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14"/>
      <c r="AV402" s="266"/>
      <c r="AW402" s="109"/>
      <c r="AX402" s="109"/>
      <c r="AY402" s="109"/>
      <c r="AZ402" s="109"/>
      <c r="BA402" s="98">
        <f t="shared" si="183"/>
        <v>0</v>
      </c>
      <c r="BB402" s="101">
        <v>0</v>
      </c>
    </row>
    <row r="403" spans="1:54" ht="14.25" customHeight="1" x14ac:dyDescent="0.35">
      <c r="A403" s="266"/>
      <c r="B403" s="30">
        <v>0.83333333333333304</v>
      </c>
      <c r="C403" s="266"/>
      <c r="D403" s="29"/>
      <c r="E403" s="29"/>
      <c r="F403" s="111"/>
      <c r="G403" s="266"/>
      <c r="H403" s="29"/>
      <c r="I403" s="29"/>
      <c r="J403" s="29"/>
      <c r="K403" s="112"/>
      <c r="L403" s="266"/>
      <c r="M403" s="99">
        <f t="shared" si="180"/>
        <v>0</v>
      </c>
      <c r="N403" s="17">
        <f t="shared" si="181"/>
        <v>0</v>
      </c>
      <c r="O403" s="41">
        <f t="shared" si="182"/>
        <v>0</v>
      </c>
      <c r="P403" s="113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14"/>
      <c r="AF403" s="115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14"/>
      <c r="AV403" s="266"/>
      <c r="AW403" s="109"/>
      <c r="AX403" s="109"/>
      <c r="AY403" s="109"/>
      <c r="AZ403" s="109"/>
      <c r="BA403" s="98">
        <f t="shared" si="183"/>
        <v>0</v>
      </c>
      <c r="BB403" s="101">
        <f>AE403+AU403+AY403</f>
        <v>0</v>
      </c>
    </row>
    <row r="404" spans="1:54" ht="14.25" customHeight="1" x14ac:dyDescent="0.35">
      <c r="A404" s="266"/>
      <c r="B404" s="30">
        <v>0.91666666666666596</v>
      </c>
      <c r="C404" s="266"/>
      <c r="D404" s="29"/>
      <c r="E404" s="29"/>
      <c r="F404" s="111"/>
      <c r="G404" s="266"/>
      <c r="H404" s="29"/>
      <c r="I404" s="29"/>
      <c r="J404" s="29"/>
      <c r="K404" s="112"/>
      <c r="L404" s="266"/>
      <c r="M404" s="99">
        <f t="shared" si="180"/>
        <v>0</v>
      </c>
      <c r="N404" s="17">
        <f t="shared" si="181"/>
        <v>0</v>
      </c>
      <c r="O404" s="41">
        <f t="shared" si="182"/>
        <v>0</v>
      </c>
      <c r="P404" s="113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14"/>
      <c r="AF404" s="115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14"/>
      <c r="AV404" s="266"/>
      <c r="AW404" s="109"/>
      <c r="AX404" s="109"/>
      <c r="AY404" s="109"/>
      <c r="AZ404" s="109"/>
      <c r="BA404" s="98">
        <f t="shared" si="183"/>
        <v>0</v>
      </c>
      <c r="BB404" s="101">
        <f>AE404+AU404+AY404</f>
        <v>0</v>
      </c>
    </row>
    <row r="405" spans="1:54" ht="14.25" customHeight="1" x14ac:dyDescent="0.35">
      <c r="A405" s="267"/>
      <c r="B405" s="30">
        <v>1</v>
      </c>
      <c r="C405" s="267"/>
      <c r="D405" s="29"/>
      <c r="E405" s="29"/>
      <c r="F405" s="111"/>
      <c r="G405" s="267"/>
      <c r="H405" s="29"/>
      <c r="I405" s="29"/>
      <c r="J405" s="29"/>
      <c r="K405" s="112"/>
      <c r="L405" s="267"/>
      <c r="M405" s="99">
        <f t="shared" si="180"/>
        <v>0</v>
      </c>
      <c r="N405" s="17">
        <f t="shared" si="181"/>
        <v>0</v>
      </c>
      <c r="O405" s="41">
        <f t="shared" si="182"/>
        <v>0</v>
      </c>
      <c r="P405" s="113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14"/>
      <c r="AF405" s="115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14"/>
      <c r="AV405" s="267"/>
      <c r="AW405" s="109"/>
      <c r="AX405" s="109"/>
      <c r="AY405" s="109"/>
      <c r="AZ405" s="109"/>
      <c r="BA405" s="98">
        <f t="shared" si="183"/>
        <v>0</v>
      </c>
      <c r="BB405" s="101">
        <f>AE405+AU405+AY405</f>
        <v>0</v>
      </c>
    </row>
    <row r="406" spans="1:54" ht="14.25" customHeight="1" x14ac:dyDescent="0.35">
      <c r="A406" s="297" t="s">
        <v>92</v>
      </c>
      <c r="B406" s="305"/>
      <c r="C406" s="116" t="e">
        <f t="shared" ref="C406:BB406" si="184">AVERAGE(C394:C405)</f>
        <v>#DIV/0!</v>
      </c>
      <c r="D406" s="117" t="e">
        <f t="shared" si="184"/>
        <v>#DIV/0!</v>
      </c>
      <c r="E406" s="117" t="e">
        <f t="shared" si="184"/>
        <v>#DIV/0!</v>
      </c>
      <c r="F406" s="118" t="e">
        <f t="shared" si="184"/>
        <v>#DIV/0!</v>
      </c>
      <c r="G406" s="78" t="e">
        <f t="shared" si="184"/>
        <v>#DIV/0!</v>
      </c>
      <c r="H406" s="117" t="e">
        <f t="shared" si="184"/>
        <v>#DIV/0!</v>
      </c>
      <c r="I406" s="117" t="e">
        <f t="shared" si="184"/>
        <v>#DIV/0!</v>
      </c>
      <c r="J406" s="117" t="e">
        <f t="shared" si="184"/>
        <v>#DIV/0!</v>
      </c>
      <c r="K406" s="119" t="e">
        <f t="shared" si="184"/>
        <v>#DIV/0!</v>
      </c>
      <c r="L406" s="120">
        <f t="shared" si="184"/>
        <v>0</v>
      </c>
      <c r="M406" s="119">
        <f t="shared" si="184"/>
        <v>0</v>
      </c>
      <c r="N406" s="119">
        <f t="shared" si="184"/>
        <v>0</v>
      </c>
      <c r="O406" s="118">
        <f t="shared" si="184"/>
        <v>0</v>
      </c>
      <c r="P406" s="121" t="e">
        <f t="shared" si="184"/>
        <v>#DIV/0!</v>
      </c>
      <c r="Q406" s="117" t="e">
        <f t="shared" si="184"/>
        <v>#DIV/0!</v>
      </c>
      <c r="R406" s="117" t="e">
        <f t="shared" si="184"/>
        <v>#DIV/0!</v>
      </c>
      <c r="S406" s="117" t="e">
        <f t="shared" si="184"/>
        <v>#DIV/0!</v>
      </c>
      <c r="T406" s="117" t="e">
        <f t="shared" si="184"/>
        <v>#DIV/0!</v>
      </c>
      <c r="U406" s="117" t="e">
        <f t="shared" si="184"/>
        <v>#DIV/0!</v>
      </c>
      <c r="V406" s="117" t="e">
        <f t="shared" si="184"/>
        <v>#DIV/0!</v>
      </c>
      <c r="W406" s="117" t="e">
        <f t="shared" si="184"/>
        <v>#DIV/0!</v>
      </c>
      <c r="X406" s="117" t="e">
        <f t="shared" si="184"/>
        <v>#DIV/0!</v>
      </c>
      <c r="Y406" s="117" t="e">
        <f t="shared" si="184"/>
        <v>#DIV/0!</v>
      </c>
      <c r="Z406" s="117" t="e">
        <f t="shared" si="184"/>
        <v>#DIV/0!</v>
      </c>
      <c r="AA406" s="117" t="e">
        <f t="shared" si="184"/>
        <v>#DIV/0!</v>
      </c>
      <c r="AB406" s="117" t="e">
        <f t="shared" si="184"/>
        <v>#DIV/0!</v>
      </c>
      <c r="AC406" s="117" t="e">
        <f t="shared" si="184"/>
        <v>#DIV/0!</v>
      </c>
      <c r="AD406" s="117" t="e">
        <f t="shared" si="184"/>
        <v>#DIV/0!</v>
      </c>
      <c r="AE406" s="118" t="e">
        <f t="shared" si="184"/>
        <v>#DIV/0!</v>
      </c>
      <c r="AF406" s="122" t="e">
        <f t="shared" si="184"/>
        <v>#DIV/0!</v>
      </c>
      <c r="AG406" s="117" t="e">
        <f t="shared" si="184"/>
        <v>#DIV/0!</v>
      </c>
      <c r="AH406" s="117" t="e">
        <f t="shared" si="184"/>
        <v>#DIV/0!</v>
      </c>
      <c r="AI406" s="117" t="e">
        <f t="shared" si="184"/>
        <v>#DIV/0!</v>
      </c>
      <c r="AJ406" s="117" t="e">
        <f t="shared" si="184"/>
        <v>#DIV/0!</v>
      </c>
      <c r="AK406" s="117" t="e">
        <f t="shared" si="184"/>
        <v>#DIV/0!</v>
      </c>
      <c r="AL406" s="117" t="e">
        <f t="shared" si="184"/>
        <v>#DIV/0!</v>
      </c>
      <c r="AM406" s="117" t="e">
        <f t="shared" si="184"/>
        <v>#DIV/0!</v>
      </c>
      <c r="AN406" s="117" t="e">
        <f t="shared" si="184"/>
        <v>#DIV/0!</v>
      </c>
      <c r="AO406" s="117" t="e">
        <f t="shared" si="184"/>
        <v>#DIV/0!</v>
      </c>
      <c r="AP406" s="117" t="e">
        <f t="shared" si="184"/>
        <v>#DIV/0!</v>
      </c>
      <c r="AQ406" s="117" t="e">
        <f t="shared" si="184"/>
        <v>#DIV/0!</v>
      </c>
      <c r="AR406" s="117" t="e">
        <f t="shared" si="184"/>
        <v>#DIV/0!</v>
      </c>
      <c r="AS406" s="117" t="e">
        <f t="shared" si="184"/>
        <v>#DIV/0!</v>
      </c>
      <c r="AT406" s="117" t="e">
        <f t="shared" si="184"/>
        <v>#DIV/0!</v>
      </c>
      <c r="AU406" s="118" t="e">
        <f t="shared" si="184"/>
        <v>#DIV/0!</v>
      </c>
      <c r="AV406" s="107" t="e">
        <f t="shared" si="184"/>
        <v>#DIV/0!</v>
      </c>
      <c r="AW406" s="117" t="e">
        <f t="shared" si="184"/>
        <v>#DIV/0!</v>
      </c>
      <c r="AX406" s="117" t="e">
        <f t="shared" si="184"/>
        <v>#DIV/0!</v>
      </c>
      <c r="AY406" s="117" t="e">
        <f t="shared" si="184"/>
        <v>#DIV/0!</v>
      </c>
      <c r="AZ406" s="117" t="e">
        <f t="shared" si="184"/>
        <v>#DIV/0!</v>
      </c>
      <c r="BA406" s="119">
        <f t="shared" si="184"/>
        <v>0</v>
      </c>
      <c r="BB406" s="123">
        <f t="shared" si="184"/>
        <v>0</v>
      </c>
    </row>
    <row r="407" spans="1:54" ht="14.25" customHeight="1" x14ac:dyDescent="0.35">
      <c r="A407" s="37"/>
      <c r="B407" s="38"/>
      <c r="C407" s="80"/>
      <c r="D407" s="37"/>
      <c r="E407" s="37"/>
      <c r="F407" s="37"/>
      <c r="G407" s="37"/>
      <c r="H407" s="37"/>
      <c r="I407" s="37"/>
      <c r="J407" s="37"/>
      <c r="K407" s="37"/>
      <c r="L407" s="124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124"/>
      <c r="AW407" s="37"/>
      <c r="AX407" s="37"/>
      <c r="AY407" s="37"/>
      <c r="AZ407" s="37"/>
      <c r="BA407" s="37"/>
      <c r="BB407" s="40"/>
    </row>
    <row r="408" spans="1:54" ht="14.25" customHeight="1" x14ac:dyDescent="0.35">
      <c r="A408" s="37"/>
      <c r="B408" s="38"/>
      <c r="C408" s="80"/>
      <c r="D408" s="37"/>
      <c r="E408" s="37"/>
      <c r="F408" s="37"/>
      <c r="G408" s="37"/>
      <c r="H408" s="37"/>
      <c r="I408" s="37"/>
      <c r="J408" s="37"/>
      <c r="K408" s="37"/>
      <c r="L408" s="124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124"/>
      <c r="AW408" s="37"/>
      <c r="AX408" s="37"/>
      <c r="AY408" s="37"/>
      <c r="AZ408" s="37"/>
      <c r="BA408" s="37"/>
      <c r="BB408" s="40"/>
    </row>
    <row r="409" spans="1:54" ht="14.25" customHeight="1" x14ac:dyDescent="0.35">
      <c r="A409" s="40"/>
      <c r="B409" s="40"/>
      <c r="C409" s="80"/>
      <c r="D409" s="37"/>
      <c r="E409" s="37"/>
      <c r="F409" s="37"/>
      <c r="G409" s="37"/>
      <c r="H409" s="37"/>
      <c r="I409" s="37"/>
      <c r="J409" s="37"/>
      <c r="K409" s="37"/>
      <c r="L409" s="124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124"/>
      <c r="AW409" s="37"/>
      <c r="AX409" s="37"/>
      <c r="AY409" s="37"/>
      <c r="AZ409" s="37"/>
      <c r="BA409" s="37"/>
      <c r="BB409" s="40"/>
    </row>
    <row r="410" spans="1:54" ht="21.75" customHeight="1" x14ac:dyDescent="0.35">
      <c r="A410" s="295" t="s">
        <v>95</v>
      </c>
      <c r="B410" s="296"/>
      <c r="C410" s="125" t="e">
        <f t="shared" ref="C410:BB410" si="185">AVERAGE(C15,C28,C41,C54,C67,C80,C93,C106,C119,C132,C145,C158,C171,C184,C197)</f>
        <v>#DIV/0!</v>
      </c>
      <c r="D410" s="125" t="e">
        <f t="shared" si="185"/>
        <v>#DIV/0!</v>
      </c>
      <c r="E410" s="125" t="e">
        <f t="shared" si="185"/>
        <v>#DIV/0!</v>
      </c>
      <c r="F410" s="125" t="e">
        <f t="shared" si="185"/>
        <v>#DIV/0!</v>
      </c>
      <c r="G410" s="125" t="e">
        <f t="shared" si="185"/>
        <v>#DIV/0!</v>
      </c>
      <c r="H410" s="125" t="e">
        <f t="shared" si="185"/>
        <v>#DIV/0!</v>
      </c>
      <c r="I410" s="125" t="e">
        <f t="shared" si="185"/>
        <v>#DIV/0!</v>
      </c>
      <c r="J410" s="125" t="e">
        <f t="shared" si="185"/>
        <v>#DIV/0!</v>
      </c>
      <c r="K410" s="125" t="e">
        <f t="shared" si="185"/>
        <v>#DIV/0!</v>
      </c>
      <c r="L410" s="126" t="e">
        <f t="shared" si="185"/>
        <v>#DIV/0!</v>
      </c>
      <c r="M410" s="125">
        <f t="shared" si="185"/>
        <v>0</v>
      </c>
      <c r="N410" s="125">
        <f t="shared" si="185"/>
        <v>0</v>
      </c>
      <c r="O410" s="125">
        <f t="shared" si="185"/>
        <v>0</v>
      </c>
      <c r="P410" s="125" t="e">
        <f t="shared" si="185"/>
        <v>#DIV/0!</v>
      </c>
      <c r="Q410" s="125" t="e">
        <f t="shared" si="185"/>
        <v>#DIV/0!</v>
      </c>
      <c r="R410" s="125" t="e">
        <f t="shared" si="185"/>
        <v>#DIV/0!</v>
      </c>
      <c r="S410" s="125" t="e">
        <f t="shared" si="185"/>
        <v>#DIV/0!</v>
      </c>
      <c r="T410" s="125" t="e">
        <f t="shared" si="185"/>
        <v>#DIV/0!</v>
      </c>
      <c r="U410" s="125" t="e">
        <f t="shared" si="185"/>
        <v>#DIV/0!</v>
      </c>
      <c r="V410" s="125" t="e">
        <f t="shared" si="185"/>
        <v>#DIV/0!</v>
      </c>
      <c r="W410" s="125" t="e">
        <f t="shared" si="185"/>
        <v>#DIV/0!</v>
      </c>
      <c r="X410" s="125" t="e">
        <f t="shared" si="185"/>
        <v>#DIV/0!</v>
      </c>
      <c r="Y410" s="125" t="e">
        <f t="shared" si="185"/>
        <v>#DIV/0!</v>
      </c>
      <c r="Z410" s="125" t="e">
        <f t="shared" si="185"/>
        <v>#DIV/0!</v>
      </c>
      <c r="AA410" s="125" t="e">
        <f t="shared" si="185"/>
        <v>#DIV/0!</v>
      </c>
      <c r="AB410" s="125" t="e">
        <f t="shared" si="185"/>
        <v>#DIV/0!</v>
      </c>
      <c r="AC410" s="125" t="e">
        <f t="shared" si="185"/>
        <v>#DIV/0!</v>
      </c>
      <c r="AD410" s="125" t="e">
        <f t="shared" si="185"/>
        <v>#DIV/0!</v>
      </c>
      <c r="AE410" s="125" t="e">
        <f t="shared" si="185"/>
        <v>#DIV/0!</v>
      </c>
      <c r="AF410" s="125" t="e">
        <f t="shared" si="185"/>
        <v>#DIV/0!</v>
      </c>
      <c r="AG410" s="125" t="e">
        <f t="shared" si="185"/>
        <v>#DIV/0!</v>
      </c>
      <c r="AH410" s="125" t="e">
        <f t="shared" si="185"/>
        <v>#DIV/0!</v>
      </c>
      <c r="AI410" s="125" t="e">
        <f t="shared" si="185"/>
        <v>#DIV/0!</v>
      </c>
      <c r="AJ410" s="125" t="e">
        <f t="shared" si="185"/>
        <v>#DIV/0!</v>
      </c>
      <c r="AK410" s="125" t="e">
        <f t="shared" si="185"/>
        <v>#DIV/0!</v>
      </c>
      <c r="AL410" s="125" t="e">
        <f t="shared" si="185"/>
        <v>#DIV/0!</v>
      </c>
      <c r="AM410" s="125" t="e">
        <f t="shared" si="185"/>
        <v>#DIV/0!</v>
      </c>
      <c r="AN410" s="125" t="e">
        <f t="shared" si="185"/>
        <v>#DIV/0!</v>
      </c>
      <c r="AO410" s="125" t="e">
        <f t="shared" si="185"/>
        <v>#DIV/0!</v>
      </c>
      <c r="AP410" s="125" t="e">
        <f t="shared" si="185"/>
        <v>#DIV/0!</v>
      </c>
      <c r="AQ410" s="125" t="e">
        <f t="shared" si="185"/>
        <v>#DIV/0!</v>
      </c>
      <c r="AR410" s="125" t="e">
        <f t="shared" si="185"/>
        <v>#DIV/0!</v>
      </c>
      <c r="AS410" s="125" t="e">
        <f t="shared" si="185"/>
        <v>#DIV/0!</v>
      </c>
      <c r="AT410" s="125" t="e">
        <f t="shared" si="185"/>
        <v>#DIV/0!</v>
      </c>
      <c r="AU410" s="125" t="e">
        <f t="shared" si="185"/>
        <v>#DIV/0!</v>
      </c>
      <c r="AV410" s="126" t="e">
        <f t="shared" si="185"/>
        <v>#DIV/0!</v>
      </c>
      <c r="AW410" s="125" t="e">
        <f t="shared" si="185"/>
        <v>#DIV/0!</v>
      </c>
      <c r="AX410" s="125" t="e">
        <f t="shared" si="185"/>
        <v>#DIV/0!</v>
      </c>
      <c r="AY410" s="127" t="e">
        <f t="shared" si="185"/>
        <v>#DIV/0!</v>
      </c>
      <c r="AZ410" s="125" t="e">
        <f t="shared" si="185"/>
        <v>#DIV/0!</v>
      </c>
      <c r="BA410" s="125">
        <f t="shared" si="185"/>
        <v>0</v>
      </c>
      <c r="BB410" s="125">
        <f t="shared" si="185"/>
        <v>0</v>
      </c>
    </row>
    <row r="411" spans="1:54" ht="23.25" customHeight="1" x14ac:dyDescent="0.35">
      <c r="A411" s="291" t="s">
        <v>96</v>
      </c>
      <c r="B411" s="278"/>
      <c r="C411" s="128" t="e">
        <f t="shared" ref="C411:BB411" si="186">AVERAGE(C210,C223,C236,C249,C262,C275,C288,C301,C314,C327,C340,C353,C366,C379,C392,C405)</f>
        <v>#DIV/0!</v>
      </c>
      <c r="D411" s="128" t="e">
        <f t="shared" si="186"/>
        <v>#DIV/0!</v>
      </c>
      <c r="E411" s="128" t="e">
        <f t="shared" si="186"/>
        <v>#DIV/0!</v>
      </c>
      <c r="F411" s="128" t="e">
        <f t="shared" si="186"/>
        <v>#DIV/0!</v>
      </c>
      <c r="G411" s="128" t="e">
        <f t="shared" si="186"/>
        <v>#DIV/0!</v>
      </c>
      <c r="H411" s="128" t="e">
        <f t="shared" si="186"/>
        <v>#DIV/0!</v>
      </c>
      <c r="I411" s="128" t="e">
        <f t="shared" si="186"/>
        <v>#DIV/0!</v>
      </c>
      <c r="J411" s="128" t="e">
        <f t="shared" si="186"/>
        <v>#DIV/0!</v>
      </c>
      <c r="K411" s="128" t="e">
        <f t="shared" si="186"/>
        <v>#DIV/0!</v>
      </c>
      <c r="L411" s="129" t="e">
        <f t="shared" si="186"/>
        <v>#DIV/0!</v>
      </c>
      <c r="M411" s="29">
        <f t="shared" si="186"/>
        <v>0</v>
      </c>
      <c r="N411" s="29">
        <f t="shared" si="186"/>
        <v>0</v>
      </c>
      <c r="O411" s="29">
        <f t="shared" si="186"/>
        <v>0</v>
      </c>
      <c r="P411" s="128" t="e">
        <f t="shared" si="186"/>
        <v>#DIV/0!</v>
      </c>
      <c r="Q411" s="128" t="e">
        <f t="shared" si="186"/>
        <v>#DIV/0!</v>
      </c>
      <c r="R411" s="128" t="e">
        <f t="shared" si="186"/>
        <v>#DIV/0!</v>
      </c>
      <c r="S411" s="128" t="e">
        <f t="shared" si="186"/>
        <v>#DIV/0!</v>
      </c>
      <c r="T411" s="128" t="e">
        <f t="shared" si="186"/>
        <v>#DIV/0!</v>
      </c>
      <c r="U411" s="128" t="e">
        <f t="shared" si="186"/>
        <v>#DIV/0!</v>
      </c>
      <c r="V411" s="128" t="e">
        <f t="shared" si="186"/>
        <v>#DIV/0!</v>
      </c>
      <c r="W411" s="128" t="e">
        <f t="shared" si="186"/>
        <v>#DIV/0!</v>
      </c>
      <c r="X411" s="128" t="e">
        <f t="shared" si="186"/>
        <v>#DIV/0!</v>
      </c>
      <c r="Y411" s="128" t="e">
        <f t="shared" si="186"/>
        <v>#DIV/0!</v>
      </c>
      <c r="Z411" s="128" t="e">
        <f t="shared" si="186"/>
        <v>#DIV/0!</v>
      </c>
      <c r="AA411" s="128" t="e">
        <f t="shared" si="186"/>
        <v>#DIV/0!</v>
      </c>
      <c r="AB411" s="128" t="e">
        <f t="shared" si="186"/>
        <v>#DIV/0!</v>
      </c>
      <c r="AC411" s="128" t="e">
        <f t="shared" si="186"/>
        <v>#DIV/0!</v>
      </c>
      <c r="AD411" s="128" t="e">
        <f t="shared" si="186"/>
        <v>#DIV/0!</v>
      </c>
      <c r="AE411" s="128" t="e">
        <f t="shared" si="186"/>
        <v>#DIV/0!</v>
      </c>
      <c r="AF411" s="128" t="e">
        <f t="shared" si="186"/>
        <v>#DIV/0!</v>
      </c>
      <c r="AG411" s="128" t="e">
        <f t="shared" si="186"/>
        <v>#DIV/0!</v>
      </c>
      <c r="AH411" s="128" t="e">
        <f t="shared" si="186"/>
        <v>#DIV/0!</v>
      </c>
      <c r="AI411" s="128" t="e">
        <f t="shared" si="186"/>
        <v>#DIV/0!</v>
      </c>
      <c r="AJ411" s="128" t="e">
        <f t="shared" si="186"/>
        <v>#DIV/0!</v>
      </c>
      <c r="AK411" s="128" t="e">
        <f t="shared" si="186"/>
        <v>#DIV/0!</v>
      </c>
      <c r="AL411" s="128" t="e">
        <f t="shared" si="186"/>
        <v>#DIV/0!</v>
      </c>
      <c r="AM411" s="128" t="e">
        <f t="shared" si="186"/>
        <v>#DIV/0!</v>
      </c>
      <c r="AN411" s="128" t="e">
        <f t="shared" si="186"/>
        <v>#DIV/0!</v>
      </c>
      <c r="AO411" s="128" t="e">
        <f t="shared" si="186"/>
        <v>#DIV/0!</v>
      </c>
      <c r="AP411" s="128" t="e">
        <f t="shared" si="186"/>
        <v>#DIV/0!</v>
      </c>
      <c r="AQ411" s="128" t="e">
        <f t="shared" si="186"/>
        <v>#DIV/0!</v>
      </c>
      <c r="AR411" s="128" t="e">
        <f t="shared" si="186"/>
        <v>#DIV/0!</v>
      </c>
      <c r="AS411" s="128" t="e">
        <f t="shared" si="186"/>
        <v>#DIV/0!</v>
      </c>
      <c r="AT411" s="128" t="e">
        <f t="shared" si="186"/>
        <v>#DIV/0!</v>
      </c>
      <c r="AU411" s="128" t="e">
        <f t="shared" si="186"/>
        <v>#DIV/0!</v>
      </c>
      <c r="AV411" s="129" t="e">
        <f t="shared" si="186"/>
        <v>#DIV/0!</v>
      </c>
      <c r="AW411" s="128" t="e">
        <f t="shared" si="186"/>
        <v>#DIV/0!</v>
      </c>
      <c r="AX411" s="128" t="e">
        <f t="shared" si="186"/>
        <v>#DIV/0!</v>
      </c>
      <c r="AY411" s="130" t="e">
        <f t="shared" si="186"/>
        <v>#DIV/0!</v>
      </c>
      <c r="AZ411" s="128" t="e">
        <f t="shared" si="186"/>
        <v>#DIV/0!</v>
      </c>
      <c r="BA411" s="29">
        <f t="shared" si="186"/>
        <v>0</v>
      </c>
      <c r="BB411" s="29">
        <f t="shared" si="186"/>
        <v>0</v>
      </c>
    </row>
    <row r="412" spans="1:54" ht="23.25" customHeight="1" x14ac:dyDescent="0.35">
      <c r="A412" s="297" t="s">
        <v>97</v>
      </c>
      <c r="B412" s="298"/>
      <c r="C412" s="131" t="e">
        <f t="shared" ref="C412:BB412" si="187">AVERAGE(C410:C411)</f>
        <v>#DIV/0!</v>
      </c>
      <c r="D412" s="131" t="e">
        <f t="shared" si="187"/>
        <v>#DIV/0!</v>
      </c>
      <c r="E412" s="131" t="e">
        <f t="shared" si="187"/>
        <v>#DIV/0!</v>
      </c>
      <c r="F412" s="131" t="e">
        <f t="shared" si="187"/>
        <v>#DIV/0!</v>
      </c>
      <c r="G412" s="131" t="e">
        <f t="shared" si="187"/>
        <v>#DIV/0!</v>
      </c>
      <c r="H412" s="131" t="e">
        <f t="shared" si="187"/>
        <v>#DIV/0!</v>
      </c>
      <c r="I412" s="131" t="e">
        <f t="shared" si="187"/>
        <v>#DIV/0!</v>
      </c>
      <c r="J412" s="131" t="e">
        <f t="shared" si="187"/>
        <v>#DIV/0!</v>
      </c>
      <c r="K412" s="131" t="e">
        <f t="shared" si="187"/>
        <v>#DIV/0!</v>
      </c>
      <c r="L412" s="132" t="e">
        <f t="shared" si="187"/>
        <v>#DIV/0!</v>
      </c>
      <c r="M412" s="133">
        <f t="shared" si="187"/>
        <v>0</v>
      </c>
      <c r="N412" s="133">
        <f t="shared" si="187"/>
        <v>0</v>
      </c>
      <c r="O412" s="133">
        <f t="shared" si="187"/>
        <v>0</v>
      </c>
      <c r="P412" s="131" t="e">
        <f t="shared" si="187"/>
        <v>#DIV/0!</v>
      </c>
      <c r="Q412" s="131" t="e">
        <f t="shared" si="187"/>
        <v>#DIV/0!</v>
      </c>
      <c r="R412" s="131" t="e">
        <f t="shared" si="187"/>
        <v>#DIV/0!</v>
      </c>
      <c r="S412" s="131" t="e">
        <f t="shared" si="187"/>
        <v>#DIV/0!</v>
      </c>
      <c r="T412" s="131" t="e">
        <f t="shared" si="187"/>
        <v>#DIV/0!</v>
      </c>
      <c r="U412" s="131" t="e">
        <f t="shared" si="187"/>
        <v>#DIV/0!</v>
      </c>
      <c r="V412" s="131" t="e">
        <f t="shared" si="187"/>
        <v>#DIV/0!</v>
      </c>
      <c r="W412" s="131" t="e">
        <f t="shared" si="187"/>
        <v>#DIV/0!</v>
      </c>
      <c r="X412" s="131" t="e">
        <f t="shared" si="187"/>
        <v>#DIV/0!</v>
      </c>
      <c r="Y412" s="131" t="e">
        <f t="shared" si="187"/>
        <v>#DIV/0!</v>
      </c>
      <c r="Z412" s="131" t="e">
        <f t="shared" si="187"/>
        <v>#DIV/0!</v>
      </c>
      <c r="AA412" s="131" t="e">
        <f t="shared" si="187"/>
        <v>#DIV/0!</v>
      </c>
      <c r="AB412" s="131" t="e">
        <f t="shared" si="187"/>
        <v>#DIV/0!</v>
      </c>
      <c r="AC412" s="131" t="e">
        <f t="shared" si="187"/>
        <v>#DIV/0!</v>
      </c>
      <c r="AD412" s="131" t="e">
        <f t="shared" si="187"/>
        <v>#DIV/0!</v>
      </c>
      <c r="AE412" s="131" t="e">
        <f t="shared" si="187"/>
        <v>#DIV/0!</v>
      </c>
      <c r="AF412" s="131" t="e">
        <f t="shared" si="187"/>
        <v>#DIV/0!</v>
      </c>
      <c r="AG412" s="131" t="e">
        <f t="shared" si="187"/>
        <v>#DIV/0!</v>
      </c>
      <c r="AH412" s="131" t="e">
        <f t="shared" si="187"/>
        <v>#DIV/0!</v>
      </c>
      <c r="AI412" s="131" t="e">
        <f t="shared" si="187"/>
        <v>#DIV/0!</v>
      </c>
      <c r="AJ412" s="131" t="e">
        <f t="shared" si="187"/>
        <v>#DIV/0!</v>
      </c>
      <c r="AK412" s="131" t="e">
        <f t="shared" si="187"/>
        <v>#DIV/0!</v>
      </c>
      <c r="AL412" s="131" t="e">
        <f t="shared" si="187"/>
        <v>#DIV/0!</v>
      </c>
      <c r="AM412" s="131" t="e">
        <f t="shared" si="187"/>
        <v>#DIV/0!</v>
      </c>
      <c r="AN412" s="131" t="e">
        <f t="shared" si="187"/>
        <v>#DIV/0!</v>
      </c>
      <c r="AO412" s="131" t="e">
        <f t="shared" si="187"/>
        <v>#DIV/0!</v>
      </c>
      <c r="AP412" s="131" t="e">
        <f t="shared" si="187"/>
        <v>#DIV/0!</v>
      </c>
      <c r="AQ412" s="131" t="e">
        <f t="shared" si="187"/>
        <v>#DIV/0!</v>
      </c>
      <c r="AR412" s="131" t="e">
        <f t="shared" si="187"/>
        <v>#DIV/0!</v>
      </c>
      <c r="AS412" s="131" t="e">
        <f t="shared" si="187"/>
        <v>#DIV/0!</v>
      </c>
      <c r="AT412" s="131" t="e">
        <f t="shared" si="187"/>
        <v>#DIV/0!</v>
      </c>
      <c r="AU412" s="131" t="e">
        <f t="shared" si="187"/>
        <v>#DIV/0!</v>
      </c>
      <c r="AV412" s="132" t="e">
        <f t="shared" si="187"/>
        <v>#DIV/0!</v>
      </c>
      <c r="AW412" s="131" t="e">
        <f t="shared" si="187"/>
        <v>#DIV/0!</v>
      </c>
      <c r="AX412" s="131" t="e">
        <f t="shared" si="187"/>
        <v>#DIV/0!</v>
      </c>
      <c r="AY412" s="131" t="e">
        <f t="shared" si="187"/>
        <v>#DIV/0!</v>
      </c>
      <c r="AZ412" s="131" t="e">
        <f t="shared" si="187"/>
        <v>#DIV/0!</v>
      </c>
      <c r="BA412" s="133">
        <f t="shared" si="187"/>
        <v>0</v>
      </c>
      <c r="BB412" s="133">
        <f t="shared" si="187"/>
        <v>0</v>
      </c>
    </row>
    <row r="413" spans="1:54" ht="23.25" customHeight="1" x14ac:dyDescent="0.35">
      <c r="A413" s="297" t="s">
        <v>98</v>
      </c>
      <c r="B413" s="298"/>
      <c r="C413" s="134" t="e">
        <f t="shared" ref="C413:BB413" si="188">AVERAGE(C16,C29,C42,C55,C68,C81,C94,C107,C120,C133,C146,C159,C172,C185,C198,C211,C224,C237,C250,C263,C276,C289,C302,C315,C328,C341,C354,C367,C380,C393,C406)</f>
        <v>#DIV/0!</v>
      </c>
      <c r="D413" s="134" t="e">
        <f t="shared" si="188"/>
        <v>#DIV/0!</v>
      </c>
      <c r="E413" s="134" t="e">
        <f t="shared" si="188"/>
        <v>#DIV/0!</v>
      </c>
      <c r="F413" s="134" t="e">
        <f t="shared" si="188"/>
        <v>#DIV/0!</v>
      </c>
      <c r="G413" s="134" t="e">
        <f t="shared" si="188"/>
        <v>#DIV/0!</v>
      </c>
      <c r="H413" s="134" t="e">
        <f t="shared" si="188"/>
        <v>#DIV/0!</v>
      </c>
      <c r="I413" s="134" t="e">
        <f t="shared" si="188"/>
        <v>#DIV/0!</v>
      </c>
      <c r="J413" s="134" t="e">
        <f t="shared" si="188"/>
        <v>#DIV/0!</v>
      </c>
      <c r="K413" s="134" t="e">
        <f t="shared" si="188"/>
        <v>#DIV/0!</v>
      </c>
      <c r="L413" s="135">
        <f t="shared" si="188"/>
        <v>0</v>
      </c>
      <c r="M413" s="134">
        <f t="shared" si="188"/>
        <v>0</v>
      </c>
      <c r="N413" s="134">
        <f t="shared" si="188"/>
        <v>0</v>
      </c>
      <c r="O413" s="134">
        <f t="shared" si="188"/>
        <v>0</v>
      </c>
      <c r="P413" s="134" t="e">
        <f t="shared" si="188"/>
        <v>#DIV/0!</v>
      </c>
      <c r="Q413" s="134" t="e">
        <f t="shared" si="188"/>
        <v>#DIV/0!</v>
      </c>
      <c r="R413" s="134" t="e">
        <f t="shared" si="188"/>
        <v>#DIV/0!</v>
      </c>
      <c r="S413" s="134" t="e">
        <f t="shared" si="188"/>
        <v>#DIV/0!</v>
      </c>
      <c r="T413" s="134" t="e">
        <f t="shared" si="188"/>
        <v>#DIV/0!</v>
      </c>
      <c r="U413" s="134" t="e">
        <f t="shared" si="188"/>
        <v>#DIV/0!</v>
      </c>
      <c r="V413" s="134" t="e">
        <f t="shared" si="188"/>
        <v>#DIV/0!</v>
      </c>
      <c r="W413" s="134" t="e">
        <f t="shared" si="188"/>
        <v>#DIV/0!</v>
      </c>
      <c r="X413" s="134" t="e">
        <f t="shared" si="188"/>
        <v>#DIV/0!</v>
      </c>
      <c r="Y413" s="134" t="e">
        <f t="shared" si="188"/>
        <v>#DIV/0!</v>
      </c>
      <c r="Z413" s="134" t="e">
        <f t="shared" si="188"/>
        <v>#DIV/0!</v>
      </c>
      <c r="AA413" s="134" t="e">
        <f t="shared" si="188"/>
        <v>#DIV/0!</v>
      </c>
      <c r="AB413" s="134" t="e">
        <f t="shared" si="188"/>
        <v>#DIV/0!</v>
      </c>
      <c r="AC413" s="134" t="e">
        <f t="shared" si="188"/>
        <v>#DIV/0!</v>
      </c>
      <c r="AD413" s="134" t="e">
        <f t="shared" si="188"/>
        <v>#DIV/0!</v>
      </c>
      <c r="AE413" s="134" t="e">
        <f t="shared" si="188"/>
        <v>#DIV/0!</v>
      </c>
      <c r="AF413" s="134" t="e">
        <f t="shared" si="188"/>
        <v>#DIV/0!</v>
      </c>
      <c r="AG413" s="134" t="e">
        <f t="shared" si="188"/>
        <v>#DIV/0!</v>
      </c>
      <c r="AH413" s="134" t="e">
        <f t="shared" si="188"/>
        <v>#DIV/0!</v>
      </c>
      <c r="AI413" s="134" t="e">
        <f t="shared" si="188"/>
        <v>#DIV/0!</v>
      </c>
      <c r="AJ413" s="134" t="e">
        <f t="shared" si="188"/>
        <v>#DIV/0!</v>
      </c>
      <c r="AK413" s="134" t="e">
        <f t="shared" si="188"/>
        <v>#DIV/0!</v>
      </c>
      <c r="AL413" s="134" t="e">
        <f t="shared" si="188"/>
        <v>#DIV/0!</v>
      </c>
      <c r="AM413" s="134" t="e">
        <f t="shared" si="188"/>
        <v>#DIV/0!</v>
      </c>
      <c r="AN413" s="134" t="e">
        <f t="shared" si="188"/>
        <v>#DIV/0!</v>
      </c>
      <c r="AO413" s="134" t="e">
        <f t="shared" si="188"/>
        <v>#DIV/0!</v>
      </c>
      <c r="AP413" s="134" t="e">
        <f t="shared" si="188"/>
        <v>#DIV/0!</v>
      </c>
      <c r="AQ413" s="134" t="e">
        <f t="shared" si="188"/>
        <v>#DIV/0!</v>
      </c>
      <c r="AR413" s="134" t="e">
        <f t="shared" si="188"/>
        <v>#DIV/0!</v>
      </c>
      <c r="AS413" s="134" t="e">
        <f t="shared" si="188"/>
        <v>#DIV/0!</v>
      </c>
      <c r="AT413" s="134" t="e">
        <f t="shared" si="188"/>
        <v>#DIV/0!</v>
      </c>
      <c r="AU413" s="134" t="e">
        <f t="shared" si="188"/>
        <v>#DIV/0!</v>
      </c>
      <c r="AV413" s="135" t="e">
        <f t="shared" si="188"/>
        <v>#DIV/0!</v>
      </c>
      <c r="AW413" s="134" t="e">
        <f t="shared" si="188"/>
        <v>#DIV/0!</v>
      </c>
      <c r="AX413" s="134" t="e">
        <f t="shared" si="188"/>
        <v>#DIV/0!</v>
      </c>
      <c r="AY413" s="136" t="e">
        <f t="shared" si="188"/>
        <v>#DIV/0!</v>
      </c>
      <c r="AZ413" s="134" t="e">
        <f t="shared" si="188"/>
        <v>#DIV/0!</v>
      </c>
      <c r="BA413" s="134">
        <f t="shared" si="188"/>
        <v>0</v>
      </c>
      <c r="BB413" s="134">
        <f t="shared" si="188"/>
        <v>0</v>
      </c>
    </row>
    <row r="414" spans="1:54" ht="21.75" customHeight="1" x14ac:dyDescent="0.35">
      <c r="A414" s="40"/>
      <c r="B414" s="40"/>
      <c r="C414" s="80"/>
      <c r="D414" s="37"/>
      <c r="E414" s="37"/>
      <c r="F414" s="37"/>
      <c r="G414" s="37"/>
      <c r="H414" s="37"/>
      <c r="I414" s="37"/>
      <c r="J414" s="37"/>
      <c r="K414" s="37"/>
      <c r="L414" s="124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124"/>
      <c r="AW414" s="37"/>
      <c r="AX414" s="37"/>
      <c r="AY414" s="37"/>
      <c r="AZ414" s="37"/>
      <c r="BA414" s="37"/>
      <c r="BB414" s="40"/>
    </row>
    <row r="415" spans="1:54" ht="14.25" customHeight="1" x14ac:dyDescent="0.35">
      <c r="A415" s="37"/>
      <c r="B415" s="38"/>
      <c r="C415" s="80"/>
      <c r="D415" s="37"/>
      <c r="E415" s="37"/>
      <c r="F415" s="37"/>
      <c r="G415" s="37"/>
      <c r="H415" s="37"/>
      <c r="I415" s="37"/>
      <c r="J415" s="37"/>
      <c r="K415" s="37"/>
      <c r="L415" s="124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124"/>
      <c r="AW415" s="37"/>
      <c r="AX415" s="37"/>
      <c r="AY415" s="37"/>
      <c r="AZ415" s="37"/>
      <c r="BA415" s="37"/>
      <c r="BB415" s="40"/>
    </row>
    <row r="416" spans="1:54" ht="14.25" customHeight="1" x14ac:dyDescent="0.35">
      <c r="A416" s="37"/>
      <c r="B416" s="38"/>
      <c r="C416" s="80"/>
      <c r="D416" s="37"/>
      <c r="E416" s="37"/>
      <c r="F416" s="37"/>
      <c r="G416" s="37"/>
      <c r="H416" s="37"/>
      <c r="I416" s="37"/>
      <c r="J416" s="37"/>
      <c r="K416" s="37"/>
      <c r="L416" s="124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124"/>
      <c r="AW416" s="37"/>
      <c r="AX416" s="37"/>
      <c r="AY416" s="37"/>
      <c r="AZ416" s="37"/>
      <c r="BA416" s="37"/>
      <c r="BB416" s="40"/>
    </row>
    <row r="417" spans="1:54" ht="14.25" customHeight="1" x14ac:dyDescent="0.35">
      <c r="A417" s="37"/>
      <c r="B417" s="38"/>
      <c r="C417" s="80"/>
      <c r="D417" s="37"/>
      <c r="E417" s="37"/>
      <c r="F417" s="37"/>
      <c r="G417" s="37"/>
      <c r="H417" s="37"/>
      <c r="I417" s="37"/>
      <c r="J417" s="37"/>
      <c r="K417" s="37"/>
      <c r="L417" s="124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124"/>
      <c r="AW417" s="37"/>
      <c r="AX417" s="37"/>
      <c r="AY417" s="37"/>
      <c r="AZ417" s="37"/>
      <c r="BA417" s="37"/>
      <c r="BB417" s="40"/>
    </row>
    <row r="418" spans="1:54" ht="14.25" customHeight="1" x14ac:dyDescent="0.35">
      <c r="A418" s="37"/>
      <c r="B418" s="38"/>
      <c r="C418" s="80"/>
      <c r="D418" s="37"/>
      <c r="E418" s="37"/>
      <c r="F418" s="37"/>
      <c r="G418" s="37"/>
      <c r="H418" s="37"/>
      <c r="I418" s="37"/>
      <c r="J418" s="37"/>
      <c r="K418" s="37"/>
      <c r="L418" s="124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124"/>
      <c r="AW418" s="37"/>
      <c r="AX418" s="37"/>
      <c r="AY418" s="37"/>
      <c r="AZ418" s="37"/>
      <c r="BA418" s="37"/>
      <c r="BB418" s="40"/>
    </row>
    <row r="419" spans="1:54" ht="14.25" customHeight="1" x14ac:dyDescent="0.35">
      <c r="A419" s="37"/>
      <c r="B419" s="38"/>
      <c r="C419" s="80"/>
      <c r="D419" s="37"/>
      <c r="E419" s="37"/>
      <c r="F419" s="37"/>
      <c r="G419" s="37"/>
      <c r="H419" s="37"/>
      <c r="I419" s="37"/>
      <c r="J419" s="37"/>
      <c r="K419" s="37"/>
      <c r="L419" s="124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124"/>
      <c r="AW419" s="37"/>
      <c r="AX419" s="37"/>
      <c r="AY419" s="37"/>
      <c r="AZ419" s="37"/>
      <c r="BA419" s="37"/>
      <c r="BB419" s="40"/>
    </row>
    <row r="420" spans="1:54" ht="14.25" customHeight="1" x14ac:dyDescent="0.35">
      <c r="A420" s="37"/>
      <c r="B420" s="38"/>
      <c r="C420" s="80"/>
      <c r="D420" s="37"/>
      <c r="E420" s="37"/>
      <c r="F420" s="37"/>
      <c r="G420" s="37"/>
      <c r="H420" s="37"/>
      <c r="I420" s="37"/>
      <c r="J420" s="37"/>
      <c r="K420" s="37"/>
      <c r="L420" s="124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124"/>
      <c r="AW420" s="37"/>
      <c r="AX420" s="37"/>
      <c r="AY420" s="37"/>
      <c r="AZ420" s="37"/>
      <c r="BA420" s="37"/>
      <c r="BB420" s="40"/>
    </row>
    <row r="421" spans="1:54" ht="14.25" customHeight="1" x14ac:dyDescent="0.35">
      <c r="A421" s="37"/>
      <c r="B421" s="38"/>
      <c r="C421" s="80"/>
      <c r="D421" s="37"/>
      <c r="E421" s="37"/>
      <c r="F421" s="37"/>
      <c r="G421" s="37"/>
      <c r="H421" s="37"/>
      <c r="I421" s="37"/>
      <c r="J421" s="37"/>
      <c r="K421" s="37"/>
      <c r="L421" s="124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124"/>
      <c r="AW421" s="37"/>
      <c r="AX421" s="37"/>
      <c r="AY421" s="37"/>
      <c r="AZ421" s="37"/>
      <c r="BA421" s="37"/>
      <c r="BB421" s="40"/>
    </row>
    <row r="422" spans="1:54" ht="14.25" customHeight="1" x14ac:dyDescent="0.35">
      <c r="A422" s="37"/>
      <c r="B422" s="38"/>
      <c r="C422" s="80"/>
      <c r="D422" s="37"/>
      <c r="E422" s="37"/>
      <c r="F422" s="37"/>
      <c r="G422" s="37"/>
      <c r="H422" s="37"/>
      <c r="I422" s="37"/>
      <c r="J422" s="37"/>
      <c r="K422" s="37"/>
      <c r="L422" s="124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124"/>
      <c r="AW422" s="37"/>
      <c r="AX422" s="37"/>
      <c r="AY422" s="37"/>
      <c r="AZ422" s="37"/>
      <c r="BA422" s="37"/>
      <c r="BB422" s="40"/>
    </row>
    <row r="423" spans="1:54" ht="14.25" customHeight="1" x14ac:dyDescent="0.35">
      <c r="A423" s="37"/>
      <c r="B423" s="38"/>
      <c r="C423" s="80"/>
      <c r="D423" s="37"/>
      <c r="E423" s="37"/>
      <c r="F423" s="37"/>
      <c r="G423" s="37"/>
      <c r="H423" s="37"/>
      <c r="I423" s="37"/>
      <c r="J423" s="37"/>
      <c r="K423" s="37"/>
      <c r="L423" s="124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124"/>
      <c r="AW423" s="37"/>
      <c r="AX423" s="37"/>
      <c r="AY423" s="37"/>
      <c r="AZ423" s="37"/>
      <c r="BA423" s="37"/>
      <c r="BB423" s="40"/>
    </row>
    <row r="424" spans="1:54" ht="14.25" customHeight="1" x14ac:dyDescent="0.35">
      <c r="A424" s="37"/>
      <c r="B424" s="38"/>
      <c r="C424" s="80"/>
      <c r="D424" s="37"/>
      <c r="E424" s="37"/>
      <c r="F424" s="37"/>
      <c r="G424" s="37"/>
      <c r="H424" s="37"/>
      <c r="I424" s="37"/>
      <c r="J424" s="37"/>
      <c r="K424" s="37"/>
      <c r="L424" s="124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124"/>
      <c r="AW424" s="37"/>
      <c r="AX424" s="37"/>
      <c r="AY424" s="37"/>
      <c r="AZ424" s="37"/>
      <c r="BA424" s="37"/>
      <c r="BB424" s="40"/>
    </row>
    <row r="425" spans="1:54" ht="14.25" customHeight="1" x14ac:dyDescent="0.35">
      <c r="A425" s="37"/>
      <c r="B425" s="38"/>
      <c r="C425" s="80"/>
      <c r="D425" s="37"/>
      <c r="E425" s="37"/>
      <c r="F425" s="37"/>
      <c r="G425" s="37"/>
      <c r="H425" s="37"/>
      <c r="I425" s="37"/>
      <c r="J425" s="37"/>
      <c r="K425" s="37"/>
      <c r="L425" s="124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124"/>
      <c r="AW425" s="37"/>
      <c r="AX425" s="37"/>
      <c r="AY425" s="37"/>
      <c r="AZ425" s="37"/>
      <c r="BA425" s="37"/>
      <c r="BB425" s="40"/>
    </row>
    <row r="426" spans="1:54" ht="14.25" customHeight="1" x14ac:dyDescent="0.35">
      <c r="A426" s="37"/>
      <c r="B426" s="38"/>
      <c r="C426" s="80"/>
      <c r="D426" s="37"/>
      <c r="E426" s="37"/>
      <c r="F426" s="37"/>
      <c r="G426" s="37"/>
      <c r="H426" s="37"/>
      <c r="I426" s="37"/>
      <c r="J426" s="37"/>
      <c r="K426" s="37"/>
      <c r="L426" s="124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124"/>
      <c r="AW426" s="37"/>
      <c r="AX426" s="37"/>
      <c r="AY426" s="37"/>
      <c r="AZ426" s="37"/>
      <c r="BA426" s="37"/>
      <c r="BB426" s="40"/>
    </row>
    <row r="427" spans="1:54" ht="14.25" customHeight="1" x14ac:dyDescent="0.35">
      <c r="A427" s="37"/>
      <c r="B427" s="38"/>
      <c r="C427" s="80"/>
      <c r="D427" s="37"/>
      <c r="E427" s="37"/>
      <c r="F427" s="37"/>
      <c r="G427" s="37"/>
      <c r="H427" s="37"/>
      <c r="I427" s="37"/>
      <c r="J427" s="37"/>
      <c r="K427" s="37"/>
      <c r="L427" s="124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124"/>
      <c r="AW427" s="37"/>
      <c r="AX427" s="37"/>
      <c r="AY427" s="37"/>
      <c r="AZ427" s="37"/>
      <c r="BA427" s="37"/>
      <c r="BB427" s="40"/>
    </row>
    <row r="428" spans="1:54" ht="14.25" customHeight="1" x14ac:dyDescent="0.35">
      <c r="A428" s="37"/>
      <c r="B428" s="38"/>
      <c r="C428" s="80"/>
      <c r="D428" s="37"/>
      <c r="E428" s="37"/>
      <c r="F428" s="37"/>
      <c r="G428" s="37"/>
      <c r="H428" s="37"/>
      <c r="I428" s="37"/>
      <c r="J428" s="37"/>
      <c r="K428" s="37"/>
      <c r="L428" s="124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124"/>
      <c r="AW428" s="37"/>
      <c r="AX428" s="37"/>
      <c r="AY428" s="37"/>
      <c r="AZ428" s="37"/>
      <c r="BA428" s="37"/>
      <c r="BB428" s="40"/>
    </row>
    <row r="429" spans="1:54" ht="14.25" customHeight="1" x14ac:dyDescent="0.35">
      <c r="A429" s="37"/>
      <c r="B429" s="38"/>
      <c r="C429" s="80"/>
      <c r="D429" s="37"/>
      <c r="E429" s="37"/>
      <c r="F429" s="37"/>
      <c r="G429" s="37"/>
      <c r="H429" s="37"/>
      <c r="I429" s="37"/>
      <c r="J429" s="37"/>
      <c r="K429" s="37"/>
      <c r="L429" s="124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124"/>
      <c r="AW429" s="37"/>
      <c r="AX429" s="37"/>
      <c r="AY429" s="37"/>
      <c r="AZ429" s="37"/>
      <c r="BA429" s="37"/>
      <c r="BB429" s="40"/>
    </row>
    <row r="430" spans="1:54" ht="14.25" customHeight="1" x14ac:dyDescent="0.35">
      <c r="A430" s="37"/>
      <c r="B430" s="38"/>
      <c r="C430" s="80"/>
      <c r="D430" s="37"/>
      <c r="E430" s="37"/>
      <c r="F430" s="37"/>
      <c r="G430" s="37"/>
      <c r="H430" s="37"/>
      <c r="I430" s="37"/>
      <c r="J430" s="37"/>
      <c r="K430" s="37"/>
      <c r="L430" s="124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124"/>
      <c r="AW430" s="37"/>
      <c r="AX430" s="37"/>
      <c r="AY430" s="37"/>
      <c r="AZ430" s="37"/>
      <c r="BA430" s="37"/>
      <c r="BB430" s="40"/>
    </row>
    <row r="431" spans="1:54" ht="14.25" customHeight="1" x14ac:dyDescent="0.35">
      <c r="A431" s="37"/>
      <c r="B431" s="38"/>
      <c r="C431" s="80"/>
      <c r="D431" s="37"/>
      <c r="E431" s="37"/>
      <c r="F431" s="37"/>
      <c r="G431" s="37"/>
      <c r="H431" s="37"/>
      <c r="I431" s="37"/>
      <c r="J431" s="37"/>
      <c r="K431" s="37"/>
      <c r="L431" s="124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124"/>
      <c r="AW431" s="37"/>
      <c r="AX431" s="37"/>
      <c r="AY431" s="37"/>
      <c r="AZ431" s="37"/>
      <c r="BA431" s="37"/>
      <c r="BB431" s="40"/>
    </row>
    <row r="432" spans="1:54" ht="14.25" customHeight="1" x14ac:dyDescent="0.35">
      <c r="A432" s="37"/>
      <c r="B432" s="38"/>
      <c r="C432" s="80"/>
      <c r="D432" s="37"/>
      <c r="E432" s="37"/>
      <c r="F432" s="37"/>
      <c r="G432" s="37"/>
      <c r="H432" s="37"/>
      <c r="I432" s="37"/>
      <c r="J432" s="37"/>
      <c r="K432" s="37"/>
      <c r="L432" s="124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124"/>
      <c r="AW432" s="37"/>
      <c r="AX432" s="37"/>
      <c r="AY432" s="37"/>
      <c r="AZ432" s="37"/>
      <c r="BA432" s="37"/>
      <c r="BB432" s="40"/>
    </row>
    <row r="433" spans="1:54" ht="14.25" customHeight="1" x14ac:dyDescent="0.35">
      <c r="A433" s="37"/>
      <c r="B433" s="38"/>
      <c r="C433" s="80"/>
      <c r="D433" s="37"/>
      <c r="E433" s="37"/>
      <c r="F433" s="37"/>
      <c r="G433" s="37"/>
      <c r="H433" s="37"/>
      <c r="I433" s="37"/>
      <c r="J433" s="37"/>
      <c r="K433" s="37"/>
      <c r="L433" s="124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124"/>
      <c r="AW433" s="37"/>
      <c r="AX433" s="37"/>
      <c r="AY433" s="37"/>
      <c r="AZ433" s="37"/>
      <c r="BA433" s="37"/>
      <c r="BB433" s="40"/>
    </row>
    <row r="434" spans="1:54" ht="14.25" customHeight="1" x14ac:dyDescent="0.35">
      <c r="A434" s="37"/>
      <c r="B434" s="38"/>
      <c r="C434" s="80"/>
      <c r="D434" s="37"/>
      <c r="E434" s="37"/>
      <c r="F434" s="37"/>
      <c r="G434" s="37"/>
      <c r="H434" s="37"/>
      <c r="I434" s="37"/>
      <c r="J434" s="37"/>
      <c r="K434" s="37"/>
      <c r="L434" s="124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124"/>
      <c r="AW434" s="37"/>
      <c r="AX434" s="37"/>
      <c r="AY434" s="37"/>
      <c r="AZ434" s="37"/>
      <c r="BA434" s="37"/>
      <c r="BB434" s="40"/>
    </row>
    <row r="435" spans="1:54" ht="14.25" customHeight="1" x14ac:dyDescent="0.35">
      <c r="A435" s="37"/>
      <c r="B435" s="38"/>
      <c r="C435" s="80"/>
      <c r="D435" s="37"/>
      <c r="E435" s="37"/>
      <c r="F435" s="37"/>
      <c r="G435" s="37"/>
      <c r="H435" s="37"/>
      <c r="I435" s="37"/>
      <c r="J435" s="37"/>
      <c r="K435" s="37"/>
      <c r="L435" s="124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124"/>
      <c r="AW435" s="37"/>
      <c r="AX435" s="37"/>
      <c r="AY435" s="37"/>
      <c r="AZ435" s="37"/>
      <c r="BA435" s="37"/>
      <c r="BB435" s="40"/>
    </row>
    <row r="436" spans="1:54" ht="14.25" customHeight="1" x14ac:dyDescent="0.35">
      <c r="A436" s="37"/>
      <c r="B436" s="38"/>
      <c r="C436" s="80"/>
      <c r="D436" s="37"/>
      <c r="E436" s="37"/>
      <c r="F436" s="37"/>
      <c r="G436" s="37"/>
      <c r="H436" s="37"/>
      <c r="I436" s="37"/>
      <c r="J436" s="37"/>
      <c r="K436" s="37"/>
      <c r="L436" s="124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124"/>
      <c r="AW436" s="37"/>
      <c r="AX436" s="37"/>
      <c r="AY436" s="37"/>
      <c r="AZ436" s="37"/>
      <c r="BA436" s="37"/>
      <c r="BB436" s="40"/>
    </row>
    <row r="437" spans="1:54" ht="14.25" customHeight="1" x14ac:dyDescent="0.35">
      <c r="A437" s="37"/>
      <c r="B437" s="38"/>
      <c r="C437" s="80"/>
      <c r="D437" s="37"/>
      <c r="E437" s="37"/>
      <c r="F437" s="37"/>
      <c r="G437" s="37"/>
      <c r="H437" s="37"/>
      <c r="I437" s="37"/>
      <c r="J437" s="37"/>
      <c r="K437" s="37"/>
      <c r="L437" s="124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124"/>
      <c r="AW437" s="37"/>
      <c r="AX437" s="37"/>
      <c r="AY437" s="37"/>
      <c r="AZ437" s="37"/>
      <c r="BA437" s="37"/>
      <c r="BB437" s="40"/>
    </row>
    <row r="438" spans="1:54" ht="14.25" customHeight="1" x14ac:dyDescent="0.35">
      <c r="A438" s="37"/>
      <c r="B438" s="38"/>
      <c r="C438" s="80"/>
      <c r="D438" s="37"/>
      <c r="E438" s="37"/>
      <c r="F438" s="37"/>
      <c r="G438" s="37"/>
      <c r="H438" s="37"/>
      <c r="I438" s="37"/>
      <c r="J438" s="37"/>
      <c r="K438" s="37"/>
      <c r="L438" s="124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124"/>
      <c r="AW438" s="37"/>
      <c r="AX438" s="37"/>
      <c r="AY438" s="37"/>
      <c r="AZ438" s="37"/>
      <c r="BA438" s="37"/>
      <c r="BB438" s="40"/>
    </row>
    <row r="439" spans="1:54" ht="14.25" customHeight="1" x14ac:dyDescent="0.35">
      <c r="A439" s="37"/>
      <c r="B439" s="38"/>
      <c r="C439" s="80"/>
      <c r="D439" s="37"/>
      <c r="E439" s="37"/>
      <c r="F439" s="37"/>
      <c r="G439" s="37"/>
      <c r="H439" s="37"/>
      <c r="I439" s="37"/>
      <c r="J439" s="37"/>
      <c r="K439" s="37"/>
      <c r="L439" s="124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124"/>
      <c r="AW439" s="37"/>
      <c r="AX439" s="37"/>
      <c r="AY439" s="37"/>
      <c r="AZ439" s="37"/>
      <c r="BA439" s="37"/>
      <c r="BB439" s="40"/>
    </row>
    <row r="440" spans="1:54" ht="14.25" customHeight="1" x14ac:dyDescent="0.35">
      <c r="A440" s="37"/>
      <c r="B440" s="38"/>
      <c r="C440" s="80"/>
      <c r="D440" s="37"/>
      <c r="E440" s="37"/>
      <c r="F440" s="37"/>
      <c r="G440" s="37"/>
      <c r="H440" s="37"/>
      <c r="I440" s="37"/>
      <c r="J440" s="37"/>
      <c r="K440" s="37"/>
      <c r="L440" s="124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124"/>
      <c r="AW440" s="37"/>
      <c r="AX440" s="37"/>
      <c r="AY440" s="37"/>
      <c r="AZ440" s="37"/>
      <c r="BA440" s="37"/>
      <c r="BB440" s="40"/>
    </row>
    <row r="441" spans="1:54" ht="14.25" customHeight="1" x14ac:dyDescent="0.35">
      <c r="A441" s="37"/>
      <c r="B441" s="38"/>
      <c r="C441" s="80"/>
      <c r="D441" s="37"/>
      <c r="E441" s="37"/>
      <c r="F441" s="37"/>
      <c r="G441" s="37"/>
      <c r="H441" s="37"/>
      <c r="I441" s="37"/>
      <c r="J441" s="37"/>
      <c r="K441" s="37"/>
      <c r="L441" s="124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124"/>
      <c r="AW441" s="37"/>
      <c r="AX441" s="37"/>
      <c r="AY441" s="37"/>
      <c r="AZ441" s="37"/>
      <c r="BA441" s="37"/>
      <c r="BB441" s="40"/>
    </row>
    <row r="442" spans="1:54" ht="14.25" customHeight="1" x14ac:dyDescent="0.35">
      <c r="A442" s="37"/>
      <c r="B442" s="38"/>
      <c r="C442" s="80"/>
      <c r="D442" s="37"/>
      <c r="E442" s="37"/>
      <c r="F442" s="37"/>
      <c r="G442" s="37"/>
      <c r="H442" s="37"/>
      <c r="I442" s="37"/>
      <c r="J442" s="37"/>
      <c r="K442" s="37"/>
      <c r="L442" s="124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124"/>
      <c r="AW442" s="37"/>
      <c r="AX442" s="37"/>
      <c r="AY442" s="37"/>
      <c r="AZ442" s="37"/>
      <c r="BA442" s="37"/>
      <c r="BB442" s="40"/>
    </row>
    <row r="443" spans="1:54" ht="14.25" customHeight="1" x14ac:dyDescent="0.35">
      <c r="A443" s="37"/>
      <c r="B443" s="38"/>
      <c r="C443" s="80"/>
      <c r="D443" s="37"/>
      <c r="E443" s="37"/>
      <c r="F443" s="37"/>
      <c r="G443" s="37"/>
      <c r="H443" s="37"/>
      <c r="I443" s="37"/>
      <c r="J443" s="37"/>
      <c r="K443" s="37"/>
      <c r="L443" s="124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124"/>
      <c r="AW443" s="37"/>
      <c r="AX443" s="37"/>
      <c r="AY443" s="37"/>
      <c r="AZ443" s="37"/>
      <c r="BA443" s="37"/>
      <c r="BB443" s="40"/>
    </row>
    <row r="444" spans="1:54" ht="14.25" customHeight="1" x14ac:dyDescent="0.35">
      <c r="A444" s="37"/>
      <c r="B444" s="38"/>
      <c r="C444" s="80"/>
      <c r="D444" s="37"/>
      <c r="E444" s="37"/>
      <c r="F444" s="37"/>
      <c r="G444" s="37"/>
      <c r="H444" s="37"/>
      <c r="I444" s="37"/>
      <c r="J444" s="37"/>
      <c r="K444" s="37"/>
      <c r="L444" s="124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124"/>
      <c r="AW444" s="37"/>
      <c r="AX444" s="37"/>
      <c r="AY444" s="37"/>
      <c r="AZ444" s="37"/>
      <c r="BA444" s="37"/>
      <c r="BB444" s="40"/>
    </row>
    <row r="445" spans="1:54" ht="14.25" customHeight="1" x14ac:dyDescent="0.35">
      <c r="A445" s="37"/>
      <c r="B445" s="38"/>
      <c r="C445" s="80"/>
      <c r="D445" s="37"/>
      <c r="E445" s="37"/>
      <c r="F445" s="37"/>
      <c r="G445" s="37"/>
      <c r="H445" s="37"/>
      <c r="I445" s="37"/>
      <c r="J445" s="37"/>
      <c r="K445" s="37"/>
      <c r="L445" s="124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124"/>
      <c r="AW445" s="37"/>
      <c r="AX445" s="37"/>
      <c r="AY445" s="37"/>
      <c r="AZ445" s="37"/>
      <c r="BA445" s="37"/>
      <c r="BB445" s="40"/>
    </row>
    <row r="446" spans="1:54" ht="14.25" customHeight="1" x14ac:dyDescent="0.35">
      <c r="A446" s="37"/>
      <c r="B446" s="38"/>
      <c r="C446" s="80"/>
      <c r="D446" s="37"/>
      <c r="E446" s="37"/>
      <c r="F446" s="37"/>
      <c r="G446" s="37"/>
      <c r="H446" s="37"/>
      <c r="I446" s="37"/>
      <c r="J446" s="37"/>
      <c r="K446" s="37"/>
      <c r="L446" s="124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124"/>
      <c r="AW446" s="37"/>
      <c r="AX446" s="37"/>
      <c r="AY446" s="37"/>
      <c r="AZ446" s="37"/>
      <c r="BA446" s="37"/>
      <c r="BB446" s="40"/>
    </row>
    <row r="447" spans="1:54" ht="14.25" customHeight="1" x14ac:dyDescent="0.35">
      <c r="A447" s="37"/>
      <c r="B447" s="38"/>
      <c r="C447" s="80"/>
      <c r="D447" s="37"/>
      <c r="E447" s="37"/>
      <c r="F447" s="37"/>
      <c r="G447" s="37"/>
      <c r="H447" s="37"/>
      <c r="I447" s="37"/>
      <c r="J447" s="37"/>
      <c r="K447" s="37"/>
      <c r="L447" s="124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124"/>
      <c r="AW447" s="37"/>
      <c r="AX447" s="37"/>
      <c r="AY447" s="37"/>
      <c r="AZ447" s="37"/>
      <c r="BA447" s="37"/>
      <c r="BB447" s="40"/>
    </row>
    <row r="448" spans="1:54" ht="14.25" customHeight="1" x14ac:dyDescent="0.35">
      <c r="A448" s="37"/>
      <c r="B448" s="38"/>
      <c r="C448" s="80"/>
      <c r="D448" s="37"/>
      <c r="E448" s="37"/>
      <c r="F448" s="37"/>
      <c r="G448" s="37"/>
      <c r="H448" s="37"/>
      <c r="I448" s="37"/>
      <c r="J448" s="37"/>
      <c r="K448" s="37"/>
      <c r="L448" s="124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124"/>
      <c r="AW448" s="37"/>
      <c r="AX448" s="37"/>
      <c r="AY448" s="37"/>
      <c r="AZ448" s="37"/>
      <c r="BA448" s="37"/>
      <c r="BB448" s="40"/>
    </row>
    <row r="449" spans="1:54" ht="14.25" customHeight="1" x14ac:dyDescent="0.35">
      <c r="A449" s="37"/>
      <c r="B449" s="38"/>
      <c r="C449" s="80"/>
      <c r="D449" s="37"/>
      <c r="E449" s="37"/>
      <c r="F449" s="37"/>
      <c r="G449" s="37"/>
      <c r="H449" s="37"/>
      <c r="I449" s="37"/>
      <c r="J449" s="37"/>
      <c r="K449" s="37"/>
      <c r="L449" s="124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124"/>
      <c r="AW449" s="37"/>
      <c r="AX449" s="37"/>
      <c r="AY449" s="37"/>
      <c r="AZ449" s="37"/>
      <c r="BA449" s="37"/>
      <c r="BB449" s="40"/>
    </row>
    <row r="450" spans="1:54" ht="14.25" customHeight="1" x14ac:dyDescent="0.35">
      <c r="A450" s="37"/>
      <c r="B450" s="38"/>
      <c r="C450" s="80"/>
      <c r="D450" s="37"/>
      <c r="E450" s="37"/>
      <c r="F450" s="37"/>
      <c r="G450" s="37"/>
      <c r="H450" s="37"/>
      <c r="I450" s="37"/>
      <c r="J450" s="37"/>
      <c r="K450" s="37"/>
      <c r="L450" s="124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124"/>
      <c r="AW450" s="37"/>
      <c r="AX450" s="37"/>
      <c r="AY450" s="37"/>
      <c r="AZ450" s="37"/>
      <c r="BA450" s="37"/>
      <c r="BB450" s="40"/>
    </row>
    <row r="451" spans="1:54" ht="14.25" customHeight="1" x14ac:dyDescent="0.35">
      <c r="A451" s="37"/>
      <c r="B451" s="38"/>
      <c r="C451" s="80"/>
      <c r="D451" s="37"/>
      <c r="E451" s="37"/>
      <c r="F451" s="37"/>
      <c r="G451" s="37"/>
      <c r="H451" s="37"/>
      <c r="I451" s="37"/>
      <c r="J451" s="37"/>
      <c r="K451" s="37"/>
      <c r="L451" s="124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124"/>
      <c r="AW451" s="37"/>
      <c r="AX451" s="37"/>
      <c r="AY451" s="37"/>
      <c r="AZ451" s="37"/>
      <c r="BA451" s="37"/>
      <c r="BB451" s="40"/>
    </row>
    <row r="452" spans="1:54" ht="14.25" customHeight="1" x14ac:dyDescent="0.35">
      <c r="A452" s="37"/>
      <c r="B452" s="38"/>
      <c r="C452" s="80"/>
      <c r="D452" s="37"/>
      <c r="E452" s="37"/>
      <c r="F452" s="37"/>
      <c r="G452" s="37"/>
      <c r="H452" s="37"/>
      <c r="I452" s="37"/>
      <c r="J452" s="37"/>
      <c r="K452" s="37"/>
      <c r="L452" s="124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124"/>
      <c r="AW452" s="37"/>
      <c r="AX452" s="37"/>
      <c r="AY452" s="37"/>
      <c r="AZ452" s="37"/>
      <c r="BA452" s="37"/>
      <c r="BB452" s="40"/>
    </row>
    <row r="453" spans="1:54" ht="14.25" customHeight="1" x14ac:dyDescent="0.35">
      <c r="A453" s="37"/>
      <c r="B453" s="38"/>
      <c r="C453" s="80"/>
      <c r="D453" s="37"/>
      <c r="E453" s="37"/>
      <c r="F453" s="37"/>
      <c r="G453" s="37"/>
      <c r="H453" s="37"/>
      <c r="I453" s="37"/>
      <c r="J453" s="37"/>
      <c r="K453" s="37"/>
      <c r="L453" s="124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124"/>
      <c r="AW453" s="37"/>
      <c r="AX453" s="37"/>
      <c r="AY453" s="37"/>
      <c r="AZ453" s="37"/>
      <c r="BA453" s="37"/>
      <c r="BB453" s="40"/>
    </row>
    <row r="454" spans="1:54" ht="14.25" customHeight="1" x14ac:dyDescent="0.35">
      <c r="A454" s="37"/>
      <c r="B454" s="38"/>
      <c r="C454" s="80"/>
      <c r="D454" s="37"/>
      <c r="E454" s="37"/>
      <c r="F454" s="37"/>
      <c r="G454" s="37"/>
      <c r="H454" s="37"/>
      <c r="I454" s="37"/>
      <c r="J454" s="37"/>
      <c r="K454" s="37"/>
      <c r="L454" s="124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124"/>
      <c r="AW454" s="37"/>
      <c r="AX454" s="37"/>
      <c r="AY454" s="37"/>
      <c r="AZ454" s="37"/>
      <c r="BA454" s="37"/>
      <c r="BB454" s="40"/>
    </row>
    <row r="455" spans="1:54" ht="14.25" customHeight="1" x14ac:dyDescent="0.35">
      <c r="A455" s="37"/>
      <c r="B455" s="38"/>
      <c r="C455" s="80"/>
      <c r="D455" s="37"/>
      <c r="E455" s="37"/>
      <c r="F455" s="37"/>
      <c r="G455" s="37"/>
      <c r="H455" s="37"/>
      <c r="I455" s="37"/>
      <c r="J455" s="37"/>
      <c r="K455" s="37"/>
      <c r="L455" s="124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124"/>
      <c r="AW455" s="37"/>
      <c r="AX455" s="37"/>
      <c r="AY455" s="37"/>
      <c r="AZ455" s="37"/>
      <c r="BA455" s="37"/>
      <c r="BB455" s="40"/>
    </row>
    <row r="456" spans="1:54" ht="14.25" customHeight="1" x14ac:dyDescent="0.35">
      <c r="A456" s="37"/>
      <c r="B456" s="38"/>
      <c r="C456" s="80"/>
      <c r="D456" s="37"/>
      <c r="E456" s="37"/>
      <c r="F456" s="37"/>
      <c r="G456" s="37"/>
      <c r="H456" s="37"/>
      <c r="I456" s="37"/>
      <c r="J456" s="37"/>
      <c r="K456" s="37"/>
      <c r="L456" s="124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124"/>
      <c r="AW456" s="37"/>
      <c r="AX456" s="37"/>
      <c r="AY456" s="37"/>
      <c r="AZ456" s="37"/>
      <c r="BA456" s="37"/>
      <c r="BB456" s="40"/>
    </row>
    <row r="457" spans="1:54" ht="14.25" customHeight="1" x14ac:dyDescent="0.35">
      <c r="A457" s="37"/>
      <c r="B457" s="38"/>
      <c r="C457" s="80"/>
      <c r="D457" s="37"/>
      <c r="E457" s="37"/>
      <c r="F457" s="37"/>
      <c r="G457" s="37"/>
      <c r="H457" s="37"/>
      <c r="I457" s="37"/>
      <c r="J457" s="37"/>
      <c r="K457" s="37"/>
      <c r="L457" s="124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124"/>
      <c r="AW457" s="37"/>
      <c r="AX457" s="37"/>
      <c r="AY457" s="37"/>
      <c r="AZ457" s="37"/>
      <c r="BA457" s="37"/>
      <c r="BB457" s="40"/>
    </row>
    <row r="458" spans="1:54" ht="14.25" customHeight="1" x14ac:dyDescent="0.35">
      <c r="A458" s="37"/>
      <c r="B458" s="38"/>
      <c r="C458" s="80"/>
      <c r="D458" s="37"/>
      <c r="E458" s="37"/>
      <c r="F458" s="37"/>
      <c r="G458" s="37"/>
      <c r="H458" s="37"/>
      <c r="I458" s="37"/>
      <c r="J458" s="37"/>
      <c r="K458" s="37"/>
      <c r="L458" s="124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124"/>
      <c r="AW458" s="37"/>
      <c r="AX458" s="37"/>
      <c r="AY458" s="37"/>
      <c r="AZ458" s="37"/>
      <c r="BA458" s="37"/>
      <c r="BB458" s="40"/>
    </row>
    <row r="459" spans="1:54" ht="14.25" customHeight="1" x14ac:dyDescent="0.35">
      <c r="A459" s="37"/>
      <c r="B459" s="38"/>
      <c r="C459" s="80"/>
      <c r="D459" s="37"/>
      <c r="E459" s="37"/>
      <c r="F459" s="37"/>
      <c r="G459" s="37"/>
      <c r="H459" s="37"/>
      <c r="I459" s="37"/>
      <c r="J459" s="37"/>
      <c r="K459" s="37"/>
      <c r="L459" s="124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124"/>
      <c r="AW459" s="37"/>
      <c r="AX459" s="37"/>
      <c r="AY459" s="37"/>
      <c r="AZ459" s="37"/>
      <c r="BA459" s="37"/>
      <c r="BB459" s="40"/>
    </row>
    <row r="460" spans="1:54" ht="14.25" customHeight="1" x14ac:dyDescent="0.35">
      <c r="A460" s="37"/>
      <c r="B460" s="38"/>
      <c r="C460" s="80"/>
      <c r="D460" s="37"/>
      <c r="E460" s="37"/>
      <c r="F460" s="37"/>
      <c r="G460" s="37"/>
      <c r="H460" s="37"/>
      <c r="I460" s="37"/>
      <c r="J460" s="37"/>
      <c r="K460" s="37"/>
      <c r="L460" s="124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124"/>
      <c r="AW460" s="37"/>
      <c r="AX460" s="37"/>
      <c r="AY460" s="37"/>
      <c r="AZ460" s="37"/>
      <c r="BA460" s="37"/>
      <c r="BB460" s="40"/>
    </row>
    <row r="461" spans="1:54" ht="14.25" customHeight="1" x14ac:dyDescent="0.35">
      <c r="A461" s="37"/>
      <c r="B461" s="38"/>
      <c r="C461" s="80"/>
      <c r="D461" s="37"/>
      <c r="E461" s="37"/>
      <c r="F461" s="37"/>
      <c r="G461" s="37"/>
      <c r="H461" s="37"/>
      <c r="I461" s="37"/>
      <c r="J461" s="37"/>
      <c r="K461" s="37"/>
      <c r="L461" s="124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124"/>
      <c r="AW461" s="37"/>
      <c r="AX461" s="37"/>
      <c r="AY461" s="37"/>
      <c r="AZ461" s="37"/>
      <c r="BA461" s="37"/>
      <c r="BB461" s="40"/>
    </row>
    <row r="462" spans="1:54" ht="14.25" customHeight="1" x14ac:dyDescent="0.35">
      <c r="A462" s="37"/>
      <c r="B462" s="38"/>
      <c r="C462" s="80"/>
      <c r="D462" s="37"/>
      <c r="E462" s="37"/>
      <c r="F462" s="37"/>
      <c r="G462" s="37"/>
      <c r="H462" s="37"/>
      <c r="I462" s="37"/>
      <c r="J462" s="37"/>
      <c r="K462" s="37"/>
      <c r="L462" s="124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124"/>
      <c r="AW462" s="37"/>
      <c r="AX462" s="37"/>
      <c r="AY462" s="37"/>
      <c r="AZ462" s="37"/>
      <c r="BA462" s="37"/>
      <c r="BB462" s="40"/>
    </row>
    <row r="463" spans="1:54" ht="14.25" customHeight="1" x14ac:dyDescent="0.35">
      <c r="A463" s="37"/>
      <c r="B463" s="38"/>
      <c r="C463" s="80"/>
      <c r="D463" s="37"/>
      <c r="E463" s="37"/>
      <c r="F463" s="37"/>
      <c r="G463" s="37"/>
      <c r="H463" s="37"/>
      <c r="I463" s="37"/>
      <c r="J463" s="37"/>
      <c r="K463" s="37"/>
      <c r="L463" s="124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124"/>
      <c r="AW463" s="37"/>
      <c r="AX463" s="37"/>
      <c r="AY463" s="37"/>
      <c r="AZ463" s="37"/>
      <c r="BA463" s="37"/>
      <c r="BB463" s="40"/>
    </row>
    <row r="464" spans="1:54" ht="14.25" customHeight="1" x14ac:dyDescent="0.35">
      <c r="A464" s="37"/>
      <c r="B464" s="38"/>
      <c r="C464" s="80"/>
      <c r="D464" s="37"/>
      <c r="E464" s="37"/>
      <c r="F464" s="37"/>
      <c r="G464" s="37"/>
      <c r="H464" s="37"/>
      <c r="I464" s="37"/>
      <c r="J464" s="37"/>
      <c r="K464" s="37"/>
      <c r="L464" s="124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124"/>
      <c r="AW464" s="37"/>
      <c r="AX464" s="37"/>
      <c r="AY464" s="37"/>
      <c r="AZ464" s="37"/>
      <c r="BA464" s="37"/>
      <c r="BB464" s="40"/>
    </row>
    <row r="465" spans="1:54" ht="14.25" customHeight="1" x14ac:dyDescent="0.35">
      <c r="A465" s="37"/>
      <c r="B465" s="38"/>
      <c r="C465" s="80"/>
      <c r="D465" s="37"/>
      <c r="E465" s="37"/>
      <c r="F465" s="37"/>
      <c r="G465" s="37"/>
      <c r="H465" s="37"/>
      <c r="I465" s="37"/>
      <c r="J465" s="37"/>
      <c r="K465" s="37"/>
      <c r="L465" s="124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124"/>
      <c r="AW465" s="37"/>
      <c r="AX465" s="37"/>
      <c r="AY465" s="37"/>
      <c r="AZ465" s="37"/>
      <c r="BA465" s="37"/>
      <c r="BB465" s="40"/>
    </row>
    <row r="466" spans="1:54" ht="14.25" customHeight="1" x14ac:dyDescent="0.35">
      <c r="A466" s="37"/>
      <c r="B466" s="38"/>
      <c r="C466" s="80"/>
      <c r="D466" s="37"/>
      <c r="E466" s="37"/>
      <c r="F466" s="37"/>
      <c r="G466" s="37"/>
      <c r="H466" s="37"/>
      <c r="I466" s="37"/>
      <c r="J466" s="37"/>
      <c r="K466" s="37"/>
      <c r="L466" s="124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124"/>
      <c r="AW466" s="37"/>
      <c r="AX466" s="37"/>
      <c r="AY466" s="37"/>
      <c r="AZ466" s="37"/>
      <c r="BA466" s="37"/>
      <c r="BB466" s="40"/>
    </row>
    <row r="467" spans="1:54" ht="14.25" customHeight="1" x14ac:dyDescent="0.35">
      <c r="A467" s="37"/>
      <c r="B467" s="38"/>
      <c r="C467" s="80"/>
      <c r="D467" s="37"/>
      <c r="E467" s="37"/>
      <c r="F467" s="37"/>
      <c r="G467" s="37"/>
      <c r="H467" s="37"/>
      <c r="I467" s="37"/>
      <c r="J467" s="37"/>
      <c r="K467" s="37"/>
      <c r="L467" s="124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124"/>
      <c r="AW467" s="37"/>
      <c r="AX467" s="37"/>
      <c r="AY467" s="37"/>
      <c r="AZ467" s="37"/>
      <c r="BA467" s="37"/>
      <c r="BB467" s="40"/>
    </row>
    <row r="468" spans="1:54" ht="14.25" customHeight="1" x14ac:dyDescent="0.35">
      <c r="A468" s="37"/>
      <c r="B468" s="38"/>
      <c r="C468" s="80"/>
      <c r="D468" s="37"/>
      <c r="E468" s="37"/>
      <c r="F468" s="37"/>
      <c r="G468" s="37"/>
      <c r="H468" s="37"/>
      <c r="I468" s="37"/>
      <c r="J468" s="37"/>
      <c r="K468" s="37"/>
      <c r="L468" s="124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124"/>
      <c r="AW468" s="37"/>
      <c r="AX468" s="37"/>
      <c r="AY468" s="37"/>
      <c r="AZ468" s="37"/>
      <c r="BA468" s="37"/>
      <c r="BB468" s="40"/>
    </row>
    <row r="469" spans="1:54" ht="14.25" customHeight="1" x14ac:dyDescent="0.35">
      <c r="A469" s="37"/>
      <c r="B469" s="38"/>
      <c r="C469" s="80"/>
      <c r="D469" s="37"/>
      <c r="E469" s="37"/>
      <c r="F469" s="37"/>
      <c r="G469" s="37"/>
      <c r="H469" s="37"/>
      <c r="I469" s="37"/>
      <c r="J469" s="37"/>
      <c r="K469" s="37"/>
      <c r="L469" s="124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124"/>
      <c r="AW469" s="37"/>
      <c r="AX469" s="37"/>
      <c r="AY469" s="37"/>
      <c r="AZ469" s="37"/>
      <c r="BA469" s="37"/>
      <c r="BB469" s="40"/>
    </row>
    <row r="470" spans="1:54" ht="14.25" customHeight="1" x14ac:dyDescent="0.35">
      <c r="A470" s="37"/>
      <c r="B470" s="38"/>
      <c r="C470" s="80"/>
      <c r="D470" s="37"/>
      <c r="E470" s="37"/>
      <c r="F470" s="37"/>
      <c r="G470" s="37"/>
      <c r="H470" s="37"/>
      <c r="I470" s="37"/>
      <c r="J470" s="37"/>
      <c r="K470" s="37"/>
      <c r="L470" s="124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124"/>
      <c r="AW470" s="37"/>
      <c r="AX470" s="37"/>
      <c r="AY470" s="37"/>
      <c r="AZ470" s="37"/>
      <c r="BA470" s="37"/>
      <c r="BB470" s="40"/>
    </row>
    <row r="471" spans="1:54" ht="14.25" customHeight="1" x14ac:dyDescent="0.35">
      <c r="A471" s="37"/>
      <c r="B471" s="38"/>
      <c r="C471" s="80"/>
      <c r="D471" s="37"/>
      <c r="E471" s="37"/>
      <c r="F471" s="37"/>
      <c r="G471" s="37"/>
      <c r="H471" s="37"/>
      <c r="I471" s="37"/>
      <c r="J471" s="37"/>
      <c r="K471" s="37"/>
      <c r="L471" s="124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124"/>
      <c r="AW471" s="37"/>
      <c r="AX471" s="37"/>
      <c r="AY471" s="37"/>
      <c r="AZ471" s="37"/>
      <c r="BA471" s="37"/>
      <c r="BB471" s="40"/>
    </row>
    <row r="472" spans="1:54" ht="14.25" customHeight="1" x14ac:dyDescent="0.35">
      <c r="A472" s="37"/>
      <c r="B472" s="38"/>
      <c r="C472" s="80"/>
      <c r="D472" s="37"/>
      <c r="E472" s="37"/>
      <c r="F472" s="37"/>
      <c r="G472" s="37"/>
      <c r="H472" s="37"/>
      <c r="I472" s="37"/>
      <c r="J472" s="37"/>
      <c r="K472" s="37"/>
      <c r="L472" s="124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124"/>
      <c r="AW472" s="37"/>
      <c r="AX472" s="37"/>
      <c r="AY472" s="37"/>
      <c r="AZ472" s="37"/>
      <c r="BA472" s="37"/>
      <c r="BB472" s="40"/>
    </row>
    <row r="473" spans="1:54" ht="14.25" customHeight="1" x14ac:dyDescent="0.35">
      <c r="A473" s="37"/>
      <c r="B473" s="38"/>
      <c r="C473" s="80"/>
      <c r="D473" s="37"/>
      <c r="E473" s="37"/>
      <c r="F473" s="37"/>
      <c r="G473" s="37"/>
      <c r="H473" s="37"/>
      <c r="I473" s="37"/>
      <c r="J473" s="37"/>
      <c r="K473" s="37"/>
      <c r="L473" s="124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124"/>
      <c r="AW473" s="37"/>
      <c r="AX473" s="37"/>
      <c r="AY473" s="37"/>
      <c r="AZ473" s="37"/>
      <c r="BA473" s="37"/>
      <c r="BB473" s="40"/>
    </row>
    <row r="474" spans="1:54" ht="14.25" customHeight="1" x14ac:dyDescent="0.35">
      <c r="A474" s="37"/>
      <c r="B474" s="38"/>
      <c r="C474" s="80"/>
      <c r="D474" s="37"/>
      <c r="E474" s="37"/>
      <c r="F474" s="37"/>
      <c r="G474" s="37"/>
      <c r="H474" s="37"/>
      <c r="I474" s="37"/>
      <c r="J474" s="37"/>
      <c r="K474" s="37"/>
      <c r="L474" s="124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124"/>
      <c r="AW474" s="37"/>
      <c r="AX474" s="37"/>
      <c r="AY474" s="37"/>
      <c r="AZ474" s="37"/>
      <c r="BA474" s="37"/>
      <c r="BB474" s="40"/>
    </row>
    <row r="475" spans="1:54" ht="14.25" customHeight="1" x14ac:dyDescent="0.35">
      <c r="A475" s="37"/>
      <c r="B475" s="38"/>
      <c r="C475" s="80"/>
      <c r="D475" s="37"/>
      <c r="E475" s="37"/>
      <c r="F475" s="37"/>
      <c r="G475" s="37"/>
      <c r="H475" s="37"/>
      <c r="I475" s="37"/>
      <c r="J475" s="37"/>
      <c r="K475" s="37"/>
      <c r="L475" s="124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124"/>
      <c r="AW475" s="37"/>
      <c r="AX475" s="37"/>
      <c r="AY475" s="37"/>
      <c r="AZ475" s="37"/>
      <c r="BA475" s="37"/>
      <c r="BB475" s="40"/>
    </row>
    <row r="476" spans="1:54" ht="14.25" customHeight="1" x14ac:dyDescent="0.35">
      <c r="A476" s="37"/>
      <c r="B476" s="38"/>
      <c r="C476" s="80"/>
      <c r="D476" s="37"/>
      <c r="E476" s="37"/>
      <c r="F476" s="37"/>
      <c r="G476" s="37"/>
      <c r="H476" s="37"/>
      <c r="I476" s="37"/>
      <c r="J476" s="37"/>
      <c r="K476" s="37"/>
      <c r="L476" s="124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124"/>
      <c r="AW476" s="37"/>
      <c r="AX476" s="37"/>
      <c r="AY476" s="37"/>
      <c r="AZ476" s="37"/>
      <c r="BA476" s="37"/>
      <c r="BB476" s="40"/>
    </row>
    <row r="477" spans="1:54" ht="14.25" customHeight="1" x14ac:dyDescent="0.35">
      <c r="A477" s="37"/>
      <c r="B477" s="38"/>
      <c r="C477" s="80"/>
      <c r="D477" s="37"/>
      <c r="E477" s="37"/>
      <c r="F477" s="37"/>
      <c r="G477" s="37"/>
      <c r="H477" s="37"/>
      <c r="I477" s="37"/>
      <c r="J477" s="37"/>
      <c r="K477" s="37"/>
      <c r="L477" s="124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124"/>
      <c r="AW477" s="37"/>
      <c r="AX477" s="37"/>
      <c r="AY477" s="37"/>
      <c r="AZ477" s="37"/>
      <c r="BA477" s="37"/>
      <c r="BB477" s="40"/>
    </row>
    <row r="478" spans="1:54" ht="14.25" customHeight="1" x14ac:dyDescent="0.35">
      <c r="A478" s="37"/>
      <c r="B478" s="38"/>
      <c r="C478" s="80"/>
      <c r="D478" s="37"/>
      <c r="E478" s="37"/>
      <c r="F478" s="37"/>
      <c r="G478" s="37"/>
      <c r="H478" s="37"/>
      <c r="I478" s="37"/>
      <c r="J478" s="37"/>
      <c r="K478" s="37"/>
      <c r="L478" s="124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124"/>
      <c r="AW478" s="37"/>
      <c r="AX478" s="37"/>
      <c r="AY478" s="37"/>
      <c r="AZ478" s="37"/>
      <c r="BA478" s="37"/>
      <c r="BB478" s="40"/>
    </row>
    <row r="479" spans="1:54" ht="14.25" customHeight="1" x14ac:dyDescent="0.35">
      <c r="A479" s="37"/>
      <c r="B479" s="38"/>
      <c r="C479" s="80"/>
      <c r="D479" s="37"/>
      <c r="E479" s="37"/>
      <c r="F479" s="37"/>
      <c r="G479" s="37"/>
      <c r="H479" s="37"/>
      <c r="I479" s="37"/>
      <c r="J479" s="37"/>
      <c r="K479" s="37"/>
      <c r="L479" s="124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124"/>
      <c r="AW479" s="37"/>
      <c r="AX479" s="37"/>
      <c r="AY479" s="37"/>
      <c r="AZ479" s="37"/>
      <c r="BA479" s="37"/>
      <c r="BB479" s="40"/>
    </row>
    <row r="480" spans="1:54" ht="14.25" customHeight="1" x14ac:dyDescent="0.35">
      <c r="A480" s="37"/>
      <c r="B480" s="38"/>
      <c r="C480" s="80"/>
      <c r="D480" s="37"/>
      <c r="E480" s="37"/>
      <c r="F480" s="37"/>
      <c r="G480" s="37"/>
      <c r="H480" s="37"/>
      <c r="I480" s="37"/>
      <c r="J480" s="37"/>
      <c r="K480" s="37"/>
      <c r="L480" s="124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124"/>
      <c r="AW480" s="37"/>
      <c r="AX480" s="37"/>
      <c r="AY480" s="37"/>
      <c r="AZ480" s="37"/>
      <c r="BA480" s="37"/>
      <c r="BB480" s="40"/>
    </row>
    <row r="481" spans="1:54" ht="14.25" customHeight="1" x14ac:dyDescent="0.35">
      <c r="A481" s="37"/>
      <c r="B481" s="38"/>
      <c r="C481" s="80"/>
      <c r="D481" s="37"/>
      <c r="E481" s="37"/>
      <c r="F481" s="37"/>
      <c r="G481" s="37"/>
      <c r="H481" s="37"/>
      <c r="I481" s="37"/>
      <c r="J481" s="37"/>
      <c r="K481" s="37"/>
      <c r="L481" s="124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124"/>
      <c r="AW481" s="37"/>
      <c r="AX481" s="37"/>
      <c r="AY481" s="37"/>
      <c r="AZ481" s="37"/>
      <c r="BA481" s="37"/>
      <c r="BB481" s="40"/>
    </row>
    <row r="482" spans="1:54" ht="14.25" customHeight="1" x14ac:dyDescent="0.35">
      <c r="A482" s="37"/>
      <c r="B482" s="38"/>
      <c r="C482" s="80"/>
      <c r="D482" s="37"/>
      <c r="E482" s="37"/>
      <c r="F482" s="37"/>
      <c r="G482" s="37"/>
      <c r="H482" s="37"/>
      <c r="I482" s="37"/>
      <c r="J482" s="37"/>
      <c r="K482" s="37"/>
      <c r="L482" s="124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124"/>
      <c r="AW482" s="37"/>
      <c r="AX482" s="37"/>
      <c r="AY482" s="37"/>
      <c r="AZ482" s="37"/>
      <c r="BA482" s="37"/>
      <c r="BB482" s="40"/>
    </row>
    <row r="483" spans="1:54" ht="14.25" customHeight="1" x14ac:dyDescent="0.35">
      <c r="A483" s="37"/>
      <c r="B483" s="38"/>
      <c r="C483" s="80"/>
      <c r="D483" s="37"/>
      <c r="E483" s="37"/>
      <c r="F483" s="37"/>
      <c r="G483" s="37"/>
      <c r="H483" s="37"/>
      <c r="I483" s="37"/>
      <c r="J483" s="37"/>
      <c r="K483" s="37"/>
      <c r="L483" s="124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124"/>
      <c r="AW483" s="37"/>
      <c r="AX483" s="37"/>
      <c r="AY483" s="37"/>
      <c r="AZ483" s="37"/>
      <c r="BA483" s="37"/>
      <c r="BB483" s="40"/>
    </row>
    <row r="484" spans="1:54" ht="14.25" customHeight="1" x14ac:dyDescent="0.35">
      <c r="A484" s="37"/>
      <c r="B484" s="38"/>
      <c r="C484" s="80"/>
      <c r="D484" s="37"/>
      <c r="E484" s="37"/>
      <c r="F484" s="37"/>
      <c r="G484" s="37"/>
      <c r="H484" s="37"/>
      <c r="I484" s="37"/>
      <c r="J484" s="37"/>
      <c r="K484" s="37"/>
      <c r="L484" s="124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124"/>
      <c r="AW484" s="37"/>
      <c r="AX484" s="37"/>
      <c r="AY484" s="37"/>
      <c r="AZ484" s="37"/>
      <c r="BA484" s="37"/>
      <c r="BB484" s="40"/>
    </row>
    <row r="485" spans="1:54" ht="14.25" customHeight="1" x14ac:dyDescent="0.35">
      <c r="A485" s="37"/>
      <c r="B485" s="38"/>
      <c r="C485" s="80"/>
      <c r="D485" s="37"/>
      <c r="E485" s="37"/>
      <c r="F485" s="37"/>
      <c r="G485" s="37"/>
      <c r="H485" s="37"/>
      <c r="I485" s="37"/>
      <c r="J485" s="37"/>
      <c r="K485" s="37"/>
      <c r="L485" s="124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124"/>
      <c r="AW485" s="37"/>
      <c r="AX485" s="37"/>
      <c r="AY485" s="37"/>
      <c r="AZ485" s="37"/>
      <c r="BA485" s="37"/>
      <c r="BB485" s="40"/>
    </row>
    <row r="486" spans="1:54" ht="14.25" customHeight="1" x14ac:dyDescent="0.35">
      <c r="A486" s="37"/>
      <c r="B486" s="38"/>
      <c r="C486" s="80"/>
      <c r="D486" s="37"/>
      <c r="E486" s="37"/>
      <c r="F486" s="37"/>
      <c r="G486" s="37"/>
      <c r="H486" s="37"/>
      <c r="I486" s="37"/>
      <c r="J486" s="37"/>
      <c r="K486" s="37"/>
      <c r="L486" s="124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124"/>
      <c r="AW486" s="37"/>
      <c r="AX486" s="37"/>
      <c r="AY486" s="37"/>
      <c r="AZ486" s="37"/>
      <c r="BA486" s="37"/>
      <c r="BB486" s="40"/>
    </row>
    <row r="487" spans="1:54" ht="14.25" customHeight="1" x14ac:dyDescent="0.35">
      <c r="A487" s="37"/>
      <c r="B487" s="38"/>
      <c r="C487" s="80"/>
      <c r="D487" s="37"/>
      <c r="E487" s="37"/>
      <c r="F487" s="37"/>
      <c r="G487" s="37"/>
      <c r="H487" s="37"/>
      <c r="I487" s="37"/>
      <c r="J487" s="37"/>
      <c r="K487" s="37"/>
      <c r="L487" s="124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124"/>
      <c r="AW487" s="37"/>
      <c r="AX487" s="37"/>
      <c r="AY487" s="37"/>
      <c r="AZ487" s="37"/>
      <c r="BA487" s="37"/>
      <c r="BB487" s="40"/>
    </row>
    <row r="488" spans="1:54" ht="14.25" customHeight="1" x14ac:dyDescent="0.35">
      <c r="A488" s="37"/>
      <c r="B488" s="38"/>
      <c r="C488" s="80"/>
      <c r="D488" s="37"/>
      <c r="E488" s="37"/>
      <c r="F488" s="37"/>
      <c r="G488" s="37"/>
      <c r="H488" s="37"/>
      <c r="I488" s="37"/>
      <c r="J488" s="37"/>
      <c r="K488" s="37"/>
      <c r="L488" s="124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124"/>
      <c r="AW488" s="37"/>
      <c r="AX488" s="37"/>
      <c r="AY488" s="37"/>
      <c r="AZ488" s="37"/>
      <c r="BA488" s="37"/>
      <c r="BB488" s="40"/>
    </row>
    <row r="489" spans="1:54" ht="14.25" customHeight="1" x14ac:dyDescent="0.35">
      <c r="A489" s="37"/>
      <c r="B489" s="38"/>
      <c r="C489" s="80"/>
      <c r="D489" s="37"/>
      <c r="E489" s="37"/>
      <c r="F489" s="37"/>
      <c r="G489" s="37"/>
      <c r="H489" s="37"/>
      <c r="I489" s="37"/>
      <c r="J489" s="37"/>
      <c r="K489" s="37"/>
      <c r="L489" s="124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124"/>
      <c r="AW489" s="37"/>
      <c r="AX489" s="37"/>
      <c r="AY489" s="37"/>
      <c r="AZ489" s="37"/>
      <c r="BA489" s="37"/>
      <c r="BB489" s="40"/>
    </row>
    <row r="490" spans="1:54" ht="14.25" customHeight="1" x14ac:dyDescent="0.35">
      <c r="A490" s="37"/>
      <c r="B490" s="38"/>
      <c r="C490" s="80"/>
      <c r="D490" s="37"/>
      <c r="E490" s="37"/>
      <c r="F490" s="37"/>
      <c r="G490" s="37"/>
      <c r="H490" s="37"/>
      <c r="I490" s="37"/>
      <c r="J490" s="37"/>
      <c r="K490" s="37"/>
      <c r="L490" s="124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124"/>
      <c r="AW490" s="37"/>
      <c r="AX490" s="37"/>
      <c r="AY490" s="37"/>
      <c r="AZ490" s="37"/>
      <c r="BA490" s="37"/>
      <c r="BB490" s="40"/>
    </row>
    <row r="491" spans="1:54" ht="14.25" customHeight="1" x14ac:dyDescent="0.35">
      <c r="A491" s="37"/>
      <c r="B491" s="38"/>
      <c r="C491" s="80"/>
      <c r="D491" s="37"/>
      <c r="E491" s="37"/>
      <c r="F491" s="37"/>
      <c r="G491" s="37"/>
      <c r="H491" s="37"/>
      <c r="I491" s="37"/>
      <c r="J491" s="37"/>
      <c r="K491" s="37"/>
      <c r="L491" s="124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124"/>
      <c r="AW491" s="37"/>
      <c r="AX491" s="37"/>
      <c r="AY491" s="37"/>
      <c r="AZ491" s="37"/>
      <c r="BA491" s="37"/>
      <c r="BB491" s="40"/>
    </row>
    <row r="492" spans="1:54" ht="14.25" customHeight="1" x14ac:dyDescent="0.35">
      <c r="A492" s="37"/>
      <c r="B492" s="38"/>
      <c r="C492" s="80"/>
      <c r="D492" s="37"/>
      <c r="E492" s="37"/>
      <c r="F492" s="37"/>
      <c r="G492" s="37"/>
      <c r="H492" s="37"/>
      <c r="I492" s="37"/>
      <c r="J492" s="37"/>
      <c r="K492" s="37"/>
      <c r="L492" s="124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124"/>
      <c r="AW492" s="37"/>
      <c r="AX492" s="37"/>
      <c r="AY492" s="37"/>
      <c r="AZ492" s="37"/>
      <c r="BA492" s="37"/>
      <c r="BB492" s="40"/>
    </row>
    <row r="493" spans="1:54" ht="14.25" customHeight="1" x14ac:dyDescent="0.35">
      <c r="A493" s="37"/>
      <c r="B493" s="38"/>
      <c r="C493" s="80"/>
      <c r="D493" s="37"/>
      <c r="E493" s="37"/>
      <c r="F493" s="37"/>
      <c r="G493" s="37"/>
      <c r="H493" s="37"/>
      <c r="I493" s="37"/>
      <c r="J493" s="37"/>
      <c r="K493" s="37"/>
      <c r="L493" s="124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124"/>
      <c r="AW493" s="37"/>
      <c r="AX493" s="37"/>
      <c r="AY493" s="37"/>
      <c r="AZ493" s="37"/>
      <c r="BA493" s="37"/>
      <c r="BB493" s="40"/>
    </row>
    <row r="494" spans="1:54" ht="14.25" customHeight="1" x14ac:dyDescent="0.35">
      <c r="A494" s="37"/>
      <c r="B494" s="38"/>
      <c r="C494" s="80"/>
      <c r="D494" s="37"/>
      <c r="E494" s="37"/>
      <c r="F494" s="37"/>
      <c r="G494" s="37"/>
      <c r="H494" s="37"/>
      <c r="I494" s="37"/>
      <c r="J494" s="37"/>
      <c r="K494" s="37"/>
      <c r="L494" s="124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124"/>
      <c r="AW494" s="37"/>
      <c r="AX494" s="37"/>
      <c r="AY494" s="37"/>
      <c r="AZ494" s="37"/>
      <c r="BA494" s="37"/>
      <c r="BB494" s="40"/>
    </row>
    <row r="495" spans="1:54" ht="14.25" customHeight="1" x14ac:dyDescent="0.35">
      <c r="A495" s="37"/>
      <c r="B495" s="38"/>
      <c r="C495" s="80"/>
      <c r="D495" s="37"/>
      <c r="E495" s="37"/>
      <c r="F495" s="37"/>
      <c r="G495" s="37"/>
      <c r="H495" s="37"/>
      <c r="I495" s="37"/>
      <c r="J495" s="37"/>
      <c r="K495" s="37"/>
      <c r="L495" s="124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124"/>
      <c r="AW495" s="37"/>
      <c r="AX495" s="37"/>
      <c r="AY495" s="37"/>
      <c r="AZ495" s="37"/>
      <c r="BA495" s="37"/>
      <c r="BB495" s="40"/>
    </row>
    <row r="496" spans="1:54" ht="14.25" customHeight="1" x14ac:dyDescent="0.35">
      <c r="A496" s="37"/>
      <c r="B496" s="38"/>
      <c r="C496" s="80"/>
      <c r="D496" s="37"/>
      <c r="E496" s="37"/>
      <c r="F496" s="37"/>
      <c r="G496" s="37"/>
      <c r="H496" s="37"/>
      <c r="I496" s="37"/>
      <c r="J496" s="37"/>
      <c r="K496" s="37"/>
      <c r="L496" s="124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124"/>
      <c r="AW496" s="37"/>
      <c r="AX496" s="37"/>
      <c r="AY496" s="37"/>
      <c r="AZ496" s="37"/>
      <c r="BA496" s="37"/>
      <c r="BB496" s="40"/>
    </row>
    <row r="497" spans="1:54" ht="14.25" customHeight="1" x14ac:dyDescent="0.35">
      <c r="A497" s="37"/>
      <c r="B497" s="38"/>
      <c r="C497" s="80"/>
      <c r="D497" s="37"/>
      <c r="E497" s="37"/>
      <c r="F497" s="37"/>
      <c r="G497" s="37"/>
      <c r="H497" s="37"/>
      <c r="I497" s="37"/>
      <c r="J497" s="37"/>
      <c r="K497" s="37"/>
      <c r="L497" s="124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124"/>
      <c r="AW497" s="37"/>
      <c r="AX497" s="37"/>
      <c r="AY497" s="37"/>
      <c r="AZ497" s="37"/>
      <c r="BA497" s="37"/>
      <c r="BB497" s="40"/>
    </row>
    <row r="498" spans="1:54" ht="14.25" customHeight="1" x14ac:dyDescent="0.35">
      <c r="A498" s="37"/>
      <c r="B498" s="38"/>
      <c r="C498" s="80"/>
      <c r="D498" s="37"/>
      <c r="E498" s="37"/>
      <c r="F498" s="37"/>
      <c r="G498" s="37"/>
      <c r="H498" s="37"/>
      <c r="I498" s="37"/>
      <c r="J498" s="37"/>
      <c r="K498" s="37"/>
      <c r="L498" s="124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124"/>
      <c r="AW498" s="37"/>
      <c r="AX498" s="37"/>
      <c r="AY498" s="37"/>
      <c r="AZ498" s="37"/>
      <c r="BA498" s="37"/>
      <c r="BB498" s="40"/>
    </row>
    <row r="499" spans="1:54" ht="14.25" customHeight="1" x14ac:dyDescent="0.35">
      <c r="A499" s="37"/>
      <c r="B499" s="38"/>
      <c r="C499" s="80"/>
      <c r="D499" s="37"/>
      <c r="E499" s="37"/>
      <c r="F499" s="37"/>
      <c r="G499" s="37"/>
      <c r="H499" s="37"/>
      <c r="I499" s="37"/>
      <c r="J499" s="37"/>
      <c r="K499" s="37"/>
      <c r="L499" s="124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124"/>
      <c r="AW499" s="37"/>
      <c r="AX499" s="37"/>
      <c r="AY499" s="37"/>
      <c r="AZ499" s="37"/>
      <c r="BA499" s="37"/>
      <c r="BB499" s="40"/>
    </row>
    <row r="500" spans="1:54" ht="14.25" customHeight="1" x14ac:dyDescent="0.35">
      <c r="A500" s="37"/>
      <c r="B500" s="38"/>
      <c r="C500" s="80"/>
      <c r="D500" s="37"/>
      <c r="E500" s="37"/>
      <c r="F500" s="37"/>
      <c r="G500" s="37"/>
      <c r="H500" s="37"/>
      <c r="I500" s="37"/>
      <c r="J500" s="37"/>
      <c r="K500" s="37"/>
      <c r="L500" s="124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124"/>
      <c r="AW500" s="37"/>
      <c r="AX500" s="37"/>
      <c r="AY500" s="37"/>
      <c r="AZ500" s="37"/>
      <c r="BA500" s="37"/>
      <c r="BB500" s="40"/>
    </row>
    <row r="501" spans="1:54" ht="14.25" customHeight="1" x14ac:dyDescent="0.35">
      <c r="A501" s="37"/>
      <c r="B501" s="38"/>
      <c r="C501" s="80"/>
      <c r="D501" s="37"/>
      <c r="E501" s="37"/>
      <c r="F501" s="37"/>
      <c r="G501" s="37"/>
      <c r="H501" s="37"/>
      <c r="I501" s="37"/>
      <c r="J501" s="37"/>
      <c r="K501" s="37"/>
      <c r="L501" s="124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124"/>
      <c r="AW501" s="37"/>
      <c r="AX501" s="37"/>
      <c r="AY501" s="37"/>
      <c r="AZ501" s="37"/>
      <c r="BA501" s="37"/>
      <c r="BB501" s="40"/>
    </row>
    <row r="502" spans="1:54" ht="14.25" customHeight="1" x14ac:dyDescent="0.35">
      <c r="A502" s="37"/>
      <c r="B502" s="38"/>
      <c r="C502" s="80"/>
      <c r="D502" s="37"/>
      <c r="E502" s="37"/>
      <c r="F502" s="37"/>
      <c r="G502" s="37"/>
      <c r="H502" s="37"/>
      <c r="I502" s="37"/>
      <c r="J502" s="37"/>
      <c r="K502" s="37"/>
      <c r="L502" s="124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124"/>
      <c r="AW502" s="37"/>
      <c r="AX502" s="37"/>
      <c r="AY502" s="37"/>
      <c r="AZ502" s="37"/>
      <c r="BA502" s="37"/>
      <c r="BB502" s="40"/>
    </row>
    <row r="503" spans="1:54" ht="14.25" customHeight="1" x14ac:dyDescent="0.35">
      <c r="A503" s="37"/>
      <c r="B503" s="38"/>
      <c r="C503" s="80"/>
      <c r="D503" s="37"/>
      <c r="E503" s="37"/>
      <c r="F503" s="37"/>
      <c r="G503" s="37"/>
      <c r="H503" s="37"/>
      <c r="I503" s="37"/>
      <c r="J503" s="37"/>
      <c r="K503" s="37"/>
      <c r="L503" s="124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124"/>
      <c r="AW503" s="37"/>
      <c r="AX503" s="37"/>
      <c r="AY503" s="37"/>
      <c r="AZ503" s="37"/>
      <c r="BA503" s="37"/>
      <c r="BB503" s="40"/>
    </row>
    <row r="504" spans="1:54" ht="14.25" customHeight="1" x14ac:dyDescent="0.35">
      <c r="A504" s="37"/>
      <c r="B504" s="38"/>
      <c r="C504" s="80"/>
      <c r="D504" s="37"/>
      <c r="E504" s="37"/>
      <c r="F504" s="37"/>
      <c r="G504" s="37"/>
      <c r="H504" s="37"/>
      <c r="I504" s="37"/>
      <c r="J504" s="37"/>
      <c r="K504" s="37"/>
      <c r="L504" s="124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124"/>
      <c r="AW504" s="37"/>
      <c r="AX504" s="37"/>
      <c r="AY504" s="37"/>
      <c r="AZ504" s="37"/>
      <c r="BA504" s="37"/>
      <c r="BB504" s="40"/>
    </row>
    <row r="505" spans="1:54" ht="14.25" customHeight="1" x14ac:dyDescent="0.35">
      <c r="A505" s="40"/>
      <c r="B505" s="40"/>
      <c r="C505" s="85"/>
      <c r="D505" s="40"/>
      <c r="E505" s="40"/>
      <c r="F505" s="40"/>
      <c r="G505" s="40"/>
      <c r="H505" s="40"/>
      <c r="I505" s="40"/>
      <c r="J505" s="40"/>
      <c r="K505" s="40"/>
      <c r="L505" s="8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85"/>
      <c r="AW505" s="40"/>
      <c r="AX505" s="40"/>
      <c r="AY505" s="40"/>
      <c r="AZ505" s="40"/>
      <c r="BA505" s="40"/>
      <c r="BB505" s="40"/>
    </row>
    <row r="506" spans="1:54" ht="14.25" customHeight="1" x14ac:dyDescent="0.35">
      <c r="A506" s="40"/>
      <c r="B506" s="40"/>
      <c r="C506" s="85"/>
      <c r="D506" s="40"/>
      <c r="E506" s="40"/>
      <c r="F506" s="40"/>
      <c r="G506" s="40"/>
      <c r="H506" s="40"/>
      <c r="I506" s="40"/>
      <c r="J506" s="40"/>
      <c r="K506" s="40"/>
      <c r="L506" s="8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85"/>
      <c r="AW506" s="40"/>
      <c r="AX506" s="40"/>
      <c r="AY506" s="40"/>
      <c r="AZ506" s="40"/>
      <c r="BA506" s="40"/>
      <c r="BB506" s="40"/>
    </row>
    <row r="507" spans="1:54" ht="14.25" customHeight="1" x14ac:dyDescent="0.35">
      <c r="A507" s="40"/>
      <c r="B507" s="40"/>
      <c r="C507" s="85"/>
      <c r="D507" s="40"/>
      <c r="E507" s="40"/>
      <c r="F507" s="40"/>
      <c r="G507" s="40"/>
      <c r="H507" s="40"/>
      <c r="I507" s="40"/>
      <c r="J507" s="40"/>
      <c r="K507" s="40"/>
      <c r="L507" s="8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85"/>
      <c r="AW507" s="40"/>
      <c r="AX507" s="40"/>
      <c r="AY507" s="40"/>
      <c r="AZ507" s="40"/>
      <c r="BA507" s="40"/>
      <c r="BB507" s="40"/>
    </row>
    <row r="508" spans="1:54" ht="14.25" customHeight="1" x14ac:dyDescent="0.35">
      <c r="A508" s="40"/>
      <c r="B508" s="40"/>
      <c r="C508" s="85"/>
      <c r="D508" s="40"/>
      <c r="E508" s="40"/>
      <c r="F508" s="40"/>
      <c r="G508" s="40"/>
      <c r="H508" s="40"/>
      <c r="I508" s="40"/>
      <c r="J508" s="40"/>
      <c r="K508" s="40"/>
      <c r="L508" s="8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85"/>
      <c r="AW508" s="40"/>
      <c r="AX508" s="40"/>
      <c r="AY508" s="40"/>
      <c r="AZ508" s="40"/>
      <c r="BA508" s="40"/>
      <c r="BB508" s="40"/>
    </row>
    <row r="509" spans="1:54" ht="14.25" customHeight="1" x14ac:dyDescent="0.35">
      <c r="A509" s="40"/>
      <c r="B509" s="40"/>
      <c r="C509" s="85"/>
      <c r="D509" s="40"/>
      <c r="E509" s="40"/>
      <c r="F509" s="40"/>
      <c r="G509" s="40"/>
      <c r="H509" s="40"/>
      <c r="I509" s="40"/>
      <c r="J509" s="40"/>
      <c r="K509" s="40"/>
      <c r="L509" s="8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85"/>
      <c r="AW509" s="40"/>
      <c r="AX509" s="40"/>
      <c r="AY509" s="40"/>
      <c r="AZ509" s="40"/>
      <c r="BA509" s="40"/>
      <c r="BB509" s="40"/>
    </row>
    <row r="510" spans="1:54" ht="14.25" customHeight="1" x14ac:dyDescent="0.35">
      <c r="A510" s="40"/>
      <c r="B510" s="40"/>
      <c r="C510" s="85"/>
      <c r="D510" s="40"/>
      <c r="E510" s="40"/>
      <c r="F510" s="40"/>
      <c r="G510" s="40"/>
      <c r="H510" s="40"/>
      <c r="I510" s="40"/>
      <c r="J510" s="40"/>
      <c r="K510" s="40"/>
      <c r="L510" s="8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85"/>
      <c r="AW510" s="40"/>
      <c r="AX510" s="40"/>
      <c r="AY510" s="40"/>
      <c r="AZ510" s="40"/>
      <c r="BA510" s="40"/>
      <c r="BB510" s="40"/>
    </row>
    <row r="511" spans="1:54" ht="14.25" customHeight="1" x14ac:dyDescent="0.35">
      <c r="A511" s="40"/>
      <c r="B511" s="40"/>
      <c r="C511" s="85"/>
      <c r="D511" s="40"/>
      <c r="E511" s="40"/>
      <c r="F511" s="40"/>
      <c r="G511" s="40"/>
      <c r="H511" s="40"/>
      <c r="I511" s="40"/>
      <c r="J511" s="40"/>
      <c r="K511" s="40"/>
      <c r="L511" s="8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85"/>
      <c r="AW511" s="40"/>
      <c r="AX511" s="40"/>
      <c r="AY511" s="40"/>
      <c r="AZ511" s="40"/>
      <c r="BA511" s="40"/>
      <c r="BB511" s="40"/>
    </row>
    <row r="512" spans="1:54" ht="14.25" customHeight="1" x14ac:dyDescent="0.35">
      <c r="A512" s="40"/>
      <c r="B512" s="40"/>
      <c r="C512" s="85"/>
      <c r="D512" s="40"/>
      <c r="E512" s="40"/>
      <c r="F512" s="40"/>
      <c r="G512" s="40"/>
      <c r="H512" s="40"/>
      <c r="I512" s="40"/>
      <c r="J512" s="40"/>
      <c r="K512" s="40"/>
      <c r="L512" s="8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85"/>
      <c r="AW512" s="40"/>
      <c r="AX512" s="40"/>
      <c r="AY512" s="40"/>
      <c r="AZ512" s="40"/>
      <c r="BA512" s="40"/>
      <c r="BB512" s="40"/>
    </row>
    <row r="513" spans="1:54" ht="14.25" customHeight="1" x14ac:dyDescent="0.35">
      <c r="A513" s="40"/>
      <c r="B513" s="40"/>
      <c r="C513" s="85"/>
      <c r="D513" s="40"/>
      <c r="E513" s="40"/>
      <c r="F513" s="40"/>
      <c r="G513" s="40"/>
      <c r="H513" s="40"/>
      <c r="I513" s="40"/>
      <c r="J513" s="40"/>
      <c r="K513" s="40"/>
      <c r="L513" s="8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85"/>
      <c r="AW513" s="40"/>
      <c r="AX513" s="40"/>
      <c r="AY513" s="40"/>
      <c r="AZ513" s="40"/>
      <c r="BA513" s="40"/>
      <c r="BB513" s="40"/>
    </row>
    <row r="514" spans="1:54" ht="14.25" customHeight="1" x14ac:dyDescent="0.35">
      <c r="A514" s="40"/>
      <c r="B514" s="40"/>
      <c r="C514" s="85"/>
      <c r="D514" s="40"/>
      <c r="E514" s="40"/>
      <c r="F514" s="40"/>
      <c r="G514" s="40"/>
      <c r="H514" s="40"/>
      <c r="I514" s="40"/>
      <c r="J514" s="40"/>
      <c r="K514" s="40"/>
      <c r="L514" s="8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85"/>
      <c r="AW514" s="40"/>
      <c r="AX514" s="40"/>
      <c r="AY514" s="40"/>
      <c r="AZ514" s="40"/>
      <c r="BA514" s="40"/>
      <c r="BB514" s="40"/>
    </row>
    <row r="515" spans="1:54" ht="14.25" customHeight="1" x14ac:dyDescent="0.35">
      <c r="A515" s="40"/>
      <c r="B515" s="40"/>
      <c r="C515" s="85"/>
      <c r="D515" s="40"/>
      <c r="E515" s="40"/>
      <c r="F515" s="40"/>
      <c r="G515" s="40"/>
      <c r="H515" s="40"/>
      <c r="I515" s="40"/>
      <c r="J515" s="40"/>
      <c r="K515" s="40"/>
      <c r="L515" s="8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85"/>
      <c r="AW515" s="40"/>
      <c r="AX515" s="40"/>
      <c r="AY515" s="40"/>
      <c r="AZ515" s="40"/>
      <c r="BA515" s="40"/>
      <c r="BB515" s="40"/>
    </row>
    <row r="516" spans="1:54" ht="14.25" customHeight="1" x14ac:dyDescent="0.35">
      <c r="A516" s="40"/>
      <c r="B516" s="40"/>
      <c r="C516" s="85"/>
      <c r="D516" s="40"/>
      <c r="E516" s="40"/>
      <c r="F516" s="40"/>
      <c r="G516" s="40"/>
      <c r="H516" s="40"/>
      <c r="I516" s="40"/>
      <c r="J516" s="40"/>
      <c r="K516" s="40"/>
      <c r="L516" s="8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85"/>
      <c r="AW516" s="40"/>
      <c r="AX516" s="40"/>
      <c r="AY516" s="40"/>
      <c r="AZ516" s="40"/>
      <c r="BA516" s="40"/>
      <c r="BB516" s="40"/>
    </row>
    <row r="517" spans="1:54" ht="14.25" customHeight="1" x14ac:dyDescent="0.35">
      <c r="A517" s="40"/>
      <c r="B517" s="40"/>
      <c r="C517" s="85"/>
      <c r="D517" s="40"/>
      <c r="E517" s="40"/>
      <c r="F517" s="40"/>
      <c r="G517" s="40"/>
      <c r="H517" s="40"/>
      <c r="I517" s="40"/>
      <c r="J517" s="40"/>
      <c r="K517" s="40"/>
      <c r="L517" s="8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85"/>
      <c r="AW517" s="40"/>
      <c r="AX517" s="40"/>
      <c r="AY517" s="40"/>
      <c r="AZ517" s="40"/>
      <c r="BA517" s="40"/>
      <c r="BB517" s="40"/>
    </row>
    <row r="518" spans="1:54" ht="14.25" customHeight="1" x14ac:dyDescent="0.35">
      <c r="A518" s="40"/>
      <c r="B518" s="40"/>
      <c r="C518" s="85"/>
      <c r="D518" s="40"/>
      <c r="E518" s="40"/>
      <c r="F518" s="40"/>
      <c r="G518" s="40"/>
      <c r="H518" s="40"/>
      <c r="I518" s="40"/>
      <c r="J518" s="40"/>
      <c r="K518" s="40"/>
      <c r="L518" s="8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85"/>
      <c r="AW518" s="40"/>
      <c r="AX518" s="40"/>
      <c r="AY518" s="40"/>
      <c r="AZ518" s="40"/>
      <c r="BA518" s="40"/>
      <c r="BB518" s="40"/>
    </row>
    <row r="519" spans="1:54" ht="14.25" customHeight="1" x14ac:dyDescent="0.35">
      <c r="A519" s="40"/>
      <c r="B519" s="40"/>
      <c r="C519" s="85"/>
      <c r="D519" s="40"/>
      <c r="E519" s="40"/>
      <c r="F519" s="40"/>
      <c r="G519" s="40"/>
      <c r="H519" s="40"/>
      <c r="I519" s="40"/>
      <c r="J519" s="40"/>
      <c r="K519" s="40"/>
      <c r="L519" s="8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85"/>
      <c r="AW519" s="40"/>
      <c r="AX519" s="40"/>
      <c r="AY519" s="40"/>
      <c r="AZ519" s="40"/>
      <c r="BA519" s="40"/>
      <c r="BB519" s="40"/>
    </row>
    <row r="520" spans="1:54" ht="14.25" customHeight="1" x14ac:dyDescent="0.35">
      <c r="A520" s="40"/>
      <c r="B520" s="40"/>
      <c r="C520" s="85"/>
      <c r="D520" s="40"/>
      <c r="E520" s="40"/>
      <c r="F520" s="40"/>
      <c r="G520" s="40"/>
      <c r="H520" s="40"/>
      <c r="I520" s="40"/>
      <c r="J520" s="40"/>
      <c r="K520" s="40"/>
      <c r="L520" s="8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85"/>
      <c r="AW520" s="40"/>
      <c r="AX520" s="40"/>
      <c r="AY520" s="40"/>
      <c r="AZ520" s="40"/>
      <c r="BA520" s="40"/>
      <c r="BB520" s="40"/>
    </row>
    <row r="521" spans="1:54" ht="14.25" customHeight="1" x14ac:dyDescent="0.35">
      <c r="A521" s="40"/>
      <c r="B521" s="40"/>
      <c r="C521" s="85"/>
      <c r="D521" s="40"/>
      <c r="E521" s="40"/>
      <c r="F521" s="40"/>
      <c r="G521" s="40"/>
      <c r="H521" s="40"/>
      <c r="I521" s="40"/>
      <c r="J521" s="40"/>
      <c r="K521" s="40"/>
      <c r="L521" s="8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85"/>
      <c r="AW521" s="40"/>
      <c r="AX521" s="40"/>
      <c r="AY521" s="40"/>
      <c r="AZ521" s="40"/>
      <c r="BA521" s="40"/>
      <c r="BB521" s="40"/>
    </row>
    <row r="522" spans="1:54" ht="14.25" customHeight="1" x14ac:dyDescent="0.35">
      <c r="A522" s="40"/>
      <c r="B522" s="40"/>
      <c r="C522" s="85"/>
      <c r="D522" s="40"/>
      <c r="E522" s="40"/>
      <c r="F522" s="40"/>
      <c r="G522" s="40"/>
      <c r="H522" s="40"/>
      <c r="I522" s="40"/>
      <c r="J522" s="40"/>
      <c r="K522" s="40"/>
      <c r="L522" s="8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85"/>
      <c r="AW522" s="40"/>
      <c r="AX522" s="40"/>
      <c r="AY522" s="40"/>
      <c r="AZ522" s="40"/>
      <c r="BA522" s="40"/>
      <c r="BB522" s="40"/>
    </row>
    <row r="523" spans="1:54" ht="14.25" customHeight="1" x14ac:dyDescent="0.35">
      <c r="A523" s="40"/>
      <c r="B523" s="40"/>
      <c r="C523" s="85"/>
      <c r="D523" s="40"/>
      <c r="E523" s="40"/>
      <c r="F523" s="40"/>
      <c r="G523" s="40"/>
      <c r="H523" s="40"/>
      <c r="I523" s="40"/>
      <c r="J523" s="40"/>
      <c r="K523" s="40"/>
      <c r="L523" s="8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85"/>
      <c r="AW523" s="40"/>
      <c r="AX523" s="40"/>
      <c r="AY523" s="40"/>
      <c r="AZ523" s="40"/>
      <c r="BA523" s="40"/>
      <c r="BB523" s="40"/>
    </row>
    <row r="524" spans="1:54" ht="14.25" customHeight="1" x14ac:dyDescent="0.35">
      <c r="A524" s="40"/>
      <c r="B524" s="40"/>
      <c r="C524" s="85"/>
      <c r="D524" s="40"/>
      <c r="E524" s="40"/>
      <c r="F524" s="40"/>
      <c r="G524" s="40"/>
      <c r="H524" s="40"/>
      <c r="I524" s="40"/>
      <c r="J524" s="40"/>
      <c r="K524" s="40"/>
      <c r="L524" s="8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85"/>
      <c r="AW524" s="40"/>
      <c r="AX524" s="40"/>
      <c r="AY524" s="40"/>
      <c r="AZ524" s="40"/>
      <c r="BA524" s="40"/>
      <c r="BB524" s="40"/>
    </row>
    <row r="525" spans="1:54" ht="14.25" customHeight="1" x14ac:dyDescent="0.35">
      <c r="A525" s="40"/>
      <c r="B525" s="40"/>
      <c r="C525" s="85"/>
      <c r="D525" s="40"/>
      <c r="E525" s="40"/>
      <c r="F525" s="40"/>
      <c r="G525" s="40"/>
      <c r="H525" s="40"/>
      <c r="I525" s="40"/>
      <c r="J525" s="40"/>
      <c r="K525" s="40"/>
      <c r="L525" s="8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85"/>
      <c r="AW525" s="40"/>
      <c r="AX525" s="40"/>
      <c r="AY525" s="40"/>
      <c r="AZ525" s="40"/>
      <c r="BA525" s="40"/>
      <c r="BB525" s="40"/>
    </row>
    <row r="526" spans="1:54" ht="14.25" customHeight="1" x14ac:dyDescent="0.35">
      <c r="A526" s="40"/>
      <c r="B526" s="40"/>
      <c r="C526" s="85"/>
      <c r="D526" s="40"/>
      <c r="E526" s="40"/>
      <c r="F526" s="40"/>
      <c r="G526" s="40"/>
      <c r="H526" s="40"/>
      <c r="I526" s="40"/>
      <c r="J526" s="40"/>
      <c r="K526" s="40"/>
      <c r="L526" s="8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85"/>
      <c r="AW526" s="40"/>
      <c r="AX526" s="40"/>
      <c r="AY526" s="40"/>
      <c r="AZ526" s="40"/>
      <c r="BA526" s="40"/>
      <c r="BB526" s="40"/>
    </row>
    <row r="527" spans="1:54" ht="14.25" customHeight="1" x14ac:dyDescent="0.35">
      <c r="A527" s="40"/>
      <c r="B527" s="40"/>
      <c r="C527" s="85"/>
      <c r="D527" s="40"/>
      <c r="E527" s="40"/>
      <c r="F527" s="40"/>
      <c r="G527" s="40"/>
      <c r="H527" s="40"/>
      <c r="I527" s="40"/>
      <c r="J527" s="40"/>
      <c r="K527" s="40"/>
      <c r="L527" s="8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85"/>
      <c r="AW527" s="40"/>
      <c r="AX527" s="40"/>
      <c r="AY527" s="40"/>
      <c r="AZ527" s="40"/>
      <c r="BA527" s="40"/>
      <c r="BB527" s="40"/>
    </row>
    <row r="528" spans="1:54" ht="14.25" customHeight="1" x14ac:dyDescent="0.35">
      <c r="A528" s="40"/>
      <c r="B528" s="40"/>
      <c r="C528" s="85"/>
      <c r="D528" s="40"/>
      <c r="E528" s="40"/>
      <c r="F528" s="40"/>
      <c r="G528" s="40"/>
      <c r="H528" s="40"/>
      <c r="I528" s="40"/>
      <c r="J528" s="40"/>
      <c r="K528" s="40"/>
      <c r="L528" s="8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85"/>
      <c r="AW528" s="40"/>
      <c r="AX528" s="40"/>
      <c r="AY528" s="40"/>
      <c r="AZ528" s="40"/>
      <c r="BA528" s="40"/>
      <c r="BB528" s="40"/>
    </row>
    <row r="529" spans="1:54" ht="14.25" customHeight="1" x14ac:dyDescent="0.35">
      <c r="A529" s="40"/>
      <c r="B529" s="40"/>
      <c r="C529" s="85"/>
      <c r="D529" s="40"/>
      <c r="E529" s="40"/>
      <c r="F529" s="40"/>
      <c r="G529" s="40"/>
      <c r="H529" s="40"/>
      <c r="I529" s="40"/>
      <c r="J529" s="40"/>
      <c r="K529" s="40"/>
      <c r="L529" s="8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85"/>
      <c r="AW529" s="40"/>
      <c r="AX529" s="40"/>
      <c r="AY529" s="40"/>
      <c r="AZ529" s="40"/>
      <c r="BA529" s="40"/>
      <c r="BB529" s="40"/>
    </row>
    <row r="530" spans="1:54" ht="14.25" customHeight="1" x14ac:dyDescent="0.35">
      <c r="A530" s="40"/>
      <c r="B530" s="40"/>
      <c r="C530" s="85"/>
      <c r="D530" s="40"/>
      <c r="E530" s="40"/>
      <c r="F530" s="40"/>
      <c r="G530" s="40"/>
      <c r="H530" s="40"/>
      <c r="I530" s="40"/>
      <c r="J530" s="40"/>
      <c r="K530" s="40"/>
      <c r="L530" s="8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85"/>
      <c r="AW530" s="40"/>
      <c r="AX530" s="40"/>
      <c r="AY530" s="40"/>
      <c r="AZ530" s="40"/>
      <c r="BA530" s="40"/>
      <c r="BB530" s="40"/>
    </row>
    <row r="531" spans="1:54" ht="14.25" customHeight="1" x14ac:dyDescent="0.35">
      <c r="A531" s="40"/>
      <c r="B531" s="40"/>
      <c r="C531" s="85"/>
      <c r="D531" s="40"/>
      <c r="E531" s="40"/>
      <c r="F531" s="40"/>
      <c r="G531" s="40"/>
      <c r="H531" s="40"/>
      <c r="I531" s="40"/>
      <c r="J531" s="40"/>
      <c r="K531" s="40"/>
      <c r="L531" s="8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85"/>
      <c r="AW531" s="40"/>
      <c r="AX531" s="40"/>
      <c r="AY531" s="40"/>
      <c r="AZ531" s="40"/>
      <c r="BA531" s="40"/>
      <c r="BB531" s="40"/>
    </row>
    <row r="532" spans="1:54" ht="14.25" customHeight="1" x14ac:dyDescent="0.35">
      <c r="A532" s="40"/>
      <c r="B532" s="40"/>
      <c r="C532" s="85"/>
      <c r="D532" s="40"/>
      <c r="E532" s="40"/>
      <c r="F532" s="40"/>
      <c r="G532" s="40"/>
      <c r="H532" s="40"/>
      <c r="I532" s="40"/>
      <c r="J532" s="40"/>
      <c r="K532" s="40"/>
      <c r="L532" s="8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85"/>
      <c r="AW532" s="40"/>
      <c r="AX532" s="40"/>
      <c r="AY532" s="40"/>
      <c r="AZ532" s="40"/>
      <c r="BA532" s="40"/>
      <c r="BB532" s="40"/>
    </row>
    <row r="533" spans="1:54" ht="14.25" customHeight="1" x14ac:dyDescent="0.35">
      <c r="A533" s="40"/>
      <c r="B533" s="40"/>
      <c r="C533" s="85"/>
      <c r="D533" s="40"/>
      <c r="E533" s="40"/>
      <c r="F533" s="40"/>
      <c r="G533" s="40"/>
      <c r="H533" s="40"/>
      <c r="I533" s="40"/>
      <c r="J533" s="40"/>
      <c r="K533" s="40"/>
      <c r="L533" s="8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85"/>
      <c r="AW533" s="40"/>
      <c r="AX533" s="40"/>
      <c r="AY533" s="40"/>
      <c r="AZ533" s="40"/>
      <c r="BA533" s="40"/>
      <c r="BB533" s="40"/>
    </row>
    <row r="534" spans="1:54" ht="14.25" customHeight="1" x14ac:dyDescent="0.35">
      <c r="A534" s="40"/>
      <c r="B534" s="40"/>
      <c r="C534" s="85"/>
      <c r="D534" s="40"/>
      <c r="E534" s="40"/>
      <c r="F534" s="40"/>
      <c r="G534" s="40"/>
      <c r="H534" s="40"/>
      <c r="I534" s="40"/>
      <c r="J534" s="40"/>
      <c r="K534" s="40"/>
      <c r="L534" s="8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85"/>
      <c r="AW534" s="40"/>
      <c r="AX534" s="40"/>
      <c r="AY534" s="40"/>
      <c r="AZ534" s="40"/>
      <c r="BA534" s="40"/>
      <c r="BB534" s="40"/>
    </row>
    <row r="535" spans="1:54" ht="14.25" customHeight="1" x14ac:dyDescent="0.35">
      <c r="A535" s="40"/>
      <c r="B535" s="40"/>
      <c r="C535" s="85"/>
      <c r="D535" s="40"/>
      <c r="E535" s="40"/>
      <c r="F535" s="40"/>
      <c r="G535" s="40"/>
      <c r="H535" s="40"/>
      <c r="I535" s="40"/>
      <c r="J535" s="40"/>
      <c r="K535" s="40"/>
      <c r="L535" s="8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85"/>
      <c r="AW535" s="40"/>
      <c r="AX535" s="40"/>
      <c r="AY535" s="40"/>
      <c r="AZ535" s="40"/>
      <c r="BA535" s="40"/>
      <c r="BB535" s="40"/>
    </row>
    <row r="536" spans="1:54" ht="14.25" customHeight="1" x14ac:dyDescent="0.35">
      <c r="A536" s="40"/>
      <c r="B536" s="40"/>
      <c r="C536" s="85"/>
      <c r="D536" s="40"/>
      <c r="E536" s="40"/>
      <c r="F536" s="40"/>
      <c r="G536" s="40"/>
      <c r="H536" s="40"/>
      <c r="I536" s="40"/>
      <c r="J536" s="40"/>
      <c r="K536" s="40"/>
      <c r="L536" s="8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85"/>
      <c r="AW536" s="40"/>
      <c r="AX536" s="40"/>
      <c r="AY536" s="40"/>
      <c r="AZ536" s="40"/>
      <c r="BA536" s="40"/>
      <c r="BB536" s="40"/>
    </row>
    <row r="537" spans="1:54" ht="14.25" customHeight="1" x14ac:dyDescent="0.35">
      <c r="A537" s="40"/>
      <c r="B537" s="40"/>
      <c r="C537" s="85"/>
      <c r="D537" s="40"/>
      <c r="E537" s="40"/>
      <c r="F537" s="40"/>
      <c r="G537" s="40"/>
      <c r="H537" s="40"/>
      <c r="I537" s="40"/>
      <c r="J537" s="40"/>
      <c r="K537" s="40"/>
      <c r="L537" s="8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85"/>
      <c r="AW537" s="40"/>
      <c r="AX537" s="40"/>
      <c r="AY537" s="40"/>
      <c r="AZ537" s="40"/>
      <c r="BA537" s="40"/>
      <c r="BB537" s="40"/>
    </row>
    <row r="538" spans="1:54" ht="14.25" customHeight="1" x14ac:dyDescent="0.35">
      <c r="A538" s="40"/>
      <c r="B538" s="40"/>
      <c r="C538" s="85"/>
      <c r="D538" s="40"/>
      <c r="E538" s="40"/>
      <c r="F538" s="40"/>
      <c r="G538" s="40"/>
      <c r="H538" s="40"/>
      <c r="I538" s="40"/>
      <c r="J538" s="40"/>
      <c r="K538" s="40"/>
      <c r="L538" s="8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85"/>
      <c r="AW538" s="40"/>
      <c r="AX538" s="40"/>
      <c r="AY538" s="40"/>
      <c r="AZ538" s="40"/>
      <c r="BA538" s="40"/>
      <c r="BB538" s="40"/>
    </row>
    <row r="539" spans="1:54" ht="14.25" customHeight="1" x14ac:dyDescent="0.35">
      <c r="A539" s="40"/>
      <c r="B539" s="40"/>
      <c r="C539" s="85"/>
      <c r="D539" s="40"/>
      <c r="E539" s="40"/>
      <c r="F539" s="40"/>
      <c r="G539" s="40"/>
      <c r="H539" s="40"/>
      <c r="I539" s="40"/>
      <c r="J539" s="40"/>
      <c r="K539" s="40"/>
      <c r="L539" s="8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85"/>
      <c r="AW539" s="40"/>
      <c r="AX539" s="40"/>
      <c r="AY539" s="40"/>
      <c r="AZ539" s="40"/>
      <c r="BA539" s="40"/>
      <c r="BB539" s="40"/>
    </row>
    <row r="540" spans="1:54" ht="14.25" customHeight="1" x14ac:dyDescent="0.35">
      <c r="A540" s="40"/>
      <c r="B540" s="40"/>
      <c r="C540" s="85"/>
      <c r="D540" s="40"/>
      <c r="E540" s="40"/>
      <c r="F540" s="40"/>
      <c r="G540" s="40"/>
      <c r="H540" s="40"/>
      <c r="I540" s="40"/>
      <c r="J540" s="40"/>
      <c r="K540" s="40"/>
      <c r="L540" s="8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85"/>
      <c r="AW540" s="40"/>
      <c r="AX540" s="40"/>
      <c r="AY540" s="40"/>
      <c r="AZ540" s="40"/>
      <c r="BA540" s="40"/>
      <c r="BB540" s="40"/>
    </row>
    <row r="541" spans="1:54" ht="14.25" customHeight="1" x14ac:dyDescent="0.35">
      <c r="A541" s="40"/>
      <c r="B541" s="40"/>
      <c r="C541" s="85"/>
      <c r="D541" s="40"/>
      <c r="E541" s="40"/>
      <c r="F541" s="40"/>
      <c r="G541" s="40"/>
      <c r="H541" s="40"/>
      <c r="I541" s="40"/>
      <c r="J541" s="40"/>
      <c r="K541" s="40"/>
      <c r="L541" s="8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85"/>
      <c r="AW541" s="40"/>
      <c r="AX541" s="40"/>
      <c r="AY541" s="40"/>
      <c r="AZ541" s="40"/>
      <c r="BA541" s="40"/>
      <c r="BB541" s="40"/>
    </row>
    <row r="542" spans="1:54" ht="14.25" customHeight="1" x14ac:dyDescent="0.35">
      <c r="A542" s="40"/>
      <c r="B542" s="40"/>
      <c r="C542" s="85"/>
      <c r="D542" s="40"/>
      <c r="E542" s="40"/>
      <c r="F542" s="40"/>
      <c r="G542" s="40"/>
      <c r="H542" s="40"/>
      <c r="I542" s="40"/>
      <c r="J542" s="40"/>
      <c r="K542" s="40"/>
      <c r="L542" s="8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85"/>
      <c r="AW542" s="40"/>
      <c r="AX542" s="40"/>
      <c r="AY542" s="40"/>
      <c r="AZ542" s="40"/>
      <c r="BA542" s="40"/>
      <c r="BB542" s="40"/>
    </row>
    <row r="543" spans="1:54" ht="14.25" customHeight="1" x14ac:dyDescent="0.35">
      <c r="A543" s="40"/>
      <c r="B543" s="40"/>
      <c r="C543" s="85"/>
      <c r="D543" s="40"/>
      <c r="E543" s="40"/>
      <c r="F543" s="40"/>
      <c r="G543" s="40"/>
      <c r="H543" s="40"/>
      <c r="I543" s="40"/>
      <c r="J543" s="40"/>
      <c r="K543" s="40"/>
      <c r="L543" s="8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85"/>
      <c r="AW543" s="40"/>
      <c r="AX543" s="40"/>
      <c r="AY543" s="40"/>
      <c r="AZ543" s="40"/>
      <c r="BA543" s="40"/>
      <c r="BB543" s="40"/>
    </row>
    <row r="544" spans="1:54" ht="14.25" customHeight="1" x14ac:dyDescent="0.35">
      <c r="A544" s="40"/>
      <c r="B544" s="40"/>
      <c r="C544" s="85"/>
      <c r="D544" s="40"/>
      <c r="E544" s="40"/>
      <c r="F544" s="40"/>
      <c r="G544" s="40"/>
      <c r="H544" s="40"/>
      <c r="I544" s="40"/>
      <c r="J544" s="40"/>
      <c r="K544" s="40"/>
      <c r="L544" s="8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85"/>
      <c r="AW544" s="40"/>
      <c r="AX544" s="40"/>
      <c r="AY544" s="40"/>
      <c r="AZ544" s="40"/>
      <c r="BA544" s="40"/>
      <c r="BB544" s="40"/>
    </row>
    <row r="545" spans="1:54" ht="14.25" customHeight="1" x14ac:dyDescent="0.35">
      <c r="A545" s="40"/>
      <c r="B545" s="40"/>
      <c r="C545" s="85"/>
      <c r="D545" s="40"/>
      <c r="E545" s="40"/>
      <c r="F545" s="40"/>
      <c r="G545" s="40"/>
      <c r="H545" s="40"/>
      <c r="I545" s="40"/>
      <c r="J545" s="40"/>
      <c r="K545" s="40"/>
      <c r="L545" s="8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85"/>
      <c r="AW545" s="40"/>
      <c r="AX545" s="40"/>
      <c r="AY545" s="40"/>
      <c r="AZ545" s="40"/>
      <c r="BA545" s="40"/>
      <c r="BB545" s="40"/>
    </row>
    <row r="546" spans="1:54" ht="14.25" customHeight="1" x14ac:dyDescent="0.35">
      <c r="A546" s="40"/>
      <c r="B546" s="40"/>
      <c r="C546" s="85"/>
      <c r="D546" s="40"/>
      <c r="E546" s="40"/>
      <c r="F546" s="40"/>
      <c r="G546" s="40"/>
      <c r="H546" s="40"/>
      <c r="I546" s="40"/>
      <c r="J546" s="40"/>
      <c r="K546" s="40"/>
      <c r="L546" s="8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85"/>
      <c r="AW546" s="40"/>
      <c r="AX546" s="40"/>
      <c r="AY546" s="40"/>
      <c r="AZ546" s="40"/>
      <c r="BA546" s="40"/>
      <c r="BB546" s="40"/>
    </row>
    <row r="547" spans="1:54" ht="14.25" customHeight="1" x14ac:dyDescent="0.35">
      <c r="A547" s="40"/>
      <c r="B547" s="40"/>
      <c r="C547" s="85"/>
      <c r="D547" s="40"/>
      <c r="E547" s="40"/>
      <c r="F547" s="40"/>
      <c r="G547" s="40"/>
      <c r="H547" s="40"/>
      <c r="I547" s="40"/>
      <c r="J547" s="40"/>
      <c r="K547" s="40"/>
      <c r="L547" s="8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85"/>
      <c r="AW547" s="40"/>
      <c r="AX547" s="40"/>
      <c r="AY547" s="40"/>
      <c r="AZ547" s="40"/>
      <c r="BA547" s="40"/>
      <c r="BB547" s="40"/>
    </row>
    <row r="548" spans="1:54" ht="14.25" customHeight="1" x14ac:dyDescent="0.35">
      <c r="A548" s="40"/>
      <c r="B548" s="40"/>
      <c r="C548" s="85"/>
      <c r="D548" s="40"/>
      <c r="E548" s="40"/>
      <c r="F548" s="40"/>
      <c r="G548" s="40"/>
      <c r="H548" s="40"/>
      <c r="I548" s="40"/>
      <c r="J548" s="40"/>
      <c r="K548" s="40"/>
      <c r="L548" s="8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85"/>
      <c r="AW548" s="40"/>
      <c r="AX548" s="40"/>
      <c r="AY548" s="40"/>
      <c r="AZ548" s="40"/>
      <c r="BA548" s="40"/>
      <c r="BB548" s="40"/>
    </row>
    <row r="549" spans="1:54" ht="14.25" customHeight="1" x14ac:dyDescent="0.35">
      <c r="A549" s="40"/>
      <c r="B549" s="40"/>
      <c r="C549" s="85"/>
      <c r="D549" s="40"/>
      <c r="E549" s="40"/>
      <c r="F549" s="40"/>
      <c r="G549" s="40"/>
      <c r="H549" s="40"/>
      <c r="I549" s="40"/>
      <c r="J549" s="40"/>
      <c r="K549" s="40"/>
      <c r="L549" s="8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85"/>
      <c r="AW549" s="40"/>
      <c r="AX549" s="40"/>
      <c r="AY549" s="40"/>
      <c r="AZ549" s="40"/>
      <c r="BA549" s="40"/>
      <c r="BB549" s="40"/>
    </row>
    <row r="550" spans="1:54" ht="14.25" customHeight="1" x14ac:dyDescent="0.35">
      <c r="A550" s="40"/>
      <c r="B550" s="40"/>
      <c r="C550" s="85"/>
      <c r="D550" s="40"/>
      <c r="E550" s="40"/>
      <c r="F550" s="40"/>
      <c r="G550" s="40"/>
      <c r="H550" s="40"/>
      <c r="I550" s="40"/>
      <c r="J550" s="40"/>
      <c r="K550" s="40"/>
      <c r="L550" s="8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85"/>
      <c r="AW550" s="40"/>
      <c r="AX550" s="40"/>
      <c r="AY550" s="40"/>
      <c r="AZ550" s="40"/>
      <c r="BA550" s="40"/>
      <c r="BB550" s="40"/>
    </row>
    <row r="551" spans="1:54" ht="14.25" customHeight="1" x14ac:dyDescent="0.35">
      <c r="A551" s="40"/>
      <c r="B551" s="40"/>
      <c r="C551" s="85"/>
      <c r="D551" s="40"/>
      <c r="E551" s="40"/>
      <c r="F551" s="40"/>
      <c r="G551" s="40"/>
      <c r="H551" s="40"/>
      <c r="I551" s="40"/>
      <c r="J551" s="40"/>
      <c r="K551" s="40"/>
      <c r="L551" s="8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85"/>
      <c r="AW551" s="40"/>
      <c r="AX551" s="40"/>
      <c r="AY551" s="40"/>
      <c r="AZ551" s="40"/>
      <c r="BA551" s="40"/>
      <c r="BB551" s="40"/>
    </row>
    <row r="552" spans="1:54" ht="14.25" customHeight="1" x14ac:dyDescent="0.35">
      <c r="A552" s="40"/>
      <c r="B552" s="40"/>
      <c r="C552" s="85"/>
      <c r="D552" s="40"/>
      <c r="E552" s="40"/>
      <c r="F552" s="40"/>
      <c r="G552" s="40"/>
      <c r="H552" s="40"/>
      <c r="I552" s="40"/>
      <c r="J552" s="40"/>
      <c r="K552" s="40"/>
      <c r="L552" s="8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85"/>
      <c r="AW552" s="40"/>
      <c r="AX552" s="40"/>
      <c r="AY552" s="40"/>
      <c r="AZ552" s="40"/>
      <c r="BA552" s="40"/>
      <c r="BB552" s="40"/>
    </row>
    <row r="553" spans="1:54" ht="14.25" customHeight="1" x14ac:dyDescent="0.35">
      <c r="A553" s="40"/>
      <c r="B553" s="40"/>
      <c r="C553" s="85"/>
      <c r="D553" s="40"/>
      <c r="E553" s="40"/>
      <c r="F553" s="40"/>
      <c r="G553" s="40"/>
      <c r="H553" s="40"/>
      <c r="I553" s="40"/>
      <c r="J553" s="40"/>
      <c r="K553" s="40"/>
      <c r="L553" s="8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85"/>
      <c r="AW553" s="40"/>
      <c r="AX553" s="40"/>
      <c r="AY553" s="40"/>
      <c r="AZ553" s="40"/>
      <c r="BA553" s="40"/>
      <c r="BB553" s="40"/>
    </row>
    <row r="554" spans="1:54" ht="14.25" customHeight="1" x14ac:dyDescent="0.35">
      <c r="A554" s="40"/>
      <c r="B554" s="40"/>
      <c r="C554" s="85"/>
      <c r="D554" s="40"/>
      <c r="E554" s="40"/>
      <c r="F554" s="40"/>
      <c r="G554" s="40"/>
      <c r="H554" s="40"/>
      <c r="I554" s="40"/>
      <c r="J554" s="40"/>
      <c r="K554" s="40"/>
      <c r="L554" s="8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85"/>
      <c r="AW554" s="40"/>
      <c r="AX554" s="40"/>
      <c r="AY554" s="40"/>
      <c r="AZ554" s="40"/>
      <c r="BA554" s="40"/>
      <c r="BB554" s="40"/>
    </row>
    <row r="555" spans="1:54" ht="14.25" customHeight="1" x14ac:dyDescent="0.35">
      <c r="A555" s="40"/>
      <c r="B555" s="40"/>
      <c r="C555" s="85"/>
      <c r="D555" s="40"/>
      <c r="E555" s="40"/>
      <c r="F555" s="40"/>
      <c r="G555" s="40"/>
      <c r="H555" s="40"/>
      <c r="I555" s="40"/>
      <c r="J555" s="40"/>
      <c r="K555" s="40"/>
      <c r="L555" s="8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85"/>
      <c r="AW555" s="40"/>
      <c r="AX555" s="40"/>
      <c r="AY555" s="40"/>
      <c r="AZ555" s="40"/>
      <c r="BA555" s="40"/>
      <c r="BB555" s="40"/>
    </row>
    <row r="556" spans="1:54" ht="14.25" customHeight="1" x14ac:dyDescent="0.35">
      <c r="A556" s="40"/>
      <c r="B556" s="40"/>
      <c r="C556" s="85"/>
      <c r="D556" s="40"/>
      <c r="E556" s="40"/>
      <c r="F556" s="40"/>
      <c r="G556" s="40"/>
      <c r="H556" s="40"/>
      <c r="I556" s="40"/>
      <c r="J556" s="40"/>
      <c r="K556" s="40"/>
      <c r="L556" s="8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85"/>
      <c r="AW556" s="40"/>
      <c r="AX556" s="40"/>
      <c r="AY556" s="40"/>
      <c r="AZ556" s="40"/>
      <c r="BA556" s="40"/>
      <c r="BB556" s="40"/>
    </row>
    <row r="557" spans="1:54" ht="14.25" customHeight="1" x14ac:dyDescent="0.35">
      <c r="A557" s="40"/>
      <c r="B557" s="40"/>
      <c r="C557" s="85"/>
      <c r="D557" s="40"/>
      <c r="E557" s="40"/>
      <c r="F557" s="40"/>
      <c r="G557" s="40"/>
      <c r="H557" s="40"/>
      <c r="I557" s="40"/>
      <c r="J557" s="40"/>
      <c r="K557" s="40"/>
      <c r="L557" s="8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85"/>
      <c r="AW557" s="40"/>
      <c r="AX557" s="40"/>
      <c r="AY557" s="40"/>
      <c r="AZ557" s="40"/>
      <c r="BA557" s="40"/>
      <c r="BB557" s="40"/>
    </row>
    <row r="558" spans="1:54" ht="14.25" customHeight="1" x14ac:dyDescent="0.35">
      <c r="A558" s="40"/>
      <c r="B558" s="40"/>
      <c r="C558" s="85"/>
      <c r="D558" s="40"/>
      <c r="E558" s="40"/>
      <c r="F558" s="40"/>
      <c r="G558" s="40"/>
      <c r="H558" s="40"/>
      <c r="I558" s="40"/>
      <c r="J558" s="40"/>
      <c r="K558" s="40"/>
      <c r="L558" s="8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85"/>
      <c r="AW558" s="40"/>
      <c r="AX558" s="40"/>
      <c r="AY558" s="40"/>
      <c r="AZ558" s="40"/>
      <c r="BA558" s="40"/>
      <c r="BB558" s="40"/>
    </row>
    <row r="559" spans="1:54" ht="14.25" customHeight="1" x14ac:dyDescent="0.35">
      <c r="A559" s="40"/>
      <c r="B559" s="40"/>
      <c r="C559" s="85"/>
      <c r="D559" s="40"/>
      <c r="E559" s="40"/>
      <c r="F559" s="40"/>
      <c r="G559" s="40"/>
      <c r="H559" s="40"/>
      <c r="I559" s="40"/>
      <c r="J559" s="40"/>
      <c r="K559" s="40"/>
      <c r="L559" s="8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85"/>
      <c r="AW559" s="40"/>
      <c r="AX559" s="40"/>
      <c r="AY559" s="40"/>
      <c r="AZ559" s="40"/>
      <c r="BA559" s="40"/>
      <c r="BB559" s="40"/>
    </row>
    <row r="560" spans="1:54" ht="14.25" customHeight="1" x14ac:dyDescent="0.35">
      <c r="A560" s="40"/>
      <c r="B560" s="40"/>
      <c r="C560" s="85"/>
      <c r="D560" s="40"/>
      <c r="E560" s="40"/>
      <c r="F560" s="40"/>
      <c r="G560" s="40"/>
      <c r="H560" s="40"/>
      <c r="I560" s="40"/>
      <c r="J560" s="40"/>
      <c r="K560" s="40"/>
      <c r="L560" s="8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85"/>
      <c r="AW560" s="40"/>
      <c r="AX560" s="40"/>
      <c r="AY560" s="40"/>
      <c r="AZ560" s="40"/>
      <c r="BA560" s="40"/>
      <c r="BB560" s="40"/>
    </row>
    <row r="561" spans="1:54" ht="14.25" customHeight="1" x14ac:dyDescent="0.35">
      <c r="A561" s="40"/>
      <c r="B561" s="40"/>
      <c r="C561" s="85"/>
      <c r="D561" s="40"/>
      <c r="E561" s="40"/>
      <c r="F561" s="40"/>
      <c r="G561" s="40"/>
      <c r="H561" s="40"/>
      <c r="I561" s="40"/>
      <c r="J561" s="40"/>
      <c r="K561" s="40"/>
      <c r="L561" s="8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85"/>
      <c r="AW561" s="40"/>
      <c r="AX561" s="40"/>
      <c r="AY561" s="40"/>
      <c r="AZ561" s="40"/>
      <c r="BA561" s="40"/>
      <c r="BB561" s="40"/>
    </row>
    <row r="562" spans="1:54" ht="14.25" customHeight="1" x14ac:dyDescent="0.35">
      <c r="A562" s="40"/>
      <c r="B562" s="40"/>
      <c r="C562" s="85"/>
      <c r="D562" s="40"/>
      <c r="E562" s="40"/>
      <c r="F562" s="40"/>
      <c r="G562" s="40"/>
      <c r="H562" s="40"/>
      <c r="I562" s="40"/>
      <c r="J562" s="40"/>
      <c r="K562" s="40"/>
      <c r="L562" s="8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85"/>
      <c r="AW562" s="40"/>
      <c r="AX562" s="40"/>
      <c r="AY562" s="40"/>
      <c r="AZ562" s="40"/>
      <c r="BA562" s="40"/>
      <c r="BB562" s="40"/>
    </row>
    <row r="563" spans="1:54" ht="14.25" customHeight="1" x14ac:dyDescent="0.35">
      <c r="A563" s="40"/>
      <c r="B563" s="40"/>
      <c r="C563" s="85"/>
      <c r="D563" s="40"/>
      <c r="E563" s="40"/>
      <c r="F563" s="40"/>
      <c r="G563" s="40"/>
      <c r="H563" s="40"/>
      <c r="I563" s="40"/>
      <c r="J563" s="40"/>
      <c r="K563" s="40"/>
      <c r="L563" s="8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85"/>
      <c r="AW563" s="40"/>
      <c r="AX563" s="40"/>
      <c r="AY563" s="40"/>
      <c r="AZ563" s="40"/>
      <c r="BA563" s="40"/>
      <c r="BB563" s="40"/>
    </row>
    <row r="564" spans="1:54" ht="14.25" customHeight="1" x14ac:dyDescent="0.35">
      <c r="A564" s="40"/>
      <c r="B564" s="40"/>
      <c r="C564" s="85"/>
      <c r="D564" s="40"/>
      <c r="E564" s="40"/>
      <c r="F564" s="40"/>
      <c r="G564" s="40"/>
      <c r="H564" s="40"/>
      <c r="I564" s="40"/>
      <c r="J564" s="40"/>
      <c r="K564" s="40"/>
      <c r="L564" s="8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85"/>
      <c r="AW564" s="40"/>
      <c r="AX564" s="40"/>
      <c r="AY564" s="40"/>
      <c r="AZ564" s="40"/>
      <c r="BA564" s="40"/>
      <c r="BB564" s="40"/>
    </row>
    <row r="565" spans="1:54" ht="14.25" customHeight="1" x14ac:dyDescent="0.35">
      <c r="A565" s="40"/>
      <c r="B565" s="40"/>
      <c r="C565" s="85"/>
      <c r="D565" s="40"/>
      <c r="E565" s="40"/>
      <c r="F565" s="40"/>
      <c r="G565" s="40"/>
      <c r="H565" s="40"/>
      <c r="I565" s="40"/>
      <c r="J565" s="40"/>
      <c r="K565" s="40"/>
      <c r="L565" s="8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85"/>
      <c r="AW565" s="40"/>
      <c r="AX565" s="40"/>
      <c r="AY565" s="40"/>
      <c r="AZ565" s="40"/>
      <c r="BA565" s="40"/>
      <c r="BB565" s="40"/>
    </row>
    <row r="566" spans="1:54" ht="14.25" customHeight="1" x14ac:dyDescent="0.35">
      <c r="A566" s="40"/>
      <c r="B566" s="40"/>
      <c r="C566" s="85"/>
      <c r="D566" s="40"/>
      <c r="E566" s="40"/>
      <c r="F566" s="40"/>
      <c r="G566" s="40"/>
      <c r="H566" s="40"/>
      <c r="I566" s="40"/>
      <c r="J566" s="40"/>
      <c r="K566" s="40"/>
      <c r="L566" s="8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85"/>
      <c r="AW566" s="40"/>
      <c r="AX566" s="40"/>
      <c r="AY566" s="40"/>
      <c r="AZ566" s="40"/>
      <c r="BA566" s="40"/>
      <c r="BB566" s="40"/>
    </row>
    <row r="567" spans="1:54" ht="14.25" customHeight="1" x14ac:dyDescent="0.35">
      <c r="A567" s="40"/>
      <c r="B567" s="40"/>
      <c r="C567" s="85"/>
      <c r="D567" s="40"/>
      <c r="E567" s="40"/>
      <c r="F567" s="40"/>
      <c r="G567" s="40"/>
      <c r="H567" s="40"/>
      <c r="I567" s="40"/>
      <c r="J567" s="40"/>
      <c r="K567" s="40"/>
      <c r="L567" s="8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85"/>
      <c r="AW567" s="40"/>
      <c r="AX567" s="40"/>
      <c r="AY567" s="40"/>
      <c r="AZ567" s="40"/>
      <c r="BA567" s="40"/>
      <c r="BB567" s="40"/>
    </row>
    <row r="568" spans="1:54" ht="14.25" customHeight="1" x14ac:dyDescent="0.35">
      <c r="A568" s="40"/>
      <c r="B568" s="40"/>
      <c r="C568" s="85"/>
      <c r="D568" s="40"/>
      <c r="E568" s="40"/>
      <c r="F568" s="40"/>
      <c r="G568" s="40"/>
      <c r="H568" s="40"/>
      <c r="I568" s="40"/>
      <c r="J568" s="40"/>
      <c r="K568" s="40"/>
      <c r="L568" s="8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85"/>
      <c r="AW568" s="40"/>
      <c r="AX568" s="40"/>
      <c r="AY568" s="40"/>
      <c r="AZ568" s="40"/>
      <c r="BA568" s="40"/>
      <c r="BB568" s="40"/>
    </row>
    <row r="569" spans="1:54" ht="14.25" customHeight="1" x14ac:dyDescent="0.35">
      <c r="A569" s="40"/>
      <c r="B569" s="40"/>
      <c r="C569" s="85"/>
      <c r="D569" s="40"/>
      <c r="E569" s="40"/>
      <c r="F569" s="40"/>
      <c r="G569" s="40"/>
      <c r="H569" s="40"/>
      <c r="I569" s="40"/>
      <c r="J569" s="40"/>
      <c r="K569" s="40"/>
      <c r="L569" s="8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85"/>
      <c r="AW569" s="40"/>
      <c r="AX569" s="40"/>
      <c r="AY569" s="40"/>
      <c r="AZ569" s="40"/>
      <c r="BA569" s="40"/>
      <c r="BB569" s="40"/>
    </row>
    <row r="570" spans="1:54" ht="14.25" customHeight="1" x14ac:dyDescent="0.35">
      <c r="A570" s="40"/>
      <c r="B570" s="40"/>
      <c r="C570" s="85"/>
      <c r="D570" s="40"/>
      <c r="E570" s="40"/>
      <c r="F570" s="40"/>
      <c r="G570" s="40"/>
      <c r="H570" s="40"/>
      <c r="I570" s="40"/>
      <c r="J570" s="40"/>
      <c r="K570" s="40"/>
      <c r="L570" s="8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85"/>
      <c r="AW570" s="40"/>
      <c r="AX570" s="40"/>
      <c r="AY570" s="40"/>
      <c r="AZ570" s="40"/>
      <c r="BA570" s="40"/>
      <c r="BB570" s="40"/>
    </row>
    <row r="571" spans="1:54" ht="14.25" customHeight="1" x14ac:dyDescent="0.35">
      <c r="A571" s="40"/>
      <c r="B571" s="40"/>
      <c r="C571" s="85"/>
      <c r="D571" s="40"/>
      <c r="E571" s="40"/>
      <c r="F571" s="40"/>
      <c r="G571" s="40"/>
      <c r="H571" s="40"/>
      <c r="I571" s="40"/>
      <c r="J571" s="40"/>
      <c r="K571" s="40"/>
      <c r="L571" s="8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85"/>
      <c r="AW571" s="40"/>
      <c r="AX571" s="40"/>
      <c r="AY571" s="40"/>
      <c r="AZ571" s="40"/>
      <c r="BA571" s="40"/>
      <c r="BB571" s="40"/>
    </row>
    <row r="572" spans="1:54" ht="14.25" customHeight="1" x14ac:dyDescent="0.35">
      <c r="A572" s="40"/>
      <c r="B572" s="40"/>
      <c r="C572" s="85"/>
      <c r="D572" s="40"/>
      <c r="E572" s="40"/>
      <c r="F572" s="40"/>
      <c r="G572" s="40"/>
      <c r="H572" s="40"/>
      <c r="I572" s="40"/>
      <c r="J572" s="40"/>
      <c r="K572" s="40"/>
      <c r="L572" s="8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85"/>
      <c r="AW572" s="40"/>
      <c r="AX572" s="40"/>
      <c r="AY572" s="40"/>
      <c r="AZ572" s="40"/>
      <c r="BA572" s="40"/>
      <c r="BB572" s="40"/>
    </row>
    <row r="573" spans="1:54" ht="14.25" customHeight="1" x14ac:dyDescent="0.35">
      <c r="A573" s="40"/>
      <c r="B573" s="40"/>
      <c r="C573" s="85"/>
      <c r="D573" s="40"/>
      <c r="E573" s="40"/>
      <c r="F573" s="40"/>
      <c r="G573" s="40"/>
      <c r="H573" s="40"/>
      <c r="I573" s="40"/>
      <c r="J573" s="40"/>
      <c r="K573" s="40"/>
      <c r="L573" s="8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85"/>
      <c r="AW573" s="40"/>
      <c r="AX573" s="40"/>
      <c r="AY573" s="40"/>
      <c r="AZ573" s="40"/>
      <c r="BA573" s="40"/>
      <c r="BB573" s="40"/>
    </row>
    <row r="574" spans="1:54" ht="14.25" customHeight="1" x14ac:dyDescent="0.35">
      <c r="A574" s="40"/>
      <c r="B574" s="40"/>
      <c r="C574" s="85"/>
      <c r="D574" s="40"/>
      <c r="E574" s="40"/>
      <c r="F574" s="40"/>
      <c r="G574" s="40"/>
      <c r="H574" s="40"/>
      <c r="I574" s="40"/>
      <c r="J574" s="40"/>
      <c r="K574" s="40"/>
      <c r="L574" s="8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85"/>
      <c r="AW574" s="40"/>
      <c r="AX574" s="40"/>
      <c r="AY574" s="40"/>
      <c r="AZ574" s="40"/>
      <c r="BA574" s="40"/>
      <c r="BB574" s="40"/>
    </row>
    <row r="575" spans="1:54" ht="14.25" customHeight="1" x14ac:dyDescent="0.35">
      <c r="A575" s="40"/>
      <c r="B575" s="40"/>
      <c r="C575" s="85"/>
      <c r="D575" s="40"/>
      <c r="E575" s="40"/>
      <c r="F575" s="40"/>
      <c r="G575" s="40"/>
      <c r="H575" s="40"/>
      <c r="I575" s="40"/>
      <c r="J575" s="40"/>
      <c r="K575" s="40"/>
      <c r="L575" s="8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85"/>
      <c r="AW575" s="40"/>
      <c r="AX575" s="40"/>
      <c r="AY575" s="40"/>
      <c r="AZ575" s="40"/>
      <c r="BA575" s="40"/>
      <c r="BB575" s="40"/>
    </row>
    <row r="576" spans="1:54" ht="14.25" customHeight="1" x14ac:dyDescent="0.35">
      <c r="A576" s="40"/>
      <c r="B576" s="40"/>
      <c r="C576" s="85"/>
      <c r="D576" s="40"/>
      <c r="E576" s="40"/>
      <c r="F576" s="40"/>
      <c r="G576" s="40"/>
      <c r="H576" s="40"/>
      <c r="I576" s="40"/>
      <c r="J576" s="40"/>
      <c r="K576" s="40"/>
      <c r="L576" s="8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85"/>
      <c r="AW576" s="40"/>
      <c r="AX576" s="40"/>
      <c r="AY576" s="40"/>
      <c r="AZ576" s="40"/>
      <c r="BA576" s="40"/>
      <c r="BB576" s="40"/>
    </row>
    <row r="577" spans="1:54" ht="14.25" customHeight="1" x14ac:dyDescent="0.35">
      <c r="A577" s="40"/>
      <c r="B577" s="40"/>
      <c r="C577" s="85"/>
      <c r="D577" s="40"/>
      <c r="E577" s="40"/>
      <c r="F577" s="40"/>
      <c r="G577" s="40"/>
      <c r="H577" s="40"/>
      <c r="I577" s="40"/>
      <c r="J577" s="40"/>
      <c r="K577" s="40"/>
      <c r="L577" s="8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85"/>
      <c r="AW577" s="40"/>
      <c r="AX577" s="40"/>
      <c r="AY577" s="40"/>
      <c r="AZ577" s="40"/>
      <c r="BA577" s="40"/>
      <c r="BB577" s="40"/>
    </row>
    <row r="578" spans="1:54" ht="14.25" customHeight="1" x14ac:dyDescent="0.35">
      <c r="A578" s="40"/>
      <c r="B578" s="40"/>
      <c r="C578" s="85"/>
      <c r="D578" s="40"/>
      <c r="E578" s="40"/>
      <c r="F578" s="40"/>
      <c r="G578" s="40"/>
      <c r="H578" s="40"/>
      <c r="I578" s="40"/>
      <c r="J578" s="40"/>
      <c r="K578" s="40"/>
      <c r="L578" s="8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85"/>
      <c r="AW578" s="40"/>
      <c r="AX578" s="40"/>
      <c r="AY578" s="40"/>
      <c r="AZ578" s="40"/>
      <c r="BA578" s="40"/>
      <c r="BB578" s="40"/>
    </row>
    <row r="579" spans="1:54" ht="14.25" customHeight="1" x14ac:dyDescent="0.35">
      <c r="A579" s="40"/>
      <c r="B579" s="40"/>
      <c r="C579" s="85"/>
      <c r="D579" s="40"/>
      <c r="E579" s="40"/>
      <c r="F579" s="40"/>
      <c r="G579" s="40"/>
      <c r="H579" s="40"/>
      <c r="I579" s="40"/>
      <c r="J579" s="40"/>
      <c r="K579" s="40"/>
      <c r="L579" s="8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85"/>
      <c r="AW579" s="40"/>
      <c r="AX579" s="40"/>
      <c r="AY579" s="40"/>
      <c r="AZ579" s="40"/>
      <c r="BA579" s="40"/>
      <c r="BB579" s="40"/>
    </row>
    <row r="580" spans="1:54" ht="14.25" customHeight="1" x14ac:dyDescent="0.35">
      <c r="A580" s="40"/>
      <c r="B580" s="40"/>
      <c r="C580" s="85"/>
      <c r="D580" s="40"/>
      <c r="E580" s="40"/>
      <c r="F580" s="40"/>
      <c r="G580" s="40"/>
      <c r="H580" s="40"/>
      <c r="I580" s="40"/>
      <c r="J580" s="40"/>
      <c r="K580" s="40"/>
      <c r="L580" s="8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85"/>
      <c r="AW580" s="40"/>
      <c r="AX580" s="40"/>
      <c r="AY580" s="40"/>
      <c r="AZ580" s="40"/>
      <c r="BA580" s="40"/>
      <c r="BB580" s="40"/>
    </row>
    <row r="581" spans="1:54" ht="14.25" customHeight="1" x14ac:dyDescent="0.35">
      <c r="A581" s="40"/>
      <c r="B581" s="40"/>
      <c r="C581" s="85"/>
      <c r="D581" s="40"/>
      <c r="E581" s="40"/>
      <c r="F581" s="40"/>
      <c r="G581" s="40"/>
      <c r="H581" s="40"/>
      <c r="I581" s="40"/>
      <c r="J581" s="40"/>
      <c r="K581" s="40"/>
      <c r="L581" s="8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85"/>
      <c r="AW581" s="40"/>
      <c r="AX581" s="40"/>
      <c r="AY581" s="40"/>
      <c r="AZ581" s="40"/>
      <c r="BA581" s="40"/>
      <c r="BB581" s="40"/>
    </row>
    <row r="582" spans="1:54" ht="14.25" customHeight="1" x14ac:dyDescent="0.35">
      <c r="A582" s="40"/>
      <c r="B582" s="40"/>
      <c r="C582" s="85"/>
      <c r="D582" s="40"/>
      <c r="E582" s="40"/>
      <c r="F582" s="40"/>
      <c r="G582" s="40"/>
      <c r="H582" s="40"/>
      <c r="I582" s="40"/>
      <c r="J582" s="40"/>
      <c r="K582" s="40"/>
      <c r="L582" s="8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85"/>
      <c r="AW582" s="40"/>
      <c r="AX582" s="40"/>
      <c r="AY582" s="40"/>
      <c r="AZ582" s="40"/>
      <c r="BA582" s="40"/>
      <c r="BB582" s="40"/>
    </row>
    <row r="583" spans="1:54" ht="14.25" customHeight="1" x14ac:dyDescent="0.35">
      <c r="A583" s="40"/>
      <c r="B583" s="40"/>
      <c r="C583" s="85"/>
      <c r="D583" s="40"/>
      <c r="E583" s="40"/>
      <c r="F583" s="40"/>
      <c r="G583" s="40"/>
      <c r="H583" s="40"/>
      <c r="I583" s="40"/>
      <c r="J583" s="40"/>
      <c r="K583" s="40"/>
      <c r="L583" s="8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85"/>
      <c r="AW583" s="40"/>
      <c r="AX583" s="40"/>
      <c r="AY583" s="40"/>
      <c r="AZ583" s="40"/>
      <c r="BA583" s="40"/>
      <c r="BB583" s="40"/>
    </row>
    <row r="584" spans="1:54" ht="14.25" customHeight="1" x14ac:dyDescent="0.35">
      <c r="A584" s="40"/>
      <c r="B584" s="40"/>
      <c r="C584" s="85"/>
      <c r="D584" s="40"/>
      <c r="E584" s="40"/>
      <c r="F584" s="40"/>
      <c r="G584" s="40"/>
      <c r="H584" s="40"/>
      <c r="I584" s="40"/>
      <c r="J584" s="40"/>
      <c r="K584" s="40"/>
      <c r="L584" s="8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85"/>
      <c r="AW584" s="40"/>
      <c r="AX584" s="40"/>
      <c r="AY584" s="40"/>
      <c r="AZ584" s="40"/>
      <c r="BA584" s="40"/>
      <c r="BB584" s="40"/>
    </row>
    <row r="585" spans="1:54" ht="14.25" customHeight="1" x14ac:dyDescent="0.35">
      <c r="A585" s="40"/>
      <c r="B585" s="40"/>
      <c r="C585" s="85"/>
      <c r="D585" s="40"/>
      <c r="E585" s="40"/>
      <c r="F585" s="40"/>
      <c r="G585" s="40"/>
      <c r="H585" s="40"/>
      <c r="I585" s="40"/>
      <c r="J585" s="40"/>
      <c r="K585" s="40"/>
      <c r="L585" s="8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85"/>
      <c r="AW585" s="40"/>
      <c r="AX585" s="40"/>
      <c r="AY585" s="40"/>
      <c r="AZ585" s="40"/>
      <c r="BA585" s="40"/>
      <c r="BB585" s="40"/>
    </row>
    <row r="586" spans="1:54" ht="14.25" customHeight="1" x14ac:dyDescent="0.35">
      <c r="A586" s="40"/>
      <c r="B586" s="40"/>
      <c r="C586" s="85"/>
      <c r="D586" s="40"/>
      <c r="E586" s="40"/>
      <c r="F586" s="40"/>
      <c r="G586" s="40"/>
      <c r="H586" s="40"/>
      <c r="I586" s="40"/>
      <c r="J586" s="40"/>
      <c r="K586" s="40"/>
      <c r="L586" s="8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85"/>
      <c r="AW586" s="40"/>
      <c r="AX586" s="40"/>
      <c r="AY586" s="40"/>
      <c r="AZ586" s="40"/>
      <c r="BA586" s="40"/>
      <c r="BB586" s="40"/>
    </row>
    <row r="587" spans="1:54" ht="14.25" customHeight="1" x14ac:dyDescent="0.35">
      <c r="A587" s="40"/>
      <c r="B587" s="40"/>
      <c r="C587" s="85"/>
      <c r="D587" s="40"/>
      <c r="E587" s="40"/>
      <c r="F587" s="40"/>
      <c r="G587" s="40"/>
      <c r="H587" s="40"/>
      <c r="I587" s="40"/>
      <c r="J587" s="40"/>
      <c r="K587" s="40"/>
      <c r="L587" s="8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85"/>
      <c r="AW587" s="40"/>
      <c r="AX587" s="40"/>
      <c r="AY587" s="40"/>
      <c r="AZ587" s="40"/>
      <c r="BA587" s="40"/>
      <c r="BB587" s="40"/>
    </row>
    <row r="588" spans="1:54" ht="14.25" customHeight="1" x14ac:dyDescent="0.35">
      <c r="A588" s="40"/>
      <c r="B588" s="40"/>
      <c r="C588" s="85"/>
      <c r="D588" s="40"/>
      <c r="E588" s="40"/>
      <c r="F588" s="40"/>
      <c r="G588" s="40"/>
      <c r="H588" s="40"/>
      <c r="I588" s="40"/>
      <c r="J588" s="40"/>
      <c r="K588" s="40"/>
      <c r="L588" s="8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85"/>
      <c r="AW588" s="40"/>
      <c r="AX588" s="40"/>
      <c r="AY588" s="40"/>
      <c r="AZ588" s="40"/>
      <c r="BA588" s="40"/>
      <c r="BB588" s="40"/>
    </row>
    <row r="589" spans="1:54" ht="14.25" customHeight="1" x14ac:dyDescent="0.35">
      <c r="A589" s="40"/>
      <c r="B589" s="40"/>
      <c r="C589" s="85"/>
      <c r="D589" s="40"/>
      <c r="E589" s="40"/>
      <c r="F589" s="40"/>
      <c r="G589" s="40"/>
      <c r="H589" s="40"/>
      <c r="I589" s="40"/>
      <c r="J589" s="40"/>
      <c r="K589" s="40"/>
      <c r="L589" s="8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85"/>
      <c r="AW589" s="40"/>
      <c r="AX589" s="40"/>
      <c r="AY589" s="40"/>
      <c r="AZ589" s="40"/>
      <c r="BA589" s="40"/>
      <c r="BB589" s="40"/>
    </row>
    <row r="590" spans="1:54" ht="14.25" customHeight="1" x14ac:dyDescent="0.35">
      <c r="A590" s="40"/>
      <c r="B590" s="40"/>
      <c r="C590" s="85"/>
      <c r="D590" s="40"/>
      <c r="E590" s="40"/>
      <c r="F590" s="40"/>
      <c r="G590" s="40"/>
      <c r="H590" s="40"/>
      <c r="I590" s="40"/>
      <c r="J590" s="40"/>
      <c r="K590" s="40"/>
      <c r="L590" s="8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85"/>
      <c r="AW590" s="40"/>
      <c r="AX590" s="40"/>
      <c r="AY590" s="40"/>
      <c r="AZ590" s="40"/>
      <c r="BA590" s="40"/>
      <c r="BB590" s="40"/>
    </row>
    <row r="591" spans="1:54" ht="14.25" customHeight="1" x14ac:dyDescent="0.35">
      <c r="A591" s="40"/>
      <c r="B591" s="40"/>
      <c r="C591" s="85"/>
      <c r="D591" s="40"/>
      <c r="E591" s="40"/>
      <c r="F591" s="40"/>
      <c r="G591" s="40"/>
      <c r="H591" s="40"/>
      <c r="I591" s="40"/>
      <c r="J591" s="40"/>
      <c r="K591" s="40"/>
      <c r="L591" s="8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85"/>
      <c r="AW591" s="40"/>
      <c r="AX591" s="40"/>
      <c r="AY591" s="40"/>
      <c r="AZ591" s="40"/>
      <c r="BA591" s="40"/>
      <c r="BB591" s="40"/>
    </row>
    <row r="592" spans="1:54" ht="14.25" customHeight="1" x14ac:dyDescent="0.35">
      <c r="A592" s="40"/>
      <c r="B592" s="40"/>
      <c r="C592" s="85"/>
      <c r="D592" s="40"/>
      <c r="E592" s="40"/>
      <c r="F592" s="40"/>
      <c r="G592" s="40"/>
      <c r="H592" s="40"/>
      <c r="I592" s="40"/>
      <c r="J592" s="40"/>
      <c r="K592" s="40"/>
      <c r="L592" s="8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85"/>
      <c r="AW592" s="40"/>
      <c r="AX592" s="40"/>
      <c r="AY592" s="40"/>
      <c r="AZ592" s="40"/>
      <c r="BA592" s="40"/>
      <c r="BB592" s="40"/>
    </row>
    <row r="593" spans="1:54" ht="14.25" customHeight="1" x14ac:dyDescent="0.35">
      <c r="A593" s="40"/>
      <c r="B593" s="40"/>
      <c r="C593" s="85"/>
      <c r="D593" s="40"/>
      <c r="E593" s="40"/>
      <c r="F593" s="40"/>
      <c r="G593" s="40"/>
      <c r="H593" s="40"/>
      <c r="I593" s="40"/>
      <c r="J593" s="40"/>
      <c r="K593" s="40"/>
      <c r="L593" s="8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85"/>
      <c r="AW593" s="40"/>
      <c r="AX593" s="40"/>
      <c r="AY593" s="40"/>
      <c r="AZ593" s="40"/>
      <c r="BA593" s="40"/>
      <c r="BB593" s="40"/>
    </row>
    <row r="594" spans="1:54" ht="14.25" customHeight="1" x14ac:dyDescent="0.35">
      <c r="A594" s="40"/>
      <c r="B594" s="40"/>
      <c r="C594" s="85"/>
      <c r="D594" s="40"/>
      <c r="E594" s="40"/>
      <c r="F594" s="40"/>
      <c r="G594" s="40"/>
      <c r="H594" s="40"/>
      <c r="I594" s="40"/>
      <c r="J594" s="40"/>
      <c r="K594" s="40"/>
      <c r="L594" s="8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85"/>
      <c r="AW594" s="40"/>
      <c r="AX594" s="40"/>
      <c r="AY594" s="40"/>
      <c r="AZ594" s="40"/>
      <c r="BA594" s="40"/>
      <c r="BB594" s="40"/>
    </row>
    <row r="595" spans="1:54" ht="14.25" customHeight="1" x14ac:dyDescent="0.35">
      <c r="A595" s="40"/>
      <c r="B595" s="40"/>
      <c r="C595" s="85"/>
      <c r="D595" s="40"/>
      <c r="E595" s="40"/>
      <c r="F595" s="40"/>
      <c r="G595" s="40"/>
      <c r="H595" s="40"/>
      <c r="I595" s="40"/>
      <c r="J595" s="40"/>
      <c r="K595" s="40"/>
      <c r="L595" s="8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85"/>
      <c r="AW595" s="40"/>
      <c r="AX595" s="40"/>
      <c r="AY595" s="40"/>
      <c r="AZ595" s="40"/>
      <c r="BA595" s="40"/>
      <c r="BB595" s="40"/>
    </row>
    <row r="596" spans="1:54" ht="14.25" customHeight="1" x14ac:dyDescent="0.35">
      <c r="A596" s="40"/>
      <c r="B596" s="40"/>
      <c r="C596" s="85"/>
      <c r="D596" s="40"/>
      <c r="E596" s="40"/>
      <c r="F596" s="40"/>
      <c r="G596" s="40"/>
      <c r="H596" s="40"/>
      <c r="I596" s="40"/>
      <c r="J596" s="40"/>
      <c r="K596" s="40"/>
      <c r="L596" s="8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85"/>
      <c r="AW596" s="40"/>
      <c r="AX596" s="40"/>
      <c r="AY596" s="40"/>
      <c r="AZ596" s="40"/>
      <c r="BA596" s="40"/>
      <c r="BB596" s="40"/>
    </row>
    <row r="597" spans="1:54" ht="14.25" customHeight="1" x14ac:dyDescent="0.35">
      <c r="A597" s="40"/>
      <c r="B597" s="40"/>
      <c r="C597" s="85"/>
      <c r="D597" s="40"/>
      <c r="E597" s="40"/>
      <c r="F597" s="40"/>
      <c r="G597" s="40"/>
      <c r="H597" s="40"/>
      <c r="I597" s="40"/>
      <c r="J597" s="40"/>
      <c r="K597" s="40"/>
      <c r="L597" s="8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85"/>
      <c r="AW597" s="40"/>
      <c r="AX597" s="40"/>
      <c r="AY597" s="40"/>
      <c r="AZ597" s="40"/>
      <c r="BA597" s="40"/>
      <c r="BB597" s="40"/>
    </row>
    <row r="598" spans="1:54" ht="14.25" customHeight="1" x14ac:dyDescent="0.35">
      <c r="A598" s="40"/>
      <c r="B598" s="40"/>
      <c r="C598" s="85"/>
      <c r="D598" s="40"/>
      <c r="E598" s="40"/>
      <c r="F598" s="40"/>
      <c r="G598" s="40"/>
      <c r="H598" s="40"/>
      <c r="I598" s="40"/>
      <c r="J598" s="40"/>
      <c r="K598" s="40"/>
      <c r="L598" s="8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85"/>
      <c r="AW598" s="40"/>
      <c r="AX598" s="40"/>
      <c r="AY598" s="40"/>
      <c r="AZ598" s="40"/>
      <c r="BA598" s="40"/>
      <c r="BB598" s="40"/>
    </row>
    <row r="599" spans="1:54" ht="14.25" customHeight="1" x14ac:dyDescent="0.35">
      <c r="A599" s="40"/>
      <c r="B599" s="40"/>
      <c r="C599" s="85"/>
      <c r="D599" s="40"/>
      <c r="E599" s="40"/>
      <c r="F599" s="40"/>
      <c r="G599" s="40"/>
      <c r="H599" s="40"/>
      <c r="I599" s="40"/>
      <c r="J599" s="40"/>
      <c r="K599" s="40"/>
      <c r="L599" s="8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85"/>
      <c r="AW599" s="40"/>
      <c r="AX599" s="40"/>
      <c r="AY599" s="40"/>
      <c r="AZ599" s="40"/>
      <c r="BA599" s="40"/>
      <c r="BB599" s="40"/>
    </row>
    <row r="600" spans="1:54" ht="14.25" customHeight="1" x14ac:dyDescent="0.35">
      <c r="A600" s="40"/>
      <c r="B600" s="40"/>
      <c r="C600" s="85"/>
      <c r="D600" s="40"/>
      <c r="E600" s="40"/>
      <c r="F600" s="40"/>
      <c r="G600" s="40"/>
      <c r="H600" s="40"/>
      <c r="I600" s="40"/>
      <c r="J600" s="40"/>
      <c r="K600" s="40"/>
      <c r="L600" s="8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85"/>
      <c r="AW600" s="40"/>
      <c r="AX600" s="40"/>
      <c r="AY600" s="40"/>
      <c r="AZ600" s="40"/>
      <c r="BA600" s="40"/>
      <c r="BB600" s="40"/>
    </row>
    <row r="601" spans="1:54" ht="14.25" customHeight="1" x14ac:dyDescent="0.35">
      <c r="A601" s="40"/>
      <c r="B601" s="40"/>
      <c r="C601" s="85"/>
      <c r="D601" s="40"/>
      <c r="E601" s="40"/>
      <c r="F601" s="40"/>
      <c r="G601" s="40"/>
      <c r="H601" s="40"/>
      <c r="I601" s="40"/>
      <c r="J601" s="40"/>
      <c r="K601" s="40"/>
      <c r="L601" s="8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85"/>
      <c r="AW601" s="40"/>
      <c r="AX601" s="40"/>
      <c r="AY601" s="40"/>
      <c r="AZ601" s="40"/>
      <c r="BA601" s="40"/>
      <c r="BB601" s="40"/>
    </row>
    <row r="602" spans="1:54" ht="14.25" customHeight="1" x14ac:dyDescent="0.35">
      <c r="A602" s="40"/>
      <c r="B602" s="40"/>
      <c r="C602" s="85"/>
      <c r="D602" s="40"/>
      <c r="E602" s="40"/>
      <c r="F602" s="40"/>
      <c r="G602" s="40"/>
      <c r="H602" s="40"/>
      <c r="I602" s="40"/>
      <c r="J602" s="40"/>
      <c r="K602" s="40"/>
      <c r="L602" s="8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85"/>
      <c r="AW602" s="40"/>
      <c r="AX602" s="40"/>
      <c r="AY602" s="40"/>
      <c r="AZ602" s="40"/>
      <c r="BA602" s="40"/>
      <c r="BB602" s="40"/>
    </row>
    <row r="603" spans="1:54" ht="14.25" customHeight="1" x14ac:dyDescent="0.35">
      <c r="A603" s="40"/>
      <c r="B603" s="40"/>
      <c r="C603" s="85"/>
      <c r="D603" s="40"/>
      <c r="E603" s="40"/>
      <c r="F603" s="40"/>
      <c r="G603" s="40"/>
      <c r="H603" s="40"/>
      <c r="I603" s="40"/>
      <c r="J603" s="40"/>
      <c r="K603" s="40"/>
      <c r="L603" s="8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85"/>
      <c r="AW603" s="40"/>
      <c r="AX603" s="40"/>
      <c r="AY603" s="40"/>
      <c r="AZ603" s="40"/>
      <c r="BA603" s="40"/>
      <c r="BB603" s="40"/>
    </row>
    <row r="604" spans="1:54" ht="14.25" customHeight="1" x14ac:dyDescent="0.35">
      <c r="A604" s="40"/>
      <c r="B604" s="40"/>
      <c r="C604" s="85"/>
      <c r="D604" s="40"/>
      <c r="E604" s="40"/>
      <c r="F604" s="40"/>
      <c r="G604" s="40"/>
      <c r="H604" s="40"/>
      <c r="I604" s="40"/>
      <c r="J604" s="40"/>
      <c r="K604" s="40"/>
      <c r="L604" s="8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85"/>
      <c r="AW604" s="40"/>
      <c r="AX604" s="40"/>
      <c r="AY604" s="40"/>
      <c r="AZ604" s="40"/>
      <c r="BA604" s="40"/>
      <c r="BB604" s="40"/>
    </row>
    <row r="605" spans="1:54" ht="14.25" customHeight="1" x14ac:dyDescent="0.35">
      <c r="A605" s="40"/>
      <c r="B605" s="40"/>
      <c r="C605" s="85"/>
      <c r="D605" s="40"/>
      <c r="E605" s="40"/>
      <c r="F605" s="40"/>
      <c r="G605" s="40"/>
      <c r="H605" s="40"/>
      <c r="I605" s="40"/>
      <c r="J605" s="40"/>
      <c r="K605" s="40"/>
      <c r="L605" s="8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85"/>
      <c r="AW605" s="40"/>
      <c r="AX605" s="40"/>
      <c r="AY605" s="40"/>
      <c r="AZ605" s="40"/>
      <c r="BA605" s="40"/>
      <c r="BB605" s="40"/>
    </row>
    <row r="606" spans="1:54" ht="14.25" customHeight="1" x14ac:dyDescent="0.35">
      <c r="A606" s="40"/>
      <c r="B606" s="40"/>
      <c r="C606" s="85"/>
      <c r="D606" s="40"/>
      <c r="E606" s="40"/>
      <c r="F606" s="40"/>
      <c r="G606" s="40"/>
      <c r="H606" s="40"/>
      <c r="I606" s="40"/>
      <c r="J606" s="40"/>
      <c r="K606" s="40"/>
      <c r="L606" s="8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85"/>
      <c r="AW606" s="40"/>
      <c r="AX606" s="40"/>
      <c r="AY606" s="40"/>
      <c r="AZ606" s="40"/>
      <c r="BA606" s="40"/>
      <c r="BB606" s="40"/>
    </row>
    <row r="607" spans="1:54" ht="14.25" customHeight="1" x14ac:dyDescent="0.35">
      <c r="A607" s="40"/>
      <c r="B607" s="40"/>
      <c r="C607" s="85"/>
      <c r="D607" s="40"/>
      <c r="E607" s="40"/>
      <c r="F607" s="40"/>
      <c r="G607" s="40"/>
      <c r="H607" s="40"/>
      <c r="I607" s="40"/>
      <c r="J607" s="40"/>
      <c r="K607" s="40"/>
      <c r="L607" s="8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85"/>
      <c r="AW607" s="40"/>
      <c r="AX607" s="40"/>
      <c r="AY607" s="40"/>
      <c r="AZ607" s="40"/>
      <c r="BA607" s="40"/>
      <c r="BB607" s="40"/>
    </row>
    <row r="608" spans="1:54" ht="14.25" customHeight="1" x14ac:dyDescent="0.35">
      <c r="A608" s="40"/>
      <c r="B608" s="40"/>
      <c r="C608" s="85"/>
      <c r="D608" s="40"/>
      <c r="E608" s="40"/>
      <c r="F608" s="40"/>
      <c r="G608" s="40"/>
      <c r="H608" s="40"/>
      <c r="I608" s="40"/>
      <c r="J608" s="40"/>
      <c r="K608" s="40"/>
      <c r="L608" s="8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85"/>
      <c r="AW608" s="40"/>
      <c r="AX608" s="40"/>
      <c r="AY608" s="40"/>
      <c r="AZ608" s="40"/>
      <c r="BA608" s="40"/>
      <c r="BB608" s="40"/>
    </row>
    <row r="609" spans="1:54" ht="14.25" customHeight="1" x14ac:dyDescent="0.35">
      <c r="A609" s="40"/>
      <c r="B609" s="40"/>
      <c r="C609" s="85"/>
      <c r="D609" s="40"/>
      <c r="E609" s="40"/>
      <c r="F609" s="40"/>
      <c r="G609" s="40"/>
      <c r="H609" s="40"/>
      <c r="I609" s="40"/>
      <c r="J609" s="40"/>
      <c r="K609" s="40"/>
      <c r="L609" s="8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85"/>
      <c r="AW609" s="40"/>
      <c r="AX609" s="40"/>
      <c r="AY609" s="40"/>
      <c r="AZ609" s="40"/>
      <c r="BA609" s="40"/>
      <c r="BB609" s="40"/>
    </row>
    <row r="610" spans="1:54" ht="14.25" customHeight="1" x14ac:dyDescent="0.35">
      <c r="A610" s="40"/>
      <c r="B610" s="40"/>
      <c r="C610" s="85"/>
      <c r="D610" s="40"/>
      <c r="E610" s="40"/>
      <c r="F610" s="40"/>
      <c r="G610" s="40"/>
      <c r="H610" s="40"/>
      <c r="I610" s="40"/>
      <c r="J610" s="40"/>
      <c r="K610" s="40"/>
      <c r="L610" s="8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85"/>
      <c r="AW610" s="40"/>
      <c r="AX610" s="40"/>
      <c r="AY610" s="40"/>
      <c r="AZ610" s="40"/>
      <c r="BA610" s="40"/>
      <c r="BB610" s="40"/>
    </row>
    <row r="611" spans="1:54" ht="14.25" customHeight="1" x14ac:dyDescent="0.35">
      <c r="A611" s="40"/>
      <c r="B611" s="40"/>
      <c r="C611" s="85"/>
      <c r="D611" s="40"/>
      <c r="E611" s="40"/>
      <c r="F611" s="40"/>
      <c r="G611" s="40"/>
      <c r="H611" s="40"/>
      <c r="I611" s="40"/>
      <c r="J611" s="40"/>
      <c r="K611" s="40"/>
      <c r="L611" s="8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85"/>
      <c r="AW611" s="40"/>
      <c r="AX611" s="40"/>
      <c r="AY611" s="40"/>
      <c r="AZ611" s="40"/>
      <c r="BA611" s="40"/>
      <c r="BB611" s="40"/>
    </row>
    <row r="612" spans="1:54" ht="14.25" customHeight="1" x14ac:dyDescent="0.35">
      <c r="A612" s="40"/>
      <c r="B612" s="40"/>
      <c r="C612" s="85"/>
      <c r="D612" s="40"/>
      <c r="E612" s="40"/>
      <c r="F612" s="40"/>
      <c r="G612" s="40"/>
      <c r="H612" s="40"/>
      <c r="I612" s="40"/>
      <c r="J612" s="40"/>
      <c r="K612" s="40"/>
      <c r="L612" s="8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85"/>
      <c r="AW612" s="40"/>
      <c r="AX612" s="40"/>
      <c r="AY612" s="40"/>
      <c r="AZ612" s="40"/>
      <c r="BA612" s="40"/>
      <c r="BB612" s="40"/>
    </row>
    <row r="613" spans="1:54" ht="14.25" customHeight="1" x14ac:dyDescent="0.35">
      <c r="A613" s="40"/>
      <c r="B613" s="40"/>
      <c r="C613" s="85"/>
      <c r="D613" s="40"/>
      <c r="E613" s="40"/>
      <c r="F613" s="40"/>
      <c r="G613" s="40"/>
      <c r="H613" s="40"/>
      <c r="I613" s="40"/>
      <c r="J613" s="40"/>
      <c r="K613" s="40"/>
      <c r="L613" s="8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85"/>
      <c r="AW613" s="40"/>
      <c r="AX613" s="40"/>
      <c r="AY613" s="40"/>
      <c r="AZ613" s="40"/>
      <c r="BA613" s="40"/>
      <c r="BB613" s="40"/>
    </row>
  </sheetData>
  <mergeCells count="195">
    <mergeCell ref="AV134:AV145"/>
    <mergeCell ref="AV147:AV158"/>
    <mergeCell ref="AV160:AV171"/>
    <mergeCell ref="AV173:AV184"/>
    <mergeCell ref="AV186:AV197"/>
    <mergeCell ref="AV199:AV210"/>
    <mergeCell ref="AV381:AV392"/>
    <mergeCell ref="AV394:AV405"/>
    <mergeCell ref="AV277:AV288"/>
    <mergeCell ref="AV290:AV301"/>
    <mergeCell ref="AV303:AV314"/>
    <mergeCell ref="AV316:AV327"/>
    <mergeCell ref="AV329:AV340"/>
    <mergeCell ref="AV342:AV353"/>
    <mergeCell ref="AV355:AV366"/>
    <mergeCell ref="C1:F1"/>
    <mergeCell ref="G1:K1"/>
    <mergeCell ref="L1:O1"/>
    <mergeCell ref="P1:AE1"/>
    <mergeCell ref="AF1:AU1"/>
    <mergeCell ref="A4:A15"/>
    <mergeCell ref="L4:L15"/>
    <mergeCell ref="C4:C15"/>
    <mergeCell ref="G4:G15"/>
    <mergeCell ref="C17:C28"/>
    <mergeCell ref="G17:G28"/>
    <mergeCell ref="L17:L28"/>
    <mergeCell ref="A29:B29"/>
    <mergeCell ref="G30:G41"/>
    <mergeCell ref="G43:G54"/>
    <mergeCell ref="G56:G67"/>
    <mergeCell ref="G69:G80"/>
    <mergeCell ref="A17:A28"/>
    <mergeCell ref="A30:A41"/>
    <mergeCell ref="C30:C41"/>
    <mergeCell ref="L30:L41"/>
    <mergeCell ref="A42:B42"/>
    <mergeCell ref="C43:C54"/>
    <mergeCell ref="L43:L54"/>
    <mergeCell ref="A69:A80"/>
    <mergeCell ref="A43:A54"/>
    <mergeCell ref="A55:B55"/>
    <mergeCell ref="A56:A67"/>
    <mergeCell ref="C56:C67"/>
    <mergeCell ref="A68:B68"/>
    <mergeCell ref="C69:C80"/>
    <mergeCell ref="A81:B81"/>
    <mergeCell ref="G368:G379"/>
    <mergeCell ref="AV1:BA1"/>
    <mergeCell ref="AV4:AV15"/>
    <mergeCell ref="AV17:AV28"/>
    <mergeCell ref="AV30:AV41"/>
    <mergeCell ref="AV43:AV54"/>
    <mergeCell ref="AV56:AV67"/>
    <mergeCell ref="AV69:AV80"/>
    <mergeCell ref="G147:G158"/>
    <mergeCell ref="G160:G171"/>
    <mergeCell ref="G121:G132"/>
    <mergeCell ref="G82:G93"/>
    <mergeCell ref="L56:L67"/>
    <mergeCell ref="L69:L80"/>
    <mergeCell ref="L82:L93"/>
    <mergeCell ref="AV212:AV223"/>
    <mergeCell ref="AV225:AV236"/>
    <mergeCell ref="AV238:AV249"/>
    <mergeCell ref="AV251:AV262"/>
    <mergeCell ref="AV264:AV275"/>
    <mergeCell ref="AV368:AV379"/>
    <mergeCell ref="AV82:AV93"/>
    <mergeCell ref="A16:B16"/>
    <mergeCell ref="AV108:AV119"/>
    <mergeCell ref="AV121:AV132"/>
    <mergeCell ref="G95:G106"/>
    <mergeCell ref="L95:L106"/>
    <mergeCell ref="A107:B107"/>
    <mergeCell ref="A108:A119"/>
    <mergeCell ref="C108:C119"/>
    <mergeCell ref="G108:G119"/>
    <mergeCell ref="L108:L119"/>
    <mergeCell ref="L121:L132"/>
    <mergeCell ref="G381:G392"/>
    <mergeCell ref="G394:G405"/>
    <mergeCell ref="G238:G249"/>
    <mergeCell ref="G251:G262"/>
    <mergeCell ref="G264:G275"/>
    <mergeCell ref="G277:G288"/>
    <mergeCell ref="G290:G301"/>
    <mergeCell ref="G303:G314"/>
    <mergeCell ref="G316:G327"/>
    <mergeCell ref="G199:G210"/>
    <mergeCell ref="G212:G223"/>
    <mergeCell ref="G225:G236"/>
    <mergeCell ref="G329:G340"/>
    <mergeCell ref="G342:G353"/>
    <mergeCell ref="G355:G366"/>
    <mergeCell ref="A120:B120"/>
    <mergeCell ref="A146:B146"/>
    <mergeCell ref="A173:A184"/>
    <mergeCell ref="A186:A197"/>
    <mergeCell ref="C186:C197"/>
    <mergeCell ref="A198:B198"/>
    <mergeCell ref="C355:C366"/>
    <mergeCell ref="A224:B224"/>
    <mergeCell ref="A199:A210"/>
    <mergeCell ref="C199:C210"/>
    <mergeCell ref="A211:B211"/>
    <mergeCell ref="A212:A223"/>
    <mergeCell ref="C212:C223"/>
    <mergeCell ref="C82:C93"/>
    <mergeCell ref="A121:A132"/>
    <mergeCell ref="C121:C132"/>
    <mergeCell ref="A94:B94"/>
    <mergeCell ref="A95:A106"/>
    <mergeCell ref="C95:C106"/>
    <mergeCell ref="A133:B133"/>
    <mergeCell ref="C134:C145"/>
    <mergeCell ref="G134:G145"/>
    <mergeCell ref="A82:A93"/>
    <mergeCell ref="L134:L145"/>
    <mergeCell ref="L147:L158"/>
    <mergeCell ref="L160:L171"/>
    <mergeCell ref="L173:L184"/>
    <mergeCell ref="L186:L197"/>
    <mergeCell ref="A134:A145"/>
    <mergeCell ref="A147:A158"/>
    <mergeCell ref="C147:C158"/>
    <mergeCell ref="A159:B159"/>
    <mergeCell ref="C160:C171"/>
    <mergeCell ref="C173:C184"/>
    <mergeCell ref="A160:A171"/>
    <mergeCell ref="A172:B172"/>
    <mergeCell ref="A185:B185"/>
    <mergeCell ref="G173:G184"/>
    <mergeCell ref="G186:G197"/>
    <mergeCell ref="L199:L210"/>
    <mergeCell ref="L303:L314"/>
    <mergeCell ref="L316:L327"/>
    <mergeCell ref="L329:L340"/>
    <mergeCell ref="L342:L353"/>
    <mergeCell ref="L355:L366"/>
    <mergeCell ref="L368:L379"/>
    <mergeCell ref="L381:L392"/>
    <mergeCell ref="L394:L405"/>
    <mergeCell ref="L212:L223"/>
    <mergeCell ref="L225:L236"/>
    <mergeCell ref="L238:L249"/>
    <mergeCell ref="L251:L262"/>
    <mergeCell ref="L264:L275"/>
    <mergeCell ref="L277:L288"/>
    <mergeCell ref="L290:L301"/>
    <mergeCell ref="C368:C379"/>
    <mergeCell ref="C381:C392"/>
    <mergeCell ref="A225:A236"/>
    <mergeCell ref="A237:B237"/>
    <mergeCell ref="A238:A249"/>
    <mergeCell ref="C238:C249"/>
    <mergeCell ref="A250:B250"/>
    <mergeCell ref="C251:C262"/>
    <mergeCell ref="C264:C275"/>
    <mergeCell ref="C277:C288"/>
    <mergeCell ref="A289:B289"/>
    <mergeCell ref="C225:C236"/>
    <mergeCell ref="A263:B263"/>
    <mergeCell ref="A276:B276"/>
    <mergeCell ref="C316:C327"/>
    <mergeCell ref="C329:C340"/>
    <mergeCell ref="C290:C301"/>
    <mergeCell ref="A302:B302"/>
    <mergeCell ref="C303:C314"/>
    <mergeCell ref="A315:B315"/>
    <mergeCell ref="A328:B328"/>
    <mergeCell ref="A412:B412"/>
    <mergeCell ref="A413:B413"/>
    <mergeCell ref="C394:C405"/>
    <mergeCell ref="A251:A262"/>
    <mergeCell ref="A264:A275"/>
    <mergeCell ref="A277:A288"/>
    <mergeCell ref="A290:A301"/>
    <mergeCell ref="A303:A314"/>
    <mergeCell ref="A316:A327"/>
    <mergeCell ref="A329:A340"/>
    <mergeCell ref="A411:B411"/>
    <mergeCell ref="A394:A405"/>
    <mergeCell ref="A341:B341"/>
    <mergeCell ref="A354:B354"/>
    <mergeCell ref="A367:B367"/>
    <mergeCell ref="A380:B380"/>
    <mergeCell ref="A393:B393"/>
    <mergeCell ref="A406:B406"/>
    <mergeCell ref="A410:B410"/>
    <mergeCell ref="A342:A353"/>
    <mergeCell ref="A355:A366"/>
    <mergeCell ref="A368:A379"/>
    <mergeCell ref="A381:A392"/>
    <mergeCell ref="C342:C353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61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2" width="6" customWidth="1"/>
    <col min="3" max="3" width="8.453125" customWidth="1"/>
    <col min="4" max="4" width="7" customWidth="1"/>
    <col min="5" max="5" width="6.6328125" customWidth="1"/>
    <col min="6" max="6" width="7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5" width="6.6328125" customWidth="1"/>
    <col min="16" max="16" width="7.453125" customWidth="1"/>
    <col min="17" max="17" width="6.54296875" customWidth="1"/>
    <col min="18" max="18" width="6.6328125" customWidth="1"/>
    <col min="19" max="19" width="7.54296875" customWidth="1"/>
    <col min="20" max="20" width="8.453125" customWidth="1"/>
    <col min="21" max="21" width="9.54296875" customWidth="1"/>
    <col min="22" max="22" width="7.6328125" customWidth="1"/>
    <col min="23" max="23" width="8.54296875" customWidth="1"/>
    <col min="24" max="24" width="8.6328125" customWidth="1"/>
    <col min="25" max="25" width="7.453125" customWidth="1"/>
    <col min="26" max="27" width="7.6328125" customWidth="1"/>
    <col min="28" max="28" width="7.453125" customWidth="1"/>
    <col min="29" max="29" width="8.453125" customWidth="1"/>
    <col min="30" max="30" width="6.6328125" customWidth="1"/>
    <col min="31" max="35" width="6.54296875" customWidth="1"/>
    <col min="36" max="36" width="7.453125" customWidth="1"/>
    <col min="37" max="37" width="7.36328125" customWidth="1"/>
    <col min="38" max="40" width="7.453125" customWidth="1"/>
    <col min="41" max="41" width="7.36328125" customWidth="1"/>
    <col min="42" max="45" width="6.54296875" customWidth="1"/>
    <col min="46" max="46" width="7.453125" customWidth="1"/>
    <col min="47" max="47" width="6.54296875" customWidth="1"/>
    <col min="48" max="48" width="7.453125" customWidth="1"/>
    <col min="49" max="49" width="6.54296875" customWidth="1"/>
    <col min="50" max="50" width="6.453125" customWidth="1"/>
    <col min="51" max="51" width="8.453125" customWidth="1"/>
    <col min="52" max="52" width="8.6328125" customWidth="1"/>
    <col min="53" max="53" width="7.453125" customWidth="1"/>
    <col min="54" max="54" width="10.453125" customWidth="1"/>
  </cols>
  <sheetData>
    <row r="1" spans="1:54" ht="14.25" customHeight="1" x14ac:dyDescent="0.35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60" customHeight="1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23.25" customHeight="1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ht="14.25" customHeight="1" x14ac:dyDescent="0.35">
      <c r="A4" s="268">
        <v>44774</v>
      </c>
      <c r="B4" s="11">
        <v>8.3333333333333329E-2</v>
      </c>
      <c r="C4" s="306"/>
      <c r="D4" s="17"/>
      <c r="E4" s="17"/>
      <c r="F4" s="41"/>
      <c r="G4" s="269"/>
      <c r="H4" s="17"/>
      <c r="I4" s="17"/>
      <c r="J4" s="17"/>
      <c r="K4" s="98"/>
      <c r="L4" s="286">
        <f>G4-C4</f>
        <v>0</v>
      </c>
      <c r="M4" s="99">
        <f t="shared" ref="M4:M15" si="0">H4-F4</f>
        <v>0</v>
      </c>
      <c r="N4" s="17">
        <f t="shared" ref="N4:N15" si="1">I4-E4</f>
        <v>0</v>
      </c>
      <c r="O4" s="41">
        <f t="shared" ref="O4:O15" si="2">K4-D4</f>
        <v>0</v>
      </c>
      <c r="P4" s="99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17"/>
      <c r="BA4" s="98">
        <f t="shared" ref="BA4:BA15" si="3">AY4+AZ4</f>
        <v>0</v>
      </c>
      <c r="BB4" s="101">
        <f t="shared" ref="BB4:BB15" si="4">AE4+AU4+AY4</f>
        <v>0</v>
      </c>
    </row>
    <row r="5" spans="1:54" ht="14.25" customHeight="1" x14ac:dyDescent="0.35">
      <c r="A5" s="266"/>
      <c r="B5" s="11">
        <v>0.16666666666666699</v>
      </c>
      <c r="C5" s="266"/>
      <c r="D5" s="17"/>
      <c r="E5" s="17"/>
      <c r="F5" s="41"/>
      <c r="G5" s="266"/>
      <c r="H5" s="17"/>
      <c r="I5" s="17"/>
      <c r="J5" s="17"/>
      <c r="K5" s="98"/>
      <c r="L5" s="266"/>
      <c r="M5" s="99">
        <f t="shared" si="0"/>
        <v>0</v>
      </c>
      <c r="N5" s="17">
        <f t="shared" si="1"/>
        <v>0</v>
      </c>
      <c r="O5" s="41">
        <f t="shared" si="2"/>
        <v>0</v>
      </c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17"/>
      <c r="BA5" s="98">
        <f t="shared" si="3"/>
        <v>0</v>
      </c>
      <c r="BB5" s="101">
        <f t="shared" si="4"/>
        <v>0</v>
      </c>
    </row>
    <row r="6" spans="1:54" ht="14.25" customHeight="1" x14ac:dyDescent="0.35">
      <c r="A6" s="266"/>
      <c r="B6" s="11">
        <v>0.25</v>
      </c>
      <c r="C6" s="266"/>
      <c r="D6" s="17"/>
      <c r="E6" s="17"/>
      <c r="F6" s="41"/>
      <c r="G6" s="266"/>
      <c r="H6" s="17"/>
      <c r="I6" s="17"/>
      <c r="J6" s="17"/>
      <c r="K6" s="98"/>
      <c r="L6" s="266"/>
      <c r="M6" s="99">
        <f t="shared" si="0"/>
        <v>0</v>
      </c>
      <c r="N6" s="17">
        <f t="shared" si="1"/>
        <v>0</v>
      </c>
      <c r="O6" s="41">
        <f t="shared" si="2"/>
        <v>0</v>
      </c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17"/>
      <c r="BA6" s="98">
        <f t="shared" si="3"/>
        <v>0</v>
      </c>
      <c r="BB6" s="101">
        <f t="shared" si="4"/>
        <v>0</v>
      </c>
    </row>
    <row r="7" spans="1:54" ht="14.25" customHeight="1" x14ac:dyDescent="0.35">
      <c r="A7" s="266"/>
      <c r="B7" s="11">
        <v>0.33333333333333298</v>
      </c>
      <c r="C7" s="266"/>
      <c r="D7" s="17"/>
      <c r="E7" s="17"/>
      <c r="F7" s="41"/>
      <c r="G7" s="266"/>
      <c r="H7" s="17"/>
      <c r="I7" s="17"/>
      <c r="J7" s="17"/>
      <c r="K7" s="98"/>
      <c r="L7" s="266"/>
      <c r="M7" s="99">
        <f t="shared" si="0"/>
        <v>0</v>
      </c>
      <c r="N7" s="17">
        <f t="shared" si="1"/>
        <v>0</v>
      </c>
      <c r="O7" s="41">
        <f t="shared" si="2"/>
        <v>0</v>
      </c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17"/>
      <c r="BA7" s="98">
        <f t="shared" si="3"/>
        <v>0</v>
      </c>
      <c r="BB7" s="101">
        <f t="shared" si="4"/>
        <v>0</v>
      </c>
    </row>
    <row r="8" spans="1:54" ht="14.25" customHeight="1" x14ac:dyDescent="0.35">
      <c r="A8" s="266"/>
      <c r="B8" s="11">
        <v>0.41666666666666702</v>
      </c>
      <c r="C8" s="266"/>
      <c r="D8" s="17"/>
      <c r="E8" s="17"/>
      <c r="F8" s="41"/>
      <c r="G8" s="266"/>
      <c r="H8" s="17"/>
      <c r="I8" s="17"/>
      <c r="J8" s="17"/>
      <c r="K8" s="98"/>
      <c r="L8" s="266"/>
      <c r="M8" s="99">
        <f t="shared" si="0"/>
        <v>0</v>
      </c>
      <c r="N8" s="17">
        <f t="shared" si="1"/>
        <v>0</v>
      </c>
      <c r="O8" s="41">
        <f t="shared" si="2"/>
        <v>0</v>
      </c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17"/>
      <c r="BA8" s="98">
        <f t="shared" si="3"/>
        <v>0</v>
      </c>
      <c r="BB8" s="101">
        <f t="shared" si="4"/>
        <v>0</v>
      </c>
    </row>
    <row r="9" spans="1:54" ht="14.25" customHeight="1" x14ac:dyDescent="0.35">
      <c r="A9" s="266"/>
      <c r="B9" s="11">
        <v>0.5</v>
      </c>
      <c r="C9" s="266"/>
      <c r="D9" s="17"/>
      <c r="E9" s="17"/>
      <c r="F9" s="41"/>
      <c r="G9" s="266"/>
      <c r="H9" s="17"/>
      <c r="I9" s="17"/>
      <c r="J9" s="17"/>
      <c r="K9" s="98"/>
      <c r="L9" s="266"/>
      <c r="M9" s="99">
        <f t="shared" si="0"/>
        <v>0</v>
      </c>
      <c r="N9" s="17">
        <f t="shared" si="1"/>
        <v>0</v>
      </c>
      <c r="O9" s="41">
        <f t="shared" si="2"/>
        <v>0</v>
      </c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17"/>
      <c r="BA9" s="98">
        <f t="shared" si="3"/>
        <v>0</v>
      </c>
      <c r="BB9" s="101">
        <f t="shared" si="4"/>
        <v>0</v>
      </c>
    </row>
    <row r="10" spans="1:54" ht="14.25" customHeight="1" x14ac:dyDescent="0.35">
      <c r="A10" s="266"/>
      <c r="B10" s="11">
        <v>0.58333333333333304</v>
      </c>
      <c r="C10" s="266"/>
      <c r="D10" s="17"/>
      <c r="E10" s="17"/>
      <c r="F10" s="41"/>
      <c r="G10" s="266"/>
      <c r="H10" s="17"/>
      <c r="I10" s="17"/>
      <c r="J10" s="17"/>
      <c r="K10" s="98"/>
      <c r="L10" s="266"/>
      <c r="M10" s="99">
        <f t="shared" si="0"/>
        <v>0</v>
      </c>
      <c r="N10" s="17">
        <f t="shared" si="1"/>
        <v>0</v>
      </c>
      <c r="O10" s="41">
        <f t="shared" si="2"/>
        <v>0</v>
      </c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17"/>
      <c r="BA10" s="98">
        <f t="shared" si="3"/>
        <v>0</v>
      </c>
      <c r="BB10" s="101">
        <f t="shared" si="4"/>
        <v>0</v>
      </c>
    </row>
    <row r="11" spans="1:54" ht="14.25" customHeight="1" x14ac:dyDescent="0.35">
      <c r="A11" s="266"/>
      <c r="B11" s="11">
        <v>0.66666666666666696</v>
      </c>
      <c r="C11" s="266"/>
      <c r="D11" s="17"/>
      <c r="E11" s="17"/>
      <c r="F11" s="41"/>
      <c r="G11" s="266"/>
      <c r="H11" s="17"/>
      <c r="I11" s="17"/>
      <c r="J11" s="17"/>
      <c r="K11" s="98"/>
      <c r="L11" s="266"/>
      <c r="M11" s="99">
        <f t="shared" si="0"/>
        <v>0</v>
      </c>
      <c r="N11" s="17">
        <f t="shared" si="1"/>
        <v>0</v>
      </c>
      <c r="O11" s="41">
        <f t="shared" si="2"/>
        <v>0</v>
      </c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17"/>
      <c r="BA11" s="98">
        <f t="shared" si="3"/>
        <v>0</v>
      </c>
      <c r="BB11" s="101">
        <f t="shared" si="4"/>
        <v>0</v>
      </c>
    </row>
    <row r="12" spans="1:54" ht="14.25" customHeight="1" x14ac:dyDescent="0.35">
      <c r="A12" s="266"/>
      <c r="B12" s="11">
        <v>0.75</v>
      </c>
      <c r="C12" s="266"/>
      <c r="D12" s="17"/>
      <c r="E12" s="17"/>
      <c r="F12" s="41"/>
      <c r="G12" s="266"/>
      <c r="H12" s="17"/>
      <c r="I12" s="17"/>
      <c r="J12" s="17"/>
      <c r="K12" s="98"/>
      <c r="L12" s="266"/>
      <c r="M12" s="99">
        <f t="shared" si="0"/>
        <v>0</v>
      </c>
      <c r="N12" s="17">
        <f t="shared" si="1"/>
        <v>0</v>
      </c>
      <c r="O12" s="41">
        <f t="shared" si="2"/>
        <v>0</v>
      </c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17"/>
      <c r="BA12" s="98">
        <f t="shared" si="3"/>
        <v>0</v>
      </c>
      <c r="BB12" s="101">
        <f t="shared" si="4"/>
        <v>0</v>
      </c>
    </row>
    <row r="13" spans="1:54" ht="14.25" customHeight="1" x14ac:dyDescent="0.35">
      <c r="A13" s="266"/>
      <c r="B13" s="11">
        <v>0.83333333333333304</v>
      </c>
      <c r="C13" s="266"/>
      <c r="D13" s="17"/>
      <c r="E13" s="17"/>
      <c r="F13" s="41"/>
      <c r="G13" s="266"/>
      <c r="H13" s="17"/>
      <c r="I13" s="17"/>
      <c r="J13" s="17"/>
      <c r="K13" s="98"/>
      <c r="L13" s="266"/>
      <c r="M13" s="99">
        <f t="shared" si="0"/>
        <v>0</v>
      </c>
      <c r="N13" s="17">
        <f t="shared" si="1"/>
        <v>0</v>
      </c>
      <c r="O13" s="41">
        <f t="shared" si="2"/>
        <v>0</v>
      </c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17"/>
      <c r="BA13" s="98">
        <f t="shared" si="3"/>
        <v>0</v>
      </c>
      <c r="BB13" s="101">
        <f t="shared" si="4"/>
        <v>0</v>
      </c>
    </row>
    <row r="14" spans="1:54" ht="14.25" customHeight="1" x14ac:dyDescent="0.35">
      <c r="A14" s="266"/>
      <c r="B14" s="11">
        <v>0.91666666666666696</v>
      </c>
      <c r="C14" s="266"/>
      <c r="D14" s="17"/>
      <c r="E14" s="17"/>
      <c r="F14" s="41"/>
      <c r="G14" s="266"/>
      <c r="H14" s="17"/>
      <c r="I14" s="17"/>
      <c r="J14" s="17"/>
      <c r="K14" s="98"/>
      <c r="L14" s="266"/>
      <c r="M14" s="99">
        <f t="shared" si="0"/>
        <v>0</v>
      </c>
      <c r="N14" s="17">
        <f t="shared" si="1"/>
        <v>0</v>
      </c>
      <c r="O14" s="41">
        <f t="shared" si="2"/>
        <v>0</v>
      </c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17"/>
      <c r="BA14" s="98">
        <f t="shared" si="3"/>
        <v>0</v>
      </c>
      <c r="BB14" s="101">
        <f t="shared" si="4"/>
        <v>0</v>
      </c>
    </row>
    <row r="15" spans="1:54" ht="14.25" customHeight="1" x14ac:dyDescent="0.35">
      <c r="A15" s="267"/>
      <c r="B15" s="11">
        <v>0</v>
      </c>
      <c r="C15" s="267"/>
      <c r="D15" s="17"/>
      <c r="E15" s="17"/>
      <c r="F15" s="41"/>
      <c r="G15" s="267"/>
      <c r="H15" s="17"/>
      <c r="I15" s="17"/>
      <c r="J15" s="17"/>
      <c r="K15" s="98"/>
      <c r="L15" s="267"/>
      <c r="M15" s="99">
        <f t="shared" si="0"/>
        <v>0</v>
      </c>
      <c r="N15" s="17">
        <f t="shared" si="1"/>
        <v>0</v>
      </c>
      <c r="O15" s="41">
        <f t="shared" si="2"/>
        <v>0</v>
      </c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17"/>
      <c r="BA15" s="98">
        <f t="shared" si="3"/>
        <v>0</v>
      </c>
      <c r="BB15" s="101">
        <f t="shared" si="4"/>
        <v>0</v>
      </c>
    </row>
    <row r="16" spans="1:54" ht="14.25" customHeight="1" x14ac:dyDescent="0.35">
      <c r="A16" s="291" t="s">
        <v>92</v>
      </c>
      <c r="B16" s="285"/>
      <c r="C16" s="78" t="e">
        <f t="shared" ref="C16:BB16" si="5">AVERAGE(C4:C15)</f>
        <v>#DIV/0!</v>
      </c>
      <c r="D16" s="78" t="e">
        <f t="shared" si="5"/>
        <v>#DIV/0!</v>
      </c>
      <c r="E16" s="78" t="e">
        <f t="shared" si="5"/>
        <v>#DIV/0!</v>
      </c>
      <c r="F16" s="102" t="e">
        <f t="shared" si="5"/>
        <v>#DIV/0!</v>
      </c>
      <c r="G16" s="78" t="e">
        <f t="shared" si="5"/>
        <v>#DIV/0!</v>
      </c>
      <c r="H16" s="78" t="e">
        <f t="shared" si="5"/>
        <v>#DIV/0!</v>
      </c>
      <c r="I16" s="78" t="e">
        <f t="shared" si="5"/>
        <v>#DIV/0!</v>
      </c>
      <c r="J16" s="78" t="e">
        <f t="shared" si="5"/>
        <v>#DIV/0!</v>
      </c>
      <c r="K16" s="103" t="e">
        <f t="shared" si="5"/>
        <v>#DIV/0!</v>
      </c>
      <c r="L16" s="104">
        <f t="shared" si="5"/>
        <v>0</v>
      </c>
      <c r="M16" s="103">
        <f t="shared" si="5"/>
        <v>0</v>
      </c>
      <c r="N16" s="103">
        <f t="shared" si="5"/>
        <v>0</v>
      </c>
      <c r="O16" s="102">
        <f t="shared" si="5"/>
        <v>0</v>
      </c>
      <c r="P16" s="105" t="e">
        <f t="shared" si="5"/>
        <v>#DIV/0!</v>
      </c>
      <c r="Q16" s="78" t="e">
        <f t="shared" si="5"/>
        <v>#DIV/0!</v>
      </c>
      <c r="R16" s="78" t="e">
        <f t="shared" si="5"/>
        <v>#DIV/0!</v>
      </c>
      <c r="S16" s="78" t="e">
        <f t="shared" si="5"/>
        <v>#DIV/0!</v>
      </c>
      <c r="T16" s="78" t="e">
        <f t="shared" si="5"/>
        <v>#DIV/0!</v>
      </c>
      <c r="U16" s="78" t="e">
        <f t="shared" si="5"/>
        <v>#DIV/0!</v>
      </c>
      <c r="V16" s="78" t="e">
        <f t="shared" si="5"/>
        <v>#DIV/0!</v>
      </c>
      <c r="W16" s="78" t="e">
        <f t="shared" si="5"/>
        <v>#DIV/0!</v>
      </c>
      <c r="X16" s="78" t="e">
        <f t="shared" si="5"/>
        <v>#DIV/0!</v>
      </c>
      <c r="Y16" s="78" t="e">
        <f t="shared" si="5"/>
        <v>#DIV/0!</v>
      </c>
      <c r="Z16" s="78" t="e">
        <f t="shared" si="5"/>
        <v>#DIV/0!</v>
      </c>
      <c r="AA16" s="78" t="e">
        <f t="shared" si="5"/>
        <v>#DIV/0!</v>
      </c>
      <c r="AB16" s="78" t="e">
        <f t="shared" si="5"/>
        <v>#DIV/0!</v>
      </c>
      <c r="AC16" s="78" t="e">
        <f t="shared" si="5"/>
        <v>#DIV/0!</v>
      </c>
      <c r="AD16" s="78" t="e">
        <f t="shared" si="5"/>
        <v>#DIV/0!</v>
      </c>
      <c r="AE16" s="102" t="e">
        <f t="shared" si="5"/>
        <v>#DIV/0!</v>
      </c>
      <c r="AF16" s="106" t="e">
        <f t="shared" si="5"/>
        <v>#DIV/0!</v>
      </c>
      <c r="AG16" s="78" t="e">
        <f t="shared" si="5"/>
        <v>#DIV/0!</v>
      </c>
      <c r="AH16" s="78" t="e">
        <f t="shared" si="5"/>
        <v>#DIV/0!</v>
      </c>
      <c r="AI16" s="78" t="e">
        <f t="shared" si="5"/>
        <v>#DIV/0!</v>
      </c>
      <c r="AJ16" s="78" t="e">
        <f t="shared" si="5"/>
        <v>#DIV/0!</v>
      </c>
      <c r="AK16" s="78" t="e">
        <f t="shared" si="5"/>
        <v>#DIV/0!</v>
      </c>
      <c r="AL16" s="78" t="e">
        <f t="shared" si="5"/>
        <v>#DIV/0!</v>
      </c>
      <c r="AM16" s="78" t="e">
        <f t="shared" si="5"/>
        <v>#DIV/0!</v>
      </c>
      <c r="AN16" s="78" t="e">
        <f t="shared" si="5"/>
        <v>#DIV/0!</v>
      </c>
      <c r="AO16" s="78" t="e">
        <f t="shared" si="5"/>
        <v>#DIV/0!</v>
      </c>
      <c r="AP16" s="78" t="e">
        <f t="shared" si="5"/>
        <v>#DIV/0!</v>
      </c>
      <c r="AQ16" s="78" t="e">
        <f t="shared" si="5"/>
        <v>#DIV/0!</v>
      </c>
      <c r="AR16" s="78" t="e">
        <f t="shared" si="5"/>
        <v>#DIV/0!</v>
      </c>
      <c r="AS16" s="78" t="e">
        <f t="shared" si="5"/>
        <v>#DIV/0!</v>
      </c>
      <c r="AT16" s="78" t="e">
        <f t="shared" si="5"/>
        <v>#DIV/0!</v>
      </c>
      <c r="AU16" s="102" t="e">
        <f t="shared" si="5"/>
        <v>#DIV/0!</v>
      </c>
      <c r="AV16" s="107" t="e">
        <f t="shared" si="5"/>
        <v>#DIV/0!</v>
      </c>
      <c r="AW16" s="78" t="e">
        <f t="shared" si="5"/>
        <v>#DIV/0!</v>
      </c>
      <c r="AX16" s="78" t="e">
        <f t="shared" si="5"/>
        <v>#DIV/0!</v>
      </c>
      <c r="AY16" s="78" t="e">
        <f t="shared" si="5"/>
        <v>#DIV/0!</v>
      </c>
      <c r="AZ16" s="78" t="e">
        <f t="shared" si="5"/>
        <v>#DIV/0!</v>
      </c>
      <c r="BA16" s="103">
        <f t="shared" si="5"/>
        <v>0</v>
      </c>
      <c r="BB16" s="108">
        <f t="shared" si="5"/>
        <v>0</v>
      </c>
    </row>
    <row r="17" spans="1:54" ht="14.25" customHeight="1" x14ac:dyDescent="0.35">
      <c r="A17" s="268">
        <v>44775</v>
      </c>
      <c r="B17" s="11">
        <v>8.3333333333333329E-2</v>
      </c>
      <c r="C17" s="306"/>
      <c r="D17" s="17"/>
      <c r="E17" s="17"/>
      <c r="F17" s="41"/>
      <c r="G17" s="269"/>
      <c r="H17" s="17"/>
      <c r="I17" s="17"/>
      <c r="J17" s="17"/>
      <c r="K17" s="98"/>
      <c r="L17" s="286">
        <f>G17-C17</f>
        <v>0</v>
      </c>
      <c r="M17" s="99">
        <f t="shared" ref="M17:M28" si="6">H17-F17</f>
        <v>0</v>
      </c>
      <c r="N17" s="17">
        <f t="shared" ref="N17:N28" si="7">I17-E17</f>
        <v>0</v>
      </c>
      <c r="O17" s="41">
        <f t="shared" ref="O17:O28" si="8">K17-D17</f>
        <v>0</v>
      </c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17"/>
      <c r="BA17" s="98">
        <f t="shared" ref="BA17:BA28" si="9">AY17+AZ17</f>
        <v>0</v>
      </c>
      <c r="BB17" s="101">
        <f t="shared" ref="BB17:BB28" si="10">AE17+AU17+AY17</f>
        <v>0</v>
      </c>
    </row>
    <row r="18" spans="1:54" ht="14.25" customHeight="1" x14ac:dyDescent="0.35">
      <c r="A18" s="266"/>
      <c r="B18" s="11">
        <v>0.16666666666666699</v>
      </c>
      <c r="C18" s="266"/>
      <c r="D18" s="17"/>
      <c r="E18" s="17"/>
      <c r="F18" s="41"/>
      <c r="G18" s="266"/>
      <c r="H18" s="17"/>
      <c r="I18" s="17"/>
      <c r="J18" s="17"/>
      <c r="K18" s="98"/>
      <c r="L18" s="266"/>
      <c r="M18" s="99">
        <f t="shared" si="6"/>
        <v>0</v>
      </c>
      <c r="N18" s="17">
        <f t="shared" si="7"/>
        <v>0</v>
      </c>
      <c r="O18" s="41">
        <f t="shared" si="8"/>
        <v>0</v>
      </c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17"/>
      <c r="BA18" s="98">
        <f t="shared" si="9"/>
        <v>0</v>
      </c>
      <c r="BB18" s="101">
        <f t="shared" si="10"/>
        <v>0</v>
      </c>
    </row>
    <row r="19" spans="1:54" ht="14.25" customHeight="1" x14ac:dyDescent="0.35">
      <c r="A19" s="266"/>
      <c r="B19" s="11">
        <v>0.25</v>
      </c>
      <c r="C19" s="266"/>
      <c r="D19" s="17"/>
      <c r="E19" s="17"/>
      <c r="F19" s="41"/>
      <c r="G19" s="266"/>
      <c r="H19" s="17"/>
      <c r="I19" s="17"/>
      <c r="J19" s="17"/>
      <c r="K19" s="98"/>
      <c r="L19" s="266"/>
      <c r="M19" s="99">
        <f t="shared" si="6"/>
        <v>0</v>
      </c>
      <c r="N19" s="17">
        <f t="shared" si="7"/>
        <v>0</v>
      </c>
      <c r="O19" s="41">
        <f t="shared" si="8"/>
        <v>0</v>
      </c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17"/>
      <c r="BA19" s="98">
        <f t="shared" si="9"/>
        <v>0</v>
      </c>
      <c r="BB19" s="101">
        <f t="shared" si="10"/>
        <v>0</v>
      </c>
    </row>
    <row r="20" spans="1:54" ht="14.25" customHeight="1" x14ac:dyDescent="0.35">
      <c r="A20" s="266"/>
      <c r="B20" s="11">
        <v>0.33333333333333298</v>
      </c>
      <c r="C20" s="266"/>
      <c r="D20" s="17"/>
      <c r="E20" s="17"/>
      <c r="F20" s="41"/>
      <c r="G20" s="266"/>
      <c r="H20" s="17"/>
      <c r="I20" s="17"/>
      <c r="J20" s="17"/>
      <c r="K20" s="98"/>
      <c r="L20" s="266"/>
      <c r="M20" s="99">
        <f t="shared" si="6"/>
        <v>0</v>
      </c>
      <c r="N20" s="17">
        <f t="shared" si="7"/>
        <v>0</v>
      </c>
      <c r="O20" s="41">
        <f t="shared" si="8"/>
        <v>0</v>
      </c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17"/>
      <c r="BA20" s="98">
        <f t="shared" si="9"/>
        <v>0</v>
      </c>
      <c r="BB20" s="101">
        <f t="shared" si="10"/>
        <v>0</v>
      </c>
    </row>
    <row r="21" spans="1:54" ht="14.25" customHeight="1" x14ac:dyDescent="0.35">
      <c r="A21" s="266"/>
      <c r="B21" s="11">
        <v>0.41666666666666702</v>
      </c>
      <c r="C21" s="266"/>
      <c r="D21" s="17"/>
      <c r="E21" s="17"/>
      <c r="F21" s="41"/>
      <c r="G21" s="266"/>
      <c r="H21" s="17"/>
      <c r="I21" s="17"/>
      <c r="J21" s="17"/>
      <c r="K21" s="98"/>
      <c r="L21" s="266"/>
      <c r="M21" s="99">
        <f t="shared" si="6"/>
        <v>0</v>
      </c>
      <c r="N21" s="17">
        <f t="shared" si="7"/>
        <v>0</v>
      </c>
      <c r="O21" s="41">
        <f t="shared" si="8"/>
        <v>0</v>
      </c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17"/>
      <c r="BA21" s="98">
        <f t="shared" si="9"/>
        <v>0</v>
      </c>
      <c r="BB21" s="101">
        <f t="shared" si="10"/>
        <v>0</v>
      </c>
    </row>
    <row r="22" spans="1:54" ht="14.25" customHeight="1" x14ac:dyDescent="0.35">
      <c r="A22" s="266"/>
      <c r="B22" s="11">
        <v>0.5</v>
      </c>
      <c r="C22" s="266"/>
      <c r="D22" s="17"/>
      <c r="E22" s="17"/>
      <c r="F22" s="41"/>
      <c r="G22" s="266"/>
      <c r="H22" s="17"/>
      <c r="I22" s="17"/>
      <c r="J22" s="17"/>
      <c r="K22" s="98"/>
      <c r="L22" s="266"/>
      <c r="M22" s="99">
        <f t="shared" si="6"/>
        <v>0</v>
      </c>
      <c r="N22" s="17">
        <f t="shared" si="7"/>
        <v>0</v>
      </c>
      <c r="O22" s="41">
        <f t="shared" si="8"/>
        <v>0</v>
      </c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17"/>
      <c r="BA22" s="98">
        <f t="shared" si="9"/>
        <v>0</v>
      </c>
      <c r="BB22" s="101">
        <f t="shared" si="10"/>
        <v>0</v>
      </c>
    </row>
    <row r="23" spans="1:54" ht="14.25" customHeight="1" x14ac:dyDescent="0.35">
      <c r="A23" s="266"/>
      <c r="B23" s="11">
        <v>0.58333333333333304</v>
      </c>
      <c r="C23" s="266"/>
      <c r="D23" s="17"/>
      <c r="E23" s="17"/>
      <c r="F23" s="41"/>
      <c r="G23" s="266"/>
      <c r="H23" s="17"/>
      <c r="I23" s="17"/>
      <c r="J23" s="17"/>
      <c r="K23" s="98"/>
      <c r="L23" s="266"/>
      <c r="M23" s="99">
        <f t="shared" si="6"/>
        <v>0</v>
      </c>
      <c r="N23" s="17">
        <f t="shared" si="7"/>
        <v>0</v>
      </c>
      <c r="O23" s="41">
        <f t="shared" si="8"/>
        <v>0</v>
      </c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17"/>
      <c r="BA23" s="98">
        <f t="shared" si="9"/>
        <v>0</v>
      </c>
      <c r="BB23" s="101">
        <f t="shared" si="10"/>
        <v>0</v>
      </c>
    </row>
    <row r="24" spans="1:54" ht="14.25" customHeight="1" x14ac:dyDescent="0.35">
      <c r="A24" s="266"/>
      <c r="B24" s="11">
        <v>0.66666666666666696</v>
      </c>
      <c r="C24" s="266"/>
      <c r="D24" s="17"/>
      <c r="E24" s="17"/>
      <c r="F24" s="41"/>
      <c r="G24" s="266"/>
      <c r="H24" s="17"/>
      <c r="I24" s="17"/>
      <c r="J24" s="17"/>
      <c r="K24" s="98"/>
      <c r="L24" s="266"/>
      <c r="M24" s="99">
        <f t="shared" si="6"/>
        <v>0</v>
      </c>
      <c r="N24" s="17">
        <f t="shared" si="7"/>
        <v>0</v>
      </c>
      <c r="O24" s="41">
        <f t="shared" si="8"/>
        <v>0</v>
      </c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17"/>
      <c r="BA24" s="98">
        <f t="shared" si="9"/>
        <v>0</v>
      </c>
      <c r="BB24" s="101">
        <f t="shared" si="10"/>
        <v>0</v>
      </c>
    </row>
    <row r="25" spans="1:54" ht="14.25" customHeight="1" x14ac:dyDescent="0.35">
      <c r="A25" s="266"/>
      <c r="B25" s="11">
        <v>0.75</v>
      </c>
      <c r="C25" s="266"/>
      <c r="D25" s="17"/>
      <c r="E25" s="17"/>
      <c r="F25" s="41"/>
      <c r="G25" s="266"/>
      <c r="H25" s="17"/>
      <c r="I25" s="17"/>
      <c r="J25" s="17"/>
      <c r="K25" s="98"/>
      <c r="L25" s="266"/>
      <c r="M25" s="99">
        <f t="shared" si="6"/>
        <v>0</v>
      </c>
      <c r="N25" s="17">
        <f t="shared" si="7"/>
        <v>0</v>
      </c>
      <c r="O25" s="41">
        <f t="shared" si="8"/>
        <v>0</v>
      </c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17"/>
      <c r="BA25" s="98">
        <f t="shared" si="9"/>
        <v>0</v>
      </c>
      <c r="BB25" s="101">
        <f t="shared" si="10"/>
        <v>0</v>
      </c>
    </row>
    <row r="26" spans="1:54" ht="14.25" customHeight="1" x14ac:dyDescent="0.35">
      <c r="A26" s="266"/>
      <c r="B26" s="11">
        <v>0.83333333333333304</v>
      </c>
      <c r="C26" s="266"/>
      <c r="D26" s="17"/>
      <c r="E26" s="17"/>
      <c r="F26" s="41"/>
      <c r="G26" s="266"/>
      <c r="H26" s="17"/>
      <c r="I26" s="17"/>
      <c r="J26" s="17"/>
      <c r="K26" s="98"/>
      <c r="L26" s="266"/>
      <c r="M26" s="99">
        <f t="shared" si="6"/>
        <v>0</v>
      </c>
      <c r="N26" s="17">
        <f t="shared" si="7"/>
        <v>0</v>
      </c>
      <c r="O26" s="41">
        <f t="shared" si="8"/>
        <v>0</v>
      </c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17"/>
      <c r="BA26" s="98">
        <f t="shared" si="9"/>
        <v>0</v>
      </c>
      <c r="BB26" s="101">
        <f t="shared" si="10"/>
        <v>0</v>
      </c>
    </row>
    <row r="27" spans="1:54" ht="14.25" customHeight="1" x14ac:dyDescent="0.35">
      <c r="A27" s="266"/>
      <c r="B27" s="11">
        <v>0.91666666666666696</v>
      </c>
      <c r="C27" s="266"/>
      <c r="D27" s="17"/>
      <c r="E27" s="17"/>
      <c r="F27" s="41"/>
      <c r="G27" s="266"/>
      <c r="H27" s="17"/>
      <c r="I27" s="17"/>
      <c r="J27" s="17"/>
      <c r="K27" s="98"/>
      <c r="L27" s="266"/>
      <c r="M27" s="99">
        <f t="shared" si="6"/>
        <v>0</v>
      </c>
      <c r="N27" s="17">
        <f t="shared" si="7"/>
        <v>0</v>
      </c>
      <c r="O27" s="41">
        <f t="shared" si="8"/>
        <v>0</v>
      </c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17"/>
      <c r="BA27" s="98">
        <f t="shared" si="9"/>
        <v>0</v>
      </c>
      <c r="BB27" s="101">
        <f t="shared" si="10"/>
        <v>0</v>
      </c>
    </row>
    <row r="28" spans="1:54" ht="14.25" customHeight="1" x14ac:dyDescent="0.35">
      <c r="A28" s="267"/>
      <c r="B28" s="11">
        <v>1</v>
      </c>
      <c r="C28" s="267"/>
      <c r="D28" s="17"/>
      <c r="E28" s="17"/>
      <c r="F28" s="41"/>
      <c r="G28" s="267"/>
      <c r="H28" s="17"/>
      <c r="I28" s="17"/>
      <c r="J28" s="17"/>
      <c r="K28" s="98"/>
      <c r="L28" s="267"/>
      <c r="M28" s="99">
        <f t="shared" si="6"/>
        <v>0</v>
      </c>
      <c r="N28" s="17">
        <f t="shared" si="7"/>
        <v>0</v>
      </c>
      <c r="O28" s="41">
        <f t="shared" si="8"/>
        <v>0</v>
      </c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17"/>
      <c r="BA28" s="98">
        <f t="shared" si="9"/>
        <v>0</v>
      </c>
      <c r="BB28" s="101">
        <f t="shared" si="10"/>
        <v>0</v>
      </c>
    </row>
    <row r="29" spans="1:54" ht="14.25" customHeight="1" x14ac:dyDescent="0.35">
      <c r="A29" s="291" t="s">
        <v>92</v>
      </c>
      <c r="B29" s="285"/>
      <c r="C29" s="78" t="e">
        <f t="shared" ref="C29:BB29" si="11">AVERAGE(C17:C28)</f>
        <v>#DIV/0!</v>
      </c>
      <c r="D29" s="78" t="e">
        <f t="shared" si="11"/>
        <v>#DIV/0!</v>
      </c>
      <c r="E29" s="78" t="e">
        <f t="shared" si="11"/>
        <v>#DIV/0!</v>
      </c>
      <c r="F29" s="102" t="e">
        <f t="shared" si="11"/>
        <v>#DIV/0!</v>
      </c>
      <c r="G29" s="78" t="e">
        <f t="shared" si="11"/>
        <v>#DIV/0!</v>
      </c>
      <c r="H29" s="78" t="e">
        <f t="shared" si="11"/>
        <v>#DIV/0!</v>
      </c>
      <c r="I29" s="78" t="e">
        <f t="shared" si="11"/>
        <v>#DIV/0!</v>
      </c>
      <c r="J29" s="78" t="e">
        <f t="shared" si="11"/>
        <v>#DIV/0!</v>
      </c>
      <c r="K29" s="103" t="e">
        <f t="shared" si="11"/>
        <v>#DIV/0!</v>
      </c>
      <c r="L29" s="104">
        <f t="shared" si="11"/>
        <v>0</v>
      </c>
      <c r="M29" s="103">
        <f t="shared" si="11"/>
        <v>0</v>
      </c>
      <c r="N29" s="103">
        <f t="shared" si="11"/>
        <v>0</v>
      </c>
      <c r="O29" s="102">
        <f t="shared" si="11"/>
        <v>0</v>
      </c>
      <c r="P29" s="105" t="e">
        <f t="shared" si="11"/>
        <v>#DIV/0!</v>
      </c>
      <c r="Q29" s="78" t="e">
        <f t="shared" si="11"/>
        <v>#DIV/0!</v>
      </c>
      <c r="R29" s="78" t="e">
        <f t="shared" si="11"/>
        <v>#DIV/0!</v>
      </c>
      <c r="S29" s="78" t="e">
        <f t="shared" si="11"/>
        <v>#DIV/0!</v>
      </c>
      <c r="T29" s="78" t="e">
        <f t="shared" si="11"/>
        <v>#DIV/0!</v>
      </c>
      <c r="U29" s="78" t="e">
        <f t="shared" si="11"/>
        <v>#DIV/0!</v>
      </c>
      <c r="V29" s="78" t="e">
        <f t="shared" si="11"/>
        <v>#DIV/0!</v>
      </c>
      <c r="W29" s="78" t="e">
        <f t="shared" si="11"/>
        <v>#DIV/0!</v>
      </c>
      <c r="X29" s="78" t="e">
        <f t="shared" si="11"/>
        <v>#DIV/0!</v>
      </c>
      <c r="Y29" s="78" t="e">
        <f t="shared" si="11"/>
        <v>#DIV/0!</v>
      </c>
      <c r="Z29" s="78" t="e">
        <f t="shared" si="11"/>
        <v>#DIV/0!</v>
      </c>
      <c r="AA29" s="78" t="e">
        <f t="shared" si="11"/>
        <v>#DIV/0!</v>
      </c>
      <c r="AB29" s="78" t="e">
        <f t="shared" si="11"/>
        <v>#DIV/0!</v>
      </c>
      <c r="AC29" s="78" t="e">
        <f t="shared" si="11"/>
        <v>#DIV/0!</v>
      </c>
      <c r="AD29" s="78" t="e">
        <f t="shared" si="11"/>
        <v>#DIV/0!</v>
      </c>
      <c r="AE29" s="102" t="e">
        <f t="shared" si="11"/>
        <v>#DIV/0!</v>
      </c>
      <c r="AF29" s="106" t="e">
        <f t="shared" si="11"/>
        <v>#DIV/0!</v>
      </c>
      <c r="AG29" s="78" t="e">
        <f t="shared" si="11"/>
        <v>#DIV/0!</v>
      </c>
      <c r="AH29" s="78" t="e">
        <f t="shared" si="11"/>
        <v>#DIV/0!</v>
      </c>
      <c r="AI29" s="78" t="e">
        <f t="shared" si="11"/>
        <v>#DIV/0!</v>
      </c>
      <c r="AJ29" s="78" t="e">
        <f t="shared" si="11"/>
        <v>#DIV/0!</v>
      </c>
      <c r="AK29" s="78" t="e">
        <f t="shared" si="11"/>
        <v>#DIV/0!</v>
      </c>
      <c r="AL29" s="78" t="e">
        <f t="shared" si="11"/>
        <v>#DIV/0!</v>
      </c>
      <c r="AM29" s="78" t="e">
        <f t="shared" si="11"/>
        <v>#DIV/0!</v>
      </c>
      <c r="AN29" s="78" t="e">
        <f t="shared" si="11"/>
        <v>#DIV/0!</v>
      </c>
      <c r="AO29" s="78" t="e">
        <f t="shared" si="11"/>
        <v>#DIV/0!</v>
      </c>
      <c r="AP29" s="78" t="e">
        <f t="shared" si="11"/>
        <v>#DIV/0!</v>
      </c>
      <c r="AQ29" s="78" t="e">
        <f t="shared" si="11"/>
        <v>#DIV/0!</v>
      </c>
      <c r="AR29" s="78" t="e">
        <f t="shared" si="11"/>
        <v>#DIV/0!</v>
      </c>
      <c r="AS29" s="78" t="e">
        <f t="shared" si="11"/>
        <v>#DIV/0!</v>
      </c>
      <c r="AT29" s="78" t="e">
        <f t="shared" si="11"/>
        <v>#DIV/0!</v>
      </c>
      <c r="AU29" s="102" t="e">
        <f t="shared" si="11"/>
        <v>#DIV/0!</v>
      </c>
      <c r="AV29" s="107" t="e">
        <f t="shared" si="11"/>
        <v>#DIV/0!</v>
      </c>
      <c r="AW29" s="78" t="e">
        <f t="shared" si="11"/>
        <v>#DIV/0!</v>
      </c>
      <c r="AX29" s="78" t="e">
        <f t="shared" si="11"/>
        <v>#DIV/0!</v>
      </c>
      <c r="AY29" s="78" t="e">
        <f t="shared" si="11"/>
        <v>#DIV/0!</v>
      </c>
      <c r="AZ29" s="78" t="e">
        <f t="shared" si="11"/>
        <v>#DIV/0!</v>
      </c>
      <c r="BA29" s="103">
        <f t="shared" si="11"/>
        <v>0</v>
      </c>
      <c r="BB29" s="108">
        <f t="shared" si="11"/>
        <v>0</v>
      </c>
    </row>
    <row r="30" spans="1:54" ht="14.25" customHeight="1" x14ac:dyDescent="0.35">
      <c r="A30" s="268">
        <v>44776</v>
      </c>
      <c r="B30" s="11">
        <v>1.0833333333333299</v>
      </c>
      <c r="C30" s="306"/>
      <c r="D30" s="17"/>
      <c r="E30" s="17"/>
      <c r="F30" s="41"/>
      <c r="G30" s="269"/>
      <c r="H30" s="17"/>
      <c r="I30" s="17"/>
      <c r="J30" s="17"/>
      <c r="K30" s="98"/>
      <c r="L30" s="286">
        <f>G30-C30</f>
        <v>0</v>
      </c>
      <c r="M30" s="99">
        <f t="shared" ref="M30:M41" si="12">H30-F30</f>
        <v>0</v>
      </c>
      <c r="N30" s="17">
        <f t="shared" ref="N30:N41" si="13">I30-E30</f>
        <v>0</v>
      </c>
      <c r="O30" s="41">
        <f t="shared" ref="O30:O41" si="14">K30-D30</f>
        <v>0</v>
      </c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17"/>
      <c r="BA30" s="98">
        <f t="shared" ref="BA30:BA41" si="15">AY30+AZ30</f>
        <v>0</v>
      </c>
      <c r="BB30" s="101">
        <f t="shared" ref="BB30:BB41" si="16">AE30+AU30+AY30</f>
        <v>0</v>
      </c>
    </row>
    <row r="31" spans="1:54" ht="14.25" customHeight="1" x14ac:dyDescent="0.35">
      <c r="A31" s="266"/>
      <c r="B31" s="11">
        <v>1.1666666666666701</v>
      </c>
      <c r="C31" s="266"/>
      <c r="D31" s="17"/>
      <c r="E31" s="17"/>
      <c r="F31" s="41"/>
      <c r="G31" s="266"/>
      <c r="H31" s="17"/>
      <c r="I31" s="17"/>
      <c r="J31" s="17"/>
      <c r="K31" s="98"/>
      <c r="L31" s="266"/>
      <c r="M31" s="99">
        <f t="shared" si="12"/>
        <v>0</v>
      </c>
      <c r="N31" s="17">
        <f t="shared" si="13"/>
        <v>0</v>
      </c>
      <c r="O31" s="41">
        <f t="shared" si="14"/>
        <v>0</v>
      </c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17"/>
      <c r="BA31" s="98">
        <f t="shared" si="15"/>
        <v>0</v>
      </c>
      <c r="BB31" s="101">
        <f t="shared" si="16"/>
        <v>0</v>
      </c>
    </row>
    <row r="32" spans="1:54" ht="14.25" customHeight="1" x14ac:dyDescent="0.35">
      <c r="A32" s="266"/>
      <c r="B32" s="11">
        <v>1.25</v>
      </c>
      <c r="C32" s="266"/>
      <c r="D32" s="17"/>
      <c r="E32" s="17"/>
      <c r="F32" s="41"/>
      <c r="G32" s="266"/>
      <c r="H32" s="17"/>
      <c r="I32" s="17"/>
      <c r="J32" s="17"/>
      <c r="K32" s="98"/>
      <c r="L32" s="266"/>
      <c r="M32" s="99">
        <f t="shared" si="12"/>
        <v>0</v>
      </c>
      <c r="N32" s="17">
        <f t="shared" si="13"/>
        <v>0</v>
      </c>
      <c r="O32" s="41">
        <f t="shared" si="14"/>
        <v>0</v>
      </c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17"/>
      <c r="BA32" s="98">
        <f t="shared" si="15"/>
        <v>0</v>
      </c>
      <c r="BB32" s="101">
        <f t="shared" si="16"/>
        <v>0</v>
      </c>
    </row>
    <row r="33" spans="1:54" ht="14.25" customHeight="1" x14ac:dyDescent="0.35">
      <c r="A33" s="266"/>
      <c r="B33" s="11">
        <v>1.3333333333333299</v>
      </c>
      <c r="C33" s="266"/>
      <c r="D33" s="17"/>
      <c r="E33" s="17"/>
      <c r="F33" s="41"/>
      <c r="G33" s="266"/>
      <c r="H33" s="17"/>
      <c r="I33" s="17"/>
      <c r="J33" s="17"/>
      <c r="K33" s="98"/>
      <c r="L33" s="266"/>
      <c r="M33" s="99">
        <f t="shared" si="12"/>
        <v>0</v>
      </c>
      <c r="N33" s="17">
        <f t="shared" si="13"/>
        <v>0</v>
      </c>
      <c r="O33" s="41">
        <f t="shared" si="14"/>
        <v>0</v>
      </c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17"/>
      <c r="BA33" s="98">
        <f t="shared" si="15"/>
        <v>0</v>
      </c>
      <c r="BB33" s="101">
        <f t="shared" si="16"/>
        <v>0</v>
      </c>
    </row>
    <row r="34" spans="1:54" ht="14.25" customHeight="1" x14ac:dyDescent="0.35">
      <c r="A34" s="266"/>
      <c r="B34" s="11">
        <v>1.4166666666666701</v>
      </c>
      <c r="C34" s="266"/>
      <c r="D34" s="17"/>
      <c r="E34" s="17"/>
      <c r="F34" s="41"/>
      <c r="G34" s="266"/>
      <c r="H34" s="17"/>
      <c r="I34" s="17"/>
      <c r="J34" s="17"/>
      <c r="K34" s="98"/>
      <c r="L34" s="266"/>
      <c r="M34" s="99">
        <f t="shared" si="12"/>
        <v>0</v>
      </c>
      <c r="N34" s="17">
        <f t="shared" si="13"/>
        <v>0</v>
      </c>
      <c r="O34" s="41">
        <f t="shared" si="14"/>
        <v>0</v>
      </c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17"/>
      <c r="BA34" s="98">
        <f t="shared" si="15"/>
        <v>0</v>
      </c>
      <c r="BB34" s="101">
        <f t="shared" si="16"/>
        <v>0</v>
      </c>
    </row>
    <row r="35" spans="1:54" ht="14.25" customHeight="1" x14ac:dyDescent="0.35">
      <c r="A35" s="266"/>
      <c r="B35" s="11">
        <v>1.5</v>
      </c>
      <c r="C35" s="266"/>
      <c r="D35" s="17"/>
      <c r="E35" s="17"/>
      <c r="F35" s="41"/>
      <c r="G35" s="266"/>
      <c r="H35" s="17"/>
      <c r="I35" s="17"/>
      <c r="J35" s="17"/>
      <c r="K35" s="98"/>
      <c r="L35" s="266"/>
      <c r="M35" s="99">
        <f t="shared" si="12"/>
        <v>0</v>
      </c>
      <c r="N35" s="17">
        <f t="shared" si="13"/>
        <v>0</v>
      </c>
      <c r="O35" s="41">
        <f t="shared" si="14"/>
        <v>0</v>
      </c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17"/>
      <c r="BA35" s="98">
        <f t="shared" si="15"/>
        <v>0</v>
      </c>
      <c r="BB35" s="101">
        <f t="shared" si="16"/>
        <v>0</v>
      </c>
    </row>
    <row r="36" spans="1:54" ht="14.25" customHeight="1" x14ac:dyDescent="0.35">
      <c r="A36" s="266"/>
      <c r="B36" s="11">
        <v>1.5833333333333299</v>
      </c>
      <c r="C36" s="266"/>
      <c r="D36" s="17"/>
      <c r="E36" s="17"/>
      <c r="F36" s="41"/>
      <c r="G36" s="266"/>
      <c r="H36" s="17"/>
      <c r="I36" s="17"/>
      <c r="J36" s="17"/>
      <c r="K36" s="98"/>
      <c r="L36" s="266"/>
      <c r="M36" s="99">
        <f t="shared" si="12"/>
        <v>0</v>
      </c>
      <c r="N36" s="17">
        <f t="shared" si="13"/>
        <v>0</v>
      </c>
      <c r="O36" s="41">
        <f t="shared" si="14"/>
        <v>0</v>
      </c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17"/>
      <c r="BA36" s="98">
        <f t="shared" si="15"/>
        <v>0</v>
      </c>
      <c r="BB36" s="101">
        <f t="shared" si="16"/>
        <v>0</v>
      </c>
    </row>
    <row r="37" spans="1:54" ht="14.25" customHeight="1" x14ac:dyDescent="0.35">
      <c r="A37" s="266"/>
      <c r="B37" s="11">
        <v>1.6666666666666701</v>
      </c>
      <c r="C37" s="266"/>
      <c r="D37" s="17"/>
      <c r="E37" s="17"/>
      <c r="F37" s="41"/>
      <c r="G37" s="266"/>
      <c r="H37" s="17"/>
      <c r="I37" s="17"/>
      <c r="J37" s="17"/>
      <c r="K37" s="98"/>
      <c r="L37" s="266"/>
      <c r="M37" s="99">
        <f t="shared" si="12"/>
        <v>0</v>
      </c>
      <c r="N37" s="17">
        <f t="shared" si="13"/>
        <v>0</v>
      </c>
      <c r="O37" s="41">
        <f t="shared" si="14"/>
        <v>0</v>
      </c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17"/>
      <c r="BA37" s="98">
        <f t="shared" si="15"/>
        <v>0</v>
      </c>
      <c r="BB37" s="101">
        <f t="shared" si="16"/>
        <v>0</v>
      </c>
    </row>
    <row r="38" spans="1:54" ht="14.25" customHeight="1" x14ac:dyDescent="0.35">
      <c r="A38" s="266"/>
      <c r="B38" s="11">
        <v>1.75</v>
      </c>
      <c r="C38" s="266"/>
      <c r="D38" s="17"/>
      <c r="E38" s="17"/>
      <c r="F38" s="41"/>
      <c r="G38" s="266"/>
      <c r="H38" s="17"/>
      <c r="I38" s="17"/>
      <c r="J38" s="17"/>
      <c r="K38" s="98"/>
      <c r="L38" s="266"/>
      <c r="M38" s="99">
        <f t="shared" si="12"/>
        <v>0</v>
      </c>
      <c r="N38" s="17">
        <f t="shared" si="13"/>
        <v>0</v>
      </c>
      <c r="O38" s="41">
        <f t="shared" si="14"/>
        <v>0</v>
      </c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17"/>
      <c r="BA38" s="98">
        <f t="shared" si="15"/>
        <v>0</v>
      </c>
      <c r="BB38" s="101">
        <f t="shared" si="16"/>
        <v>0</v>
      </c>
    </row>
    <row r="39" spans="1:54" ht="14.25" customHeight="1" x14ac:dyDescent="0.35">
      <c r="A39" s="266"/>
      <c r="B39" s="11">
        <v>1.8333333333333299</v>
      </c>
      <c r="C39" s="266"/>
      <c r="D39" s="17"/>
      <c r="E39" s="17"/>
      <c r="F39" s="41"/>
      <c r="G39" s="266"/>
      <c r="H39" s="17"/>
      <c r="I39" s="17"/>
      <c r="J39" s="17"/>
      <c r="K39" s="98"/>
      <c r="L39" s="266"/>
      <c r="M39" s="99">
        <f t="shared" si="12"/>
        <v>0</v>
      </c>
      <c r="N39" s="17">
        <f t="shared" si="13"/>
        <v>0</v>
      </c>
      <c r="O39" s="41">
        <f t="shared" si="14"/>
        <v>0</v>
      </c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17"/>
      <c r="BA39" s="98">
        <f t="shared" si="15"/>
        <v>0</v>
      </c>
      <c r="BB39" s="101">
        <f t="shared" si="16"/>
        <v>0</v>
      </c>
    </row>
    <row r="40" spans="1:54" ht="14.25" customHeight="1" x14ac:dyDescent="0.35">
      <c r="A40" s="266"/>
      <c r="B40" s="11">
        <v>1.9166666666666701</v>
      </c>
      <c r="C40" s="266"/>
      <c r="D40" s="17"/>
      <c r="E40" s="17"/>
      <c r="F40" s="41"/>
      <c r="G40" s="266"/>
      <c r="H40" s="17"/>
      <c r="I40" s="17"/>
      <c r="J40" s="17"/>
      <c r="K40" s="98"/>
      <c r="L40" s="266"/>
      <c r="M40" s="99">
        <f t="shared" si="12"/>
        <v>0</v>
      </c>
      <c r="N40" s="17">
        <f t="shared" si="13"/>
        <v>0</v>
      </c>
      <c r="O40" s="41">
        <f t="shared" si="14"/>
        <v>0</v>
      </c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17"/>
      <c r="BA40" s="98">
        <f t="shared" si="15"/>
        <v>0</v>
      </c>
      <c r="BB40" s="101">
        <f t="shared" si="16"/>
        <v>0</v>
      </c>
    </row>
    <row r="41" spans="1:54" ht="14.25" customHeight="1" x14ac:dyDescent="0.35">
      <c r="A41" s="267"/>
      <c r="B41" s="11">
        <v>2</v>
      </c>
      <c r="C41" s="267"/>
      <c r="D41" s="17"/>
      <c r="E41" s="17"/>
      <c r="F41" s="41"/>
      <c r="G41" s="267"/>
      <c r="H41" s="17"/>
      <c r="I41" s="17"/>
      <c r="J41" s="17"/>
      <c r="K41" s="98"/>
      <c r="L41" s="267"/>
      <c r="M41" s="99">
        <f t="shared" si="12"/>
        <v>0</v>
      </c>
      <c r="N41" s="17">
        <f t="shared" si="13"/>
        <v>0</v>
      </c>
      <c r="O41" s="41">
        <f t="shared" si="14"/>
        <v>0</v>
      </c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17"/>
      <c r="BA41" s="98">
        <f t="shared" si="15"/>
        <v>0</v>
      </c>
      <c r="BB41" s="101">
        <f t="shared" si="16"/>
        <v>0</v>
      </c>
    </row>
    <row r="42" spans="1:54" ht="14.25" customHeight="1" x14ac:dyDescent="0.35">
      <c r="A42" s="291" t="s">
        <v>92</v>
      </c>
      <c r="B42" s="285"/>
      <c r="C42" s="78" t="e">
        <f t="shared" ref="C42:BB42" si="17">AVERAGE(C30:C41)</f>
        <v>#DIV/0!</v>
      </c>
      <c r="D42" s="78" t="e">
        <f t="shared" si="17"/>
        <v>#DIV/0!</v>
      </c>
      <c r="E42" s="78" t="e">
        <f t="shared" si="17"/>
        <v>#DIV/0!</v>
      </c>
      <c r="F42" s="102" t="e">
        <f t="shared" si="17"/>
        <v>#DIV/0!</v>
      </c>
      <c r="G42" s="78" t="e">
        <f t="shared" si="17"/>
        <v>#DIV/0!</v>
      </c>
      <c r="H42" s="78" t="e">
        <f t="shared" si="17"/>
        <v>#DIV/0!</v>
      </c>
      <c r="I42" s="78" t="e">
        <f t="shared" si="17"/>
        <v>#DIV/0!</v>
      </c>
      <c r="J42" s="78" t="e">
        <f t="shared" si="17"/>
        <v>#DIV/0!</v>
      </c>
      <c r="K42" s="103" t="e">
        <f t="shared" si="17"/>
        <v>#DIV/0!</v>
      </c>
      <c r="L42" s="104">
        <f t="shared" si="17"/>
        <v>0</v>
      </c>
      <c r="M42" s="103">
        <f t="shared" si="17"/>
        <v>0</v>
      </c>
      <c r="N42" s="103">
        <f t="shared" si="17"/>
        <v>0</v>
      </c>
      <c r="O42" s="102">
        <f t="shared" si="17"/>
        <v>0</v>
      </c>
      <c r="P42" s="105" t="e">
        <f t="shared" si="17"/>
        <v>#DIV/0!</v>
      </c>
      <c r="Q42" s="78" t="e">
        <f t="shared" si="17"/>
        <v>#DIV/0!</v>
      </c>
      <c r="R42" s="78" t="e">
        <f t="shared" si="17"/>
        <v>#DIV/0!</v>
      </c>
      <c r="S42" s="78" t="e">
        <f t="shared" si="17"/>
        <v>#DIV/0!</v>
      </c>
      <c r="T42" s="78" t="e">
        <f t="shared" si="17"/>
        <v>#DIV/0!</v>
      </c>
      <c r="U42" s="78" t="e">
        <f t="shared" si="17"/>
        <v>#DIV/0!</v>
      </c>
      <c r="V42" s="78" t="e">
        <f t="shared" si="17"/>
        <v>#DIV/0!</v>
      </c>
      <c r="W42" s="78" t="e">
        <f t="shared" si="17"/>
        <v>#DIV/0!</v>
      </c>
      <c r="X42" s="78" t="e">
        <f t="shared" si="17"/>
        <v>#DIV/0!</v>
      </c>
      <c r="Y42" s="78" t="e">
        <f t="shared" si="17"/>
        <v>#DIV/0!</v>
      </c>
      <c r="Z42" s="78" t="e">
        <f t="shared" si="17"/>
        <v>#DIV/0!</v>
      </c>
      <c r="AA42" s="78" t="e">
        <f t="shared" si="17"/>
        <v>#DIV/0!</v>
      </c>
      <c r="AB42" s="78" t="e">
        <f t="shared" si="17"/>
        <v>#DIV/0!</v>
      </c>
      <c r="AC42" s="78" t="e">
        <f t="shared" si="17"/>
        <v>#DIV/0!</v>
      </c>
      <c r="AD42" s="78" t="e">
        <f t="shared" si="17"/>
        <v>#DIV/0!</v>
      </c>
      <c r="AE42" s="102" t="e">
        <f t="shared" si="17"/>
        <v>#DIV/0!</v>
      </c>
      <c r="AF42" s="106" t="e">
        <f t="shared" si="17"/>
        <v>#DIV/0!</v>
      </c>
      <c r="AG42" s="78" t="e">
        <f t="shared" si="17"/>
        <v>#DIV/0!</v>
      </c>
      <c r="AH42" s="78" t="e">
        <f t="shared" si="17"/>
        <v>#DIV/0!</v>
      </c>
      <c r="AI42" s="78" t="e">
        <f t="shared" si="17"/>
        <v>#DIV/0!</v>
      </c>
      <c r="AJ42" s="78" t="e">
        <f t="shared" si="17"/>
        <v>#DIV/0!</v>
      </c>
      <c r="AK42" s="78" t="e">
        <f t="shared" si="17"/>
        <v>#DIV/0!</v>
      </c>
      <c r="AL42" s="78" t="e">
        <f t="shared" si="17"/>
        <v>#DIV/0!</v>
      </c>
      <c r="AM42" s="78" t="e">
        <f t="shared" si="17"/>
        <v>#DIV/0!</v>
      </c>
      <c r="AN42" s="78" t="e">
        <f t="shared" si="17"/>
        <v>#DIV/0!</v>
      </c>
      <c r="AO42" s="78" t="e">
        <f t="shared" si="17"/>
        <v>#DIV/0!</v>
      </c>
      <c r="AP42" s="78" t="e">
        <f t="shared" si="17"/>
        <v>#DIV/0!</v>
      </c>
      <c r="AQ42" s="78" t="e">
        <f t="shared" si="17"/>
        <v>#DIV/0!</v>
      </c>
      <c r="AR42" s="78" t="e">
        <f t="shared" si="17"/>
        <v>#DIV/0!</v>
      </c>
      <c r="AS42" s="78" t="e">
        <f t="shared" si="17"/>
        <v>#DIV/0!</v>
      </c>
      <c r="AT42" s="78" t="e">
        <f t="shared" si="17"/>
        <v>#DIV/0!</v>
      </c>
      <c r="AU42" s="102" t="e">
        <f t="shared" si="17"/>
        <v>#DIV/0!</v>
      </c>
      <c r="AV42" s="107" t="e">
        <f t="shared" si="17"/>
        <v>#DIV/0!</v>
      </c>
      <c r="AW42" s="78" t="e">
        <f t="shared" si="17"/>
        <v>#DIV/0!</v>
      </c>
      <c r="AX42" s="78" t="e">
        <f t="shared" si="17"/>
        <v>#DIV/0!</v>
      </c>
      <c r="AY42" s="78" t="e">
        <f t="shared" si="17"/>
        <v>#DIV/0!</v>
      </c>
      <c r="AZ42" s="78" t="e">
        <f t="shared" si="17"/>
        <v>#DIV/0!</v>
      </c>
      <c r="BA42" s="103">
        <f t="shared" si="17"/>
        <v>0</v>
      </c>
      <c r="BB42" s="108">
        <f t="shared" si="17"/>
        <v>0</v>
      </c>
    </row>
    <row r="43" spans="1:54" ht="14.25" customHeight="1" x14ac:dyDescent="0.35">
      <c r="A43" s="268">
        <v>44777</v>
      </c>
      <c r="B43" s="11">
        <v>2.0833333333333299</v>
      </c>
      <c r="C43" s="306">
        <v>95.12</v>
      </c>
      <c r="D43" s="17"/>
      <c r="E43" s="17"/>
      <c r="F43" s="41"/>
      <c r="G43" s="269"/>
      <c r="H43" s="17"/>
      <c r="I43" s="17"/>
      <c r="J43" s="17"/>
      <c r="K43" s="98"/>
      <c r="L43" s="286">
        <f>G43-C43</f>
        <v>-95.12</v>
      </c>
      <c r="M43" s="99">
        <f t="shared" ref="M43:M54" si="18">H43-F43</f>
        <v>0</v>
      </c>
      <c r="N43" s="17">
        <f t="shared" ref="N43:N54" si="19">I43-E43</f>
        <v>0</v>
      </c>
      <c r="O43" s="41">
        <f t="shared" ref="O43:O54" si="20">K43-D43</f>
        <v>0</v>
      </c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>
        <v>114.9</v>
      </c>
      <c r="AW43" s="17"/>
      <c r="AX43" s="17"/>
      <c r="AY43" s="17"/>
      <c r="AZ43" s="17"/>
      <c r="BA43" s="98">
        <f t="shared" ref="BA43:BA54" si="21">AY43+AZ43</f>
        <v>0</v>
      </c>
      <c r="BB43" s="101">
        <f t="shared" ref="BB43:BB54" si="22">AE43+AU43+AY43</f>
        <v>0</v>
      </c>
    </row>
    <row r="44" spans="1:54" ht="14.25" customHeight="1" x14ac:dyDescent="0.35">
      <c r="A44" s="266"/>
      <c r="B44" s="11">
        <v>2.1666666666666701</v>
      </c>
      <c r="C44" s="266"/>
      <c r="D44" s="17"/>
      <c r="E44" s="17"/>
      <c r="F44" s="41"/>
      <c r="G44" s="266"/>
      <c r="H44" s="17"/>
      <c r="I44" s="17"/>
      <c r="J44" s="17"/>
      <c r="K44" s="98"/>
      <c r="L44" s="266"/>
      <c r="M44" s="99">
        <f t="shared" si="18"/>
        <v>0</v>
      </c>
      <c r="N44" s="17">
        <f t="shared" si="19"/>
        <v>0</v>
      </c>
      <c r="O44" s="41">
        <f t="shared" si="20"/>
        <v>0</v>
      </c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17"/>
      <c r="BA44" s="98">
        <f t="shared" si="21"/>
        <v>0</v>
      </c>
      <c r="BB44" s="101">
        <f t="shared" si="22"/>
        <v>0</v>
      </c>
    </row>
    <row r="45" spans="1:54" ht="14.25" customHeight="1" x14ac:dyDescent="0.35">
      <c r="A45" s="266"/>
      <c r="B45" s="11">
        <v>2.25</v>
      </c>
      <c r="C45" s="266"/>
      <c r="D45" s="17"/>
      <c r="E45" s="17"/>
      <c r="F45" s="41"/>
      <c r="G45" s="266"/>
      <c r="H45" s="17"/>
      <c r="I45" s="17"/>
      <c r="J45" s="17"/>
      <c r="K45" s="98"/>
      <c r="L45" s="266"/>
      <c r="M45" s="99">
        <f t="shared" si="18"/>
        <v>0</v>
      </c>
      <c r="N45" s="17">
        <f t="shared" si="19"/>
        <v>0</v>
      </c>
      <c r="O45" s="41">
        <f t="shared" si="20"/>
        <v>0</v>
      </c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17"/>
      <c r="BA45" s="98">
        <f t="shared" si="21"/>
        <v>0</v>
      </c>
      <c r="BB45" s="101">
        <f t="shared" si="22"/>
        <v>0</v>
      </c>
    </row>
    <row r="46" spans="1:54" ht="14.25" customHeight="1" x14ac:dyDescent="0.35">
      <c r="A46" s="266"/>
      <c r="B46" s="11">
        <v>2.3333333333333299</v>
      </c>
      <c r="C46" s="266"/>
      <c r="D46" s="17"/>
      <c r="E46" s="17"/>
      <c r="F46" s="41"/>
      <c r="G46" s="266"/>
      <c r="H46" s="17"/>
      <c r="I46" s="17"/>
      <c r="J46" s="17"/>
      <c r="K46" s="98"/>
      <c r="L46" s="266"/>
      <c r="M46" s="99">
        <f t="shared" si="18"/>
        <v>0</v>
      </c>
      <c r="N46" s="17">
        <f t="shared" si="19"/>
        <v>0</v>
      </c>
      <c r="O46" s="41">
        <f t="shared" si="20"/>
        <v>0</v>
      </c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17"/>
      <c r="BA46" s="98">
        <f t="shared" si="21"/>
        <v>0</v>
      </c>
      <c r="BB46" s="101">
        <f t="shared" si="22"/>
        <v>0</v>
      </c>
    </row>
    <row r="47" spans="1:54" ht="14.25" customHeight="1" x14ac:dyDescent="0.35">
      <c r="A47" s="266"/>
      <c r="B47" s="11">
        <v>2.4166666666666701</v>
      </c>
      <c r="C47" s="266"/>
      <c r="D47" s="17"/>
      <c r="E47" s="17"/>
      <c r="F47" s="41"/>
      <c r="G47" s="266"/>
      <c r="H47" s="17"/>
      <c r="I47" s="17"/>
      <c r="J47" s="17"/>
      <c r="K47" s="98"/>
      <c r="L47" s="266"/>
      <c r="M47" s="99">
        <f t="shared" si="18"/>
        <v>0</v>
      </c>
      <c r="N47" s="17">
        <f t="shared" si="19"/>
        <v>0</v>
      </c>
      <c r="O47" s="41">
        <f t="shared" si="20"/>
        <v>0</v>
      </c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17"/>
      <c r="BA47" s="98">
        <f t="shared" si="21"/>
        <v>0</v>
      </c>
      <c r="BB47" s="101">
        <f t="shared" si="22"/>
        <v>0</v>
      </c>
    </row>
    <row r="48" spans="1:54" ht="14.25" customHeight="1" x14ac:dyDescent="0.35">
      <c r="A48" s="266"/>
      <c r="B48" s="11">
        <v>2.5</v>
      </c>
      <c r="C48" s="266"/>
      <c r="D48" s="17">
        <v>50.8</v>
      </c>
      <c r="E48" s="17">
        <v>0</v>
      </c>
      <c r="F48" s="41">
        <v>28.3</v>
      </c>
      <c r="G48" s="266"/>
      <c r="H48" s="17">
        <v>32.6</v>
      </c>
      <c r="I48" s="17">
        <v>0</v>
      </c>
      <c r="J48" s="17">
        <v>77.2</v>
      </c>
      <c r="K48" s="98">
        <v>77.2</v>
      </c>
      <c r="L48" s="266"/>
      <c r="M48" s="99">
        <f t="shared" si="18"/>
        <v>4.3000000000000007</v>
      </c>
      <c r="N48" s="17">
        <f t="shared" si="19"/>
        <v>0</v>
      </c>
      <c r="O48" s="41">
        <f t="shared" si="20"/>
        <v>26.400000000000006</v>
      </c>
      <c r="P48" s="99">
        <v>6.6</v>
      </c>
      <c r="Q48" s="17">
        <v>148</v>
      </c>
      <c r="R48" s="17">
        <v>50.8</v>
      </c>
      <c r="S48" s="17">
        <v>50.7</v>
      </c>
      <c r="T48" s="17">
        <v>57.7</v>
      </c>
      <c r="U48" s="17">
        <v>57.6</v>
      </c>
      <c r="V48" s="17">
        <v>57.7</v>
      </c>
      <c r="W48" s="17">
        <v>58.1</v>
      </c>
      <c r="X48" s="17">
        <v>79.2</v>
      </c>
      <c r="Y48" s="17">
        <v>79.3</v>
      </c>
      <c r="Z48" s="17">
        <v>79.099999999999994</v>
      </c>
      <c r="AA48" s="17">
        <v>57.4</v>
      </c>
      <c r="AB48" s="17">
        <v>114.8</v>
      </c>
      <c r="AC48" s="17">
        <v>802</v>
      </c>
      <c r="AD48" s="17">
        <v>100</v>
      </c>
      <c r="AE48" s="41">
        <v>495</v>
      </c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>
        <v>25.289000000000001</v>
      </c>
      <c r="AY48" s="17">
        <v>85.2</v>
      </c>
      <c r="AZ48" s="17">
        <v>112</v>
      </c>
      <c r="BA48" s="98">
        <f t="shared" si="21"/>
        <v>197.2</v>
      </c>
      <c r="BB48" s="101">
        <f t="shared" si="22"/>
        <v>580.20000000000005</v>
      </c>
    </row>
    <row r="49" spans="1:54" ht="14.25" customHeight="1" x14ac:dyDescent="0.35">
      <c r="A49" s="266"/>
      <c r="B49" s="11">
        <v>2.5833333333333299</v>
      </c>
      <c r="C49" s="266"/>
      <c r="D49" s="17">
        <v>49.3</v>
      </c>
      <c r="E49" s="17">
        <v>110.4</v>
      </c>
      <c r="F49" s="41">
        <v>13.1</v>
      </c>
      <c r="G49" s="266"/>
      <c r="H49" s="17">
        <v>32.299999999999997</v>
      </c>
      <c r="I49" s="17">
        <v>106</v>
      </c>
      <c r="J49" s="17">
        <v>80.599999999999994</v>
      </c>
      <c r="K49" s="98">
        <v>80.3</v>
      </c>
      <c r="L49" s="266"/>
      <c r="M49" s="99">
        <f t="shared" si="18"/>
        <v>19.199999999999996</v>
      </c>
      <c r="N49" s="17">
        <f t="shared" si="19"/>
        <v>-4.4000000000000057</v>
      </c>
      <c r="O49" s="41">
        <f t="shared" si="20"/>
        <v>31</v>
      </c>
      <c r="P49" s="99">
        <v>53.3</v>
      </c>
      <c r="Q49" s="17">
        <v>148</v>
      </c>
      <c r="R49" s="17">
        <v>49</v>
      </c>
      <c r="S49" s="17">
        <v>48.9</v>
      </c>
      <c r="T49" s="17">
        <v>58.5</v>
      </c>
      <c r="U49" s="17">
        <v>58.4</v>
      </c>
      <c r="V49" s="17">
        <v>58.4</v>
      </c>
      <c r="W49" s="17">
        <v>58.8</v>
      </c>
      <c r="X49" s="17">
        <v>82.3</v>
      </c>
      <c r="Y49" s="17">
        <v>82.4</v>
      </c>
      <c r="Z49" s="17">
        <v>82.3</v>
      </c>
      <c r="AA49" s="17">
        <v>58.2</v>
      </c>
      <c r="AB49" s="17">
        <v>105.1</v>
      </c>
      <c r="AC49" s="17">
        <v>804</v>
      </c>
      <c r="AD49" s="17">
        <v>100</v>
      </c>
      <c r="AE49" s="41">
        <v>533</v>
      </c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>
        <v>27.56</v>
      </c>
      <c r="AY49" s="17">
        <v>94</v>
      </c>
      <c r="AZ49" s="17">
        <v>111</v>
      </c>
      <c r="BA49" s="98">
        <f t="shared" si="21"/>
        <v>205</v>
      </c>
      <c r="BB49" s="101">
        <f t="shared" si="22"/>
        <v>627</v>
      </c>
    </row>
    <row r="50" spans="1:54" ht="14.25" customHeight="1" x14ac:dyDescent="0.35">
      <c r="A50" s="266"/>
      <c r="B50" s="11">
        <v>2.6666666666666701</v>
      </c>
      <c r="C50" s="266"/>
      <c r="D50" s="17">
        <v>49.6</v>
      </c>
      <c r="E50" s="17">
        <v>88.8</v>
      </c>
      <c r="F50" s="41">
        <v>12.6</v>
      </c>
      <c r="G50" s="266"/>
      <c r="H50" s="17">
        <v>32.6</v>
      </c>
      <c r="I50" s="17">
        <v>83.9</v>
      </c>
      <c r="J50" s="17">
        <v>82.8</v>
      </c>
      <c r="K50" s="98">
        <v>82.6</v>
      </c>
      <c r="L50" s="266"/>
      <c r="M50" s="99">
        <f t="shared" si="18"/>
        <v>20</v>
      </c>
      <c r="N50" s="17">
        <f t="shared" si="19"/>
        <v>-4.8999999999999915</v>
      </c>
      <c r="O50" s="41">
        <f t="shared" si="20"/>
        <v>32.999999999999993</v>
      </c>
      <c r="P50" s="99">
        <v>43.1</v>
      </c>
      <c r="Q50" s="17">
        <v>148</v>
      </c>
      <c r="R50" s="17">
        <v>49.4</v>
      </c>
      <c r="S50" s="17">
        <v>49.3</v>
      </c>
      <c r="T50" s="17">
        <v>59.2</v>
      </c>
      <c r="U50" s="17">
        <v>59.3</v>
      </c>
      <c r="V50" s="17">
        <v>59.2</v>
      </c>
      <c r="W50" s="17">
        <v>59.6</v>
      </c>
      <c r="X50" s="17">
        <v>84.6</v>
      </c>
      <c r="Y50" s="17">
        <v>84.6</v>
      </c>
      <c r="Z50" s="17">
        <v>84.5</v>
      </c>
      <c r="AA50" s="17">
        <v>59</v>
      </c>
      <c r="AB50" s="17">
        <v>107.9</v>
      </c>
      <c r="AC50" s="17">
        <v>806</v>
      </c>
      <c r="AD50" s="17">
        <v>100</v>
      </c>
      <c r="AE50" s="41">
        <v>544</v>
      </c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>
        <v>23.276</v>
      </c>
      <c r="AY50" s="17">
        <v>90.8</v>
      </c>
      <c r="AZ50" s="17">
        <v>114</v>
      </c>
      <c r="BA50" s="98">
        <f t="shared" si="21"/>
        <v>204.8</v>
      </c>
      <c r="BB50" s="101">
        <f t="shared" si="22"/>
        <v>634.79999999999995</v>
      </c>
    </row>
    <row r="51" spans="1:54" ht="14.25" customHeight="1" x14ac:dyDescent="0.35">
      <c r="A51" s="266"/>
      <c r="B51" s="11">
        <v>2.75</v>
      </c>
      <c r="C51" s="266"/>
      <c r="D51" s="17">
        <v>49.3</v>
      </c>
      <c r="E51" s="17">
        <v>115.2</v>
      </c>
      <c r="F51" s="41">
        <v>11.4</v>
      </c>
      <c r="G51" s="266"/>
      <c r="H51" s="17">
        <v>31.4</v>
      </c>
      <c r="I51" s="17">
        <v>108.4</v>
      </c>
      <c r="J51" s="17">
        <v>84.1</v>
      </c>
      <c r="K51" s="98">
        <v>83.8</v>
      </c>
      <c r="L51" s="266"/>
      <c r="M51" s="99">
        <f t="shared" si="18"/>
        <v>20</v>
      </c>
      <c r="N51" s="17">
        <f t="shared" si="19"/>
        <v>-6.7999999999999972</v>
      </c>
      <c r="O51" s="41">
        <f t="shared" si="20"/>
        <v>34.5</v>
      </c>
      <c r="P51" s="99">
        <v>54.4</v>
      </c>
      <c r="Q51" s="17">
        <v>148</v>
      </c>
      <c r="R51" s="17">
        <v>49</v>
      </c>
      <c r="S51" s="17">
        <v>48.9</v>
      </c>
      <c r="T51" s="17">
        <v>58.7</v>
      </c>
      <c r="U51" s="17">
        <v>58.8</v>
      </c>
      <c r="V51" s="17">
        <v>58.6</v>
      </c>
      <c r="W51" s="17">
        <v>59</v>
      </c>
      <c r="X51" s="17">
        <v>85.8</v>
      </c>
      <c r="Y51" s="17">
        <v>85.9</v>
      </c>
      <c r="Z51" s="17">
        <v>85.8</v>
      </c>
      <c r="AA51" s="17">
        <v>58.4</v>
      </c>
      <c r="AB51" s="17">
        <v>108.2</v>
      </c>
      <c r="AC51" s="17">
        <v>804</v>
      </c>
      <c r="AD51" s="17">
        <v>100</v>
      </c>
      <c r="AE51" s="41">
        <v>553</v>
      </c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>
        <v>23.696000000000002</v>
      </c>
      <c r="AY51" s="17">
        <v>86.9</v>
      </c>
      <c r="AZ51" s="17">
        <v>117</v>
      </c>
      <c r="BA51" s="98">
        <f t="shared" si="21"/>
        <v>203.9</v>
      </c>
      <c r="BB51" s="101">
        <f t="shared" si="22"/>
        <v>639.9</v>
      </c>
    </row>
    <row r="52" spans="1:54" ht="14.25" customHeight="1" x14ac:dyDescent="0.35">
      <c r="A52" s="266"/>
      <c r="B52" s="11">
        <v>2.8333333333333299</v>
      </c>
      <c r="C52" s="266"/>
      <c r="D52" s="17">
        <v>49.3</v>
      </c>
      <c r="E52" s="17">
        <v>117.6</v>
      </c>
      <c r="F52" s="41">
        <v>11</v>
      </c>
      <c r="G52" s="266"/>
      <c r="H52" s="17">
        <v>30.8</v>
      </c>
      <c r="I52" s="17">
        <v>109.4</v>
      </c>
      <c r="J52" s="17">
        <v>84</v>
      </c>
      <c r="K52" s="98">
        <v>83.7</v>
      </c>
      <c r="L52" s="266"/>
      <c r="M52" s="99">
        <f t="shared" si="18"/>
        <v>19.8</v>
      </c>
      <c r="N52" s="17">
        <f t="shared" si="19"/>
        <v>-8.1999999999999886</v>
      </c>
      <c r="O52" s="41">
        <f t="shared" si="20"/>
        <v>34.400000000000006</v>
      </c>
      <c r="P52" s="99">
        <v>55.1</v>
      </c>
      <c r="Q52" s="17">
        <v>148</v>
      </c>
      <c r="R52" s="17">
        <v>49</v>
      </c>
      <c r="S52" s="17">
        <v>49</v>
      </c>
      <c r="T52" s="17">
        <v>57.8</v>
      </c>
      <c r="U52" s="17">
        <v>57.8</v>
      </c>
      <c r="V52" s="17">
        <v>57.7</v>
      </c>
      <c r="W52" s="17">
        <v>58.1</v>
      </c>
      <c r="X52" s="17">
        <v>85.8</v>
      </c>
      <c r="Y52" s="17">
        <v>85.8</v>
      </c>
      <c r="Z52" s="17">
        <v>85.7</v>
      </c>
      <c r="AA52" s="17">
        <v>57.5</v>
      </c>
      <c r="AB52" s="17">
        <v>108.6</v>
      </c>
      <c r="AC52" s="17">
        <v>803</v>
      </c>
      <c r="AD52" s="17">
        <v>100</v>
      </c>
      <c r="AE52" s="41">
        <v>550</v>
      </c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>
        <v>23.079000000000001</v>
      </c>
      <c r="AY52" s="17">
        <v>88.6</v>
      </c>
      <c r="AZ52" s="17">
        <v>116</v>
      </c>
      <c r="BA52" s="98">
        <f t="shared" si="21"/>
        <v>204.6</v>
      </c>
      <c r="BB52" s="101">
        <f t="shared" si="22"/>
        <v>638.6</v>
      </c>
    </row>
    <row r="53" spans="1:54" ht="14.25" customHeight="1" x14ac:dyDescent="0.35">
      <c r="A53" s="266"/>
      <c r="B53" s="11">
        <v>2.9166666666666701</v>
      </c>
      <c r="C53" s="266"/>
      <c r="D53" s="17">
        <v>49.2</v>
      </c>
      <c r="E53" s="17">
        <v>117.8</v>
      </c>
      <c r="F53" s="41">
        <v>11</v>
      </c>
      <c r="G53" s="266"/>
      <c r="H53" s="17">
        <v>30.6</v>
      </c>
      <c r="I53" s="17">
        <v>108.6</v>
      </c>
      <c r="J53" s="17">
        <v>84.8</v>
      </c>
      <c r="K53" s="98">
        <v>84.5</v>
      </c>
      <c r="L53" s="266"/>
      <c r="M53" s="99">
        <f t="shared" si="18"/>
        <v>19.600000000000001</v>
      </c>
      <c r="N53" s="17">
        <f t="shared" si="19"/>
        <v>-9.2000000000000028</v>
      </c>
      <c r="O53" s="41">
        <f t="shared" si="20"/>
        <v>35.299999999999997</v>
      </c>
      <c r="P53" s="99">
        <v>54.5</v>
      </c>
      <c r="Q53" s="17">
        <v>148</v>
      </c>
      <c r="R53" s="17">
        <v>48.9</v>
      </c>
      <c r="S53" s="17">
        <v>48.9</v>
      </c>
      <c r="T53" s="17">
        <v>58.5</v>
      </c>
      <c r="U53" s="17">
        <v>58.5</v>
      </c>
      <c r="V53" s="17">
        <v>58.4</v>
      </c>
      <c r="W53" s="17">
        <v>58.8</v>
      </c>
      <c r="X53" s="17">
        <v>86.5</v>
      </c>
      <c r="Y53" s="17">
        <v>86.6</v>
      </c>
      <c r="Z53" s="17">
        <v>86.4</v>
      </c>
      <c r="AA53" s="17">
        <v>58.2</v>
      </c>
      <c r="AB53" s="17">
        <v>107.9</v>
      </c>
      <c r="AC53" s="17">
        <v>805</v>
      </c>
      <c r="AD53" s="17">
        <v>100</v>
      </c>
      <c r="AE53" s="41">
        <v>554</v>
      </c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>
        <v>23.234999999999999</v>
      </c>
      <c r="AY53" s="17">
        <v>90.3</v>
      </c>
      <c r="AZ53" s="17">
        <v>116</v>
      </c>
      <c r="BA53" s="98">
        <f t="shared" si="21"/>
        <v>206.3</v>
      </c>
      <c r="BB53" s="101">
        <f t="shared" si="22"/>
        <v>644.29999999999995</v>
      </c>
    </row>
    <row r="54" spans="1:54" ht="14.25" customHeight="1" x14ac:dyDescent="0.35">
      <c r="A54" s="267"/>
      <c r="B54" s="11">
        <v>3</v>
      </c>
      <c r="C54" s="267"/>
      <c r="D54" s="17">
        <v>49.3</v>
      </c>
      <c r="E54" s="17">
        <v>116.5</v>
      </c>
      <c r="F54" s="41">
        <v>11</v>
      </c>
      <c r="G54" s="267"/>
      <c r="H54" s="17">
        <v>30.8</v>
      </c>
      <c r="I54" s="17">
        <v>107.9</v>
      </c>
      <c r="J54" s="17">
        <v>85.3</v>
      </c>
      <c r="K54" s="98">
        <v>84.9</v>
      </c>
      <c r="L54" s="267"/>
      <c r="M54" s="99">
        <f t="shared" si="18"/>
        <v>19.8</v>
      </c>
      <c r="N54" s="17">
        <f t="shared" si="19"/>
        <v>-8.5999999999999943</v>
      </c>
      <c r="O54" s="41">
        <f t="shared" si="20"/>
        <v>35.600000000000009</v>
      </c>
      <c r="P54" s="99">
        <v>54.7</v>
      </c>
      <c r="Q54" s="17">
        <v>148</v>
      </c>
      <c r="R54" s="17">
        <v>49</v>
      </c>
      <c r="S54" s="17">
        <v>48.9</v>
      </c>
      <c r="T54" s="17">
        <v>58.8</v>
      </c>
      <c r="U54" s="17">
        <v>59</v>
      </c>
      <c r="V54" s="17">
        <v>58.8</v>
      </c>
      <c r="W54" s="17">
        <v>59.2</v>
      </c>
      <c r="X54" s="17">
        <v>87</v>
      </c>
      <c r="Y54" s="17">
        <v>87.1</v>
      </c>
      <c r="Z54" s="17">
        <v>86.9</v>
      </c>
      <c r="AA54" s="17">
        <v>58.5</v>
      </c>
      <c r="AB54" s="17">
        <v>107.9</v>
      </c>
      <c r="AC54" s="17">
        <v>803</v>
      </c>
      <c r="AD54" s="17">
        <v>100</v>
      </c>
      <c r="AE54" s="41">
        <v>559</v>
      </c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>
        <v>23.178000000000001</v>
      </c>
      <c r="AY54" s="17">
        <v>95.5</v>
      </c>
      <c r="AZ54" s="17">
        <v>117</v>
      </c>
      <c r="BA54" s="98">
        <f t="shared" si="21"/>
        <v>212.5</v>
      </c>
      <c r="BB54" s="101">
        <f t="shared" si="22"/>
        <v>654.5</v>
      </c>
    </row>
    <row r="55" spans="1:54" ht="14.25" customHeight="1" x14ac:dyDescent="0.35">
      <c r="A55" s="291" t="s">
        <v>92</v>
      </c>
      <c r="B55" s="285"/>
      <c r="C55" s="78">
        <f t="shared" ref="C55:BB55" si="23">AVERAGE(C43:C54)</f>
        <v>95.12</v>
      </c>
      <c r="D55" s="78">
        <f t="shared" si="23"/>
        <v>49.542857142857144</v>
      </c>
      <c r="E55" s="78">
        <f t="shared" si="23"/>
        <v>95.185714285714283</v>
      </c>
      <c r="F55" s="102">
        <f t="shared" si="23"/>
        <v>14.057142857142859</v>
      </c>
      <c r="G55" s="78" t="e">
        <f t="shared" si="23"/>
        <v>#DIV/0!</v>
      </c>
      <c r="H55" s="78">
        <f t="shared" si="23"/>
        <v>31.585714285714289</v>
      </c>
      <c r="I55" s="78">
        <f t="shared" si="23"/>
        <v>89.171428571428578</v>
      </c>
      <c r="J55" s="78">
        <f t="shared" si="23"/>
        <v>82.685714285714297</v>
      </c>
      <c r="K55" s="103">
        <f t="shared" si="23"/>
        <v>82.428571428571431</v>
      </c>
      <c r="L55" s="104">
        <f t="shared" si="23"/>
        <v>-95.12</v>
      </c>
      <c r="M55" s="103">
        <f t="shared" si="23"/>
        <v>10.225</v>
      </c>
      <c r="N55" s="103">
        <f t="shared" si="23"/>
        <v>-3.5083333333333315</v>
      </c>
      <c r="O55" s="102">
        <f t="shared" si="23"/>
        <v>19.183333333333337</v>
      </c>
      <c r="P55" s="105">
        <f t="shared" si="23"/>
        <v>45.957142857142856</v>
      </c>
      <c r="Q55" s="78">
        <f t="shared" si="23"/>
        <v>148</v>
      </c>
      <c r="R55" s="78">
        <f t="shared" si="23"/>
        <v>49.3</v>
      </c>
      <c r="S55" s="78">
        <f t="shared" si="23"/>
        <v>49.228571428571421</v>
      </c>
      <c r="T55" s="78">
        <f t="shared" si="23"/>
        <v>58.457142857142863</v>
      </c>
      <c r="U55" s="78">
        <f t="shared" si="23"/>
        <v>58.485714285714288</v>
      </c>
      <c r="V55" s="78">
        <f t="shared" si="23"/>
        <v>58.4</v>
      </c>
      <c r="W55" s="78">
        <f t="shared" si="23"/>
        <v>58.800000000000004</v>
      </c>
      <c r="X55" s="78">
        <f t="shared" si="23"/>
        <v>84.45714285714287</v>
      </c>
      <c r="Y55" s="78">
        <f t="shared" si="23"/>
        <v>84.528571428571439</v>
      </c>
      <c r="Z55" s="78">
        <f t="shared" si="23"/>
        <v>84.385714285714272</v>
      </c>
      <c r="AA55" s="78">
        <f t="shared" si="23"/>
        <v>58.171428571428571</v>
      </c>
      <c r="AB55" s="78">
        <f t="shared" si="23"/>
        <v>108.62857142857141</v>
      </c>
      <c r="AC55" s="78">
        <f t="shared" si="23"/>
        <v>803.85714285714289</v>
      </c>
      <c r="AD55" s="78">
        <f t="shared" si="23"/>
        <v>100</v>
      </c>
      <c r="AE55" s="102">
        <f t="shared" si="23"/>
        <v>541.14285714285711</v>
      </c>
      <c r="AF55" s="106" t="e">
        <f t="shared" si="23"/>
        <v>#DIV/0!</v>
      </c>
      <c r="AG55" s="78" t="e">
        <f t="shared" si="23"/>
        <v>#DIV/0!</v>
      </c>
      <c r="AH55" s="78" t="e">
        <f t="shared" si="23"/>
        <v>#DIV/0!</v>
      </c>
      <c r="AI55" s="78" t="e">
        <f t="shared" si="23"/>
        <v>#DIV/0!</v>
      </c>
      <c r="AJ55" s="78" t="e">
        <f t="shared" si="23"/>
        <v>#DIV/0!</v>
      </c>
      <c r="AK55" s="78" t="e">
        <f t="shared" si="23"/>
        <v>#DIV/0!</v>
      </c>
      <c r="AL55" s="78" t="e">
        <f t="shared" si="23"/>
        <v>#DIV/0!</v>
      </c>
      <c r="AM55" s="78" t="e">
        <f t="shared" si="23"/>
        <v>#DIV/0!</v>
      </c>
      <c r="AN55" s="78" t="e">
        <f t="shared" si="23"/>
        <v>#DIV/0!</v>
      </c>
      <c r="AO55" s="78" t="e">
        <f t="shared" si="23"/>
        <v>#DIV/0!</v>
      </c>
      <c r="AP55" s="78" t="e">
        <f t="shared" si="23"/>
        <v>#DIV/0!</v>
      </c>
      <c r="AQ55" s="78" t="e">
        <f t="shared" si="23"/>
        <v>#DIV/0!</v>
      </c>
      <c r="AR55" s="78" t="e">
        <f t="shared" si="23"/>
        <v>#DIV/0!</v>
      </c>
      <c r="AS55" s="78" t="e">
        <f t="shared" si="23"/>
        <v>#DIV/0!</v>
      </c>
      <c r="AT55" s="78" t="e">
        <f t="shared" si="23"/>
        <v>#DIV/0!</v>
      </c>
      <c r="AU55" s="102" t="e">
        <f t="shared" si="23"/>
        <v>#DIV/0!</v>
      </c>
      <c r="AV55" s="107">
        <f t="shared" si="23"/>
        <v>114.9</v>
      </c>
      <c r="AW55" s="78" t="e">
        <f t="shared" si="23"/>
        <v>#DIV/0!</v>
      </c>
      <c r="AX55" s="78">
        <f t="shared" si="23"/>
        <v>24.187571428571427</v>
      </c>
      <c r="AY55" s="78">
        <f t="shared" si="23"/>
        <v>90.185714285714283</v>
      </c>
      <c r="AZ55" s="78">
        <f t="shared" si="23"/>
        <v>114.71428571428571</v>
      </c>
      <c r="BA55" s="103">
        <f t="shared" si="23"/>
        <v>119.52499999999999</v>
      </c>
      <c r="BB55" s="108">
        <f t="shared" si="23"/>
        <v>368.27500000000003</v>
      </c>
    </row>
    <row r="56" spans="1:54" ht="14.25" customHeight="1" x14ac:dyDescent="0.35">
      <c r="A56" s="268">
        <v>44778</v>
      </c>
      <c r="B56" s="11">
        <v>3.0833333333333299</v>
      </c>
      <c r="C56" s="306">
        <v>118.2</v>
      </c>
      <c r="D56" s="17">
        <v>49.4</v>
      </c>
      <c r="E56" s="17">
        <v>118.1</v>
      </c>
      <c r="F56" s="41">
        <v>10.9</v>
      </c>
      <c r="G56" s="269"/>
      <c r="H56" s="17">
        <v>30.6</v>
      </c>
      <c r="I56" s="17">
        <v>108.3</v>
      </c>
      <c r="J56" s="17">
        <v>85.6</v>
      </c>
      <c r="K56" s="98">
        <v>85.2</v>
      </c>
      <c r="L56" s="286">
        <f>G56-C56</f>
        <v>-118.2</v>
      </c>
      <c r="M56" s="99">
        <f t="shared" ref="M56:M67" si="24">H56-F56</f>
        <v>19.700000000000003</v>
      </c>
      <c r="N56" s="17">
        <f t="shared" ref="N56:N67" si="25">I56-E56</f>
        <v>-9.7999999999999972</v>
      </c>
      <c r="O56" s="41">
        <f t="shared" ref="O56:O67" si="26">K56-D56</f>
        <v>35.800000000000004</v>
      </c>
      <c r="P56" s="99">
        <v>55</v>
      </c>
      <c r="Q56" s="17">
        <v>148</v>
      </c>
      <c r="R56" s="17">
        <v>49.1</v>
      </c>
      <c r="S56" s="17">
        <v>49</v>
      </c>
      <c r="T56" s="17">
        <v>58.8</v>
      </c>
      <c r="U56" s="17">
        <v>58.9</v>
      </c>
      <c r="V56" s="17">
        <v>58.7</v>
      </c>
      <c r="W56" s="17">
        <v>59.2</v>
      </c>
      <c r="X56" s="17">
        <v>87.2</v>
      </c>
      <c r="Y56" s="17">
        <v>87.3</v>
      </c>
      <c r="Z56" s="17">
        <v>87.2</v>
      </c>
      <c r="AA56" s="17">
        <v>58.5</v>
      </c>
      <c r="AB56" s="17">
        <v>108.2</v>
      </c>
      <c r="AC56" s="17">
        <v>803</v>
      </c>
      <c r="AD56" s="17">
        <v>100</v>
      </c>
      <c r="AE56" s="41">
        <v>559</v>
      </c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>
        <v>129.5</v>
      </c>
      <c r="AW56" s="17"/>
      <c r="AX56" s="17">
        <v>23.213000000000001</v>
      </c>
      <c r="AY56" s="17">
        <v>91.1</v>
      </c>
      <c r="AZ56" s="17">
        <v>124</v>
      </c>
      <c r="BA56" s="98">
        <f t="shared" ref="BA56:BA67" si="27">AY56+AZ56</f>
        <v>215.1</v>
      </c>
      <c r="BB56" s="101">
        <f t="shared" ref="BB56:BB67" si="28">AE56+AU56+AY56</f>
        <v>650.1</v>
      </c>
    </row>
    <row r="57" spans="1:54" ht="14.25" customHeight="1" x14ac:dyDescent="0.35">
      <c r="A57" s="266"/>
      <c r="B57" s="11">
        <v>3.1666666666666701</v>
      </c>
      <c r="C57" s="266"/>
      <c r="D57" s="17">
        <v>49.2</v>
      </c>
      <c r="E57" s="17">
        <v>118</v>
      </c>
      <c r="F57" s="41">
        <v>10.6</v>
      </c>
      <c r="G57" s="266"/>
      <c r="H57" s="17">
        <v>28</v>
      </c>
      <c r="I57" s="17">
        <v>107.2</v>
      </c>
      <c r="J57" s="17">
        <v>85.9</v>
      </c>
      <c r="K57" s="98">
        <v>85.6</v>
      </c>
      <c r="L57" s="266"/>
      <c r="M57" s="99">
        <f t="shared" si="24"/>
        <v>17.399999999999999</v>
      </c>
      <c r="N57" s="17">
        <f t="shared" si="25"/>
        <v>-10.799999999999997</v>
      </c>
      <c r="O57" s="41">
        <f t="shared" si="26"/>
        <v>36.399999999999991</v>
      </c>
      <c r="P57" s="99">
        <v>54.6</v>
      </c>
      <c r="Q57" s="17">
        <v>148</v>
      </c>
      <c r="R57" s="17">
        <v>48.9</v>
      </c>
      <c r="S57" s="17">
        <v>48.8</v>
      </c>
      <c r="T57" s="17">
        <v>59</v>
      </c>
      <c r="U57" s="17">
        <v>59</v>
      </c>
      <c r="V57" s="17">
        <v>58.9</v>
      </c>
      <c r="W57" s="17">
        <v>59.2</v>
      </c>
      <c r="X57" s="17">
        <v>87.6</v>
      </c>
      <c r="Y57" s="17">
        <v>87.7</v>
      </c>
      <c r="Z57" s="17">
        <v>87.5</v>
      </c>
      <c r="AA57" s="17">
        <v>58.6</v>
      </c>
      <c r="AB57" s="17">
        <v>107.5</v>
      </c>
      <c r="AC57" s="17">
        <v>804</v>
      </c>
      <c r="AD57" s="17">
        <v>100</v>
      </c>
      <c r="AE57" s="41">
        <v>562</v>
      </c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>
        <v>22.190999999999999</v>
      </c>
      <c r="AY57" s="17">
        <v>90.7</v>
      </c>
      <c r="AZ57" s="17">
        <v>124</v>
      </c>
      <c r="BA57" s="98">
        <f t="shared" si="27"/>
        <v>214.7</v>
      </c>
      <c r="BB57" s="101">
        <f t="shared" si="28"/>
        <v>652.70000000000005</v>
      </c>
    </row>
    <row r="58" spans="1:54" ht="14.25" customHeight="1" x14ac:dyDescent="0.35">
      <c r="A58" s="266"/>
      <c r="B58" s="11">
        <v>3.25</v>
      </c>
      <c r="C58" s="266"/>
      <c r="D58" s="17">
        <v>49.2</v>
      </c>
      <c r="E58" s="17">
        <v>117.4</v>
      </c>
      <c r="F58" s="41">
        <v>10.5</v>
      </c>
      <c r="G58" s="266"/>
      <c r="H58" s="17">
        <v>30.5</v>
      </c>
      <c r="I58" s="17">
        <v>107.9</v>
      </c>
      <c r="J58" s="17">
        <v>86.2</v>
      </c>
      <c r="K58" s="98">
        <v>85.9</v>
      </c>
      <c r="L58" s="266"/>
      <c r="M58" s="99">
        <f t="shared" si="24"/>
        <v>20</v>
      </c>
      <c r="N58" s="17">
        <f t="shared" si="25"/>
        <v>-9.5</v>
      </c>
      <c r="O58" s="41">
        <f t="shared" si="26"/>
        <v>36.700000000000003</v>
      </c>
      <c r="P58" s="99">
        <v>54.1</v>
      </c>
      <c r="Q58" s="17">
        <v>148</v>
      </c>
      <c r="R58" s="17">
        <v>48.9</v>
      </c>
      <c r="S58" s="17">
        <v>48.8</v>
      </c>
      <c r="T58" s="17">
        <v>59.1</v>
      </c>
      <c r="U58" s="17">
        <v>59.3</v>
      </c>
      <c r="V58" s="17">
        <v>59.1</v>
      </c>
      <c r="W58" s="17">
        <v>59.4</v>
      </c>
      <c r="X58" s="17">
        <v>87.9</v>
      </c>
      <c r="Y58" s="17">
        <v>87.9</v>
      </c>
      <c r="Z58" s="17">
        <v>87.8</v>
      </c>
      <c r="AA58" s="17">
        <v>58.8</v>
      </c>
      <c r="AB58" s="17">
        <v>107.6</v>
      </c>
      <c r="AC58" s="17">
        <v>805</v>
      </c>
      <c r="AD58" s="17">
        <v>100</v>
      </c>
      <c r="AE58" s="41">
        <v>565</v>
      </c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>
        <v>23.161000000000001</v>
      </c>
      <c r="AY58" s="17">
        <v>91.4</v>
      </c>
      <c r="AZ58" s="17">
        <v>124</v>
      </c>
      <c r="BA58" s="98">
        <f t="shared" si="27"/>
        <v>215.4</v>
      </c>
      <c r="BB58" s="101">
        <f t="shared" si="28"/>
        <v>656.4</v>
      </c>
    </row>
    <row r="59" spans="1:54" ht="14.25" customHeight="1" x14ac:dyDescent="0.35">
      <c r="A59" s="266"/>
      <c r="B59" s="11">
        <v>3.3333333333333299</v>
      </c>
      <c r="C59" s="266"/>
      <c r="D59" s="17">
        <v>49.3</v>
      </c>
      <c r="E59" s="17">
        <v>114.9</v>
      </c>
      <c r="F59" s="41">
        <v>11</v>
      </c>
      <c r="G59" s="266"/>
      <c r="H59" s="17">
        <v>31.8</v>
      </c>
      <c r="I59" s="17">
        <v>107.6</v>
      </c>
      <c r="J59" s="17">
        <v>86.6</v>
      </c>
      <c r="K59" s="98">
        <v>86.3</v>
      </c>
      <c r="L59" s="266"/>
      <c r="M59" s="99">
        <f t="shared" si="24"/>
        <v>20.8</v>
      </c>
      <c r="N59" s="17">
        <f t="shared" si="25"/>
        <v>-7.3000000000000114</v>
      </c>
      <c r="O59" s="41">
        <f t="shared" si="26"/>
        <v>37</v>
      </c>
      <c r="P59" s="99">
        <v>54.4</v>
      </c>
      <c r="Q59" s="17">
        <v>148</v>
      </c>
      <c r="R59" s="17">
        <v>49</v>
      </c>
      <c r="S59" s="17">
        <v>49</v>
      </c>
      <c r="T59" s="17">
        <v>60.1</v>
      </c>
      <c r="U59" s="17">
        <v>60.1</v>
      </c>
      <c r="V59" s="17">
        <v>59.8</v>
      </c>
      <c r="W59" s="17">
        <v>60.2</v>
      </c>
      <c r="X59" s="17">
        <v>88.2</v>
      </c>
      <c r="Y59" s="17">
        <v>88.3</v>
      </c>
      <c r="Z59" s="17">
        <v>88.2</v>
      </c>
      <c r="AA59" s="17">
        <v>59.7</v>
      </c>
      <c r="AB59" s="17">
        <v>107.4</v>
      </c>
      <c r="AC59" s="17">
        <v>804</v>
      </c>
      <c r="AD59" s="17">
        <v>100</v>
      </c>
      <c r="AE59" s="41">
        <v>565</v>
      </c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>
        <v>26.271000000000001</v>
      </c>
      <c r="AY59" s="17">
        <v>92.6</v>
      </c>
      <c r="AZ59" s="17">
        <v>120</v>
      </c>
      <c r="BA59" s="98">
        <f t="shared" si="27"/>
        <v>212.6</v>
      </c>
      <c r="BB59" s="101">
        <f t="shared" si="28"/>
        <v>657.6</v>
      </c>
    </row>
    <row r="60" spans="1:54" ht="14.25" customHeight="1" x14ac:dyDescent="0.35">
      <c r="A60" s="266"/>
      <c r="B60" s="11">
        <v>3.4166666666666701</v>
      </c>
      <c r="C60" s="266"/>
      <c r="D60" s="17">
        <v>49.2</v>
      </c>
      <c r="E60" s="17">
        <v>117.3</v>
      </c>
      <c r="F60" s="41">
        <v>11.3</v>
      </c>
      <c r="G60" s="266"/>
      <c r="H60" s="17">
        <v>33.4</v>
      </c>
      <c r="I60" s="17">
        <v>112</v>
      </c>
      <c r="J60" s="17">
        <v>87.1</v>
      </c>
      <c r="K60" s="98">
        <v>86.8</v>
      </c>
      <c r="L60" s="266"/>
      <c r="M60" s="99">
        <f t="shared" si="24"/>
        <v>22.099999999999998</v>
      </c>
      <c r="N60" s="17">
        <f t="shared" si="25"/>
        <v>-5.2999999999999972</v>
      </c>
      <c r="O60" s="41">
        <f t="shared" si="26"/>
        <v>37.599999999999994</v>
      </c>
      <c r="P60" s="99">
        <v>56</v>
      </c>
      <c r="Q60" s="17">
        <v>148</v>
      </c>
      <c r="R60" s="17">
        <v>48.9</v>
      </c>
      <c r="S60" s="17">
        <v>48.8</v>
      </c>
      <c r="T60" s="17">
        <v>61.7</v>
      </c>
      <c r="U60" s="17">
        <v>61.9</v>
      </c>
      <c r="V60" s="17">
        <v>61.7</v>
      </c>
      <c r="W60" s="17">
        <v>62</v>
      </c>
      <c r="X60" s="17">
        <v>88.9</v>
      </c>
      <c r="Y60" s="17">
        <v>89</v>
      </c>
      <c r="Z60" s="17">
        <v>88.8</v>
      </c>
      <c r="AA60" s="17">
        <v>61.4</v>
      </c>
      <c r="AB60" s="17">
        <v>112.8</v>
      </c>
      <c r="AC60" s="17">
        <v>856</v>
      </c>
      <c r="AD60" s="17">
        <v>100</v>
      </c>
      <c r="AE60" s="41">
        <v>619</v>
      </c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>
        <v>27.306000000000001</v>
      </c>
      <c r="AY60" s="17">
        <v>91.2</v>
      </c>
      <c r="AZ60" s="17">
        <v>123</v>
      </c>
      <c r="BA60" s="98">
        <f t="shared" si="27"/>
        <v>214.2</v>
      </c>
      <c r="BB60" s="101">
        <f t="shared" si="28"/>
        <v>710.2</v>
      </c>
    </row>
    <row r="61" spans="1:54" ht="14.25" customHeight="1" x14ac:dyDescent="0.35">
      <c r="A61" s="266"/>
      <c r="B61" s="11">
        <v>3.5</v>
      </c>
      <c r="C61" s="266"/>
      <c r="D61" s="17">
        <v>49</v>
      </c>
      <c r="E61" s="17">
        <v>115.3</v>
      </c>
      <c r="F61" s="41">
        <v>11.5</v>
      </c>
      <c r="G61" s="266"/>
      <c r="H61" s="17">
        <v>34.200000000000003</v>
      </c>
      <c r="I61" s="17">
        <v>110.6</v>
      </c>
      <c r="J61" s="17">
        <v>87.4</v>
      </c>
      <c r="K61" s="98">
        <v>87.1</v>
      </c>
      <c r="L61" s="266"/>
      <c r="M61" s="99">
        <f t="shared" si="24"/>
        <v>22.700000000000003</v>
      </c>
      <c r="N61" s="17">
        <f t="shared" si="25"/>
        <v>-4.7000000000000028</v>
      </c>
      <c r="O61" s="41">
        <f t="shared" si="26"/>
        <v>38.099999999999994</v>
      </c>
      <c r="P61" s="99">
        <v>55.7</v>
      </c>
      <c r="Q61" s="17">
        <v>148</v>
      </c>
      <c r="R61" s="17">
        <v>48.7</v>
      </c>
      <c r="S61" s="17">
        <v>48.6</v>
      </c>
      <c r="T61" s="17">
        <v>62.5</v>
      </c>
      <c r="U61" s="17">
        <v>62.6</v>
      </c>
      <c r="V61" s="17">
        <v>62.3</v>
      </c>
      <c r="W61" s="17">
        <v>62.8</v>
      </c>
      <c r="X61" s="17">
        <v>89.2</v>
      </c>
      <c r="Y61" s="17">
        <v>89.3</v>
      </c>
      <c r="Z61" s="17">
        <v>89.1</v>
      </c>
      <c r="AA61" s="17">
        <v>62.3</v>
      </c>
      <c r="AB61" s="17">
        <v>112.4</v>
      </c>
      <c r="AC61" s="17">
        <v>856</v>
      </c>
      <c r="AD61" s="17">
        <v>100</v>
      </c>
      <c r="AE61" s="41">
        <v>623</v>
      </c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>
        <v>27.861000000000001</v>
      </c>
      <c r="AY61" s="17">
        <v>89.6</v>
      </c>
      <c r="AZ61" s="17">
        <v>127</v>
      </c>
      <c r="BA61" s="98">
        <f t="shared" si="27"/>
        <v>216.6</v>
      </c>
      <c r="BB61" s="101">
        <f t="shared" si="28"/>
        <v>712.6</v>
      </c>
    </row>
    <row r="62" spans="1:54" ht="14.25" customHeight="1" x14ac:dyDescent="0.35">
      <c r="A62" s="266"/>
      <c r="B62" s="11">
        <v>3.5833333333333299</v>
      </c>
      <c r="C62" s="266"/>
      <c r="D62" s="17">
        <v>49.2</v>
      </c>
      <c r="E62" s="17">
        <v>116.1</v>
      </c>
      <c r="F62" s="41">
        <v>11.8</v>
      </c>
      <c r="G62" s="266"/>
      <c r="H62" s="17">
        <v>34.799999999999997</v>
      </c>
      <c r="I62" s="17">
        <v>111.5</v>
      </c>
      <c r="J62" s="17">
        <v>87.5</v>
      </c>
      <c r="K62" s="98">
        <v>87.2</v>
      </c>
      <c r="L62" s="266"/>
      <c r="M62" s="99">
        <f t="shared" si="24"/>
        <v>22.999999999999996</v>
      </c>
      <c r="N62" s="17">
        <f t="shared" si="25"/>
        <v>-4.5999999999999943</v>
      </c>
      <c r="O62" s="41">
        <f t="shared" si="26"/>
        <v>38</v>
      </c>
      <c r="P62" s="99">
        <v>111.4</v>
      </c>
      <c r="Q62" s="17">
        <v>13.2</v>
      </c>
      <c r="R62" s="17">
        <v>48.9</v>
      </c>
      <c r="S62" s="17">
        <v>48.7</v>
      </c>
      <c r="T62" s="17">
        <v>62.5</v>
      </c>
      <c r="U62" s="17">
        <v>62.5</v>
      </c>
      <c r="V62" s="17">
        <v>62.3</v>
      </c>
      <c r="W62" s="17">
        <v>62.8</v>
      </c>
      <c r="X62" s="17">
        <v>89.3</v>
      </c>
      <c r="Y62" s="17">
        <v>89.4</v>
      </c>
      <c r="Z62" s="17">
        <v>89.2</v>
      </c>
      <c r="AA62" s="17">
        <v>62.2</v>
      </c>
      <c r="AB62" s="17">
        <v>112.6</v>
      </c>
      <c r="AC62" s="17">
        <v>856</v>
      </c>
      <c r="AD62" s="17">
        <v>100</v>
      </c>
      <c r="AE62" s="41">
        <v>624</v>
      </c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>
        <v>27.861999999999998</v>
      </c>
      <c r="AY62" s="17">
        <v>96.6</v>
      </c>
      <c r="AZ62" s="17">
        <v>121</v>
      </c>
      <c r="BA62" s="98">
        <f t="shared" si="27"/>
        <v>217.6</v>
      </c>
      <c r="BB62" s="101">
        <f t="shared" si="28"/>
        <v>720.6</v>
      </c>
    </row>
    <row r="63" spans="1:54" ht="14.25" customHeight="1" x14ac:dyDescent="0.35">
      <c r="A63" s="266"/>
      <c r="B63" s="11">
        <v>3.6666666666666701</v>
      </c>
      <c r="C63" s="266"/>
      <c r="D63" s="17">
        <v>49.1</v>
      </c>
      <c r="E63" s="17">
        <v>116.8</v>
      </c>
      <c r="F63" s="41">
        <v>11.5</v>
      </c>
      <c r="G63" s="266"/>
      <c r="H63" s="17">
        <v>34</v>
      </c>
      <c r="I63" s="17">
        <v>110.9</v>
      </c>
      <c r="J63" s="17">
        <v>87</v>
      </c>
      <c r="K63" s="98">
        <v>86.6</v>
      </c>
      <c r="L63" s="266"/>
      <c r="M63" s="99">
        <f t="shared" si="24"/>
        <v>22.5</v>
      </c>
      <c r="N63" s="17">
        <f t="shared" si="25"/>
        <v>-5.8999999999999915</v>
      </c>
      <c r="O63" s="41">
        <f t="shared" si="26"/>
        <v>37.499999999999993</v>
      </c>
      <c r="P63" s="99">
        <v>112.2</v>
      </c>
      <c r="Q63" s="17">
        <v>12.9</v>
      </c>
      <c r="R63" s="17">
        <v>48.8</v>
      </c>
      <c r="S63" s="17">
        <v>48.8</v>
      </c>
      <c r="T63" s="17">
        <v>61.8</v>
      </c>
      <c r="U63" s="17">
        <v>61.9</v>
      </c>
      <c r="V63" s="17">
        <v>61.6</v>
      </c>
      <c r="W63" s="17">
        <v>62.2</v>
      </c>
      <c r="X63" s="17">
        <v>88.8</v>
      </c>
      <c r="Y63" s="17">
        <v>88.8</v>
      </c>
      <c r="Z63" s="17">
        <v>88.7</v>
      </c>
      <c r="AA63" s="17">
        <v>61.6</v>
      </c>
      <c r="AB63" s="17">
        <v>112.5</v>
      </c>
      <c r="AC63" s="17">
        <v>854</v>
      </c>
      <c r="AD63" s="17">
        <v>100</v>
      </c>
      <c r="AE63" s="41">
        <v>622</v>
      </c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>
        <v>25.167999999999999</v>
      </c>
      <c r="AY63" s="17">
        <v>93.5</v>
      </c>
      <c r="AZ63" s="17">
        <v>125</v>
      </c>
      <c r="BA63" s="98">
        <f t="shared" si="27"/>
        <v>218.5</v>
      </c>
      <c r="BB63" s="101">
        <f t="shared" si="28"/>
        <v>715.5</v>
      </c>
    </row>
    <row r="64" spans="1:54" ht="14.25" customHeight="1" x14ac:dyDescent="0.35">
      <c r="A64" s="266"/>
      <c r="B64" s="11">
        <v>3.75</v>
      </c>
      <c r="C64" s="266"/>
      <c r="D64" s="17">
        <v>49</v>
      </c>
      <c r="E64" s="17">
        <v>117.7</v>
      </c>
      <c r="F64" s="41">
        <v>10.8</v>
      </c>
      <c r="G64" s="266"/>
      <c r="H64" s="17">
        <v>32.6</v>
      </c>
      <c r="I64" s="17">
        <v>110.8</v>
      </c>
      <c r="J64" s="17">
        <v>86.9</v>
      </c>
      <c r="K64" s="98">
        <v>86.6</v>
      </c>
      <c r="L64" s="266"/>
      <c r="M64" s="99">
        <f t="shared" si="24"/>
        <v>21.8</v>
      </c>
      <c r="N64" s="17">
        <f t="shared" si="25"/>
        <v>-6.9000000000000057</v>
      </c>
      <c r="O64" s="41">
        <f t="shared" si="26"/>
        <v>37.599999999999994</v>
      </c>
      <c r="P64" s="99">
        <v>111.1</v>
      </c>
      <c r="Q64" s="17">
        <v>12.1</v>
      </c>
      <c r="R64" s="17">
        <v>48.7</v>
      </c>
      <c r="S64" s="17">
        <v>48.6</v>
      </c>
      <c r="T64" s="17">
        <v>61.2</v>
      </c>
      <c r="U64" s="17">
        <v>61.3</v>
      </c>
      <c r="V64" s="17">
        <v>61</v>
      </c>
      <c r="W64" s="17">
        <v>61.6</v>
      </c>
      <c r="X64" s="17">
        <v>88.7</v>
      </c>
      <c r="Y64" s="17">
        <v>88.8</v>
      </c>
      <c r="Z64" s="17">
        <v>88.6</v>
      </c>
      <c r="AA64" s="17">
        <v>60.9</v>
      </c>
      <c r="AB64" s="17">
        <v>111.9</v>
      </c>
      <c r="AC64" s="17">
        <v>855</v>
      </c>
      <c r="AD64" s="17">
        <v>100</v>
      </c>
      <c r="AE64" s="41">
        <v>621</v>
      </c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>
        <v>23.943000000000001</v>
      </c>
      <c r="AY64" s="17">
        <v>92</v>
      </c>
      <c r="AZ64" s="17">
        <v>123</v>
      </c>
      <c r="BA64" s="98">
        <f t="shared" si="27"/>
        <v>215</v>
      </c>
      <c r="BB64" s="101">
        <f t="shared" si="28"/>
        <v>713</v>
      </c>
    </row>
    <row r="65" spans="1:54" ht="14.25" customHeight="1" x14ac:dyDescent="0.35">
      <c r="A65" s="266"/>
      <c r="B65" s="11">
        <v>3.8333333333333299</v>
      </c>
      <c r="C65" s="266"/>
      <c r="D65" s="17">
        <v>49</v>
      </c>
      <c r="E65" s="17">
        <v>120.2</v>
      </c>
      <c r="F65" s="41">
        <v>9.8000000000000007</v>
      </c>
      <c r="G65" s="266"/>
      <c r="H65" s="17">
        <v>32.200000000000003</v>
      </c>
      <c r="I65" s="17">
        <v>110.6</v>
      </c>
      <c r="J65" s="17">
        <v>86.9</v>
      </c>
      <c r="K65" s="98">
        <v>86.6</v>
      </c>
      <c r="L65" s="266"/>
      <c r="M65" s="99">
        <f t="shared" si="24"/>
        <v>22.400000000000002</v>
      </c>
      <c r="N65" s="17">
        <f t="shared" si="25"/>
        <v>-9.6000000000000085</v>
      </c>
      <c r="O65" s="41">
        <f t="shared" si="26"/>
        <v>37.599999999999994</v>
      </c>
      <c r="P65" s="99">
        <v>111.2</v>
      </c>
      <c r="Q65" s="17">
        <v>11.1</v>
      </c>
      <c r="R65" s="17">
        <v>48.8</v>
      </c>
      <c r="S65" s="17">
        <v>48.7</v>
      </c>
      <c r="T65" s="17">
        <v>60.1</v>
      </c>
      <c r="U65" s="17">
        <v>60.3</v>
      </c>
      <c r="V65" s="17">
        <v>60</v>
      </c>
      <c r="W65" s="17">
        <v>60.5</v>
      </c>
      <c r="X65" s="17">
        <v>88.7</v>
      </c>
      <c r="Y65" s="17">
        <v>88.8</v>
      </c>
      <c r="Z65" s="17">
        <v>88.6</v>
      </c>
      <c r="AA65" s="17">
        <v>59.9</v>
      </c>
      <c r="AB65" s="17">
        <v>112.2</v>
      </c>
      <c r="AC65" s="17">
        <v>855</v>
      </c>
      <c r="AD65" s="17">
        <v>100</v>
      </c>
      <c r="AE65" s="41">
        <v>624</v>
      </c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>
        <v>24.347000000000001</v>
      </c>
      <c r="AY65" s="17">
        <v>94.6</v>
      </c>
      <c r="AZ65" s="17">
        <v>134</v>
      </c>
      <c r="BA65" s="98">
        <f t="shared" si="27"/>
        <v>228.6</v>
      </c>
      <c r="BB65" s="101">
        <f t="shared" si="28"/>
        <v>718.6</v>
      </c>
    </row>
    <row r="66" spans="1:54" ht="14.25" customHeight="1" x14ac:dyDescent="0.35">
      <c r="A66" s="266"/>
      <c r="B66" s="11">
        <v>3.9166666666666701</v>
      </c>
      <c r="C66" s="266"/>
      <c r="D66" s="17">
        <v>49</v>
      </c>
      <c r="E66" s="17">
        <v>122.6</v>
      </c>
      <c r="F66" s="41">
        <v>9.5</v>
      </c>
      <c r="G66" s="266"/>
      <c r="H66" s="17">
        <v>31.9</v>
      </c>
      <c r="I66" s="17">
        <v>110.6</v>
      </c>
      <c r="J66" s="17">
        <v>86.7</v>
      </c>
      <c r="K66" s="98">
        <v>86.4</v>
      </c>
      <c r="L66" s="266"/>
      <c r="M66" s="99">
        <f t="shared" si="24"/>
        <v>22.4</v>
      </c>
      <c r="N66" s="17">
        <f t="shared" si="25"/>
        <v>-12</v>
      </c>
      <c r="O66" s="41">
        <f t="shared" si="26"/>
        <v>37.400000000000006</v>
      </c>
      <c r="P66" s="99">
        <v>111.5</v>
      </c>
      <c r="Q66" s="17">
        <v>10.7</v>
      </c>
      <c r="R66" s="17">
        <v>48.7</v>
      </c>
      <c r="S66" s="17">
        <v>48.6</v>
      </c>
      <c r="T66" s="17">
        <v>59.7</v>
      </c>
      <c r="U66" s="17">
        <v>59.7</v>
      </c>
      <c r="V66" s="17">
        <v>59.4</v>
      </c>
      <c r="W66" s="17">
        <v>59.9</v>
      </c>
      <c r="X66" s="17">
        <v>88.5</v>
      </c>
      <c r="Y66" s="17">
        <v>88.6</v>
      </c>
      <c r="Z66" s="17">
        <v>88.4</v>
      </c>
      <c r="AA66" s="17">
        <v>59.4</v>
      </c>
      <c r="AB66" s="17">
        <v>112.7</v>
      </c>
      <c r="AC66" s="17">
        <v>857</v>
      </c>
      <c r="AD66" s="17">
        <v>100</v>
      </c>
      <c r="AE66" s="41">
        <v>621</v>
      </c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>
        <v>24.157</v>
      </c>
      <c r="AY66" s="17">
        <v>90.9</v>
      </c>
      <c r="AZ66" s="17">
        <v>125</v>
      </c>
      <c r="BA66" s="98">
        <f t="shared" si="27"/>
        <v>215.9</v>
      </c>
      <c r="BB66" s="101">
        <f t="shared" si="28"/>
        <v>711.9</v>
      </c>
    </row>
    <row r="67" spans="1:54" ht="14.25" customHeight="1" x14ac:dyDescent="0.35">
      <c r="A67" s="267"/>
      <c r="B67" s="11">
        <v>4</v>
      </c>
      <c r="C67" s="267"/>
      <c r="D67" s="17">
        <v>49.4</v>
      </c>
      <c r="E67" s="17">
        <v>124.2</v>
      </c>
      <c r="F67" s="41">
        <v>9.3000000000000007</v>
      </c>
      <c r="G67" s="267"/>
      <c r="H67" s="17">
        <v>31.6</v>
      </c>
      <c r="I67" s="17">
        <v>113.2</v>
      </c>
      <c r="J67" s="17">
        <v>86.3</v>
      </c>
      <c r="K67" s="98">
        <v>85.9</v>
      </c>
      <c r="L67" s="267"/>
      <c r="M67" s="99">
        <f t="shared" si="24"/>
        <v>22.3</v>
      </c>
      <c r="N67" s="17">
        <f t="shared" si="25"/>
        <v>-11</v>
      </c>
      <c r="O67" s="41">
        <f t="shared" si="26"/>
        <v>36.500000000000007</v>
      </c>
      <c r="P67" s="99">
        <v>113.5</v>
      </c>
      <c r="Q67" s="17">
        <v>10.5</v>
      </c>
      <c r="R67" s="17">
        <v>49.1</v>
      </c>
      <c r="S67" s="17">
        <v>49</v>
      </c>
      <c r="T67" s="17">
        <v>58.5</v>
      </c>
      <c r="U67" s="17">
        <v>58.5</v>
      </c>
      <c r="V67" s="17">
        <v>58.3</v>
      </c>
      <c r="W67" s="17">
        <v>58.8</v>
      </c>
      <c r="X67" s="17">
        <v>88.1</v>
      </c>
      <c r="Y67" s="17">
        <v>88.2</v>
      </c>
      <c r="Z67" s="17">
        <v>88</v>
      </c>
      <c r="AA67" s="17">
        <v>58.1</v>
      </c>
      <c r="AB67" s="17">
        <v>114.5</v>
      </c>
      <c r="AC67" s="17">
        <v>856</v>
      </c>
      <c r="AD67" s="17">
        <v>100</v>
      </c>
      <c r="AE67" s="41">
        <v>621</v>
      </c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>
        <v>23.623000000000001</v>
      </c>
      <c r="AY67" s="17">
        <v>91.7</v>
      </c>
      <c r="AZ67" s="17">
        <v>125</v>
      </c>
      <c r="BA67" s="98">
        <f t="shared" si="27"/>
        <v>216.7</v>
      </c>
      <c r="BB67" s="101">
        <f t="shared" si="28"/>
        <v>712.7</v>
      </c>
    </row>
    <row r="68" spans="1:54" ht="14.25" customHeight="1" x14ac:dyDescent="0.35">
      <c r="A68" s="291" t="s">
        <v>92</v>
      </c>
      <c r="B68" s="285"/>
      <c r="C68" s="78">
        <f t="shared" ref="C68:BB68" si="29">AVERAGE(C56:C67)</f>
        <v>118.2</v>
      </c>
      <c r="D68" s="78">
        <f t="shared" si="29"/>
        <v>49.166666666666664</v>
      </c>
      <c r="E68" s="78">
        <f t="shared" si="29"/>
        <v>118.21666666666665</v>
      </c>
      <c r="F68" s="102">
        <f t="shared" si="29"/>
        <v>10.708333333333334</v>
      </c>
      <c r="G68" s="78" t="e">
        <f t="shared" si="29"/>
        <v>#DIV/0!</v>
      </c>
      <c r="H68" s="78">
        <f t="shared" si="29"/>
        <v>32.133333333333333</v>
      </c>
      <c r="I68" s="78">
        <f t="shared" si="29"/>
        <v>110.09999999999998</v>
      </c>
      <c r="J68" s="78">
        <f t="shared" si="29"/>
        <v>86.674999999999997</v>
      </c>
      <c r="K68" s="103">
        <f t="shared" si="29"/>
        <v>86.350000000000023</v>
      </c>
      <c r="L68" s="104">
        <f t="shared" si="29"/>
        <v>-118.2</v>
      </c>
      <c r="M68" s="103">
        <f t="shared" si="29"/>
        <v>21.425000000000001</v>
      </c>
      <c r="N68" s="103">
        <f t="shared" si="29"/>
        <v>-8.1166666666666671</v>
      </c>
      <c r="O68" s="102">
        <f t="shared" si="29"/>
        <v>37.18333333333333</v>
      </c>
      <c r="P68" s="105">
        <f t="shared" si="29"/>
        <v>83.39166666666668</v>
      </c>
      <c r="Q68" s="78">
        <f t="shared" si="29"/>
        <v>79.875000000000014</v>
      </c>
      <c r="R68" s="78">
        <f t="shared" si="29"/>
        <v>48.875</v>
      </c>
      <c r="S68" s="78">
        <f t="shared" si="29"/>
        <v>48.783333333333331</v>
      </c>
      <c r="T68" s="78">
        <f t="shared" si="29"/>
        <v>60.416666666666679</v>
      </c>
      <c r="U68" s="78">
        <f t="shared" si="29"/>
        <v>60.5</v>
      </c>
      <c r="V68" s="78">
        <f t="shared" si="29"/>
        <v>60.258333333333333</v>
      </c>
      <c r="W68" s="78">
        <f t="shared" si="29"/>
        <v>60.716666666666661</v>
      </c>
      <c r="X68" s="78">
        <f t="shared" si="29"/>
        <v>88.425000000000011</v>
      </c>
      <c r="Y68" s="78">
        <f t="shared" si="29"/>
        <v>88.508333333333326</v>
      </c>
      <c r="Z68" s="78">
        <f t="shared" si="29"/>
        <v>88.341666666666683</v>
      </c>
      <c r="AA68" s="78">
        <f t="shared" si="29"/>
        <v>60.116666666666667</v>
      </c>
      <c r="AB68" s="78">
        <f t="shared" si="29"/>
        <v>111.02499999999999</v>
      </c>
      <c r="AC68" s="78">
        <f t="shared" si="29"/>
        <v>838.41666666666663</v>
      </c>
      <c r="AD68" s="78">
        <f t="shared" si="29"/>
        <v>100</v>
      </c>
      <c r="AE68" s="102">
        <f t="shared" si="29"/>
        <v>602.16666666666663</v>
      </c>
      <c r="AF68" s="106" t="e">
        <f t="shared" si="29"/>
        <v>#DIV/0!</v>
      </c>
      <c r="AG68" s="78" t="e">
        <f t="shared" si="29"/>
        <v>#DIV/0!</v>
      </c>
      <c r="AH68" s="78" t="e">
        <f t="shared" si="29"/>
        <v>#DIV/0!</v>
      </c>
      <c r="AI68" s="78" t="e">
        <f t="shared" si="29"/>
        <v>#DIV/0!</v>
      </c>
      <c r="AJ68" s="78" t="e">
        <f t="shared" si="29"/>
        <v>#DIV/0!</v>
      </c>
      <c r="AK68" s="78" t="e">
        <f t="shared" si="29"/>
        <v>#DIV/0!</v>
      </c>
      <c r="AL68" s="78" t="e">
        <f t="shared" si="29"/>
        <v>#DIV/0!</v>
      </c>
      <c r="AM68" s="78" t="e">
        <f t="shared" si="29"/>
        <v>#DIV/0!</v>
      </c>
      <c r="AN68" s="78" t="e">
        <f t="shared" si="29"/>
        <v>#DIV/0!</v>
      </c>
      <c r="AO68" s="78" t="e">
        <f t="shared" si="29"/>
        <v>#DIV/0!</v>
      </c>
      <c r="AP68" s="78" t="e">
        <f t="shared" si="29"/>
        <v>#DIV/0!</v>
      </c>
      <c r="AQ68" s="78" t="e">
        <f t="shared" si="29"/>
        <v>#DIV/0!</v>
      </c>
      <c r="AR68" s="78" t="e">
        <f t="shared" si="29"/>
        <v>#DIV/0!</v>
      </c>
      <c r="AS68" s="78" t="e">
        <f t="shared" si="29"/>
        <v>#DIV/0!</v>
      </c>
      <c r="AT68" s="78" t="e">
        <f t="shared" si="29"/>
        <v>#DIV/0!</v>
      </c>
      <c r="AU68" s="102" t="e">
        <f t="shared" si="29"/>
        <v>#DIV/0!</v>
      </c>
      <c r="AV68" s="107">
        <f t="shared" si="29"/>
        <v>129.5</v>
      </c>
      <c r="AW68" s="78" t="e">
        <f t="shared" si="29"/>
        <v>#DIV/0!</v>
      </c>
      <c r="AX68" s="78">
        <f t="shared" si="29"/>
        <v>24.925250000000002</v>
      </c>
      <c r="AY68" s="78">
        <f t="shared" si="29"/>
        <v>92.158333333333346</v>
      </c>
      <c r="AZ68" s="78">
        <f t="shared" si="29"/>
        <v>124.58333333333333</v>
      </c>
      <c r="BA68" s="103">
        <f t="shared" si="29"/>
        <v>216.74166666666665</v>
      </c>
      <c r="BB68" s="108">
        <f t="shared" si="29"/>
        <v>694.32499999999993</v>
      </c>
    </row>
    <row r="69" spans="1:54" ht="14.25" customHeight="1" x14ac:dyDescent="0.35">
      <c r="A69" s="268">
        <v>44779</v>
      </c>
      <c r="B69" s="11">
        <v>4.0833333333333304</v>
      </c>
      <c r="C69" s="306">
        <v>122.1</v>
      </c>
      <c r="D69" s="17">
        <v>49.3</v>
      </c>
      <c r="E69" s="17">
        <v>124.4</v>
      </c>
      <c r="F69" s="41">
        <v>9</v>
      </c>
      <c r="G69" s="269"/>
      <c r="H69" s="17">
        <v>31.1</v>
      </c>
      <c r="I69" s="17">
        <v>113.4</v>
      </c>
      <c r="J69" s="17">
        <v>86</v>
      </c>
      <c r="K69" s="98">
        <v>85.6</v>
      </c>
      <c r="L69" s="286">
        <v>98.5</v>
      </c>
      <c r="M69" s="99">
        <f t="shared" ref="M69:M80" si="30">H69-F69</f>
        <v>22.1</v>
      </c>
      <c r="N69" s="17">
        <f t="shared" ref="N69:N80" si="31">I69-E69</f>
        <v>-11</v>
      </c>
      <c r="O69" s="41">
        <f t="shared" ref="O69:O80" si="32">K69-D69</f>
        <v>36.299999999999997</v>
      </c>
      <c r="P69" s="99">
        <v>114.4</v>
      </c>
      <c r="Q69" s="17">
        <v>10.3</v>
      </c>
      <c r="R69" s="17">
        <v>49</v>
      </c>
      <c r="S69" s="17">
        <v>49</v>
      </c>
      <c r="T69" s="17">
        <v>58.1</v>
      </c>
      <c r="U69" s="17">
        <v>58</v>
      </c>
      <c r="V69" s="17">
        <v>57.8</v>
      </c>
      <c r="W69" s="17">
        <v>58.3</v>
      </c>
      <c r="X69" s="17">
        <v>87.8</v>
      </c>
      <c r="Y69" s="17">
        <v>87.9</v>
      </c>
      <c r="Z69" s="17">
        <v>87.7</v>
      </c>
      <c r="AA69" s="17">
        <v>57.7</v>
      </c>
      <c r="AB69" s="17">
        <v>114.8</v>
      </c>
      <c r="AC69" s="17">
        <v>854</v>
      </c>
      <c r="AD69" s="17">
        <v>100</v>
      </c>
      <c r="AE69" s="41">
        <v>617</v>
      </c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>
        <v>122.6</v>
      </c>
      <c r="AW69" s="17"/>
      <c r="AX69" s="17">
        <v>23.052</v>
      </c>
      <c r="AY69" s="17">
        <v>91.6</v>
      </c>
      <c r="AZ69" s="17">
        <v>124</v>
      </c>
      <c r="BA69" s="98">
        <f t="shared" ref="BA69:BA80" si="33">AY69+AZ69</f>
        <v>215.6</v>
      </c>
      <c r="BB69" s="101">
        <f t="shared" ref="BB69:BB80" si="34">AE69+AU69+AY69</f>
        <v>708.6</v>
      </c>
    </row>
    <row r="70" spans="1:54" ht="14.25" customHeight="1" x14ac:dyDescent="0.35">
      <c r="A70" s="266"/>
      <c r="B70" s="11">
        <v>4.1666666666666696</v>
      </c>
      <c r="C70" s="266"/>
      <c r="D70" s="17">
        <v>49.5</v>
      </c>
      <c r="E70" s="17">
        <v>125.2</v>
      </c>
      <c r="F70" s="41">
        <v>8.6999999999999993</v>
      </c>
      <c r="G70" s="266"/>
      <c r="H70" s="17">
        <v>29.4</v>
      </c>
      <c r="I70" s="17">
        <v>113.6</v>
      </c>
      <c r="J70" s="17">
        <v>87.3</v>
      </c>
      <c r="K70" s="98">
        <v>86.9</v>
      </c>
      <c r="L70" s="266"/>
      <c r="M70" s="99">
        <f t="shared" si="30"/>
        <v>20.7</v>
      </c>
      <c r="N70" s="17">
        <f t="shared" si="31"/>
        <v>-11.600000000000009</v>
      </c>
      <c r="O70" s="41">
        <f t="shared" si="32"/>
        <v>37.400000000000006</v>
      </c>
      <c r="P70" s="99">
        <v>113.1</v>
      </c>
      <c r="Q70" s="17">
        <v>9.8000000000000007</v>
      </c>
      <c r="R70" s="17">
        <v>49.2</v>
      </c>
      <c r="S70" s="17">
        <v>49.1</v>
      </c>
      <c r="T70" s="17">
        <v>58.6</v>
      </c>
      <c r="U70" s="17">
        <v>58.6</v>
      </c>
      <c r="V70" s="17">
        <v>58.4</v>
      </c>
      <c r="W70" s="17">
        <v>58.9</v>
      </c>
      <c r="X70" s="17">
        <v>89.1</v>
      </c>
      <c r="Y70" s="17">
        <v>89.2</v>
      </c>
      <c r="Z70" s="17">
        <v>89</v>
      </c>
      <c r="AA70" s="17">
        <v>58.1</v>
      </c>
      <c r="AB70" s="17">
        <v>114.2</v>
      </c>
      <c r="AC70" s="17">
        <v>854</v>
      </c>
      <c r="AD70" s="17">
        <v>100</v>
      </c>
      <c r="AE70" s="41">
        <v>625</v>
      </c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>
        <v>22.504000000000001</v>
      </c>
      <c r="AY70" s="17">
        <v>97.3</v>
      </c>
      <c r="AZ70" s="17">
        <v>125</v>
      </c>
      <c r="BA70" s="98">
        <f t="shared" si="33"/>
        <v>222.3</v>
      </c>
      <c r="BB70" s="101">
        <f t="shared" si="34"/>
        <v>722.3</v>
      </c>
    </row>
    <row r="71" spans="1:54" ht="14.25" customHeight="1" x14ac:dyDescent="0.35">
      <c r="A71" s="266"/>
      <c r="B71" s="11">
        <v>4.25</v>
      </c>
      <c r="C71" s="266"/>
      <c r="D71" s="17">
        <v>49.5</v>
      </c>
      <c r="E71" s="17">
        <v>124.6</v>
      </c>
      <c r="F71" s="41">
        <v>8.9</v>
      </c>
      <c r="G71" s="266"/>
      <c r="H71" s="17">
        <v>31.4</v>
      </c>
      <c r="I71" s="17">
        <v>112.4</v>
      </c>
      <c r="J71" s="17">
        <v>88.1</v>
      </c>
      <c r="K71" s="98">
        <v>87.8</v>
      </c>
      <c r="L71" s="266"/>
      <c r="M71" s="99">
        <f t="shared" si="30"/>
        <v>22.5</v>
      </c>
      <c r="N71" s="17">
        <f t="shared" si="31"/>
        <v>-12.199999999999989</v>
      </c>
      <c r="O71" s="41">
        <f t="shared" si="32"/>
        <v>38.299999999999997</v>
      </c>
      <c r="P71" s="99">
        <v>113</v>
      </c>
      <c r="Q71" s="17">
        <v>10.1</v>
      </c>
      <c r="R71" s="17">
        <v>49.2</v>
      </c>
      <c r="S71" s="17">
        <v>49.1</v>
      </c>
      <c r="T71" s="17">
        <v>59.4</v>
      </c>
      <c r="U71" s="17">
        <v>59.5</v>
      </c>
      <c r="V71" s="17">
        <v>59.1</v>
      </c>
      <c r="W71" s="17">
        <v>59.6</v>
      </c>
      <c r="X71" s="17">
        <v>89.9</v>
      </c>
      <c r="Y71" s="17">
        <v>90</v>
      </c>
      <c r="Z71" s="17">
        <v>89.8</v>
      </c>
      <c r="AA71" s="17">
        <v>59.1</v>
      </c>
      <c r="AB71" s="17">
        <v>114</v>
      </c>
      <c r="AC71" s="17">
        <v>856</v>
      </c>
      <c r="AD71" s="17">
        <v>100</v>
      </c>
      <c r="AE71" s="41">
        <v>632</v>
      </c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>
        <v>24.46</v>
      </c>
      <c r="AY71" s="17">
        <v>89.8</v>
      </c>
      <c r="AZ71" s="17">
        <v>124</v>
      </c>
      <c r="BA71" s="98">
        <f t="shared" si="33"/>
        <v>213.8</v>
      </c>
      <c r="BB71" s="101">
        <f t="shared" si="34"/>
        <v>721.8</v>
      </c>
    </row>
    <row r="72" spans="1:54" ht="14.25" customHeight="1" x14ac:dyDescent="0.35">
      <c r="A72" s="266"/>
      <c r="B72" s="11">
        <v>4.3333333333333304</v>
      </c>
      <c r="C72" s="266"/>
      <c r="D72" s="17">
        <v>49.7</v>
      </c>
      <c r="E72" s="17">
        <v>127.7</v>
      </c>
      <c r="F72" s="41">
        <v>9.1999999999999993</v>
      </c>
      <c r="G72" s="266"/>
      <c r="H72" s="17">
        <v>32.200000000000003</v>
      </c>
      <c r="I72" s="17">
        <v>113.8</v>
      </c>
      <c r="J72" s="17">
        <v>87.7</v>
      </c>
      <c r="K72" s="98">
        <v>87.4</v>
      </c>
      <c r="L72" s="266"/>
      <c r="M72" s="99">
        <f t="shared" si="30"/>
        <v>23.000000000000004</v>
      </c>
      <c r="N72" s="17">
        <f t="shared" si="31"/>
        <v>-13.900000000000006</v>
      </c>
      <c r="O72" s="41">
        <f t="shared" si="32"/>
        <v>37.700000000000003</v>
      </c>
      <c r="P72" s="99">
        <v>114.5</v>
      </c>
      <c r="Q72" s="17">
        <v>10.5</v>
      </c>
      <c r="R72" s="17">
        <v>49.4</v>
      </c>
      <c r="S72" s="17">
        <v>49.3</v>
      </c>
      <c r="T72" s="17">
        <v>59.2</v>
      </c>
      <c r="U72" s="17">
        <v>59.3</v>
      </c>
      <c r="V72" s="17">
        <v>59.1</v>
      </c>
      <c r="W72" s="17">
        <v>59.6</v>
      </c>
      <c r="X72" s="17">
        <v>89.5</v>
      </c>
      <c r="Y72" s="17">
        <v>89.6</v>
      </c>
      <c r="Z72" s="17">
        <v>89.4</v>
      </c>
      <c r="AA72" s="17">
        <v>59</v>
      </c>
      <c r="AB72" s="17">
        <v>114.9</v>
      </c>
      <c r="AC72" s="17">
        <v>857</v>
      </c>
      <c r="AD72" s="17">
        <v>100</v>
      </c>
      <c r="AE72" s="41">
        <v>628</v>
      </c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>
        <v>26.585999999999999</v>
      </c>
      <c r="AY72" s="17">
        <v>91.2</v>
      </c>
      <c r="AZ72" s="17">
        <v>121</v>
      </c>
      <c r="BA72" s="98">
        <f t="shared" si="33"/>
        <v>212.2</v>
      </c>
      <c r="BB72" s="101">
        <f t="shared" si="34"/>
        <v>719.2</v>
      </c>
    </row>
    <row r="73" spans="1:54" ht="14.25" customHeight="1" x14ac:dyDescent="0.35">
      <c r="A73" s="266"/>
      <c r="B73" s="11">
        <v>4.4166666666666696</v>
      </c>
      <c r="C73" s="266"/>
      <c r="D73" s="17">
        <v>49.9</v>
      </c>
      <c r="E73" s="17">
        <v>110.5</v>
      </c>
      <c r="F73" s="41">
        <v>9.9</v>
      </c>
      <c r="G73" s="266"/>
      <c r="H73" s="109">
        <v>32.799999999999997</v>
      </c>
      <c r="I73" s="109">
        <v>102</v>
      </c>
      <c r="J73" s="109">
        <v>86.4</v>
      </c>
      <c r="K73" s="98">
        <v>86.1</v>
      </c>
      <c r="L73" s="266"/>
      <c r="M73" s="99">
        <f t="shared" si="30"/>
        <v>22.9</v>
      </c>
      <c r="N73" s="17">
        <f t="shared" si="31"/>
        <v>-8.5</v>
      </c>
      <c r="O73" s="41">
        <f t="shared" si="32"/>
        <v>36.199999999999996</v>
      </c>
      <c r="P73" s="99">
        <v>102.6</v>
      </c>
      <c r="Q73" s="17">
        <v>11.3</v>
      </c>
      <c r="R73" s="17">
        <v>49.6</v>
      </c>
      <c r="S73" s="17">
        <v>49.5</v>
      </c>
      <c r="T73" s="17">
        <v>58.9</v>
      </c>
      <c r="U73" s="17">
        <v>59</v>
      </c>
      <c r="V73" s="17">
        <v>58.7</v>
      </c>
      <c r="W73" s="17">
        <v>59.2</v>
      </c>
      <c r="X73" s="17">
        <v>88.2</v>
      </c>
      <c r="Y73" s="17">
        <v>88.3</v>
      </c>
      <c r="Z73" s="17">
        <v>88.1</v>
      </c>
      <c r="AA73" s="17">
        <v>58.5</v>
      </c>
      <c r="AB73" s="17">
        <v>113.1</v>
      </c>
      <c r="AC73" s="17">
        <v>835</v>
      </c>
      <c r="AD73" s="17">
        <v>100</v>
      </c>
      <c r="AE73" s="41">
        <v>600</v>
      </c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>
        <v>28</v>
      </c>
      <c r="AY73" s="17">
        <v>91.7</v>
      </c>
      <c r="AZ73" s="17">
        <v>120</v>
      </c>
      <c r="BA73" s="98">
        <f t="shared" si="33"/>
        <v>211.7</v>
      </c>
      <c r="BB73" s="101">
        <f t="shared" si="34"/>
        <v>691.7</v>
      </c>
    </row>
    <row r="74" spans="1:54" ht="14.25" customHeight="1" x14ac:dyDescent="0.35">
      <c r="A74" s="266"/>
      <c r="B74" s="11">
        <v>4.5</v>
      </c>
      <c r="C74" s="266"/>
      <c r="D74" s="17">
        <v>49.9</v>
      </c>
      <c r="E74" s="17">
        <v>111.1</v>
      </c>
      <c r="F74" s="41">
        <v>10.3</v>
      </c>
      <c r="G74" s="266"/>
      <c r="H74" s="17">
        <v>33.299999999999997</v>
      </c>
      <c r="I74" s="17">
        <v>103.3</v>
      </c>
      <c r="J74" s="17">
        <v>85.6</v>
      </c>
      <c r="K74" s="98">
        <v>85.3</v>
      </c>
      <c r="L74" s="266"/>
      <c r="M74" s="99">
        <f t="shared" si="30"/>
        <v>22.999999999999996</v>
      </c>
      <c r="N74" s="17">
        <f t="shared" si="31"/>
        <v>-7.7999999999999972</v>
      </c>
      <c r="O74" s="41">
        <f t="shared" si="32"/>
        <v>35.4</v>
      </c>
      <c r="P74" s="99">
        <v>103.6</v>
      </c>
      <c r="Q74" s="17">
        <v>11.8</v>
      </c>
      <c r="R74" s="17">
        <v>49.6</v>
      </c>
      <c r="S74" s="17">
        <v>49.5</v>
      </c>
      <c r="T74" s="17">
        <v>58.8</v>
      </c>
      <c r="U74" s="17">
        <v>58.9</v>
      </c>
      <c r="V74" s="17">
        <v>58.7</v>
      </c>
      <c r="W74" s="17">
        <v>59.2</v>
      </c>
      <c r="X74" s="17">
        <v>87.3</v>
      </c>
      <c r="Y74" s="17">
        <v>87.4</v>
      </c>
      <c r="Z74" s="17">
        <v>87.3</v>
      </c>
      <c r="AA74" s="17">
        <v>58.6</v>
      </c>
      <c r="AB74" s="17">
        <v>112.6</v>
      </c>
      <c r="AC74" s="17">
        <v>834</v>
      </c>
      <c r="AD74" s="17">
        <v>100</v>
      </c>
      <c r="AE74" s="41">
        <v>594</v>
      </c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>
        <v>28.568000000000001</v>
      </c>
      <c r="AY74" s="17">
        <v>88.7</v>
      </c>
      <c r="AZ74" s="17">
        <v>120</v>
      </c>
      <c r="BA74" s="98">
        <f t="shared" si="33"/>
        <v>208.7</v>
      </c>
      <c r="BB74" s="101">
        <f t="shared" si="34"/>
        <v>682.7</v>
      </c>
    </row>
    <row r="75" spans="1:54" ht="14.25" customHeight="1" x14ac:dyDescent="0.35">
      <c r="A75" s="266"/>
      <c r="B75" s="11">
        <v>4.5833333333333304</v>
      </c>
      <c r="C75" s="266"/>
      <c r="D75" s="17">
        <v>49.7</v>
      </c>
      <c r="E75" s="17">
        <v>123.3</v>
      </c>
      <c r="F75" s="41">
        <v>10.1</v>
      </c>
      <c r="G75" s="266"/>
      <c r="H75" s="17">
        <v>33.200000000000003</v>
      </c>
      <c r="I75" s="17">
        <v>115.8</v>
      </c>
      <c r="J75" s="17">
        <v>82.5</v>
      </c>
      <c r="K75" s="98">
        <v>82.2</v>
      </c>
      <c r="L75" s="266"/>
      <c r="M75" s="99">
        <f t="shared" si="30"/>
        <v>23.1</v>
      </c>
      <c r="N75" s="17">
        <f t="shared" si="31"/>
        <v>-7.5</v>
      </c>
      <c r="O75" s="41">
        <f t="shared" si="32"/>
        <v>32.5</v>
      </c>
      <c r="P75" s="99">
        <v>115.5</v>
      </c>
      <c r="Q75" s="17">
        <v>11.5</v>
      </c>
      <c r="R75" s="17">
        <v>49.4</v>
      </c>
      <c r="S75" s="17">
        <v>49.3</v>
      </c>
      <c r="T75" s="17">
        <v>55.8</v>
      </c>
      <c r="U75" s="17">
        <v>55.8</v>
      </c>
      <c r="V75" s="17">
        <v>55.6</v>
      </c>
      <c r="W75" s="17">
        <v>56.1</v>
      </c>
      <c r="X75" s="17">
        <v>84.4</v>
      </c>
      <c r="Y75" s="17">
        <v>84.5</v>
      </c>
      <c r="Z75" s="17">
        <v>84.3</v>
      </c>
      <c r="AA75" s="17">
        <v>55.4</v>
      </c>
      <c r="AB75" s="17">
        <v>114</v>
      </c>
      <c r="AC75" s="17">
        <v>834</v>
      </c>
      <c r="AD75" s="17">
        <v>100</v>
      </c>
      <c r="AE75" s="41">
        <v>575</v>
      </c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>
        <v>28.462</v>
      </c>
      <c r="AY75" s="17">
        <v>95.9</v>
      </c>
      <c r="AZ75" s="17">
        <v>114</v>
      </c>
      <c r="BA75" s="98">
        <f t="shared" si="33"/>
        <v>209.9</v>
      </c>
      <c r="BB75" s="101">
        <f t="shared" si="34"/>
        <v>670.9</v>
      </c>
    </row>
    <row r="76" spans="1:54" ht="14.25" customHeight="1" x14ac:dyDescent="0.35">
      <c r="A76" s="266"/>
      <c r="B76" s="11">
        <v>4.6666666666666696</v>
      </c>
      <c r="C76" s="266"/>
      <c r="D76" s="17">
        <v>49.6</v>
      </c>
      <c r="E76" s="17">
        <v>125.2</v>
      </c>
      <c r="F76" s="41">
        <v>9.8000000000000007</v>
      </c>
      <c r="G76" s="266"/>
      <c r="H76" s="17">
        <v>32.5</v>
      </c>
      <c r="I76" s="17">
        <v>116.8</v>
      </c>
      <c r="J76" s="17">
        <v>81.099999999999994</v>
      </c>
      <c r="K76" s="98">
        <v>80.7</v>
      </c>
      <c r="L76" s="266"/>
      <c r="M76" s="99">
        <f t="shared" si="30"/>
        <v>22.7</v>
      </c>
      <c r="N76" s="17">
        <f t="shared" si="31"/>
        <v>-8.4000000000000057</v>
      </c>
      <c r="O76" s="41">
        <f t="shared" si="32"/>
        <v>31.1</v>
      </c>
      <c r="P76" s="99">
        <v>115.7</v>
      </c>
      <c r="Q76" s="17">
        <v>11.2</v>
      </c>
      <c r="R76" s="17">
        <v>49.3</v>
      </c>
      <c r="S76" s="17">
        <v>49.2</v>
      </c>
      <c r="T76" s="17">
        <v>54.5</v>
      </c>
      <c r="U76" s="17">
        <v>54.4</v>
      </c>
      <c r="V76" s="17">
        <v>54.2</v>
      </c>
      <c r="W76" s="17">
        <v>54.7</v>
      </c>
      <c r="X76" s="17">
        <v>83.1</v>
      </c>
      <c r="Y76" s="17">
        <v>83.2</v>
      </c>
      <c r="Z76" s="17">
        <v>82.9</v>
      </c>
      <c r="AA76" s="17">
        <v>54.2</v>
      </c>
      <c r="AB76" s="17">
        <v>115</v>
      </c>
      <c r="AC76" s="17">
        <v>834</v>
      </c>
      <c r="AD76" s="17">
        <v>100</v>
      </c>
      <c r="AE76" s="41">
        <v>562</v>
      </c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>
        <v>24.530999999999999</v>
      </c>
      <c r="AY76" s="17">
        <v>92.3</v>
      </c>
      <c r="AZ76" s="17">
        <v>117</v>
      </c>
      <c r="BA76" s="98">
        <f t="shared" si="33"/>
        <v>209.3</v>
      </c>
      <c r="BB76" s="101">
        <f t="shared" si="34"/>
        <v>654.29999999999995</v>
      </c>
    </row>
    <row r="77" spans="1:54" ht="14.25" customHeight="1" x14ac:dyDescent="0.35">
      <c r="A77" s="266"/>
      <c r="B77" s="11">
        <v>4.75</v>
      </c>
      <c r="C77" s="266"/>
      <c r="D77" s="17">
        <v>49.8</v>
      </c>
      <c r="E77" s="17">
        <v>122.2</v>
      </c>
      <c r="F77" s="41">
        <v>9.8000000000000007</v>
      </c>
      <c r="G77" s="266"/>
      <c r="H77" s="17">
        <v>31.6</v>
      </c>
      <c r="I77" s="17">
        <v>114.7</v>
      </c>
      <c r="J77" s="17">
        <v>84.4</v>
      </c>
      <c r="K77" s="98">
        <v>84.1</v>
      </c>
      <c r="L77" s="266"/>
      <c r="M77" s="99">
        <f t="shared" si="30"/>
        <v>21.8</v>
      </c>
      <c r="N77" s="17">
        <f t="shared" si="31"/>
        <v>-7.5</v>
      </c>
      <c r="O77" s="41">
        <f t="shared" si="32"/>
        <v>34.299999999999997</v>
      </c>
      <c r="P77" s="99">
        <v>114.7</v>
      </c>
      <c r="Q77" s="17">
        <v>11</v>
      </c>
      <c r="R77" s="17">
        <v>49.5</v>
      </c>
      <c r="S77" s="17">
        <v>49.4</v>
      </c>
      <c r="T77" s="17">
        <v>56.7</v>
      </c>
      <c r="U77" s="17">
        <v>56.7</v>
      </c>
      <c r="V77" s="17">
        <v>56.5</v>
      </c>
      <c r="W77" s="17">
        <v>57</v>
      </c>
      <c r="X77" s="17">
        <v>86.2</v>
      </c>
      <c r="Y77" s="17">
        <v>86.3</v>
      </c>
      <c r="Z77" s="17">
        <v>86.2</v>
      </c>
      <c r="AA77" s="17">
        <v>54.2</v>
      </c>
      <c r="AB77" s="17">
        <v>113.6</v>
      </c>
      <c r="AC77" s="17">
        <v>835</v>
      </c>
      <c r="AD77" s="17">
        <v>100</v>
      </c>
      <c r="AE77" s="41">
        <v>585</v>
      </c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>
        <v>23.881</v>
      </c>
      <c r="AY77" s="17">
        <v>92.5</v>
      </c>
      <c r="AZ77" s="17">
        <v>129</v>
      </c>
      <c r="BA77" s="98">
        <f t="shared" si="33"/>
        <v>221.5</v>
      </c>
      <c r="BB77" s="101">
        <f t="shared" si="34"/>
        <v>677.5</v>
      </c>
    </row>
    <row r="78" spans="1:54" ht="14.25" customHeight="1" x14ac:dyDescent="0.35">
      <c r="A78" s="266"/>
      <c r="B78" s="11">
        <v>4.8333333333333304</v>
      </c>
      <c r="C78" s="266"/>
      <c r="D78" s="17">
        <v>48.9</v>
      </c>
      <c r="E78" s="17">
        <v>118.9</v>
      </c>
      <c r="F78" s="41">
        <v>10</v>
      </c>
      <c r="G78" s="266"/>
      <c r="H78" s="17">
        <v>31.5</v>
      </c>
      <c r="I78" s="17">
        <v>111.6</v>
      </c>
      <c r="J78" s="17">
        <v>85.3</v>
      </c>
      <c r="K78" s="98">
        <v>85</v>
      </c>
      <c r="L78" s="266"/>
      <c r="M78" s="99">
        <f t="shared" si="30"/>
        <v>21.5</v>
      </c>
      <c r="N78" s="17">
        <f t="shared" si="31"/>
        <v>-7.3000000000000114</v>
      </c>
      <c r="O78" s="41">
        <f t="shared" si="32"/>
        <v>36.1</v>
      </c>
      <c r="P78" s="99">
        <v>111.2</v>
      </c>
      <c r="Q78" s="17">
        <v>11.2</v>
      </c>
      <c r="R78" s="17">
        <v>48.6</v>
      </c>
      <c r="S78" s="17">
        <v>48.6</v>
      </c>
      <c r="T78" s="17">
        <v>58.8</v>
      </c>
      <c r="U78" s="17">
        <v>58.7</v>
      </c>
      <c r="V78" s="17">
        <v>58.5</v>
      </c>
      <c r="W78" s="17">
        <v>58.9</v>
      </c>
      <c r="X78" s="17">
        <v>87.1</v>
      </c>
      <c r="Y78" s="17">
        <v>87.1</v>
      </c>
      <c r="Z78" s="17">
        <v>86.9</v>
      </c>
      <c r="AA78" s="17">
        <v>54.2</v>
      </c>
      <c r="AB78" s="17">
        <v>110.5</v>
      </c>
      <c r="AC78" s="17">
        <v>833</v>
      </c>
      <c r="AD78" s="17">
        <v>100</v>
      </c>
      <c r="AE78" s="41">
        <v>593</v>
      </c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>
        <v>23.542000000000002</v>
      </c>
      <c r="AY78" s="17">
        <v>91.6</v>
      </c>
      <c r="AZ78" s="17">
        <v>130</v>
      </c>
      <c r="BA78" s="98">
        <f t="shared" si="33"/>
        <v>221.6</v>
      </c>
      <c r="BB78" s="101">
        <f t="shared" si="34"/>
        <v>684.6</v>
      </c>
    </row>
    <row r="79" spans="1:54" ht="14.25" customHeight="1" x14ac:dyDescent="0.35">
      <c r="A79" s="266"/>
      <c r="B79" s="11">
        <v>4.9166666666666696</v>
      </c>
      <c r="C79" s="266"/>
      <c r="D79" s="17">
        <v>48.9</v>
      </c>
      <c r="E79" s="17">
        <v>120.7</v>
      </c>
      <c r="F79" s="41">
        <v>10.1</v>
      </c>
      <c r="G79" s="266"/>
      <c r="H79" s="17">
        <v>31.8</v>
      </c>
      <c r="I79" s="17">
        <v>111.9</v>
      </c>
      <c r="J79" s="17">
        <v>86.5</v>
      </c>
      <c r="K79" s="98">
        <v>86.1</v>
      </c>
      <c r="L79" s="266"/>
      <c r="M79" s="99">
        <f t="shared" si="30"/>
        <v>21.700000000000003</v>
      </c>
      <c r="N79" s="17">
        <f t="shared" si="31"/>
        <v>-8.7999999999999972</v>
      </c>
      <c r="O79" s="41">
        <f t="shared" si="32"/>
        <v>37.199999999999996</v>
      </c>
      <c r="P79" s="99">
        <v>111.3</v>
      </c>
      <c r="Q79" s="17">
        <v>11.3</v>
      </c>
      <c r="R79" s="17">
        <v>48.6</v>
      </c>
      <c r="S79" s="17">
        <v>48.6</v>
      </c>
      <c r="T79" s="17">
        <v>59.5</v>
      </c>
      <c r="U79" s="17">
        <v>59.6</v>
      </c>
      <c r="V79" s="17">
        <v>59.3</v>
      </c>
      <c r="W79" s="17">
        <v>59.7</v>
      </c>
      <c r="X79" s="17">
        <v>88.2</v>
      </c>
      <c r="Y79" s="17">
        <v>88.3</v>
      </c>
      <c r="Z79" s="17">
        <v>88.1</v>
      </c>
      <c r="AA79" s="17">
        <v>54.2</v>
      </c>
      <c r="AB79" s="17">
        <v>110.8</v>
      </c>
      <c r="AC79" s="17">
        <v>834</v>
      </c>
      <c r="AD79" s="17">
        <v>100</v>
      </c>
      <c r="AE79" s="41">
        <v>594</v>
      </c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>
        <v>22.553999999999998</v>
      </c>
      <c r="AY79" s="17">
        <v>88</v>
      </c>
      <c r="AZ79" s="17">
        <v>124</v>
      </c>
      <c r="BA79" s="98">
        <f t="shared" si="33"/>
        <v>212</v>
      </c>
      <c r="BB79" s="101">
        <f t="shared" si="34"/>
        <v>682</v>
      </c>
    </row>
    <row r="80" spans="1:54" ht="14.25" customHeight="1" x14ac:dyDescent="0.35">
      <c r="A80" s="267"/>
      <c r="B80" s="11">
        <v>5</v>
      </c>
      <c r="C80" s="267"/>
      <c r="D80" s="17">
        <v>49</v>
      </c>
      <c r="E80" s="17">
        <v>121.5</v>
      </c>
      <c r="F80" s="41">
        <v>10.199999999999999</v>
      </c>
      <c r="G80" s="267"/>
      <c r="H80" s="17">
        <v>31.6</v>
      </c>
      <c r="I80" s="17">
        <v>110.4</v>
      </c>
      <c r="J80" s="17">
        <v>87.8</v>
      </c>
      <c r="K80" s="98">
        <v>87.5</v>
      </c>
      <c r="L80" s="267"/>
      <c r="M80" s="99">
        <f t="shared" si="30"/>
        <v>21.400000000000002</v>
      </c>
      <c r="N80" s="17">
        <f t="shared" si="31"/>
        <v>-11.099999999999994</v>
      </c>
      <c r="O80" s="41">
        <f t="shared" si="32"/>
        <v>38.5</v>
      </c>
      <c r="P80" s="99">
        <v>111.6</v>
      </c>
      <c r="Q80" s="17">
        <v>11.4</v>
      </c>
      <c r="R80" s="17">
        <v>48.6</v>
      </c>
      <c r="S80" s="17">
        <v>48.6</v>
      </c>
      <c r="T80" s="17">
        <v>60.8</v>
      </c>
      <c r="U80" s="17">
        <v>60.8</v>
      </c>
      <c r="V80" s="17">
        <v>60.6</v>
      </c>
      <c r="W80" s="17">
        <v>61.1</v>
      </c>
      <c r="X80" s="17">
        <v>89.5</v>
      </c>
      <c r="Y80" s="17">
        <v>89.6</v>
      </c>
      <c r="Z80" s="17">
        <v>89.4</v>
      </c>
      <c r="AA80" s="17">
        <v>54.2</v>
      </c>
      <c r="AB80" s="17">
        <v>109.8</v>
      </c>
      <c r="AC80" s="17">
        <v>837</v>
      </c>
      <c r="AD80" s="17">
        <v>100</v>
      </c>
      <c r="AE80" s="41">
        <v>604</v>
      </c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>
        <v>23.56</v>
      </c>
      <c r="AY80" s="17">
        <v>94.1</v>
      </c>
      <c r="AZ80" s="17">
        <v>122</v>
      </c>
      <c r="BA80" s="98">
        <f t="shared" si="33"/>
        <v>216.1</v>
      </c>
      <c r="BB80" s="101">
        <f t="shared" si="34"/>
        <v>698.1</v>
      </c>
    </row>
    <row r="81" spans="1:54" ht="14.25" customHeight="1" x14ac:dyDescent="0.35">
      <c r="A81" s="291" t="s">
        <v>92</v>
      </c>
      <c r="B81" s="285"/>
      <c r="C81" s="78">
        <f t="shared" ref="C81:BB81" si="35">AVERAGE(C69:C80)</f>
        <v>122.1</v>
      </c>
      <c r="D81" s="78">
        <f t="shared" si="35"/>
        <v>49.475000000000001</v>
      </c>
      <c r="E81" s="78">
        <f t="shared" si="35"/>
        <v>121.27500000000002</v>
      </c>
      <c r="F81" s="102">
        <f t="shared" si="35"/>
        <v>9.6666666666666661</v>
      </c>
      <c r="G81" s="78" t="e">
        <f t="shared" si="35"/>
        <v>#DIV/0!</v>
      </c>
      <c r="H81" s="78">
        <f t="shared" si="35"/>
        <v>31.866666666666671</v>
      </c>
      <c r="I81" s="78">
        <f t="shared" si="35"/>
        <v>111.64166666666667</v>
      </c>
      <c r="J81" s="78">
        <f t="shared" si="35"/>
        <v>85.725000000000009</v>
      </c>
      <c r="K81" s="103">
        <f t="shared" si="35"/>
        <v>85.391666666666694</v>
      </c>
      <c r="L81" s="104">
        <f t="shared" si="35"/>
        <v>98.5</v>
      </c>
      <c r="M81" s="103">
        <f t="shared" si="35"/>
        <v>22.2</v>
      </c>
      <c r="N81" s="103">
        <f t="shared" si="35"/>
        <v>-9.6333333333333346</v>
      </c>
      <c r="O81" s="102">
        <f t="shared" si="35"/>
        <v>35.916666666666664</v>
      </c>
      <c r="P81" s="105">
        <f t="shared" si="35"/>
        <v>111.76666666666667</v>
      </c>
      <c r="Q81" s="78">
        <f t="shared" si="35"/>
        <v>10.950000000000001</v>
      </c>
      <c r="R81" s="78">
        <f t="shared" si="35"/>
        <v>49.166666666666664</v>
      </c>
      <c r="S81" s="78">
        <f t="shared" si="35"/>
        <v>49.1</v>
      </c>
      <c r="T81" s="78">
        <f t="shared" si="35"/>
        <v>58.258333333333326</v>
      </c>
      <c r="U81" s="78">
        <f t="shared" si="35"/>
        <v>58.274999999999999</v>
      </c>
      <c r="V81" s="78">
        <f t="shared" si="35"/>
        <v>58.041666666666657</v>
      </c>
      <c r="W81" s="78">
        <f t="shared" si="35"/>
        <v>58.524999999999999</v>
      </c>
      <c r="X81" s="78">
        <f t="shared" si="35"/>
        <v>87.52500000000002</v>
      </c>
      <c r="Y81" s="78">
        <f t="shared" si="35"/>
        <v>87.616666666666674</v>
      </c>
      <c r="Z81" s="78">
        <f t="shared" si="35"/>
        <v>87.424999999999997</v>
      </c>
      <c r="AA81" s="78">
        <f t="shared" si="35"/>
        <v>56.45000000000001</v>
      </c>
      <c r="AB81" s="78">
        <f t="shared" si="35"/>
        <v>113.10833333333333</v>
      </c>
      <c r="AC81" s="78">
        <f t="shared" si="35"/>
        <v>841.41666666666663</v>
      </c>
      <c r="AD81" s="78">
        <f t="shared" si="35"/>
        <v>100</v>
      </c>
      <c r="AE81" s="102">
        <f t="shared" si="35"/>
        <v>600.75</v>
      </c>
      <c r="AF81" s="106" t="e">
        <f t="shared" si="35"/>
        <v>#DIV/0!</v>
      </c>
      <c r="AG81" s="78" t="e">
        <f t="shared" si="35"/>
        <v>#DIV/0!</v>
      </c>
      <c r="AH81" s="78" t="e">
        <f t="shared" si="35"/>
        <v>#DIV/0!</v>
      </c>
      <c r="AI81" s="78" t="e">
        <f t="shared" si="35"/>
        <v>#DIV/0!</v>
      </c>
      <c r="AJ81" s="78" t="e">
        <f t="shared" si="35"/>
        <v>#DIV/0!</v>
      </c>
      <c r="AK81" s="78" t="e">
        <f t="shared" si="35"/>
        <v>#DIV/0!</v>
      </c>
      <c r="AL81" s="78" t="e">
        <f t="shared" si="35"/>
        <v>#DIV/0!</v>
      </c>
      <c r="AM81" s="78" t="e">
        <f t="shared" si="35"/>
        <v>#DIV/0!</v>
      </c>
      <c r="AN81" s="78" t="e">
        <f t="shared" si="35"/>
        <v>#DIV/0!</v>
      </c>
      <c r="AO81" s="78" t="e">
        <f t="shared" si="35"/>
        <v>#DIV/0!</v>
      </c>
      <c r="AP81" s="78" t="e">
        <f t="shared" si="35"/>
        <v>#DIV/0!</v>
      </c>
      <c r="AQ81" s="78" t="e">
        <f t="shared" si="35"/>
        <v>#DIV/0!</v>
      </c>
      <c r="AR81" s="78" t="e">
        <f t="shared" si="35"/>
        <v>#DIV/0!</v>
      </c>
      <c r="AS81" s="78" t="e">
        <f t="shared" si="35"/>
        <v>#DIV/0!</v>
      </c>
      <c r="AT81" s="78" t="e">
        <f t="shared" si="35"/>
        <v>#DIV/0!</v>
      </c>
      <c r="AU81" s="102" t="e">
        <f t="shared" si="35"/>
        <v>#DIV/0!</v>
      </c>
      <c r="AV81" s="107">
        <f t="shared" si="35"/>
        <v>122.6</v>
      </c>
      <c r="AW81" s="78" t="e">
        <f t="shared" si="35"/>
        <v>#DIV/0!</v>
      </c>
      <c r="AX81" s="78">
        <f t="shared" si="35"/>
        <v>24.974999999999998</v>
      </c>
      <c r="AY81" s="78">
        <f t="shared" si="35"/>
        <v>92.058333333333323</v>
      </c>
      <c r="AZ81" s="78">
        <f t="shared" si="35"/>
        <v>122.5</v>
      </c>
      <c r="BA81" s="103">
        <f t="shared" si="35"/>
        <v>214.55833333333337</v>
      </c>
      <c r="BB81" s="108">
        <f t="shared" si="35"/>
        <v>692.80833333333328</v>
      </c>
    </row>
    <row r="82" spans="1:54" ht="14.25" customHeight="1" x14ac:dyDescent="0.35">
      <c r="A82" s="268">
        <v>44780</v>
      </c>
      <c r="B82" s="11">
        <v>5.0833333333333304</v>
      </c>
      <c r="C82" s="306">
        <v>91.5</v>
      </c>
      <c r="D82" s="17">
        <v>49</v>
      </c>
      <c r="E82" s="17">
        <v>122.6</v>
      </c>
      <c r="F82" s="41">
        <v>10.3</v>
      </c>
      <c r="G82" s="269"/>
      <c r="H82" s="17">
        <v>31.1</v>
      </c>
      <c r="I82" s="17">
        <v>111.5</v>
      </c>
      <c r="J82" s="17">
        <v>85.8</v>
      </c>
      <c r="K82" s="98">
        <v>85.5</v>
      </c>
      <c r="L82" s="286">
        <f>G82-C82</f>
        <v>-91.5</v>
      </c>
      <c r="M82" s="99">
        <f t="shared" ref="M82:M93" si="36">H82-F82</f>
        <v>20.8</v>
      </c>
      <c r="N82" s="17">
        <f t="shared" ref="N82:N93" si="37">I82-E82</f>
        <v>-11.099999999999994</v>
      </c>
      <c r="O82" s="41">
        <f t="shared" ref="O82:O93" si="38">K82-D82</f>
        <v>36.5</v>
      </c>
      <c r="P82" s="99">
        <v>112.2</v>
      </c>
      <c r="Q82" s="17">
        <v>11.4</v>
      </c>
      <c r="R82" s="17">
        <v>48.6</v>
      </c>
      <c r="S82" s="17">
        <v>48.6</v>
      </c>
      <c r="T82" s="17">
        <v>59.2</v>
      </c>
      <c r="U82" s="17">
        <v>59.2</v>
      </c>
      <c r="V82" s="17">
        <v>59.2</v>
      </c>
      <c r="W82" s="17">
        <v>59.5</v>
      </c>
      <c r="X82" s="17">
        <v>87.6</v>
      </c>
      <c r="Y82" s="17">
        <v>87.7</v>
      </c>
      <c r="Z82" s="17">
        <v>87.5</v>
      </c>
      <c r="AA82" s="17">
        <v>54.2</v>
      </c>
      <c r="AB82" s="17">
        <v>111.1</v>
      </c>
      <c r="AC82" s="17">
        <v>835</v>
      </c>
      <c r="AD82" s="17">
        <v>100</v>
      </c>
      <c r="AE82" s="41">
        <v>590</v>
      </c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>
        <v>116.8</v>
      </c>
      <c r="AW82" s="17"/>
      <c r="AX82" s="17">
        <v>23.872</v>
      </c>
      <c r="AY82" s="17">
        <v>91.1</v>
      </c>
      <c r="AZ82" s="17">
        <v>120</v>
      </c>
      <c r="BA82" s="98">
        <f t="shared" ref="BA82:BA93" si="39">AY82+AZ82</f>
        <v>211.1</v>
      </c>
      <c r="BB82" s="101">
        <f t="shared" ref="BB82:BB93" si="40">AE82+AU82+AY82</f>
        <v>681.1</v>
      </c>
    </row>
    <row r="83" spans="1:54" ht="14.25" customHeight="1" x14ac:dyDescent="0.35">
      <c r="A83" s="266"/>
      <c r="B83" s="11">
        <v>5.1666666666666696</v>
      </c>
      <c r="C83" s="266"/>
      <c r="D83" s="17">
        <v>49.1</v>
      </c>
      <c r="E83" s="17">
        <v>118.6</v>
      </c>
      <c r="F83" s="41">
        <v>10.199999999999999</v>
      </c>
      <c r="G83" s="266"/>
      <c r="H83" s="17">
        <v>28.8</v>
      </c>
      <c r="I83" s="17">
        <v>111.9</v>
      </c>
      <c r="J83" s="17">
        <v>85.7</v>
      </c>
      <c r="K83" s="98">
        <v>85.4</v>
      </c>
      <c r="L83" s="266"/>
      <c r="M83" s="99">
        <f t="shared" si="36"/>
        <v>18.600000000000001</v>
      </c>
      <c r="N83" s="17">
        <f t="shared" si="37"/>
        <v>-6.6999999999999886</v>
      </c>
      <c r="O83" s="41">
        <f t="shared" si="38"/>
        <v>36.300000000000004</v>
      </c>
      <c r="P83" s="99">
        <v>112.4</v>
      </c>
      <c r="Q83" s="17">
        <v>11.3</v>
      </c>
      <c r="R83" s="17">
        <v>48.8</v>
      </c>
      <c r="S83" s="17">
        <v>48.7</v>
      </c>
      <c r="T83" s="17">
        <v>58.6</v>
      </c>
      <c r="U83" s="17">
        <v>58.8</v>
      </c>
      <c r="V83" s="17">
        <v>58.6</v>
      </c>
      <c r="W83" s="17">
        <v>58.9</v>
      </c>
      <c r="X83" s="17">
        <v>87.5</v>
      </c>
      <c r="Y83" s="17">
        <v>87.6</v>
      </c>
      <c r="Z83" s="17">
        <v>87.4</v>
      </c>
      <c r="AA83" s="17">
        <v>54.2</v>
      </c>
      <c r="AB83" s="17">
        <v>110.9</v>
      </c>
      <c r="AC83" s="17">
        <v>833</v>
      </c>
      <c r="AD83" s="17">
        <v>100</v>
      </c>
      <c r="AE83" s="41">
        <v>588</v>
      </c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>
        <v>22.518999999999998</v>
      </c>
      <c r="AY83" s="17">
        <v>89.2</v>
      </c>
      <c r="AZ83" s="17">
        <v>128</v>
      </c>
      <c r="BA83" s="98">
        <f t="shared" si="39"/>
        <v>217.2</v>
      </c>
      <c r="BB83" s="101">
        <f t="shared" si="40"/>
        <v>677.2</v>
      </c>
    </row>
    <row r="84" spans="1:54" ht="14.25" customHeight="1" x14ac:dyDescent="0.35">
      <c r="A84" s="266"/>
      <c r="B84" s="11">
        <v>5.25</v>
      </c>
      <c r="C84" s="266"/>
      <c r="D84" s="17">
        <v>48.8</v>
      </c>
      <c r="E84" s="17">
        <v>91.1</v>
      </c>
      <c r="F84" s="41">
        <v>11.2</v>
      </c>
      <c r="G84" s="266"/>
      <c r="H84" s="17">
        <v>27.6</v>
      </c>
      <c r="I84" s="17">
        <v>86.5</v>
      </c>
      <c r="J84" s="17">
        <v>81.5</v>
      </c>
      <c r="K84" s="98">
        <v>81.3</v>
      </c>
      <c r="L84" s="266"/>
      <c r="M84" s="99">
        <f t="shared" si="36"/>
        <v>16.400000000000002</v>
      </c>
      <c r="N84" s="17">
        <f t="shared" si="37"/>
        <v>-4.5999999999999943</v>
      </c>
      <c r="O84" s="41">
        <f t="shared" si="38"/>
        <v>32.5</v>
      </c>
      <c r="P84" s="99">
        <v>89.9</v>
      </c>
      <c r="Q84" s="17">
        <v>12.5</v>
      </c>
      <c r="R84" s="17">
        <v>48.6</v>
      </c>
      <c r="S84" s="17">
        <v>48.5</v>
      </c>
      <c r="T84" s="17">
        <v>56</v>
      </c>
      <c r="U84" s="17">
        <v>55.7</v>
      </c>
      <c r="V84" s="17">
        <v>55.6</v>
      </c>
      <c r="W84" s="17">
        <v>56.1</v>
      </c>
      <c r="X84" s="17">
        <v>83.2</v>
      </c>
      <c r="Y84" s="17">
        <v>83.2</v>
      </c>
      <c r="Z84" s="17">
        <v>83.1</v>
      </c>
      <c r="AA84" s="17">
        <v>54.2</v>
      </c>
      <c r="AB84" s="17">
        <v>108.8</v>
      </c>
      <c r="AC84" s="17">
        <v>803</v>
      </c>
      <c r="AD84" s="17">
        <v>100</v>
      </c>
      <c r="AE84" s="41">
        <v>533</v>
      </c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>
        <v>21.745000000000001</v>
      </c>
      <c r="AY84" s="17">
        <v>85.4</v>
      </c>
      <c r="AZ84" s="17">
        <v>119</v>
      </c>
      <c r="BA84" s="98">
        <f t="shared" si="39"/>
        <v>204.4</v>
      </c>
      <c r="BB84" s="101">
        <f t="shared" si="40"/>
        <v>618.4</v>
      </c>
    </row>
    <row r="85" spans="1:54" ht="14.25" customHeight="1" x14ac:dyDescent="0.35">
      <c r="A85" s="266"/>
      <c r="B85" s="11">
        <v>5.3333333333333304</v>
      </c>
      <c r="C85" s="266"/>
      <c r="D85" s="17">
        <v>49</v>
      </c>
      <c r="E85" s="17">
        <v>116.4</v>
      </c>
      <c r="F85" s="41">
        <v>10.7</v>
      </c>
      <c r="G85" s="266"/>
      <c r="H85" s="17">
        <v>31.7</v>
      </c>
      <c r="I85" s="17">
        <v>108.6</v>
      </c>
      <c r="J85" s="17">
        <v>83.4</v>
      </c>
      <c r="K85" s="98">
        <v>83</v>
      </c>
      <c r="L85" s="266"/>
      <c r="M85" s="99">
        <f t="shared" si="36"/>
        <v>21</v>
      </c>
      <c r="N85" s="17">
        <f t="shared" si="37"/>
        <v>-7.8000000000000114</v>
      </c>
      <c r="O85" s="41">
        <f t="shared" si="38"/>
        <v>34</v>
      </c>
      <c r="P85" s="99">
        <v>108.9</v>
      </c>
      <c r="Q85" s="17">
        <v>11.9</v>
      </c>
      <c r="R85" s="17">
        <v>48.7</v>
      </c>
      <c r="S85" s="17">
        <v>48.7</v>
      </c>
      <c r="T85" s="17">
        <v>57.7</v>
      </c>
      <c r="U85" s="17">
        <v>57.6</v>
      </c>
      <c r="V85" s="17">
        <v>57.4</v>
      </c>
      <c r="W85" s="17">
        <v>58</v>
      </c>
      <c r="X85" s="17">
        <v>85.3</v>
      </c>
      <c r="Y85" s="17">
        <v>85.3</v>
      </c>
      <c r="Z85" s="17">
        <v>85.2</v>
      </c>
      <c r="AA85" s="17">
        <v>54.2</v>
      </c>
      <c r="AB85" s="17">
        <v>113.4</v>
      </c>
      <c r="AC85" s="17">
        <v>845</v>
      </c>
      <c r="AD85" s="17">
        <v>100</v>
      </c>
      <c r="AE85" s="41">
        <v>581</v>
      </c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>
        <v>24.783999999999999</v>
      </c>
      <c r="AY85" s="17">
        <v>91.1</v>
      </c>
      <c r="AZ85" s="17">
        <v>113</v>
      </c>
      <c r="BA85" s="98">
        <f t="shared" si="39"/>
        <v>204.1</v>
      </c>
      <c r="BB85" s="101">
        <f t="shared" si="40"/>
        <v>672.1</v>
      </c>
    </row>
    <row r="86" spans="1:54" ht="14.25" customHeight="1" x14ac:dyDescent="0.35">
      <c r="A86" s="266"/>
      <c r="B86" s="11">
        <v>5.4166666666666696</v>
      </c>
      <c r="C86" s="266"/>
      <c r="D86" s="17">
        <v>52.6</v>
      </c>
      <c r="E86" s="17">
        <v>0</v>
      </c>
      <c r="F86" s="41">
        <v>19.899999999999999</v>
      </c>
      <c r="G86" s="266"/>
      <c r="H86" s="17">
        <v>31.7</v>
      </c>
      <c r="I86" s="17">
        <v>0</v>
      </c>
      <c r="J86" s="17">
        <v>77.900000000000006</v>
      </c>
      <c r="K86" s="98">
        <v>77.900000000000006</v>
      </c>
      <c r="L86" s="266"/>
      <c r="M86" s="99">
        <f t="shared" si="36"/>
        <v>11.8</v>
      </c>
      <c r="N86" s="17">
        <f t="shared" si="37"/>
        <v>0</v>
      </c>
      <c r="O86" s="41">
        <f t="shared" si="38"/>
        <v>25.300000000000004</v>
      </c>
      <c r="P86" s="99">
        <v>8</v>
      </c>
      <c r="Q86" s="17">
        <v>15.8</v>
      </c>
      <c r="R86" s="17">
        <v>3.6</v>
      </c>
      <c r="S86" s="17">
        <v>0</v>
      </c>
      <c r="T86" s="17">
        <v>40.9</v>
      </c>
      <c r="U86" s="17">
        <v>41.8</v>
      </c>
      <c r="V86" s="17">
        <v>41.9</v>
      </c>
      <c r="W86" s="17">
        <v>44.1</v>
      </c>
      <c r="X86" s="17">
        <v>4.0999999999999996</v>
      </c>
      <c r="Y86" s="17">
        <v>4.3</v>
      </c>
      <c r="Z86" s="17">
        <v>3.3</v>
      </c>
      <c r="AA86" s="17">
        <v>54.2</v>
      </c>
      <c r="AB86" s="17">
        <v>0.9</v>
      </c>
      <c r="AC86" s="17">
        <v>0</v>
      </c>
      <c r="AD86" s="17">
        <v>100</v>
      </c>
      <c r="AE86" s="41">
        <v>40</v>
      </c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>
        <v>29.164999999999999</v>
      </c>
      <c r="AY86" s="17">
        <v>81.900000000000006</v>
      </c>
      <c r="AZ86" s="17">
        <v>79</v>
      </c>
      <c r="BA86" s="98">
        <f t="shared" si="39"/>
        <v>160.9</v>
      </c>
      <c r="BB86" s="101">
        <f t="shared" si="40"/>
        <v>121.9</v>
      </c>
    </row>
    <row r="87" spans="1:54" ht="14.25" customHeight="1" x14ac:dyDescent="0.35">
      <c r="A87" s="266"/>
      <c r="B87" s="11">
        <v>5.5</v>
      </c>
      <c r="C87" s="266"/>
      <c r="D87" s="17">
        <v>46.9</v>
      </c>
      <c r="E87" s="17">
        <v>0</v>
      </c>
      <c r="F87" s="41">
        <v>16.399999999999999</v>
      </c>
      <c r="G87" s="266"/>
      <c r="H87" s="17">
        <v>32.200000000000003</v>
      </c>
      <c r="I87" s="17">
        <v>0</v>
      </c>
      <c r="J87" s="17">
        <v>81.5</v>
      </c>
      <c r="K87" s="98">
        <v>81.5</v>
      </c>
      <c r="L87" s="266"/>
      <c r="M87" s="99">
        <f t="shared" si="36"/>
        <v>15.800000000000004</v>
      </c>
      <c r="N87" s="17">
        <f t="shared" si="37"/>
        <v>0</v>
      </c>
      <c r="O87" s="41">
        <f t="shared" si="38"/>
        <v>34.6</v>
      </c>
      <c r="P87" s="99">
        <v>11.3</v>
      </c>
      <c r="Q87" s="17">
        <v>18.600000000000001</v>
      </c>
      <c r="R87" s="17">
        <v>46.7</v>
      </c>
      <c r="S87" s="17">
        <v>46.7</v>
      </c>
      <c r="T87" s="17">
        <v>66.3</v>
      </c>
      <c r="U87" s="17">
        <v>66.3</v>
      </c>
      <c r="V87" s="17">
        <v>66.2</v>
      </c>
      <c r="W87" s="17">
        <v>66.7</v>
      </c>
      <c r="X87" s="17">
        <v>82.9</v>
      </c>
      <c r="Y87" s="17">
        <v>82.9</v>
      </c>
      <c r="Z87" s="17">
        <v>82.8</v>
      </c>
      <c r="AA87" s="17">
        <v>54.2</v>
      </c>
      <c r="AB87" s="17">
        <v>95.6</v>
      </c>
      <c r="AC87" s="17">
        <v>803</v>
      </c>
      <c r="AD87" s="17">
        <v>100</v>
      </c>
      <c r="AE87" s="41">
        <v>550</v>
      </c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>
        <v>28.745999999999999</v>
      </c>
      <c r="AY87" s="17">
        <v>81.599999999999994</v>
      </c>
      <c r="AZ87" s="17">
        <v>114</v>
      </c>
      <c r="BA87" s="98">
        <f t="shared" si="39"/>
        <v>195.6</v>
      </c>
      <c r="BB87" s="101">
        <f t="shared" si="40"/>
        <v>631.6</v>
      </c>
    </row>
    <row r="88" spans="1:54" ht="14.25" customHeight="1" x14ac:dyDescent="0.35">
      <c r="A88" s="266"/>
      <c r="B88" s="11">
        <v>5.5833333333333304</v>
      </c>
      <c r="C88" s="266"/>
      <c r="D88" s="17">
        <v>49.3</v>
      </c>
      <c r="E88" s="17">
        <v>88.3</v>
      </c>
      <c r="F88" s="41">
        <v>13.4</v>
      </c>
      <c r="G88" s="266"/>
      <c r="H88" s="17">
        <v>33.700000000000003</v>
      </c>
      <c r="I88" s="17">
        <v>84.1</v>
      </c>
      <c r="J88" s="17">
        <v>85.7</v>
      </c>
      <c r="K88" s="98">
        <v>85.5</v>
      </c>
      <c r="L88" s="266"/>
      <c r="M88" s="99">
        <f t="shared" si="36"/>
        <v>20.300000000000004</v>
      </c>
      <c r="N88" s="17">
        <f t="shared" si="37"/>
        <v>-4.2000000000000028</v>
      </c>
      <c r="O88" s="41">
        <f t="shared" si="38"/>
        <v>36.200000000000003</v>
      </c>
      <c r="P88" s="99">
        <v>86.9</v>
      </c>
      <c r="Q88" s="17">
        <v>15</v>
      </c>
      <c r="R88" s="17">
        <v>49.1</v>
      </c>
      <c r="S88" s="17">
        <v>49.1</v>
      </c>
      <c r="T88" s="17">
        <v>62.9</v>
      </c>
      <c r="U88" s="17">
        <v>62.7</v>
      </c>
      <c r="V88" s="17">
        <v>62.7</v>
      </c>
      <c r="W88" s="17">
        <v>63.1</v>
      </c>
      <c r="X88" s="17">
        <v>87.4</v>
      </c>
      <c r="Y88" s="17">
        <v>87.5</v>
      </c>
      <c r="Z88" s="17">
        <v>87.3</v>
      </c>
      <c r="AA88" s="17">
        <v>54.2</v>
      </c>
      <c r="AB88" s="17">
        <v>107.3</v>
      </c>
      <c r="AC88" s="17">
        <v>815</v>
      </c>
      <c r="AD88" s="17">
        <v>70</v>
      </c>
      <c r="AE88" s="41">
        <v>578</v>
      </c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>
        <v>24.228000000000002</v>
      </c>
      <c r="AY88" s="17">
        <v>84.6</v>
      </c>
      <c r="AZ88" s="17">
        <v>124</v>
      </c>
      <c r="BA88" s="98">
        <f t="shared" si="39"/>
        <v>208.6</v>
      </c>
      <c r="BB88" s="101">
        <f t="shared" si="40"/>
        <v>662.6</v>
      </c>
    </row>
    <row r="89" spans="1:54" ht="14.25" customHeight="1" x14ac:dyDescent="0.35">
      <c r="A89" s="266"/>
      <c r="B89" s="11">
        <v>5.6666666666666696</v>
      </c>
      <c r="C89" s="266"/>
      <c r="D89" s="17">
        <v>49</v>
      </c>
      <c r="E89" s="17">
        <v>109.5</v>
      </c>
      <c r="F89" s="41">
        <v>12.1</v>
      </c>
      <c r="G89" s="266"/>
      <c r="H89" s="17">
        <v>33</v>
      </c>
      <c r="I89" s="17">
        <v>102.7</v>
      </c>
      <c r="J89" s="17">
        <v>85.9</v>
      </c>
      <c r="K89" s="98">
        <v>85.6</v>
      </c>
      <c r="L89" s="266"/>
      <c r="M89" s="99">
        <f t="shared" si="36"/>
        <v>20.9</v>
      </c>
      <c r="N89" s="17">
        <f t="shared" si="37"/>
        <v>-6.7999999999999972</v>
      </c>
      <c r="O89" s="41">
        <f t="shared" si="38"/>
        <v>36.599999999999994</v>
      </c>
      <c r="P89" s="99">
        <v>103.8</v>
      </c>
      <c r="Q89" s="17">
        <v>13.6</v>
      </c>
      <c r="R89" s="17">
        <v>48.8</v>
      </c>
      <c r="S89" s="17">
        <v>48.8</v>
      </c>
      <c r="T89" s="17">
        <v>61.8</v>
      </c>
      <c r="U89" s="17">
        <v>61.8</v>
      </c>
      <c r="V89" s="17">
        <v>61.7</v>
      </c>
      <c r="W89" s="17">
        <v>62.1</v>
      </c>
      <c r="X89" s="17">
        <v>87.5</v>
      </c>
      <c r="Y89" s="17">
        <v>87.6</v>
      </c>
      <c r="Z89" s="17">
        <v>87.5</v>
      </c>
      <c r="AA89" s="17">
        <v>54.2</v>
      </c>
      <c r="AB89" s="17">
        <v>106.4</v>
      </c>
      <c r="AC89" s="17">
        <v>817</v>
      </c>
      <c r="AD89" s="17">
        <v>100</v>
      </c>
      <c r="AE89" s="41">
        <v>579</v>
      </c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>
        <v>24.106000000000002</v>
      </c>
      <c r="AY89" s="17">
        <v>81.7</v>
      </c>
      <c r="AZ89" s="17">
        <v>120</v>
      </c>
      <c r="BA89" s="98">
        <f t="shared" si="39"/>
        <v>201.7</v>
      </c>
      <c r="BB89" s="101">
        <f t="shared" si="40"/>
        <v>660.7</v>
      </c>
    </row>
    <row r="90" spans="1:54" ht="14.25" customHeight="1" x14ac:dyDescent="0.35">
      <c r="A90" s="266"/>
      <c r="B90" s="11">
        <v>5.75</v>
      </c>
      <c r="C90" s="266"/>
      <c r="D90" s="17">
        <v>49.1</v>
      </c>
      <c r="E90" s="17">
        <v>110.6</v>
      </c>
      <c r="F90" s="41">
        <v>11.3</v>
      </c>
      <c r="G90" s="266"/>
      <c r="H90" s="17">
        <v>31.7</v>
      </c>
      <c r="I90" s="17">
        <v>104.1</v>
      </c>
      <c r="J90" s="17">
        <v>84.5</v>
      </c>
      <c r="K90" s="98">
        <v>84.2</v>
      </c>
      <c r="L90" s="266"/>
      <c r="M90" s="99">
        <f t="shared" si="36"/>
        <v>20.399999999999999</v>
      </c>
      <c r="N90" s="17">
        <f t="shared" si="37"/>
        <v>-6.5</v>
      </c>
      <c r="O90" s="41">
        <f t="shared" si="38"/>
        <v>35.1</v>
      </c>
      <c r="P90" s="99">
        <v>105.6</v>
      </c>
      <c r="Q90" s="17">
        <v>12.7</v>
      </c>
      <c r="R90" s="17">
        <v>48.8</v>
      </c>
      <c r="S90" s="17">
        <v>48.8</v>
      </c>
      <c r="T90" s="17">
        <v>59.6</v>
      </c>
      <c r="U90" s="17">
        <v>59.6</v>
      </c>
      <c r="V90" s="17">
        <v>59.5</v>
      </c>
      <c r="W90" s="17">
        <v>60</v>
      </c>
      <c r="X90" s="17">
        <v>86.2</v>
      </c>
      <c r="Y90" s="17">
        <v>86.3</v>
      </c>
      <c r="Z90" s="17">
        <v>86.1</v>
      </c>
      <c r="AA90" s="17">
        <v>54.2</v>
      </c>
      <c r="AB90" s="17">
        <v>107.9</v>
      </c>
      <c r="AC90" s="17">
        <v>815</v>
      </c>
      <c r="AD90" s="17">
        <v>100</v>
      </c>
      <c r="AE90" s="41">
        <v>571</v>
      </c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>
        <v>24.097999999999999</v>
      </c>
      <c r="AY90" s="17">
        <v>82.3</v>
      </c>
      <c r="AZ90" s="17">
        <v>117</v>
      </c>
      <c r="BA90" s="98">
        <f t="shared" si="39"/>
        <v>199.3</v>
      </c>
      <c r="BB90" s="101">
        <f t="shared" si="40"/>
        <v>653.29999999999995</v>
      </c>
    </row>
    <row r="91" spans="1:54" ht="14.25" customHeight="1" x14ac:dyDescent="0.35">
      <c r="A91" s="266"/>
      <c r="B91" s="11">
        <v>5.8333333333333304</v>
      </c>
      <c r="C91" s="266"/>
      <c r="D91" s="17">
        <v>49</v>
      </c>
      <c r="E91" s="17">
        <v>114.2</v>
      </c>
      <c r="F91" s="41">
        <v>10.7</v>
      </c>
      <c r="G91" s="266"/>
      <c r="H91" s="17">
        <v>30.8</v>
      </c>
      <c r="I91" s="17">
        <v>107.4</v>
      </c>
      <c r="J91" s="17">
        <v>81.900000000000006</v>
      </c>
      <c r="K91" s="98">
        <v>81.599999999999994</v>
      </c>
      <c r="L91" s="266"/>
      <c r="M91" s="99">
        <f t="shared" si="36"/>
        <v>20.100000000000001</v>
      </c>
      <c r="N91" s="17">
        <f t="shared" si="37"/>
        <v>-6.7999999999999972</v>
      </c>
      <c r="O91" s="41">
        <f t="shared" si="38"/>
        <v>32.599999999999994</v>
      </c>
      <c r="P91" s="99">
        <v>108</v>
      </c>
      <c r="Q91" s="17">
        <v>12</v>
      </c>
      <c r="R91" s="17">
        <v>48.7</v>
      </c>
      <c r="S91" s="17">
        <v>48.7</v>
      </c>
      <c r="T91" s="17">
        <v>56.7</v>
      </c>
      <c r="U91" s="17">
        <v>56.7</v>
      </c>
      <c r="V91" s="17">
        <v>56.7</v>
      </c>
      <c r="W91" s="17">
        <v>57.1</v>
      </c>
      <c r="X91" s="17">
        <v>83.7</v>
      </c>
      <c r="Y91" s="17">
        <v>83.8</v>
      </c>
      <c r="Z91" s="17">
        <v>83.6</v>
      </c>
      <c r="AA91" s="17">
        <v>54.2</v>
      </c>
      <c r="AB91" s="17">
        <v>109.7</v>
      </c>
      <c r="AC91" s="17">
        <v>815</v>
      </c>
      <c r="AD91" s="17">
        <v>100</v>
      </c>
      <c r="AE91" s="41">
        <v>553</v>
      </c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>
        <v>24.082999999999998</v>
      </c>
      <c r="AY91" s="17">
        <v>80</v>
      </c>
      <c r="AZ91" s="17">
        <v>114</v>
      </c>
      <c r="BA91" s="98">
        <f t="shared" si="39"/>
        <v>194</v>
      </c>
      <c r="BB91" s="101">
        <f t="shared" si="40"/>
        <v>633</v>
      </c>
    </row>
    <row r="92" spans="1:54" ht="14.25" customHeight="1" x14ac:dyDescent="0.35">
      <c r="A92" s="266"/>
      <c r="B92" s="11">
        <v>5.9166666666666696</v>
      </c>
      <c r="C92" s="266"/>
      <c r="D92" s="17">
        <v>49</v>
      </c>
      <c r="E92" s="17">
        <v>114.2</v>
      </c>
      <c r="F92" s="41">
        <v>10.5</v>
      </c>
      <c r="G92" s="266"/>
      <c r="H92" s="17">
        <v>30.8</v>
      </c>
      <c r="I92" s="17">
        <v>106.3</v>
      </c>
      <c r="J92" s="17">
        <v>82.6</v>
      </c>
      <c r="K92" s="98">
        <v>82.3</v>
      </c>
      <c r="L92" s="266"/>
      <c r="M92" s="99">
        <f t="shared" si="36"/>
        <v>20.3</v>
      </c>
      <c r="N92" s="17">
        <f t="shared" si="37"/>
        <v>-7.9000000000000057</v>
      </c>
      <c r="O92" s="41">
        <f t="shared" si="38"/>
        <v>33.299999999999997</v>
      </c>
      <c r="P92" s="99">
        <v>107.6</v>
      </c>
      <c r="Q92" s="17">
        <v>11.8</v>
      </c>
      <c r="R92" s="17">
        <v>48.7</v>
      </c>
      <c r="S92" s="17">
        <v>48.7</v>
      </c>
      <c r="T92" s="17">
        <v>57</v>
      </c>
      <c r="U92" s="17">
        <v>56.7</v>
      </c>
      <c r="V92" s="17">
        <v>56.7</v>
      </c>
      <c r="W92" s="17">
        <v>57.2</v>
      </c>
      <c r="X92" s="17">
        <v>84.4</v>
      </c>
      <c r="Y92" s="17">
        <v>84.4</v>
      </c>
      <c r="Z92" s="17">
        <v>84.3</v>
      </c>
      <c r="AA92" s="17">
        <v>54.2</v>
      </c>
      <c r="AB92" s="17">
        <v>109.5</v>
      </c>
      <c r="AC92" s="17">
        <v>817</v>
      </c>
      <c r="AD92" s="17">
        <v>100</v>
      </c>
      <c r="AE92" s="41">
        <v>557</v>
      </c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>
        <v>23.367999999999999</v>
      </c>
      <c r="AY92" s="17">
        <v>83.1</v>
      </c>
      <c r="AZ92" s="17">
        <v>117</v>
      </c>
      <c r="BA92" s="98">
        <f t="shared" si="39"/>
        <v>200.1</v>
      </c>
      <c r="BB92" s="101">
        <f t="shared" si="40"/>
        <v>640.1</v>
      </c>
    </row>
    <row r="93" spans="1:54" ht="14.25" customHeight="1" x14ac:dyDescent="0.35">
      <c r="A93" s="267"/>
      <c r="B93" s="11">
        <v>6</v>
      </c>
      <c r="C93" s="267"/>
      <c r="D93" s="17">
        <v>49</v>
      </c>
      <c r="E93" s="17">
        <v>113.4</v>
      </c>
      <c r="F93" s="41">
        <v>10.3</v>
      </c>
      <c r="G93" s="267"/>
      <c r="H93" s="17">
        <v>30.9</v>
      </c>
      <c r="I93" s="17">
        <v>107.2</v>
      </c>
      <c r="J93" s="17">
        <v>82.7</v>
      </c>
      <c r="K93" s="98">
        <v>82.3</v>
      </c>
      <c r="L93" s="267"/>
      <c r="M93" s="99">
        <f t="shared" si="36"/>
        <v>20.599999999999998</v>
      </c>
      <c r="N93" s="17">
        <f t="shared" si="37"/>
        <v>-6.2000000000000028</v>
      </c>
      <c r="O93" s="41">
        <f t="shared" si="38"/>
        <v>33.299999999999997</v>
      </c>
      <c r="P93" s="99">
        <v>107.3</v>
      </c>
      <c r="Q93" s="17">
        <v>11.6</v>
      </c>
      <c r="R93" s="17">
        <v>48.7</v>
      </c>
      <c r="S93" s="17">
        <v>48.8</v>
      </c>
      <c r="T93" s="17">
        <v>56.7</v>
      </c>
      <c r="U93" s="17">
        <v>56.7</v>
      </c>
      <c r="V93" s="17">
        <v>56.7</v>
      </c>
      <c r="W93" s="17">
        <v>56.9</v>
      </c>
      <c r="X93" s="17">
        <v>84.4</v>
      </c>
      <c r="Y93" s="17">
        <v>84.5</v>
      </c>
      <c r="Z93" s="17">
        <v>84.3</v>
      </c>
      <c r="AA93" s="17">
        <v>54.2</v>
      </c>
      <c r="AB93" s="17">
        <v>109.7</v>
      </c>
      <c r="AC93" s="17">
        <v>816</v>
      </c>
      <c r="AD93" s="17">
        <v>100</v>
      </c>
      <c r="AE93" s="41">
        <v>554</v>
      </c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>
        <v>23.378</v>
      </c>
      <c r="AY93" s="17">
        <v>82.1</v>
      </c>
      <c r="AZ93" s="17">
        <v>116</v>
      </c>
      <c r="BA93" s="98">
        <f t="shared" si="39"/>
        <v>198.1</v>
      </c>
      <c r="BB93" s="101">
        <f t="shared" si="40"/>
        <v>636.1</v>
      </c>
    </row>
    <row r="94" spans="1:54" ht="14.25" customHeight="1" x14ac:dyDescent="0.35">
      <c r="A94" s="291" t="s">
        <v>92</v>
      </c>
      <c r="B94" s="285"/>
      <c r="C94" s="78">
        <f t="shared" ref="C94:BB94" si="41">AVERAGE(C82:C93)</f>
        <v>91.5</v>
      </c>
      <c r="D94" s="78">
        <f t="shared" si="41"/>
        <v>49.15</v>
      </c>
      <c r="E94" s="78">
        <f t="shared" si="41"/>
        <v>91.575000000000003</v>
      </c>
      <c r="F94" s="102">
        <f t="shared" si="41"/>
        <v>12.25</v>
      </c>
      <c r="G94" s="78" t="e">
        <f t="shared" si="41"/>
        <v>#DIV/0!</v>
      </c>
      <c r="H94" s="78">
        <f t="shared" si="41"/>
        <v>31.166666666666668</v>
      </c>
      <c r="I94" s="78">
        <f t="shared" si="41"/>
        <v>85.858333333333334</v>
      </c>
      <c r="J94" s="78">
        <f t="shared" si="41"/>
        <v>83.25833333333334</v>
      </c>
      <c r="K94" s="103">
        <f t="shared" si="41"/>
        <v>83.00833333333334</v>
      </c>
      <c r="L94" s="104">
        <f t="shared" si="41"/>
        <v>-91.5</v>
      </c>
      <c r="M94" s="103">
        <f t="shared" si="41"/>
        <v>18.916666666666668</v>
      </c>
      <c r="N94" s="103">
        <f t="shared" si="41"/>
        <v>-5.7166666666666659</v>
      </c>
      <c r="O94" s="102">
        <f t="shared" si="41"/>
        <v>33.858333333333341</v>
      </c>
      <c r="P94" s="105">
        <f t="shared" si="41"/>
        <v>88.491666666666674</v>
      </c>
      <c r="Q94" s="78">
        <f t="shared" si="41"/>
        <v>13.183333333333335</v>
      </c>
      <c r="R94" s="78">
        <f t="shared" si="41"/>
        <v>44.81666666666667</v>
      </c>
      <c r="S94" s="78">
        <f t="shared" si="41"/>
        <v>44.508333333333333</v>
      </c>
      <c r="T94" s="78">
        <f t="shared" si="41"/>
        <v>57.783333333333339</v>
      </c>
      <c r="U94" s="78">
        <f t="shared" si="41"/>
        <v>57.800000000000011</v>
      </c>
      <c r="V94" s="78">
        <f t="shared" si="41"/>
        <v>57.741666666666674</v>
      </c>
      <c r="W94" s="78">
        <f t="shared" si="41"/>
        <v>58.308333333333337</v>
      </c>
      <c r="X94" s="78">
        <f t="shared" si="41"/>
        <v>78.683333333333337</v>
      </c>
      <c r="Y94" s="78">
        <f t="shared" si="41"/>
        <v>78.758333333333326</v>
      </c>
      <c r="Z94" s="78">
        <f t="shared" si="41"/>
        <v>78.533333333333331</v>
      </c>
      <c r="AA94" s="78">
        <f t="shared" si="41"/>
        <v>54.20000000000001</v>
      </c>
      <c r="AB94" s="78">
        <f t="shared" si="41"/>
        <v>99.266666666666666</v>
      </c>
      <c r="AC94" s="78">
        <f t="shared" si="41"/>
        <v>751.16666666666663</v>
      </c>
      <c r="AD94" s="78">
        <f t="shared" si="41"/>
        <v>97.5</v>
      </c>
      <c r="AE94" s="102">
        <f t="shared" si="41"/>
        <v>522.83333333333337</v>
      </c>
      <c r="AF94" s="106" t="e">
        <f t="shared" si="41"/>
        <v>#DIV/0!</v>
      </c>
      <c r="AG94" s="78" t="e">
        <f t="shared" si="41"/>
        <v>#DIV/0!</v>
      </c>
      <c r="AH94" s="78" t="e">
        <f t="shared" si="41"/>
        <v>#DIV/0!</v>
      </c>
      <c r="AI94" s="78" t="e">
        <f t="shared" si="41"/>
        <v>#DIV/0!</v>
      </c>
      <c r="AJ94" s="78" t="e">
        <f t="shared" si="41"/>
        <v>#DIV/0!</v>
      </c>
      <c r="AK94" s="78" t="e">
        <f t="shared" si="41"/>
        <v>#DIV/0!</v>
      </c>
      <c r="AL94" s="78" t="e">
        <f t="shared" si="41"/>
        <v>#DIV/0!</v>
      </c>
      <c r="AM94" s="78" t="e">
        <f t="shared" si="41"/>
        <v>#DIV/0!</v>
      </c>
      <c r="AN94" s="78" t="e">
        <f t="shared" si="41"/>
        <v>#DIV/0!</v>
      </c>
      <c r="AO94" s="78" t="e">
        <f t="shared" si="41"/>
        <v>#DIV/0!</v>
      </c>
      <c r="AP94" s="78" t="e">
        <f t="shared" si="41"/>
        <v>#DIV/0!</v>
      </c>
      <c r="AQ94" s="78" t="e">
        <f t="shared" si="41"/>
        <v>#DIV/0!</v>
      </c>
      <c r="AR94" s="78" t="e">
        <f t="shared" si="41"/>
        <v>#DIV/0!</v>
      </c>
      <c r="AS94" s="78" t="e">
        <f t="shared" si="41"/>
        <v>#DIV/0!</v>
      </c>
      <c r="AT94" s="78" t="e">
        <f t="shared" si="41"/>
        <v>#DIV/0!</v>
      </c>
      <c r="AU94" s="102" t="e">
        <f t="shared" si="41"/>
        <v>#DIV/0!</v>
      </c>
      <c r="AV94" s="137">
        <f t="shared" si="41"/>
        <v>116.8</v>
      </c>
      <c r="AW94" s="78" t="e">
        <f t="shared" si="41"/>
        <v>#DIV/0!</v>
      </c>
      <c r="AX94" s="78">
        <f t="shared" si="41"/>
        <v>24.507666666666665</v>
      </c>
      <c r="AY94" s="78">
        <f t="shared" si="41"/>
        <v>84.50833333333334</v>
      </c>
      <c r="AZ94" s="78">
        <f t="shared" si="41"/>
        <v>115.08333333333333</v>
      </c>
      <c r="BA94" s="103">
        <f t="shared" si="41"/>
        <v>199.59166666666667</v>
      </c>
      <c r="BB94" s="108">
        <f t="shared" si="41"/>
        <v>607.34166666666681</v>
      </c>
    </row>
    <row r="95" spans="1:54" ht="14.25" customHeight="1" x14ac:dyDescent="0.35">
      <c r="A95" s="268">
        <v>44781</v>
      </c>
      <c r="B95" s="11">
        <v>6.0833333333333304</v>
      </c>
      <c r="C95" s="306">
        <v>98.5</v>
      </c>
      <c r="D95" s="17">
        <v>52.9</v>
      </c>
      <c r="E95" s="17">
        <v>0</v>
      </c>
      <c r="F95" s="41">
        <v>19.7</v>
      </c>
      <c r="G95" s="269"/>
      <c r="H95" s="17">
        <v>27.4</v>
      </c>
      <c r="I95" s="17">
        <v>0</v>
      </c>
      <c r="J95" s="17">
        <v>75.400000000000006</v>
      </c>
      <c r="K95" s="98">
        <v>75.400000000000006</v>
      </c>
      <c r="L95" s="286">
        <f>G95-C95</f>
        <v>-98.5</v>
      </c>
      <c r="M95" s="99">
        <f t="shared" ref="M95:M106" si="42">H95-F95</f>
        <v>7.6999999999999993</v>
      </c>
      <c r="N95" s="17">
        <f t="shared" ref="N95:N106" si="43">I95-E95</f>
        <v>0</v>
      </c>
      <c r="O95" s="41">
        <f t="shared" ref="O95:O106" si="44">K95-D95</f>
        <v>22.500000000000007</v>
      </c>
      <c r="P95" s="99">
        <v>0</v>
      </c>
      <c r="Q95" s="17">
        <v>20.9</v>
      </c>
      <c r="R95" s="17">
        <v>0</v>
      </c>
      <c r="S95" s="17">
        <v>0</v>
      </c>
      <c r="T95" s="17">
        <v>36.9</v>
      </c>
      <c r="U95" s="17">
        <v>36.6</v>
      </c>
      <c r="V95" s="17">
        <v>35.5</v>
      </c>
      <c r="W95" s="17">
        <v>38.1</v>
      </c>
      <c r="X95" s="17">
        <v>0</v>
      </c>
      <c r="Y95" s="17">
        <v>0</v>
      </c>
      <c r="Z95" s="17">
        <v>0</v>
      </c>
      <c r="AA95" s="17">
        <v>54.2</v>
      </c>
      <c r="AB95" s="17">
        <v>0</v>
      </c>
      <c r="AC95" s="17">
        <v>0</v>
      </c>
      <c r="AD95" s="17">
        <v>100</v>
      </c>
      <c r="AE95" s="41">
        <v>35</v>
      </c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98"/>
      <c r="AV95" s="310">
        <v>119.8</v>
      </c>
      <c r="AW95" s="99"/>
      <c r="AX95" s="17">
        <v>19.329999999999998</v>
      </c>
      <c r="AY95" s="17">
        <v>66.099999999999994</v>
      </c>
      <c r="AZ95" s="17">
        <v>82</v>
      </c>
      <c r="BA95" s="98">
        <f t="shared" ref="BA95:BA106" si="45">AY95+AZ95</f>
        <v>148.1</v>
      </c>
      <c r="BB95" s="101">
        <f t="shared" ref="BB95:BB106" si="46">AE95+AU95+AY95</f>
        <v>101.1</v>
      </c>
    </row>
    <row r="96" spans="1:54" ht="14.25" customHeight="1" x14ac:dyDescent="0.35">
      <c r="A96" s="266"/>
      <c r="B96" s="11">
        <v>6.1666666666666696</v>
      </c>
      <c r="C96" s="266"/>
      <c r="D96" s="17">
        <v>49.9</v>
      </c>
      <c r="E96" s="17">
        <v>21.4</v>
      </c>
      <c r="F96" s="41">
        <v>15.1</v>
      </c>
      <c r="G96" s="266"/>
      <c r="H96" s="17">
        <v>30.5</v>
      </c>
      <c r="I96" s="17">
        <v>19.899999999999999</v>
      </c>
      <c r="J96" s="17">
        <v>73.900000000000006</v>
      </c>
      <c r="K96" s="98">
        <v>73.900000000000006</v>
      </c>
      <c r="L96" s="266"/>
      <c r="M96" s="99">
        <f t="shared" si="42"/>
        <v>15.4</v>
      </c>
      <c r="N96" s="17">
        <f t="shared" si="43"/>
        <v>-1.5</v>
      </c>
      <c r="O96" s="41">
        <f t="shared" si="44"/>
        <v>24.000000000000007</v>
      </c>
      <c r="P96" s="99">
        <v>0</v>
      </c>
      <c r="Q96" s="17">
        <v>24.2</v>
      </c>
      <c r="R96" s="17">
        <v>0</v>
      </c>
      <c r="S96" s="17">
        <v>0</v>
      </c>
      <c r="T96" s="17">
        <v>30.1</v>
      </c>
      <c r="U96" s="17">
        <v>32</v>
      </c>
      <c r="V96" s="17">
        <v>29.6</v>
      </c>
      <c r="W96" s="17">
        <v>32.4</v>
      </c>
      <c r="X96" s="17">
        <v>0</v>
      </c>
      <c r="Y96" s="17">
        <v>0</v>
      </c>
      <c r="Z96" s="17">
        <v>0</v>
      </c>
      <c r="AA96" s="17">
        <v>54.2</v>
      </c>
      <c r="AB96" s="17">
        <v>0</v>
      </c>
      <c r="AC96" s="17">
        <v>0</v>
      </c>
      <c r="AD96" s="17">
        <v>100</v>
      </c>
      <c r="AE96" s="41">
        <v>36</v>
      </c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98"/>
      <c r="AV96" s="293"/>
      <c r="AW96" s="99"/>
      <c r="AX96" s="17">
        <v>17.971</v>
      </c>
      <c r="AY96" s="17">
        <v>83.4</v>
      </c>
      <c r="AZ96" s="17">
        <v>91</v>
      </c>
      <c r="BA96" s="98">
        <f t="shared" si="45"/>
        <v>174.4</v>
      </c>
      <c r="BB96" s="101">
        <f t="shared" si="46"/>
        <v>119.4</v>
      </c>
    </row>
    <row r="97" spans="1:54" ht="14.25" customHeight="1" x14ac:dyDescent="0.35">
      <c r="A97" s="266"/>
      <c r="B97" s="11">
        <v>6.25</v>
      </c>
      <c r="C97" s="266"/>
      <c r="D97" s="17">
        <v>49.7</v>
      </c>
      <c r="E97" s="17">
        <v>97.6</v>
      </c>
      <c r="F97" s="41">
        <v>12.6</v>
      </c>
      <c r="G97" s="266"/>
      <c r="H97" s="17">
        <v>30.8</v>
      </c>
      <c r="I97" s="17">
        <v>95.3</v>
      </c>
      <c r="J97" s="17">
        <v>80.099999999999994</v>
      </c>
      <c r="K97" s="98">
        <v>79.8</v>
      </c>
      <c r="L97" s="266"/>
      <c r="M97" s="99">
        <f t="shared" si="42"/>
        <v>18.200000000000003</v>
      </c>
      <c r="N97" s="17">
        <f t="shared" si="43"/>
        <v>-2.2999999999999972</v>
      </c>
      <c r="O97" s="41">
        <f t="shared" si="44"/>
        <v>30.099999999999994</v>
      </c>
      <c r="P97" s="99">
        <v>96.4</v>
      </c>
      <c r="Q97" s="17">
        <v>13.9</v>
      </c>
      <c r="R97" s="17">
        <v>49.5</v>
      </c>
      <c r="S97" s="17">
        <v>49.5</v>
      </c>
      <c r="T97" s="17">
        <v>55.6</v>
      </c>
      <c r="U97" s="17">
        <v>55.7</v>
      </c>
      <c r="V97" s="17">
        <v>55.8</v>
      </c>
      <c r="W97" s="17">
        <v>56.3</v>
      </c>
      <c r="X97" s="17">
        <v>82</v>
      </c>
      <c r="Y97" s="17">
        <v>82.1</v>
      </c>
      <c r="Z97" s="17">
        <v>81.900000000000006</v>
      </c>
      <c r="AA97" s="17">
        <v>54.2</v>
      </c>
      <c r="AB97" s="17">
        <v>115</v>
      </c>
      <c r="AC97" s="17">
        <v>823</v>
      </c>
      <c r="AD97" s="17">
        <v>100</v>
      </c>
      <c r="AE97" s="41">
        <v>539</v>
      </c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98"/>
      <c r="AV97" s="293"/>
      <c r="AW97" s="99"/>
      <c r="AX97" s="17">
        <v>19.097999999999999</v>
      </c>
      <c r="AY97" s="17">
        <v>85</v>
      </c>
      <c r="AZ97" s="17">
        <v>85</v>
      </c>
      <c r="BA97" s="98">
        <f t="shared" si="45"/>
        <v>170</v>
      </c>
      <c r="BB97" s="101">
        <f t="shared" si="46"/>
        <v>624</v>
      </c>
    </row>
    <row r="98" spans="1:54" ht="14.25" customHeight="1" x14ac:dyDescent="0.35">
      <c r="A98" s="266"/>
      <c r="B98" s="11">
        <v>6.3333333333333304</v>
      </c>
      <c r="C98" s="266"/>
      <c r="D98" s="17">
        <v>49.3</v>
      </c>
      <c r="E98" s="17">
        <v>111.3</v>
      </c>
      <c r="F98" s="41">
        <v>11.4</v>
      </c>
      <c r="G98" s="266"/>
      <c r="H98" s="17">
        <v>32.200000000000003</v>
      </c>
      <c r="I98" s="17">
        <v>105.5</v>
      </c>
      <c r="J98" s="17">
        <v>84.8</v>
      </c>
      <c r="K98" s="98">
        <v>84.5</v>
      </c>
      <c r="L98" s="266"/>
      <c r="M98" s="99">
        <f t="shared" si="42"/>
        <v>20.800000000000004</v>
      </c>
      <c r="N98" s="17">
        <f t="shared" si="43"/>
        <v>-5.7999999999999972</v>
      </c>
      <c r="O98" s="41">
        <f t="shared" si="44"/>
        <v>35.200000000000003</v>
      </c>
      <c r="P98" s="99">
        <v>106.4</v>
      </c>
      <c r="Q98" s="17">
        <v>12.7</v>
      </c>
      <c r="R98" s="17">
        <v>49</v>
      </c>
      <c r="S98" s="17">
        <v>49</v>
      </c>
      <c r="T98" s="17">
        <v>59.2</v>
      </c>
      <c r="U98" s="17">
        <v>59.3</v>
      </c>
      <c r="V98" s="17">
        <v>59.1</v>
      </c>
      <c r="W98" s="17">
        <v>59.6</v>
      </c>
      <c r="X98" s="17">
        <v>86.5</v>
      </c>
      <c r="Y98" s="17">
        <v>86.6</v>
      </c>
      <c r="Z98" s="17">
        <v>86.4</v>
      </c>
      <c r="AA98" s="17">
        <v>54.2</v>
      </c>
      <c r="AB98" s="17">
        <v>110.5</v>
      </c>
      <c r="AC98" s="17">
        <v>824</v>
      </c>
      <c r="AD98" s="17">
        <v>100</v>
      </c>
      <c r="AE98" s="41">
        <v>574</v>
      </c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98"/>
      <c r="AV98" s="293"/>
      <c r="AW98" s="99"/>
      <c r="AX98" s="17">
        <v>25.571000000000002</v>
      </c>
      <c r="AY98" s="17">
        <v>80.099999999999994</v>
      </c>
      <c r="AZ98" s="17">
        <v>120</v>
      </c>
      <c r="BA98" s="98">
        <f t="shared" si="45"/>
        <v>200.1</v>
      </c>
      <c r="BB98" s="101">
        <f t="shared" si="46"/>
        <v>654.1</v>
      </c>
    </row>
    <row r="99" spans="1:54" ht="14.25" customHeight="1" x14ac:dyDescent="0.35">
      <c r="A99" s="266"/>
      <c r="B99" s="11">
        <v>6.4166666666666696</v>
      </c>
      <c r="C99" s="266"/>
      <c r="D99" s="17">
        <v>49</v>
      </c>
      <c r="E99" s="17">
        <v>120.7</v>
      </c>
      <c r="F99" s="41">
        <v>11.4</v>
      </c>
      <c r="G99" s="266"/>
      <c r="H99" s="17">
        <v>33</v>
      </c>
      <c r="I99" s="17">
        <v>113.3</v>
      </c>
      <c r="J99" s="17">
        <v>84.7</v>
      </c>
      <c r="K99" s="98">
        <v>84.3</v>
      </c>
      <c r="L99" s="266"/>
      <c r="M99" s="99">
        <f t="shared" si="42"/>
        <v>21.6</v>
      </c>
      <c r="N99" s="17">
        <f t="shared" si="43"/>
        <v>-7.4000000000000057</v>
      </c>
      <c r="O99" s="41">
        <f t="shared" si="44"/>
        <v>35.299999999999997</v>
      </c>
      <c r="P99" s="99">
        <v>114.7</v>
      </c>
      <c r="Q99" s="17">
        <v>12.7</v>
      </c>
      <c r="R99" s="17">
        <v>48.8</v>
      </c>
      <c r="S99" s="17">
        <v>48.7</v>
      </c>
      <c r="T99" s="17">
        <v>59.7</v>
      </c>
      <c r="U99" s="17">
        <v>59.7</v>
      </c>
      <c r="V99" s="17">
        <v>59.6</v>
      </c>
      <c r="W99" s="17">
        <v>59.9</v>
      </c>
      <c r="X99" s="17">
        <v>86.5</v>
      </c>
      <c r="Y99" s="17">
        <v>86.5</v>
      </c>
      <c r="Z99" s="17">
        <v>86.4</v>
      </c>
      <c r="AA99" s="17">
        <v>54.2</v>
      </c>
      <c r="AB99" s="17">
        <v>112.8</v>
      </c>
      <c r="AC99" s="17">
        <v>845</v>
      </c>
      <c r="AD99" s="17">
        <v>100</v>
      </c>
      <c r="AE99" s="41">
        <v>593</v>
      </c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98"/>
      <c r="AV99" s="293"/>
      <c r="AW99" s="99"/>
      <c r="AX99" s="17">
        <v>26.885000000000002</v>
      </c>
      <c r="AY99" s="17">
        <v>82.1</v>
      </c>
      <c r="AZ99" s="17">
        <v>127</v>
      </c>
      <c r="BA99" s="98">
        <f t="shared" si="45"/>
        <v>209.1</v>
      </c>
      <c r="BB99" s="101">
        <f t="shared" si="46"/>
        <v>675.1</v>
      </c>
    </row>
    <row r="100" spans="1:54" ht="14.25" customHeight="1" x14ac:dyDescent="0.35">
      <c r="A100" s="266"/>
      <c r="B100" s="11">
        <v>6.5</v>
      </c>
      <c r="C100" s="266"/>
      <c r="D100" s="17">
        <v>49</v>
      </c>
      <c r="E100" s="17">
        <v>119.3</v>
      </c>
      <c r="F100" s="41">
        <v>11.7</v>
      </c>
      <c r="G100" s="266"/>
      <c r="H100" s="17">
        <v>33.700000000000003</v>
      </c>
      <c r="I100" s="17">
        <v>112.5</v>
      </c>
      <c r="J100" s="17">
        <v>85</v>
      </c>
      <c r="K100" s="98">
        <v>84.7</v>
      </c>
      <c r="L100" s="266"/>
      <c r="M100" s="99">
        <f t="shared" si="42"/>
        <v>22.000000000000004</v>
      </c>
      <c r="N100" s="17">
        <f t="shared" si="43"/>
        <v>-6.7999999999999972</v>
      </c>
      <c r="O100" s="41">
        <f t="shared" si="44"/>
        <v>35.700000000000003</v>
      </c>
      <c r="P100" s="99">
        <v>113.1</v>
      </c>
      <c r="Q100" s="17">
        <v>13.1</v>
      </c>
      <c r="R100" s="17">
        <v>48.7</v>
      </c>
      <c r="S100" s="17">
        <v>48.6</v>
      </c>
      <c r="T100" s="17">
        <v>60.3</v>
      </c>
      <c r="U100" s="17">
        <v>60.4</v>
      </c>
      <c r="V100" s="17">
        <v>60.3</v>
      </c>
      <c r="W100" s="17">
        <v>60.8</v>
      </c>
      <c r="X100" s="17">
        <v>86.8</v>
      </c>
      <c r="Y100" s="17">
        <v>86.9</v>
      </c>
      <c r="Z100" s="17">
        <v>86.8</v>
      </c>
      <c r="AA100" s="17">
        <v>54.2</v>
      </c>
      <c r="AB100" s="17">
        <v>113</v>
      </c>
      <c r="AC100" s="17">
        <v>847</v>
      </c>
      <c r="AD100" s="17">
        <v>100</v>
      </c>
      <c r="AE100" s="41">
        <v>596</v>
      </c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98"/>
      <c r="AV100" s="293"/>
      <c r="AW100" s="99"/>
      <c r="AX100" s="17">
        <v>29.61</v>
      </c>
      <c r="AY100" s="17">
        <v>89.2</v>
      </c>
      <c r="AZ100" s="17">
        <v>130</v>
      </c>
      <c r="BA100" s="98">
        <f t="shared" si="45"/>
        <v>219.2</v>
      </c>
      <c r="BB100" s="101">
        <f t="shared" si="46"/>
        <v>685.2</v>
      </c>
    </row>
    <row r="101" spans="1:54" ht="14.25" customHeight="1" x14ac:dyDescent="0.35">
      <c r="A101" s="266"/>
      <c r="B101" s="11">
        <v>6.5833333333333304</v>
      </c>
      <c r="C101" s="266"/>
      <c r="D101" s="17">
        <v>49.1</v>
      </c>
      <c r="E101" s="17">
        <v>119.1</v>
      </c>
      <c r="F101" s="41">
        <v>11.8</v>
      </c>
      <c r="G101" s="266"/>
      <c r="H101" s="17">
        <v>34</v>
      </c>
      <c r="I101" s="17">
        <v>112.9</v>
      </c>
      <c r="J101" s="17">
        <v>85.4</v>
      </c>
      <c r="K101" s="98">
        <v>85.1</v>
      </c>
      <c r="L101" s="266"/>
      <c r="M101" s="99">
        <f t="shared" si="42"/>
        <v>22.2</v>
      </c>
      <c r="N101" s="17">
        <f t="shared" si="43"/>
        <v>-6.1999999999999886</v>
      </c>
      <c r="O101" s="41">
        <f t="shared" si="44"/>
        <v>35.999999999999993</v>
      </c>
      <c r="P101" s="99">
        <v>113.3</v>
      </c>
      <c r="Q101" s="17">
        <v>13.2</v>
      </c>
      <c r="R101" s="17">
        <v>48.8</v>
      </c>
      <c r="S101" s="17">
        <v>48.7</v>
      </c>
      <c r="T101" s="17">
        <v>60.7</v>
      </c>
      <c r="U101" s="17">
        <v>60.8</v>
      </c>
      <c r="V101" s="17">
        <v>60.8</v>
      </c>
      <c r="W101" s="17">
        <v>61.2</v>
      </c>
      <c r="X101" s="17">
        <v>87.2</v>
      </c>
      <c r="Y101" s="17">
        <v>87.3</v>
      </c>
      <c r="Z101" s="17">
        <v>87.1</v>
      </c>
      <c r="AA101" s="17">
        <v>54.2</v>
      </c>
      <c r="AB101" s="17">
        <v>111.6</v>
      </c>
      <c r="AC101" s="17">
        <v>845</v>
      </c>
      <c r="AD101" s="17">
        <v>100</v>
      </c>
      <c r="AE101" s="41">
        <v>601</v>
      </c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98"/>
      <c r="AV101" s="293"/>
      <c r="AW101" s="99"/>
      <c r="AX101" s="17">
        <v>28.568000000000001</v>
      </c>
      <c r="AY101" s="17">
        <v>74.599999999999994</v>
      </c>
      <c r="AZ101" s="17">
        <v>128</v>
      </c>
      <c r="BA101" s="98">
        <f t="shared" si="45"/>
        <v>202.6</v>
      </c>
      <c r="BB101" s="101">
        <f t="shared" si="46"/>
        <v>675.6</v>
      </c>
    </row>
    <row r="102" spans="1:54" ht="14.25" customHeight="1" x14ac:dyDescent="0.35">
      <c r="A102" s="266"/>
      <c r="B102" s="11">
        <v>6.6666666666666696</v>
      </c>
      <c r="C102" s="266"/>
      <c r="D102" s="17">
        <v>49.1</v>
      </c>
      <c r="E102" s="17">
        <v>117.6</v>
      </c>
      <c r="F102" s="41">
        <v>11.9</v>
      </c>
      <c r="G102" s="266"/>
      <c r="H102" s="17">
        <v>33.799999999999997</v>
      </c>
      <c r="I102" s="17">
        <v>112.6</v>
      </c>
      <c r="J102" s="17">
        <v>85.7</v>
      </c>
      <c r="K102" s="98">
        <v>85.4</v>
      </c>
      <c r="L102" s="266"/>
      <c r="M102" s="99">
        <f t="shared" si="42"/>
        <v>21.9</v>
      </c>
      <c r="N102" s="17">
        <f t="shared" si="43"/>
        <v>-5</v>
      </c>
      <c r="O102" s="41">
        <f t="shared" si="44"/>
        <v>36.300000000000004</v>
      </c>
      <c r="P102" s="99">
        <v>112.8</v>
      </c>
      <c r="Q102" s="17">
        <v>13.3</v>
      </c>
      <c r="R102" s="17">
        <v>48.8</v>
      </c>
      <c r="S102" s="17">
        <v>48.7</v>
      </c>
      <c r="T102" s="17">
        <v>61.3</v>
      </c>
      <c r="U102" s="17">
        <v>61.1</v>
      </c>
      <c r="V102" s="17">
        <v>61.1</v>
      </c>
      <c r="W102" s="17">
        <v>61.5</v>
      </c>
      <c r="X102" s="17">
        <v>87.5</v>
      </c>
      <c r="Y102" s="17">
        <v>87.6</v>
      </c>
      <c r="Z102" s="17">
        <v>87.4</v>
      </c>
      <c r="AA102" s="17">
        <v>54.2</v>
      </c>
      <c r="AB102" s="17">
        <v>111.8</v>
      </c>
      <c r="AC102" s="17">
        <v>847</v>
      </c>
      <c r="AD102" s="17">
        <v>100</v>
      </c>
      <c r="AE102" s="41">
        <v>601</v>
      </c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98"/>
      <c r="AV102" s="293"/>
      <c r="AW102" s="99"/>
      <c r="AX102" s="17">
        <v>25.074999999999999</v>
      </c>
      <c r="AY102" s="17">
        <v>84.3</v>
      </c>
      <c r="AZ102" s="17">
        <v>130</v>
      </c>
      <c r="BA102" s="98">
        <f t="shared" si="45"/>
        <v>214.3</v>
      </c>
      <c r="BB102" s="101">
        <f t="shared" si="46"/>
        <v>685.3</v>
      </c>
    </row>
    <row r="103" spans="1:54" ht="14.25" customHeight="1" x14ac:dyDescent="0.35">
      <c r="A103" s="266"/>
      <c r="B103" s="11">
        <v>6.75</v>
      </c>
      <c r="C103" s="266"/>
      <c r="D103" s="17">
        <v>49</v>
      </c>
      <c r="E103" s="17">
        <v>118.3</v>
      </c>
      <c r="F103" s="41">
        <v>11.6</v>
      </c>
      <c r="G103" s="266"/>
      <c r="H103" s="17">
        <v>32.5</v>
      </c>
      <c r="I103" s="17">
        <v>112.7</v>
      </c>
      <c r="J103" s="17">
        <v>86</v>
      </c>
      <c r="K103" s="98">
        <v>85.6</v>
      </c>
      <c r="L103" s="266"/>
      <c r="M103" s="99">
        <f t="shared" si="42"/>
        <v>20.9</v>
      </c>
      <c r="N103" s="17">
        <f t="shared" si="43"/>
        <v>-5.5999999999999943</v>
      </c>
      <c r="O103" s="41">
        <f t="shared" si="44"/>
        <v>36.599999999999994</v>
      </c>
      <c r="P103" s="99">
        <v>113.3</v>
      </c>
      <c r="Q103" s="17">
        <v>12.8</v>
      </c>
      <c r="R103" s="17">
        <v>48.7</v>
      </c>
      <c r="S103" s="17">
        <v>48.6</v>
      </c>
      <c r="T103" s="17">
        <v>60.9</v>
      </c>
      <c r="U103" s="17">
        <v>60.7</v>
      </c>
      <c r="V103" s="17">
        <v>60.7</v>
      </c>
      <c r="W103" s="17">
        <v>61.2</v>
      </c>
      <c r="X103" s="17">
        <v>87.7</v>
      </c>
      <c r="Y103" s="17">
        <v>87.8</v>
      </c>
      <c r="Z103" s="17">
        <v>87.7</v>
      </c>
      <c r="AA103" s="17">
        <v>54.2</v>
      </c>
      <c r="AB103" s="17">
        <v>112.1</v>
      </c>
      <c r="AC103" s="17">
        <v>845</v>
      </c>
      <c r="AD103" s="17">
        <v>100</v>
      </c>
      <c r="AE103" s="41">
        <v>601</v>
      </c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98"/>
      <c r="AV103" s="293"/>
      <c r="AW103" s="99"/>
      <c r="AX103" s="17">
        <v>25.195</v>
      </c>
      <c r="AY103" s="17">
        <v>87.5</v>
      </c>
      <c r="AZ103" s="17">
        <v>127</v>
      </c>
      <c r="BA103" s="98">
        <f t="shared" si="45"/>
        <v>214.5</v>
      </c>
      <c r="BB103" s="101">
        <f t="shared" si="46"/>
        <v>688.5</v>
      </c>
    </row>
    <row r="104" spans="1:54" ht="14.25" customHeight="1" x14ac:dyDescent="0.35">
      <c r="A104" s="266"/>
      <c r="B104" s="11">
        <v>6.8333333333333304</v>
      </c>
      <c r="C104" s="266"/>
      <c r="D104" s="17">
        <v>48.9</v>
      </c>
      <c r="E104" s="17">
        <v>121.6</v>
      </c>
      <c r="F104" s="41">
        <v>11.1</v>
      </c>
      <c r="G104" s="266"/>
      <c r="H104" s="17">
        <v>32.4</v>
      </c>
      <c r="I104" s="17">
        <v>113.3</v>
      </c>
      <c r="J104" s="17">
        <v>86.5</v>
      </c>
      <c r="K104" s="98">
        <v>86.1</v>
      </c>
      <c r="L104" s="266"/>
      <c r="M104" s="99">
        <f t="shared" si="42"/>
        <v>21.299999999999997</v>
      </c>
      <c r="N104" s="17">
        <f t="shared" si="43"/>
        <v>-8.2999999999999972</v>
      </c>
      <c r="O104" s="41">
        <f t="shared" si="44"/>
        <v>37.199999999999996</v>
      </c>
      <c r="P104" s="99">
        <v>114.6</v>
      </c>
      <c r="Q104" s="17">
        <v>12.3</v>
      </c>
      <c r="R104" s="17">
        <v>48.6</v>
      </c>
      <c r="S104" s="17">
        <v>48.5</v>
      </c>
      <c r="T104" s="17">
        <v>61.1</v>
      </c>
      <c r="U104" s="17">
        <v>61</v>
      </c>
      <c r="V104" s="17">
        <v>61</v>
      </c>
      <c r="W104" s="17">
        <v>61.2</v>
      </c>
      <c r="X104" s="17">
        <v>88.3</v>
      </c>
      <c r="Y104" s="17">
        <v>88.4</v>
      </c>
      <c r="Z104" s="17">
        <v>88.2</v>
      </c>
      <c r="AA104" s="17">
        <v>54.2</v>
      </c>
      <c r="AB104" s="17">
        <v>113.2</v>
      </c>
      <c r="AC104" s="17">
        <v>856</v>
      </c>
      <c r="AD104" s="17">
        <v>100</v>
      </c>
      <c r="AE104" s="41">
        <v>617</v>
      </c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98"/>
      <c r="AV104" s="293"/>
      <c r="AW104" s="99"/>
      <c r="AX104" s="17">
        <v>24.645</v>
      </c>
      <c r="AY104" s="17">
        <v>92.4</v>
      </c>
      <c r="AZ104" s="17">
        <v>125</v>
      </c>
      <c r="BA104" s="98">
        <f t="shared" si="45"/>
        <v>217.4</v>
      </c>
      <c r="BB104" s="101">
        <f t="shared" si="46"/>
        <v>709.4</v>
      </c>
    </row>
    <row r="105" spans="1:54" ht="14.25" customHeight="1" x14ac:dyDescent="0.35">
      <c r="A105" s="266"/>
      <c r="B105" s="11">
        <v>6.9166666666666696</v>
      </c>
      <c r="C105" s="266"/>
      <c r="D105" s="17">
        <v>49</v>
      </c>
      <c r="E105" s="17">
        <v>114</v>
      </c>
      <c r="F105" s="41">
        <v>11.2</v>
      </c>
      <c r="G105" s="266"/>
      <c r="H105" s="17">
        <v>31.5</v>
      </c>
      <c r="I105" s="17">
        <v>107</v>
      </c>
      <c r="J105" s="17">
        <v>84.5</v>
      </c>
      <c r="K105" s="98">
        <v>84.2</v>
      </c>
      <c r="L105" s="266"/>
      <c r="M105" s="99">
        <f t="shared" si="42"/>
        <v>20.3</v>
      </c>
      <c r="N105" s="17">
        <f t="shared" si="43"/>
        <v>-7</v>
      </c>
      <c r="O105" s="41">
        <f t="shared" si="44"/>
        <v>35.200000000000003</v>
      </c>
      <c r="P105" s="99">
        <v>108.4</v>
      </c>
      <c r="Q105" s="17">
        <v>12.3</v>
      </c>
      <c r="R105" s="17">
        <v>48.7</v>
      </c>
      <c r="S105" s="17">
        <v>48.7</v>
      </c>
      <c r="T105" s="17">
        <v>58.8</v>
      </c>
      <c r="U105" s="17">
        <v>58.8</v>
      </c>
      <c r="V105" s="17">
        <v>58.8</v>
      </c>
      <c r="W105" s="17">
        <v>59.3</v>
      </c>
      <c r="X105" s="17">
        <v>86.2</v>
      </c>
      <c r="Y105" s="17">
        <v>86.3</v>
      </c>
      <c r="Z105" s="17">
        <v>86.1</v>
      </c>
      <c r="AA105" s="17">
        <v>54.2</v>
      </c>
      <c r="AB105" s="17">
        <v>107.4</v>
      </c>
      <c r="AC105" s="17">
        <v>803</v>
      </c>
      <c r="AD105" s="17">
        <v>100</v>
      </c>
      <c r="AE105" s="41">
        <v>554</v>
      </c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98"/>
      <c r="AV105" s="293"/>
      <c r="AW105" s="99"/>
      <c r="AX105" s="17">
        <v>25.318999999999999</v>
      </c>
      <c r="AY105" s="17">
        <v>88.5</v>
      </c>
      <c r="AZ105" s="17">
        <v>124</v>
      </c>
      <c r="BA105" s="98">
        <f t="shared" si="45"/>
        <v>212.5</v>
      </c>
      <c r="BB105" s="101">
        <f t="shared" si="46"/>
        <v>642.5</v>
      </c>
    </row>
    <row r="106" spans="1:54" ht="14.25" customHeight="1" x14ac:dyDescent="0.35">
      <c r="A106" s="267"/>
      <c r="B106" s="11">
        <v>7</v>
      </c>
      <c r="C106" s="267"/>
      <c r="D106" s="17">
        <v>49.1</v>
      </c>
      <c r="E106" s="17">
        <v>116.1</v>
      </c>
      <c r="F106" s="41">
        <v>11.1</v>
      </c>
      <c r="G106" s="267"/>
      <c r="H106" s="17">
        <v>30.7</v>
      </c>
      <c r="I106" s="17">
        <v>108</v>
      </c>
      <c r="J106" s="17">
        <v>83.6</v>
      </c>
      <c r="K106" s="98">
        <v>83.2</v>
      </c>
      <c r="L106" s="267"/>
      <c r="M106" s="99">
        <f t="shared" si="42"/>
        <v>19.600000000000001</v>
      </c>
      <c r="N106" s="17">
        <f t="shared" si="43"/>
        <v>-8.0999999999999943</v>
      </c>
      <c r="O106" s="41">
        <f t="shared" si="44"/>
        <v>34.1</v>
      </c>
      <c r="P106" s="99">
        <v>108</v>
      </c>
      <c r="Q106" s="17">
        <v>12.3</v>
      </c>
      <c r="R106" s="17">
        <v>48.8</v>
      </c>
      <c r="S106" s="17">
        <v>48.7</v>
      </c>
      <c r="T106" s="17">
        <v>57.9</v>
      </c>
      <c r="U106" s="17">
        <v>57.6</v>
      </c>
      <c r="V106" s="17">
        <v>57.6</v>
      </c>
      <c r="W106" s="17">
        <v>58.1</v>
      </c>
      <c r="X106" s="17">
        <v>85.3</v>
      </c>
      <c r="Y106" s="17">
        <v>85.3</v>
      </c>
      <c r="Z106" s="17">
        <v>85.2</v>
      </c>
      <c r="AA106" s="17">
        <v>54.2</v>
      </c>
      <c r="AB106" s="17">
        <v>107.3</v>
      </c>
      <c r="AC106" s="17">
        <v>798</v>
      </c>
      <c r="AD106" s="17">
        <v>100</v>
      </c>
      <c r="AE106" s="41">
        <v>547</v>
      </c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98"/>
      <c r="AV106" s="294"/>
      <c r="AW106" s="99"/>
      <c r="AX106" s="17">
        <v>22.919</v>
      </c>
      <c r="AY106" s="17">
        <v>89.2</v>
      </c>
      <c r="AZ106" s="17">
        <v>115</v>
      </c>
      <c r="BA106" s="98">
        <f t="shared" si="45"/>
        <v>204.2</v>
      </c>
      <c r="BB106" s="101">
        <f t="shared" si="46"/>
        <v>636.20000000000005</v>
      </c>
    </row>
    <row r="107" spans="1:54" ht="14.25" customHeight="1" x14ac:dyDescent="0.35">
      <c r="A107" s="291" t="s">
        <v>92</v>
      </c>
      <c r="B107" s="285"/>
      <c r="C107" s="78">
        <f t="shared" ref="C107:BB107" si="47">AVERAGE(C95:C106)</f>
        <v>98.5</v>
      </c>
      <c r="D107" s="78">
        <f t="shared" si="47"/>
        <v>49.500000000000007</v>
      </c>
      <c r="E107" s="78">
        <f t="shared" si="47"/>
        <v>98.083333333333329</v>
      </c>
      <c r="F107" s="102">
        <f t="shared" si="47"/>
        <v>12.549999999999999</v>
      </c>
      <c r="G107" s="78" t="e">
        <f t="shared" si="47"/>
        <v>#DIV/0!</v>
      </c>
      <c r="H107" s="78">
        <f t="shared" si="47"/>
        <v>31.875</v>
      </c>
      <c r="I107" s="78">
        <f t="shared" si="47"/>
        <v>92.75</v>
      </c>
      <c r="J107" s="78">
        <f t="shared" si="47"/>
        <v>82.966666666666669</v>
      </c>
      <c r="K107" s="103">
        <f t="shared" si="47"/>
        <v>82.683333333333351</v>
      </c>
      <c r="L107" s="104">
        <f t="shared" si="47"/>
        <v>-98.5</v>
      </c>
      <c r="M107" s="103">
        <f t="shared" si="47"/>
        <v>19.324999999999999</v>
      </c>
      <c r="N107" s="103">
        <f t="shared" si="47"/>
        <v>-5.3333333333333313</v>
      </c>
      <c r="O107" s="102">
        <f t="shared" si="47"/>
        <v>33.183333333333337</v>
      </c>
      <c r="P107" s="105">
        <f t="shared" si="47"/>
        <v>91.75</v>
      </c>
      <c r="Q107" s="78">
        <f t="shared" si="47"/>
        <v>14.475000000000001</v>
      </c>
      <c r="R107" s="78">
        <f t="shared" si="47"/>
        <v>40.700000000000003</v>
      </c>
      <c r="S107" s="78">
        <f t="shared" si="47"/>
        <v>40.641666666666666</v>
      </c>
      <c r="T107" s="78">
        <f t="shared" si="47"/>
        <v>55.208333333333321</v>
      </c>
      <c r="U107" s="78">
        <f t="shared" si="47"/>
        <v>55.30833333333333</v>
      </c>
      <c r="V107" s="78">
        <f t="shared" si="47"/>
        <v>54.991666666666667</v>
      </c>
      <c r="W107" s="78">
        <f t="shared" si="47"/>
        <v>55.800000000000004</v>
      </c>
      <c r="X107" s="78">
        <f t="shared" si="47"/>
        <v>72</v>
      </c>
      <c r="Y107" s="78">
        <f t="shared" si="47"/>
        <v>72.066666666666649</v>
      </c>
      <c r="Z107" s="78">
        <f t="shared" si="47"/>
        <v>71.933333333333351</v>
      </c>
      <c r="AA107" s="78">
        <f t="shared" si="47"/>
        <v>54.20000000000001</v>
      </c>
      <c r="AB107" s="78">
        <f t="shared" si="47"/>
        <v>92.891666666666666</v>
      </c>
      <c r="AC107" s="78">
        <f t="shared" si="47"/>
        <v>694.41666666666663</v>
      </c>
      <c r="AD107" s="78">
        <f t="shared" si="47"/>
        <v>100</v>
      </c>
      <c r="AE107" s="102">
        <f t="shared" si="47"/>
        <v>491.16666666666669</v>
      </c>
      <c r="AF107" s="106" t="e">
        <f t="shared" si="47"/>
        <v>#DIV/0!</v>
      </c>
      <c r="AG107" s="78" t="e">
        <f t="shared" si="47"/>
        <v>#DIV/0!</v>
      </c>
      <c r="AH107" s="78" t="e">
        <f t="shared" si="47"/>
        <v>#DIV/0!</v>
      </c>
      <c r="AI107" s="78" t="e">
        <f t="shared" si="47"/>
        <v>#DIV/0!</v>
      </c>
      <c r="AJ107" s="78" t="e">
        <f t="shared" si="47"/>
        <v>#DIV/0!</v>
      </c>
      <c r="AK107" s="78" t="e">
        <f t="shared" si="47"/>
        <v>#DIV/0!</v>
      </c>
      <c r="AL107" s="78" t="e">
        <f t="shared" si="47"/>
        <v>#DIV/0!</v>
      </c>
      <c r="AM107" s="78" t="e">
        <f t="shared" si="47"/>
        <v>#DIV/0!</v>
      </c>
      <c r="AN107" s="78" t="e">
        <f t="shared" si="47"/>
        <v>#DIV/0!</v>
      </c>
      <c r="AO107" s="78" t="e">
        <f t="shared" si="47"/>
        <v>#DIV/0!</v>
      </c>
      <c r="AP107" s="78" t="e">
        <f t="shared" si="47"/>
        <v>#DIV/0!</v>
      </c>
      <c r="AQ107" s="78" t="e">
        <f t="shared" si="47"/>
        <v>#DIV/0!</v>
      </c>
      <c r="AR107" s="78" t="e">
        <f t="shared" si="47"/>
        <v>#DIV/0!</v>
      </c>
      <c r="AS107" s="78" t="e">
        <f t="shared" si="47"/>
        <v>#DIV/0!</v>
      </c>
      <c r="AT107" s="78" t="e">
        <f t="shared" si="47"/>
        <v>#DIV/0!</v>
      </c>
      <c r="AU107" s="102" t="e">
        <f t="shared" si="47"/>
        <v>#DIV/0!</v>
      </c>
      <c r="AV107" s="138">
        <f t="shared" si="47"/>
        <v>119.8</v>
      </c>
      <c r="AW107" s="78" t="e">
        <f t="shared" si="47"/>
        <v>#DIV/0!</v>
      </c>
      <c r="AX107" s="78">
        <f t="shared" si="47"/>
        <v>24.182166666666664</v>
      </c>
      <c r="AY107" s="78">
        <f t="shared" si="47"/>
        <v>83.533333333333331</v>
      </c>
      <c r="AZ107" s="78">
        <f t="shared" si="47"/>
        <v>115.33333333333333</v>
      </c>
      <c r="BA107" s="103">
        <f t="shared" si="47"/>
        <v>198.86666666666665</v>
      </c>
      <c r="BB107" s="108">
        <f t="shared" si="47"/>
        <v>574.69999999999993</v>
      </c>
    </row>
    <row r="108" spans="1:54" ht="14.25" customHeight="1" x14ac:dyDescent="0.35">
      <c r="A108" s="268">
        <v>44782</v>
      </c>
      <c r="B108" s="11">
        <v>7.0833333333333304</v>
      </c>
      <c r="C108" s="286">
        <v>86.6</v>
      </c>
      <c r="D108" s="17">
        <v>49.2</v>
      </c>
      <c r="E108" s="17">
        <v>115.1</v>
      </c>
      <c r="F108" s="41">
        <v>11</v>
      </c>
      <c r="G108" s="269"/>
      <c r="H108" s="17">
        <v>30.9</v>
      </c>
      <c r="I108" s="17">
        <v>108</v>
      </c>
      <c r="J108" s="17">
        <v>84.4</v>
      </c>
      <c r="K108" s="98">
        <v>84.1</v>
      </c>
      <c r="L108" s="286">
        <f>G108-C108</f>
        <v>-86.6</v>
      </c>
      <c r="M108" s="99">
        <f t="shared" ref="M108:M119" si="48">H108-F108</f>
        <v>19.899999999999999</v>
      </c>
      <c r="N108" s="17">
        <f t="shared" ref="N108:N119" si="49">I108-E108</f>
        <v>-7.0999999999999943</v>
      </c>
      <c r="O108" s="41">
        <f t="shared" ref="O108:O119" si="50">K108-D108</f>
        <v>34.899999999999991</v>
      </c>
      <c r="P108" s="99">
        <v>108.1</v>
      </c>
      <c r="Q108" s="17">
        <v>12.2</v>
      </c>
      <c r="R108" s="17">
        <v>48.9</v>
      </c>
      <c r="S108" s="17">
        <v>48.8</v>
      </c>
      <c r="T108" s="17">
        <v>59.7</v>
      </c>
      <c r="U108" s="17">
        <v>58.1</v>
      </c>
      <c r="V108" s="17">
        <v>58</v>
      </c>
      <c r="W108" s="17">
        <v>58.5</v>
      </c>
      <c r="X108" s="17">
        <v>86.1</v>
      </c>
      <c r="Y108" s="17">
        <v>86.2</v>
      </c>
      <c r="Z108" s="17">
        <v>86</v>
      </c>
      <c r="AA108" s="17">
        <v>54.2</v>
      </c>
      <c r="AB108" s="17">
        <v>107.3</v>
      </c>
      <c r="AC108" s="17">
        <v>798</v>
      </c>
      <c r="AD108" s="17">
        <v>100</v>
      </c>
      <c r="AE108" s="41">
        <v>549</v>
      </c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>
        <v>129.4</v>
      </c>
      <c r="AW108" s="17"/>
      <c r="AX108" s="17">
        <v>22.408000000000001</v>
      </c>
      <c r="AY108" s="17">
        <v>89.9</v>
      </c>
      <c r="AZ108" s="17">
        <v>115</v>
      </c>
      <c r="BA108" s="98">
        <f t="shared" ref="BA108:BA119" si="51">AY108+AZ108</f>
        <v>204.9</v>
      </c>
      <c r="BB108" s="101">
        <f t="shared" ref="BB108:BB119" si="52">AE108+AU108+AY108</f>
        <v>638.9</v>
      </c>
    </row>
    <row r="109" spans="1:54" ht="14.25" customHeight="1" x14ac:dyDescent="0.35">
      <c r="A109" s="266"/>
      <c r="B109" s="11">
        <v>7.1666666666666696</v>
      </c>
      <c r="C109" s="266"/>
      <c r="D109" s="17">
        <v>49.1</v>
      </c>
      <c r="E109" s="17">
        <v>113.8</v>
      </c>
      <c r="F109" s="41">
        <v>10.8</v>
      </c>
      <c r="G109" s="266"/>
      <c r="H109" s="17">
        <v>30.8</v>
      </c>
      <c r="I109" s="17">
        <v>108.1</v>
      </c>
      <c r="J109" s="17">
        <v>84.6</v>
      </c>
      <c r="K109" s="98">
        <v>84.2</v>
      </c>
      <c r="L109" s="266"/>
      <c r="M109" s="99">
        <f t="shared" si="48"/>
        <v>20</v>
      </c>
      <c r="N109" s="17">
        <f t="shared" si="49"/>
        <v>-5.7000000000000028</v>
      </c>
      <c r="O109" s="41">
        <f t="shared" si="50"/>
        <v>35.1</v>
      </c>
      <c r="P109" s="99">
        <v>109.3</v>
      </c>
      <c r="Q109" s="17">
        <v>12</v>
      </c>
      <c r="R109" s="17">
        <v>48.8</v>
      </c>
      <c r="S109" s="17">
        <v>48.7</v>
      </c>
      <c r="T109" s="17">
        <v>58.1</v>
      </c>
      <c r="U109" s="17">
        <v>58</v>
      </c>
      <c r="V109" s="17">
        <v>57.9</v>
      </c>
      <c r="W109" s="17">
        <v>58.4</v>
      </c>
      <c r="X109" s="17">
        <v>86.3</v>
      </c>
      <c r="Y109" s="17">
        <v>86.4</v>
      </c>
      <c r="Z109" s="17">
        <v>86.2</v>
      </c>
      <c r="AA109" s="17">
        <v>54.2</v>
      </c>
      <c r="AB109" s="17">
        <v>107.5</v>
      </c>
      <c r="AC109" s="17">
        <v>798</v>
      </c>
      <c r="AD109" s="17">
        <v>100</v>
      </c>
      <c r="AE109" s="41">
        <v>550</v>
      </c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>
        <v>22.367000000000001</v>
      </c>
      <c r="AY109" s="17">
        <v>87</v>
      </c>
      <c r="AZ109" s="17">
        <v>117</v>
      </c>
      <c r="BA109" s="98">
        <f t="shared" si="51"/>
        <v>204</v>
      </c>
      <c r="BB109" s="101">
        <f t="shared" si="52"/>
        <v>637</v>
      </c>
    </row>
    <row r="110" spans="1:54" ht="14.25" customHeight="1" x14ac:dyDescent="0.35">
      <c r="A110" s="266"/>
      <c r="B110" s="11">
        <v>7.25</v>
      </c>
      <c r="C110" s="266"/>
      <c r="D110" s="17">
        <v>49.2</v>
      </c>
      <c r="E110" s="17">
        <v>115.8</v>
      </c>
      <c r="F110" s="41">
        <v>10.8</v>
      </c>
      <c r="G110" s="266"/>
      <c r="H110" s="17">
        <v>30.6</v>
      </c>
      <c r="I110" s="17">
        <v>108</v>
      </c>
      <c r="J110" s="17">
        <v>84.7</v>
      </c>
      <c r="K110" s="98">
        <v>87.3</v>
      </c>
      <c r="L110" s="266"/>
      <c r="M110" s="99">
        <f t="shared" si="48"/>
        <v>19.8</v>
      </c>
      <c r="N110" s="17">
        <f t="shared" si="49"/>
        <v>-7.7999999999999972</v>
      </c>
      <c r="O110" s="41">
        <f t="shared" si="50"/>
        <v>38.099999999999994</v>
      </c>
      <c r="P110" s="99">
        <v>109.3</v>
      </c>
      <c r="Q110" s="17">
        <v>11.9</v>
      </c>
      <c r="R110" s="17">
        <v>48.9</v>
      </c>
      <c r="S110" s="17">
        <v>48.8</v>
      </c>
      <c r="T110" s="17">
        <v>58</v>
      </c>
      <c r="U110" s="17">
        <v>57.9</v>
      </c>
      <c r="V110" s="17">
        <v>57.8</v>
      </c>
      <c r="W110" s="17">
        <v>58.3</v>
      </c>
      <c r="X110" s="17">
        <v>86.4</v>
      </c>
      <c r="Y110" s="17">
        <v>86.4</v>
      </c>
      <c r="Z110" s="17">
        <v>86.3</v>
      </c>
      <c r="AA110" s="17">
        <v>54.2</v>
      </c>
      <c r="AB110" s="17">
        <v>107.9</v>
      </c>
      <c r="AC110" s="17">
        <v>799</v>
      </c>
      <c r="AD110" s="17">
        <v>100</v>
      </c>
      <c r="AE110" s="41">
        <v>551</v>
      </c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>
        <v>22.222000000000001</v>
      </c>
      <c r="AY110" s="17">
        <v>83.3</v>
      </c>
      <c r="AZ110" s="17">
        <v>116</v>
      </c>
      <c r="BA110" s="98">
        <f t="shared" si="51"/>
        <v>199.3</v>
      </c>
      <c r="BB110" s="101">
        <f t="shared" si="52"/>
        <v>634.29999999999995</v>
      </c>
    </row>
    <row r="111" spans="1:54" ht="14.25" customHeight="1" x14ac:dyDescent="0.35">
      <c r="A111" s="266"/>
      <c r="B111" s="11">
        <v>7.3333333333333304</v>
      </c>
      <c r="C111" s="266"/>
      <c r="D111" s="17">
        <v>49.7</v>
      </c>
      <c r="E111" s="17">
        <v>0</v>
      </c>
      <c r="F111" s="41">
        <v>23.1</v>
      </c>
      <c r="G111" s="266"/>
      <c r="H111" s="17">
        <v>28.1</v>
      </c>
      <c r="I111" s="17">
        <v>0</v>
      </c>
      <c r="J111" s="17">
        <v>74.2</v>
      </c>
      <c r="K111" s="98">
        <v>74.2</v>
      </c>
      <c r="L111" s="266"/>
      <c r="M111" s="99">
        <f t="shared" si="48"/>
        <v>5</v>
      </c>
      <c r="N111" s="17">
        <f t="shared" si="49"/>
        <v>0</v>
      </c>
      <c r="O111" s="41">
        <f t="shared" si="50"/>
        <v>24.5</v>
      </c>
      <c r="P111" s="99">
        <v>0</v>
      </c>
      <c r="Q111" s="17">
        <v>10.1</v>
      </c>
      <c r="R111" s="17">
        <v>4.5999999999999996</v>
      </c>
      <c r="S111" s="17">
        <v>4.4000000000000004</v>
      </c>
      <c r="T111" s="17">
        <v>32.200000000000003</v>
      </c>
      <c r="U111" s="17">
        <v>33</v>
      </c>
      <c r="V111" s="17">
        <v>32.299999999999997</v>
      </c>
      <c r="W111" s="17">
        <v>34.6</v>
      </c>
      <c r="X111" s="17">
        <v>4</v>
      </c>
      <c r="Y111" s="17">
        <v>4.0999999999999996</v>
      </c>
      <c r="Z111" s="17">
        <v>4.2</v>
      </c>
      <c r="AA111" s="17">
        <v>54.2</v>
      </c>
      <c r="AB111" s="17">
        <v>0.8</v>
      </c>
      <c r="AC111" s="17">
        <v>0</v>
      </c>
      <c r="AD111" s="17">
        <v>100</v>
      </c>
      <c r="AE111" s="41">
        <v>44</v>
      </c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>
        <v>21.555</v>
      </c>
      <c r="AY111" s="17">
        <v>35.4</v>
      </c>
      <c r="AZ111" s="17">
        <v>78</v>
      </c>
      <c r="BA111" s="98">
        <f t="shared" si="51"/>
        <v>113.4</v>
      </c>
      <c r="BB111" s="101">
        <f t="shared" si="52"/>
        <v>79.400000000000006</v>
      </c>
    </row>
    <row r="112" spans="1:54" ht="14.25" customHeight="1" x14ac:dyDescent="0.35">
      <c r="A112" s="266"/>
      <c r="B112" s="11">
        <v>7.4166666666666696</v>
      </c>
      <c r="C112" s="266"/>
      <c r="D112" s="17">
        <v>49.6</v>
      </c>
      <c r="E112" s="17">
        <v>39</v>
      </c>
      <c r="F112" s="41">
        <v>17.100000000000001</v>
      </c>
      <c r="G112" s="266"/>
      <c r="H112" s="17">
        <v>31.8</v>
      </c>
      <c r="I112" s="17">
        <v>37.1</v>
      </c>
      <c r="J112" s="17">
        <v>72.099999999999994</v>
      </c>
      <c r="K112" s="98">
        <v>72.099999999999994</v>
      </c>
      <c r="L112" s="266"/>
      <c r="M112" s="99">
        <f t="shared" si="48"/>
        <v>14.7</v>
      </c>
      <c r="N112" s="17">
        <f t="shared" si="49"/>
        <v>-1.8999999999999986</v>
      </c>
      <c r="O112" s="41">
        <f t="shared" si="50"/>
        <v>22.499999999999993</v>
      </c>
      <c r="P112" s="99">
        <v>0</v>
      </c>
      <c r="Q112" s="17">
        <v>19.399999999999999</v>
      </c>
      <c r="R112" s="17">
        <v>7.8</v>
      </c>
      <c r="S112" s="17">
        <v>7.7</v>
      </c>
      <c r="T112" s="17">
        <v>30</v>
      </c>
      <c r="U112" s="17">
        <v>31.6</v>
      </c>
      <c r="V112" s="17">
        <v>29.7</v>
      </c>
      <c r="W112" s="17">
        <v>32.5</v>
      </c>
      <c r="X112" s="17">
        <v>7.7</v>
      </c>
      <c r="Y112" s="17">
        <v>7.8</v>
      </c>
      <c r="Z112" s="17">
        <v>7.7</v>
      </c>
      <c r="AA112" s="17">
        <v>54.2</v>
      </c>
      <c r="AB112" s="17">
        <v>1.1000000000000001</v>
      </c>
      <c r="AC112" s="17">
        <v>0</v>
      </c>
      <c r="AD112" s="17">
        <v>100</v>
      </c>
      <c r="AE112" s="41">
        <v>40</v>
      </c>
      <c r="AF112" s="100">
        <v>82</v>
      </c>
      <c r="AG112" s="17">
        <v>5.8</v>
      </c>
      <c r="AH112" s="17">
        <v>49.2</v>
      </c>
      <c r="AI112" s="17">
        <v>49.3</v>
      </c>
      <c r="AJ112" s="17">
        <v>79.7</v>
      </c>
      <c r="AK112" s="17">
        <v>56</v>
      </c>
      <c r="AL112" s="17">
        <v>55.4</v>
      </c>
      <c r="AM112" s="17">
        <v>55.7</v>
      </c>
      <c r="AN112" s="17">
        <v>74.7</v>
      </c>
      <c r="AO112" s="17">
        <v>74.8</v>
      </c>
      <c r="AP112" s="17"/>
      <c r="AQ112" s="17">
        <v>55.4</v>
      </c>
      <c r="AR112" s="17">
        <v>66.099999999999994</v>
      </c>
      <c r="AS112" s="17">
        <v>804</v>
      </c>
      <c r="AT112" s="17">
        <v>45.2</v>
      </c>
      <c r="AU112" s="41">
        <v>266</v>
      </c>
      <c r="AV112" s="266"/>
      <c r="AW112" s="17"/>
      <c r="AX112" s="17">
        <v>24.283999999999999</v>
      </c>
      <c r="AY112" s="17">
        <v>75.5</v>
      </c>
      <c r="AZ112" s="17">
        <v>106</v>
      </c>
      <c r="BA112" s="98">
        <f t="shared" si="51"/>
        <v>181.5</v>
      </c>
      <c r="BB112" s="101">
        <f t="shared" si="52"/>
        <v>381.5</v>
      </c>
    </row>
    <row r="113" spans="1:54" ht="14.25" customHeight="1" x14ac:dyDescent="0.35">
      <c r="A113" s="266"/>
      <c r="B113" s="11">
        <v>7.5</v>
      </c>
      <c r="C113" s="266"/>
      <c r="D113" s="17">
        <v>49.7</v>
      </c>
      <c r="E113" s="17">
        <v>71.400000000000006</v>
      </c>
      <c r="F113" s="41">
        <v>13.8</v>
      </c>
      <c r="G113" s="266"/>
      <c r="H113" s="17">
        <v>33.700000000000003</v>
      </c>
      <c r="I113" s="17">
        <v>70.8</v>
      </c>
      <c r="J113" s="17">
        <v>77.400000000000006</v>
      </c>
      <c r="K113" s="98">
        <v>77.2</v>
      </c>
      <c r="L113" s="266"/>
      <c r="M113" s="99">
        <f t="shared" si="48"/>
        <v>19.900000000000002</v>
      </c>
      <c r="N113" s="17">
        <f t="shared" si="49"/>
        <v>-0.60000000000000853</v>
      </c>
      <c r="O113" s="41">
        <f t="shared" si="50"/>
        <v>27.5</v>
      </c>
      <c r="P113" s="99">
        <v>1</v>
      </c>
      <c r="Q113" s="17">
        <v>29.3</v>
      </c>
      <c r="R113" s="17">
        <v>6</v>
      </c>
      <c r="S113" s="17">
        <v>6</v>
      </c>
      <c r="T113" s="17">
        <v>29.3</v>
      </c>
      <c r="U113" s="17">
        <v>31</v>
      </c>
      <c r="V113" s="17">
        <v>29</v>
      </c>
      <c r="W113" s="17">
        <v>31.7</v>
      </c>
      <c r="X113" s="17">
        <v>5.9</v>
      </c>
      <c r="Y113" s="17">
        <v>6</v>
      </c>
      <c r="Z113" s="17">
        <v>5.9</v>
      </c>
      <c r="AA113" s="17">
        <v>54.2</v>
      </c>
      <c r="AB113" s="17">
        <v>0</v>
      </c>
      <c r="AC113" s="17">
        <v>0</v>
      </c>
      <c r="AD113" s="17">
        <v>100</v>
      </c>
      <c r="AE113" s="41">
        <v>39</v>
      </c>
      <c r="AF113" s="100">
        <v>86.3</v>
      </c>
      <c r="AG113" s="17">
        <v>5.8</v>
      </c>
      <c r="AH113" s="17">
        <v>49.1</v>
      </c>
      <c r="AI113" s="17">
        <v>49.1</v>
      </c>
      <c r="AJ113" s="17">
        <v>79.7</v>
      </c>
      <c r="AK113" s="17">
        <v>56.1</v>
      </c>
      <c r="AL113" s="17">
        <v>55.5</v>
      </c>
      <c r="AM113" s="17">
        <v>55.9</v>
      </c>
      <c r="AN113" s="17">
        <v>80.400000000000006</v>
      </c>
      <c r="AO113" s="17">
        <v>80.400000000000006</v>
      </c>
      <c r="AP113" s="17"/>
      <c r="AQ113" s="17">
        <v>55.3</v>
      </c>
      <c r="AR113" s="17">
        <v>72.5</v>
      </c>
      <c r="AS113" s="17">
        <v>907</v>
      </c>
      <c r="AT113" s="17">
        <v>0</v>
      </c>
      <c r="AU113" s="41">
        <v>343</v>
      </c>
      <c r="AV113" s="266"/>
      <c r="AW113" s="17"/>
      <c r="AX113" s="17">
        <v>24.248999999999999</v>
      </c>
      <c r="AY113" s="17">
        <v>81.7</v>
      </c>
      <c r="AZ113" s="17">
        <v>94</v>
      </c>
      <c r="BA113" s="98">
        <f t="shared" si="51"/>
        <v>175.7</v>
      </c>
      <c r="BB113" s="101">
        <f t="shared" si="52"/>
        <v>463.7</v>
      </c>
    </row>
    <row r="114" spans="1:54" ht="14.25" customHeight="1" x14ac:dyDescent="0.35">
      <c r="A114" s="266"/>
      <c r="B114" s="11">
        <v>7.5833333333333304</v>
      </c>
      <c r="C114" s="266"/>
      <c r="D114" s="17">
        <v>49.6</v>
      </c>
      <c r="E114" s="17">
        <v>71.3</v>
      </c>
      <c r="F114" s="41">
        <v>13.9</v>
      </c>
      <c r="G114" s="266"/>
      <c r="H114" s="17">
        <v>34.200000000000003</v>
      </c>
      <c r="I114" s="17">
        <v>70.7</v>
      </c>
      <c r="J114" s="17">
        <v>78.8</v>
      </c>
      <c r="K114" s="98">
        <v>78.599999999999994</v>
      </c>
      <c r="L114" s="266"/>
      <c r="M114" s="99">
        <f t="shared" si="48"/>
        <v>20.300000000000004</v>
      </c>
      <c r="N114" s="17">
        <f t="shared" si="49"/>
        <v>-0.59999999999999432</v>
      </c>
      <c r="O114" s="41">
        <f t="shared" si="50"/>
        <v>28.999999999999993</v>
      </c>
      <c r="P114" s="99">
        <v>1.1000000000000001</v>
      </c>
      <c r="Q114" s="17">
        <v>30.1</v>
      </c>
      <c r="R114" s="17">
        <v>5.6</v>
      </c>
      <c r="S114" s="17">
        <v>5.5</v>
      </c>
      <c r="T114" s="17">
        <v>29.6</v>
      </c>
      <c r="U114" s="17">
        <v>30.6</v>
      </c>
      <c r="V114" s="17">
        <v>29.3</v>
      </c>
      <c r="W114" s="17">
        <v>31.3</v>
      </c>
      <c r="X114" s="17">
        <v>5.5</v>
      </c>
      <c r="Y114" s="17">
        <v>5.6</v>
      </c>
      <c r="Z114" s="17">
        <v>5.5</v>
      </c>
      <c r="AA114" s="17">
        <v>54.2</v>
      </c>
      <c r="AB114" s="17">
        <v>0.9</v>
      </c>
      <c r="AC114" s="17">
        <v>0</v>
      </c>
      <c r="AD114" s="17">
        <v>100</v>
      </c>
      <c r="AE114" s="41">
        <v>35</v>
      </c>
      <c r="AF114" s="100">
        <v>86.3</v>
      </c>
      <c r="AG114" s="17">
        <v>5.8</v>
      </c>
      <c r="AH114" s="17">
        <v>49</v>
      </c>
      <c r="AI114" s="17">
        <v>49</v>
      </c>
      <c r="AJ114" s="17">
        <v>81</v>
      </c>
      <c r="AK114" s="17">
        <v>57.3</v>
      </c>
      <c r="AL114" s="17">
        <v>56.6</v>
      </c>
      <c r="AM114" s="17">
        <v>57.1</v>
      </c>
      <c r="AN114" s="17">
        <v>81.7</v>
      </c>
      <c r="AO114" s="17">
        <v>81.8</v>
      </c>
      <c r="AP114" s="17"/>
      <c r="AQ114" s="17">
        <v>56.5</v>
      </c>
      <c r="AR114" s="17">
        <v>72.900000000000006</v>
      </c>
      <c r="AS114" s="17">
        <v>906</v>
      </c>
      <c r="AT114" s="17">
        <v>0</v>
      </c>
      <c r="AU114" s="41">
        <v>347</v>
      </c>
      <c r="AV114" s="266"/>
      <c r="AW114" s="17"/>
      <c r="AX114" s="17">
        <v>25.273</v>
      </c>
      <c r="AY114" s="17">
        <v>78.2</v>
      </c>
      <c r="AZ114" s="17">
        <v>94</v>
      </c>
      <c r="BA114" s="98">
        <f t="shared" si="51"/>
        <v>172.2</v>
      </c>
      <c r="BB114" s="101">
        <f t="shared" si="52"/>
        <v>460.2</v>
      </c>
    </row>
    <row r="115" spans="1:54" ht="14.25" customHeight="1" x14ac:dyDescent="0.35">
      <c r="A115" s="266"/>
      <c r="B115" s="11">
        <v>7.6666666666666696</v>
      </c>
      <c r="C115" s="266"/>
      <c r="D115" s="17">
        <v>49.6</v>
      </c>
      <c r="E115" s="17">
        <v>72.599999999999994</v>
      </c>
      <c r="F115" s="41">
        <v>14</v>
      </c>
      <c r="G115" s="266"/>
      <c r="H115" s="17">
        <v>34.5</v>
      </c>
      <c r="I115" s="17">
        <v>71</v>
      </c>
      <c r="J115" s="17">
        <v>78.900000000000006</v>
      </c>
      <c r="K115" s="98">
        <v>78.8</v>
      </c>
      <c r="L115" s="266"/>
      <c r="M115" s="99">
        <f t="shared" si="48"/>
        <v>20.5</v>
      </c>
      <c r="N115" s="17">
        <f t="shared" si="49"/>
        <v>-1.5999999999999943</v>
      </c>
      <c r="O115" s="41">
        <f t="shared" si="50"/>
        <v>29.199999999999996</v>
      </c>
      <c r="P115" s="99">
        <v>1.3</v>
      </c>
      <c r="Q115" s="17">
        <v>31.4</v>
      </c>
      <c r="R115" s="17">
        <v>11.1</v>
      </c>
      <c r="S115" s="17">
        <v>11.1</v>
      </c>
      <c r="T115" s="17">
        <v>29.9</v>
      </c>
      <c r="U115" s="17">
        <v>30.7</v>
      </c>
      <c r="V115" s="17">
        <v>29.5</v>
      </c>
      <c r="W115" s="17">
        <v>31.1</v>
      </c>
      <c r="X115" s="17">
        <v>11</v>
      </c>
      <c r="Y115" s="17">
        <v>11.1</v>
      </c>
      <c r="Z115" s="17">
        <v>11</v>
      </c>
      <c r="AA115" s="17">
        <v>54.2</v>
      </c>
      <c r="AB115" s="17">
        <v>1.3</v>
      </c>
      <c r="AC115" s="17">
        <v>0</v>
      </c>
      <c r="AD115" s="17">
        <v>100</v>
      </c>
      <c r="AE115" s="41">
        <v>35</v>
      </c>
      <c r="AF115" s="100">
        <v>86.3</v>
      </c>
      <c r="AG115" s="17">
        <v>5.8</v>
      </c>
      <c r="AH115" s="17">
        <v>49</v>
      </c>
      <c r="AI115" s="17">
        <v>49</v>
      </c>
      <c r="AJ115" s="17">
        <v>81</v>
      </c>
      <c r="AK115" s="17">
        <v>57.4</v>
      </c>
      <c r="AL115" s="17">
        <v>56.7</v>
      </c>
      <c r="AM115" s="17">
        <v>57.1</v>
      </c>
      <c r="AN115" s="17">
        <v>81.8</v>
      </c>
      <c r="AO115" s="17">
        <v>81.900000000000006</v>
      </c>
      <c r="AP115" s="17"/>
      <c r="AQ115" s="17">
        <v>56.5</v>
      </c>
      <c r="AR115" s="17">
        <v>73.099999999999994</v>
      </c>
      <c r="AS115" s="17">
        <v>908</v>
      </c>
      <c r="AT115" s="17">
        <v>0</v>
      </c>
      <c r="AU115" s="41">
        <v>346</v>
      </c>
      <c r="AV115" s="266"/>
      <c r="AW115" s="17"/>
      <c r="AX115" s="17">
        <v>23.454999999999998</v>
      </c>
      <c r="AY115" s="17">
        <v>68.8</v>
      </c>
      <c r="AZ115" s="17">
        <v>95</v>
      </c>
      <c r="BA115" s="98">
        <f t="shared" si="51"/>
        <v>163.80000000000001</v>
      </c>
      <c r="BB115" s="101">
        <f t="shared" si="52"/>
        <v>449.8</v>
      </c>
    </row>
    <row r="116" spans="1:54" ht="14.25" customHeight="1" x14ac:dyDescent="0.35">
      <c r="A116" s="266"/>
      <c r="B116" s="11">
        <v>7.75</v>
      </c>
      <c r="C116" s="266"/>
      <c r="D116" s="17">
        <v>48.4</v>
      </c>
      <c r="E116" s="17">
        <v>118.1</v>
      </c>
      <c r="F116" s="41">
        <v>12.7</v>
      </c>
      <c r="G116" s="266"/>
      <c r="H116" s="17">
        <v>31.9</v>
      </c>
      <c r="I116" s="17">
        <v>112.8</v>
      </c>
      <c r="J116" s="17">
        <v>82</v>
      </c>
      <c r="K116" s="98">
        <v>81.599999999999994</v>
      </c>
      <c r="L116" s="266"/>
      <c r="M116" s="99">
        <f t="shared" si="48"/>
        <v>19.2</v>
      </c>
      <c r="N116" s="17">
        <f t="shared" si="49"/>
        <v>-5.2999999999999972</v>
      </c>
      <c r="O116" s="41">
        <f t="shared" si="50"/>
        <v>33.199999999999996</v>
      </c>
      <c r="P116" s="99">
        <v>73.599999999999994</v>
      </c>
      <c r="Q116" s="17">
        <v>14.1</v>
      </c>
      <c r="R116" s="17">
        <v>48.1</v>
      </c>
      <c r="S116" s="17">
        <v>48</v>
      </c>
      <c r="T116" s="17">
        <v>59.6</v>
      </c>
      <c r="U116" s="17">
        <v>59.4</v>
      </c>
      <c r="V116" s="17">
        <v>59.4</v>
      </c>
      <c r="W116" s="17">
        <v>60</v>
      </c>
      <c r="X116" s="17">
        <v>83.7</v>
      </c>
      <c r="Y116" s="17">
        <v>83.8</v>
      </c>
      <c r="Z116" s="17">
        <v>83.5</v>
      </c>
      <c r="AA116" s="17">
        <v>54.2</v>
      </c>
      <c r="AB116" s="17">
        <v>105.9</v>
      </c>
      <c r="AC116" s="17">
        <v>804</v>
      </c>
      <c r="AD116" s="17">
        <v>100</v>
      </c>
      <c r="AE116" s="41">
        <v>535</v>
      </c>
      <c r="AF116" s="100">
        <v>76.599999999999994</v>
      </c>
      <c r="AG116" s="17">
        <v>5.8</v>
      </c>
      <c r="AH116" s="17">
        <v>48</v>
      </c>
      <c r="AI116" s="17">
        <v>47.8</v>
      </c>
      <c r="AJ116" s="17">
        <v>83.6</v>
      </c>
      <c r="AK116" s="17">
        <v>59.7</v>
      </c>
      <c r="AL116" s="17">
        <v>59.2</v>
      </c>
      <c r="AM116" s="17">
        <v>59.6</v>
      </c>
      <c r="AN116" s="17">
        <v>84.1</v>
      </c>
      <c r="AO116" s="17">
        <v>84.1</v>
      </c>
      <c r="AP116" s="17"/>
      <c r="AQ116" s="17">
        <v>59.1</v>
      </c>
      <c r="AR116" s="17">
        <v>61.7</v>
      </c>
      <c r="AS116" s="17">
        <v>806</v>
      </c>
      <c r="AT116" s="17">
        <v>0</v>
      </c>
      <c r="AU116" s="41">
        <v>305</v>
      </c>
      <c r="AV116" s="266"/>
      <c r="AW116" s="17"/>
      <c r="AX116" s="17">
        <v>25.77</v>
      </c>
      <c r="AY116" s="17">
        <v>86.2</v>
      </c>
      <c r="AZ116" s="17">
        <v>162</v>
      </c>
      <c r="BA116" s="98">
        <f t="shared" si="51"/>
        <v>248.2</v>
      </c>
      <c r="BB116" s="101">
        <f t="shared" si="52"/>
        <v>926.2</v>
      </c>
    </row>
    <row r="117" spans="1:54" ht="14.25" customHeight="1" x14ac:dyDescent="0.35">
      <c r="A117" s="266"/>
      <c r="B117" s="11">
        <v>7.8333333333333304</v>
      </c>
      <c r="C117" s="266"/>
      <c r="D117" s="17">
        <v>49.1</v>
      </c>
      <c r="E117" s="17">
        <v>121.5</v>
      </c>
      <c r="F117" s="41">
        <v>11.7</v>
      </c>
      <c r="G117" s="266"/>
      <c r="H117" s="17">
        <v>31.7</v>
      </c>
      <c r="I117" s="17">
        <v>113.8</v>
      </c>
      <c r="J117" s="17" t="s">
        <v>113</v>
      </c>
      <c r="K117" s="98">
        <v>83</v>
      </c>
      <c r="L117" s="266"/>
      <c r="M117" s="99">
        <f t="shared" si="48"/>
        <v>20</v>
      </c>
      <c r="N117" s="17">
        <f t="shared" si="49"/>
        <v>-7.7000000000000028</v>
      </c>
      <c r="O117" s="41">
        <f t="shared" si="50"/>
        <v>33.9</v>
      </c>
      <c r="P117" s="99">
        <v>75.599999999999994</v>
      </c>
      <c r="Q117" s="17">
        <v>13.1</v>
      </c>
      <c r="R117" s="17">
        <v>48.8</v>
      </c>
      <c r="S117" s="17">
        <v>48.7</v>
      </c>
      <c r="T117" s="17">
        <v>59.2</v>
      </c>
      <c r="U117" s="17">
        <v>59</v>
      </c>
      <c r="V117" s="17">
        <v>58.9</v>
      </c>
      <c r="W117" s="17">
        <v>59.5</v>
      </c>
      <c r="X117" s="17">
        <v>85</v>
      </c>
      <c r="Y117" s="17">
        <v>85.1</v>
      </c>
      <c r="Z117" s="17">
        <v>85</v>
      </c>
      <c r="AA117" s="17">
        <v>54.2</v>
      </c>
      <c r="AB117" s="17">
        <v>107.7</v>
      </c>
      <c r="AC117" s="17">
        <v>803</v>
      </c>
      <c r="AD117" s="17">
        <v>100</v>
      </c>
      <c r="AE117" s="41">
        <v>548</v>
      </c>
      <c r="AF117" s="100">
        <v>76.900000000000006</v>
      </c>
      <c r="AG117" s="17">
        <v>5.8</v>
      </c>
      <c r="AH117" s="17">
        <v>48.6</v>
      </c>
      <c r="AI117" s="17">
        <v>48.6</v>
      </c>
      <c r="AJ117" s="17">
        <v>83.1</v>
      </c>
      <c r="AK117" s="17">
        <v>59.2</v>
      </c>
      <c r="AL117" s="17">
        <v>58.7</v>
      </c>
      <c r="AM117" s="17">
        <v>59.1</v>
      </c>
      <c r="AN117" s="17">
        <v>85.5</v>
      </c>
      <c r="AO117" s="17">
        <v>85.5</v>
      </c>
      <c r="AP117" s="17"/>
      <c r="AQ117" s="17">
        <v>58.6</v>
      </c>
      <c r="AR117" s="17">
        <v>62.6</v>
      </c>
      <c r="AS117" s="17">
        <v>807</v>
      </c>
      <c r="AT117" s="17">
        <v>35.1</v>
      </c>
      <c r="AU117" s="41">
        <v>314</v>
      </c>
      <c r="AV117" s="266"/>
      <c r="AW117" s="17"/>
      <c r="AX117" s="17">
        <v>25.942</v>
      </c>
      <c r="AY117" s="17">
        <v>91</v>
      </c>
      <c r="AZ117" s="17">
        <v>164</v>
      </c>
      <c r="BA117" s="98">
        <f t="shared" si="51"/>
        <v>255</v>
      </c>
      <c r="BB117" s="101">
        <f t="shared" si="52"/>
        <v>953</v>
      </c>
    </row>
    <row r="118" spans="1:54" ht="14.25" customHeight="1" x14ac:dyDescent="0.35">
      <c r="A118" s="266"/>
      <c r="B118" s="11">
        <v>7.9166666666666696</v>
      </c>
      <c r="C118" s="266"/>
      <c r="D118" s="17">
        <v>49</v>
      </c>
      <c r="E118" s="17">
        <v>121</v>
      </c>
      <c r="F118" s="41">
        <v>11.2</v>
      </c>
      <c r="G118" s="266"/>
      <c r="H118" s="17">
        <v>31.3</v>
      </c>
      <c r="I118" s="17">
        <v>114.8</v>
      </c>
      <c r="J118" s="17">
        <v>83.7</v>
      </c>
      <c r="K118" s="98">
        <v>83.3</v>
      </c>
      <c r="L118" s="266"/>
      <c r="M118" s="99">
        <f t="shared" si="48"/>
        <v>20.100000000000001</v>
      </c>
      <c r="N118" s="17">
        <f t="shared" si="49"/>
        <v>-6.2000000000000028</v>
      </c>
      <c r="O118" s="41">
        <f t="shared" si="50"/>
        <v>34.299999999999997</v>
      </c>
      <c r="P118" s="99">
        <v>75.900000000000006</v>
      </c>
      <c r="Q118" s="17">
        <v>12.5</v>
      </c>
      <c r="R118" s="17">
        <v>48.8</v>
      </c>
      <c r="S118" s="17">
        <v>48.7</v>
      </c>
      <c r="T118" s="17">
        <v>58.6</v>
      </c>
      <c r="U118" s="17">
        <v>58.6</v>
      </c>
      <c r="V118" s="17">
        <v>58.5</v>
      </c>
      <c r="W118" s="17">
        <v>59</v>
      </c>
      <c r="X118" s="17">
        <v>85.4</v>
      </c>
      <c r="Y118" s="17">
        <v>85.5</v>
      </c>
      <c r="Z118" s="17">
        <v>85.3</v>
      </c>
      <c r="AA118" s="17">
        <v>54.2</v>
      </c>
      <c r="AB118" s="17">
        <v>108.3</v>
      </c>
      <c r="AC118" s="17">
        <v>804</v>
      </c>
      <c r="AD118" s="17">
        <v>100</v>
      </c>
      <c r="AE118" s="41">
        <v>549</v>
      </c>
      <c r="AF118" s="100">
        <v>78</v>
      </c>
      <c r="AG118" s="17">
        <v>5.8</v>
      </c>
      <c r="AH118" s="17">
        <v>48.5</v>
      </c>
      <c r="AI118" s="17">
        <v>48.6</v>
      </c>
      <c r="AJ118" s="17">
        <v>82.6</v>
      </c>
      <c r="AK118" s="17">
        <v>58.8</v>
      </c>
      <c r="AL118" s="17">
        <v>58.3</v>
      </c>
      <c r="AM118" s="17">
        <v>58.6</v>
      </c>
      <c r="AN118" s="17">
        <v>85.8</v>
      </c>
      <c r="AO118" s="17">
        <v>85.8</v>
      </c>
      <c r="AP118" s="17"/>
      <c r="AQ118" s="17">
        <v>58.2</v>
      </c>
      <c r="AR118" s="17">
        <v>63.2</v>
      </c>
      <c r="AS118" s="17">
        <v>806</v>
      </c>
      <c r="AT118" s="17">
        <v>35.200000000000003</v>
      </c>
      <c r="AU118" s="41">
        <v>313</v>
      </c>
      <c r="AV118" s="266"/>
      <c r="AW118" s="17"/>
      <c r="AX118" s="17">
        <v>25.388999999999999</v>
      </c>
      <c r="AY118" s="17">
        <v>91.9</v>
      </c>
      <c r="AZ118" s="17">
        <v>163</v>
      </c>
      <c r="BA118" s="98">
        <f t="shared" si="51"/>
        <v>254.9</v>
      </c>
      <c r="BB118" s="101">
        <f t="shared" si="52"/>
        <v>953.9</v>
      </c>
    </row>
    <row r="119" spans="1:54" ht="14.25" customHeight="1" x14ac:dyDescent="0.35">
      <c r="A119" s="267"/>
      <c r="B119" s="11">
        <v>8</v>
      </c>
      <c r="C119" s="267"/>
      <c r="D119" s="17">
        <v>49</v>
      </c>
      <c r="E119" s="17">
        <v>117.6</v>
      </c>
      <c r="F119" s="41">
        <v>11.2</v>
      </c>
      <c r="G119" s="267"/>
      <c r="H119" s="17">
        <v>31.5</v>
      </c>
      <c r="I119" s="17">
        <v>112.3</v>
      </c>
      <c r="J119" s="17">
        <v>84.6</v>
      </c>
      <c r="K119" s="98">
        <v>84.2</v>
      </c>
      <c r="L119" s="267"/>
      <c r="M119" s="99">
        <f t="shared" si="48"/>
        <v>20.3</v>
      </c>
      <c r="N119" s="17">
        <f t="shared" si="49"/>
        <v>-5.2999999999999972</v>
      </c>
      <c r="O119" s="41">
        <f t="shared" si="50"/>
        <v>35.200000000000003</v>
      </c>
      <c r="P119" s="99">
        <v>75.2</v>
      </c>
      <c r="Q119" s="17">
        <v>12.5</v>
      </c>
      <c r="R119" s="17">
        <v>48.8</v>
      </c>
      <c r="S119" s="17">
        <v>48.7</v>
      </c>
      <c r="T119" s="17">
        <v>59.1</v>
      </c>
      <c r="U119" s="17">
        <v>59</v>
      </c>
      <c r="V119" s="17">
        <v>59.1</v>
      </c>
      <c r="W119" s="17">
        <v>59.5</v>
      </c>
      <c r="X119" s="17">
        <v>86.3</v>
      </c>
      <c r="Y119" s="17">
        <v>86.4</v>
      </c>
      <c r="Z119" s="17">
        <v>86.2</v>
      </c>
      <c r="AA119" s="17">
        <v>54.2</v>
      </c>
      <c r="AB119" s="17">
        <v>108.3</v>
      </c>
      <c r="AC119" s="17">
        <v>803</v>
      </c>
      <c r="AD119" s="17">
        <v>100</v>
      </c>
      <c r="AE119" s="41">
        <v>553</v>
      </c>
      <c r="AF119" s="100">
        <v>76.3</v>
      </c>
      <c r="AG119" s="17">
        <v>5.8</v>
      </c>
      <c r="AH119" s="17">
        <v>48.6</v>
      </c>
      <c r="AI119" s="17">
        <v>48.6</v>
      </c>
      <c r="AJ119" s="17">
        <v>83</v>
      </c>
      <c r="AK119" s="17">
        <v>59.2</v>
      </c>
      <c r="AL119" s="17">
        <v>58.6</v>
      </c>
      <c r="AM119" s="17">
        <v>59</v>
      </c>
      <c r="AN119" s="17">
        <v>86.7</v>
      </c>
      <c r="AO119" s="17">
        <v>86.7</v>
      </c>
      <c r="AP119" s="17"/>
      <c r="AQ119" s="17">
        <v>58.5</v>
      </c>
      <c r="AR119" s="17">
        <v>62.8</v>
      </c>
      <c r="AS119" s="17">
        <v>802</v>
      </c>
      <c r="AT119" s="17">
        <v>35.200000000000003</v>
      </c>
      <c r="AU119" s="41">
        <v>317</v>
      </c>
      <c r="AV119" s="267"/>
      <c r="AW119" s="17"/>
      <c r="AX119" s="17">
        <v>25.140999999999998</v>
      </c>
      <c r="AY119" s="17">
        <v>91.4</v>
      </c>
      <c r="AZ119" s="17">
        <v>169</v>
      </c>
      <c r="BA119" s="98">
        <f t="shared" si="51"/>
        <v>260.39999999999998</v>
      </c>
      <c r="BB119" s="101">
        <f t="shared" si="52"/>
        <v>961.4</v>
      </c>
    </row>
    <row r="120" spans="1:54" ht="14.25" customHeight="1" x14ac:dyDescent="0.35">
      <c r="A120" s="291" t="s">
        <v>92</v>
      </c>
      <c r="B120" s="285"/>
      <c r="C120" s="78">
        <f t="shared" ref="C120:BB120" si="53">AVERAGE(C108:C119)</f>
        <v>86.6</v>
      </c>
      <c r="D120" s="78">
        <f t="shared" si="53"/>
        <v>49.266666666666673</v>
      </c>
      <c r="E120" s="78">
        <f t="shared" si="53"/>
        <v>89.766666666666666</v>
      </c>
      <c r="F120" s="102">
        <f t="shared" si="53"/>
        <v>13.441666666666665</v>
      </c>
      <c r="G120" s="78" t="e">
        <f t="shared" si="53"/>
        <v>#DIV/0!</v>
      </c>
      <c r="H120" s="78">
        <f t="shared" si="53"/>
        <v>31.75</v>
      </c>
      <c r="I120" s="78">
        <f t="shared" si="53"/>
        <v>85.61666666666666</v>
      </c>
      <c r="J120" s="78">
        <f t="shared" si="53"/>
        <v>80.490909090909085</v>
      </c>
      <c r="K120" s="103">
        <f t="shared" si="53"/>
        <v>80.716666666666654</v>
      </c>
      <c r="L120" s="104">
        <f t="shared" si="53"/>
        <v>-86.6</v>
      </c>
      <c r="M120" s="103">
        <f t="shared" si="53"/>
        <v>18.308333333333334</v>
      </c>
      <c r="N120" s="103">
        <f t="shared" si="53"/>
        <v>-4.1499999999999995</v>
      </c>
      <c r="O120" s="102">
        <f t="shared" si="53"/>
        <v>31.45</v>
      </c>
      <c r="P120" s="105">
        <f t="shared" si="53"/>
        <v>52.533333333333339</v>
      </c>
      <c r="Q120" s="78">
        <f t="shared" si="53"/>
        <v>17.383333333333333</v>
      </c>
      <c r="R120" s="78">
        <f t="shared" si="53"/>
        <v>31.349999999999998</v>
      </c>
      <c r="S120" s="78">
        <f t="shared" si="53"/>
        <v>31.258333333333329</v>
      </c>
      <c r="T120" s="78">
        <f t="shared" si="53"/>
        <v>46.94166666666667</v>
      </c>
      <c r="U120" s="78">
        <f t="shared" si="53"/>
        <v>47.241666666666674</v>
      </c>
      <c r="V120" s="78">
        <f t="shared" si="53"/>
        <v>46.616666666666667</v>
      </c>
      <c r="W120" s="78">
        <f t="shared" si="53"/>
        <v>47.866666666666674</v>
      </c>
      <c r="X120" s="78">
        <f t="shared" si="53"/>
        <v>52.774999999999984</v>
      </c>
      <c r="Y120" s="78">
        <f t="shared" si="53"/>
        <v>52.866666666666674</v>
      </c>
      <c r="Z120" s="78">
        <f t="shared" si="53"/>
        <v>52.733333333333327</v>
      </c>
      <c r="AA120" s="78">
        <f t="shared" si="53"/>
        <v>54.20000000000001</v>
      </c>
      <c r="AB120" s="78">
        <f t="shared" si="53"/>
        <v>63.083333333333336</v>
      </c>
      <c r="AC120" s="78">
        <f t="shared" si="53"/>
        <v>467.41666666666669</v>
      </c>
      <c r="AD120" s="78">
        <f t="shared" si="53"/>
        <v>100</v>
      </c>
      <c r="AE120" s="102">
        <f t="shared" si="53"/>
        <v>335.66666666666669</v>
      </c>
      <c r="AF120" s="106">
        <f t="shared" si="53"/>
        <v>81.087499999999991</v>
      </c>
      <c r="AG120" s="78">
        <f t="shared" si="53"/>
        <v>5.7999999999999989</v>
      </c>
      <c r="AH120" s="78">
        <f t="shared" si="53"/>
        <v>48.750000000000007</v>
      </c>
      <c r="AI120" s="78">
        <f t="shared" si="53"/>
        <v>48.750000000000007</v>
      </c>
      <c r="AJ120" s="78">
        <f t="shared" si="53"/>
        <v>81.712500000000006</v>
      </c>
      <c r="AK120" s="78">
        <f t="shared" si="53"/>
        <v>57.962499999999999</v>
      </c>
      <c r="AL120" s="78">
        <f t="shared" si="53"/>
        <v>57.375</v>
      </c>
      <c r="AM120" s="78">
        <f t="shared" si="53"/>
        <v>57.762500000000003</v>
      </c>
      <c r="AN120" s="78">
        <f t="shared" si="53"/>
        <v>82.587500000000006</v>
      </c>
      <c r="AO120" s="78">
        <f t="shared" si="53"/>
        <v>82.625</v>
      </c>
      <c r="AP120" s="78" t="e">
        <f t="shared" si="53"/>
        <v>#DIV/0!</v>
      </c>
      <c r="AQ120" s="78">
        <f t="shared" si="53"/>
        <v>57.262500000000003</v>
      </c>
      <c r="AR120" s="78">
        <f t="shared" si="53"/>
        <v>66.862499999999997</v>
      </c>
      <c r="AS120" s="78">
        <f t="shared" si="53"/>
        <v>843.25</v>
      </c>
      <c r="AT120" s="78">
        <f t="shared" si="53"/>
        <v>18.837500000000002</v>
      </c>
      <c r="AU120" s="102">
        <f t="shared" si="53"/>
        <v>318.875</v>
      </c>
      <c r="AV120" s="107">
        <f t="shared" si="53"/>
        <v>129.4</v>
      </c>
      <c r="AW120" s="78" t="e">
        <f t="shared" si="53"/>
        <v>#DIV/0!</v>
      </c>
      <c r="AX120" s="78">
        <f t="shared" si="53"/>
        <v>24.004583333333333</v>
      </c>
      <c r="AY120" s="78">
        <f t="shared" si="53"/>
        <v>80.024999999999991</v>
      </c>
      <c r="AZ120" s="78">
        <f t="shared" si="53"/>
        <v>122.75</v>
      </c>
      <c r="BA120" s="103">
        <f t="shared" si="53"/>
        <v>202.77500000000001</v>
      </c>
      <c r="BB120" s="108">
        <f t="shared" si="53"/>
        <v>628.27499999999998</v>
      </c>
    </row>
    <row r="121" spans="1:54" ht="14.25" customHeight="1" x14ac:dyDescent="0.35">
      <c r="A121" s="268">
        <v>44783</v>
      </c>
      <c r="B121" s="11">
        <v>8.0833333333333304</v>
      </c>
      <c r="C121" s="306">
        <v>102.7</v>
      </c>
      <c r="D121" s="17">
        <v>49.1</v>
      </c>
      <c r="E121" s="17">
        <v>119</v>
      </c>
      <c r="F121" s="41">
        <v>11.1</v>
      </c>
      <c r="G121" s="269"/>
      <c r="H121" s="17">
        <v>31.2</v>
      </c>
      <c r="I121" s="17">
        <v>111.7</v>
      </c>
      <c r="J121" s="17">
        <v>85.3</v>
      </c>
      <c r="K121" s="98">
        <v>85</v>
      </c>
      <c r="L121" s="286">
        <f>G121-C121</f>
        <v>-102.7</v>
      </c>
      <c r="M121" s="99">
        <f t="shared" ref="M121:M132" si="54">H121-F121</f>
        <v>20.100000000000001</v>
      </c>
      <c r="N121" s="17">
        <f t="shared" ref="N121:N132" si="55">I121-E121</f>
        <v>-7.2999999999999972</v>
      </c>
      <c r="O121" s="41">
        <f t="shared" ref="O121:O132" si="56">K121-D121</f>
        <v>35.9</v>
      </c>
      <c r="P121" s="99">
        <v>74.5</v>
      </c>
      <c r="Q121" s="17">
        <v>12.4</v>
      </c>
      <c r="R121" s="17">
        <v>48.9</v>
      </c>
      <c r="S121" s="17">
        <v>48.8</v>
      </c>
      <c r="T121" s="17">
        <v>59.6</v>
      </c>
      <c r="U121" s="17">
        <v>59.4</v>
      </c>
      <c r="V121" s="17">
        <v>59.3</v>
      </c>
      <c r="W121" s="17">
        <v>59.9</v>
      </c>
      <c r="X121" s="17">
        <v>87</v>
      </c>
      <c r="Y121" s="17">
        <v>87.1</v>
      </c>
      <c r="Z121" s="17">
        <v>87</v>
      </c>
      <c r="AA121" s="17">
        <v>54.2</v>
      </c>
      <c r="AB121" s="17">
        <v>107.5</v>
      </c>
      <c r="AC121" s="17">
        <v>803</v>
      </c>
      <c r="AD121" s="17">
        <v>100</v>
      </c>
      <c r="AE121" s="41">
        <v>559</v>
      </c>
      <c r="AF121" s="100">
        <v>75.400000000000006</v>
      </c>
      <c r="AG121" s="17">
        <v>5.8</v>
      </c>
      <c r="AH121" s="17">
        <v>48.8</v>
      </c>
      <c r="AI121" s="17">
        <v>48.7</v>
      </c>
      <c r="AJ121" s="17">
        <v>83.4</v>
      </c>
      <c r="AK121" s="17">
        <v>59.6</v>
      </c>
      <c r="AL121" s="17">
        <v>59.1</v>
      </c>
      <c r="AM121" s="17">
        <v>59.4</v>
      </c>
      <c r="AN121" s="17">
        <v>87.4</v>
      </c>
      <c r="AO121" s="17">
        <v>87.4</v>
      </c>
      <c r="AP121" s="17"/>
      <c r="AQ121" s="17">
        <v>58.9</v>
      </c>
      <c r="AR121" s="17">
        <v>62.4</v>
      </c>
      <c r="AS121" s="17">
        <v>806</v>
      </c>
      <c r="AT121" s="17">
        <v>35.200000000000003</v>
      </c>
      <c r="AU121" s="41">
        <v>319</v>
      </c>
      <c r="AV121" s="286">
        <v>159.19999999999999</v>
      </c>
      <c r="AW121" s="17"/>
      <c r="AX121" s="17">
        <v>24.736000000000001</v>
      </c>
      <c r="AY121" s="17">
        <v>97.1</v>
      </c>
      <c r="AZ121" s="17">
        <v>170</v>
      </c>
      <c r="BA121" s="98">
        <f t="shared" ref="BA121:BA132" si="57">AY121+AZ121</f>
        <v>267.10000000000002</v>
      </c>
      <c r="BB121" s="101">
        <f t="shared" ref="BB121:BB132" si="58">AE121+AU121+AY121</f>
        <v>975.1</v>
      </c>
    </row>
    <row r="122" spans="1:54" ht="14.25" customHeight="1" x14ac:dyDescent="0.35">
      <c r="A122" s="266"/>
      <c r="B122" s="11">
        <v>8.1666666666666696</v>
      </c>
      <c r="C122" s="266"/>
      <c r="D122" s="17">
        <v>49</v>
      </c>
      <c r="E122" s="17">
        <v>118.9</v>
      </c>
      <c r="F122" s="41">
        <v>11.1</v>
      </c>
      <c r="G122" s="266"/>
      <c r="H122" s="17">
        <v>31.3</v>
      </c>
      <c r="I122" s="17">
        <v>111.9</v>
      </c>
      <c r="J122" s="17">
        <v>85.7</v>
      </c>
      <c r="K122" s="98">
        <v>85.4</v>
      </c>
      <c r="L122" s="266"/>
      <c r="M122" s="99">
        <f t="shared" si="54"/>
        <v>20.200000000000003</v>
      </c>
      <c r="N122" s="17">
        <f t="shared" si="55"/>
        <v>-7</v>
      </c>
      <c r="O122" s="41">
        <f t="shared" si="56"/>
        <v>36.400000000000006</v>
      </c>
      <c r="P122" s="99">
        <v>73.599999999999994</v>
      </c>
      <c r="Q122" s="17">
        <v>12.4</v>
      </c>
      <c r="R122" s="17">
        <v>48.8</v>
      </c>
      <c r="S122" s="17">
        <v>48.7</v>
      </c>
      <c r="T122" s="17">
        <v>59.7</v>
      </c>
      <c r="U122" s="17">
        <v>59.7</v>
      </c>
      <c r="V122" s="17">
        <v>59.5</v>
      </c>
      <c r="W122" s="17">
        <v>60.1</v>
      </c>
      <c r="X122" s="17">
        <v>87.4</v>
      </c>
      <c r="Y122" s="17">
        <v>87.5</v>
      </c>
      <c r="Z122" s="17">
        <v>87.3</v>
      </c>
      <c r="AA122" s="17">
        <v>54.2</v>
      </c>
      <c r="AB122" s="17">
        <v>107.6</v>
      </c>
      <c r="AC122" s="17">
        <v>805</v>
      </c>
      <c r="AD122" s="17">
        <v>100</v>
      </c>
      <c r="AE122" s="41">
        <v>561</v>
      </c>
      <c r="AF122" s="100">
        <v>75.599999999999994</v>
      </c>
      <c r="AG122" s="17">
        <v>5.8</v>
      </c>
      <c r="AH122" s="17">
        <v>48.6</v>
      </c>
      <c r="AI122" s="17">
        <v>48.6</v>
      </c>
      <c r="AJ122" s="17">
        <v>83.6</v>
      </c>
      <c r="AK122" s="17">
        <v>59.8</v>
      </c>
      <c r="AL122" s="17">
        <v>59.4</v>
      </c>
      <c r="AM122" s="17">
        <v>59.6</v>
      </c>
      <c r="AN122" s="17">
        <v>87.8</v>
      </c>
      <c r="AO122" s="17">
        <v>87.8</v>
      </c>
      <c r="AP122" s="17"/>
      <c r="AQ122" s="17">
        <v>59.2</v>
      </c>
      <c r="AR122" s="17">
        <v>62.4</v>
      </c>
      <c r="AS122" s="17">
        <v>806</v>
      </c>
      <c r="AT122" s="17">
        <v>35.200000000000003</v>
      </c>
      <c r="AU122" s="41">
        <v>319</v>
      </c>
      <c r="AV122" s="266"/>
      <c r="AW122" s="17"/>
      <c r="AX122" s="17">
        <v>24.960999999999999</v>
      </c>
      <c r="AY122" s="17">
        <v>92.4</v>
      </c>
      <c r="AZ122" s="17">
        <v>169</v>
      </c>
      <c r="BA122" s="98">
        <f t="shared" si="57"/>
        <v>261.39999999999998</v>
      </c>
      <c r="BB122" s="101">
        <f t="shared" si="58"/>
        <v>972.4</v>
      </c>
    </row>
    <row r="123" spans="1:54" ht="14.25" customHeight="1" x14ac:dyDescent="0.35">
      <c r="A123" s="266"/>
      <c r="B123" s="11">
        <v>8.25</v>
      </c>
      <c r="C123" s="266"/>
      <c r="D123" s="17">
        <v>49.6</v>
      </c>
      <c r="E123" s="17">
        <v>75.8</v>
      </c>
      <c r="F123" s="41">
        <v>12.1</v>
      </c>
      <c r="G123" s="266"/>
      <c r="H123" s="17">
        <v>32.4</v>
      </c>
      <c r="I123" s="17">
        <v>69.400000000000006</v>
      </c>
      <c r="J123" s="17">
        <v>82.5</v>
      </c>
      <c r="K123" s="98">
        <v>82.3</v>
      </c>
      <c r="L123" s="266"/>
      <c r="M123" s="99">
        <f t="shared" si="54"/>
        <v>20.299999999999997</v>
      </c>
      <c r="N123" s="17">
        <f t="shared" si="55"/>
        <v>-6.3999999999999915</v>
      </c>
      <c r="O123" s="41">
        <f t="shared" si="56"/>
        <v>32.699999999999996</v>
      </c>
      <c r="P123" s="99">
        <v>0</v>
      </c>
      <c r="Q123" s="17">
        <v>21.2</v>
      </c>
      <c r="R123" s="17">
        <v>0</v>
      </c>
      <c r="S123" s="17">
        <v>0</v>
      </c>
      <c r="T123" s="17">
        <v>37.299999999999997</v>
      </c>
      <c r="U123" s="17">
        <v>39.200000000000003</v>
      </c>
      <c r="V123" s="17">
        <v>37.1</v>
      </c>
      <c r="W123" s="17">
        <v>41.2</v>
      </c>
      <c r="X123" s="17">
        <v>0</v>
      </c>
      <c r="Y123" s="17">
        <v>0</v>
      </c>
      <c r="Z123" s="17">
        <v>0</v>
      </c>
      <c r="AA123" s="17">
        <v>54.2</v>
      </c>
      <c r="AB123" s="17">
        <v>0</v>
      </c>
      <c r="AC123" s="17">
        <v>0</v>
      </c>
      <c r="AD123" s="17">
        <v>100</v>
      </c>
      <c r="AE123" s="41">
        <v>36</v>
      </c>
      <c r="AF123" s="100">
        <v>86.2</v>
      </c>
      <c r="AG123" s="17">
        <v>5.8</v>
      </c>
      <c r="AH123" s="17">
        <v>49</v>
      </c>
      <c r="AI123" s="17">
        <v>49</v>
      </c>
      <c r="AJ123" s="17">
        <v>81.5</v>
      </c>
      <c r="AK123" s="17">
        <v>58</v>
      </c>
      <c r="AL123" s="17">
        <v>57.4</v>
      </c>
      <c r="AM123" s="17">
        <v>57.7</v>
      </c>
      <c r="AN123" s="17">
        <v>85.2</v>
      </c>
      <c r="AO123" s="17">
        <v>85.3</v>
      </c>
      <c r="AP123" s="17"/>
      <c r="AQ123" s="17">
        <v>57.2</v>
      </c>
      <c r="AR123" s="17">
        <v>72.7</v>
      </c>
      <c r="AS123" s="17">
        <v>906</v>
      </c>
      <c r="AT123" s="17">
        <v>0</v>
      </c>
      <c r="AU123" s="41">
        <v>360</v>
      </c>
      <c r="AV123" s="266"/>
      <c r="AW123" s="17"/>
      <c r="AX123" s="17">
        <v>18.606999999999999</v>
      </c>
      <c r="AY123" s="17">
        <v>73.599999999999994</v>
      </c>
      <c r="AZ123" s="17">
        <v>94</v>
      </c>
      <c r="BA123" s="98">
        <f t="shared" si="57"/>
        <v>167.6</v>
      </c>
      <c r="BB123" s="101">
        <f t="shared" si="58"/>
        <v>469.6</v>
      </c>
    </row>
    <row r="124" spans="1:54" ht="14.25" customHeight="1" x14ac:dyDescent="0.35">
      <c r="A124" s="266"/>
      <c r="B124" s="11">
        <v>8.3333333333333304</v>
      </c>
      <c r="C124" s="266"/>
      <c r="D124" s="17">
        <v>49.5</v>
      </c>
      <c r="E124" s="17">
        <v>69.900000000000006</v>
      </c>
      <c r="F124" s="41">
        <v>12.9</v>
      </c>
      <c r="G124" s="266"/>
      <c r="H124" s="17">
        <v>32.799999999999997</v>
      </c>
      <c r="I124" s="17">
        <v>69.3</v>
      </c>
      <c r="J124" s="17">
        <v>81.099999999999994</v>
      </c>
      <c r="K124" s="98">
        <v>80.900000000000006</v>
      </c>
      <c r="L124" s="266"/>
      <c r="M124" s="99">
        <f t="shared" si="54"/>
        <v>19.899999999999999</v>
      </c>
      <c r="N124" s="17">
        <f t="shared" si="55"/>
        <v>-0.60000000000000853</v>
      </c>
      <c r="O124" s="41">
        <f t="shared" si="56"/>
        <v>31.400000000000006</v>
      </c>
      <c r="P124" s="99">
        <v>0</v>
      </c>
      <c r="Q124" s="17">
        <v>17</v>
      </c>
      <c r="R124" s="17">
        <v>6.8</v>
      </c>
      <c r="S124" s="17">
        <v>6.8</v>
      </c>
      <c r="T124" s="17">
        <v>31.5</v>
      </c>
      <c r="U124" s="17">
        <v>34.4</v>
      </c>
      <c r="V124" s="17">
        <v>31.2</v>
      </c>
      <c r="W124" s="17">
        <v>35.299999999999997</v>
      </c>
      <c r="X124" s="17">
        <v>6.7</v>
      </c>
      <c r="Y124" s="17">
        <v>6.8</v>
      </c>
      <c r="Z124" s="17">
        <v>6.7</v>
      </c>
      <c r="AA124" s="17">
        <v>54.2</v>
      </c>
      <c r="AB124" s="17">
        <v>1.1000000000000001</v>
      </c>
      <c r="AC124" s="17">
        <v>0</v>
      </c>
      <c r="AD124" s="17">
        <v>100</v>
      </c>
      <c r="AE124" s="41">
        <v>41</v>
      </c>
      <c r="AF124" s="100">
        <v>86.2</v>
      </c>
      <c r="AG124" s="17">
        <v>5.8</v>
      </c>
      <c r="AH124" s="17">
        <v>48.9</v>
      </c>
      <c r="AI124" s="17">
        <v>49</v>
      </c>
      <c r="AJ124" s="17">
        <v>81.7</v>
      </c>
      <c r="AK124" s="17">
        <v>58.1</v>
      </c>
      <c r="AL124" s="17">
        <v>57.4</v>
      </c>
      <c r="AM124" s="17">
        <v>57.9</v>
      </c>
      <c r="AN124" s="17">
        <v>83.8</v>
      </c>
      <c r="AO124" s="17">
        <v>83.9</v>
      </c>
      <c r="AP124" s="17"/>
      <c r="AQ124" s="17">
        <v>57.3</v>
      </c>
      <c r="AR124" s="17">
        <v>71.8</v>
      </c>
      <c r="AS124" s="17">
        <v>905</v>
      </c>
      <c r="AT124" s="17">
        <v>0</v>
      </c>
      <c r="AU124" s="41">
        <v>356</v>
      </c>
      <c r="AV124" s="266"/>
      <c r="AW124" s="17"/>
      <c r="AX124" s="17">
        <v>20.617000000000001</v>
      </c>
      <c r="AY124" s="17">
        <v>75.3</v>
      </c>
      <c r="AZ124" s="17">
        <v>93</v>
      </c>
      <c r="BA124" s="98">
        <f t="shared" si="57"/>
        <v>168.3</v>
      </c>
      <c r="BB124" s="101">
        <f t="shared" si="58"/>
        <v>472.3</v>
      </c>
    </row>
    <row r="125" spans="1:54" ht="14.25" customHeight="1" x14ac:dyDescent="0.35">
      <c r="A125" s="266"/>
      <c r="B125" s="11">
        <v>8.4166666666666696</v>
      </c>
      <c r="C125" s="266"/>
      <c r="D125" s="17">
        <v>49.6</v>
      </c>
      <c r="E125" s="17">
        <v>71.7</v>
      </c>
      <c r="F125" s="41">
        <v>13.6</v>
      </c>
      <c r="G125" s="266"/>
      <c r="H125" s="17">
        <v>33.799999999999997</v>
      </c>
      <c r="I125" s="17">
        <v>69.8</v>
      </c>
      <c r="J125" s="17">
        <v>80.3</v>
      </c>
      <c r="K125" s="98">
        <v>80.099999999999994</v>
      </c>
      <c r="L125" s="266"/>
      <c r="M125" s="99">
        <f t="shared" si="54"/>
        <v>20.199999999999996</v>
      </c>
      <c r="N125" s="17">
        <f t="shared" si="55"/>
        <v>-1.9000000000000057</v>
      </c>
      <c r="O125" s="41">
        <f t="shared" si="56"/>
        <v>30.499999999999993</v>
      </c>
      <c r="P125" s="99">
        <v>0</v>
      </c>
      <c r="Q125" s="17">
        <v>19.600000000000001</v>
      </c>
      <c r="R125" s="17">
        <v>2.2999999999999998</v>
      </c>
      <c r="S125" s="17">
        <v>2.2999999999999998</v>
      </c>
      <c r="T125" s="17">
        <v>31.3</v>
      </c>
      <c r="U125" s="17">
        <v>33.4</v>
      </c>
      <c r="V125" s="17">
        <v>31.3</v>
      </c>
      <c r="W125" s="17">
        <v>34.6</v>
      </c>
      <c r="X125" s="17">
        <v>83.1</v>
      </c>
      <c r="Y125" s="17">
        <v>83.1</v>
      </c>
      <c r="Z125" s="17">
        <v>2.2999999999999998</v>
      </c>
      <c r="AA125" s="17">
        <v>54.2</v>
      </c>
      <c r="AB125" s="17">
        <v>0</v>
      </c>
      <c r="AC125" s="17">
        <v>0</v>
      </c>
      <c r="AD125" s="17">
        <v>100</v>
      </c>
      <c r="AE125" s="41">
        <v>38</v>
      </c>
      <c r="AF125" s="100">
        <v>86.2</v>
      </c>
      <c r="AG125" s="17">
        <v>5.8</v>
      </c>
      <c r="AH125" s="17">
        <v>49</v>
      </c>
      <c r="AI125" s="17">
        <v>49</v>
      </c>
      <c r="AJ125" s="17">
        <v>81.7</v>
      </c>
      <c r="AK125" s="17">
        <v>58.1</v>
      </c>
      <c r="AL125" s="17">
        <v>57.5</v>
      </c>
      <c r="AM125" s="17">
        <v>57.8</v>
      </c>
      <c r="AN125" s="17">
        <v>83.1</v>
      </c>
      <c r="AO125" s="17">
        <v>83.1</v>
      </c>
      <c r="AP125" s="17"/>
      <c r="AQ125" s="17">
        <v>57.3</v>
      </c>
      <c r="AR125" s="17">
        <v>72.2</v>
      </c>
      <c r="AS125" s="17">
        <v>909</v>
      </c>
      <c r="AT125" s="17">
        <v>0</v>
      </c>
      <c r="AU125" s="41">
        <v>356</v>
      </c>
      <c r="AV125" s="266"/>
      <c r="AW125" s="17"/>
      <c r="AX125" s="17">
        <v>25.727</v>
      </c>
      <c r="AY125" s="17">
        <v>69.599999999999994</v>
      </c>
      <c r="AZ125" s="17">
        <v>92</v>
      </c>
      <c r="BA125" s="98">
        <f t="shared" si="57"/>
        <v>161.6</v>
      </c>
      <c r="BB125" s="101">
        <f t="shared" si="58"/>
        <v>463.6</v>
      </c>
    </row>
    <row r="126" spans="1:54" ht="14.25" customHeight="1" x14ac:dyDescent="0.35">
      <c r="A126" s="266"/>
      <c r="B126" s="11">
        <v>8.5</v>
      </c>
      <c r="C126" s="266"/>
      <c r="D126" s="17">
        <v>49.6</v>
      </c>
      <c r="E126" s="17">
        <v>98</v>
      </c>
      <c r="F126" s="41">
        <v>13.3</v>
      </c>
      <c r="G126" s="266"/>
      <c r="H126" s="17">
        <v>32.700000000000003</v>
      </c>
      <c r="I126" s="17">
        <v>75.099999999999994</v>
      </c>
      <c r="J126" s="17">
        <v>80.8</v>
      </c>
      <c r="K126" s="98">
        <v>80.599999999999994</v>
      </c>
      <c r="L126" s="266"/>
      <c r="M126" s="99">
        <f t="shared" si="54"/>
        <v>19.400000000000002</v>
      </c>
      <c r="N126" s="17">
        <f t="shared" si="55"/>
        <v>-22.900000000000006</v>
      </c>
      <c r="O126" s="41">
        <f t="shared" si="56"/>
        <v>30.999999999999993</v>
      </c>
      <c r="P126" s="99">
        <v>61.8</v>
      </c>
      <c r="Q126" s="17">
        <v>15.2</v>
      </c>
      <c r="R126" s="17">
        <v>49.5</v>
      </c>
      <c r="S126" s="17">
        <v>49.4</v>
      </c>
      <c r="T126" s="17">
        <v>58.8</v>
      </c>
      <c r="U126" s="17">
        <v>58.9</v>
      </c>
      <c r="V126" s="17">
        <v>58.9</v>
      </c>
      <c r="W126" s="17">
        <v>59.4</v>
      </c>
      <c r="X126" s="17">
        <v>83.2</v>
      </c>
      <c r="Y126" s="17">
        <v>83.2</v>
      </c>
      <c r="Z126" s="17">
        <v>82.6</v>
      </c>
      <c r="AA126" s="17">
        <v>54.2</v>
      </c>
      <c r="AB126" s="17">
        <v>109.7</v>
      </c>
      <c r="AC126" s="17">
        <v>804</v>
      </c>
      <c r="AD126" s="17">
        <v>100</v>
      </c>
      <c r="AE126" s="41">
        <v>529</v>
      </c>
      <c r="AF126" s="100">
        <v>61</v>
      </c>
      <c r="AG126" s="17">
        <v>5.8</v>
      </c>
      <c r="AH126" s="17">
        <v>49</v>
      </c>
      <c r="AI126" s="17">
        <v>49.3</v>
      </c>
      <c r="AJ126" s="17">
        <v>84.9</v>
      </c>
      <c r="AK126" s="17">
        <v>58.8</v>
      </c>
      <c r="AL126" s="17">
        <v>58.3</v>
      </c>
      <c r="AM126" s="17">
        <v>58.6</v>
      </c>
      <c r="AN126" s="17">
        <v>83.2</v>
      </c>
      <c r="AO126" s="17">
        <v>83.2</v>
      </c>
      <c r="AP126" s="17"/>
      <c r="AQ126" s="17">
        <v>58.1</v>
      </c>
      <c r="AR126" s="17">
        <v>64.2</v>
      </c>
      <c r="AS126" s="17">
        <v>804</v>
      </c>
      <c r="AT126" s="17">
        <v>50</v>
      </c>
      <c r="AU126" s="41">
        <v>305</v>
      </c>
      <c r="AV126" s="266"/>
      <c r="AW126" s="17"/>
      <c r="AX126" s="17">
        <v>27.614999999999998</v>
      </c>
      <c r="AY126" s="17">
        <v>92.9</v>
      </c>
      <c r="AZ126" s="17">
        <v>159</v>
      </c>
      <c r="BA126" s="98">
        <f t="shared" si="57"/>
        <v>251.9</v>
      </c>
      <c r="BB126" s="101">
        <f t="shared" si="58"/>
        <v>926.9</v>
      </c>
    </row>
    <row r="127" spans="1:54" ht="14.25" customHeight="1" x14ac:dyDescent="0.35">
      <c r="A127" s="266"/>
      <c r="B127" s="11">
        <v>8.5833333333333304</v>
      </c>
      <c r="C127" s="266"/>
      <c r="D127" s="17">
        <v>48.3</v>
      </c>
      <c r="E127" s="17">
        <v>103.4</v>
      </c>
      <c r="F127" s="41">
        <v>12.7</v>
      </c>
      <c r="G127" s="266"/>
      <c r="H127" s="17">
        <v>34.1</v>
      </c>
      <c r="I127" s="17">
        <v>102.3</v>
      </c>
      <c r="J127" s="17">
        <v>84</v>
      </c>
      <c r="K127" s="98">
        <v>83.8</v>
      </c>
      <c r="L127" s="266"/>
      <c r="M127" s="99">
        <f t="shared" si="54"/>
        <v>21.400000000000002</v>
      </c>
      <c r="N127" s="17">
        <f t="shared" si="55"/>
        <v>-1.1000000000000085</v>
      </c>
      <c r="O127" s="41">
        <f t="shared" si="56"/>
        <v>35.5</v>
      </c>
      <c r="P127" s="99">
        <v>61.1</v>
      </c>
      <c r="Q127" s="17">
        <v>14.4</v>
      </c>
      <c r="R127" s="17">
        <v>48.1</v>
      </c>
      <c r="S127" s="17">
        <v>48</v>
      </c>
      <c r="T127" s="17">
        <v>62.2</v>
      </c>
      <c r="U127" s="17">
        <v>62</v>
      </c>
      <c r="V127" s="17">
        <v>61.9</v>
      </c>
      <c r="W127" s="17">
        <v>62.5</v>
      </c>
      <c r="X127" s="17">
        <v>86.1</v>
      </c>
      <c r="Y127" s="17">
        <v>86.2</v>
      </c>
      <c r="Z127" s="17">
        <v>85.6</v>
      </c>
      <c r="AA127" s="17">
        <v>54.2</v>
      </c>
      <c r="AB127" s="17">
        <v>105</v>
      </c>
      <c r="AC127" s="17">
        <v>804</v>
      </c>
      <c r="AD127" s="17">
        <v>100</v>
      </c>
      <c r="AE127" s="41">
        <v>548</v>
      </c>
      <c r="AF127" s="100">
        <v>84.7</v>
      </c>
      <c r="AG127" s="17">
        <v>5.8</v>
      </c>
      <c r="AH127" s="17">
        <v>47.8</v>
      </c>
      <c r="AI127" s="17">
        <v>47.9</v>
      </c>
      <c r="AJ127" s="17">
        <v>96.7</v>
      </c>
      <c r="AK127" s="17">
        <v>62</v>
      </c>
      <c r="AL127" s="17">
        <v>61.5</v>
      </c>
      <c r="AM127" s="17">
        <v>61.8</v>
      </c>
      <c r="AN127" s="17">
        <v>86.1</v>
      </c>
      <c r="AO127" s="17">
        <v>86.2</v>
      </c>
      <c r="AP127" s="17"/>
      <c r="AQ127" s="17">
        <v>61.3</v>
      </c>
      <c r="AR127" s="17">
        <v>61.9</v>
      </c>
      <c r="AS127" s="17">
        <v>820</v>
      </c>
      <c r="AT127" s="17">
        <v>30.2</v>
      </c>
      <c r="AU127" s="41">
        <v>321</v>
      </c>
      <c r="AV127" s="266"/>
      <c r="AW127" s="17"/>
      <c r="AX127" s="17">
        <v>29.48</v>
      </c>
      <c r="AY127" s="17">
        <v>81.099999999999994</v>
      </c>
      <c r="AZ127" s="17">
        <v>166</v>
      </c>
      <c r="BA127" s="98">
        <f t="shared" si="57"/>
        <v>247.1</v>
      </c>
      <c r="BB127" s="101">
        <f t="shared" si="58"/>
        <v>950.1</v>
      </c>
    </row>
    <row r="128" spans="1:54" ht="14.25" customHeight="1" x14ac:dyDescent="0.35">
      <c r="A128" s="266"/>
      <c r="B128" s="11">
        <v>8.6666666666666696</v>
      </c>
      <c r="C128" s="266"/>
      <c r="D128" s="17">
        <v>49.2</v>
      </c>
      <c r="E128" s="17">
        <v>109.4</v>
      </c>
      <c r="F128" s="41">
        <v>12.6</v>
      </c>
      <c r="G128" s="266"/>
      <c r="H128" s="17">
        <v>33.5</v>
      </c>
      <c r="I128" s="17">
        <v>100.9</v>
      </c>
      <c r="J128" s="17">
        <v>85.9</v>
      </c>
      <c r="K128" s="98">
        <v>85.6</v>
      </c>
      <c r="L128" s="266"/>
      <c r="M128" s="99">
        <f t="shared" si="54"/>
        <v>20.9</v>
      </c>
      <c r="N128" s="17">
        <f t="shared" si="55"/>
        <v>-8.5</v>
      </c>
      <c r="O128" s="41">
        <f t="shared" si="56"/>
        <v>36.399999999999991</v>
      </c>
      <c r="P128" s="99">
        <v>62.3</v>
      </c>
      <c r="Q128" s="17">
        <v>14.3</v>
      </c>
      <c r="R128" s="17">
        <v>49</v>
      </c>
      <c r="S128" s="17">
        <v>49</v>
      </c>
      <c r="T128" s="17">
        <v>62.8</v>
      </c>
      <c r="U128" s="17">
        <v>62.6</v>
      </c>
      <c r="V128" s="17">
        <v>62.6</v>
      </c>
      <c r="W128" s="17">
        <v>63.1</v>
      </c>
      <c r="X128" s="17">
        <v>87.5</v>
      </c>
      <c r="Y128" s="17">
        <v>87.6</v>
      </c>
      <c r="Z128" s="17">
        <v>87.4</v>
      </c>
      <c r="AA128" s="17">
        <v>54.2</v>
      </c>
      <c r="AB128" s="17">
        <v>106.3</v>
      </c>
      <c r="AC128" s="17">
        <v>803</v>
      </c>
      <c r="AD128" s="17">
        <v>100</v>
      </c>
      <c r="AE128" s="41">
        <v>572</v>
      </c>
      <c r="AF128" s="100">
        <v>85.6</v>
      </c>
      <c r="AG128" s="17">
        <v>5.8</v>
      </c>
      <c r="AH128" s="17">
        <v>48.8</v>
      </c>
      <c r="AI128" s="17">
        <v>48.8</v>
      </c>
      <c r="AJ128" s="17">
        <v>97.3</v>
      </c>
      <c r="AK128" s="17">
        <v>62.3</v>
      </c>
      <c r="AL128" s="17">
        <v>61.9</v>
      </c>
      <c r="AM128" s="17">
        <v>62.2</v>
      </c>
      <c r="AN128" s="17">
        <v>88</v>
      </c>
      <c r="AO128" s="17">
        <v>88.1</v>
      </c>
      <c r="AP128" s="17"/>
      <c r="AQ128" s="17">
        <v>62.1</v>
      </c>
      <c r="AR128" s="17">
        <v>63.2</v>
      </c>
      <c r="AS128" s="17">
        <v>818</v>
      </c>
      <c r="AT128" s="17">
        <v>30.2</v>
      </c>
      <c r="AU128" s="41">
        <v>336</v>
      </c>
      <c r="AV128" s="266"/>
      <c r="AW128" s="17"/>
      <c r="AX128" s="17">
        <v>26.927</v>
      </c>
      <c r="AY128" s="17">
        <v>84.7</v>
      </c>
      <c r="AZ128" s="17">
        <v>173</v>
      </c>
      <c r="BA128" s="98">
        <f t="shared" si="57"/>
        <v>257.7</v>
      </c>
      <c r="BB128" s="101">
        <f t="shared" si="58"/>
        <v>992.7</v>
      </c>
    </row>
    <row r="129" spans="1:54" ht="14.25" customHeight="1" x14ac:dyDescent="0.35">
      <c r="A129" s="266"/>
      <c r="B129" s="11">
        <v>8.75</v>
      </c>
      <c r="C129" s="266"/>
      <c r="D129" s="17">
        <v>49.3</v>
      </c>
      <c r="E129" s="17">
        <v>115.2</v>
      </c>
      <c r="F129" s="41">
        <v>12</v>
      </c>
      <c r="G129" s="266"/>
      <c r="H129" s="17">
        <v>32.299999999999997</v>
      </c>
      <c r="I129" s="17">
        <v>110.6</v>
      </c>
      <c r="J129" s="17">
        <v>86.9</v>
      </c>
      <c r="K129" s="98">
        <v>86.6</v>
      </c>
      <c r="L129" s="266"/>
      <c r="M129" s="99">
        <f t="shared" si="54"/>
        <v>20.299999999999997</v>
      </c>
      <c r="N129" s="17">
        <f t="shared" si="55"/>
        <v>-4.6000000000000085</v>
      </c>
      <c r="O129" s="41">
        <f t="shared" si="56"/>
        <v>37.299999999999997</v>
      </c>
      <c r="P129" s="99">
        <v>69.2</v>
      </c>
      <c r="Q129" s="17">
        <v>13.3</v>
      </c>
      <c r="R129" s="17">
        <v>49.1</v>
      </c>
      <c r="S129" s="17">
        <v>49</v>
      </c>
      <c r="T129" s="17">
        <v>61.6</v>
      </c>
      <c r="U129" s="17">
        <v>61.6</v>
      </c>
      <c r="V129" s="17">
        <v>61.7</v>
      </c>
      <c r="W129" s="17">
        <v>61.9</v>
      </c>
      <c r="X129" s="17">
        <v>88.6</v>
      </c>
      <c r="Y129" s="17">
        <v>88.7</v>
      </c>
      <c r="Z129" s="17">
        <v>88.5</v>
      </c>
      <c r="AA129" s="17">
        <v>54.2</v>
      </c>
      <c r="AB129" s="17">
        <v>106.4</v>
      </c>
      <c r="AC129" s="17">
        <v>804</v>
      </c>
      <c r="AD129" s="17">
        <v>100</v>
      </c>
      <c r="AE129" s="41">
        <v>570</v>
      </c>
      <c r="AF129" s="100">
        <v>84.3</v>
      </c>
      <c r="AG129" s="17">
        <v>5.8</v>
      </c>
      <c r="AH129" s="17">
        <v>48.8</v>
      </c>
      <c r="AI129" s="17">
        <v>48.9</v>
      </c>
      <c r="AJ129" s="17">
        <v>96.8</v>
      </c>
      <c r="AK129" s="17">
        <v>61.9</v>
      </c>
      <c r="AL129" s="17">
        <v>61.3</v>
      </c>
      <c r="AM129" s="17">
        <v>61.6</v>
      </c>
      <c r="AN129" s="17">
        <v>89</v>
      </c>
      <c r="AO129" s="17">
        <v>89.1</v>
      </c>
      <c r="AP129" s="17"/>
      <c r="AQ129" s="17">
        <v>61.3</v>
      </c>
      <c r="AR129" s="17">
        <v>63</v>
      </c>
      <c r="AS129" s="17">
        <v>821</v>
      </c>
      <c r="AT129" s="17">
        <v>30.2</v>
      </c>
      <c r="AU129" s="41">
        <v>333</v>
      </c>
      <c r="AV129" s="266"/>
      <c r="AW129" s="17"/>
      <c r="AX129" s="17">
        <v>25.818000000000001</v>
      </c>
      <c r="AY129" s="17">
        <v>83.1</v>
      </c>
      <c r="AZ129" s="17">
        <v>187</v>
      </c>
      <c r="BA129" s="98">
        <f t="shared" si="57"/>
        <v>270.10000000000002</v>
      </c>
      <c r="BB129" s="101">
        <f t="shared" si="58"/>
        <v>986.1</v>
      </c>
    </row>
    <row r="130" spans="1:54" ht="14.25" customHeight="1" x14ac:dyDescent="0.35">
      <c r="A130" s="266"/>
      <c r="B130" s="11">
        <v>8.8333333333333304</v>
      </c>
      <c r="C130" s="266"/>
      <c r="D130" s="17">
        <v>49.2</v>
      </c>
      <c r="E130" s="17">
        <v>117.9</v>
      </c>
      <c r="F130" s="41">
        <v>11.5</v>
      </c>
      <c r="G130" s="266"/>
      <c r="H130" s="17">
        <v>31.8</v>
      </c>
      <c r="I130" s="17">
        <v>111.7</v>
      </c>
      <c r="J130" s="17">
        <v>86.6</v>
      </c>
      <c r="K130" s="98">
        <v>86.2</v>
      </c>
      <c r="L130" s="266"/>
      <c r="M130" s="99">
        <f t="shared" si="54"/>
        <v>20.3</v>
      </c>
      <c r="N130" s="17">
        <f t="shared" si="55"/>
        <v>-6.2000000000000028</v>
      </c>
      <c r="O130" s="41">
        <f t="shared" si="56"/>
        <v>37</v>
      </c>
      <c r="P130" s="99">
        <v>70.099999999999994</v>
      </c>
      <c r="Q130" s="17">
        <v>12.7</v>
      </c>
      <c r="R130" s="17">
        <v>48.9</v>
      </c>
      <c r="S130" s="17">
        <v>48.8</v>
      </c>
      <c r="T130" s="17">
        <v>60.8</v>
      </c>
      <c r="U130" s="17">
        <v>60.7</v>
      </c>
      <c r="V130" s="17">
        <v>60.7</v>
      </c>
      <c r="W130" s="17">
        <v>61</v>
      </c>
      <c r="X130" s="17">
        <v>88.2</v>
      </c>
      <c r="Y130" s="17">
        <v>88.3</v>
      </c>
      <c r="Z130" s="17">
        <v>88.1</v>
      </c>
      <c r="AA130" s="17">
        <v>54.2</v>
      </c>
      <c r="AB130" s="17">
        <v>106.9</v>
      </c>
      <c r="AC130" s="17">
        <v>804</v>
      </c>
      <c r="AD130" s="17">
        <v>100</v>
      </c>
      <c r="AE130" s="41">
        <v>565</v>
      </c>
      <c r="AF130" s="100">
        <v>84.1</v>
      </c>
      <c r="AG130" s="17">
        <v>5.8</v>
      </c>
      <c r="AH130" s="17">
        <v>48.7</v>
      </c>
      <c r="AI130" s="17">
        <v>48.7</v>
      </c>
      <c r="AJ130" s="17">
        <v>95.8</v>
      </c>
      <c r="AK130" s="17">
        <v>61</v>
      </c>
      <c r="AL130" s="17">
        <v>60.5</v>
      </c>
      <c r="AM130" s="17">
        <v>60.7</v>
      </c>
      <c r="AN130" s="17">
        <v>88.7</v>
      </c>
      <c r="AO130" s="17">
        <v>88.7</v>
      </c>
      <c r="AP130" s="17"/>
      <c r="AQ130" s="17">
        <v>60.4</v>
      </c>
      <c r="AR130" s="17">
        <v>63.1</v>
      </c>
      <c r="AS130" s="17">
        <v>821</v>
      </c>
      <c r="AT130" s="17">
        <v>30.2</v>
      </c>
      <c r="AU130" s="41">
        <v>331</v>
      </c>
      <c r="AV130" s="266"/>
      <c r="AW130" s="17"/>
      <c r="AX130" s="17">
        <v>25.774999999999999</v>
      </c>
      <c r="AY130" s="17">
        <v>95.6</v>
      </c>
      <c r="AZ130" s="17">
        <v>174</v>
      </c>
      <c r="BA130" s="98">
        <f t="shared" si="57"/>
        <v>269.60000000000002</v>
      </c>
      <c r="BB130" s="101">
        <f t="shared" si="58"/>
        <v>991.6</v>
      </c>
    </row>
    <row r="131" spans="1:54" ht="14.25" customHeight="1" x14ac:dyDescent="0.35">
      <c r="A131" s="266"/>
      <c r="B131" s="11">
        <v>8.9166666666666696</v>
      </c>
      <c r="C131" s="266"/>
      <c r="D131" s="17">
        <v>49.2</v>
      </c>
      <c r="E131" s="17">
        <v>120</v>
      </c>
      <c r="F131" s="41">
        <v>11.6</v>
      </c>
      <c r="G131" s="266"/>
      <c r="H131" s="17">
        <v>31.4</v>
      </c>
      <c r="I131" s="17">
        <v>112.8</v>
      </c>
      <c r="J131" s="17">
        <v>85.8</v>
      </c>
      <c r="K131" s="98">
        <v>85.4</v>
      </c>
      <c r="L131" s="266"/>
      <c r="M131" s="99">
        <f t="shared" si="54"/>
        <v>19.799999999999997</v>
      </c>
      <c r="N131" s="17">
        <f t="shared" si="55"/>
        <v>-7.2000000000000028</v>
      </c>
      <c r="O131" s="41">
        <f t="shared" si="56"/>
        <v>36.200000000000003</v>
      </c>
      <c r="P131" s="99">
        <v>70.3</v>
      </c>
      <c r="Q131" s="17">
        <v>12.8</v>
      </c>
      <c r="R131" s="17">
        <v>19</v>
      </c>
      <c r="S131" s="17">
        <v>48.9</v>
      </c>
      <c r="T131" s="17">
        <v>60.2</v>
      </c>
      <c r="U131" s="17">
        <v>60.2</v>
      </c>
      <c r="V131" s="17">
        <v>60.2</v>
      </c>
      <c r="W131" s="17">
        <v>60.2</v>
      </c>
      <c r="X131" s="17">
        <v>87.4</v>
      </c>
      <c r="Y131" s="17">
        <v>87.5</v>
      </c>
      <c r="Z131" s="17">
        <v>87.4</v>
      </c>
      <c r="AA131" s="17">
        <v>54.2</v>
      </c>
      <c r="AB131" s="17">
        <v>106.8</v>
      </c>
      <c r="AC131" s="17">
        <v>803</v>
      </c>
      <c r="AD131" s="17">
        <v>100</v>
      </c>
      <c r="AE131" s="41">
        <v>565</v>
      </c>
      <c r="AF131" s="100">
        <v>84.9</v>
      </c>
      <c r="AG131" s="17">
        <v>5.8</v>
      </c>
      <c r="AH131" s="17">
        <v>48.7</v>
      </c>
      <c r="AI131" s="17">
        <v>48.8</v>
      </c>
      <c r="AJ131" s="17">
        <v>95.2</v>
      </c>
      <c r="AK131" s="17">
        <v>60.4</v>
      </c>
      <c r="AL131" s="17">
        <v>60</v>
      </c>
      <c r="AM131" s="17">
        <v>60.2</v>
      </c>
      <c r="AN131" s="17">
        <v>87.9</v>
      </c>
      <c r="AO131" s="17">
        <v>87.9</v>
      </c>
      <c r="AP131" s="17"/>
      <c r="AQ131" s="17">
        <v>59.8</v>
      </c>
      <c r="AR131" s="17">
        <v>63.3</v>
      </c>
      <c r="AS131" s="17">
        <v>819</v>
      </c>
      <c r="AT131" s="17">
        <v>30.3</v>
      </c>
      <c r="AU131" s="41">
        <v>329</v>
      </c>
      <c r="AV131" s="266"/>
      <c r="AW131" s="17"/>
      <c r="AX131" s="17">
        <v>26.161000000000001</v>
      </c>
      <c r="AY131" s="17">
        <v>89.5</v>
      </c>
      <c r="AZ131" s="17">
        <v>171</v>
      </c>
      <c r="BA131" s="98">
        <f t="shared" si="57"/>
        <v>260.5</v>
      </c>
      <c r="BB131" s="101">
        <f t="shared" si="58"/>
        <v>983.5</v>
      </c>
    </row>
    <row r="132" spans="1:54" ht="14.25" customHeight="1" x14ac:dyDescent="0.35">
      <c r="A132" s="267"/>
      <c r="B132" s="11">
        <v>9</v>
      </c>
      <c r="C132" s="267"/>
      <c r="D132" s="17">
        <v>49.1</v>
      </c>
      <c r="E132" s="17">
        <v>120.6</v>
      </c>
      <c r="F132" s="41">
        <v>11.2</v>
      </c>
      <c r="G132" s="267"/>
      <c r="H132" s="17">
        <v>30</v>
      </c>
      <c r="I132" s="17">
        <v>112</v>
      </c>
      <c r="J132" s="17">
        <v>85.4</v>
      </c>
      <c r="K132" s="98">
        <v>85.1</v>
      </c>
      <c r="L132" s="267"/>
      <c r="M132" s="99">
        <f t="shared" si="54"/>
        <v>18.8</v>
      </c>
      <c r="N132" s="17">
        <f t="shared" si="55"/>
        <v>-8.5999999999999943</v>
      </c>
      <c r="O132" s="41">
        <f t="shared" si="56"/>
        <v>35.999999999999993</v>
      </c>
      <c r="P132" s="99">
        <v>70.3</v>
      </c>
      <c r="Q132" s="17">
        <v>12.4</v>
      </c>
      <c r="R132" s="17">
        <v>48.9</v>
      </c>
      <c r="S132" s="17">
        <v>48.9</v>
      </c>
      <c r="T132" s="17">
        <v>59.2</v>
      </c>
      <c r="U132" s="17">
        <v>59.3</v>
      </c>
      <c r="V132" s="17">
        <v>59.3</v>
      </c>
      <c r="W132" s="17">
        <v>59.7</v>
      </c>
      <c r="X132" s="17">
        <v>87.1</v>
      </c>
      <c r="Y132" s="17">
        <v>87.2</v>
      </c>
      <c r="Z132" s="17">
        <v>87</v>
      </c>
      <c r="AA132" s="17">
        <v>54.2</v>
      </c>
      <c r="AB132" s="17">
        <v>106.9</v>
      </c>
      <c r="AC132" s="17">
        <v>804</v>
      </c>
      <c r="AD132" s="17">
        <v>100</v>
      </c>
      <c r="AE132" s="41">
        <v>564</v>
      </c>
      <c r="AF132" s="100">
        <v>85.2</v>
      </c>
      <c r="AG132" s="17">
        <v>5.8</v>
      </c>
      <c r="AH132" s="17">
        <v>48.7</v>
      </c>
      <c r="AI132" s="17">
        <v>48.7</v>
      </c>
      <c r="AJ132" s="17">
        <v>94.5</v>
      </c>
      <c r="AK132" s="17">
        <v>59.7</v>
      </c>
      <c r="AL132" s="17">
        <v>59.2</v>
      </c>
      <c r="AM132" s="17">
        <v>59.6</v>
      </c>
      <c r="AN132" s="17">
        <v>87.6</v>
      </c>
      <c r="AO132" s="17">
        <v>87.6</v>
      </c>
      <c r="AP132" s="17"/>
      <c r="AQ132" s="17">
        <v>59.1</v>
      </c>
      <c r="AR132" s="17">
        <v>63.2</v>
      </c>
      <c r="AS132" s="17">
        <v>819</v>
      </c>
      <c r="AT132" s="17">
        <v>30.2</v>
      </c>
      <c r="AU132" s="41">
        <v>329</v>
      </c>
      <c r="AV132" s="267"/>
      <c r="AW132" s="17"/>
      <c r="AX132" s="17">
        <v>25.1</v>
      </c>
      <c r="AY132" s="17">
        <v>96</v>
      </c>
      <c r="AZ132" s="17">
        <v>171</v>
      </c>
      <c r="BA132" s="98">
        <f t="shared" si="57"/>
        <v>267</v>
      </c>
      <c r="BB132" s="101">
        <f t="shared" si="58"/>
        <v>989</v>
      </c>
    </row>
    <row r="133" spans="1:54" ht="14.25" customHeight="1" x14ac:dyDescent="0.35">
      <c r="A133" s="291" t="s">
        <v>92</v>
      </c>
      <c r="B133" s="285"/>
      <c r="C133" s="78">
        <f t="shared" ref="C133:BB133" si="59">AVERAGE(C121:C132)</f>
        <v>102.7</v>
      </c>
      <c r="D133" s="78">
        <f t="shared" si="59"/>
        <v>49.225000000000001</v>
      </c>
      <c r="E133" s="78">
        <f t="shared" si="59"/>
        <v>103.31666666666665</v>
      </c>
      <c r="F133" s="102">
        <f t="shared" si="59"/>
        <v>12.141666666666666</v>
      </c>
      <c r="G133" s="78" t="e">
        <f t="shared" si="59"/>
        <v>#DIV/0!</v>
      </c>
      <c r="H133" s="78">
        <f t="shared" si="59"/>
        <v>32.274999999999999</v>
      </c>
      <c r="I133" s="78">
        <f t="shared" si="59"/>
        <v>96.458333333333329</v>
      </c>
      <c r="J133" s="78">
        <f t="shared" si="59"/>
        <v>84.191666666666663</v>
      </c>
      <c r="K133" s="103">
        <f t="shared" si="59"/>
        <v>83.916666666666671</v>
      </c>
      <c r="L133" s="104">
        <f t="shared" si="59"/>
        <v>-102.7</v>
      </c>
      <c r="M133" s="103">
        <f t="shared" si="59"/>
        <v>20.133333333333336</v>
      </c>
      <c r="N133" s="103">
        <f t="shared" si="59"/>
        <v>-6.8583333333333352</v>
      </c>
      <c r="O133" s="102">
        <f t="shared" si="59"/>
        <v>34.69166666666667</v>
      </c>
      <c r="P133" s="105">
        <f t="shared" si="59"/>
        <v>51.099999999999994</v>
      </c>
      <c r="Q133" s="78">
        <f t="shared" si="59"/>
        <v>14.808333333333335</v>
      </c>
      <c r="R133" s="78">
        <f t="shared" si="59"/>
        <v>34.941666666666663</v>
      </c>
      <c r="S133" s="78">
        <f t="shared" si="59"/>
        <v>37.383333333333333</v>
      </c>
      <c r="T133" s="78">
        <f t="shared" si="59"/>
        <v>53.750000000000007</v>
      </c>
      <c r="U133" s="78">
        <f t="shared" si="59"/>
        <v>54.283333333333339</v>
      </c>
      <c r="V133" s="78">
        <f t="shared" si="59"/>
        <v>53.641666666666673</v>
      </c>
      <c r="W133" s="78">
        <f t="shared" si="59"/>
        <v>54.908333333333339</v>
      </c>
      <c r="X133" s="78">
        <f t="shared" si="59"/>
        <v>72.691666666666677</v>
      </c>
      <c r="Y133" s="78">
        <f t="shared" si="59"/>
        <v>72.766666666666666</v>
      </c>
      <c r="Z133" s="78">
        <f t="shared" si="59"/>
        <v>65.825000000000003</v>
      </c>
      <c r="AA133" s="78">
        <f t="shared" si="59"/>
        <v>54.20000000000001</v>
      </c>
      <c r="AB133" s="78">
        <f t="shared" si="59"/>
        <v>80.34999999999998</v>
      </c>
      <c r="AC133" s="78">
        <f t="shared" si="59"/>
        <v>602.83333333333337</v>
      </c>
      <c r="AD133" s="78">
        <f t="shared" si="59"/>
        <v>100</v>
      </c>
      <c r="AE133" s="102">
        <f t="shared" si="59"/>
        <v>429</v>
      </c>
      <c r="AF133" s="106">
        <f t="shared" si="59"/>
        <v>81.61666666666666</v>
      </c>
      <c r="AG133" s="78">
        <f t="shared" si="59"/>
        <v>5.799999999999998</v>
      </c>
      <c r="AH133" s="78">
        <f t="shared" si="59"/>
        <v>48.733333333333341</v>
      </c>
      <c r="AI133" s="78">
        <f t="shared" si="59"/>
        <v>48.783333333333331</v>
      </c>
      <c r="AJ133" s="78">
        <f t="shared" si="59"/>
        <v>89.424999999999997</v>
      </c>
      <c r="AK133" s="78">
        <f t="shared" si="59"/>
        <v>59.975000000000001</v>
      </c>
      <c r="AL133" s="78">
        <f t="shared" si="59"/>
        <v>59.458333333333336</v>
      </c>
      <c r="AM133" s="78">
        <f t="shared" si="59"/>
        <v>59.758333333333347</v>
      </c>
      <c r="AN133" s="78">
        <f t="shared" si="59"/>
        <v>86.483333333333334</v>
      </c>
      <c r="AO133" s="78">
        <f t="shared" si="59"/>
        <v>86.524999999999991</v>
      </c>
      <c r="AP133" s="78" t="e">
        <f t="shared" si="59"/>
        <v>#DIV/0!</v>
      </c>
      <c r="AQ133" s="78">
        <f t="shared" si="59"/>
        <v>59.333333333333336</v>
      </c>
      <c r="AR133" s="78">
        <f t="shared" si="59"/>
        <v>65.283333333333331</v>
      </c>
      <c r="AS133" s="78">
        <f t="shared" si="59"/>
        <v>837.83333333333337</v>
      </c>
      <c r="AT133" s="78">
        <f t="shared" si="59"/>
        <v>25.141666666666662</v>
      </c>
      <c r="AU133" s="102">
        <f t="shared" si="59"/>
        <v>332.83333333333331</v>
      </c>
      <c r="AV133" s="107">
        <f t="shared" si="59"/>
        <v>159.19999999999999</v>
      </c>
      <c r="AW133" s="78" t="e">
        <f t="shared" si="59"/>
        <v>#DIV/0!</v>
      </c>
      <c r="AX133" s="78">
        <f t="shared" si="59"/>
        <v>25.126999999999999</v>
      </c>
      <c r="AY133" s="78">
        <f t="shared" si="59"/>
        <v>85.908333333333346</v>
      </c>
      <c r="AZ133" s="78">
        <f t="shared" si="59"/>
        <v>151.58333333333334</v>
      </c>
      <c r="BA133" s="103">
        <f t="shared" si="59"/>
        <v>237.49166666666667</v>
      </c>
      <c r="BB133" s="108">
        <f t="shared" si="59"/>
        <v>847.74166666666667</v>
      </c>
    </row>
    <row r="134" spans="1:54" ht="14.25" customHeight="1" x14ac:dyDescent="0.35">
      <c r="A134" s="268">
        <v>44784</v>
      </c>
      <c r="B134" s="11">
        <v>9.0833333333333304</v>
      </c>
      <c r="C134" s="306">
        <v>85.5</v>
      </c>
      <c r="D134" s="17">
        <v>45.5</v>
      </c>
      <c r="E134" s="17">
        <v>0</v>
      </c>
      <c r="F134" s="41">
        <v>14.2</v>
      </c>
      <c r="G134" s="269"/>
      <c r="H134" s="17">
        <v>28.3</v>
      </c>
      <c r="I134" s="17">
        <v>0</v>
      </c>
      <c r="J134" s="17">
        <v>79.2</v>
      </c>
      <c r="K134" s="98">
        <v>79.099999999999994</v>
      </c>
      <c r="L134" s="286">
        <f>G134-C134</f>
        <v>-85.5</v>
      </c>
      <c r="M134" s="99">
        <f t="shared" ref="M134:M145" si="60">H134-F134</f>
        <v>14.100000000000001</v>
      </c>
      <c r="N134" s="17">
        <f t="shared" ref="N134:N145" si="61">I134-E134</f>
        <v>0</v>
      </c>
      <c r="O134" s="41">
        <f t="shared" ref="O134:O145" si="62">K134-D134</f>
        <v>33.599999999999994</v>
      </c>
      <c r="P134" s="99">
        <v>0</v>
      </c>
      <c r="Q134" s="17">
        <v>16.5</v>
      </c>
      <c r="R134" s="17">
        <v>6.6</v>
      </c>
      <c r="S134" s="17">
        <v>6.6</v>
      </c>
      <c r="T134" s="17">
        <v>41.1</v>
      </c>
      <c r="U134" s="17">
        <v>41.9</v>
      </c>
      <c r="V134" s="17">
        <v>41.5</v>
      </c>
      <c r="W134" s="17">
        <v>43</v>
      </c>
      <c r="X134" s="17">
        <v>6.6</v>
      </c>
      <c r="Y134" s="17">
        <v>6.7</v>
      </c>
      <c r="Z134" s="17">
        <v>6.6</v>
      </c>
      <c r="AA134" s="17">
        <v>54.2</v>
      </c>
      <c r="AB134" s="17">
        <v>1.1000000000000001</v>
      </c>
      <c r="AC134" s="17">
        <v>0</v>
      </c>
      <c r="AD134" s="17">
        <v>100</v>
      </c>
      <c r="AE134" s="41">
        <v>37</v>
      </c>
      <c r="AF134" s="100">
        <v>2.6</v>
      </c>
      <c r="AG134" s="17">
        <v>5.8</v>
      </c>
      <c r="AH134" s="17">
        <v>22.4</v>
      </c>
      <c r="AI134" s="17">
        <v>21.2</v>
      </c>
      <c r="AJ134" s="17">
        <v>82.2</v>
      </c>
      <c r="AK134" s="17">
        <v>45.7</v>
      </c>
      <c r="AL134" s="17">
        <v>43.6</v>
      </c>
      <c r="AM134" s="17">
        <v>44.6</v>
      </c>
      <c r="AN134" s="17">
        <v>20.8</v>
      </c>
      <c r="AO134" s="17">
        <v>20.8</v>
      </c>
      <c r="AP134" s="17"/>
      <c r="AQ134" s="17">
        <v>38.5</v>
      </c>
      <c r="AR134" s="17">
        <v>0</v>
      </c>
      <c r="AS134" s="17">
        <v>0</v>
      </c>
      <c r="AT134" s="17">
        <v>99.3</v>
      </c>
      <c r="AU134" s="41">
        <v>11</v>
      </c>
      <c r="AV134" s="286">
        <v>133.9</v>
      </c>
      <c r="AW134" s="17"/>
      <c r="AX134" s="17">
        <v>23.812999999999999</v>
      </c>
      <c r="AY134" s="17">
        <v>82.3</v>
      </c>
      <c r="AZ134" s="17">
        <v>81</v>
      </c>
      <c r="BA134" s="98">
        <f t="shared" ref="BA134:BA145" si="63">AY134+AZ134</f>
        <v>163.30000000000001</v>
      </c>
      <c r="BB134" s="101">
        <f t="shared" ref="BB134:BB145" si="64">AE134+AU134+AY134</f>
        <v>130.30000000000001</v>
      </c>
    </row>
    <row r="135" spans="1:54" ht="14.25" customHeight="1" x14ac:dyDescent="0.35">
      <c r="A135" s="266"/>
      <c r="B135" s="11">
        <v>9.1666666666666696</v>
      </c>
      <c r="C135" s="266"/>
      <c r="D135" s="17">
        <v>49.9</v>
      </c>
      <c r="E135" s="17">
        <v>71.5</v>
      </c>
      <c r="F135" s="41">
        <v>12.7</v>
      </c>
      <c r="G135" s="266"/>
      <c r="H135" s="17">
        <v>29.2</v>
      </c>
      <c r="I135" s="17">
        <v>66.900000000000006</v>
      </c>
      <c r="J135" s="17">
        <v>79.599999999999994</v>
      </c>
      <c r="K135" s="98">
        <v>79.400000000000006</v>
      </c>
      <c r="L135" s="266"/>
      <c r="M135" s="99">
        <f t="shared" si="60"/>
        <v>16.5</v>
      </c>
      <c r="N135" s="17">
        <f t="shared" si="61"/>
        <v>-4.5999999999999943</v>
      </c>
      <c r="O135" s="41">
        <f t="shared" si="62"/>
        <v>29.500000000000007</v>
      </c>
      <c r="P135" s="99">
        <v>0</v>
      </c>
      <c r="Q135" s="17">
        <v>22.1</v>
      </c>
      <c r="R135" s="17">
        <v>12.3</v>
      </c>
      <c r="S135" s="17">
        <v>12.3</v>
      </c>
      <c r="T135" s="17">
        <v>34.200000000000003</v>
      </c>
      <c r="U135" s="17">
        <v>35.200000000000003</v>
      </c>
      <c r="V135" s="17">
        <v>33.700000000000003</v>
      </c>
      <c r="W135" s="17">
        <v>35.5</v>
      </c>
      <c r="X135" s="17">
        <v>12.3</v>
      </c>
      <c r="Y135" s="17">
        <v>12.4</v>
      </c>
      <c r="Z135" s="17">
        <v>12.3</v>
      </c>
      <c r="AA135" s="17">
        <v>54.2</v>
      </c>
      <c r="AB135" s="17">
        <v>1.4</v>
      </c>
      <c r="AC135" s="17">
        <v>0</v>
      </c>
      <c r="AD135" s="17">
        <v>100</v>
      </c>
      <c r="AE135" s="41">
        <v>36</v>
      </c>
      <c r="AF135" s="100">
        <v>85.1</v>
      </c>
      <c r="AG135" s="17">
        <v>5.8</v>
      </c>
      <c r="AH135" s="17">
        <v>49.3</v>
      </c>
      <c r="AI135" s="17">
        <v>49.4</v>
      </c>
      <c r="AJ135" s="17">
        <v>84.8</v>
      </c>
      <c r="AK135" s="17">
        <v>55.9</v>
      </c>
      <c r="AL135" s="17">
        <v>55.3</v>
      </c>
      <c r="AM135" s="17">
        <v>55.6</v>
      </c>
      <c r="AN135" s="17">
        <v>82.3</v>
      </c>
      <c r="AO135" s="17">
        <v>82.3</v>
      </c>
      <c r="AP135" s="17"/>
      <c r="AQ135" s="17">
        <v>55.1</v>
      </c>
      <c r="AR135" s="17">
        <v>70</v>
      </c>
      <c r="AS135" s="17">
        <v>877</v>
      </c>
      <c r="AT135" s="17">
        <v>0</v>
      </c>
      <c r="AU135" s="41">
        <v>338</v>
      </c>
      <c r="AV135" s="266"/>
      <c r="AW135" s="17"/>
      <c r="AX135" s="17">
        <v>18.428000000000001</v>
      </c>
      <c r="AY135" s="17">
        <v>85.6</v>
      </c>
      <c r="AZ135" s="17">
        <v>96</v>
      </c>
      <c r="BA135" s="98">
        <f t="shared" si="63"/>
        <v>181.6</v>
      </c>
      <c r="BB135" s="101">
        <f t="shared" si="64"/>
        <v>459.6</v>
      </c>
    </row>
    <row r="136" spans="1:54" ht="14.25" customHeight="1" x14ac:dyDescent="0.35">
      <c r="A136" s="266"/>
      <c r="B136" s="11">
        <v>9.25</v>
      </c>
      <c r="C136" s="266"/>
      <c r="D136" s="17">
        <v>49.9</v>
      </c>
      <c r="E136" s="17">
        <v>72.900000000000006</v>
      </c>
      <c r="F136" s="41">
        <v>12.8</v>
      </c>
      <c r="G136" s="266"/>
      <c r="H136" s="17">
        <v>29.6</v>
      </c>
      <c r="I136" s="17">
        <v>69.2</v>
      </c>
      <c r="J136" s="17">
        <v>80.2</v>
      </c>
      <c r="K136" s="98">
        <v>80</v>
      </c>
      <c r="L136" s="266"/>
      <c r="M136" s="99">
        <f t="shared" si="60"/>
        <v>16.8</v>
      </c>
      <c r="N136" s="17">
        <f t="shared" si="61"/>
        <v>-3.7000000000000028</v>
      </c>
      <c r="O136" s="41">
        <f t="shared" si="62"/>
        <v>30.1</v>
      </c>
      <c r="P136" s="99">
        <v>0</v>
      </c>
      <c r="Q136" s="17">
        <v>22.9</v>
      </c>
      <c r="R136" s="17">
        <v>17.399999999999999</v>
      </c>
      <c r="S136" s="17">
        <v>17.399999999999999</v>
      </c>
      <c r="T136" s="17">
        <v>32</v>
      </c>
      <c r="U136" s="17">
        <v>33.6</v>
      </c>
      <c r="V136" s="17">
        <v>31.7</v>
      </c>
      <c r="W136" s="17">
        <v>33.1</v>
      </c>
      <c r="X136" s="17">
        <v>17.399999999999999</v>
      </c>
      <c r="Y136" s="17">
        <v>17.5</v>
      </c>
      <c r="Z136" s="17">
        <v>17.399999999999999</v>
      </c>
      <c r="AA136" s="17">
        <v>54.2</v>
      </c>
      <c r="AB136" s="17">
        <v>1.7</v>
      </c>
      <c r="AC136" s="17">
        <v>0</v>
      </c>
      <c r="AD136" s="17">
        <v>100</v>
      </c>
      <c r="AE136" s="41">
        <v>37</v>
      </c>
      <c r="AF136" s="100">
        <v>85.1</v>
      </c>
      <c r="AG136" s="17">
        <v>5.8</v>
      </c>
      <c r="AH136" s="17">
        <v>49.3</v>
      </c>
      <c r="AI136" s="17">
        <v>49.4</v>
      </c>
      <c r="AJ136" s="17">
        <v>84.6</v>
      </c>
      <c r="AK136" s="17">
        <v>55.7</v>
      </c>
      <c r="AL136" s="17">
        <v>55</v>
      </c>
      <c r="AM136" s="17">
        <v>55.4</v>
      </c>
      <c r="AN136" s="17">
        <v>83</v>
      </c>
      <c r="AO136" s="17">
        <v>83</v>
      </c>
      <c r="AP136" s="17"/>
      <c r="AQ136" s="17">
        <v>54.8</v>
      </c>
      <c r="AR136" s="17">
        <v>71.8</v>
      </c>
      <c r="AS136" s="17">
        <v>875</v>
      </c>
      <c r="AT136" s="17">
        <v>0</v>
      </c>
      <c r="AU136" s="41">
        <v>334</v>
      </c>
      <c r="AV136" s="266"/>
      <c r="AW136" s="17"/>
      <c r="AX136" s="17">
        <v>17.632000000000001</v>
      </c>
      <c r="AY136" s="17">
        <v>86.9</v>
      </c>
      <c r="AZ136" s="17">
        <v>93</v>
      </c>
      <c r="BA136" s="98">
        <f t="shared" si="63"/>
        <v>179.9</v>
      </c>
      <c r="BB136" s="101">
        <f t="shared" si="64"/>
        <v>457.9</v>
      </c>
    </row>
    <row r="137" spans="1:54" ht="14.25" customHeight="1" x14ac:dyDescent="0.35">
      <c r="A137" s="266"/>
      <c r="B137" s="11">
        <v>9.3333333333333304</v>
      </c>
      <c r="C137" s="266"/>
      <c r="D137" s="17">
        <v>49.8</v>
      </c>
      <c r="E137" s="17">
        <v>69.599999999999994</v>
      </c>
      <c r="F137" s="41">
        <v>13.3</v>
      </c>
      <c r="G137" s="266"/>
      <c r="H137" s="17">
        <v>31.9</v>
      </c>
      <c r="I137" s="17">
        <v>67.900000000000006</v>
      </c>
      <c r="J137" s="17">
        <v>79.900000000000006</v>
      </c>
      <c r="K137" s="98">
        <v>79.7</v>
      </c>
      <c r="L137" s="266"/>
      <c r="M137" s="99">
        <f t="shared" si="60"/>
        <v>18.599999999999998</v>
      </c>
      <c r="N137" s="17">
        <f t="shared" si="61"/>
        <v>-1.6999999999999886</v>
      </c>
      <c r="O137" s="41">
        <f t="shared" si="62"/>
        <v>29.900000000000006</v>
      </c>
      <c r="P137" s="99">
        <v>0</v>
      </c>
      <c r="Q137" s="17">
        <v>19.399999999999999</v>
      </c>
      <c r="R137" s="17">
        <v>4.0999999999999996</v>
      </c>
      <c r="S137" s="17">
        <v>6.3</v>
      </c>
      <c r="T137" s="17">
        <v>25.8</v>
      </c>
      <c r="U137" s="17">
        <v>28.1</v>
      </c>
      <c r="V137" s="17">
        <v>26.5</v>
      </c>
      <c r="W137" s="17">
        <v>28.6</v>
      </c>
      <c r="X137" s="17">
        <v>5.8</v>
      </c>
      <c r="Y137" s="17">
        <v>6</v>
      </c>
      <c r="Z137" s="17">
        <v>6.1</v>
      </c>
      <c r="AA137" s="17">
        <v>54.2</v>
      </c>
      <c r="AB137" s="17">
        <v>1</v>
      </c>
      <c r="AC137" s="17">
        <v>0</v>
      </c>
      <c r="AD137" s="17">
        <v>100</v>
      </c>
      <c r="AE137" s="41">
        <v>38</v>
      </c>
      <c r="AF137" s="100">
        <v>85.1</v>
      </c>
      <c r="AG137" s="17">
        <v>5.8</v>
      </c>
      <c r="AH137" s="17">
        <v>49.3</v>
      </c>
      <c r="AI137" s="17">
        <v>49.3</v>
      </c>
      <c r="AJ137" s="17">
        <v>85.6</v>
      </c>
      <c r="AK137" s="17">
        <v>56.7</v>
      </c>
      <c r="AL137" s="17">
        <v>56</v>
      </c>
      <c r="AM137" s="17">
        <v>56.3</v>
      </c>
      <c r="AN137" s="17">
        <v>82.6</v>
      </c>
      <c r="AO137" s="17">
        <v>82.7</v>
      </c>
      <c r="AP137" s="17"/>
      <c r="AQ137" s="17">
        <v>55.8</v>
      </c>
      <c r="AR137" s="17">
        <v>70.7</v>
      </c>
      <c r="AS137" s="17">
        <v>876</v>
      </c>
      <c r="AT137" s="17">
        <v>0</v>
      </c>
      <c r="AU137" s="41">
        <v>336</v>
      </c>
      <c r="AV137" s="266"/>
      <c r="AW137" s="17"/>
      <c r="AX137" s="17">
        <v>20.495999999999999</v>
      </c>
      <c r="AY137" s="17">
        <v>87.2</v>
      </c>
      <c r="AZ137" s="17">
        <v>94</v>
      </c>
      <c r="BA137" s="98">
        <f t="shared" si="63"/>
        <v>181.2</v>
      </c>
      <c r="BB137" s="101">
        <f t="shared" si="64"/>
        <v>461.2</v>
      </c>
    </row>
    <row r="138" spans="1:54" ht="14.25" customHeight="1" x14ac:dyDescent="0.35">
      <c r="A138" s="266"/>
      <c r="B138" s="11">
        <v>9.4166666666666696</v>
      </c>
      <c r="C138" s="266"/>
      <c r="D138" s="17">
        <v>49.8</v>
      </c>
      <c r="E138" s="17">
        <v>69.099999999999994</v>
      </c>
      <c r="F138" s="41">
        <v>13.9</v>
      </c>
      <c r="G138" s="266"/>
      <c r="H138" s="17">
        <v>31.8</v>
      </c>
      <c r="I138" s="17">
        <v>68.8</v>
      </c>
      <c r="J138" s="17">
        <v>79.8</v>
      </c>
      <c r="K138" s="98">
        <v>79.599999999999994</v>
      </c>
      <c r="L138" s="266"/>
      <c r="M138" s="99">
        <f t="shared" si="60"/>
        <v>17.899999999999999</v>
      </c>
      <c r="N138" s="17">
        <f t="shared" si="61"/>
        <v>-0.29999999999999716</v>
      </c>
      <c r="O138" s="41">
        <f t="shared" si="62"/>
        <v>29.799999999999997</v>
      </c>
      <c r="P138" s="99">
        <v>0</v>
      </c>
      <c r="Q138" s="17">
        <v>26.3</v>
      </c>
      <c r="R138" s="17">
        <v>6.8</v>
      </c>
      <c r="S138" s="17">
        <v>6.8</v>
      </c>
      <c r="T138" s="17">
        <v>28.9</v>
      </c>
      <c r="U138" s="17">
        <v>31.1</v>
      </c>
      <c r="V138" s="17">
        <v>28.4</v>
      </c>
      <c r="W138" s="17">
        <v>30.9</v>
      </c>
      <c r="X138" s="17">
        <v>6.8</v>
      </c>
      <c r="Y138" s="17">
        <v>6.9</v>
      </c>
      <c r="Z138" s="17">
        <v>6.8</v>
      </c>
      <c r="AA138" s="17">
        <v>54.2</v>
      </c>
      <c r="AB138" s="17">
        <v>1.1000000000000001</v>
      </c>
      <c r="AC138" s="17">
        <v>0</v>
      </c>
      <c r="AD138" s="17">
        <v>100</v>
      </c>
      <c r="AE138" s="41">
        <v>38</v>
      </c>
      <c r="AF138" s="100">
        <v>85.1</v>
      </c>
      <c r="AG138" s="17">
        <v>5.8</v>
      </c>
      <c r="AH138" s="17">
        <v>49.3</v>
      </c>
      <c r="AI138" s="17">
        <v>49.3</v>
      </c>
      <c r="AJ138" s="17">
        <v>94.3</v>
      </c>
      <c r="AK138" s="17">
        <v>57.1</v>
      </c>
      <c r="AL138" s="17">
        <v>56.3</v>
      </c>
      <c r="AM138" s="17">
        <v>56.7</v>
      </c>
      <c r="AN138" s="17">
        <v>82.6</v>
      </c>
      <c r="AO138" s="17">
        <v>82.6</v>
      </c>
      <c r="AP138" s="17"/>
      <c r="AQ138" s="17">
        <v>56.2</v>
      </c>
      <c r="AR138" s="17">
        <v>71</v>
      </c>
      <c r="AS138" s="17">
        <v>875</v>
      </c>
      <c r="AT138" s="17">
        <v>0</v>
      </c>
      <c r="AU138" s="41">
        <v>336</v>
      </c>
      <c r="AV138" s="266"/>
      <c r="AW138" s="17"/>
      <c r="AX138" s="17">
        <v>20.079000000000001</v>
      </c>
      <c r="AY138" s="17">
        <v>76</v>
      </c>
      <c r="AZ138" s="17">
        <v>93</v>
      </c>
      <c r="BA138" s="98">
        <f t="shared" si="63"/>
        <v>169</v>
      </c>
      <c r="BB138" s="101">
        <f t="shared" si="64"/>
        <v>450</v>
      </c>
    </row>
    <row r="139" spans="1:54" ht="14.25" customHeight="1" x14ac:dyDescent="0.35">
      <c r="A139" s="266"/>
      <c r="B139" s="11">
        <v>9.5</v>
      </c>
      <c r="C139" s="266"/>
      <c r="D139" s="17">
        <v>49.9</v>
      </c>
      <c r="E139" s="17">
        <v>68.8</v>
      </c>
      <c r="F139" s="41">
        <v>14.2</v>
      </c>
      <c r="G139" s="266"/>
      <c r="H139" s="17">
        <v>33.1</v>
      </c>
      <c r="I139" s="17">
        <v>68.2</v>
      </c>
      <c r="J139" s="17">
        <v>81.099999999999994</v>
      </c>
      <c r="K139" s="98">
        <v>80.900000000000006</v>
      </c>
      <c r="L139" s="266"/>
      <c r="M139" s="99">
        <f t="shared" si="60"/>
        <v>18.900000000000002</v>
      </c>
      <c r="N139" s="17">
        <f t="shared" si="61"/>
        <v>-0.59999999999999432</v>
      </c>
      <c r="O139" s="41">
        <f t="shared" si="62"/>
        <v>31.000000000000007</v>
      </c>
      <c r="P139" s="99">
        <v>0</v>
      </c>
      <c r="Q139" s="17">
        <v>27.9</v>
      </c>
      <c r="R139" s="17">
        <v>6.7</v>
      </c>
      <c r="S139" s="17">
        <v>6.7</v>
      </c>
      <c r="T139" s="17">
        <v>29.8</v>
      </c>
      <c r="U139" s="17">
        <v>31.6</v>
      </c>
      <c r="V139" s="17">
        <v>29.4</v>
      </c>
      <c r="W139" s="17">
        <v>31.9</v>
      </c>
      <c r="X139" s="17">
        <v>6.7</v>
      </c>
      <c r="Y139" s="17">
        <v>6.8</v>
      </c>
      <c r="Z139" s="17">
        <v>6.7</v>
      </c>
      <c r="AA139" s="17">
        <v>54.2</v>
      </c>
      <c r="AB139" s="17">
        <v>1</v>
      </c>
      <c r="AC139" s="17">
        <v>0</v>
      </c>
      <c r="AD139" s="17">
        <v>100</v>
      </c>
      <c r="AE139" s="41">
        <v>36</v>
      </c>
      <c r="AF139" s="100">
        <v>85.1</v>
      </c>
      <c r="AG139" s="17">
        <v>5.8</v>
      </c>
      <c r="AH139" s="17">
        <v>49.3</v>
      </c>
      <c r="AI139" s="17">
        <v>49.3</v>
      </c>
      <c r="AJ139" s="17">
        <v>91.2</v>
      </c>
      <c r="AK139" s="17">
        <v>58.7</v>
      </c>
      <c r="AL139" s="17">
        <v>57.7</v>
      </c>
      <c r="AM139" s="17">
        <v>58</v>
      </c>
      <c r="AN139" s="17">
        <v>83.7</v>
      </c>
      <c r="AO139" s="17">
        <v>83.7</v>
      </c>
      <c r="AP139" s="17"/>
      <c r="AQ139" s="17">
        <v>57.6</v>
      </c>
      <c r="AR139" s="17">
        <v>71.2</v>
      </c>
      <c r="AS139" s="17">
        <v>872</v>
      </c>
      <c r="AT139" s="17">
        <v>0</v>
      </c>
      <c r="AU139" s="41">
        <v>338</v>
      </c>
      <c r="AV139" s="266"/>
      <c r="AW139" s="17"/>
      <c r="AX139" s="17">
        <v>21.765999999999998</v>
      </c>
      <c r="AY139" s="17">
        <v>87.5</v>
      </c>
      <c r="AZ139" s="17">
        <v>95</v>
      </c>
      <c r="BA139" s="98">
        <f t="shared" si="63"/>
        <v>182.5</v>
      </c>
      <c r="BB139" s="101">
        <f t="shared" si="64"/>
        <v>461.5</v>
      </c>
    </row>
    <row r="140" spans="1:54" ht="14.25" customHeight="1" x14ac:dyDescent="0.35">
      <c r="A140" s="266"/>
      <c r="B140" s="11">
        <v>9.5833333333333304</v>
      </c>
      <c r="C140" s="266"/>
      <c r="D140" s="17">
        <v>49.9</v>
      </c>
      <c r="E140" s="17">
        <v>69.8</v>
      </c>
      <c r="F140" s="41">
        <v>14.8</v>
      </c>
      <c r="G140" s="266"/>
      <c r="H140" s="17">
        <v>34.1</v>
      </c>
      <c r="I140" s="17">
        <v>68.5</v>
      </c>
      <c r="J140" s="17">
        <v>80.7</v>
      </c>
      <c r="K140" s="98">
        <v>80.5</v>
      </c>
      <c r="L140" s="266"/>
      <c r="M140" s="99">
        <f t="shared" si="60"/>
        <v>19.3</v>
      </c>
      <c r="N140" s="17">
        <f t="shared" si="61"/>
        <v>-1.2999999999999972</v>
      </c>
      <c r="O140" s="41">
        <f t="shared" si="62"/>
        <v>30.6</v>
      </c>
      <c r="P140" s="99">
        <v>0</v>
      </c>
      <c r="Q140" s="17">
        <v>29.4</v>
      </c>
      <c r="R140" s="17">
        <v>1.9</v>
      </c>
      <c r="S140" s="17">
        <v>1.9</v>
      </c>
      <c r="T140" s="17">
        <v>28.6</v>
      </c>
      <c r="U140" s="17">
        <v>29.4</v>
      </c>
      <c r="V140" s="17">
        <v>28.2</v>
      </c>
      <c r="W140" s="17">
        <v>30</v>
      </c>
      <c r="X140" s="17">
        <v>1.8</v>
      </c>
      <c r="Y140" s="17">
        <v>1.9</v>
      </c>
      <c r="Z140" s="17">
        <v>1.8</v>
      </c>
      <c r="AA140" s="17">
        <v>54.2</v>
      </c>
      <c r="AB140" s="17">
        <v>0</v>
      </c>
      <c r="AC140" s="17">
        <v>0</v>
      </c>
      <c r="AD140" s="17">
        <v>100</v>
      </c>
      <c r="AE140" s="41">
        <v>37</v>
      </c>
      <c r="AF140" s="100">
        <v>85.1</v>
      </c>
      <c r="AG140" s="17"/>
      <c r="AH140" s="17">
        <v>49.3</v>
      </c>
      <c r="AI140" s="17">
        <v>49.3</v>
      </c>
      <c r="AJ140" s="17"/>
      <c r="AK140" s="17"/>
      <c r="AL140" s="17"/>
      <c r="AM140" s="17"/>
      <c r="AN140" s="17">
        <v>83.4</v>
      </c>
      <c r="AO140" s="17">
        <v>83.4</v>
      </c>
      <c r="AP140" s="17"/>
      <c r="AQ140" s="17"/>
      <c r="AR140" s="17"/>
      <c r="AS140" s="17"/>
      <c r="AT140" s="17"/>
      <c r="AU140" s="41"/>
      <c r="AV140" s="266"/>
      <c r="AW140" s="17"/>
      <c r="AX140" s="17">
        <v>24.84</v>
      </c>
      <c r="AY140" s="17">
        <v>74.599999999999994</v>
      </c>
      <c r="AZ140" s="17">
        <v>92</v>
      </c>
      <c r="BA140" s="98">
        <f t="shared" si="63"/>
        <v>166.6</v>
      </c>
      <c r="BB140" s="101">
        <f t="shared" si="64"/>
        <v>111.6</v>
      </c>
    </row>
    <row r="141" spans="1:54" ht="14.25" customHeight="1" x14ac:dyDescent="0.35">
      <c r="A141" s="266"/>
      <c r="B141" s="11">
        <v>9.6666666666666696</v>
      </c>
      <c r="C141" s="266"/>
      <c r="D141" s="17">
        <v>48.9</v>
      </c>
      <c r="E141" s="17">
        <v>117.2</v>
      </c>
      <c r="F141" s="41">
        <v>14.2</v>
      </c>
      <c r="G141" s="266"/>
      <c r="H141" s="17">
        <v>32.700000000000003</v>
      </c>
      <c r="I141" s="17">
        <v>116.3</v>
      </c>
      <c r="J141" s="17">
        <v>83</v>
      </c>
      <c r="K141" s="98">
        <v>82.6</v>
      </c>
      <c r="L141" s="266"/>
      <c r="M141" s="99">
        <f t="shared" si="60"/>
        <v>18.500000000000004</v>
      </c>
      <c r="N141" s="17">
        <f t="shared" si="61"/>
        <v>-0.90000000000000568</v>
      </c>
      <c r="O141" s="41">
        <f t="shared" si="62"/>
        <v>33.699999999999996</v>
      </c>
      <c r="P141" s="99">
        <v>72.2</v>
      </c>
      <c r="Q141" s="17">
        <v>15.7</v>
      </c>
      <c r="R141" s="17">
        <v>48.9</v>
      </c>
      <c r="S141" s="17">
        <v>48.9</v>
      </c>
      <c r="T141" s="17">
        <v>60.7</v>
      </c>
      <c r="U141" s="17">
        <v>60.6</v>
      </c>
      <c r="V141" s="17">
        <v>60.5</v>
      </c>
      <c r="W141" s="17">
        <v>61</v>
      </c>
      <c r="X141" s="17">
        <v>84.7</v>
      </c>
      <c r="Y141" s="17">
        <v>84.8</v>
      </c>
      <c r="Z141" s="17">
        <v>84.6</v>
      </c>
      <c r="AA141" s="17">
        <v>54.2</v>
      </c>
      <c r="AB141" s="17">
        <v>107</v>
      </c>
      <c r="AC141" s="17">
        <v>803</v>
      </c>
      <c r="AD141" s="17">
        <v>100</v>
      </c>
      <c r="AE141" s="41">
        <v>542</v>
      </c>
      <c r="AF141" s="100">
        <v>86.1</v>
      </c>
      <c r="AG141" s="17"/>
      <c r="AH141" s="17">
        <v>48.4</v>
      </c>
      <c r="AI141" s="17">
        <v>48.4</v>
      </c>
      <c r="AJ141" s="17"/>
      <c r="AK141" s="17"/>
      <c r="AL141" s="17"/>
      <c r="AM141" s="17"/>
      <c r="AN141" s="17">
        <v>85.2</v>
      </c>
      <c r="AO141" s="17">
        <v>85.2</v>
      </c>
      <c r="AP141" s="17"/>
      <c r="AQ141" s="17"/>
      <c r="AR141" s="17"/>
      <c r="AS141" s="17"/>
      <c r="AT141" s="17"/>
      <c r="AU141" s="41"/>
      <c r="AV141" s="266"/>
      <c r="AW141" s="17"/>
      <c r="AX141" s="17">
        <v>24.58</v>
      </c>
      <c r="AY141" s="17">
        <v>92.9</v>
      </c>
      <c r="AZ141" s="17">
        <v>163</v>
      </c>
      <c r="BA141" s="98">
        <f t="shared" si="63"/>
        <v>255.9</v>
      </c>
      <c r="BB141" s="101">
        <f t="shared" si="64"/>
        <v>634.9</v>
      </c>
    </row>
    <row r="142" spans="1:54" ht="14.25" customHeight="1" x14ac:dyDescent="0.35">
      <c r="A142" s="266"/>
      <c r="B142" s="11">
        <v>9.75</v>
      </c>
      <c r="C142" s="266"/>
      <c r="D142" s="17">
        <v>48.9</v>
      </c>
      <c r="E142" s="17">
        <v>119.4</v>
      </c>
      <c r="F142" s="41">
        <v>13</v>
      </c>
      <c r="G142" s="266"/>
      <c r="H142" s="17">
        <v>31.7</v>
      </c>
      <c r="I142" s="17">
        <v>113.5</v>
      </c>
      <c r="J142" s="17">
        <v>84.2</v>
      </c>
      <c r="K142" s="98">
        <v>83.3</v>
      </c>
      <c r="L142" s="266"/>
      <c r="M142" s="99">
        <f t="shared" si="60"/>
        <v>18.7</v>
      </c>
      <c r="N142" s="17">
        <f t="shared" si="61"/>
        <v>-5.9000000000000057</v>
      </c>
      <c r="O142" s="41">
        <f t="shared" si="62"/>
        <v>34.4</v>
      </c>
      <c r="P142" s="99">
        <v>70.599999999999994</v>
      </c>
      <c r="Q142" s="17">
        <v>14.4</v>
      </c>
      <c r="R142" s="17">
        <v>48.7</v>
      </c>
      <c r="S142" s="17">
        <v>48.6</v>
      </c>
      <c r="T142" s="17">
        <v>60.3</v>
      </c>
      <c r="U142" s="17">
        <v>60.3</v>
      </c>
      <c r="V142" s="17">
        <v>60.2</v>
      </c>
      <c r="W142" s="17">
        <v>60.6</v>
      </c>
      <c r="X142" s="17">
        <v>85.9</v>
      </c>
      <c r="Y142" s="17">
        <v>86</v>
      </c>
      <c r="Z142" s="17">
        <v>85.7</v>
      </c>
      <c r="AA142" s="17">
        <v>54.2</v>
      </c>
      <c r="AB142" s="17">
        <v>107.1</v>
      </c>
      <c r="AC142" s="17">
        <v>804</v>
      </c>
      <c r="AD142" s="17">
        <v>100</v>
      </c>
      <c r="AE142" s="41">
        <v>549</v>
      </c>
      <c r="AF142" s="100">
        <v>86.3</v>
      </c>
      <c r="AG142" s="17"/>
      <c r="AH142" s="17">
        <v>48.5</v>
      </c>
      <c r="AI142" s="17">
        <v>48.5</v>
      </c>
      <c r="AJ142" s="17"/>
      <c r="AK142" s="17"/>
      <c r="AL142" s="17"/>
      <c r="AM142" s="17"/>
      <c r="AN142" s="17">
        <v>86.4</v>
      </c>
      <c r="AO142" s="17">
        <v>86.4</v>
      </c>
      <c r="AP142" s="17"/>
      <c r="AQ142" s="17"/>
      <c r="AR142" s="17"/>
      <c r="AS142" s="17"/>
      <c r="AT142" s="17"/>
      <c r="AU142" s="41"/>
      <c r="AV142" s="266"/>
      <c r="AW142" s="17"/>
      <c r="AX142" s="17">
        <v>24.32</v>
      </c>
      <c r="AY142" s="17">
        <v>91.8</v>
      </c>
      <c r="AZ142" s="17">
        <v>181</v>
      </c>
      <c r="BA142" s="98">
        <f t="shared" si="63"/>
        <v>272.8</v>
      </c>
      <c r="BB142" s="101">
        <f t="shared" si="64"/>
        <v>640.79999999999995</v>
      </c>
    </row>
    <row r="143" spans="1:54" ht="14.25" customHeight="1" x14ac:dyDescent="0.35">
      <c r="A143" s="266"/>
      <c r="B143" s="11">
        <v>9.8333333333333304</v>
      </c>
      <c r="C143" s="266"/>
      <c r="D143" s="17">
        <v>49.1</v>
      </c>
      <c r="E143" s="17">
        <v>112.5</v>
      </c>
      <c r="F143" s="41">
        <v>12.7</v>
      </c>
      <c r="G143" s="266"/>
      <c r="H143" s="17">
        <v>31.2</v>
      </c>
      <c r="I143" s="17">
        <v>105.6</v>
      </c>
      <c r="J143" s="17">
        <v>84.4</v>
      </c>
      <c r="K143" s="98">
        <v>84</v>
      </c>
      <c r="L143" s="266"/>
      <c r="M143" s="99">
        <f t="shared" si="60"/>
        <v>18.5</v>
      </c>
      <c r="N143" s="17">
        <f t="shared" si="61"/>
        <v>-6.9000000000000057</v>
      </c>
      <c r="O143" s="41">
        <f t="shared" si="62"/>
        <v>34.9</v>
      </c>
      <c r="P143" s="99">
        <v>62.3</v>
      </c>
      <c r="Q143" s="17">
        <v>14</v>
      </c>
      <c r="R143" s="17">
        <v>48.9</v>
      </c>
      <c r="S143" s="17">
        <v>48.8</v>
      </c>
      <c r="T143" s="17">
        <v>59.4</v>
      </c>
      <c r="U143" s="17">
        <v>59.6</v>
      </c>
      <c r="V143" s="17">
        <v>59.6</v>
      </c>
      <c r="W143" s="17">
        <v>60</v>
      </c>
      <c r="X143" s="17">
        <v>86.1</v>
      </c>
      <c r="Y143" s="17">
        <v>86.2</v>
      </c>
      <c r="Z143" s="17">
        <v>86</v>
      </c>
      <c r="AA143" s="17">
        <v>54.2</v>
      </c>
      <c r="AB143" s="17">
        <v>109.6</v>
      </c>
      <c r="AC143" s="17">
        <v>813</v>
      </c>
      <c r="AD143" s="17">
        <v>100</v>
      </c>
      <c r="AE143" s="41">
        <v>559</v>
      </c>
      <c r="AF143" s="100">
        <v>85.8</v>
      </c>
      <c r="AG143" s="17"/>
      <c r="AH143" s="17">
        <v>48.6</v>
      </c>
      <c r="AI143" s="17">
        <v>48.6</v>
      </c>
      <c r="AJ143" s="17"/>
      <c r="AK143" s="17"/>
      <c r="AL143" s="17"/>
      <c r="AM143" s="17"/>
      <c r="AN143" s="17">
        <v>86.5</v>
      </c>
      <c r="AO143" s="17">
        <v>86.6</v>
      </c>
      <c r="AP143" s="17"/>
      <c r="AQ143" s="17"/>
      <c r="AR143" s="17"/>
      <c r="AS143" s="17"/>
      <c r="AT143" s="17"/>
      <c r="AU143" s="41"/>
      <c r="AV143" s="266"/>
      <c r="AW143" s="17"/>
      <c r="AX143" s="17" t="s">
        <v>114</v>
      </c>
      <c r="AY143" s="17">
        <v>95.2</v>
      </c>
      <c r="AZ143" s="17">
        <v>169</v>
      </c>
      <c r="BA143" s="98">
        <f t="shared" si="63"/>
        <v>264.2</v>
      </c>
      <c r="BB143" s="101">
        <f t="shared" si="64"/>
        <v>654.20000000000005</v>
      </c>
    </row>
    <row r="144" spans="1:54" ht="14.25" customHeight="1" x14ac:dyDescent="0.35">
      <c r="A144" s="266"/>
      <c r="B144" s="11">
        <v>9.9166666666666696</v>
      </c>
      <c r="C144" s="266"/>
      <c r="D144" s="17">
        <v>49.1</v>
      </c>
      <c r="E144" s="17">
        <v>118.2</v>
      </c>
      <c r="F144" s="41">
        <v>12.9</v>
      </c>
      <c r="G144" s="266"/>
      <c r="H144" s="17">
        <v>30.8</v>
      </c>
      <c r="I144" s="17">
        <v>113.2</v>
      </c>
      <c r="J144" s="17">
        <v>84</v>
      </c>
      <c r="K144" s="98">
        <v>83.6</v>
      </c>
      <c r="L144" s="266"/>
      <c r="M144" s="99">
        <f t="shared" si="60"/>
        <v>17.899999999999999</v>
      </c>
      <c r="N144" s="17">
        <f t="shared" si="61"/>
        <v>-5</v>
      </c>
      <c r="O144" s="41">
        <f t="shared" si="62"/>
        <v>34.499999999999993</v>
      </c>
      <c r="P144" s="99">
        <v>69.7</v>
      </c>
      <c r="Q144" s="17">
        <v>14.1</v>
      </c>
      <c r="R144" s="17">
        <v>48.9</v>
      </c>
      <c r="S144" s="17">
        <v>48.8</v>
      </c>
      <c r="T144" s="17">
        <v>59.6</v>
      </c>
      <c r="U144" s="17">
        <v>59.5</v>
      </c>
      <c r="V144" s="17">
        <v>59.5</v>
      </c>
      <c r="W144" s="17">
        <v>59.8</v>
      </c>
      <c r="X144" s="17">
        <v>85.7</v>
      </c>
      <c r="Y144" s="17">
        <v>85.8</v>
      </c>
      <c r="Z144" s="17">
        <v>85.7</v>
      </c>
      <c r="AA144" s="17">
        <v>54.2</v>
      </c>
      <c r="AB144" s="17">
        <v>109.1</v>
      </c>
      <c r="AC144" s="17">
        <v>815</v>
      </c>
      <c r="AD144" s="17">
        <v>100</v>
      </c>
      <c r="AE144" s="41">
        <v>558</v>
      </c>
      <c r="AF144" s="100">
        <v>86.1</v>
      </c>
      <c r="AG144" s="17"/>
      <c r="AH144" s="17">
        <v>48.6</v>
      </c>
      <c r="AI144" s="17">
        <v>48.6</v>
      </c>
      <c r="AJ144" s="17"/>
      <c r="AK144" s="17"/>
      <c r="AL144" s="17"/>
      <c r="AM144" s="17"/>
      <c r="AN144" s="17">
        <v>86.2</v>
      </c>
      <c r="AO144" s="17">
        <v>86.2</v>
      </c>
      <c r="AP144" s="17"/>
      <c r="AQ144" s="17"/>
      <c r="AR144" s="17"/>
      <c r="AS144" s="17"/>
      <c r="AT144" s="17"/>
      <c r="AU144" s="41"/>
      <c r="AV144" s="266"/>
      <c r="AW144" s="17"/>
      <c r="AX144" s="17">
        <v>25</v>
      </c>
      <c r="AY144" s="17">
        <v>92.7</v>
      </c>
      <c r="AZ144" s="17">
        <v>167</v>
      </c>
      <c r="BA144" s="98">
        <f t="shared" si="63"/>
        <v>259.7</v>
      </c>
      <c r="BB144" s="101">
        <f t="shared" si="64"/>
        <v>650.70000000000005</v>
      </c>
    </row>
    <row r="145" spans="1:54" ht="14.25" customHeight="1" x14ac:dyDescent="0.35">
      <c r="A145" s="267"/>
      <c r="B145" s="11">
        <v>10</v>
      </c>
      <c r="C145" s="267"/>
      <c r="D145" s="17">
        <v>49</v>
      </c>
      <c r="E145" s="17">
        <v>117.3</v>
      </c>
      <c r="F145" s="41">
        <v>12.1</v>
      </c>
      <c r="G145" s="267"/>
      <c r="H145" s="17">
        <v>30.1</v>
      </c>
      <c r="I145" s="17">
        <v>111.8</v>
      </c>
      <c r="J145" s="17">
        <v>85</v>
      </c>
      <c r="K145" s="98">
        <v>84.7</v>
      </c>
      <c r="L145" s="267"/>
      <c r="M145" s="99">
        <f t="shared" si="60"/>
        <v>18</v>
      </c>
      <c r="N145" s="17">
        <f t="shared" si="61"/>
        <v>-5.5</v>
      </c>
      <c r="O145" s="41">
        <f t="shared" si="62"/>
        <v>35.700000000000003</v>
      </c>
      <c r="P145" s="99">
        <v>69.5</v>
      </c>
      <c r="Q145" s="17">
        <v>13.3</v>
      </c>
      <c r="R145" s="17">
        <v>48.8</v>
      </c>
      <c r="S145" s="17">
        <v>48.8</v>
      </c>
      <c r="T145" s="17">
        <v>59.3</v>
      </c>
      <c r="U145" s="17">
        <v>59.3</v>
      </c>
      <c r="V145" s="17">
        <v>59.1</v>
      </c>
      <c r="W145" s="17">
        <v>59.7</v>
      </c>
      <c r="X145" s="17">
        <v>86.8</v>
      </c>
      <c r="Y145" s="17">
        <v>86.8</v>
      </c>
      <c r="Z145" s="17">
        <v>86.7</v>
      </c>
      <c r="AA145" s="17">
        <v>54.2</v>
      </c>
      <c r="AB145" s="17">
        <v>109.3</v>
      </c>
      <c r="AC145" s="17">
        <v>811</v>
      </c>
      <c r="AD145" s="17">
        <v>100</v>
      </c>
      <c r="AE145" s="41">
        <v>564</v>
      </c>
      <c r="AF145" s="100">
        <v>86.3</v>
      </c>
      <c r="AG145" s="17"/>
      <c r="AH145" s="17">
        <v>48.6</v>
      </c>
      <c r="AI145" s="17">
        <v>48.6</v>
      </c>
      <c r="AJ145" s="17"/>
      <c r="AK145" s="17"/>
      <c r="AL145" s="17"/>
      <c r="AM145" s="17"/>
      <c r="AN145" s="17">
        <v>87.2</v>
      </c>
      <c r="AO145" s="17">
        <v>87.3</v>
      </c>
      <c r="AP145" s="17"/>
      <c r="AQ145" s="17"/>
      <c r="AR145" s="17"/>
      <c r="AS145" s="17"/>
      <c r="AT145" s="17"/>
      <c r="AU145" s="41"/>
      <c r="AV145" s="267"/>
      <c r="AW145" s="17"/>
      <c r="AX145" s="17">
        <v>24.577000000000002</v>
      </c>
      <c r="AY145" s="17">
        <v>92.3</v>
      </c>
      <c r="AZ145" s="17">
        <v>189</v>
      </c>
      <c r="BA145" s="98">
        <f t="shared" si="63"/>
        <v>281.3</v>
      </c>
      <c r="BB145" s="101">
        <f t="shared" si="64"/>
        <v>656.3</v>
      </c>
    </row>
    <row r="146" spans="1:54" ht="14.25" customHeight="1" x14ac:dyDescent="0.35">
      <c r="A146" s="291" t="s">
        <v>92</v>
      </c>
      <c r="B146" s="285"/>
      <c r="C146" s="78">
        <f t="shared" ref="C146:BB146" si="65">AVERAGE(C134:C145)</f>
        <v>85.5</v>
      </c>
      <c r="D146" s="78">
        <f t="shared" si="65"/>
        <v>49.141666666666659</v>
      </c>
      <c r="E146" s="78">
        <f t="shared" si="65"/>
        <v>83.858333333333334</v>
      </c>
      <c r="F146" s="102">
        <f t="shared" si="65"/>
        <v>13.4</v>
      </c>
      <c r="G146" s="78" t="e">
        <f t="shared" si="65"/>
        <v>#DIV/0!</v>
      </c>
      <c r="H146" s="78">
        <f t="shared" si="65"/>
        <v>31.208333333333332</v>
      </c>
      <c r="I146" s="78">
        <f t="shared" si="65"/>
        <v>80.825000000000003</v>
      </c>
      <c r="J146" s="78">
        <f t="shared" si="65"/>
        <v>81.75833333333334</v>
      </c>
      <c r="K146" s="103">
        <f t="shared" si="65"/>
        <v>81.45</v>
      </c>
      <c r="L146" s="104">
        <f t="shared" si="65"/>
        <v>-85.5</v>
      </c>
      <c r="M146" s="103">
        <f t="shared" si="65"/>
        <v>17.808333333333334</v>
      </c>
      <c r="N146" s="103">
        <f t="shared" si="65"/>
        <v>-3.0333333333333328</v>
      </c>
      <c r="O146" s="102">
        <f t="shared" si="65"/>
        <v>32.30833333333333</v>
      </c>
      <c r="P146" s="105">
        <f t="shared" si="65"/>
        <v>28.691666666666666</v>
      </c>
      <c r="Q146" s="78">
        <f t="shared" si="65"/>
        <v>19.666666666666668</v>
      </c>
      <c r="R146" s="78">
        <f t="shared" si="65"/>
        <v>25</v>
      </c>
      <c r="S146" s="78">
        <f t="shared" si="65"/>
        <v>25.158333333333335</v>
      </c>
      <c r="T146" s="78">
        <f t="shared" si="65"/>
        <v>43.308333333333337</v>
      </c>
      <c r="U146" s="78">
        <f t="shared" si="65"/>
        <v>44.183333333333337</v>
      </c>
      <c r="V146" s="78">
        <f t="shared" si="65"/>
        <v>43.191666666666663</v>
      </c>
      <c r="W146" s="78">
        <f t="shared" si="65"/>
        <v>44.508333333333333</v>
      </c>
      <c r="X146" s="78">
        <f t="shared" si="65"/>
        <v>40.550000000000004</v>
      </c>
      <c r="Y146" s="78">
        <f t="shared" si="65"/>
        <v>40.65</v>
      </c>
      <c r="Z146" s="78">
        <f t="shared" si="65"/>
        <v>40.533333333333331</v>
      </c>
      <c r="AA146" s="78">
        <f t="shared" si="65"/>
        <v>54.20000000000001</v>
      </c>
      <c r="AB146" s="78">
        <f t="shared" si="65"/>
        <v>45.783333333333331</v>
      </c>
      <c r="AC146" s="78">
        <f t="shared" si="65"/>
        <v>337.16666666666669</v>
      </c>
      <c r="AD146" s="78">
        <f t="shared" si="65"/>
        <v>100</v>
      </c>
      <c r="AE146" s="102">
        <f t="shared" si="65"/>
        <v>252.58333333333334</v>
      </c>
      <c r="AF146" s="106">
        <f t="shared" si="65"/>
        <v>78.649999999999991</v>
      </c>
      <c r="AG146" s="78">
        <f t="shared" si="65"/>
        <v>5.8</v>
      </c>
      <c r="AH146" s="78">
        <f t="shared" si="65"/>
        <v>46.741666666666667</v>
      </c>
      <c r="AI146" s="78">
        <f t="shared" si="65"/>
        <v>46.658333333333339</v>
      </c>
      <c r="AJ146" s="78">
        <f t="shared" si="65"/>
        <v>87.116666666666674</v>
      </c>
      <c r="AK146" s="78">
        <f t="shared" si="65"/>
        <v>54.966666666666669</v>
      </c>
      <c r="AL146" s="78">
        <f t="shared" si="65"/>
        <v>53.983333333333327</v>
      </c>
      <c r="AM146" s="78">
        <f t="shared" si="65"/>
        <v>54.43333333333333</v>
      </c>
      <c r="AN146" s="78">
        <f t="shared" si="65"/>
        <v>79.158333333333346</v>
      </c>
      <c r="AO146" s="78">
        <f t="shared" si="65"/>
        <v>79.183333333333337</v>
      </c>
      <c r="AP146" s="78" t="e">
        <f t="shared" si="65"/>
        <v>#DIV/0!</v>
      </c>
      <c r="AQ146" s="78">
        <f t="shared" si="65"/>
        <v>53</v>
      </c>
      <c r="AR146" s="78">
        <f t="shared" si="65"/>
        <v>59.116666666666667</v>
      </c>
      <c r="AS146" s="78">
        <f t="shared" si="65"/>
        <v>729.16666666666663</v>
      </c>
      <c r="AT146" s="78">
        <f t="shared" si="65"/>
        <v>16.55</v>
      </c>
      <c r="AU146" s="102">
        <f t="shared" si="65"/>
        <v>282.16666666666669</v>
      </c>
      <c r="AV146" s="107">
        <f t="shared" si="65"/>
        <v>133.9</v>
      </c>
      <c r="AW146" s="78" t="e">
        <f t="shared" si="65"/>
        <v>#DIV/0!</v>
      </c>
      <c r="AX146" s="78">
        <f t="shared" si="65"/>
        <v>22.321000000000002</v>
      </c>
      <c r="AY146" s="78">
        <f t="shared" si="65"/>
        <v>87.083333333333329</v>
      </c>
      <c r="AZ146" s="78">
        <f t="shared" si="65"/>
        <v>126.08333333333333</v>
      </c>
      <c r="BA146" s="103">
        <f t="shared" si="65"/>
        <v>213.16666666666666</v>
      </c>
      <c r="BB146" s="108">
        <f t="shared" si="65"/>
        <v>480.75</v>
      </c>
    </row>
    <row r="147" spans="1:54" ht="14.25" customHeight="1" x14ac:dyDescent="0.35">
      <c r="A147" s="268">
        <v>44785</v>
      </c>
      <c r="B147" s="11">
        <v>10.0833333333333</v>
      </c>
      <c r="C147" s="306">
        <v>105.8</v>
      </c>
      <c r="D147" s="17">
        <v>48.8</v>
      </c>
      <c r="E147" s="17">
        <v>116.3</v>
      </c>
      <c r="F147" s="41">
        <v>11.8</v>
      </c>
      <c r="G147" s="269"/>
      <c r="H147" s="17">
        <v>29.8</v>
      </c>
      <c r="I147" s="17">
        <v>108.8</v>
      </c>
      <c r="J147" s="17">
        <v>85.7</v>
      </c>
      <c r="K147" s="98">
        <v>85.4</v>
      </c>
      <c r="L147" s="286">
        <f>G147-C147</f>
        <v>-105.8</v>
      </c>
      <c r="M147" s="99">
        <f t="shared" ref="M147:M158" si="66">H147-F147</f>
        <v>18</v>
      </c>
      <c r="N147" s="17">
        <f t="shared" ref="N147:N158" si="67">I147-E147</f>
        <v>-7.5</v>
      </c>
      <c r="O147" s="41">
        <f t="shared" ref="O147:O158" si="68">K147-D147</f>
        <v>36.600000000000009</v>
      </c>
      <c r="P147" s="99">
        <v>67.2</v>
      </c>
      <c r="Q147" s="17">
        <v>13</v>
      </c>
      <c r="R147" s="17">
        <v>48.6</v>
      </c>
      <c r="S147" s="17">
        <v>48.5</v>
      </c>
      <c r="T147" s="17">
        <v>59.8</v>
      </c>
      <c r="U147" s="17">
        <v>59.8</v>
      </c>
      <c r="V147" s="17">
        <v>59.7</v>
      </c>
      <c r="W147" s="17">
        <v>60.2</v>
      </c>
      <c r="X147" s="17">
        <v>87.3</v>
      </c>
      <c r="Y147" s="17">
        <v>87.4</v>
      </c>
      <c r="Z147" s="17">
        <v>87.3</v>
      </c>
      <c r="AA147" s="17">
        <v>54.2</v>
      </c>
      <c r="AB147" s="17">
        <v>107.8</v>
      </c>
      <c r="AC147" s="17">
        <v>815</v>
      </c>
      <c r="AD147" s="17">
        <v>100</v>
      </c>
      <c r="AE147" s="41">
        <v>569</v>
      </c>
      <c r="AF147" s="100">
        <v>85.1</v>
      </c>
      <c r="AG147" s="17"/>
      <c r="AH147" s="17">
        <v>48.4</v>
      </c>
      <c r="AI147" s="17">
        <v>48.3</v>
      </c>
      <c r="AJ147" s="17"/>
      <c r="AK147" s="17"/>
      <c r="AL147" s="17"/>
      <c r="AM147" s="17"/>
      <c r="AN147" s="17">
        <v>87.8</v>
      </c>
      <c r="AO147" s="17">
        <v>87.9</v>
      </c>
      <c r="AP147" s="17"/>
      <c r="AQ147" s="17"/>
      <c r="AR147" s="17"/>
      <c r="AS147" s="17"/>
      <c r="AT147" s="17"/>
      <c r="AU147" s="41"/>
      <c r="AV147" s="286">
        <v>180.7</v>
      </c>
      <c r="AW147" s="17"/>
      <c r="AX147" s="17">
        <v>24.22</v>
      </c>
      <c r="AY147" s="17">
        <v>93.5</v>
      </c>
      <c r="AZ147" s="17">
        <v>172</v>
      </c>
      <c r="BA147" s="98">
        <f t="shared" ref="BA147:BA158" si="69">AY147+AZ147</f>
        <v>265.5</v>
      </c>
      <c r="BB147" s="101">
        <f t="shared" ref="BB147:BB158" si="70">AE147+AU147+AY147</f>
        <v>662.5</v>
      </c>
    </row>
    <row r="148" spans="1:54" ht="14.25" customHeight="1" x14ac:dyDescent="0.35">
      <c r="A148" s="266"/>
      <c r="B148" s="11">
        <v>10.1666666666667</v>
      </c>
      <c r="C148" s="266"/>
      <c r="D148" s="17">
        <v>49</v>
      </c>
      <c r="E148" s="17">
        <v>114.8</v>
      </c>
      <c r="F148" s="41">
        <v>11.6</v>
      </c>
      <c r="G148" s="266"/>
      <c r="H148" s="17">
        <v>30</v>
      </c>
      <c r="I148" s="17">
        <v>110.3</v>
      </c>
      <c r="J148" s="17">
        <v>86.1</v>
      </c>
      <c r="K148" s="98">
        <v>85.8</v>
      </c>
      <c r="L148" s="266"/>
      <c r="M148" s="99">
        <f t="shared" si="66"/>
        <v>18.399999999999999</v>
      </c>
      <c r="N148" s="17">
        <f t="shared" si="67"/>
        <v>-4.5</v>
      </c>
      <c r="O148" s="41">
        <f t="shared" si="68"/>
        <v>36.799999999999997</v>
      </c>
      <c r="P148" s="99">
        <v>68.2</v>
      </c>
      <c r="Q148" s="17">
        <v>12.9</v>
      </c>
      <c r="R148" s="17">
        <v>48.8</v>
      </c>
      <c r="S148" s="17">
        <v>48.7</v>
      </c>
      <c r="T148" s="17">
        <v>59.8</v>
      </c>
      <c r="U148" s="17">
        <v>59.7</v>
      </c>
      <c r="V148" s="17">
        <v>59.6</v>
      </c>
      <c r="W148" s="17">
        <v>60</v>
      </c>
      <c r="X148" s="17">
        <v>87.8</v>
      </c>
      <c r="Y148" s="17">
        <v>87.9</v>
      </c>
      <c r="Z148" s="17">
        <v>87.7</v>
      </c>
      <c r="AA148" s="17">
        <v>54.2</v>
      </c>
      <c r="AB148" s="17">
        <v>109.1</v>
      </c>
      <c r="AC148" s="17">
        <v>814</v>
      </c>
      <c r="AD148" s="17">
        <v>100</v>
      </c>
      <c r="AE148" s="41">
        <v>571</v>
      </c>
      <c r="AF148" s="100">
        <v>85.5</v>
      </c>
      <c r="AG148" s="17"/>
      <c r="AH148" s="17">
        <v>48.5</v>
      </c>
      <c r="AI148" s="17">
        <v>48.5</v>
      </c>
      <c r="AJ148" s="17"/>
      <c r="AK148" s="17"/>
      <c r="AL148" s="17"/>
      <c r="AM148" s="17"/>
      <c r="AN148" s="17">
        <v>88.3</v>
      </c>
      <c r="AO148" s="17">
        <v>88.3</v>
      </c>
      <c r="AP148" s="17"/>
      <c r="AQ148" s="17"/>
      <c r="AR148" s="17"/>
      <c r="AS148" s="17"/>
      <c r="AT148" s="17"/>
      <c r="AU148" s="41"/>
      <c r="AV148" s="266"/>
      <c r="AW148" s="17"/>
      <c r="AX148" s="17">
        <v>24.65</v>
      </c>
      <c r="AY148" s="17">
        <v>95.7</v>
      </c>
      <c r="AZ148" s="17">
        <v>180</v>
      </c>
      <c r="BA148" s="98">
        <f t="shared" si="69"/>
        <v>275.7</v>
      </c>
      <c r="BB148" s="101">
        <f t="shared" si="70"/>
        <v>666.7</v>
      </c>
    </row>
    <row r="149" spans="1:54" ht="14.25" customHeight="1" x14ac:dyDescent="0.35">
      <c r="A149" s="266"/>
      <c r="B149" s="11">
        <v>10.25</v>
      </c>
      <c r="C149" s="266"/>
      <c r="D149" s="17">
        <v>49</v>
      </c>
      <c r="E149" s="17">
        <v>18.8</v>
      </c>
      <c r="F149" s="41">
        <v>11.5</v>
      </c>
      <c r="G149" s="266"/>
      <c r="H149" s="17">
        <v>29.9</v>
      </c>
      <c r="I149" s="17">
        <v>110.1</v>
      </c>
      <c r="J149" s="17">
        <v>86.3</v>
      </c>
      <c r="K149" s="98">
        <v>86</v>
      </c>
      <c r="L149" s="266"/>
      <c r="M149" s="99">
        <f t="shared" si="66"/>
        <v>18.399999999999999</v>
      </c>
      <c r="N149" s="17">
        <f t="shared" si="67"/>
        <v>91.3</v>
      </c>
      <c r="O149" s="41">
        <f t="shared" si="68"/>
        <v>37</v>
      </c>
      <c r="P149" s="99">
        <v>67.900000000000006</v>
      </c>
      <c r="Q149" s="17">
        <v>12.7</v>
      </c>
      <c r="R149" s="17">
        <v>48.8</v>
      </c>
      <c r="S149" s="17">
        <v>48.7</v>
      </c>
      <c r="T149" s="17">
        <v>59.5</v>
      </c>
      <c r="U149" s="17">
        <v>59.6</v>
      </c>
      <c r="V149" s="17">
        <v>59.5</v>
      </c>
      <c r="W149" s="17">
        <v>60</v>
      </c>
      <c r="X149" s="17">
        <v>88</v>
      </c>
      <c r="Y149" s="17">
        <v>88.1</v>
      </c>
      <c r="Z149" s="17">
        <v>87.9</v>
      </c>
      <c r="AA149" s="17">
        <v>54.2</v>
      </c>
      <c r="AB149" s="17">
        <v>109.1</v>
      </c>
      <c r="AC149" s="17">
        <v>815</v>
      </c>
      <c r="AD149" s="17">
        <v>100</v>
      </c>
      <c r="AE149" s="41">
        <v>573</v>
      </c>
      <c r="AF149" s="100">
        <v>85.8</v>
      </c>
      <c r="AG149" s="17"/>
      <c r="AH149" s="17">
        <v>48.6</v>
      </c>
      <c r="AI149" s="17">
        <v>48.6</v>
      </c>
      <c r="AJ149" s="17"/>
      <c r="AK149" s="17"/>
      <c r="AL149" s="17"/>
      <c r="AM149" s="17"/>
      <c r="AN149" s="17">
        <v>88.5</v>
      </c>
      <c r="AO149" s="17">
        <v>88.5</v>
      </c>
      <c r="AP149" s="17"/>
      <c r="AQ149" s="17"/>
      <c r="AR149" s="17"/>
      <c r="AS149" s="17"/>
      <c r="AT149" s="17"/>
      <c r="AU149" s="41"/>
      <c r="AV149" s="266"/>
      <c r="AW149" s="17"/>
      <c r="AX149" s="17">
        <v>24.43</v>
      </c>
      <c r="AY149" s="17">
        <v>93.6</v>
      </c>
      <c r="AZ149" s="17">
        <v>171</v>
      </c>
      <c r="BA149" s="98">
        <f t="shared" si="69"/>
        <v>264.60000000000002</v>
      </c>
      <c r="BB149" s="101">
        <f t="shared" si="70"/>
        <v>666.6</v>
      </c>
    </row>
    <row r="150" spans="1:54" ht="14.25" customHeight="1" x14ac:dyDescent="0.35">
      <c r="A150" s="266"/>
      <c r="B150" s="11">
        <v>10.3333333333333</v>
      </c>
      <c r="C150" s="266"/>
      <c r="D150" s="17">
        <v>49</v>
      </c>
      <c r="E150" s="17">
        <v>114.2</v>
      </c>
      <c r="F150" s="41">
        <v>11.8</v>
      </c>
      <c r="G150" s="266"/>
      <c r="H150" s="17">
        <v>31.8</v>
      </c>
      <c r="I150" s="17">
        <v>109.7</v>
      </c>
      <c r="J150" s="17">
        <v>86.8</v>
      </c>
      <c r="K150" s="98">
        <v>86.4</v>
      </c>
      <c r="L150" s="266"/>
      <c r="M150" s="99">
        <f t="shared" si="66"/>
        <v>20</v>
      </c>
      <c r="N150" s="17">
        <f t="shared" si="67"/>
        <v>-4.5</v>
      </c>
      <c r="O150" s="41">
        <f t="shared" si="68"/>
        <v>37.400000000000006</v>
      </c>
      <c r="P150" s="99">
        <v>67.400000000000006</v>
      </c>
      <c r="Q150" s="17">
        <v>13.1</v>
      </c>
      <c r="R150" s="17">
        <v>48.8</v>
      </c>
      <c r="S150" s="17">
        <v>48.8</v>
      </c>
      <c r="T150" s="17">
        <v>61.1</v>
      </c>
      <c r="U150" s="17">
        <v>61</v>
      </c>
      <c r="V150" s="17">
        <v>61</v>
      </c>
      <c r="W150" s="17">
        <v>61.4</v>
      </c>
      <c r="X150" s="17">
        <v>88.4</v>
      </c>
      <c r="Y150" s="17">
        <v>88.5</v>
      </c>
      <c r="Z150" s="17">
        <v>88.3</v>
      </c>
      <c r="AA150" s="17">
        <v>54.2</v>
      </c>
      <c r="AB150" s="17">
        <v>107.8</v>
      </c>
      <c r="AC150" s="17">
        <v>814</v>
      </c>
      <c r="AD150" s="17">
        <v>100</v>
      </c>
      <c r="AE150" s="41">
        <v>575</v>
      </c>
      <c r="AF150" s="100">
        <v>84.5</v>
      </c>
      <c r="AG150" s="17"/>
      <c r="AH150" s="17">
        <v>48.6</v>
      </c>
      <c r="AI150" s="17">
        <v>48.6</v>
      </c>
      <c r="AJ150" s="17"/>
      <c r="AK150" s="17"/>
      <c r="AL150" s="17"/>
      <c r="AM150" s="17"/>
      <c r="AN150" s="17">
        <v>88.9</v>
      </c>
      <c r="AO150" s="17">
        <v>88.9</v>
      </c>
      <c r="AP150" s="17"/>
      <c r="AQ150" s="17"/>
      <c r="AR150" s="17"/>
      <c r="AS150" s="17"/>
      <c r="AT150" s="17"/>
      <c r="AU150" s="41"/>
      <c r="AV150" s="266"/>
      <c r="AW150" s="17"/>
      <c r="AX150" s="17">
        <v>26.4</v>
      </c>
      <c r="AY150" s="17">
        <v>92.3</v>
      </c>
      <c r="AZ150" s="17">
        <v>174</v>
      </c>
      <c r="BA150" s="98">
        <f t="shared" si="69"/>
        <v>266.3</v>
      </c>
      <c r="BB150" s="101">
        <f t="shared" si="70"/>
        <v>667.3</v>
      </c>
    </row>
    <row r="151" spans="1:54" ht="14.25" customHeight="1" x14ac:dyDescent="0.35">
      <c r="A151" s="266"/>
      <c r="B151" s="11">
        <v>10.4166666666667</v>
      </c>
      <c r="C151" s="266"/>
      <c r="D151" s="17">
        <v>49</v>
      </c>
      <c r="E151" s="17">
        <v>114.7</v>
      </c>
      <c r="F151" s="41">
        <v>12.5</v>
      </c>
      <c r="G151" s="266"/>
      <c r="H151" s="17">
        <v>33.299999999999997</v>
      </c>
      <c r="I151" s="17">
        <v>107.4</v>
      </c>
      <c r="J151" s="17">
        <v>86.8</v>
      </c>
      <c r="K151" s="98">
        <v>86.5</v>
      </c>
      <c r="L151" s="266"/>
      <c r="M151" s="99">
        <f t="shared" si="66"/>
        <v>20.799999999999997</v>
      </c>
      <c r="N151" s="17">
        <f t="shared" si="67"/>
        <v>-7.2999999999999972</v>
      </c>
      <c r="O151" s="41">
        <f t="shared" si="68"/>
        <v>37.5</v>
      </c>
      <c r="P151" s="99">
        <v>67</v>
      </c>
      <c r="Q151" s="17">
        <v>14</v>
      </c>
      <c r="R151" s="17">
        <v>48.8</v>
      </c>
      <c r="S151" s="17">
        <v>48.7</v>
      </c>
      <c r="T151" s="17">
        <v>62.5</v>
      </c>
      <c r="U151" s="17">
        <v>62.5</v>
      </c>
      <c r="V151" s="17">
        <v>62.5</v>
      </c>
      <c r="W151" s="17">
        <v>63</v>
      </c>
      <c r="X151" s="17">
        <v>88.5</v>
      </c>
      <c r="Y151" s="17">
        <v>88.5</v>
      </c>
      <c r="Z151" s="17">
        <v>88.4</v>
      </c>
      <c r="AA151" s="17">
        <v>54.2</v>
      </c>
      <c r="AB151" s="17">
        <v>107.2</v>
      </c>
      <c r="AC151" s="17">
        <v>814</v>
      </c>
      <c r="AD151" s="17">
        <v>100</v>
      </c>
      <c r="AE151" s="41">
        <v>575</v>
      </c>
      <c r="AF151" s="100">
        <v>83</v>
      </c>
      <c r="AG151" s="17"/>
      <c r="AH151" s="17">
        <v>48.5</v>
      </c>
      <c r="AI151" s="17">
        <v>48.5</v>
      </c>
      <c r="AJ151" s="17"/>
      <c r="AK151" s="17"/>
      <c r="AL151" s="17"/>
      <c r="AM151" s="17"/>
      <c r="AN151" s="17">
        <v>88.9</v>
      </c>
      <c r="AO151" s="17">
        <v>88.9</v>
      </c>
      <c r="AP151" s="17"/>
      <c r="AQ151" s="17"/>
      <c r="AR151" s="17"/>
      <c r="AS151" s="17"/>
      <c r="AT151" s="17"/>
      <c r="AU151" s="41"/>
      <c r="AV151" s="266"/>
      <c r="AW151" s="17"/>
      <c r="AX151" s="17">
        <v>25.14</v>
      </c>
      <c r="AY151" s="17">
        <v>90.5</v>
      </c>
      <c r="AZ151" s="17">
        <v>187</v>
      </c>
      <c r="BA151" s="98">
        <f t="shared" si="69"/>
        <v>277.5</v>
      </c>
      <c r="BB151" s="101">
        <f t="shared" si="70"/>
        <v>665.5</v>
      </c>
    </row>
    <row r="152" spans="1:54" ht="14.25" customHeight="1" x14ac:dyDescent="0.35">
      <c r="A152" s="266"/>
      <c r="B152" s="11">
        <v>10.5</v>
      </c>
      <c r="C152" s="266"/>
      <c r="D152" s="17">
        <v>49.3</v>
      </c>
      <c r="E152" s="17">
        <v>106.5</v>
      </c>
      <c r="F152" s="41">
        <v>13.2</v>
      </c>
      <c r="G152" s="266"/>
      <c r="H152" s="17">
        <v>33.700000000000003</v>
      </c>
      <c r="I152" s="17">
        <v>104.7</v>
      </c>
      <c r="J152" s="17">
        <v>86.9</v>
      </c>
      <c r="K152" s="98">
        <v>86.6</v>
      </c>
      <c r="L152" s="266"/>
      <c r="M152" s="99">
        <f t="shared" si="66"/>
        <v>20.500000000000004</v>
      </c>
      <c r="N152" s="17">
        <f t="shared" si="67"/>
        <v>-1.7999999999999972</v>
      </c>
      <c r="O152" s="41">
        <f t="shared" si="68"/>
        <v>37.299999999999997</v>
      </c>
      <c r="P152" s="99">
        <v>64.3</v>
      </c>
      <c r="Q152" s="17">
        <v>14.9</v>
      </c>
      <c r="R152" s="17">
        <v>49.1</v>
      </c>
      <c r="S152" s="17">
        <v>49.1</v>
      </c>
      <c r="T152" s="17">
        <v>64.2</v>
      </c>
      <c r="U152" s="17">
        <v>64.2</v>
      </c>
      <c r="V152" s="17">
        <v>64</v>
      </c>
      <c r="W152" s="17">
        <v>64.599999999999994</v>
      </c>
      <c r="X152" s="17">
        <v>88.5</v>
      </c>
      <c r="Y152" s="17">
        <v>88.6</v>
      </c>
      <c r="Z152" s="17">
        <v>88.5</v>
      </c>
      <c r="AA152" s="17">
        <v>54.2</v>
      </c>
      <c r="AB152" s="17">
        <v>105.1</v>
      </c>
      <c r="AC152" s="17">
        <v>812</v>
      </c>
      <c r="AD152" s="17">
        <v>100</v>
      </c>
      <c r="AE152" s="41">
        <v>586</v>
      </c>
      <c r="AF152" s="100">
        <v>82</v>
      </c>
      <c r="AG152" s="17"/>
      <c r="AH152" s="17">
        <v>48.9</v>
      </c>
      <c r="AI152" s="17">
        <v>48.9</v>
      </c>
      <c r="AJ152" s="17"/>
      <c r="AK152" s="17"/>
      <c r="AL152" s="17"/>
      <c r="AM152" s="17"/>
      <c r="AN152" s="17">
        <v>89</v>
      </c>
      <c r="AO152" s="17">
        <v>89</v>
      </c>
      <c r="AP152" s="17"/>
      <c r="AQ152" s="17"/>
      <c r="AR152" s="17"/>
      <c r="AS152" s="17"/>
      <c r="AT152" s="17"/>
      <c r="AU152" s="41"/>
      <c r="AV152" s="266"/>
      <c r="AW152" s="17"/>
      <c r="AX152" s="17">
        <v>28.105</v>
      </c>
      <c r="AY152" s="17">
        <v>92.4</v>
      </c>
      <c r="AZ152" s="17">
        <v>195</v>
      </c>
      <c r="BA152" s="98">
        <f t="shared" si="69"/>
        <v>287.39999999999998</v>
      </c>
      <c r="BB152" s="101">
        <f t="shared" si="70"/>
        <v>678.4</v>
      </c>
    </row>
    <row r="153" spans="1:54" ht="14.25" customHeight="1" x14ac:dyDescent="0.35">
      <c r="A153" s="266"/>
      <c r="B153" s="11">
        <v>10.5833333333333</v>
      </c>
      <c r="C153" s="266"/>
      <c r="D153" s="17">
        <v>49.1</v>
      </c>
      <c r="E153" s="17">
        <v>112.1</v>
      </c>
      <c r="F153" s="41">
        <v>12.7</v>
      </c>
      <c r="G153" s="266"/>
      <c r="H153" s="17">
        <v>34.299999999999997</v>
      </c>
      <c r="I153" s="17">
        <v>105.7</v>
      </c>
      <c r="J153" s="17">
        <v>87</v>
      </c>
      <c r="K153" s="98">
        <v>86.7</v>
      </c>
      <c r="L153" s="266"/>
      <c r="M153" s="99">
        <f t="shared" si="66"/>
        <v>21.599999999999998</v>
      </c>
      <c r="N153" s="17">
        <f t="shared" si="67"/>
        <v>-6.3999999999999915</v>
      </c>
      <c r="O153" s="41">
        <f t="shared" si="68"/>
        <v>37.6</v>
      </c>
      <c r="P153" s="99">
        <v>65.2</v>
      </c>
      <c r="Q153" s="17">
        <v>14.3</v>
      </c>
      <c r="R153" s="17">
        <v>48.8</v>
      </c>
      <c r="S153" s="17">
        <v>48.7</v>
      </c>
      <c r="T153" s="17">
        <v>63.9</v>
      </c>
      <c r="U153" s="17">
        <v>63.8</v>
      </c>
      <c r="V153" s="17">
        <v>63.7</v>
      </c>
      <c r="W153" s="17">
        <v>64.2</v>
      </c>
      <c r="X153" s="17">
        <v>88.6</v>
      </c>
      <c r="Y153" s="17">
        <v>88.7</v>
      </c>
      <c r="Z153" s="17">
        <v>88.5</v>
      </c>
      <c r="AA153" s="17">
        <v>54.2</v>
      </c>
      <c r="AB153" s="17">
        <v>106</v>
      </c>
      <c r="AC153" s="17">
        <v>815</v>
      </c>
      <c r="AD153" s="17">
        <v>100</v>
      </c>
      <c r="AE153" s="41">
        <v>579</v>
      </c>
      <c r="AF153" s="100">
        <v>83</v>
      </c>
      <c r="AG153" s="17"/>
      <c r="AH153" s="17">
        <v>48.6</v>
      </c>
      <c r="AI153" s="17">
        <v>48.6</v>
      </c>
      <c r="AJ153" s="17"/>
      <c r="AK153" s="17"/>
      <c r="AL153" s="17"/>
      <c r="AM153" s="17"/>
      <c r="AN153" s="17">
        <v>89.1</v>
      </c>
      <c r="AO153" s="17">
        <v>89.1</v>
      </c>
      <c r="AP153" s="17"/>
      <c r="AQ153" s="17"/>
      <c r="AR153" s="17"/>
      <c r="AS153" s="17"/>
      <c r="AT153" s="17"/>
      <c r="AU153" s="41"/>
      <c r="AV153" s="266"/>
      <c r="AW153" s="17"/>
      <c r="AX153" s="17">
        <v>28.77</v>
      </c>
      <c r="AY153" s="17">
        <v>91.1</v>
      </c>
      <c r="AZ153" s="17">
        <v>187</v>
      </c>
      <c r="BA153" s="98">
        <f t="shared" si="69"/>
        <v>278.10000000000002</v>
      </c>
      <c r="BB153" s="101">
        <f t="shared" si="70"/>
        <v>670.1</v>
      </c>
    </row>
    <row r="154" spans="1:54" ht="14.25" customHeight="1" x14ac:dyDescent="0.35">
      <c r="A154" s="266"/>
      <c r="B154" s="11">
        <v>10.6666666666667</v>
      </c>
      <c r="C154" s="266"/>
      <c r="D154" s="17">
        <v>49.1</v>
      </c>
      <c r="E154" s="17">
        <v>110.6</v>
      </c>
      <c r="F154" s="41">
        <v>12.6</v>
      </c>
      <c r="G154" s="266"/>
      <c r="H154" s="17">
        <v>33.9</v>
      </c>
      <c r="I154" s="17">
        <v>106.4</v>
      </c>
      <c r="J154" s="17">
        <v>87.9</v>
      </c>
      <c r="K154" s="98">
        <v>87.6</v>
      </c>
      <c r="L154" s="266"/>
      <c r="M154" s="99">
        <f t="shared" si="66"/>
        <v>21.299999999999997</v>
      </c>
      <c r="N154" s="17">
        <f t="shared" si="67"/>
        <v>-4.1999999999999886</v>
      </c>
      <c r="O154" s="41">
        <f t="shared" si="68"/>
        <v>38.499999999999993</v>
      </c>
      <c r="P154" s="99">
        <v>65</v>
      </c>
      <c r="Q154" s="17">
        <v>14.2</v>
      </c>
      <c r="R154" s="17">
        <v>48.9</v>
      </c>
      <c r="S154" s="17">
        <v>48.8</v>
      </c>
      <c r="T154" s="17">
        <v>63.8</v>
      </c>
      <c r="U154" s="17">
        <v>63.7</v>
      </c>
      <c r="V154" s="17">
        <v>63.6</v>
      </c>
      <c r="W154" s="17">
        <v>64.099999999999994</v>
      </c>
      <c r="X154" s="17">
        <v>89.6</v>
      </c>
      <c r="Y154" s="17">
        <v>89.7</v>
      </c>
      <c r="Z154" s="17">
        <v>89.5</v>
      </c>
      <c r="AA154" s="17">
        <v>54.2</v>
      </c>
      <c r="AB154" s="17">
        <v>106.7</v>
      </c>
      <c r="AC154" s="17">
        <v>814</v>
      </c>
      <c r="AD154" s="17">
        <v>100</v>
      </c>
      <c r="AE154" s="41">
        <v>582</v>
      </c>
      <c r="AF154" s="100">
        <v>82.9</v>
      </c>
      <c r="AG154" s="17"/>
      <c r="AH154" s="17">
        <v>48.7</v>
      </c>
      <c r="AI154" s="17">
        <v>48.7</v>
      </c>
      <c r="AJ154" s="17"/>
      <c r="AK154" s="17"/>
      <c r="AL154" s="17"/>
      <c r="AM154" s="17"/>
      <c r="AN154" s="17">
        <v>90</v>
      </c>
      <c r="AO154" s="17">
        <v>90.1</v>
      </c>
      <c r="AP154" s="17"/>
      <c r="AQ154" s="17"/>
      <c r="AR154" s="17"/>
      <c r="AS154" s="17"/>
      <c r="AT154" s="17"/>
      <c r="AU154" s="41"/>
      <c r="AV154" s="266"/>
      <c r="AW154" s="17"/>
      <c r="AX154" s="17">
        <v>25.1</v>
      </c>
      <c r="AY154" s="17">
        <v>89.1</v>
      </c>
      <c r="AZ154" s="17">
        <v>173</v>
      </c>
      <c r="BA154" s="98">
        <f t="shared" si="69"/>
        <v>262.10000000000002</v>
      </c>
      <c r="BB154" s="101">
        <f t="shared" si="70"/>
        <v>671.1</v>
      </c>
    </row>
    <row r="155" spans="1:54" ht="14.25" customHeight="1" x14ac:dyDescent="0.35">
      <c r="A155" s="266"/>
      <c r="B155" s="11">
        <v>10.75</v>
      </c>
      <c r="C155" s="266"/>
      <c r="D155" s="17">
        <v>49.2</v>
      </c>
      <c r="E155" s="17">
        <v>112.2</v>
      </c>
      <c r="F155" s="41">
        <v>12.2</v>
      </c>
      <c r="G155" s="266"/>
      <c r="H155" s="17">
        <v>32.299999999999997</v>
      </c>
      <c r="I155" s="17">
        <v>105.9</v>
      </c>
      <c r="J155" s="17">
        <v>88.2</v>
      </c>
      <c r="K155" s="98">
        <v>87.9</v>
      </c>
      <c r="L155" s="266"/>
      <c r="M155" s="99">
        <f t="shared" si="66"/>
        <v>20.099999999999998</v>
      </c>
      <c r="N155" s="17">
        <f t="shared" si="67"/>
        <v>-6.2999999999999972</v>
      </c>
      <c r="O155" s="41">
        <f t="shared" si="68"/>
        <v>38.700000000000003</v>
      </c>
      <c r="P155" s="99">
        <v>66.2</v>
      </c>
      <c r="Q155" s="17">
        <v>13.6</v>
      </c>
      <c r="R155" s="17">
        <v>48.9</v>
      </c>
      <c r="S155" s="17">
        <v>48.9</v>
      </c>
      <c r="T155" s="17">
        <v>62.9</v>
      </c>
      <c r="U155" s="17">
        <v>62.7</v>
      </c>
      <c r="V155" s="17">
        <v>62.6</v>
      </c>
      <c r="W155" s="17">
        <v>63.1</v>
      </c>
      <c r="X155" s="17">
        <v>89.8</v>
      </c>
      <c r="Y155" s="17">
        <v>89.8</v>
      </c>
      <c r="Z155" s="17">
        <v>89.7</v>
      </c>
      <c r="AA155" s="17">
        <v>54.2</v>
      </c>
      <c r="AB155" s="17">
        <v>106.9</v>
      </c>
      <c r="AC155" s="17">
        <v>814</v>
      </c>
      <c r="AD155" s="17">
        <v>100</v>
      </c>
      <c r="AE155" s="41">
        <v>584</v>
      </c>
      <c r="AF155" s="100">
        <v>82.3</v>
      </c>
      <c r="AG155" s="17"/>
      <c r="AH155" s="17">
        <v>48.7</v>
      </c>
      <c r="AI155" s="17">
        <v>48.7</v>
      </c>
      <c r="AJ155" s="17"/>
      <c r="AK155" s="17"/>
      <c r="AL155" s="17"/>
      <c r="AM155" s="17"/>
      <c r="AN155" s="17">
        <v>90.2</v>
      </c>
      <c r="AO155" s="17">
        <v>90.3</v>
      </c>
      <c r="AP155" s="17"/>
      <c r="AQ155" s="17"/>
      <c r="AR155" s="17"/>
      <c r="AS155" s="17"/>
      <c r="AT155" s="17"/>
      <c r="AU155" s="41"/>
      <c r="AV155" s="266"/>
      <c r="AW155" s="17"/>
      <c r="AX155" s="17">
        <v>25.71</v>
      </c>
      <c r="AY155" s="17">
        <v>89.1</v>
      </c>
      <c r="AZ155" s="17">
        <v>175</v>
      </c>
      <c r="BA155" s="98">
        <f t="shared" si="69"/>
        <v>264.10000000000002</v>
      </c>
      <c r="BB155" s="101">
        <f t="shared" si="70"/>
        <v>673.1</v>
      </c>
    </row>
    <row r="156" spans="1:54" ht="14.25" customHeight="1" x14ac:dyDescent="0.35">
      <c r="A156" s="266"/>
      <c r="B156" s="11">
        <v>10.8333333333333</v>
      </c>
      <c r="C156" s="266"/>
      <c r="D156" s="17">
        <v>49.1</v>
      </c>
      <c r="E156" s="17">
        <v>114.4</v>
      </c>
      <c r="F156" s="41">
        <v>11.5</v>
      </c>
      <c r="G156" s="266"/>
      <c r="H156" s="17">
        <v>31</v>
      </c>
      <c r="I156" s="17">
        <v>108.8</v>
      </c>
      <c r="J156" s="17">
        <v>87.3</v>
      </c>
      <c r="K156" s="98">
        <v>87</v>
      </c>
      <c r="L156" s="266"/>
      <c r="M156" s="99">
        <f t="shared" si="66"/>
        <v>19.5</v>
      </c>
      <c r="N156" s="17">
        <f t="shared" si="67"/>
        <v>-5.6000000000000085</v>
      </c>
      <c r="O156" s="41">
        <f t="shared" si="68"/>
        <v>37.9</v>
      </c>
      <c r="P156" s="99">
        <v>66.3</v>
      </c>
      <c r="Q156" s="17">
        <v>12.8</v>
      </c>
      <c r="R156" s="17">
        <v>48.9</v>
      </c>
      <c r="S156" s="17">
        <v>48.9</v>
      </c>
      <c r="T156" s="17">
        <v>60.9</v>
      </c>
      <c r="U156" s="17">
        <v>60.9</v>
      </c>
      <c r="V156" s="17">
        <v>60.7</v>
      </c>
      <c r="W156" s="17">
        <v>61.3</v>
      </c>
      <c r="X156" s="17">
        <v>88.9</v>
      </c>
      <c r="Y156" s="17">
        <v>89</v>
      </c>
      <c r="Z156" s="17">
        <v>88.8</v>
      </c>
      <c r="AA156" s="17">
        <v>54.2</v>
      </c>
      <c r="AB156" s="17">
        <v>108</v>
      </c>
      <c r="AC156" s="17">
        <v>816</v>
      </c>
      <c r="AD156" s="17">
        <v>100</v>
      </c>
      <c r="AE156" s="41">
        <v>581</v>
      </c>
      <c r="AF156" s="100">
        <v>83.5</v>
      </c>
      <c r="AG156" s="17"/>
      <c r="AH156" s="17">
        <v>48.7</v>
      </c>
      <c r="AI156" s="17">
        <v>48.7</v>
      </c>
      <c r="AJ156" s="17"/>
      <c r="AK156" s="17"/>
      <c r="AL156" s="17"/>
      <c r="AM156" s="17"/>
      <c r="AN156" s="17">
        <v>89.3</v>
      </c>
      <c r="AO156" s="17">
        <v>89.4</v>
      </c>
      <c r="AP156" s="17"/>
      <c r="AQ156" s="17"/>
      <c r="AR156" s="17"/>
      <c r="AS156" s="17"/>
      <c r="AT156" s="17"/>
      <c r="AU156" s="41"/>
      <c r="AV156" s="266"/>
      <c r="AW156" s="17"/>
      <c r="AX156" s="17">
        <v>24.49</v>
      </c>
      <c r="AY156" s="17">
        <v>89.5</v>
      </c>
      <c r="AZ156" s="17">
        <v>179</v>
      </c>
      <c r="BA156" s="98">
        <f t="shared" si="69"/>
        <v>268.5</v>
      </c>
      <c r="BB156" s="101">
        <f t="shared" si="70"/>
        <v>670.5</v>
      </c>
    </row>
    <row r="157" spans="1:54" ht="14.25" customHeight="1" x14ac:dyDescent="0.35">
      <c r="A157" s="266"/>
      <c r="B157" s="11">
        <v>10.9166666666667</v>
      </c>
      <c r="C157" s="266"/>
      <c r="D157" s="17">
        <v>48.2</v>
      </c>
      <c r="E157" s="17">
        <v>68.900000000000006</v>
      </c>
      <c r="F157" s="41">
        <v>12.3</v>
      </c>
      <c r="G157" s="266"/>
      <c r="H157" s="17">
        <v>31.2</v>
      </c>
      <c r="I157" s="17">
        <v>63.9</v>
      </c>
      <c r="J157" s="17">
        <v>84.1</v>
      </c>
      <c r="K157" s="98">
        <v>84</v>
      </c>
      <c r="L157" s="266"/>
      <c r="M157" s="99">
        <f t="shared" si="66"/>
        <v>18.899999999999999</v>
      </c>
      <c r="N157" s="17">
        <f t="shared" si="67"/>
        <v>-5.0000000000000071</v>
      </c>
      <c r="O157" s="41">
        <f t="shared" si="68"/>
        <v>35.799999999999997</v>
      </c>
      <c r="P157" s="99">
        <v>0</v>
      </c>
      <c r="Q157" s="17">
        <v>14.9</v>
      </c>
      <c r="R157" s="17">
        <v>8.5</v>
      </c>
      <c r="S157" s="17">
        <v>8.5</v>
      </c>
      <c r="T157" s="17">
        <v>45.9</v>
      </c>
      <c r="U157" s="17">
        <v>46.9</v>
      </c>
      <c r="V157" s="17">
        <v>46.7</v>
      </c>
      <c r="W157" s="17">
        <v>47.5</v>
      </c>
      <c r="X157" s="17">
        <v>8.5</v>
      </c>
      <c r="Y157" s="17">
        <v>8.6</v>
      </c>
      <c r="Z157" s="17">
        <v>8.5</v>
      </c>
      <c r="AA157" s="17">
        <v>54.2</v>
      </c>
      <c r="AB157" s="17">
        <v>1.2</v>
      </c>
      <c r="AC157" s="17">
        <v>0</v>
      </c>
      <c r="AD157" s="17">
        <v>100</v>
      </c>
      <c r="AE157" s="41">
        <v>36</v>
      </c>
      <c r="AF157" s="100">
        <v>86</v>
      </c>
      <c r="AG157" s="17"/>
      <c r="AH157" s="17">
        <v>47.6</v>
      </c>
      <c r="AI157" s="17">
        <v>47.7</v>
      </c>
      <c r="AJ157" s="17"/>
      <c r="AK157" s="17"/>
      <c r="AL157" s="17"/>
      <c r="AM157" s="17"/>
      <c r="AN157" s="17">
        <v>86.5</v>
      </c>
      <c r="AO157" s="17">
        <v>86.5</v>
      </c>
      <c r="AP157" s="17"/>
      <c r="AQ157" s="17"/>
      <c r="AR157" s="17"/>
      <c r="AS157" s="17"/>
      <c r="AT157" s="17"/>
      <c r="AU157" s="41"/>
      <c r="AV157" s="266"/>
      <c r="AW157" s="17"/>
      <c r="AX157" s="17">
        <v>22.83</v>
      </c>
      <c r="AY157" s="17">
        <v>77.8</v>
      </c>
      <c r="AZ157" s="17">
        <v>100</v>
      </c>
      <c r="BA157" s="98">
        <f t="shared" si="69"/>
        <v>177.8</v>
      </c>
      <c r="BB157" s="101">
        <f t="shared" si="70"/>
        <v>113.8</v>
      </c>
    </row>
    <row r="158" spans="1:54" ht="14.25" customHeight="1" x14ac:dyDescent="0.35">
      <c r="A158" s="267"/>
      <c r="B158" s="11">
        <v>11</v>
      </c>
      <c r="C158" s="267"/>
      <c r="D158" s="17">
        <v>50.6</v>
      </c>
      <c r="E158" s="17">
        <v>74</v>
      </c>
      <c r="F158" s="41">
        <v>12.8</v>
      </c>
      <c r="G158" s="267"/>
      <c r="H158" s="17">
        <v>31.9</v>
      </c>
      <c r="I158" s="17">
        <v>70.3</v>
      </c>
      <c r="J158" s="17">
        <v>84.3</v>
      </c>
      <c r="K158" s="98">
        <v>84.1</v>
      </c>
      <c r="L158" s="267"/>
      <c r="M158" s="99">
        <f t="shared" si="66"/>
        <v>19.099999999999998</v>
      </c>
      <c r="N158" s="17">
        <f t="shared" si="67"/>
        <v>-3.7000000000000028</v>
      </c>
      <c r="O158" s="41">
        <f t="shared" si="68"/>
        <v>33.499999999999993</v>
      </c>
      <c r="P158" s="99">
        <v>0</v>
      </c>
      <c r="Q158" s="17">
        <v>16</v>
      </c>
      <c r="R158" s="17">
        <v>3</v>
      </c>
      <c r="S158" s="17">
        <v>3</v>
      </c>
      <c r="T158" s="17">
        <v>43.1</v>
      </c>
      <c r="U158" s="17">
        <v>44.1</v>
      </c>
      <c r="V158" s="17">
        <v>43.6</v>
      </c>
      <c r="W158" s="17">
        <v>45.5</v>
      </c>
      <c r="X158" s="17">
        <v>2.9</v>
      </c>
      <c r="Y158" s="17">
        <v>3</v>
      </c>
      <c r="Z158" s="17">
        <v>3</v>
      </c>
      <c r="AA158" s="17">
        <v>54.2</v>
      </c>
      <c r="AB158" s="17">
        <v>0.8</v>
      </c>
      <c r="AC158" s="17">
        <v>0</v>
      </c>
      <c r="AD158" s="17">
        <v>100</v>
      </c>
      <c r="AE158" s="41">
        <v>39</v>
      </c>
      <c r="AF158" s="100">
        <v>86</v>
      </c>
      <c r="AG158" s="17"/>
      <c r="AH158" s="17">
        <v>50</v>
      </c>
      <c r="AI158" s="17">
        <v>50</v>
      </c>
      <c r="AJ158" s="17"/>
      <c r="AK158" s="17"/>
      <c r="AL158" s="17"/>
      <c r="AM158" s="17"/>
      <c r="AN158" s="17">
        <v>87</v>
      </c>
      <c r="AO158" s="17">
        <v>87.1</v>
      </c>
      <c r="AP158" s="17"/>
      <c r="AQ158" s="17"/>
      <c r="AR158" s="17"/>
      <c r="AS158" s="17"/>
      <c r="AT158" s="17"/>
      <c r="AU158" s="41"/>
      <c r="AV158" s="267"/>
      <c r="AW158" s="17"/>
      <c r="AX158" s="17">
        <v>20.260000000000002</v>
      </c>
      <c r="AY158" s="17">
        <v>76.599999999999994</v>
      </c>
      <c r="AZ158" s="17">
        <v>96</v>
      </c>
      <c r="BA158" s="98">
        <f t="shared" si="69"/>
        <v>172.6</v>
      </c>
      <c r="BB158" s="101">
        <f t="shared" si="70"/>
        <v>115.6</v>
      </c>
    </row>
    <row r="159" spans="1:54" ht="14.25" customHeight="1" x14ac:dyDescent="0.35">
      <c r="A159" s="291" t="s">
        <v>92</v>
      </c>
      <c r="B159" s="285"/>
      <c r="C159" s="78">
        <f t="shared" ref="C159:BB159" si="71">AVERAGE(C147:C158)</f>
        <v>105.8</v>
      </c>
      <c r="D159" s="78">
        <f t="shared" si="71"/>
        <v>49.116666666666674</v>
      </c>
      <c r="E159" s="78">
        <f t="shared" si="71"/>
        <v>98.125000000000014</v>
      </c>
      <c r="F159" s="102">
        <f t="shared" si="71"/>
        <v>12.208333333333336</v>
      </c>
      <c r="G159" s="78" t="e">
        <f t="shared" si="71"/>
        <v>#DIV/0!</v>
      </c>
      <c r="H159" s="78">
        <f t="shared" si="71"/>
        <v>31.924999999999997</v>
      </c>
      <c r="I159" s="78">
        <f t="shared" si="71"/>
        <v>101</v>
      </c>
      <c r="J159" s="78">
        <f t="shared" si="71"/>
        <v>86.45</v>
      </c>
      <c r="K159" s="103">
        <f t="shared" si="71"/>
        <v>86.166666666666671</v>
      </c>
      <c r="L159" s="104">
        <f t="shared" si="71"/>
        <v>-105.8</v>
      </c>
      <c r="M159" s="103">
        <f t="shared" si="71"/>
        <v>19.716666666666665</v>
      </c>
      <c r="N159" s="103">
        <f t="shared" si="71"/>
        <v>2.8750000000000004</v>
      </c>
      <c r="O159" s="102">
        <f t="shared" si="71"/>
        <v>37.050000000000004</v>
      </c>
      <c r="P159" s="105">
        <f t="shared" si="71"/>
        <v>55.391666666666673</v>
      </c>
      <c r="Q159" s="78">
        <f t="shared" si="71"/>
        <v>13.866666666666667</v>
      </c>
      <c r="R159" s="78">
        <f t="shared" si="71"/>
        <v>41.658333333333331</v>
      </c>
      <c r="S159" s="78">
        <f t="shared" si="71"/>
        <v>41.608333333333327</v>
      </c>
      <c r="T159" s="78">
        <f t="shared" si="71"/>
        <v>58.949999999999996</v>
      </c>
      <c r="U159" s="78">
        <f t="shared" si="71"/>
        <v>59.074999999999996</v>
      </c>
      <c r="V159" s="78">
        <f t="shared" si="71"/>
        <v>58.933333333333344</v>
      </c>
      <c r="W159" s="78">
        <f t="shared" si="71"/>
        <v>59.574999999999996</v>
      </c>
      <c r="X159" s="78">
        <f t="shared" si="71"/>
        <v>74.733333333333334</v>
      </c>
      <c r="Y159" s="78">
        <f t="shared" si="71"/>
        <v>74.816666666666677</v>
      </c>
      <c r="Z159" s="78">
        <f t="shared" si="71"/>
        <v>74.674999999999997</v>
      </c>
      <c r="AA159" s="78">
        <f t="shared" si="71"/>
        <v>54.20000000000001</v>
      </c>
      <c r="AB159" s="78">
        <f t="shared" si="71"/>
        <v>89.641666666666666</v>
      </c>
      <c r="AC159" s="78">
        <f t="shared" si="71"/>
        <v>678.58333333333337</v>
      </c>
      <c r="AD159" s="78">
        <f t="shared" si="71"/>
        <v>100</v>
      </c>
      <c r="AE159" s="102">
        <f t="shared" si="71"/>
        <v>487.5</v>
      </c>
      <c r="AF159" s="106">
        <f t="shared" si="71"/>
        <v>84.133333333333326</v>
      </c>
      <c r="AG159" s="78" t="e">
        <f t="shared" si="71"/>
        <v>#DIV/0!</v>
      </c>
      <c r="AH159" s="78">
        <f t="shared" si="71"/>
        <v>48.65</v>
      </c>
      <c r="AI159" s="78">
        <f t="shared" si="71"/>
        <v>48.65</v>
      </c>
      <c r="AJ159" s="78" t="e">
        <f t="shared" si="71"/>
        <v>#DIV/0!</v>
      </c>
      <c r="AK159" s="78" t="e">
        <f t="shared" si="71"/>
        <v>#DIV/0!</v>
      </c>
      <c r="AL159" s="78" t="e">
        <f t="shared" si="71"/>
        <v>#DIV/0!</v>
      </c>
      <c r="AM159" s="78" t="e">
        <f t="shared" si="71"/>
        <v>#DIV/0!</v>
      </c>
      <c r="AN159" s="78">
        <f t="shared" si="71"/>
        <v>88.625</v>
      </c>
      <c r="AO159" s="78">
        <f t="shared" si="71"/>
        <v>88.666666666666671</v>
      </c>
      <c r="AP159" s="78" t="e">
        <f t="shared" si="71"/>
        <v>#DIV/0!</v>
      </c>
      <c r="AQ159" s="78" t="e">
        <f t="shared" si="71"/>
        <v>#DIV/0!</v>
      </c>
      <c r="AR159" s="78" t="e">
        <f t="shared" si="71"/>
        <v>#DIV/0!</v>
      </c>
      <c r="AS159" s="78" t="e">
        <f t="shared" si="71"/>
        <v>#DIV/0!</v>
      </c>
      <c r="AT159" s="78" t="e">
        <f t="shared" si="71"/>
        <v>#DIV/0!</v>
      </c>
      <c r="AU159" s="102" t="e">
        <f t="shared" si="71"/>
        <v>#DIV/0!</v>
      </c>
      <c r="AV159" s="107">
        <f t="shared" si="71"/>
        <v>180.7</v>
      </c>
      <c r="AW159" s="78" t="e">
        <f t="shared" si="71"/>
        <v>#DIV/0!</v>
      </c>
      <c r="AX159" s="78">
        <f t="shared" si="71"/>
        <v>25.008749999999996</v>
      </c>
      <c r="AY159" s="78">
        <f t="shared" si="71"/>
        <v>89.266666666666666</v>
      </c>
      <c r="AZ159" s="78">
        <f t="shared" si="71"/>
        <v>165.75</v>
      </c>
      <c r="BA159" s="103">
        <f t="shared" si="71"/>
        <v>255.01666666666665</v>
      </c>
      <c r="BB159" s="108">
        <f t="shared" si="71"/>
        <v>576.76666666666677</v>
      </c>
    </row>
    <row r="160" spans="1:54" ht="14.25" customHeight="1" x14ac:dyDescent="0.35">
      <c r="A160" s="268">
        <v>44786</v>
      </c>
      <c r="B160" s="11">
        <v>11.0833333333333</v>
      </c>
      <c r="C160" s="306">
        <v>85.7</v>
      </c>
      <c r="D160" s="17">
        <v>49.7</v>
      </c>
      <c r="E160" s="17">
        <v>69.5</v>
      </c>
      <c r="F160" s="41">
        <v>12.9</v>
      </c>
      <c r="G160" s="269"/>
      <c r="H160" s="17">
        <v>30.9</v>
      </c>
      <c r="I160" s="17">
        <v>66.900000000000006</v>
      </c>
      <c r="J160" s="17">
        <v>84.4</v>
      </c>
      <c r="K160" s="98">
        <v>84.2</v>
      </c>
      <c r="L160" s="286">
        <f>G160-C160</f>
        <v>-85.7</v>
      </c>
      <c r="M160" s="99">
        <f t="shared" ref="M160:M171" si="72">H160-F160</f>
        <v>18</v>
      </c>
      <c r="N160" s="17">
        <f t="shared" ref="N160:N171" si="73">I160-E160</f>
        <v>-2.5999999999999943</v>
      </c>
      <c r="O160" s="41">
        <f t="shared" ref="O160:O171" si="74">K160-D160</f>
        <v>34.5</v>
      </c>
      <c r="P160" s="99">
        <v>0</v>
      </c>
      <c r="Q160" s="17">
        <v>23.5</v>
      </c>
      <c r="R160" s="17">
        <v>9.1999999999999993</v>
      </c>
      <c r="S160" s="17">
        <v>9.1</v>
      </c>
      <c r="T160" s="17">
        <v>32.6</v>
      </c>
      <c r="U160" s="17">
        <v>35.4</v>
      </c>
      <c r="V160" s="17">
        <v>32</v>
      </c>
      <c r="W160" s="17">
        <v>36.1</v>
      </c>
      <c r="X160" s="17">
        <v>9</v>
      </c>
      <c r="Y160" s="17">
        <v>9.1999999999999993</v>
      </c>
      <c r="Z160" s="17">
        <v>9.1</v>
      </c>
      <c r="AA160" s="17">
        <v>54.2</v>
      </c>
      <c r="AB160" s="17">
        <v>1.2</v>
      </c>
      <c r="AC160" s="17">
        <v>0</v>
      </c>
      <c r="AD160" s="17">
        <v>100</v>
      </c>
      <c r="AE160" s="41">
        <v>39</v>
      </c>
      <c r="AF160" s="100">
        <v>86</v>
      </c>
      <c r="AG160" s="17"/>
      <c r="AH160" s="17">
        <v>49.1</v>
      </c>
      <c r="AI160" s="17">
        <v>49.1</v>
      </c>
      <c r="AJ160" s="17"/>
      <c r="AK160" s="17"/>
      <c r="AL160" s="17"/>
      <c r="AM160" s="17"/>
      <c r="AN160" s="17">
        <v>86.9</v>
      </c>
      <c r="AO160" s="17">
        <v>87</v>
      </c>
      <c r="AP160" s="17"/>
      <c r="AQ160" s="17"/>
      <c r="AR160" s="17"/>
      <c r="AS160" s="17"/>
      <c r="AT160" s="17"/>
      <c r="AU160" s="41"/>
      <c r="AV160" s="286">
        <v>136</v>
      </c>
      <c r="AW160" s="17"/>
      <c r="AX160" s="17">
        <v>20.8</v>
      </c>
      <c r="AY160" s="17">
        <v>81.7</v>
      </c>
      <c r="AZ160" s="17">
        <v>96</v>
      </c>
      <c r="BA160" s="98">
        <f t="shared" ref="BA160:BA171" si="75">AY160+AZ160</f>
        <v>177.7</v>
      </c>
      <c r="BB160" s="101">
        <f t="shared" ref="BB160:BB171" si="76">AE160+AU160+AY160</f>
        <v>120.7</v>
      </c>
    </row>
    <row r="161" spans="1:54" ht="14.25" customHeight="1" x14ac:dyDescent="0.35">
      <c r="A161" s="266"/>
      <c r="B161" s="11">
        <v>11.1666666666667</v>
      </c>
      <c r="C161" s="266"/>
      <c r="D161" s="17">
        <v>50.2</v>
      </c>
      <c r="E161" s="17">
        <v>72.400000000000006</v>
      </c>
      <c r="F161" s="41">
        <v>13.1</v>
      </c>
      <c r="G161" s="266"/>
      <c r="H161" s="17">
        <v>32</v>
      </c>
      <c r="I161" s="17">
        <v>70</v>
      </c>
      <c r="J161" s="17">
        <v>84.4</v>
      </c>
      <c r="K161" s="98">
        <v>84.3</v>
      </c>
      <c r="L161" s="266"/>
      <c r="M161" s="99">
        <f t="shared" si="72"/>
        <v>18.899999999999999</v>
      </c>
      <c r="N161" s="17">
        <f t="shared" si="73"/>
        <v>-2.4000000000000057</v>
      </c>
      <c r="O161" s="41">
        <f t="shared" si="74"/>
        <v>34.099999999999994</v>
      </c>
      <c r="P161" s="99">
        <v>0</v>
      </c>
      <c r="Q161" s="17">
        <v>24.3</v>
      </c>
      <c r="R161" s="17">
        <v>14.8</v>
      </c>
      <c r="S161" s="17">
        <v>14.8</v>
      </c>
      <c r="T161" s="17">
        <v>30.1</v>
      </c>
      <c r="U161" s="17">
        <v>33.200000000000003</v>
      </c>
      <c r="V161" s="17">
        <v>29.5</v>
      </c>
      <c r="W161" s="17">
        <v>33.700000000000003</v>
      </c>
      <c r="X161" s="17">
        <v>14.7</v>
      </c>
      <c r="Y161" s="17">
        <v>14.9</v>
      </c>
      <c r="Z161" s="17">
        <v>14.7</v>
      </c>
      <c r="AA161" s="17">
        <v>54.2</v>
      </c>
      <c r="AB161" s="17">
        <v>1.5</v>
      </c>
      <c r="AC161" s="17">
        <v>0</v>
      </c>
      <c r="AD161" s="17">
        <v>100</v>
      </c>
      <c r="AE161" s="41">
        <v>39</v>
      </c>
      <c r="AF161" s="100">
        <v>86</v>
      </c>
      <c r="AG161" s="17"/>
      <c r="AH161" s="17">
        <v>49.6</v>
      </c>
      <c r="AI161" s="17">
        <v>49.6</v>
      </c>
      <c r="AJ161" s="17"/>
      <c r="AK161" s="17"/>
      <c r="AL161" s="17"/>
      <c r="AM161" s="17"/>
      <c r="AN161" s="17">
        <v>87.2</v>
      </c>
      <c r="AO161" s="17">
        <v>87.3</v>
      </c>
      <c r="AP161" s="17"/>
      <c r="AQ161" s="17"/>
      <c r="AR161" s="17"/>
      <c r="AS161" s="17"/>
      <c r="AT161" s="17"/>
      <c r="AU161" s="41"/>
      <c r="AV161" s="266"/>
      <c r="AW161" s="17"/>
      <c r="AX161" s="17">
        <v>29.5</v>
      </c>
      <c r="AY161" s="17">
        <v>84.1</v>
      </c>
      <c r="AZ161" s="17">
        <v>98</v>
      </c>
      <c r="BA161" s="98">
        <f t="shared" si="75"/>
        <v>182.1</v>
      </c>
      <c r="BB161" s="101">
        <f t="shared" si="76"/>
        <v>123.1</v>
      </c>
    </row>
    <row r="162" spans="1:54" ht="14.25" customHeight="1" x14ac:dyDescent="0.35">
      <c r="A162" s="266"/>
      <c r="B162" s="11">
        <v>11.25</v>
      </c>
      <c r="C162" s="266"/>
      <c r="D162" s="17">
        <v>50.1</v>
      </c>
      <c r="E162" s="17">
        <v>72.400000000000006</v>
      </c>
      <c r="F162" s="41">
        <v>12.8</v>
      </c>
      <c r="G162" s="266"/>
      <c r="H162" s="17">
        <v>32.1</v>
      </c>
      <c r="I162" s="17">
        <v>69.099999999999994</v>
      </c>
      <c r="J162" s="17">
        <v>84.5</v>
      </c>
      <c r="K162" s="98">
        <v>84.3</v>
      </c>
      <c r="L162" s="266"/>
      <c r="M162" s="99">
        <f t="shared" si="72"/>
        <v>19.3</v>
      </c>
      <c r="N162" s="17">
        <f t="shared" si="73"/>
        <v>-3.3000000000000114</v>
      </c>
      <c r="O162" s="41">
        <f t="shared" si="74"/>
        <v>34.199999999999996</v>
      </c>
      <c r="P162" s="99">
        <v>1.1000000000000001</v>
      </c>
      <c r="Q162" s="17">
        <v>24.5</v>
      </c>
      <c r="R162" s="17">
        <v>20</v>
      </c>
      <c r="S162" s="17">
        <v>20</v>
      </c>
      <c r="T162" s="17">
        <v>29</v>
      </c>
      <c r="U162" s="17">
        <v>32.1</v>
      </c>
      <c r="V162" s="17">
        <v>28.3</v>
      </c>
      <c r="W162" s="17">
        <v>33.700000000000003</v>
      </c>
      <c r="X162" s="17">
        <v>19.899999999999999</v>
      </c>
      <c r="Y162" s="17">
        <v>20.100000000000001</v>
      </c>
      <c r="Z162" s="17">
        <v>20</v>
      </c>
      <c r="AA162" s="17">
        <v>54.2</v>
      </c>
      <c r="AB162" s="17">
        <v>1.7</v>
      </c>
      <c r="AC162" s="17">
        <v>0</v>
      </c>
      <c r="AD162" s="17">
        <v>100</v>
      </c>
      <c r="AE162" s="41">
        <v>39</v>
      </c>
      <c r="AF162" s="100">
        <v>86</v>
      </c>
      <c r="AG162" s="17"/>
      <c r="AH162" s="17">
        <v>49.5</v>
      </c>
      <c r="AI162" s="17">
        <v>49.5</v>
      </c>
      <c r="AJ162" s="17"/>
      <c r="AK162" s="17"/>
      <c r="AL162" s="17"/>
      <c r="AM162" s="17"/>
      <c r="AN162" s="17">
        <v>87.2</v>
      </c>
      <c r="AO162" s="17">
        <v>87.2</v>
      </c>
      <c r="AP162" s="17"/>
      <c r="AQ162" s="17"/>
      <c r="AR162" s="17"/>
      <c r="AS162" s="17"/>
      <c r="AT162" s="17"/>
      <c r="AU162" s="41"/>
      <c r="AV162" s="266"/>
      <c r="AW162" s="17"/>
      <c r="AX162" s="17">
        <v>20.05</v>
      </c>
      <c r="AY162" s="17">
        <v>82.7</v>
      </c>
      <c r="AZ162" s="17">
        <v>96</v>
      </c>
      <c r="BA162" s="98">
        <f t="shared" si="75"/>
        <v>178.7</v>
      </c>
      <c r="BB162" s="101">
        <f t="shared" si="76"/>
        <v>121.7</v>
      </c>
    </row>
    <row r="163" spans="1:54" ht="14.25" customHeight="1" x14ac:dyDescent="0.35">
      <c r="A163" s="266"/>
      <c r="B163" s="11">
        <v>11.3333333333333</v>
      </c>
      <c r="C163" s="266"/>
      <c r="D163" s="17">
        <v>50</v>
      </c>
      <c r="E163" s="17">
        <v>72.099999999999994</v>
      </c>
      <c r="F163" s="41">
        <v>13.2</v>
      </c>
      <c r="G163" s="266"/>
      <c r="H163" s="17">
        <v>33</v>
      </c>
      <c r="I163" s="17">
        <v>68.599999999999994</v>
      </c>
      <c r="J163" s="17">
        <v>84.9</v>
      </c>
      <c r="K163" s="98">
        <v>84.7</v>
      </c>
      <c r="L163" s="266"/>
      <c r="M163" s="99">
        <f t="shared" si="72"/>
        <v>19.8</v>
      </c>
      <c r="N163" s="17">
        <f t="shared" si="73"/>
        <v>-3.5</v>
      </c>
      <c r="O163" s="41">
        <f t="shared" si="74"/>
        <v>34.700000000000003</v>
      </c>
      <c r="P163" s="99">
        <v>1.3</v>
      </c>
      <c r="Q163" s="17">
        <v>25.3</v>
      </c>
      <c r="R163" s="17">
        <v>25.1</v>
      </c>
      <c r="S163" s="17">
        <v>25.1</v>
      </c>
      <c r="T163" s="17">
        <v>28.2</v>
      </c>
      <c r="U163" s="17">
        <v>31.4</v>
      </c>
      <c r="V163" s="17">
        <v>27.6</v>
      </c>
      <c r="W163" s="17">
        <v>31.7</v>
      </c>
      <c r="X163" s="17">
        <v>25.1</v>
      </c>
      <c r="Y163" s="17">
        <v>25.2</v>
      </c>
      <c r="Z163" s="17">
        <v>25</v>
      </c>
      <c r="AA163" s="17">
        <v>54.2</v>
      </c>
      <c r="AB163" s="17">
        <v>1.9</v>
      </c>
      <c r="AC163" s="17">
        <v>0</v>
      </c>
      <c r="AD163" s="17">
        <v>100</v>
      </c>
      <c r="AE163" s="41">
        <v>39</v>
      </c>
      <c r="AF163" s="100">
        <v>86</v>
      </c>
      <c r="AG163" s="17"/>
      <c r="AH163" s="17">
        <v>49.4</v>
      </c>
      <c r="AI163" s="17">
        <v>49.4</v>
      </c>
      <c r="AJ163" s="17"/>
      <c r="AK163" s="17"/>
      <c r="AL163" s="17"/>
      <c r="AM163" s="17"/>
      <c r="AN163" s="17">
        <v>87.5</v>
      </c>
      <c r="AO163" s="17">
        <v>87.6</v>
      </c>
      <c r="AP163" s="17"/>
      <c r="AQ163" s="17"/>
      <c r="AR163" s="17"/>
      <c r="AS163" s="17"/>
      <c r="AT163" s="17"/>
      <c r="AU163" s="41"/>
      <c r="AV163" s="266"/>
      <c r="AW163" s="17"/>
      <c r="AX163" s="17">
        <v>19.899999999999999</v>
      </c>
      <c r="AY163" s="17">
        <v>86.4</v>
      </c>
      <c r="AZ163" s="17">
        <v>95</v>
      </c>
      <c r="BA163" s="98">
        <f t="shared" si="75"/>
        <v>181.4</v>
      </c>
      <c r="BB163" s="101">
        <f t="shared" si="76"/>
        <v>125.4</v>
      </c>
    </row>
    <row r="164" spans="1:54" ht="14.25" customHeight="1" x14ac:dyDescent="0.35">
      <c r="A164" s="266"/>
      <c r="B164" s="11">
        <v>11.4166666666667</v>
      </c>
      <c r="C164" s="266"/>
      <c r="D164" s="17">
        <v>51.9</v>
      </c>
      <c r="E164" s="17">
        <v>0</v>
      </c>
      <c r="F164" s="41">
        <v>23.6</v>
      </c>
      <c r="G164" s="266"/>
      <c r="H164" s="17">
        <v>32.4</v>
      </c>
      <c r="I164" s="17">
        <v>0</v>
      </c>
      <c r="J164" s="17">
        <v>79.599999999999994</v>
      </c>
      <c r="K164" s="98">
        <v>79.5</v>
      </c>
      <c r="L164" s="266"/>
      <c r="M164" s="99">
        <f t="shared" si="72"/>
        <v>8.7999999999999972</v>
      </c>
      <c r="N164" s="17">
        <f t="shared" si="73"/>
        <v>0</v>
      </c>
      <c r="O164" s="41">
        <f t="shared" si="74"/>
        <v>27.6</v>
      </c>
      <c r="P164" s="99">
        <v>1</v>
      </c>
      <c r="Q164" s="17">
        <v>25.2</v>
      </c>
      <c r="R164" s="17">
        <v>8.1</v>
      </c>
      <c r="S164" s="17">
        <v>8.1</v>
      </c>
      <c r="T164" s="17">
        <v>27.1</v>
      </c>
      <c r="U164" s="17">
        <v>29.6</v>
      </c>
      <c r="V164" s="17">
        <v>26.9</v>
      </c>
      <c r="W164" s="17">
        <v>30.1</v>
      </c>
      <c r="X164" s="17">
        <v>8.6999999999999993</v>
      </c>
      <c r="Y164" s="17">
        <v>8.8000000000000007</v>
      </c>
      <c r="Z164" s="17">
        <v>8.8000000000000007</v>
      </c>
      <c r="AA164" s="17">
        <v>54.2</v>
      </c>
      <c r="AB164" s="17">
        <v>18.600000000000001</v>
      </c>
      <c r="AC164" s="17">
        <v>726</v>
      </c>
      <c r="AD164" s="17">
        <v>100</v>
      </c>
      <c r="AE164" s="41">
        <v>218</v>
      </c>
      <c r="AF164" s="100">
        <v>2.8</v>
      </c>
      <c r="AG164" s="17"/>
      <c r="AH164" s="17">
        <v>12.3</v>
      </c>
      <c r="AI164" s="17">
        <v>12.3</v>
      </c>
      <c r="AJ164" s="17"/>
      <c r="AK164" s="17"/>
      <c r="AL164" s="17"/>
      <c r="AM164" s="17"/>
      <c r="AN164" s="17">
        <v>12.2</v>
      </c>
      <c r="AO164" s="17">
        <v>12.2</v>
      </c>
      <c r="AP164" s="17"/>
      <c r="AQ164" s="17"/>
      <c r="AR164" s="17"/>
      <c r="AS164" s="17"/>
      <c r="AT164" s="17"/>
      <c r="AU164" s="41"/>
      <c r="AV164" s="266"/>
      <c r="AW164" s="17"/>
      <c r="AX164" s="17">
        <v>19.23</v>
      </c>
      <c r="AY164" s="17">
        <v>253</v>
      </c>
      <c r="AZ164" s="17">
        <v>1427</v>
      </c>
      <c r="BA164" s="98">
        <f t="shared" si="75"/>
        <v>1680</v>
      </c>
      <c r="BB164" s="101">
        <f t="shared" si="76"/>
        <v>471</v>
      </c>
    </row>
    <row r="165" spans="1:54" ht="14.25" customHeight="1" x14ac:dyDescent="0.35">
      <c r="A165" s="266"/>
      <c r="B165" s="11">
        <v>11.5</v>
      </c>
      <c r="C165" s="266"/>
      <c r="D165" s="17">
        <v>49.2</v>
      </c>
      <c r="E165" s="17">
        <v>90.9</v>
      </c>
      <c r="F165" s="41">
        <v>13.8</v>
      </c>
      <c r="G165" s="266"/>
      <c r="H165" s="17">
        <v>33.299999999999997</v>
      </c>
      <c r="I165" s="17">
        <v>89.9</v>
      </c>
      <c r="J165" s="17">
        <v>82.5</v>
      </c>
      <c r="K165" s="98">
        <v>82.3</v>
      </c>
      <c r="L165" s="266"/>
      <c r="M165" s="99">
        <f t="shared" si="72"/>
        <v>19.499999999999996</v>
      </c>
      <c r="N165" s="17">
        <f t="shared" si="73"/>
        <v>-1</v>
      </c>
      <c r="O165" s="41">
        <f t="shared" si="74"/>
        <v>33.099999999999994</v>
      </c>
      <c r="P165" s="99">
        <v>29.4</v>
      </c>
      <c r="Q165" s="17">
        <v>15.9</v>
      </c>
      <c r="R165" s="17">
        <v>49.1</v>
      </c>
      <c r="S165" s="17">
        <v>49</v>
      </c>
      <c r="T165" s="17">
        <v>60.7</v>
      </c>
      <c r="U165" s="17">
        <v>60.6</v>
      </c>
      <c r="V165" s="17">
        <v>60.7</v>
      </c>
      <c r="W165" s="17">
        <v>61</v>
      </c>
      <c r="X165" s="17">
        <v>84.2</v>
      </c>
      <c r="Y165" s="17">
        <v>84.3</v>
      </c>
      <c r="Z165" s="17">
        <v>84.4</v>
      </c>
      <c r="AA165" s="17">
        <v>54.2</v>
      </c>
      <c r="AB165" s="17">
        <v>108.7</v>
      </c>
      <c r="AC165" s="17">
        <v>538</v>
      </c>
      <c r="AD165" s="17">
        <v>100</v>
      </c>
      <c r="AE165" s="41">
        <v>538</v>
      </c>
      <c r="AF165" s="100">
        <v>85.3</v>
      </c>
      <c r="AG165" s="17"/>
      <c r="AH165" s="17">
        <v>48.7</v>
      </c>
      <c r="AI165" s="17">
        <v>48.7</v>
      </c>
      <c r="AJ165" s="17"/>
      <c r="AK165" s="17"/>
      <c r="AL165" s="17"/>
      <c r="AM165" s="17"/>
      <c r="AN165" s="17">
        <v>84.7</v>
      </c>
      <c r="AO165" s="17">
        <v>84.8</v>
      </c>
      <c r="AP165" s="17"/>
      <c r="AQ165" s="17"/>
      <c r="AR165" s="17"/>
      <c r="AS165" s="17"/>
      <c r="AT165" s="17"/>
      <c r="AU165" s="41"/>
      <c r="AV165" s="266"/>
      <c r="AW165" s="17"/>
      <c r="AX165" s="17">
        <v>22.05</v>
      </c>
      <c r="AY165" s="17">
        <v>89.9</v>
      </c>
      <c r="AZ165" s="17">
        <v>159</v>
      </c>
      <c r="BA165" s="98">
        <f t="shared" si="75"/>
        <v>248.9</v>
      </c>
      <c r="BB165" s="101">
        <f t="shared" si="76"/>
        <v>627.9</v>
      </c>
    </row>
    <row r="166" spans="1:54" ht="14.25" customHeight="1" x14ac:dyDescent="0.35">
      <c r="A166" s="266"/>
      <c r="B166" s="11">
        <v>11.5833333333333</v>
      </c>
      <c r="C166" s="266"/>
      <c r="D166" s="17">
        <v>49.8</v>
      </c>
      <c r="E166" s="17">
        <v>67</v>
      </c>
      <c r="F166" s="41">
        <v>14.3</v>
      </c>
      <c r="G166" s="266"/>
      <c r="H166" s="17">
        <v>33.299999999999997</v>
      </c>
      <c r="I166" s="17">
        <v>64.400000000000006</v>
      </c>
      <c r="J166" s="17">
        <v>81.900000000000006</v>
      </c>
      <c r="K166" s="98">
        <v>81.8</v>
      </c>
      <c r="L166" s="266"/>
      <c r="M166" s="99">
        <f t="shared" si="72"/>
        <v>18.999999999999996</v>
      </c>
      <c r="N166" s="17">
        <f t="shared" si="73"/>
        <v>-2.5999999999999943</v>
      </c>
      <c r="O166" s="41">
        <f t="shared" si="74"/>
        <v>32</v>
      </c>
      <c r="P166" s="99">
        <v>2.2000000000000002</v>
      </c>
      <c r="Q166" s="17">
        <v>26.2</v>
      </c>
      <c r="R166" s="17">
        <v>26.6</v>
      </c>
      <c r="S166" s="17">
        <v>26.6</v>
      </c>
      <c r="T166" s="17">
        <v>37</v>
      </c>
      <c r="U166" s="17">
        <v>39.5</v>
      </c>
      <c r="V166" s="17">
        <v>36.4</v>
      </c>
      <c r="W166" s="17">
        <v>41</v>
      </c>
      <c r="X166" s="17">
        <v>26.5</v>
      </c>
      <c r="Y166" s="17">
        <v>26.6</v>
      </c>
      <c r="Z166" s="17">
        <v>26.5</v>
      </c>
      <c r="AA166" s="17">
        <v>54.2</v>
      </c>
      <c r="AB166" s="17">
        <v>1.9</v>
      </c>
      <c r="AC166" s="17">
        <v>0</v>
      </c>
      <c r="AD166" s="17">
        <v>100</v>
      </c>
      <c r="AE166" s="41">
        <v>38</v>
      </c>
      <c r="AF166" s="100">
        <v>85.3</v>
      </c>
      <c r="AG166" s="17"/>
      <c r="AH166" s="17">
        <v>49.2</v>
      </c>
      <c r="AI166" s="17">
        <v>49.2</v>
      </c>
      <c r="AJ166" s="17"/>
      <c r="AK166" s="17"/>
      <c r="AL166" s="17"/>
      <c r="AM166" s="17"/>
      <c r="AN166" s="17">
        <v>84.4</v>
      </c>
      <c r="AO166" s="17">
        <v>84.4</v>
      </c>
      <c r="AP166" s="17"/>
      <c r="AQ166" s="17"/>
      <c r="AR166" s="17"/>
      <c r="AS166" s="17"/>
      <c r="AT166" s="17"/>
      <c r="AU166" s="41"/>
      <c r="AV166" s="266"/>
      <c r="AW166" s="17"/>
      <c r="AX166" s="17">
        <v>23.68</v>
      </c>
      <c r="AY166" s="17">
        <v>78.5</v>
      </c>
      <c r="AZ166" s="17">
        <v>95</v>
      </c>
      <c r="BA166" s="98">
        <f t="shared" si="75"/>
        <v>173.5</v>
      </c>
      <c r="BB166" s="101">
        <f t="shared" si="76"/>
        <v>116.5</v>
      </c>
    </row>
    <row r="167" spans="1:54" ht="14.25" customHeight="1" x14ac:dyDescent="0.35">
      <c r="A167" s="266"/>
      <c r="B167" s="11">
        <v>11.6666666666667</v>
      </c>
      <c r="C167" s="266"/>
      <c r="D167" s="17">
        <v>49.3</v>
      </c>
      <c r="E167" s="17">
        <v>109</v>
      </c>
      <c r="F167" s="41">
        <v>13.3</v>
      </c>
      <c r="G167" s="266"/>
      <c r="H167" s="17">
        <v>33.6</v>
      </c>
      <c r="I167" s="17">
        <v>105.8</v>
      </c>
      <c r="J167" s="17">
        <v>84.2</v>
      </c>
      <c r="K167" s="98">
        <v>83.9</v>
      </c>
      <c r="L167" s="266"/>
      <c r="M167" s="99">
        <f t="shared" si="72"/>
        <v>20.3</v>
      </c>
      <c r="N167" s="17">
        <f t="shared" si="73"/>
        <v>-3.2000000000000028</v>
      </c>
      <c r="O167" s="41">
        <f t="shared" si="74"/>
        <v>34.600000000000009</v>
      </c>
      <c r="P167" s="99">
        <v>41.6</v>
      </c>
      <c r="Q167" s="17">
        <v>15.1</v>
      </c>
      <c r="R167" s="17">
        <v>49.2</v>
      </c>
      <c r="S167" s="17">
        <v>49.1</v>
      </c>
      <c r="T167" s="17">
        <v>61.3</v>
      </c>
      <c r="U167" s="17">
        <v>61.3</v>
      </c>
      <c r="V167" s="17">
        <v>61.4</v>
      </c>
      <c r="W167" s="17">
        <v>61.9</v>
      </c>
      <c r="X167" s="17">
        <v>86</v>
      </c>
      <c r="Y167" s="17">
        <v>86</v>
      </c>
      <c r="Z167" s="17">
        <v>85.8</v>
      </c>
      <c r="AA167" s="17">
        <v>54.2</v>
      </c>
      <c r="AB167" s="17">
        <v>111.1</v>
      </c>
      <c r="AC167" s="17">
        <v>819</v>
      </c>
      <c r="AD167" s="17">
        <v>100</v>
      </c>
      <c r="AE167" s="41">
        <v>567</v>
      </c>
      <c r="AF167" s="100">
        <v>85.3</v>
      </c>
      <c r="AG167" s="17"/>
      <c r="AH167" s="17">
        <v>48.8</v>
      </c>
      <c r="AI167" s="17">
        <v>48.8</v>
      </c>
      <c r="AJ167" s="17"/>
      <c r="AK167" s="17"/>
      <c r="AL167" s="17"/>
      <c r="AM167" s="17"/>
      <c r="AN167" s="17">
        <v>86.6</v>
      </c>
      <c r="AO167" s="17">
        <v>86.6</v>
      </c>
      <c r="AP167" s="17"/>
      <c r="AQ167" s="17"/>
      <c r="AR167" s="17"/>
      <c r="AS167" s="17"/>
      <c r="AT167" s="17"/>
      <c r="AU167" s="41"/>
      <c r="AV167" s="266"/>
      <c r="AW167" s="17"/>
      <c r="AX167" s="17">
        <v>26.210999999999999</v>
      </c>
      <c r="AY167" s="17">
        <v>92.9</v>
      </c>
      <c r="AZ167" s="17">
        <v>171</v>
      </c>
      <c r="BA167" s="98">
        <f t="shared" si="75"/>
        <v>263.89999999999998</v>
      </c>
      <c r="BB167" s="101">
        <f t="shared" si="76"/>
        <v>659.9</v>
      </c>
    </row>
    <row r="168" spans="1:54" ht="14.25" customHeight="1" x14ac:dyDescent="0.35">
      <c r="A168" s="266"/>
      <c r="B168" s="11">
        <v>11.75</v>
      </c>
      <c r="C168" s="266"/>
      <c r="D168" s="17">
        <v>46.7</v>
      </c>
      <c r="E168" s="17">
        <v>124</v>
      </c>
      <c r="F168" s="41">
        <v>11.7</v>
      </c>
      <c r="G168" s="266"/>
      <c r="H168" s="17">
        <v>31.4</v>
      </c>
      <c r="I168" s="17">
        <v>115.6</v>
      </c>
      <c r="J168" s="17">
        <v>85.8</v>
      </c>
      <c r="K168" s="98">
        <v>85.4</v>
      </c>
      <c r="L168" s="266"/>
      <c r="M168" s="99">
        <f t="shared" si="72"/>
        <v>19.7</v>
      </c>
      <c r="N168" s="17">
        <f t="shared" si="73"/>
        <v>-8.4000000000000057</v>
      </c>
      <c r="O168" s="41">
        <f t="shared" si="74"/>
        <v>38.700000000000003</v>
      </c>
      <c r="P168" s="99">
        <v>74.2</v>
      </c>
      <c r="Q168" s="17">
        <v>13.1</v>
      </c>
      <c r="R168" s="17">
        <v>46.4</v>
      </c>
      <c r="S168" s="17">
        <v>46.4</v>
      </c>
      <c r="T168" s="17">
        <v>64</v>
      </c>
      <c r="U168" s="17">
        <v>64.099999999999994</v>
      </c>
      <c r="V168" s="17">
        <v>64</v>
      </c>
      <c r="W168" s="17">
        <v>64.5</v>
      </c>
      <c r="X168" s="17">
        <v>87.3</v>
      </c>
      <c r="Y168" s="17">
        <v>87.4</v>
      </c>
      <c r="Z168" s="17">
        <v>87.3</v>
      </c>
      <c r="AA168" s="17">
        <v>54.2</v>
      </c>
      <c r="AB168" s="17">
        <v>99.8</v>
      </c>
      <c r="AC168" s="17">
        <v>819</v>
      </c>
      <c r="AD168" s="17">
        <v>100</v>
      </c>
      <c r="AE168" s="41">
        <v>576</v>
      </c>
      <c r="AF168" s="100">
        <v>85.7</v>
      </c>
      <c r="AG168" s="17"/>
      <c r="AH168" s="17">
        <v>46.2</v>
      </c>
      <c r="AI168" s="17">
        <v>46.2</v>
      </c>
      <c r="AJ168" s="17"/>
      <c r="AK168" s="17"/>
      <c r="AL168" s="17"/>
      <c r="AM168" s="17"/>
      <c r="AN168" s="17">
        <v>87.7</v>
      </c>
      <c r="AO168" s="17">
        <v>87.7</v>
      </c>
      <c r="AP168" s="17"/>
      <c r="AQ168" s="17"/>
      <c r="AR168" s="17"/>
      <c r="AS168" s="17"/>
      <c r="AT168" s="17"/>
      <c r="AU168" s="41"/>
      <c r="AV168" s="266"/>
      <c r="AW168" s="17"/>
      <c r="AX168" s="17">
        <v>23.82</v>
      </c>
      <c r="AY168" s="17">
        <v>90.4</v>
      </c>
      <c r="AZ168" s="17">
        <v>175</v>
      </c>
      <c r="BA168" s="98">
        <f t="shared" si="75"/>
        <v>265.39999999999998</v>
      </c>
      <c r="BB168" s="101">
        <f t="shared" si="76"/>
        <v>666.4</v>
      </c>
    </row>
    <row r="169" spans="1:54" ht="14.25" customHeight="1" x14ac:dyDescent="0.35">
      <c r="A169" s="266"/>
      <c r="B169" s="11">
        <v>11.8333333333333</v>
      </c>
      <c r="C169" s="266"/>
      <c r="D169" s="17">
        <v>46.4</v>
      </c>
      <c r="E169" s="17">
        <v>123.3</v>
      </c>
      <c r="F169" s="41">
        <v>10.8</v>
      </c>
      <c r="G169" s="266"/>
      <c r="H169" s="17">
        <v>29.9</v>
      </c>
      <c r="I169" s="17">
        <v>114.7</v>
      </c>
      <c r="J169" s="17">
        <v>86</v>
      </c>
      <c r="K169" s="98">
        <v>85.7</v>
      </c>
      <c r="L169" s="266"/>
      <c r="M169" s="99">
        <f t="shared" si="72"/>
        <v>19.099999999999998</v>
      </c>
      <c r="N169" s="17">
        <f t="shared" si="73"/>
        <v>-8.5999999999999943</v>
      </c>
      <c r="O169" s="41">
        <f t="shared" si="74"/>
        <v>39.300000000000004</v>
      </c>
      <c r="P169" s="99">
        <v>71.900000000000006</v>
      </c>
      <c r="Q169" s="17">
        <v>12.1</v>
      </c>
      <c r="R169" s="17">
        <v>46.1</v>
      </c>
      <c r="S169" s="17">
        <v>46.1</v>
      </c>
      <c r="T169" s="17">
        <v>63.8</v>
      </c>
      <c r="U169" s="17">
        <v>63.7</v>
      </c>
      <c r="V169" s="17">
        <v>63.6</v>
      </c>
      <c r="W169" s="17">
        <v>63.9</v>
      </c>
      <c r="X169" s="17">
        <v>87.5</v>
      </c>
      <c r="Y169" s="17">
        <v>87.6</v>
      </c>
      <c r="Z169" s="17">
        <v>87.4</v>
      </c>
      <c r="AA169" s="17">
        <v>54.2</v>
      </c>
      <c r="AB169" s="17">
        <v>99</v>
      </c>
      <c r="AC169" s="17">
        <v>820</v>
      </c>
      <c r="AD169" s="17">
        <v>100</v>
      </c>
      <c r="AE169" s="41">
        <v>581</v>
      </c>
      <c r="AF169" s="100">
        <v>83.5</v>
      </c>
      <c r="AG169" s="17"/>
      <c r="AH169" s="17">
        <v>46</v>
      </c>
      <c r="AI169" s="17">
        <v>46</v>
      </c>
      <c r="AJ169" s="17"/>
      <c r="AK169" s="17"/>
      <c r="AL169" s="17"/>
      <c r="AM169" s="17"/>
      <c r="AN169" s="17">
        <v>87.9</v>
      </c>
      <c r="AO169" s="17">
        <v>88</v>
      </c>
      <c r="AP169" s="17"/>
      <c r="AQ169" s="17"/>
      <c r="AR169" s="17"/>
      <c r="AS169" s="17"/>
      <c r="AT169" s="17"/>
      <c r="AU169" s="41"/>
      <c r="AV169" s="266"/>
      <c r="AW169" s="17"/>
      <c r="AX169" s="17">
        <v>25.14</v>
      </c>
      <c r="AY169" s="17">
        <v>92.8</v>
      </c>
      <c r="AZ169" s="17">
        <v>177</v>
      </c>
      <c r="BA169" s="98">
        <f t="shared" si="75"/>
        <v>269.8</v>
      </c>
      <c r="BB169" s="101">
        <f t="shared" si="76"/>
        <v>673.8</v>
      </c>
    </row>
    <row r="170" spans="1:54" ht="14.25" customHeight="1" x14ac:dyDescent="0.35">
      <c r="A170" s="266"/>
      <c r="B170" s="11">
        <v>11.9166666666667</v>
      </c>
      <c r="C170" s="266"/>
      <c r="D170" s="17">
        <v>46.5</v>
      </c>
      <c r="E170" s="17">
        <v>124.2</v>
      </c>
      <c r="F170" s="41">
        <v>10.4</v>
      </c>
      <c r="G170" s="266"/>
      <c r="H170" s="17">
        <v>30.6</v>
      </c>
      <c r="I170" s="17">
        <v>115.8</v>
      </c>
      <c r="J170" s="17">
        <v>86.3</v>
      </c>
      <c r="K170" s="98">
        <v>86</v>
      </c>
      <c r="L170" s="266"/>
      <c r="M170" s="99">
        <f t="shared" si="72"/>
        <v>20.200000000000003</v>
      </c>
      <c r="N170" s="17">
        <f t="shared" si="73"/>
        <v>-8.4000000000000057</v>
      </c>
      <c r="O170" s="41">
        <f t="shared" si="74"/>
        <v>39.5</v>
      </c>
      <c r="P170" s="99">
        <v>73.5</v>
      </c>
      <c r="Q170" s="17">
        <v>11.7</v>
      </c>
      <c r="R170" s="17">
        <v>46.2</v>
      </c>
      <c r="S170" s="17">
        <v>46.2</v>
      </c>
      <c r="T170" s="17">
        <v>63.4</v>
      </c>
      <c r="U170" s="17">
        <v>63.3</v>
      </c>
      <c r="V170" s="17">
        <v>63.1</v>
      </c>
      <c r="W170" s="17">
        <v>63.7</v>
      </c>
      <c r="X170" s="17">
        <v>87.8</v>
      </c>
      <c r="Y170" s="17">
        <v>87.9</v>
      </c>
      <c r="Z170" s="17">
        <v>87.8</v>
      </c>
      <c r="AA170" s="17">
        <v>54.2</v>
      </c>
      <c r="AB170" s="17">
        <v>99.8</v>
      </c>
      <c r="AC170" s="17">
        <v>818</v>
      </c>
      <c r="AD170" s="17">
        <v>100</v>
      </c>
      <c r="AE170" s="41">
        <v>579</v>
      </c>
      <c r="AF170" s="100">
        <v>85.2</v>
      </c>
      <c r="AG170" s="17"/>
      <c r="AH170" s="17">
        <v>46</v>
      </c>
      <c r="AI170" s="17">
        <v>46</v>
      </c>
      <c r="AJ170" s="17"/>
      <c r="AK170" s="17"/>
      <c r="AL170" s="17"/>
      <c r="AM170" s="17"/>
      <c r="AN170" s="17">
        <v>88.2</v>
      </c>
      <c r="AO170" s="17">
        <v>88.3</v>
      </c>
      <c r="AP170" s="17"/>
      <c r="AQ170" s="17"/>
      <c r="AR170" s="17"/>
      <c r="AS170" s="17"/>
      <c r="AT170" s="17"/>
      <c r="AU170" s="41"/>
      <c r="AV170" s="266"/>
      <c r="AW170" s="17"/>
      <c r="AX170" s="17">
        <v>25.14</v>
      </c>
      <c r="AY170" s="17">
        <v>92.2</v>
      </c>
      <c r="AZ170" s="17">
        <v>177</v>
      </c>
      <c r="BA170" s="98">
        <f t="shared" si="75"/>
        <v>269.2</v>
      </c>
      <c r="BB170" s="101">
        <f t="shared" si="76"/>
        <v>671.2</v>
      </c>
    </row>
    <row r="171" spans="1:54" ht="14.25" customHeight="1" x14ac:dyDescent="0.35">
      <c r="A171" s="267"/>
      <c r="B171" s="11">
        <v>12</v>
      </c>
      <c r="C171" s="267"/>
      <c r="D171" s="17">
        <v>47</v>
      </c>
      <c r="E171" s="17">
        <v>125.1</v>
      </c>
      <c r="F171" s="41">
        <v>10.6</v>
      </c>
      <c r="G171" s="267"/>
      <c r="H171" s="17">
        <v>30.6</v>
      </c>
      <c r="I171" s="17">
        <v>116.5</v>
      </c>
      <c r="J171" s="17">
        <v>87.1</v>
      </c>
      <c r="K171" s="98">
        <v>86.8</v>
      </c>
      <c r="L171" s="267"/>
      <c r="M171" s="99">
        <f t="shared" si="72"/>
        <v>20</v>
      </c>
      <c r="N171" s="17">
        <f t="shared" si="73"/>
        <v>-8.5999999999999943</v>
      </c>
      <c r="O171" s="41">
        <f t="shared" si="74"/>
        <v>39.799999999999997</v>
      </c>
      <c r="P171" s="99">
        <v>74.3</v>
      </c>
      <c r="Q171" s="17">
        <v>11.9</v>
      </c>
      <c r="R171" s="17">
        <v>46.8</v>
      </c>
      <c r="S171" s="17">
        <v>46.7</v>
      </c>
      <c r="T171" s="17">
        <v>63.4</v>
      </c>
      <c r="U171" s="17">
        <v>63.7</v>
      </c>
      <c r="V171" s="17">
        <v>63.4</v>
      </c>
      <c r="W171" s="17">
        <v>63.8</v>
      </c>
      <c r="X171" s="17">
        <v>88.6</v>
      </c>
      <c r="Y171" s="17">
        <v>88.7</v>
      </c>
      <c r="Z171" s="17">
        <v>88.6</v>
      </c>
      <c r="AA171" s="17">
        <v>54.2</v>
      </c>
      <c r="AB171" s="17">
        <v>100.2</v>
      </c>
      <c r="AC171" s="17">
        <v>819</v>
      </c>
      <c r="AD171" s="17">
        <v>100</v>
      </c>
      <c r="AE171" s="41">
        <v>589</v>
      </c>
      <c r="AF171" s="100">
        <v>84.9</v>
      </c>
      <c r="AG171" s="17"/>
      <c r="AH171" s="17">
        <v>46.6</v>
      </c>
      <c r="AI171" s="17">
        <v>46.6</v>
      </c>
      <c r="AJ171" s="17"/>
      <c r="AK171" s="17"/>
      <c r="AL171" s="17"/>
      <c r="AM171" s="17"/>
      <c r="AN171" s="17">
        <v>89.1</v>
      </c>
      <c r="AO171" s="17">
        <v>88.7</v>
      </c>
      <c r="AP171" s="17"/>
      <c r="AQ171" s="17"/>
      <c r="AR171" s="17"/>
      <c r="AS171" s="17"/>
      <c r="AT171" s="17"/>
      <c r="AU171" s="41"/>
      <c r="AV171" s="267"/>
      <c r="AW171" s="17"/>
      <c r="AX171" s="17">
        <v>24.74</v>
      </c>
      <c r="AY171" s="17">
        <v>90.7</v>
      </c>
      <c r="AZ171" s="17">
        <v>178</v>
      </c>
      <c r="BA171" s="98">
        <f t="shared" si="75"/>
        <v>268.7</v>
      </c>
      <c r="BB171" s="101">
        <f t="shared" si="76"/>
        <v>679.7</v>
      </c>
    </row>
    <row r="172" spans="1:54" ht="14.25" customHeight="1" x14ac:dyDescent="0.35">
      <c r="A172" s="291" t="s">
        <v>92</v>
      </c>
      <c r="B172" s="285"/>
      <c r="C172" s="78">
        <f t="shared" ref="C172:BB172" si="77">AVERAGE(C160:C171)</f>
        <v>85.7</v>
      </c>
      <c r="D172" s="78">
        <f t="shared" si="77"/>
        <v>48.9</v>
      </c>
      <c r="E172" s="78">
        <f t="shared" si="77"/>
        <v>87.49166666666666</v>
      </c>
      <c r="F172" s="102">
        <f t="shared" si="77"/>
        <v>13.375</v>
      </c>
      <c r="G172" s="78" t="e">
        <f t="shared" si="77"/>
        <v>#DIV/0!</v>
      </c>
      <c r="H172" s="78">
        <f t="shared" si="77"/>
        <v>31.925000000000001</v>
      </c>
      <c r="I172" s="78">
        <f t="shared" si="77"/>
        <v>83.108333333333334</v>
      </c>
      <c r="J172" s="78">
        <f t="shared" si="77"/>
        <v>84.3</v>
      </c>
      <c r="K172" s="103">
        <f t="shared" si="77"/>
        <v>84.075000000000003</v>
      </c>
      <c r="L172" s="104">
        <f t="shared" si="77"/>
        <v>-85.7</v>
      </c>
      <c r="M172" s="103">
        <f t="shared" si="77"/>
        <v>18.549999999999997</v>
      </c>
      <c r="N172" s="103">
        <f t="shared" si="77"/>
        <v>-4.3833333333333337</v>
      </c>
      <c r="O172" s="102">
        <f t="shared" si="77"/>
        <v>35.175000000000004</v>
      </c>
      <c r="P172" s="105">
        <f t="shared" si="77"/>
        <v>30.875000000000004</v>
      </c>
      <c r="Q172" s="78">
        <f t="shared" si="77"/>
        <v>19.066666666666663</v>
      </c>
      <c r="R172" s="78">
        <f t="shared" si="77"/>
        <v>32.299999999999997</v>
      </c>
      <c r="S172" s="78">
        <f t="shared" si="77"/>
        <v>32.266666666666666</v>
      </c>
      <c r="T172" s="78">
        <f t="shared" si="77"/>
        <v>46.716666666666669</v>
      </c>
      <c r="U172" s="78">
        <f t="shared" si="77"/>
        <v>48.158333333333331</v>
      </c>
      <c r="V172" s="78">
        <f t="shared" si="77"/>
        <v>46.408333333333339</v>
      </c>
      <c r="W172" s="78">
        <f t="shared" si="77"/>
        <v>48.758333333333326</v>
      </c>
      <c r="X172" s="78">
        <f t="shared" si="77"/>
        <v>52.108333333333341</v>
      </c>
      <c r="Y172" s="78">
        <f t="shared" si="77"/>
        <v>52.225000000000001</v>
      </c>
      <c r="Z172" s="78">
        <f t="shared" si="77"/>
        <v>52.116666666666667</v>
      </c>
      <c r="AA172" s="78">
        <f t="shared" si="77"/>
        <v>54.20000000000001</v>
      </c>
      <c r="AB172" s="78">
        <f t="shared" si="77"/>
        <v>53.783333333333331</v>
      </c>
      <c r="AC172" s="78">
        <f t="shared" si="77"/>
        <v>446.58333333333331</v>
      </c>
      <c r="AD172" s="78">
        <f t="shared" si="77"/>
        <v>100</v>
      </c>
      <c r="AE172" s="102">
        <f t="shared" si="77"/>
        <v>320.16666666666669</v>
      </c>
      <c r="AF172" s="106">
        <f t="shared" si="77"/>
        <v>78.5</v>
      </c>
      <c r="AG172" s="78" t="e">
        <f t="shared" si="77"/>
        <v>#DIV/0!</v>
      </c>
      <c r="AH172" s="78">
        <f t="shared" si="77"/>
        <v>45.116666666666667</v>
      </c>
      <c r="AI172" s="78">
        <f t="shared" si="77"/>
        <v>45.116666666666667</v>
      </c>
      <c r="AJ172" s="78" t="e">
        <f t="shared" si="77"/>
        <v>#DIV/0!</v>
      </c>
      <c r="AK172" s="78" t="e">
        <f t="shared" si="77"/>
        <v>#DIV/0!</v>
      </c>
      <c r="AL172" s="78" t="e">
        <f t="shared" si="77"/>
        <v>#DIV/0!</v>
      </c>
      <c r="AM172" s="78" t="e">
        <f t="shared" si="77"/>
        <v>#DIV/0!</v>
      </c>
      <c r="AN172" s="78">
        <f t="shared" si="77"/>
        <v>80.800000000000011</v>
      </c>
      <c r="AO172" s="78">
        <f t="shared" si="77"/>
        <v>80.816666666666677</v>
      </c>
      <c r="AP172" s="78" t="e">
        <f t="shared" si="77"/>
        <v>#DIV/0!</v>
      </c>
      <c r="AQ172" s="78" t="e">
        <f t="shared" si="77"/>
        <v>#DIV/0!</v>
      </c>
      <c r="AR172" s="78" t="e">
        <f t="shared" si="77"/>
        <v>#DIV/0!</v>
      </c>
      <c r="AS172" s="78" t="e">
        <f t="shared" si="77"/>
        <v>#DIV/0!</v>
      </c>
      <c r="AT172" s="78" t="e">
        <f t="shared" si="77"/>
        <v>#DIV/0!</v>
      </c>
      <c r="AU172" s="102" t="e">
        <f t="shared" si="77"/>
        <v>#DIV/0!</v>
      </c>
      <c r="AV172" s="107">
        <f t="shared" si="77"/>
        <v>136</v>
      </c>
      <c r="AW172" s="78" t="e">
        <f t="shared" si="77"/>
        <v>#DIV/0!</v>
      </c>
      <c r="AX172" s="78">
        <f t="shared" si="77"/>
        <v>23.355083333333329</v>
      </c>
      <c r="AY172" s="78">
        <f t="shared" si="77"/>
        <v>101.27499999999999</v>
      </c>
      <c r="AZ172" s="78">
        <f t="shared" si="77"/>
        <v>245.33333333333334</v>
      </c>
      <c r="BA172" s="103">
        <f t="shared" si="77"/>
        <v>346.60833333333335</v>
      </c>
      <c r="BB172" s="108">
        <f t="shared" si="77"/>
        <v>421.44166666666661</v>
      </c>
    </row>
    <row r="173" spans="1:54" ht="14.25" customHeight="1" x14ac:dyDescent="0.35">
      <c r="A173" s="268">
        <v>44787</v>
      </c>
      <c r="B173" s="11">
        <v>12.0833333333333</v>
      </c>
      <c r="C173" s="306">
        <v>119.3</v>
      </c>
      <c r="D173" s="17">
        <v>47.3</v>
      </c>
      <c r="E173" s="17">
        <v>121.9</v>
      </c>
      <c r="F173" s="41">
        <v>10.6</v>
      </c>
      <c r="G173" s="269"/>
      <c r="H173" s="17">
        <v>30.6</v>
      </c>
      <c r="I173" s="17">
        <v>112</v>
      </c>
      <c r="J173" s="17">
        <v>87.9</v>
      </c>
      <c r="K173" s="98">
        <v>87.6</v>
      </c>
      <c r="L173" s="286">
        <f>G173-C173</f>
        <v>-119.3</v>
      </c>
      <c r="M173" s="99">
        <f t="shared" ref="M173:M184" si="78">H173-F173</f>
        <v>20</v>
      </c>
      <c r="N173" s="17">
        <f t="shared" ref="N173:N184" si="79">I173-E173</f>
        <v>-9.9000000000000057</v>
      </c>
      <c r="O173" s="41">
        <f t="shared" ref="O173:O184" si="80">K173-D173</f>
        <v>40.299999999999997</v>
      </c>
      <c r="P173" s="99">
        <v>70.8</v>
      </c>
      <c r="Q173" s="17">
        <v>11.9</v>
      </c>
      <c r="R173" s="17">
        <v>47</v>
      </c>
      <c r="S173" s="17">
        <v>47</v>
      </c>
      <c r="T173" s="17">
        <v>63.6</v>
      </c>
      <c r="U173" s="17">
        <v>63.6</v>
      </c>
      <c r="V173" s="17">
        <v>63.3</v>
      </c>
      <c r="W173" s="17">
        <v>64</v>
      </c>
      <c r="X173" s="17">
        <v>89.4</v>
      </c>
      <c r="Y173" s="17">
        <v>89.5</v>
      </c>
      <c r="Z173" s="17">
        <v>89.3</v>
      </c>
      <c r="AA173" s="17">
        <v>54.2</v>
      </c>
      <c r="AB173" s="17">
        <v>101</v>
      </c>
      <c r="AC173" s="17">
        <v>813</v>
      </c>
      <c r="AD173" s="17">
        <v>100</v>
      </c>
      <c r="AE173" s="41">
        <v>587</v>
      </c>
      <c r="AF173" s="100">
        <v>83.8</v>
      </c>
      <c r="AG173" s="17"/>
      <c r="AH173" s="17">
        <v>46.8</v>
      </c>
      <c r="AI173" s="17">
        <v>46.8</v>
      </c>
      <c r="AJ173" s="17"/>
      <c r="AK173" s="17"/>
      <c r="AL173" s="17"/>
      <c r="AM173" s="17"/>
      <c r="AN173" s="17">
        <v>89.7</v>
      </c>
      <c r="AO173" s="17">
        <v>89.7</v>
      </c>
      <c r="AP173" s="17"/>
      <c r="AQ173" s="17"/>
      <c r="AR173" s="17"/>
      <c r="AS173" s="17"/>
      <c r="AT173" s="17"/>
      <c r="AU173" s="41"/>
      <c r="AV173" s="286">
        <v>174.1</v>
      </c>
      <c r="AW173" s="17"/>
      <c r="AX173" s="17">
        <v>25.7</v>
      </c>
      <c r="AY173" s="17">
        <v>93.2</v>
      </c>
      <c r="AZ173" s="17">
        <v>178</v>
      </c>
      <c r="BA173" s="98">
        <f t="shared" ref="BA173:BA184" si="81">AY173+AZ173</f>
        <v>271.2</v>
      </c>
      <c r="BB173" s="101">
        <f t="shared" ref="BB173:BB184" si="82">AE173+AU173+AY173</f>
        <v>680.2</v>
      </c>
    </row>
    <row r="174" spans="1:54" ht="14.25" customHeight="1" x14ac:dyDescent="0.35">
      <c r="A174" s="266"/>
      <c r="B174" s="11">
        <v>12.1666666666667</v>
      </c>
      <c r="C174" s="266"/>
      <c r="D174" s="17">
        <v>48.8</v>
      </c>
      <c r="E174" s="17">
        <v>115.3</v>
      </c>
      <c r="F174" s="41">
        <v>11.1</v>
      </c>
      <c r="G174" s="266"/>
      <c r="H174" s="17">
        <v>30.6</v>
      </c>
      <c r="I174" s="17">
        <v>108</v>
      </c>
      <c r="J174" s="17">
        <v>88.2</v>
      </c>
      <c r="K174" s="98">
        <v>87.9</v>
      </c>
      <c r="L174" s="266"/>
      <c r="M174" s="99">
        <f t="shared" si="78"/>
        <v>19.5</v>
      </c>
      <c r="N174" s="17">
        <f t="shared" si="79"/>
        <v>-7.2999999999999972</v>
      </c>
      <c r="O174" s="41">
        <f t="shared" si="80"/>
        <v>39.100000000000009</v>
      </c>
      <c r="P174" s="99">
        <v>67.599999999999994</v>
      </c>
      <c r="Q174" s="17">
        <v>12.5</v>
      </c>
      <c r="R174" s="17">
        <v>48.7</v>
      </c>
      <c r="S174" s="17">
        <v>48.6</v>
      </c>
      <c r="T174" s="17">
        <v>61.7</v>
      </c>
      <c r="U174" s="17">
        <v>61.7</v>
      </c>
      <c r="V174" s="17">
        <v>61.6</v>
      </c>
      <c r="W174" s="17">
        <v>62.1</v>
      </c>
      <c r="X174" s="17">
        <v>89.8</v>
      </c>
      <c r="Y174" s="17">
        <v>89.9</v>
      </c>
      <c r="Z174" s="17">
        <v>89.8</v>
      </c>
      <c r="AA174" s="17">
        <v>54.2</v>
      </c>
      <c r="AB174" s="17">
        <v>106.7</v>
      </c>
      <c r="AC174" s="17">
        <v>815</v>
      </c>
      <c r="AD174" s="17">
        <v>100</v>
      </c>
      <c r="AE174" s="41">
        <v>587</v>
      </c>
      <c r="AF174" s="100">
        <v>81.2</v>
      </c>
      <c r="AG174" s="17"/>
      <c r="AH174" s="17">
        <v>48.4</v>
      </c>
      <c r="AI174" s="17">
        <v>48.4</v>
      </c>
      <c r="AJ174" s="17"/>
      <c r="AK174" s="17"/>
      <c r="AL174" s="17"/>
      <c r="AM174" s="17"/>
      <c r="AN174" s="17">
        <v>90.2</v>
      </c>
      <c r="AO174" s="17">
        <v>90.2</v>
      </c>
      <c r="AP174" s="17"/>
      <c r="AQ174" s="17"/>
      <c r="AR174" s="17"/>
      <c r="AS174" s="17"/>
      <c r="AT174" s="17"/>
      <c r="AU174" s="41"/>
      <c r="AV174" s="266"/>
      <c r="AW174" s="17"/>
      <c r="AX174" s="17">
        <v>24.4</v>
      </c>
      <c r="AY174" s="17">
        <v>92.4</v>
      </c>
      <c r="AZ174" s="17">
        <v>177</v>
      </c>
      <c r="BA174" s="98">
        <f t="shared" si="81"/>
        <v>269.39999999999998</v>
      </c>
      <c r="BB174" s="101">
        <f t="shared" si="82"/>
        <v>679.4</v>
      </c>
    </row>
    <row r="175" spans="1:54" ht="14.25" customHeight="1" x14ac:dyDescent="0.35">
      <c r="A175" s="266"/>
      <c r="B175" s="11">
        <v>12.25</v>
      </c>
      <c r="C175" s="266"/>
      <c r="D175" s="17">
        <v>49.2</v>
      </c>
      <c r="E175" s="17">
        <v>118.1</v>
      </c>
      <c r="F175" s="41">
        <v>10.8</v>
      </c>
      <c r="G175" s="266"/>
      <c r="H175" s="17">
        <v>30.5</v>
      </c>
      <c r="I175" s="17">
        <v>110.3</v>
      </c>
      <c r="J175" s="17">
        <v>87.9</v>
      </c>
      <c r="K175" s="98">
        <v>87.6</v>
      </c>
      <c r="L175" s="266"/>
      <c r="M175" s="99">
        <f t="shared" si="78"/>
        <v>19.7</v>
      </c>
      <c r="N175" s="17">
        <f t="shared" si="79"/>
        <v>-7.7999999999999972</v>
      </c>
      <c r="O175" s="41">
        <f t="shared" si="80"/>
        <v>38.399999999999991</v>
      </c>
      <c r="P175" s="99">
        <v>69.3</v>
      </c>
      <c r="Q175" s="17">
        <v>12.2</v>
      </c>
      <c r="R175" s="17">
        <v>48.9</v>
      </c>
      <c r="S175" s="17">
        <v>48.7</v>
      </c>
      <c r="T175" s="17">
        <v>60.7</v>
      </c>
      <c r="U175" s="17">
        <v>60.6</v>
      </c>
      <c r="V175" s="17">
        <v>60.6</v>
      </c>
      <c r="W175" s="17">
        <v>61.1</v>
      </c>
      <c r="X175" s="17">
        <v>89.6</v>
      </c>
      <c r="Y175" s="17">
        <v>89.7</v>
      </c>
      <c r="Z175" s="17">
        <v>89.5</v>
      </c>
      <c r="AA175" s="17">
        <v>54.2</v>
      </c>
      <c r="AB175" s="17">
        <v>108.2</v>
      </c>
      <c r="AC175" s="17">
        <v>813</v>
      </c>
      <c r="AD175" s="17">
        <v>100</v>
      </c>
      <c r="AE175" s="41">
        <v>583</v>
      </c>
      <c r="AF175" s="100">
        <v>82.3</v>
      </c>
      <c r="AG175" s="17"/>
      <c r="AH175" s="17">
        <v>48.7</v>
      </c>
      <c r="AI175" s="17">
        <v>48.7</v>
      </c>
      <c r="AJ175" s="17"/>
      <c r="AK175" s="17"/>
      <c r="AL175" s="17"/>
      <c r="AM175" s="17"/>
      <c r="AN175" s="17">
        <v>89.9</v>
      </c>
      <c r="AO175" s="17">
        <v>90</v>
      </c>
      <c r="AP175" s="17"/>
      <c r="AQ175" s="17"/>
      <c r="AR175" s="17"/>
      <c r="AS175" s="17"/>
      <c r="AT175" s="17"/>
      <c r="AU175" s="41"/>
      <c r="AV175" s="266"/>
      <c r="AW175" s="17"/>
      <c r="AX175" s="17">
        <v>24.38</v>
      </c>
      <c r="AY175" s="17">
        <v>92.2</v>
      </c>
      <c r="AZ175" s="17">
        <v>175</v>
      </c>
      <c r="BA175" s="98">
        <f t="shared" si="81"/>
        <v>267.2</v>
      </c>
      <c r="BB175" s="101">
        <f t="shared" si="82"/>
        <v>675.2</v>
      </c>
    </row>
    <row r="176" spans="1:54" ht="14.25" customHeight="1" x14ac:dyDescent="0.35">
      <c r="A176" s="266"/>
      <c r="B176" s="11">
        <v>12.3333333333333</v>
      </c>
      <c r="C176" s="266"/>
      <c r="D176" s="17">
        <v>49.1</v>
      </c>
      <c r="E176" s="17">
        <v>115.1</v>
      </c>
      <c r="F176" s="41">
        <v>10.8</v>
      </c>
      <c r="G176" s="266"/>
      <c r="H176" s="17">
        <v>31.2</v>
      </c>
      <c r="I176" s="17">
        <v>109.3</v>
      </c>
      <c r="J176" s="17">
        <v>88.4</v>
      </c>
      <c r="K176" s="98">
        <v>88.1</v>
      </c>
      <c r="L176" s="266"/>
      <c r="M176" s="99">
        <f t="shared" si="78"/>
        <v>20.399999999999999</v>
      </c>
      <c r="N176" s="17">
        <f t="shared" si="79"/>
        <v>-5.7999999999999972</v>
      </c>
      <c r="O176" s="41">
        <f t="shared" si="80"/>
        <v>38.999999999999993</v>
      </c>
      <c r="P176" s="99">
        <v>69.2</v>
      </c>
      <c r="Q176" s="17">
        <v>12.1</v>
      </c>
      <c r="R176" s="17">
        <v>48.9</v>
      </c>
      <c r="S176" s="17">
        <v>48.8</v>
      </c>
      <c r="T176" s="17">
        <v>61.4</v>
      </c>
      <c r="U176" s="17">
        <v>61.3</v>
      </c>
      <c r="V176" s="17">
        <v>61.2</v>
      </c>
      <c r="W176" s="17">
        <v>61.7</v>
      </c>
      <c r="X176" s="17">
        <v>90</v>
      </c>
      <c r="Y176" s="17">
        <v>90.1</v>
      </c>
      <c r="Z176" s="17">
        <v>89.9</v>
      </c>
      <c r="AA176" s="17">
        <v>54.2</v>
      </c>
      <c r="AB176" s="17">
        <v>107.7</v>
      </c>
      <c r="AC176" s="17">
        <v>815</v>
      </c>
      <c r="AD176" s="17">
        <v>100</v>
      </c>
      <c r="AE176" s="41">
        <v>586</v>
      </c>
      <c r="AF176" s="100">
        <v>82.1</v>
      </c>
      <c r="AG176" s="17"/>
      <c r="AH176" s="17">
        <v>48.6</v>
      </c>
      <c r="AI176" s="17">
        <v>48.6</v>
      </c>
      <c r="AJ176" s="17"/>
      <c r="AK176" s="17"/>
      <c r="AL176" s="17"/>
      <c r="AM176" s="17"/>
      <c r="AN176" s="17">
        <v>90.4</v>
      </c>
      <c r="AO176" s="17">
        <v>90.4</v>
      </c>
      <c r="AP176" s="17"/>
      <c r="AQ176" s="17"/>
      <c r="AR176" s="17"/>
      <c r="AS176" s="17"/>
      <c r="AT176" s="17"/>
      <c r="AU176" s="41"/>
      <c r="AV176" s="266"/>
      <c r="AW176" s="17"/>
      <c r="AX176" s="17">
        <v>23.7</v>
      </c>
      <c r="AY176" s="17">
        <v>90.8</v>
      </c>
      <c r="AZ176" s="17">
        <v>175</v>
      </c>
      <c r="BA176" s="98">
        <f t="shared" si="81"/>
        <v>265.8</v>
      </c>
      <c r="BB176" s="101">
        <f t="shared" si="82"/>
        <v>676.8</v>
      </c>
    </row>
    <row r="177" spans="1:54" ht="14.25" customHeight="1" x14ac:dyDescent="0.35">
      <c r="A177" s="266"/>
      <c r="B177" s="11">
        <v>12.4166666666667</v>
      </c>
      <c r="C177" s="266"/>
      <c r="D177" s="17">
        <v>49.2</v>
      </c>
      <c r="E177" s="17">
        <v>119.3</v>
      </c>
      <c r="F177" s="41">
        <v>10.9</v>
      </c>
      <c r="G177" s="266"/>
      <c r="H177" s="17">
        <v>31.6</v>
      </c>
      <c r="I177" s="17">
        <v>109.1</v>
      </c>
      <c r="J177" s="17">
        <v>88.2</v>
      </c>
      <c r="K177" s="98">
        <v>87.9</v>
      </c>
      <c r="L177" s="266"/>
      <c r="M177" s="99">
        <f t="shared" si="78"/>
        <v>20.700000000000003</v>
      </c>
      <c r="N177" s="17">
        <f t="shared" si="79"/>
        <v>-10.200000000000003</v>
      </c>
      <c r="O177" s="41">
        <f t="shared" si="80"/>
        <v>38.700000000000003</v>
      </c>
      <c r="P177" s="99">
        <v>69.099999999999994</v>
      </c>
      <c r="Q177" s="17">
        <v>12.3</v>
      </c>
      <c r="R177" s="17">
        <v>48.9</v>
      </c>
      <c r="S177" s="17">
        <v>48.9</v>
      </c>
      <c r="T177" s="17">
        <v>61.5</v>
      </c>
      <c r="U177" s="17">
        <v>61.6</v>
      </c>
      <c r="V177" s="17">
        <v>61.5</v>
      </c>
      <c r="W177" s="17">
        <v>61.8</v>
      </c>
      <c r="X177" s="17">
        <v>89.8</v>
      </c>
      <c r="Y177" s="17">
        <v>89.9</v>
      </c>
      <c r="Z177" s="17">
        <v>89.7</v>
      </c>
      <c r="AA177" s="17">
        <v>54.2</v>
      </c>
      <c r="AB177" s="17">
        <v>107.9</v>
      </c>
      <c r="AC177" s="17">
        <v>816</v>
      </c>
      <c r="AD177" s="17">
        <v>100</v>
      </c>
      <c r="AE177" s="41">
        <v>584</v>
      </c>
      <c r="AF177" s="100">
        <v>81.7</v>
      </c>
      <c r="AG177" s="17"/>
      <c r="AH177" s="17">
        <v>48.7</v>
      </c>
      <c r="AI177" s="17">
        <v>48.7</v>
      </c>
      <c r="AJ177" s="17"/>
      <c r="AK177" s="17"/>
      <c r="AL177" s="17"/>
      <c r="AM177" s="17"/>
      <c r="AN177" s="17">
        <v>90.2</v>
      </c>
      <c r="AO177" s="17">
        <v>90.3</v>
      </c>
      <c r="AP177" s="17"/>
      <c r="AQ177" s="17"/>
      <c r="AR177" s="17"/>
      <c r="AS177" s="17"/>
      <c r="AT177" s="17"/>
      <c r="AU177" s="41"/>
      <c r="AV177" s="266"/>
      <c r="AW177" s="17"/>
      <c r="AX177" s="17">
        <v>24.53</v>
      </c>
      <c r="AY177" s="17">
        <v>90.7</v>
      </c>
      <c r="AZ177" s="17">
        <v>174</v>
      </c>
      <c r="BA177" s="98">
        <f t="shared" si="81"/>
        <v>264.7</v>
      </c>
      <c r="BB177" s="101">
        <f t="shared" si="82"/>
        <v>674.7</v>
      </c>
    </row>
    <row r="178" spans="1:54" ht="14.25" customHeight="1" x14ac:dyDescent="0.35">
      <c r="A178" s="266"/>
      <c r="B178" s="11">
        <v>12.5</v>
      </c>
      <c r="C178" s="266"/>
      <c r="D178" s="17">
        <v>49.2</v>
      </c>
      <c r="E178" s="17">
        <v>117.7</v>
      </c>
      <c r="F178" s="41">
        <v>11</v>
      </c>
      <c r="G178" s="266"/>
      <c r="H178" s="17">
        <v>31.8</v>
      </c>
      <c r="I178" s="17">
        <v>109.4</v>
      </c>
      <c r="J178" s="17">
        <v>88.4</v>
      </c>
      <c r="K178" s="98">
        <v>88.1</v>
      </c>
      <c r="L178" s="266"/>
      <c r="M178" s="99">
        <f t="shared" si="78"/>
        <v>20.8</v>
      </c>
      <c r="N178" s="17">
        <f t="shared" si="79"/>
        <v>-8.2999999999999972</v>
      </c>
      <c r="O178" s="41">
        <f t="shared" si="80"/>
        <v>38.899999999999991</v>
      </c>
      <c r="P178" s="99">
        <v>69</v>
      </c>
      <c r="Q178" s="17">
        <v>12.5</v>
      </c>
      <c r="R178" s="17">
        <v>48.9</v>
      </c>
      <c r="S178" s="17">
        <v>48.9</v>
      </c>
      <c r="T178" s="17">
        <v>61.8</v>
      </c>
      <c r="U178" s="17">
        <v>61.8</v>
      </c>
      <c r="V178" s="17">
        <v>61.8</v>
      </c>
      <c r="W178" s="17">
        <v>62.2</v>
      </c>
      <c r="X178" s="17">
        <v>90.1</v>
      </c>
      <c r="Y178" s="17">
        <v>90.1</v>
      </c>
      <c r="Z178" s="17">
        <v>90</v>
      </c>
      <c r="AA178" s="17">
        <v>54.2</v>
      </c>
      <c r="AB178" s="17">
        <v>107.4</v>
      </c>
      <c r="AC178" s="17">
        <v>815</v>
      </c>
      <c r="AD178" s="17">
        <v>100</v>
      </c>
      <c r="AE178" s="41">
        <v>585</v>
      </c>
      <c r="AF178" s="100">
        <v>81.400000000000006</v>
      </c>
      <c r="AG178" s="17"/>
      <c r="AH178" s="17">
        <v>48.7</v>
      </c>
      <c r="AI178" s="17">
        <v>48.7</v>
      </c>
      <c r="AJ178" s="17"/>
      <c r="AK178" s="17"/>
      <c r="AL178" s="17"/>
      <c r="AM178" s="17"/>
      <c r="AN178" s="17">
        <v>90.4</v>
      </c>
      <c r="AO178" s="17">
        <v>90.5</v>
      </c>
      <c r="AP178" s="17"/>
      <c r="AQ178" s="17"/>
      <c r="AR178" s="17"/>
      <c r="AS178" s="17"/>
      <c r="AT178" s="17"/>
      <c r="AU178" s="41"/>
      <c r="AV178" s="266"/>
      <c r="AW178" s="17"/>
      <c r="AX178" s="17">
        <v>24.94</v>
      </c>
      <c r="AY178" s="17">
        <v>90.2</v>
      </c>
      <c r="AZ178" s="17">
        <v>174</v>
      </c>
      <c r="BA178" s="98">
        <f t="shared" si="81"/>
        <v>264.2</v>
      </c>
      <c r="BB178" s="101">
        <f t="shared" si="82"/>
        <v>675.2</v>
      </c>
    </row>
    <row r="179" spans="1:54" ht="14.25" customHeight="1" x14ac:dyDescent="0.35">
      <c r="A179" s="266"/>
      <c r="B179" s="11">
        <v>12.5833333333333</v>
      </c>
      <c r="C179" s="266"/>
      <c r="D179" s="17">
        <v>49</v>
      </c>
      <c r="E179" s="17">
        <v>112.6</v>
      </c>
      <c r="F179" s="41">
        <v>11.1</v>
      </c>
      <c r="G179" s="266"/>
      <c r="H179" s="17">
        <v>32</v>
      </c>
      <c r="I179" s="17">
        <v>109.1</v>
      </c>
      <c r="J179" s="17">
        <v>88.3</v>
      </c>
      <c r="K179" s="98">
        <v>88</v>
      </c>
      <c r="L179" s="266"/>
      <c r="M179" s="99">
        <f t="shared" si="78"/>
        <v>20.9</v>
      </c>
      <c r="N179" s="17">
        <f t="shared" si="79"/>
        <v>-3.5</v>
      </c>
      <c r="O179" s="41">
        <f t="shared" si="80"/>
        <v>39</v>
      </c>
      <c r="P179" s="99">
        <v>68.8</v>
      </c>
      <c r="Q179" s="17">
        <v>12.6</v>
      </c>
      <c r="R179" s="17">
        <v>48.8</v>
      </c>
      <c r="S179" s="17">
        <v>48.7</v>
      </c>
      <c r="T179" s="17">
        <v>62.1</v>
      </c>
      <c r="U179" s="17">
        <v>62</v>
      </c>
      <c r="V179" s="17">
        <v>61.9</v>
      </c>
      <c r="W179" s="17">
        <v>62.4</v>
      </c>
      <c r="X179" s="17">
        <v>89.9</v>
      </c>
      <c r="Y179" s="17">
        <v>90</v>
      </c>
      <c r="Z179" s="17">
        <v>89.8</v>
      </c>
      <c r="AA179" s="17">
        <v>54.2</v>
      </c>
      <c r="AB179" s="17">
        <v>107.2</v>
      </c>
      <c r="AC179" s="17">
        <v>814</v>
      </c>
      <c r="AD179" s="17">
        <v>100</v>
      </c>
      <c r="AE179" s="41">
        <v>586</v>
      </c>
      <c r="AF179" s="100">
        <v>81.2</v>
      </c>
      <c r="AG179" s="17"/>
      <c r="AH179" s="17">
        <v>48.6</v>
      </c>
      <c r="AI179" s="17">
        <v>48.6</v>
      </c>
      <c r="AJ179" s="17"/>
      <c r="AK179" s="17"/>
      <c r="AL179" s="17"/>
      <c r="AM179" s="17"/>
      <c r="AN179" s="17">
        <v>90.3</v>
      </c>
      <c r="AO179" s="17">
        <v>90.3</v>
      </c>
      <c r="AP179" s="17"/>
      <c r="AQ179" s="17"/>
      <c r="AR179" s="17"/>
      <c r="AS179" s="17"/>
      <c r="AT179" s="17"/>
      <c r="AU179" s="41"/>
      <c r="AV179" s="266"/>
      <c r="AW179" s="17"/>
      <c r="AX179" s="17">
        <v>25.15</v>
      </c>
      <c r="AY179" s="17">
        <v>94.2</v>
      </c>
      <c r="AZ179" s="17">
        <v>175</v>
      </c>
      <c r="BA179" s="98">
        <f t="shared" si="81"/>
        <v>269.2</v>
      </c>
      <c r="BB179" s="101">
        <f t="shared" si="82"/>
        <v>680.2</v>
      </c>
    </row>
    <row r="180" spans="1:54" ht="14.25" customHeight="1" x14ac:dyDescent="0.35">
      <c r="A180" s="266"/>
      <c r="B180" s="11">
        <v>12.6666666666667</v>
      </c>
      <c r="C180" s="266"/>
      <c r="D180" s="17">
        <v>49</v>
      </c>
      <c r="E180" s="17">
        <v>118.4</v>
      </c>
      <c r="F180" s="41">
        <v>11</v>
      </c>
      <c r="G180" s="266"/>
      <c r="H180" s="17">
        <v>31.3</v>
      </c>
      <c r="I180" s="17">
        <v>110.7</v>
      </c>
      <c r="J180" s="17">
        <v>86.7</v>
      </c>
      <c r="K180" s="98">
        <v>86.3</v>
      </c>
      <c r="L180" s="266"/>
      <c r="M180" s="99">
        <f t="shared" si="78"/>
        <v>20.3</v>
      </c>
      <c r="N180" s="17">
        <f t="shared" si="79"/>
        <v>-7.7000000000000028</v>
      </c>
      <c r="O180" s="41">
        <f t="shared" si="80"/>
        <v>37.299999999999997</v>
      </c>
      <c r="P180" s="99">
        <v>70.3</v>
      </c>
      <c r="Q180" s="17">
        <v>12.4</v>
      </c>
      <c r="R180" s="17">
        <v>48.8</v>
      </c>
      <c r="S180" s="17">
        <v>48.7</v>
      </c>
      <c r="T180" s="17">
        <v>60.9</v>
      </c>
      <c r="U180" s="17">
        <v>60.7</v>
      </c>
      <c r="V180" s="17">
        <v>60.5</v>
      </c>
      <c r="W180" s="17">
        <v>61.1</v>
      </c>
      <c r="X180" s="17">
        <v>88.3</v>
      </c>
      <c r="Y180" s="17">
        <v>88.4</v>
      </c>
      <c r="Z180" s="17">
        <v>88.3</v>
      </c>
      <c r="AA180" s="17">
        <v>54.2</v>
      </c>
      <c r="AB180" s="17">
        <v>107.9</v>
      </c>
      <c r="AC180" s="17">
        <v>815</v>
      </c>
      <c r="AD180" s="17">
        <v>100</v>
      </c>
      <c r="AE180" s="41">
        <v>576</v>
      </c>
      <c r="AF180" s="100">
        <v>83.1</v>
      </c>
      <c r="AG180" s="17"/>
      <c r="AH180" s="17">
        <v>48.6</v>
      </c>
      <c r="AI180" s="17">
        <v>48.6</v>
      </c>
      <c r="AJ180" s="17"/>
      <c r="AK180" s="17"/>
      <c r="AL180" s="17"/>
      <c r="AM180" s="17"/>
      <c r="AN180" s="17">
        <v>88.7</v>
      </c>
      <c r="AO180" s="17">
        <v>88.7</v>
      </c>
      <c r="AP180" s="17"/>
      <c r="AQ180" s="17"/>
      <c r="AR180" s="17"/>
      <c r="AS180" s="17"/>
      <c r="AT180" s="17"/>
      <c r="AU180" s="41"/>
      <c r="AV180" s="266"/>
      <c r="AW180" s="17"/>
      <c r="AX180" s="17">
        <v>24.9</v>
      </c>
      <c r="AY180" s="17">
        <v>96</v>
      </c>
      <c r="AZ180" s="17">
        <v>175</v>
      </c>
      <c r="BA180" s="98">
        <f t="shared" si="81"/>
        <v>271</v>
      </c>
      <c r="BB180" s="101">
        <f t="shared" si="82"/>
        <v>672</v>
      </c>
    </row>
    <row r="181" spans="1:54" ht="14.25" customHeight="1" x14ac:dyDescent="0.35">
      <c r="A181" s="266"/>
      <c r="B181" s="11">
        <v>12.75</v>
      </c>
      <c r="C181" s="266"/>
      <c r="D181" s="17">
        <v>48.9</v>
      </c>
      <c r="E181" s="17">
        <v>118.7</v>
      </c>
      <c r="F181" s="41">
        <v>10.6</v>
      </c>
      <c r="G181" s="266"/>
      <c r="H181" s="17">
        <v>30.3</v>
      </c>
      <c r="I181" s="17">
        <v>112.5</v>
      </c>
      <c r="J181" s="17">
        <v>82.9</v>
      </c>
      <c r="K181" s="98">
        <v>82.6</v>
      </c>
      <c r="L181" s="266"/>
      <c r="M181" s="99">
        <f t="shared" si="78"/>
        <v>19.700000000000003</v>
      </c>
      <c r="N181" s="17">
        <f t="shared" si="79"/>
        <v>-6.2000000000000028</v>
      </c>
      <c r="O181" s="41">
        <f t="shared" si="80"/>
        <v>33.699999999999996</v>
      </c>
      <c r="P181" s="99">
        <v>74.8</v>
      </c>
      <c r="Q181" s="17">
        <v>11.9</v>
      </c>
      <c r="R181" s="17">
        <v>48.7</v>
      </c>
      <c r="S181" s="17">
        <v>48.6</v>
      </c>
      <c r="T181" s="17">
        <v>57.3</v>
      </c>
      <c r="U181" s="17">
        <v>57.3</v>
      </c>
      <c r="V181" s="17">
        <v>57.2</v>
      </c>
      <c r="W181" s="17">
        <v>57.6</v>
      </c>
      <c r="X181" s="17">
        <v>84.7</v>
      </c>
      <c r="Y181" s="17">
        <v>84.8</v>
      </c>
      <c r="Z181" s="17">
        <v>84.7</v>
      </c>
      <c r="AA181" s="17">
        <v>54.2</v>
      </c>
      <c r="AB181" s="17">
        <v>110</v>
      </c>
      <c r="AC181" s="17">
        <v>814</v>
      </c>
      <c r="AD181" s="17">
        <v>100</v>
      </c>
      <c r="AE181" s="41">
        <v>553</v>
      </c>
      <c r="AF181" s="100">
        <v>75.400000000000006</v>
      </c>
      <c r="AG181" s="17"/>
      <c r="AH181" s="17">
        <v>48.4</v>
      </c>
      <c r="AI181" s="17">
        <v>48.5</v>
      </c>
      <c r="AJ181" s="17"/>
      <c r="AK181" s="17"/>
      <c r="AL181" s="17"/>
      <c r="AM181" s="17"/>
      <c r="AN181" s="17">
        <v>85.1</v>
      </c>
      <c r="AO181" s="17">
        <v>85.2</v>
      </c>
      <c r="AP181" s="17"/>
      <c r="AQ181" s="17"/>
      <c r="AR181" s="17"/>
      <c r="AS181" s="17"/>
      <c r="AT181" s="17"/>
      <c r="AU181" s="41"/>
      <c r="AV181" s="266"/>
      <c r="AW181" s="17"/>
      <c r="AX181" s="17">
        <v>24.79</v>
      </c>
      <c r="AY181" s="17">
        <v>90.7</v>
      </c>
      <c r="AZ181" s="17">
        <v>175</v>
      </c>
      <c r="BA181" s="98">
        <f t="shared" si="81"/>
        <v>265.7</v>
      </c>
      <c r="BB181" s="101">
        <f t="shared" si="82"/>
        <v>643.70000000000005</v>
      </c>
    </row>
    <row r="182" spans="1:54" ht="14.25" customHeight="1" x14ac:dyDescent="0.35">
      <c r="A182" s="266"/>
      <c r="B182" s="11">
        <v>12.8333333333333</v>
      </c>
      <c r="C182" s="266"/>
      <c r="D182" s="17">
        <v>49</v>
      </c>
      <c r="E182" s="17">
        <v>124</v>
      </c>
      <c r="F182" s="41">
        <v>10.4</v>
      </c>
      <c r="G182" s="266"/>
      <c r="H182" s="17">
        <v>29.7</v>
      </c>
      <c r="I182" s="17">
        <v>115.6</v>
      </c>
      <c r="J182" s="17">
        <v>81.7</v>
      </c>
      <c r="K182" s="98">
        <v>81.3</v>
      </c>
      <c r="L182" s="266"/>
      <c r="M182" s="99">
        <f t="shared" si="78"/>
        <v>19.299999999999997</v>
      </c>
      <c r="N182" s="17">
        <f t="shared" si="79"/>
        <v>-8.4000000000000057</v>
      </c>
      <c r="O182" s="41">
        <f t="shared" si="80"/>
        <v>32.299999999999997</v>
      </c>
      <c r="P182" s="99">
        <v>75.7</v>
      </c>
      <c r="Q182" s="17">
        <v>11.7</v>
      </c>
      <c r="R182" s="17">
        <v>48.7</v>
      </c>
      <c r="S182" s="17">
        <v>48.7</v>
      </c>
      <c r="T182" s="17">
        <v>56.2</v>
      </c>
      <c r="U182" s="17">
        <v>56</v>
      </c>
      <c r="V182" s="17">
        <v>56</v>
      </c>
      <c r="W182" s="17">
        <v>56.5</v>
      </c>
      <c r="X182" s="17">
        <v>83.5</v>
      </c>
      <c r="Y182" s="17">
        <v>83.6</v>
      </c>
      <c r="Z182" s="17">
        <v>83.4</v>
      </c>
      <c r="AA182" s="17">
        <v>54.2</v>
      </c>
      <c r="AB182" s="17">
        <v>110.6</v>
      </c>
      <c r="AC182" s="17">
        <v>814</v>
      </c>
      <c r="AD182" s="17">
        <v>100</v>
      </c>
      <c r="AE182" s="41">
        <v>544</v>
      </c>
      <c r="AF182" s="100">
        <v>77.2</v>
      </c>
      <c r="AG182" s="17"/>
      <c r="AH182" s="17">
        <v>48.5</v>
      </c>
      <c r="AI182" s="17">
        <v>48.5</v>
      </c>
      <c r="AJ182" s="17"/>
      <c r="AK182" s="17"/>
      <c r="AL182" s="17"/>
      <c r="AM182" s="17"/>
      <c r="AN182" s="17">
        <v>84</v>
      </c>
      <c r="AO182" s="17">
        <v>84</v>
      </c>
      <c r="AP182" s="17"/>
      <c r="AQ182" s="17"/>
      <c r="AR182" s="17"/>
      <c r="AS182" s="17"/>
      <c r="AT182" s="17"/>
      <c r="AU182" s="41"/>
      <c r="AV182" s="266"/>
      <c r="AW182" s="17"/>
      <c r="AX182" s="17">
        <v>24.41</v>
      </c>
      <c r="AY182" s="17">
        <v>91.8</v>
      </c>
      <c r="AZ182" s="17">
        <v>164</v>
      </c>
      <c r="BA182" s="98">
        <f t="shared" si="81"/>
        <v>255.8</v>
      </c>
      <c r="BB182" s="101">
        <f t="shared" si="82"/>
        <v>635.79999999999995</v>
      </c>
    </row>
    <row r="183" spans="1:54" ht="14.25" customHeight="1" x14ac:dyDescent="0.35">
      <c r="A183" s="266"/>
      <c r="B183" s="11">
        <v>12.9166666666667</v>
      </c>
      <c r="C183" s="266"/>
      <c r="D183" s="17">
        <v>48.4</v>
      </c>
      <c r="E183" s="17">
        <v>121.2</v>
      </c>
      <c r="F183" s="41">
        <v>10.5</v>
      </c>
      <c r="G183" s="266"/>
      <c r="H183" s="17">
        <v>30</v>
      </c>
      <c r="I183" s="17">
        <v>110.5</v>
      </c>
      <c r="J183" s="17">
        <v>82.2</v>
      </c>
      <c r="K183" s="98">
        <v>81.900000000000006</v>
      </c>
      <c r="L183" s="266"/>
      <c r="M183" s="99">
        <f t="shared" si="78"/>
        <v>19.5</v>
      </c>
      <c r="N183" s="17">
        <f t="shared" si="79"/>
        <v>-10.700000000000003</v>
      </c>
      <c r="O183" s="41">
        <f t="shared" si="80"/>
        <v>33.500000000000007</v>
      </c>
      <c r="P183" s="99">
        <v>73.599999999999994</v>
      </c>
      <c r="Q183" s="17">
        <v>11.7</v>
      </c>
      <c r="R183" s="17">
        <v>48.1</v>
      </c>
      <c r="S183" s="17">
        <v>48</v>
      </c>
      <c r="T183" s="17">
        <v>57.5</v>
      </c>
      <c r="U183" s="17">
        <v>57.3</v>
      </c>
      <c r="V183" s="17">
        <v>57.2</v>
      </c>
      <c r="W183" s="17">
        <v>57.7</v>
      </c>
      <c r="X183" s="17">
        <v>84</v>
      </c>
      <c r="Y183" s="17">
        <v>84</v>
      </c>
      <c r="Z183" s="17">
        <v>83.9</v>
      </c>
      <c r="AA183" s="17">
        <v>54.2</v>
      </c>
      <c r="AB183" s="17">
        <v>108.5</v>
      </c>
      <c r="AC183" s="17">
        <v>813</v>
      </c>
      <c r="AD183" s="17">
        <v>100</v>
      </c>
      <c r="AE183" s="41">
        <v>549</v>
      </c>
      <c r="AF183" s="100">
        <v>74.400000000000006</v>
      </c>
      <c r="AG183" s="17"/>
      <c r="AH183" s="17">
        <v>47.9</v>
      </c>
      <c r="AI183" s="17">
        <v>48</v>
      </c>
      <c r="AJ183" s="17"/>
      <c r="AK183" s="17"/>
      <c r="AL183" s="17"/>
      <c r="AM183" s="17"/>
      <c r="AN183" s="17">
        <v>84.4</v>
      </c>
      <c r="AO183" s="17">
        <v>84.4</v>
      </c>
      <c r="AP183" s="17"/>
      <c r="AQ183" s="17"/>
      <c r="AR183" s="17"/>
      <c r="AS183" s="17"/>
      <c r="AT183" s="17"/>
      <c r="AU183" s="41"/>
      <c r="AV183" s="266"/>
      <c r="AW183" s="17"/>
      <c r="AX183" s="17">
        <v>24.91</v>
      </c>
      <c r="AY183" s="17">
        <v>92.2</v>
      </c>
      <c r="AZ183" s="17">
        <v>167</v>
      </c>
      <c r="BA183" s="98">
        <f t="shared" si="81"/>
        <v>259.2</v>
      </c>
      <c r="BB183" s="101">
        <f t="shared" si="82"/>
        <v>641.20000000000005</v>
      </c>
    </row>
    <row r="184" spans="1:54" ht="14.25" customHeight="1" x14ac:dyDescent="0.35">
      <c r="A184" s="267"/>
      <c r="B184" s="11">
        <v>13</v>
      </c>
      <c r="C184" s="267"/>
      <c r="D184" s="17">
        <v>48.9</v>
      </c>
      <c r="E184" s="17">
        <v>119.6</v>
      </c>
      <c r="F184" s="41">
        <v>10.3</v>
      </c>
      <c r="G184" s="267"/>
      <c r="H184" s="17">
        <v>29.8</v>
      </c>
      <c r="I184" s="17">
        <v>110.9</v>
      </c>
      <c r="J184" s="17">
        <v>83.4</v>
      </c>
      <c r="K184" s="98">
        <v>83.1</v>
      </c>
      <c r="L184" s="267"/>
      <c r="M184" s="99">
        <f t="shared" si="78"/>
        <v>19.5</v>
      </c>
      <c r="N184" s="17">
        <f t="shared" si="79"/>
        <v>-8.6999999999999886</v>
      </c>
      <c r="O184" s="41">
        <f t="shared" si="80"/>
        <v>34.199999999999996</v>
      </c>
      <c r="P184" s="99">
        <v>74.3</v>
      </c>
      <c r="Q184" s="17">
        <v>11.6</v>
      </c>
      <c r="R184" s="17">
        <v>48.7</v>
      </c>
      <c r="S184" s="17">
        <v>48.6</v>
      </c>
      <c r="T184" s="17">
        <v>57.3</v>
      </c>
      <c r="U184" s="17">
        <v>57.3</v>
      </c>
      <c r="V184" s="17">
        <v>57.2</v>
      </c>
      <c r="W184" s="17">
        <v>57.7</v>
      </c>
      <c r="X184" s="17">
        <v>85.2</v>
      </c>
      <c r="Y184" s="17">
        <v>85.3</v>
      </c>
      <c r="Z184" s="17">
        <v>85.1</v>
      </c>
      <c r="AA184" s="17">
        <v>54.2</v>
      </c>
      <c r="AB184" s="17">
        <v>110.1</v>
      </c>
      <c r="AC184" s="17">
        <v>815</v>
      </c>
      <c r="AD184" s="17">
        <v>100</v>
      </c>
      <c r="AE184" s="41">
        <v>557</v>
      </c>
      <c r="AF184" s="100">
        <v>74.900000000000006</v>
      </c>
      <c r="AG184" s="17"/>
      <c r="AH184" s="17">
        <v>48.5</v>
      </c>
      <c r="AI184" s="17">
        <v>48.5</v>
      </c>
      <c r="AJ184" s="17"/>
      <c r="AK184" s="17"/>
      <c r="AL184" s="17"/>
      <c r="AM184" s="17"/>
      <c r="AN184" s="17">
        <v>85.6</v>
      </c>
      <c r="AO184" s="17">
        <v>85.7</v>
      </c>
      <c r="AP184" s="17"/>
      <c r="AQ184" s="17"/>
      <c r="AR184" s="17"/>
      <c r="AS184" s="17"/>
      <c r="AT184" s="17"/>
      <c r="AU184" s="41"/>
      <c r="AV184" s="267"/>
      <c r="AW184" s="78"/>
      <c r="AX184" s="17">
        <v>24.52</v>
      </c>
      <c r="AY184" s="17">
        <v>94.2</v>
      </c>
      <c r="AZ184" s="17">
        <v>169</v>
      </c>
      <c r="BA184" s="98">
        <f t="shared" si="81"/>
        <v>263.2</v>
      </c>
      <c r="BB184" s="101">
        <f t="shared" si="82"/>
        <v>651.20000000000005</v>
      </c>
    </row>
    <row r="185" spans="1:54" ht="14.25" customHeight="1" x14ac:dyDescent="0.35">
      <c r="A185" s="291" t="s">
        <v>92</v>
      </c>
      <c r="B185" s="285"/>
      <c r="C185" s="78">
        <f t="shared" ref="C185:BB185" si="83">AVERAGE(C173:C184)</f>
        <v>119.3</v>
      </c>
      <c r="D185" s="78">
        <f t="shared" si="83"/>
        <v>48.833333333333336</v>
      </c>
      <c r="E185" s="78">
        <f t="shared" si="83"/>
        <v>118.49166666666666</v>
      </c>
      <c r="F185" s="102">
        <f t="shared" si="83"/>
        <v>10.758333333333333</v>
      </c>
      <c r="G185" s="78" t="e">
        <f t="shared" si="83"/>
        <v>#DIV/0!</v>
      </c>
      <c r="H185" s="78">
        <f t="shared" si="83"/>
        <v>30.783333333333335</v>
      </c>
      <c r="I185" s="78">
        <f t="shared" si="83"/>
        <v>110.61666666666667</v>
      </c>
      <c r="J185" s="78">
        <f t="shared" si="83"/>
        <v>86.183333333333337</v>
      </c>
      <c r="K185" s="103">
        <f t="shared" si="83"/>
        <v>85.86666666666666</v>
      </c>
      <c r="L185" s="104">
        <f t="shared" si="83"/>
        <v>-119.3</v>
      </c>
      <c r="M185" s="103">
        <f t="shared" si="83"/>
        <v>20.025000000000002</v>
      </c>
      <c r="N185" s="103">
        <f t="shared" si="83"/>
        <v>-7.875</v>
      </c>
      <c r="O185" s="102">
        <f t="shared" si="83"/>
        <v>37.033333333333331</v>
      </c>
      <c r="P185" s="105">
        <f t="shared" si="83"/>
        <v>71.041666666666671</v>
      </c>
      <c r="Q185" s="78">
        <f t="shared" si="83"/>
        <v>12.116666666666667</v>
      </c>
      <c r="R185" s="78">
        <f t="shared" si="83"/>
        <v>48.591666666666669</v>
      </c>
      <c r="S185" s="78">
        <f t="shared" si="83"/>
        <v>48.516666666666673</v>
      </c>
      <c r="T185" s="78">
        <f t="shared" si="83"/>
        <v>60.166666666666664</v>
      </c>
      <c r="U185" s="78">
        <f t="shared" si="83"/>
        <v>60.099999999999994</v>
      </c>
      <c r="V185" s="78">
        <f t="shared" si="83"/>
        <v>60.000000000000007</v>
      </c>
      <c r="W185" s="78">
        <f t="shared" si="83"/>
        <v>60.491666666666674</v>
      </c>
      <c r="X185" s="78">
        <f t="shared" si="83"/>
        <v>87.858333333333334</v>
      </c>
      <c r="Y185" s="78">
        <f t="shared" si="83"/>
        <v>87.941666666666663</v>
      </c>
      <c r="Z185" s="78">
        <f t="shared" si="83"/>
        <v>87.783333333333317</v>
      </c>
      <c r="AA185" s="78">
        <f t="shared" si="83"/>
        <v>54.20000000000001</v>
      </c>
      <c r="AB185" s="78">
        <f t="shared" si="83"/>
        <v>107.76666666666665</v>
      </c>
      <c r="AC185" s="78">
        <f t="shared" si="83"/>
        <v>814.33333333333337</v>
      </c>
      <c r="AD185" s="78">
        <f t="shared" si="83"/>
        <v>100</v>
      </c>
      <c r="AE185" s="102">
        <f t="shared" si="83"/>
        <v>573.08333333333337</v>
      </c>
      <c r="AF185" s="106">
        <f t="shared" si="83"/>
        <v>79.891666666666666</v>
      </c>
      <c r="AG185" s="78" t="e">
        <f t="shared" si="83"/>
        <v>#DIV/0!</v>
      </c>
      <c r="AH185" s="78">
        <f t="shared" si="83"/>
        <v>48.366666666666667</v>
      </c>
      <c r="AI185" s="78">
        <f t="shared" si="83"/>
        <v>48.383333333333333</v>
      </c>
      <c r="AJ185" s="78" t="e">
        <f t="shared" si="83"/>
        <v>#DIV/0!</v>
      </c>
      <c r="AK185" s="78" t="e">
        <f t="shared" si="83"/>
        <v>#DIV/0!</v>
      </c>
      <c r="AL185" s="78" t="e">
        <f t="shared" si="83"/>
        <v>#DIV/0!</v>
      </c>
      <c r="AM185" s="78" t="e">
        <f t="shared" si="83"/>
        <v>#DIV/0!</v>
      </c>
      <c r="AN185" s="78">
        <f t="shared" si="83"/>
        <v>88.241666666666674</v>
      </c>
      <c r="AO185" s="78">
        <f t="shared" si="83"/>
        <v>88.283333333333317</v>
      </c>
      <c r="AP185" s="78" t="e">
        <f t="shared" si="83"/>
        <v>#DIV/0!</v>
      </c>
      <c r="AQ185" s="78" t="e">
        <f t="shared" si="83"/>
        <v>#DIV/0!</v>
      </c>
      <c r="AR185" s="78" t="e">
        <f t="shared" si="83"/>
        <v>#DIV/0!</v>
      </c>
      <c r="AS185" s="78" t="e">
        <f t="shared" si="83"/>
        <v>#DIV/0!</v>
      </c>
      <c r="AT185" s="78" t="e">
        <f t="shared" si="83"/>
        <v>#DIV/0!</v>
      </c>
      <c r="AU185" s="102" t="e">
        <f t="shared" si="83"/>
        <v>#DIV/0!</v>
      </c>
      <c r="AV185" s="107">
        <f t="shared" si="83"/>
        <v>174.1</v>
      </c>
      <c r="AW185" s="78" t="e">
        <f t="shared" si="83"/>
        <v>#DIV/0!</v>
      </c>
      <c r="AX185" s="78">
        <f t="shared" si="83"/>
        <v>24.694166666666664</v>
      </c>
      <c r="AY185" s="78">
        <f t="shared" si="83"/>
        <v>92.38333333333334</v>
      </c>
      <c r="AZ185" s="78">
        <f t="shared" si="83"/>
        <v>173.16666666666666</v>
      </c>
      <c r="BA185" s="103">
        <f t="shared" si="83"/>
        <v>265.54999999999995</v>
      </c>
      <c r="BB185" s="108">
        <f t="shared" si="83"/>
        <v>665.46666666666658</v>
      </c>
    </row>
    <row r="186" spans="1:54" ht="14.25" customHeight="1" x14ac:dyDescent="0.35">
      <c r="A186" s="268">
        <v>44788</v>
      </c>
      <c r="B186" s="11">
        <v>13.0833333333333</v>
      </c>
      <c r="C186" s="306">
        <v>118</v>
      </c>
      <c r="D186" s="17">
        <v>49.1</v>
      </c>
      <c r="E186" s="17">
        <v>118.4</v>
      </c>
      <c r="F186" s="41">
        <v>10.5</v>
      </c>
      <c r="G186" s="269"/>
      <c r="H186" s="17">
        <v>300</v>
      </c>
      <c r="I186" s="17">
        <v>109.6</v>
      </c>
      <c r="J186" s="17">
        <v>85.1</v>
      </c>
      <c r="K186" s="98">
        <v>84.8</v>
      </c>
      <c r="L186" s="286">
        <f>G186-C186</f>
        <v>-118</v>
      </c>
      <c r="M186" s="99">
        <f t="shared" ref="M186:M197" si="84">H186-F186</f>
        <v>289.5</v>
      </c>
      <c r="N186" s="17">
        <f t="shared" ref="N186:N197" si="85">I186-E186</f>
        <v>-8.8000000000000114</v>
      </c>
      <c r="O186" s="41">
        <f t="shared" ref="O186:O197" si="86">K186-D186</f>
        <v>35.699999999999996</v>
      </c>
      <c r="P186" s="99">
        <v>73.3</v>
      </c>
      <c r="Q186" s="17">
        <v>11.7</v>
      </c>
      <c r="R186" s="17">
        <v>48.9</v>
      </c>
      <c r="S186" s="17">
        <v>48.9</v>
      </c>
      <c r="T186" s="17">
        <v>58.6</v>
      </c>
      <c r="U186" s="17">
        <v>58.4</v>
      </c>
      <c r="V186" s="17">
        <v>58.2</v>
      </c>
      <c r="W186" s="17">
        <v>58.8</v>
      </c>
      <c r="X186" s="17">
        <v>86.9</v>
      </c>
      <c r="Y186" s="17">
        <v>86.9</v>
      </c>
      <c r="Z186" s="17">
        <v>86.7</v>
      </c>
      <c r="AA186" s="17">
        <v>54.2</v>
      </c>
      <c r="AB186" s="17">
        <v>109.4</v>
      </c>
      <c r="AC186" s="17">
        <v>813</v>
      </c>
      <c r="AD186" s="17">
        <v>100</v>
      </c>
      <c r="AE186" s="41">
        <v>567</v>
      </c>
      <c r="AF186" s="100">
        <v>73.400000000000006</v>
      </c>
      <c r="AG186" s="17"/>
      <c r="AH186" s="17">
        <v>48.7</v>
      </c>
      <c r="AI186" s="17">
        <v>48.7</v>
      </c>
      <c r="AJ186" s="17"/>
      <c r="AK186" s="17"/>
      <c r="AL186" s="17"/>
      <c r="AM186" s="17"/>
      <c r="AN186" s="17">
        <v>87.2</v>
      </c>
      <c r="AO186" s="17">
        <v>87.3</v>
      </c>
      <c r="AP186" s="17"/>
      <c r="AQ186" s="17"/>
      <c r="AR186" s="17"/>
      <c r="AS186" s="17"/>
      <c r="AT186" s="17"/>
      <c r="AU186" s="41"/>
      <c r="AV186" s="286">
        <v>175.2</v>
      </c>
      <c r="AW186" s="17"/>
      <c r="AX186" s="17">
        <v>24.41</v>
      </c>
      <c r="AY186" s="17">
        <v>91.7</v>
      </c>
      <c r="AZ186" s="17">
        <v>171</v>
      </c>
      <c r="BA186" s="98">
        <f t="shared" ref="BA186:BA197" si="87">AY186+AZ186</f>
        <v>262.7</v>
      </c>
      <c r="BB186" s="101">
        <f t="shared" ref="BB186:BB197" si="88">AE186+AU186+AY186</f>
        <v>658.7</v>
      </c>
    </row>
    <row r="187" spans="1:54" ht="14.25" customHeight="1" x14ac:dyDescent="0.35">
      <c r="A187" s="266"/>
      <c r="B187" s="11">
        <v>13.1666666666667</v>
      </c>
      <c r="C187" s="266"/>
      <c r="D187" s="17">
        <v>49.3</v>
      </c>
      <c r="E187" s="17">
        <v>114.4</v>
      </c>
      <c r="F187" s="41">
        <v>10.6</v>
      </c>
      <c r="G187" s="266"/>
      <c r="H187" s="17">
        <v>30.3</v>
      </c>
      <c r="I187" s="17">
        <v>106.4</v>
      </c>
      <c r="J187" s="17">
        <v>87</v>
      </c>
      <c r="K187" s="98">
        <v>86.7</v>
      </c>
      <c r="L187" s="266"/>
      <c r="M187" s="99">
        <f t="shared" si="84"/>
        <v>19.700000000000003</v>
      </c>
      <c r="N187" s="17">
        <f t="shared" si="85"/>
        <v>-8</v>
      </c>
      <c r="O187" s="41">
        <f t="shared" si="86"/>
        <v>37.400000000000006</v>
      </c>
      <c r="P187" s="99">
        <v>71.099999999999994</v>
      </c>
      <c r="Q187" s="17">
        <v>11.8</v>
      </c>
      <c r="R187" s="17">
        <v>49</v>
      </c>
      <c r="S187" s="17">
        <v>49</v>
      </c>
      <c r="T187" s="17">
        <v>59.6</v>
      </c>
      <c r="U187" s="17">
        <v>59.5</v>
      </c>
      <c r="V187" s="17">
        <v>59.4</v>
      </c>
      <c r="W187" s="17">
        <v>59.9</v>
      </c>
      <c r="X187" s="17">
        <v>88.7</v>
      </c>
      <c r="Y187" s="17">
        <v>88.8</v>
      </c>
      <c r="Z187" s="17">
        <v>88.6</v>
      </c>
      <c r="AA187" s="17">
        <v>54.2</v>
      </c>
      <c r="AB187" s="17">
        <v>108.9</v>
      </c>
      <c r="AC187" s="17">
        <v>813</v>
      </c>
      <c r="AD187" s="17">
        <v>100</v>
      </c>
      <c r="AE187" s="41">
        <v>579</v>
      </c>
      <c r="AF187" s="100">
        <v>71</v>
      </c>
      <c r="AG187" s="17"/>
      <c r="AH187" s="17">
        <v>48.9</v>
      </c>
      <c r="AI187" s="17">
        <v>48.9</v>
      </c>
      <c r="AJ187" s="17"/>
      <c r="AK187" s="17"/>
      <c r="AL187" s="17"/>
      <c r="AM187" s="17"/>
      <c r="AN187" s="17">
        <v>89.1</v>
      </c>
      <c r="AO187" s="17">
        <v>89.1</v>
      </c>
      <c r="AP187" s="17"/>
      <c r="AQ187" s="17"/>
      <c r="AR187" s="17"/>
      <c r="AS187" s="17"/>
      <c r="AT187" s="17"/>
      <c r="AU187" s="41"/>
      <c r="AV187" s="266"/>
      <c r="AW187" s="17"/>
      <c r="AX187" s="17">
        <v>24.39</v>
      </c>
      <c r="AY187" s="17">
        <v>91.4</v>
      </c>
      <c r="AZ187" s="17">
        <v>173</v>
      </c>
      <c r="BA187" s="98">
        <f t="shared" si="87"/>
        <v>264.39999999999998</v>
      </c>
      <c r="BB187" s="101">
        <f t="shared" si="88"/>
        <v>670.4</v>
      </c>
    </row>
    <row r="188" spans="1:54" ht="14.25" customHeight="1" x14ac:dyDescent="0.35">
      <c r="A188" s="266"/>
      <c r="B188" s="11">
        <v>13.25</v>
      </c>
      <c r="C188" s="266"/>
      <c r="D188" s="17">
        <v>49.2</v>
      </c>
      <c r="E188" s="17">
        <v>115.2</v>
      </c>
      <c r="F188" s="41">
        <v>10.8</v>
      </c>
      <c r="G188" s="266"/>
      <c r="H188" s="17">
        <v>30.7</v>
      </c>
      <c r="I188" s="17">
        <v>106.6</v>
      </c>
      <c r="J188" s="17">
        <v>86.8</v>
      </c>
      <c r="K188" s="98">
        <v>86.5</v>
      </c>
      <c r="L188" s="266"/>
      <c r="M188" s="99">
        <f t="shared" si="84"/>
        <v>19.899999999999999</v>
      </c>
      <c r="N188" s="17">
        <f t="shared" si="85"/>
        <v>-8.6000000000000085</v>
      </c>
      <c r="O188" s="41">
        <f t="shared" si="86"/>
        <v>37.299999999999997</v>
      </c>
      <c r="P188" s="99">
        <v>71.7</v>
      </c>
      <c r="Q188" s="17">
        <v>12.1</v>
      </c>
      <c r="R188" s="17">
        <v>49</v>
      </c>
      <c r="S188" s="17">
        <v>48.9</v>
      </c>
      <c r="T188" s="17">
        <v>60.1</v>
      </c>
      <c r="U188" s="17">
        <v>59.9</v>
      </c>
      <c r="V188" s="17">
        <v>59.8</v>
      </c>
      <c r="W188" s="17">
        <v>60.3</v>
      </c>
      <c r="X188" s="17">
        <v>88.5</v>
      </c>
      <c r="Y188" s="17">
        <v>88.6</v>
      </c>
      <c r="Z188" s="17">
        <v>88.4</v>
      </c>
      <c r="AA188" s="17">
        <v>54.2</v>
      </c>
      <c r="AB188" s="17">
        <v>108.9</v>
      </c>
      <c r="AC188" s="17">
        <v>812</v>
      </c>
      <c r="AD188" s="17">
        <v>100</v>
      </c>
      <c r="AE188" s="41">
        <v>579</v>
      </c>
      <c r="AF188" s="100">
        <v>71.599999999999994</v>
      </c>
      <c r="AG188" s="17"/>
      <c r="AH188" s="17">
        <v>48.8</v>
      </c>
      <c r="AI188" s="17">
        <v>48.8</v>
      </c>
      <c r="AJ188" s="17"/>
      <c r="AK188" s="17"/>
      <c r="AL188" s="17"/>
      <c r="AM188" s="17"/>
      <c r="AN188" s="17">
        <v>88.9</v>
      </c>
      <c r="AO188" s="17">
        <v>88.9</v>
      </c>
      <c r="AP188" s="17"/>
      <c r="AQ188" s="17"/>
      <c r="AR188" s="17"/>
      <c r="AS188" s="17"/>
      <c r="AT188" s="17"/>
      <c r="AU188" s="41"/>
      <c r="AV188" s="266"/>
      <c r="AW188" s="17"/>
      <c r="AX188" s="17">
        <v>24.81</v>
      </c>
      <c r="AY188" s="17">
        <v>91.7</v>
      </c>
      <c r="AZ188" s="17">
        <v>174</v>
      </c>
      <c r="BA188" s="98">
        <f t="shared" si="87"/>
        <v>265.7</v>
      </c>
      <c r="BB188" s="101">
        <f t="shared" si="88"/>
        <v>670.7</v>
      </c>
    </row>
    <row r="189" spans="1:54" ht="14.25" customHeight="1" x14ac:dyDescent="0.35">
      <c r="A189" s="266"/>
      <c r="B189" s="11">
        <v>13.3333333333333</v>
      </c>
      <c r="C189" s="266"/>
      <c r="D189" s="17">
        <v>49.2</v>
      </c>
      <c r="E189" s="17">
        <v>117.9</v>
      </c>
      <c r="F189" s="41">
        <v>10.7</v>
      </c>
      <c r="G189" s="266"/>
      <c r="H189" s="17">
        <v>30.3</v>
      </c>
      <c r="I189" s="17">
        <v>110.6</v>
      </c>
      <c r="J189" s="17">
        <v>84.7</v>
      </c>
      <c r="K189" s="98">
        <v>84.3</v>
      </c>
      <c r="L189" s="266"/>
      <c r="M189" s="99">
        <f t="shared" si="84"/>
        <v>19.600000000000001</v>
      </c>
      <c r="N189" s="17">
        <f t="shared" si="85"/>
        <v>-7.3000000000000114</v>
      </c>
      <c r="O189" s="41">
        <f t="shared" si="86"/>
        <v>35.099999999999994</v>
      </c>
      <c r="P189" s="99">
        <v>74.099999999999994</v>
      </c>
      <c r="Q189" s="17">
        <v>11.9</v>
      </c>
      <c r="R189" s="17">
        <v>49</v>
      </c>
      <c r="S189" s="17">
        <v>48.9</v>
      </c>
      <c r="T189" s="17">
        <v>58.2</v>
      </c>
      <c r="U189" s="17">
        <v>58.2</v>
      </c>
      <c r="V189" s="17">
        <v>58.2</v>
      </c>
      <c r="W189" s="17">
        <v>58.6</v>
      </c>
      <c r="X189" s="17">
        <v>86.4</v>
      </c>
      <c r="Y189" s="17">
        <v>86.5</v>
      </c>
      <c r="Z189" s="17">
        <v>86.3</v>
      </c>
      <c r="AA189" s="17">
        <v>54.2</v>
      </c>
      <c r="AB189" s="17">
        <v>109.7</v>
      </c>
      <c r="AC189" s="17">
        <v>816</v>
      </c>
      <c r="AD189" s="17">
        <v>100</v>
      </c>
      <c r="AE189" s="41">
        <v>563</v>
      </c>
      <c r="AF189" s="100">
        <v>74.2</v>
      </c>
      <c r="AG189" s="17"/>
      <c r="AH189" s="17">
        <v>48.8</v>
      </c>
      <c r="AI189" s="17">
        <v>48.8</v>
      </c>
      <c r="AJ189" s="17"/>
      <c r="AK189" s="17"/>
      <c r="AL189" s="17"/>
      <c r="AM189" s="17"/>
      <c r="AN189" s="17">
        <v>86.9</v>
      </c>
      <c r="AO189" s="17">
        <v>86.9</v>
      </c>
      <c r="AP189" s="17"/>
      <c r="AQ189" s="17"/>
      <c r="AR189" s="17"/>
      <c r="AS189" s="17"/>
      <c r="AT189" s="17"/>
      <c r="AU189" s="41"/>
      <c r="AV189" s="266"/>
      <c r="AW189" s="17"/>
      <c r="AX189" s="17">
        <v>25.53</v>
      </c>
      <c r="AY189" s="17">
        <v>92.4</v>
      </c>
      <c r="AZ189" s="17">
        <v>171</v>
      </c>
      <c r="BA189" s="98">
        <f t="shared" si="87"/>
        <v>263.39999999999998</v>
      </c>
      <c r="BB189" s="101">
        <f t="shared" si="88"/>
        <v>655.4</v>
      </c>
    </row>
    <row r="190" spans="1:54" ht="14.25" customHeight="1" x14ac:dyDescent="0.35">
      <c r="A190" s="266"/>
      <c r="B190" s="11">
        <v>13.4166666666667</v>
      </c>
      <c r="C190" s="266"/>
      <c r="D190" s="17">
        <v>49.2</v>
      </c>
      <c r="E190" s="17">
        <v>114.2</v>
      </c>
      <c r="F190" s="41">
        <v>10.4</v>
      </c>
      <c r="G190" s="266"/>
      <c r="H190" s="17">
        <v>30.8</v>
      </c>
      <c r="I190" s="17">
        <v>107.4</v>
      </c>
      <c r="J190" s="17">
        <v>86.2</v>
      </c>
      <c r="K190" s="98">
        <v>85.8</v>
      </c>
      <c r="L190" s="266"/>
      <c r="M190" s="99">
        <f t="shared" si="84"/>
        <v>20.399999999999999</v>
      </c>
      <c r="N190" s="17">
        <f t="shared" si="85"/>
        <v>-6.7999999999999972</v>
      </c>
      <c r="O190" s="41">
        <f t="shared" si="86"/>
        <v>36.599999999999994</v>
      </c>
      <c r="P190" s="99">
        <v>72.2</v>
      </c>
      <c r="Q190" s="17">
        <v>11.7</v>
      </c>
      <c r="R190" s="17">
        <v>49</v>
      </c>
      <c r="S190" s="17">
        <v>48.9</v>
      </c>
      <c r="T190" s="17">
        <v>59.5</v>
      </c>
      <c r="U190" s="17">
        <v>59.3</v>
      </c>
      <c r="V190" s="17">
        <v>59.2</v>
      </c>
      <c r="W190" s="17">
        <v>59.6</v>
      </c>
      <c r="X190" s="17">
        <v>87.8</v>
      </c>
      <c r="Y190" s="17">
        <v>87.9</v>
      </c>
      <c r="Z190" s="17">
        <v>87.8</v>
      </c>
      <c r="AA190" s="17">
        <v>54.2</v>
      </c>
      <c r="AB190" s="17">
        <v>109</v>
      </c>
      <c r="AC190" s="17">
        <v>813</v>
      </c>
      <c r="AD190" s="17">
        <v>100</v>
      </c>
      <c r="AE190" s="41">
        <v>573</v>
      </c>
      <c r="AF190" s="100">
        <v>72.3</v>
      </c>
      <c r="AG190" s="17"/>
      <c r="AH190" s="17">
        <v>48.8</v>
      </c>
      <c r="AI190" s="17">
        <v>48.8</v>
      </c>
      <c r="AJ190" s="17"/>
      <c r="AK190" s="17"/>
      <c r="AL190" s="17"/>
      <c r="AM190" s="17"/>
      <c r="AN190" s="17">
        <v>88.3</v>
      </c>
      <c r="AO190" s="17">
        <v>88.3</v>
      </c>
      <c r="AP190" s="17"/>
      <c r="AQ190" s="17"/>
      <c r="AR190" s="17"/>
      <c r="AS190" s="17"/>
      <c r="AT190" s="17"/>
      <c r="AU190" s="41"/>
      <c r="AV190" s="266"/>
      <c r="AW190" s="17"/>
      <c r="AX190" s="17">
        <v>25.87</v>
      </c>
      <c r="AY190" s="17">
        <v>90.6</v>
      </c>
      <c r="AZ190" s="17">
        <v>174</v>
      </c>
      <c r="BA190" s="98">
        <f t="shared" si="87"/>
        <v>264.60000000000002</v>
      </c>
      <c r="BB190" s="101">
        <f t="shared" si="88"/>
        <v>663.6</v>
      </c>
    </row>
    <row r="191" spans="1:54" ht="14.25" customHeight="1" x14ac:dyDescent="0.35">
      <c r="A191" s="266"/>
      <c r="B191" s="11">
        <v>13.5</v>
      </c>
      <c r="C191" s="266"/>
      <c r="D191" s="17">
        <v>49.2</v>
      </c>
      <c r="E191" s="17">
        <v>114.4</v>
      </c>
      <c r="F191" s="41">
        <v>10.3</v>
      </c>
      <c r="G191" s="266"/>
      <c r="H191" s="17">
        <v>31.5</v>
      </c>
      <c r="I191" s="17">
        <v>107</v>
      </c>
      <c r="J191" s="17">
        <v>86.4</v>
      </c>
      <c r="K191" s="98">
        <v>86.1</v>
      </c>
      <c r="L191" s="266"/>
      <c r="M191" s="99">
        <f t="shared" si="84"/>
        <v>21.2</v>
      </c>
      <c r="N191" s="17">
        <f t="shared" si="85"/>
        <v>-7.4000000000000057</v>
      </c>
      <c r="O191" s="41">
        <f t="shared" si="86"/>
        <v>36.899999999999991</v>
      </c>
      <c r="P191" s="99">
        <v>72.099999999999994</v>
      </c>
      <c r="Q191" s="17">
        <v>11.7</v>
      </c>
      <c r="R191" s="17">
        <v>49</v>
      </c>
      <c r="S191" s="17">
        <v>48.9</v>
      </c>
      <c r="T191" s="17">
        <v>59.6</v>
      </c>
      <c r="U191" s="17">
        <v>59.6</v>
      </c>
      <c r="V191" s="17">
        <v>59.5</v>
      </c>
      <c r="W191" s="17">
        <v>59.9</v>
      </c>
      <c r="X191" s="17">
        <v>88.1</v>
      </c>
      <c r="Y191" s="17">
        <v>88.1</v>
      </c>
      <c r="Z191" s="17">
        <v>88</v>
      </c>
      <c r="AA191" s="17">
        <v>54.2</v>
      </c>
      <c r="AB191" s="17">
        <v>109</v>
      </c>
      <c r="AC191" s="17">
        <v>814</v>
      </c>
      <c r="AD191" s="17">
        <v>100</v>
      </c>
      <c r="AE191" s="41">
        <v>576</v>
      </c>
      <c r="AF191" s="100">
        <v>72.099999999999994</v>
      </c>
      <c r="AG191" s="17"/>
      <c r="AH191" s="17">
        <v>48.8</v>
      </c>
      <c r="AI191" s="17">
        <v>48.8</v>
      </c>
      <c r="AJ191" s="17"/>
      <c r="AK191" s="17"/>
      <c r="AL191" s="17"/>
      <c r="AM191" s="17"/>
      <c r="AN191" s="17">
        <v>88.5</v>
      </c>
      <c r="AO191" s="17">
        <v>88.5</v>
      </c>
      <c r="AP191" s="17"/>
      <c r="AQ191" s="17"/>
      <c r="AR191" s="17"/>
      <c r="AS191" s="17"/>
      <c r="AT191" s="17"/>
      <c r="AU191" s="41"/>
      <c r="AV191" s="266"/>
      <c r="AW191" s="17"/>
      <c r="AX191" s="17">
        <v>26.39</v>
      </c>
      <c r="AY191" s="17">
        <v>91.3</v>
      </c>
      <c r="AZ191" s="17">
        <v>174</v>
      </c>
      <c r="BA191" s="98">
        <f t="shared" si="87"/>
        <v>265.3</v>
      </c>
      <c r="BB191" s="101">
        <f t="shared" si="88"/>
        <v>667.3</v>
      </c>
    </row>
    <row r="192" spans="1:54" ht="14.25" customHeight="1" x14ac:dyDescent="0.35">
      <c r="A192" s="266"/>
      <c r="B192" s="11">
        <v>13.5833333333333</v>
      </c>
      <c r="C192" s="266"/>
      <c r="D192" s="17">
        <v>49.1</v>
      </c>
      <c r="E192" s="17">
        <v>114.3</v>
      </c>
      <c r="F192" s="41">
        <v>10.4</v>
      </c>
      <c r="G192" s="266"/>
      <c r="H192" s="17">
        <v>30.5</v>
      </c>
      <c r="I192" s="17">
        <v>106.3</v>
      </c>
      <c r="J192" s="17">
        <v>86.3</v>
      </c>
      <c r="K192" s="98">
        <v>86</v>
      </c>
      <c r="L192" s="266"/>
      <c r="M192" s="99">
        <f t="shared" si="84"/>
        <v>20.100000000000001</v>
      </c>
      <c r="N192" s="17">
        <f t="shared" si="85"/>
        <v>-8</v>
      </c>
      <c r="O192" s="41">
        <f t="shared" si="86"/>
        <v>36.9</v>
      </c>
      <c r="P192" s="99">
        <v>71.5</v>
      </c>
      <c r="Q192" s="17">
        <v>11.8</v>
      </c>
      <c r="R192" s="17">
        <v>48.9</v>
      </c>
      <c r="S192" s="17">
        <v>48.8</v>
      </c>
      <c r="T192" s="17">
        <v>59.6</v>
      </c>
      <c r="U192" s="17">
        <v>59.4</v>
      </c>
      <c r="V192" s="17">
        <v>59.3</v>
      </c>
      <c r="W192" s="17">
        <v>59.8</v>
      </c>
      <c r="X192" s="17">
        <v>88</v>
      </c>
      <c r="Y192" s="17">
        <v>88.1</v>
      </c>
      <c r="Z192" s="17">
        <v>87.9</v>
      </c>
      <c r="AA192" s="17">
        <v>54.2</v>
      </c>
      <c r="AB192" s="17">
        <v>109.2</v>
      </c>
      <c r="AC192" s="17">
        <v>815</v>
      </c>
      <c r="AD192" s="17">
        <v>100</v>
      </c>
      <c r="AE192" s="41">
        <v>573</v>
      </c>
      <c r="AF192" s="100">
        <v>72</v>
      </c>
      <c r="AG192" s="17"/>
      <c r="AH192" s="17">
        <v>48.7</v>
      </c>
      <c r="AI192" s="17">
        <v>48.7</v>
      </c>
      <c r="AJ192" s="17"/>
      <c r="AK192" s="17"/>
      <c r="AL192" s="17"/>
      <c r="AM192" s="17"/>
      <c r="AN192" s="17">
        <v>88.4</v>
      </c>
      <c r="AO192" s="17">
        <v>88.4</v>
      </c>
      <c r="AP192" s="17"/>
      <c r="AQ192" s="17"/>
      <c r="AR192" s="17"/>
      <c r="AS192" s="17"/>
      <c r="AT192" s="17"/>
      <c r="AU192" s="41"/>
      <c r="AV192" s="266"/>
      <c r="AW192" s="17"/>
      <c r="AX192" s="17">
        <v>25.79</v>
      </c>
      <c r="AY192" s="17">
        <v>89.4</v>
      </c>
      <c r="AZ192" s="17">
        <v>174</v>
      </c>
      <c r="BA192" s="98">
        <f t="shared" si="87"/>
        <v>263.39999999999998</v>
      </c>
      <c r="BB192" s="101">
        <f t="shared" si="88"/>
        <v>662.4</v>
      </c>
    </row>
    <row r="193" spans="1:54" ht="14.25" customHeight="1" x14ac:dyDescent="0.35">
      <c r="A193" s="266"/>
      <c r="B193" s="11">
        <v>13.6666666666667</v>
      </c>
      <c r="C193" s="266"/>
      <c r="D193" s="17">
        <v>49.1</v>
      </c>
      <c r="E193" s="17">
        <v>116.4</v>
      </c>
      <c r="F193" s="41">
        <v>10.4</v>
      </c>
      <c r="G193" s="266"/>
      <c r="H193" s="17">
        <v>30.3</v>
      </c>
      <c r="I193" s="17">
        <v>110.5</v>
      </c>
      <c r="J193" s="17">
        <v>84.9</v>
      </c>
      <c r="K193" s="98">
        <v>84.6</v>
      </c>
      <c r="L193" s="266"/>
      <c r="M193" s="99">
        <f t="shared" si="84"/>
        <v>19.899999999999999</v>
      </c>
      <c r="N193" s="17">
        <f t="shared" si="85"/>
        <v>-5.9000000000000057</v>
      </c>
      <c r="O193" s="41">
        <f t="shared" si="86"/>
        <v>35.499999999999993</v>
      </c>
      <c r="P193" s="99">
        <v>73.3</v>
      </c>
      <c r="Q193" s="17">
        <v>11.7</v>
      </c>
      <c r="R193" s="17">
        <v>48.9</v>
      </c>
      <c r="S193" s="17">
        <v>48.8</v>
      </c>
      <c r="T193" s="17">
        <v>58.4</v>
      </c>
      <c r="U193" s="17">
        <v>58.3</v>
      </c>
      <c r="V193" s="17">
        <v>58.3</v>
      </c>
      <c r="W193" s="17">
        <v>58.8</v>
      </c>
      <c r="X193" s="17">
        <v>86.6</v>
      </c>
      <c r="Y193" s="17">
        <v>86.7</v>
      </c>
      <c r="Z193" s="17">
        <v>86.6</v>
      </c>
      <c r="AA193" s="17">
        <v>54.2</v>
      </c>
      <c r="AB193" s="17">
        <v>109.7</v>
      </c>
      <c r="AC193" s="17">
        <v>815</v>
      </c>
      <c r="AD193" s="17">
        <v>100</v>
      </c>
      <c r="AE193" s="41">
        <v>567</v>
      </c>
      <c r="AF193" s="100">
        <v>73.2</v>
      </c>
      <c r="AG193" s="17"/>
      <c r="AH193" s="17">
        <v>48.7</v>
      </c>
      <c r="AI193" s="17">
        <v>48.7</v>
      </c>
      <c r="AJ193" s="17"/>
      <c r="AK193" s="17"/>
      <c r="AL193" s="17"/>
      <c r="AM193" s="17"/>
      <c r="AN193" s="17">
        <v>87.1</v>
      </c>
      <c r="AO193" s="17">
        <v>87.1</v>
      </c>
      <c r="AP193" s="17"/>
      <c r="AQ193" s="17"/>
      <c r="AR193" s="17"/>
      <c r="AS193" s="17"/>
      <c r="AT193" s="17"/>
      <c r="AU193" s="41"/>
      <c r="AV193" s="266"/>
      <c r="AW193" s="17"/>
      <c r="AX193" s="17">
        <v>25.86</v>
      </c>
      <c r="AY193" s="17">
        <v>90.5</v>
      </c>
      <c r="AZ193" s="17">
        <v>185</v>
      </c>
      <c r="BA193" s="98">
        <f t="shared" si="87"/>
        <v>275.5</v>
      </c>
      <c r="BB193" s="101">
        <f t="shared" si="88"/>
        <v>657.5</v>
      </c>
    </row>
    <row r="194" spans="1:54" ht="14.25" customHeight="1" x14ac:dyDescent="0.35">
      <c r="A194" s="266"/>
      <c r="B194" s="11">
        <v>13.75</v>
      </c>
      <c r="C194" s="266"/>
      <c r="D194" s="17">
        <v>49.1</v>
      </c>
      <c r="E194" s="17">
        <v>119.4</v>
      </c>
      <c r="F194" s="41">
        <v>10.1</v>
      </c>
      <c r="G194" s="266"/>
      <c r="H194" s="17">
        <v>29.5</v>
      </c>
      <c r="I194" s="17">
        <v>109.4</v>
      </c>
      <c r="J194" s="17">
        <v>84.2</v>
      </c>
      <c r="K194" s="98">
        <v>83.8</v>
      </c>
      <c r="L194" s="266"/>
      <c r="M194" s="99">
        <f t="shared" si="84"/>
        <v>19.399999999999999</v>
      </c>
      <c r="N194" s="17">
        <f t="shared" si="85"/>
        <v>-10</v>
      </c>
      <c r="O194" s="41">
        <f t="shared" si="86"/>
        <v>34.699999999999996</v>
      </c>
      <c r="P194" s="99">
        <v>72.7</v>
      </c>
      <c r="Q194" s="17">
        <v>11.4</v>
      </c>
      <c r="R194" s="17">
        <v>48.8</v>
      </c>
      <c r="S194" s="17">
        <v>48.8</v>
      </c>
      <c r="T194" s="17">
        <v>57.6</v>
      </c>
      <c r="U194" s="17">
        <v>57.6</v>
      </c>
      <c r="V194" s="17">
        <v>57.6</v>
      </c>
      <c r="W194" s="17">
        <v>58</v>
      </c>
      <c r="X194" s="17">
        <v>85.9</v>
      </c>
      <c r="Y194" s="17">
        <v>86</v>
      </c>
      <c r="Z194" s="17">
        <v>85.9</v>
      </c>
      <c r="AA194" s="17">
        <v>54.2</v>
      </c>
      <c r="AB194" s="17">
        <v>109.4</v>
      </c>
      <c r="AC194" s="17">
        <v>813</v>
      </c>
      <c r="AD194" s="17">
        <v>100</v>
      </c>
      <c r="AE194" s="41">
        <v>564</v>
      </c>
      <c r="AF194" s="100">
        <v>74.2</v>
      </c>
      <c r="AG194" s="17"/>
      <c r="AH194" s="17">
        <v>48.6</v>
      </c>
      <c r="AI194" s="17">
        <v>48.7</v>
      </c>
      <c r="AJ194" s="17"/>
      <c r="AK194" s="17"/>
      <c r="AL194" s="17"/>
      <c r="AM194" s="17"/>
      <c r="AN194" s="17">
        <v>86.4</v>
      </c>
      <c r="AO194" s="17">
        <v>86.4</v>
      </c>
      <c r="AP194" s="17"/>
      <c r="AQ194" s="17"/>
      <c r="AR194" s="17"/>
      <c r="AS194" s="17"/>
      <c r="AT194" s="17"/>
      <c r="AU194" s="41"/>
      <c r="AV194" s="266"/>
      <c r="AW194" s="17"/>
      <c r="AX194" s="17">
        <v>25.55</v>
      </c>
      <c r="AY194" s="17">
        <v>96.6</v>
      </c>
      <c r="AZ194" s="17">
        <v>187</v>
      </c>
      <c r="BA194" s="98">
        <f t="shared" si="87"/>
        <v>283.60000000000002</v>
      </c>
      <c r="BB194" s="101">
        <f t="shared" si="88"/>
        <v>660.6</v>
      </c>
    </row>
    <row r="195" spans="1:54" ht="14.25" customHeight="1" x14ac:dyDescent="0.35">
      <c r="A195" s="266"/>
      <c r="B195" s="11">
        <v>13.8333333333333</v>
      </c>
      <c r="C195" s="266"/>
      <c r="D195" s="17">
        <v>49.1</v>
      </c>
      <c r="E195" s="17">
        <v>124.1</v>
      </c>
      <c r="F195" s="41">
        <v>9.6</v>
      </c>
      <c r="G195" s="266"/>
      <c r="H195" s="17">
        <v>28.8</v>
      </c>
      <c r="I195" s="17">
        <v>110.8</v>
      </c>
      <c r="J195" s="17">
        <v>83.2</v>
      </c>
      <c r="K195" s="98">
        <v>82.9</v>
      </c>
      <c r="L195" s="266"/>
      <c r="M195" s="99">
        <f t="shared" si="84"/>
        <v>19.200000000000003</v>
      </c>
      <c r="N195" s="17">
        <f t="shared" si="85"/>
        <v>-13.299999999999997</v>
      </c>
      <c r="O195" s="41">
        <f t="shared" si="86"/>
        <v>33.800000000000004</v>
      </c>
      <c r="P195" s="99">
        <v>74.2</v>
      </c>
      <c r="Q195" s="17">
        <v>10.8</v>
      </c>
      <c r="R195" s="17">
        <v>48.8</v>
      </c>
      <c r="S195" s="17">
        <v>48.8</v>
      </c>
      <c r="T195" s="17">
        <v>56.4</v>
      </c>
      <c r="U195" s="17">
        <v>56.4</v>
      </c>
      <c r="V195" s="17">
        <v>56.4</v>
      </c>
      <c r="W195" s="17">
        <v>56.7</v>
      </c>
      <c r="X195" s="17">
        <v>85</v>
      </c>
      <c r="Y195" s="17">
        <v>85.1</v>
      </c>
      <c r="Z195" s="17">
        <v>84.9</v>
      </c>
      <c r="AA195" s="17">
        <v>54.2</v>
      </c>
      <c r="AB195" s="17">
        <v>109</v>
      </c>
      <c r="AC195" s="17">
        <v>814</v>
      </c>
      <c r="AD195" s="17">
        <v>100</v>
      </c>
      <c r="AE195" s="41">
        <v>560</v>
      </c>
      <c r="AF195" s="100">
        <v>74.3</v>
      </c>
      <c r="AG195" s="17"/>
      <c r="AH195" s="17">
        <v>48.7</v>
      </c>
      <c r="AI195" s="17">
        <v>48.7</v>
      </c>
      <c r="AJ195" s="17"/>
      <c r="AK195" s="17"/>
      <c r="AL195" s="17"/>
      <c r="AM195" s="17"/>
      <c r="AN195" s="17">
        <v>85.5</v>
      </c>
      <c r="AO195" s="17">
        <v>85.5</v>
      </c>
      <c r="AP195" s="17"/>
      <c r="AQ195" s="17"/>
      <c r="AR195" s="17"/>
      <c r="AS195" s="17"/>
      <c r="AT195" s="17"/>
      <c r="AU195" s="41"/>
      <c r="AV195" s="266"/>
      <c r="AW195" s="17"/>
      <c r="AX195" s="17">
        <v>24.99</v>
      </c>
      <c r="AY195" s="17">
        <v>94.2</v>
      </c>
      <c r="AZ195" s="17">
        <v>170</v>
      </c>
      <c r="BA195" s="98">
        <f t="shared" si="87"/>
        <v>264.2</v>
      </c>
      <c r="BB195" s="101">
        <f t="shared" si="88"/>
        <v>654.20000000000005</v>
      </c>
    </row>
    <row r="196" spans="1:54" ht="14.25" customHeight="1" x14ac:dyDescent="0.35">
      <c r="A196" s="266"/>
      <c r="B196" s="11">
        <v>13.9166666666667</v>
      </c>
      <c r="C196" s="266"/>
      <c r="D196" s="17">
        <v>49.1</v>
      </c>
      <c r="E196" s="17">
        <v>122.8</v>
      </c>
      <c r="F196" s="41">
        <v>9.3000000000000007</v>
      </c>
      <c r="G196" s="266"/>
      <c r="H196" s="17">
        <v>29.1</v>
      </c>
      <c r="I196" s="17">
        <v>112.9</v>
      </c>
      <c r="J196" s="17">
        <v>82.7</v>
      </c>
      <c r="K196" s="98">
        <v>82.4</v>
      </c>
      <c r="L196" s="266"/>
      <c r="M196" s="99">
        <f t="shared" si="84"/>
        <v>19.8</v>
      </c>
      <c r="N196" s="17">
        <f t="shared" si="85"/>
        <v>-9.8999999999999915</v>
      </c>
      <c r="O196" s="41">
        <f t="shared" si="86"/>
        <v>33.300000000000004</v>
      </c>
      <c r="P196" s="99">
        <v>74.900000000000006</v>
      </c>
      <c r="Q196" s="17">
        <v>10.6</v>
      </c>
      <c r="R196" s="17">
        <v>48.8</v>
      </c>
      <c r="S196" s="17">
        <v>48.8</v>
      </c>
      <c r="T196" s="17">
        <v>56.3</v>
      </c>
      <c r="U196" s="17">
        <v>56.2</v>
      </c>
      <c r="V196" s="17">
        <v>56</v>
      </c>
      <c r="W196" s="17">
        <v>56.6</v>
      </c>
      <c r="X196" s="17">
        <v>84.5</v>
      </c>
      <c r="Y196" s="17">
        <v>84.6</v>
      </c>
      <c r="Z196" s="17">
        <v>84.4</v>
      </c>
      <c r="AA196" s="17">
        <v>54.2</v>
      </c>
      <c r="AB196" s="17">
        <v>109.7</v>
      </c>
      <c r="AC196" s="17">
        <v>815</v>
      </c>
      <c r="AD196" s="17">
        <v>100</v>
      </c>
      <c r="AE196" s="41">
        <v>556</v>
      </c>
      <c r="AF196" s="100">
        <v>75.599999999999994</v>
      </c>
      <c r="AG196" s="17"/>
      <c r="AH196" s="17">
        <v>48.7</v>
      </c>
      <c r="AI196" s="17">
        <v>48.7</v>
      </c>
      <c r="AJ196" s="17"/>
      <c r="AK196" s="17"/>
      <c r="AL196" s="17"/>
      <c r="AM196" s="17"/>
      <c r="AN196" s="17">
        <v>85</v>
      </c>
      <c r="AO196" s="17">
        <v>85</v>
      </c>
      <c r="AP196" s="17"/>
      <c r="AQ196" s="17"/>
      <c r="AR196" s="17"/>
      <c r="AS196" s="17"/>
      <c r="AT196" s="17"/>
      <c r="AU196" s="41"/>
      <c r="AV196" s="266"/>
      <c r="AW196" s="17"/>
      <c r="AX196" s="17">
        <v>25.24</v>
      </c>
      <c r="AY196" s="17">
        <v>91.7</v>
      </c>
      <c r="AZ196" s="17">
        <v>167</v>
      </c>
      <c r="BA196" s="98">
        <f t="shared" si="87"/>
        <v>258.7</v>
      </c>
      <c r="BB196" s="101">
        <f t="shared" si="88"/>
        <v>647.70000000000005</v>
      </c>
    </row>
    <row r="197" spans="1:54" ht="14.25" customHeight="1" x14ac:dyDescent="0.35">
      <c r="A197" s="267"/>
      <c r="B197" s="11">
        <v>14</v>
      </c>
      <c r="C197" s="267"/>
      <c r="D197" s="17">
        <v>49.1</v>
      </c>
      <c r="E197" s="17">
        <v>124.2</v>
      </c>
      <c r="F197" s="41">
        <v>9.4</v>
      </c>
      <c r="G197" s="267"/>
      <c r="H197" s="17">
        <v>29.5</v>
      </c>
      <c r="I197" s="17">
        <v>112.7</v>
      </c>
      <c r="J197" s="17">
        <v>83.2</v>
      </c>
      <c r="K197" s="98">
        <v>82.9</v>
      </c>
      <c r="L197" s="267"/>
      <c r="M197" s="99">
        <f t="shared" si="84"/>
        <v>20.100000000000001</v>
      </c>
      <c r="N197" s="17">
        <f t="shared" si="85"/>
        <v>-11.5</v>
      </c>
      <c r="O197" s="41">
        <f t="shared" si="86"/>
        <v>33.800000000000004</v>
      </c>
      <c r="P197" s="99">
        <v>74.8</v>
      </c>
      <c r="Q197" s="17">
        <v>10.6</v>
      </c>
      <c r="R197" s="17">
        <v>48.9</v>
      </c>
      <c r="S197" s="17">
        <v>48.8</v>
      </c>
      <c r="T197" s="17">
        <v>56.7</v>
      </c>
      <c r="U197" s="17">
        <v>56.4</v>
      </c>
      <c r="V197" s="17">
        <v>56.4</v>
      </c>
      <c r="W197" s="17">
        <v>56.9</v>
      </c>
      <c r="X197" s="17">
        <v>85</v>
      </c>
      <c r="Y197" s="17">
        <v>85</v>
      </c>
      <c r="Z197" s="17">
        <v>84.9</v>
      </c>
      <c r="AA197" s="17">
        <v>54.2</v>
      </c>
      <c r="AB197" s="17">
        <v>110.3</v>
      </c>
      <c r="AC197" s="17">
        <v>813</v>
      </c>
      <c r="AD197" s="17">
        <v>100</v>
      </c>
      <c r="AE197" s="41">
        <v>559</v>
      </c>
      <c r="AF197" s="100">
        <v>75.3</v>
      </c>
      <c r="AG197" s="17"/>
      <c r="AH197" s="17">
        <v>48.7</v>
      </c>
      <c r="AI197" s="17">
        <v>48.7</v>
      </c>
      <c r="AJ197" s="17"/>
      <c r="AK197" s="17"/>
      <c r="AL197" s="17"/>
      <c r="AM197" s="17"/>
      <c r="AN197" s="17">
        <v>85.4</v>
      </c>
      <c r="AO197" s="17">
        <v>85.5</v>
      </c>
      <c r="AP197" s="17"/>
      <c r="AQ197" s="17"/>
      <c r="AR197" s="17"/>
      <c r="AS197" s="17"/>
      <c r="AT197" s="17"/>
      <c r="AU197" s="41"/>
      <c r="AV197" s="267"/>
      <c r="AW197" s="17"/>
      <c r="AX197" s="17">
        <v>25.36</v>
      </c>
      <c r="AY197" s="17">
        <v>96.7</v>
      </c>
      <c r="AZ197" s="17">
        <v>170</v>
      </c>
      <c r="BA197" s="98">
        <f t="shared" si="87"/>
        <v>266.7</v>
      </c>
      <c r="BB197" s="101">
        <f t="shared" si="88"/>
        <v>655.7</v>
      </c>
    </row>
    <row r="198" spans="1:54" ht="14.25" customHeight="1" x14ac:dyDescent="0.35">
      <c r="A198" s="291" t="s">
        <v>92</v>
      </c>
      <c r="B198" s="285"/>
      <c r="C198" s="78">
        <f t="shared" ref="C198:BB198" si="89">AVERAGE(C186:C197)</f>
        <v>118</v>
      </c>
      <c r="D198" s="78">
        <f t="shared" si="89"/>
        <v>49.150000000000006</v>
      </c>
      <c r="E198" s="78">
        <f t="shared" si="89"/>
        <v>117.97499999999998</v>
      </c>
      <c r="F198" s="102">
        <f t="shared" si="89"/>
        <v>10.208333333333334</v>
      </c>
      <c r="G198" s="78" t="e">
        <f t="shared" si="89"/>
        <v>#DIV/0!</v>
      </c>
      <c r="H198" s="78">
        <f t="shared" si="89"/>
        <v>52.608333333333327</v>
      </c>
      <c r="I198" s="78">
        <f t="shared" si="89"/>
        <v>109.18333333333334</v>
      </c>
      <c r="J198" s="78">
        <f t="shared" si="89"/>
        <v>85.058333333333337</v>
      </c>
      <c r="K198" s="103">
        <f t="shared" si="89"/>
        <v>84.733333333333334</v>
      </c>
      <c r="L198" s="104">
        <f t="shared" si="89"/>
        <v>-118</v>
      </c>
      <c r="M198" s="103">
        <f t="shared" si="89"/>
        <v>42.4</v>
      </c>
      <c r="N198" s="103">
        <f t="shared" si="89"/>
        <v>-8.7916666666666696</v>
      </c>
      <c r="O198" s="102">
        <f t="shared" si="89"/>
        <v>35.583333333333336</v>
      </c>
      <c r="P198" s="105">
        <f t="shared" si="89"/>
        <v>72.99166666666666</v>
      </c>
      <c r="Q198" s="78">
        <f t="shared" si="89"/>
        <v>11.483333333333334</v>
      </c>
      <c r="R198" s="78">
        <f t="shared" si="89"/>
        <v>48.916666666666657</v>
      </c>
      <c r="S198" s="78">
        <f t="shared" si="89"/>
        <v>48.858333333333327</v>
      </c>
      <c r="T198" s="78">
        <f t="shared" si="89"/>
        <v>58.383333333333333</v>
      </c>
      <c r="U198" s="78">
        <f t="shared" si="89"/>
        <v>58.266666666666673</v>
      </c>
      <c r="V198" s="78">
        <f t="shared" si="89"/>
        <v>58.191666666666663</v>
      </c>
      <c r="W198" s="78">
        <f t="shared" si="89"/>
        <v>58.658333333333339</v>
      </c>
      <c r="X198" s="78">
        <f t="shared" si="89"/>
        <v>86.783333333333346</v>
      </c>
      <c r="Y198" s="78">
        <f t="shared" si="89"/>
        <v>86.858333333333348</v>
      </c>
      <c r="Z198" s="78">
        <f t="shared" si="89"/>
        <v>86.7</v>
      </c>
      <c r="AA198" s="78">
        <f t="shared" si="89"/>
        <v>54.20000000000001</v>
      </c>
      <c r="AB198" s="78">
        <f t="shared" si="89"/>
        <v>109.35000000000002</v>
      </c>
      <c r="AC198" s="78">
        <f t="shared" si="89"/>
        <v>813.83333333333337</v>
      </c>
      <c r="AD198" s="78">
        <f t="shared" si="89"/>
        <v>100</v>
      </c>
      <c r="AE198" s="102">
        <f t="shared" si="89"/>
        <v>568</v>
      </c>
      <c r="AF198" s="106">
        <f t="shared" si="89"/>
        <v>73.266666666666666</v>
      </c>
      <c r="AG198" s="78" t="e">
        <f t="shared" si="89"/>
        <v>#DIV/0!</v>
      </c>
      <c r="AH198" s="78">
        <f t="shared" si="89"/>
        <v>48.741666666666674</v>
      </c>
      <c r="AI198" s="78">
        <f t="shared" si="89"/>
        <v>48.75</v>
      </c>
      <c r="AJ198" s="78" t="e">
        <f t="shared" si="89"/>
        <v>#DIV/0!</v>
      </c>
      <c r="AK198" s="78" t="e">
        <f t="shared" si="89"/>
        <v>#DIV/0!</v>
      </c>
      <c r="AL198" s="78" t="e">
        <f t="shared" si="89"/>
        <v>#DIV/0!</v>
      </c>
      <c r="AM198" s="78" t="e">
        <f t="shared" si="89"/>
        <v>#DIV/0!</v>
      </c>
      <c r="AN198" s="78">
        <f t="shared" si="89"/>
        <v>87.225000000000009</v>
      </c>
      <c r="AO198" s="78">
        <f t="shared" si="89"/>
        <v>87.241666666666674</v>
      </c>
      <c r="AP198" s="78" t="e">
        <f t="shared" si="89"/>
        <v>#DIV/0!</v>
      </c>
      <c r="AQ198" s="78" t="e">
        <f t="shared" si="89"/>
        <v>#DIV/0!</v>
      </c>
      <c r="AR198" s="78" t="e">
        <f t="shared" si="89"/>
        <v>#DIV/0!</v>
      </c>
      <c r="AS198" s="78" t="e">
        <f t="shared" si="89"/>
        <v>#DIV/0!</v>
      </c>
      <c r="AT198" s="78" t="e">
        <f t="shared" si="89"/>
        <v>#DIV/0!</v>
      </c>
      <c r="AU198" s="102" t="e">
        <f t="shared" si="89"/>
        <v>#DIV/0!</v>
      </c>
      <c r="AV198" s="107">
        <f t="shared" si="89"/>
        <v>175.2</v>
      </c>
      <c r="AW198" s="78" t="e">
        <f t="shared" si="89"/>
        <v>#DIV/0!</v>
      </c>
      <c r="AX198" s="78">
        <f t="shared" si="89"/>
        <v>25.349166666666672</v>
      </c>
      <c r="AY198" s="78">
        <f t="shared" si="89"/>
        <v>92.350000000000009</v>
      </c>
      <c r="AZ198" s="78">
        <f t="shared" si="89"/>
        <v>174.16666666666666</v>
      </c>
      <c r="BA198" s="103">
        <f t="shared" si="89"/>
        <v>266.51666666666659</v>
      </c>
      <c r="BB198" s="108">
        <f t="shared" si="89"/>
        <v>660.34999999999991</v>
      </c>
    </row>
    <row r="199" spans="1:54" ht="14.25" customHeight="1" x14ac:dyDescent="0.35">
      <c r="A199" s="268">
        <v>44789</v>
      </c>
      <c r="B199" s="11">
        <v>14.0833333333333</v>
      </c>
      <c r="C199" s="306">
        <v>114</v>
      </c>
      <c r="D199" s="17">
        <v>49.1</v>
      </c>
      <c r="E199" s="17">
        <v>122.7</v>
      </c>
      <c r="F199" s="41">
        <v>9.4</v>
      </c>
      <c r="G199" s="269"/>
      <c r="H199" s="17">
        <v>29.1</v>
      </c>
      <c r="I199" s="17">
        <v>112.7</v>
      </c>
      <c r="J199" s="17">
        <v>83.9</v>
      </c>
      <c r="K199" s="98">
        <v>83.5</v>
      </c>
      <c r="L199" s="286">
        <f>G199-C199</f>
        <v>-114</v>
      </c>
      <c r="M199" s="99">
        <f t="shared" ref="M199:M210" si="90">H199-F199</f>
        <v>19.700000000000003</v>
      </c>
      <c r="N199" s="17">
        <f t="shared" ref="N199:N210" si="91">I199-E199</f>
        <v>-10</v>
      </c>
      <c r="O199" s="41">
        <f t="shared" ref="O199:O210" si="92">K199-D199</f>
        <v>34.4</v>
      </c>
      <c r="P199" s="99">
        <v>74.900000000000006</v>
      </c>
      <c r="Q199" s="17">
        <v>10.7</v>
      </c>
      <c r="R199" s="17">
        <v>48.9</v>
      </c>
      <c r="S199" s="17">
        <v>48.8</v>
      </c>
      <c r="T199" s="17">
        <v>56.6</v>
      </c>
      <c r="U199" s="17">
        <v>56.5</v>
      </c>
      <c r="V199" s="17">
        <v>56.6</v>
      </c>
      <c r="W199" s="17">
        <v>56.8</v>
      </c>
      <c r="X199" s="17">
        <v>85.6</v>
      </c>
      <c r="Y199" s="17">
        <v>85.7</v>
      </c>
      <c r="Z199" s="17">
        <v>85.5</v>
      </c>
      <c r="AA199" s="17">
        <v>54.2</v>
      </c>
      <c r="AB199" s="17">
        <v>110.2</v>
      </c>
      <c r="AC199" s="17">
        <v>814</v>
      </c>
      <c r="AD199" s="17">
        <v>100</v>
      </c>
      <c r="AE199" s="41">
        <v>559</v>
      </c>
      <c r="AF199" s="100">
        <v>75.5</v>
      </c>
      <c r="AG199" s="17"/>
      <c r="AH199" s="17">
        <v>48.6</v>
      </c>
      <c r="AI199" s="17">
        <v>48.6</v>
      </c>
      <c r="AJ199" s="17"/>
      <c r="AK199" s="17"/>
      <c r="AL199" s="17"/>
      <c r="AM199" s="17"/>
      <c r="AN199" s="17">
        <v>86.1</v>
      </c>
      <c r="AO199" s="17">
        <v>86.1</v>
      </c>
      <c r="AP199" s="17"/>
      <c r="AQ199" s="17"/>
      <c r="AR199" s="17"/>
      <c r="AS199" s="17"/>
      <c r="AT199" s="17"/>
      <c r="AU199" s="41"/>
      <c r="AV199" s="286">
        <v>139.1</v>
      </c>
      <c r="AW199" s="17"/>
      <c r="AX199" s="17">
        <v>24.72</v>
      </c>
      <c r="AY199" s="17">
        <v>91.7</v>
      </c>
      <c r="AZ199" s="17">
        <v>180</v>
      </c>
      <c r="BA199" s="98">
        <f t="shared" ref="BA199:BA210" si="93">AY199+AZ199</f>
        <v>271.7</v>
      </c>
      <c r="BB199" s="101">
        <f t="shared" ref="BB199:BB210" si="94">AE199+AU199+AY199</f>
        <v>650.70000000000005</v>
      </c>
    </row>
    <row r="200" spans="1:54" ht="14.25" customHeight="1" x14ac:dyDescent="0.35">
      <c r="A200" s="266"/>
      <c r="B200" s="11">
        <v>14.1666666666667</v>
      </c>
      <c r="C200" s="266"/>
      <c r="D200" s="17">
        <v>49.2</v>
      </c>
      <c r="E200" s="17">
        <v>120.1</v>
      </c>
      <c r="F200" s="41">
        <v>9.4</v>
      </c>
      <c r="G200" s="266"/>
      <c r="H200" s="17">
        <v>28.5</v>
      </c>
      <c r="I200" s="17">
        <v>108.9</v>
      </c>
      <c r="J200" s="17">
        <v>83.6</v>
      </c>
      <c r="K200" s="98">
        <v>83.3</v>
      </c>
      <c r="L200" s="266"/>
      <c r="M200" s="99">
        <f t="shared" si="90"/>
        <v>19.100000000000001</v>
      </c>
      <c r="N200" s="17">
        <f t="shared" si="91"/>
        <v>-11.199999999999989</v>
      </c>
      <c r="O200" s="41">
        <f t="shared" si="92"/>
        <v>34.099999999999994</v>
      </c>
      <c r="P200" s="99">
        <v>108.6</v>
      </c>
      <c r="Q200" s="17">
        <v>10.6</v>
      </c>
      <c r="R200" s="17">
        <v>48.9</v>
      </c>
      <c r="S200" s="17">
        <v>48.8</v>
      </c>
      <c r="T200" s="17">
        <v>57</v>
      </c>
      <c r="U200" s="17">
        <v>56.8</v>
      </c>
      <c r="V200" s="17">
        <v>56.8</v>
      </c>
      <c r="W200" s="17">
        <v>57.3</v>
      </c>
      <c r="X200" s="17">
        <v>85.5</v>
      </c>
      <c r="Y200" s="17">
        <v>85.6</v>
      </c>
      <c r="Z200" s="17">
        <v>85.4</v>
      </c>
      <c r="AA200" s="17">
        <v>54.2</v>
      </c>
      <c r="AB200" s="17">
        <v>114.5</v>
      </c>
      <c r="AC200" s="17">
        <v>856</v>
      </c>
      <c r="AD200" s="17">
        <v>100</v>
      </c>
      <c r="AE200" s="41">
        <v>607</v>
      </c>
      <c r="AF200" s="100">
        <v>2</v>
      </c>
      <c r="AG200" s="17"/>
      <c r="AH200" s="17">
        <v>10.4</v>
      </c>
      <c r="AI200" s="17">
        <v>10.3</v>
      </c>
      <c r="AJ200" s="17"/>
      <c r="AK200" s="17"/>
      <c r="AL200" s="17"/>
      <c r="AM200" s="17"/>
      <c r="AN200" s="17">
        <v>10.3</v>
      </c>
      <c r="AO200" s="17">
        <v>10.3</v>
      </c>
      <c r="AP200" s="17"/>
      <c r="AQ200" s="17"/>
      <c r="AR200" s="17"/>
      <c r="AS200" s="17"/>
      <c r="AT200" s="17"/>
      <c r="AU200" s="41"/>
      <c r="AV200" s="266"/>
      <c r="AW200" s="17"/>
      <c r="AX200" s="17">
        <v>24.75</v>
      </c>
      <c r="AY200" s="17">
        <v>91.8</v>
      </c>
      <c r="AZ200" s="17">
        <v>123</v>
      </c>
      <c r="BA200" s="98">
        <f t="shared" si="93"/>
        <v>214.8</v>
      </c>
      <c r="BB200" s="101">
        <f t="shared" si="94"/>
        <v>698.8</v>
      </c>
    </row>
    <row r="201" spans="1:54" ht="14.25" customHeight="1" x14ac:dyDescent="0.35">
      <c r="A201" s="266"/>
      <c r="B201" s="11">
        <v>14.25</v>
      </c>
      <c r="C201" s="266"/>
      <c r="D201" s="17">
        <v>49.4</v>
      </c>
      <c r="E201" s="17">
        <v>123.6</v>
      </c>
      <c r="F201" s="41">
        <v>9</v>
      </c>
      <c r="G201" s="266"/>
      <c r="H201" s="17">
        <v>28.3</v>
      </c>
      <c r="I201" s="17">
        <v>110</v>
      </c>
      <c r="J201" s="17">
        <v>83.8</v>
      </c>
      <c r="K201" s="98">
        <v>83.5</v>
      </c>
      <c r="L201" s="266"/>
      <c r="M201" s="99">
        <f t="shared" si="90"/>
        <v>19.3</v>
      </c>
      <c r="N201" s="17">
        <f t="shared" si="91"/>
        <v>-13.599999999999994</v>
      </c>
      <c r="O201" s="41">
        <f t="shared" si="92"/>
        <v>34.1</v>
      </c>
      <c r="P201" s="99">
        <v>110.7</v>
      </c>
      <c r="Q201" s="17">
        <v>10.1</v>
      </c>
      <c r="R201" s="17">
        <v>49.1</v>
      </c>
      <c r="S201" s="17">
        <v>49.1</v>
      </c>
      <c r="T201" s="17">
        <v>56.1</v>
      </c>
      <c r="U201" s="17">
        <v>56.1</v>
      </c>
      <c r="V201" s="17">
        <v>56</v>
      </c>
      <c r="W201" s="17">
        <v>56.4</v>
      </c>
      <c r="X201" s="17">
        <v>85.8</v>
      </c>
      <c r="Y201" s="17">
        <v>85.9</v>
      </c>
      <c r="Z201" s="17">
        <v>85.6</v>
      </c>
      <c r="AA201" s="17">
        <v>54.2</v>
      </c>
      <c r="AB201" s="17">
        <v>115.5</v>
      </c>
      <c r="AC201" s="17">
        <v>856</v>
      </c>
      <c r="AD201" s="17">
        <v>100</v>
      </c>
      <c r="AE201" s="41">
        <v>605</v>
      </c>
      <c r="AF201" s="100">
        <v>2.2000000000000002</v>
      </c>
      <c r="AG201" s="17"/>
      <c r="AH201" s="17">
        <v>12.6</v>
      </c>
      <c r="AI201" s="17">
        <v>12.6</v>
      </c>
      <c r="AJ201" s="17"/>
      <c r="AK201" s="17"/>
      <c r="AL201" s="17"/>
      <c r="AM201" s="17"/>
      <c r="AN201" s="17">
        <v>12.5</v>
      </c>
      <c r="AO201" s="17">
        <v>12.6</v>
      </c>
      <c r="AP201" s="17"/>
      <c r="AQ201" s="17"/>
      <c r="AR201" s="17"/>
      <c r="AS201" s="17"/>
      <c r="AT201" s="17"/>
      <c r="AU201" s="41"/>
      <c r="AV201" s="266"/>
      <c r="AW201" s="17"/>
      <c r="AX201" s="17">
        <v>23.57</v>
      </c>
      <c r="AY201" s="17">
        <v>91.6</v>
      </c>
      <c r="AZ201" s="17">
        <v>122</v>
      </c>
      <c r="BA201" s="98">
        <f t="shared" si="93"/>
        <v>213.6</v>
      </c>
      <c r="BB201" s="101">
        <f t="shared" si="94"/>
        <v>696.6</v>
      </c>
    </row>
    <row r="202" spans="1:54" ht="14.25" customHeight="1" x14ac:dyDescent="0.35">
      <c r="A202" s="266"/>
      <c r="B202" s="11">
        <v>14.3333333333333</v>
      </c>
      <c r="C202" s="266"/>
      <c r="D202" s="17">
        <v>49.5</v>
      </c>
      <c r="E202" s="17">
        <v>122.1</v>
      </c>
      <c r="F202" s="41">
        <v>9</v>
      </c>
      <c r="G202" s="266"/>
      <c r="H202" s="17">
        <v>30.1</v>
      </c>
      <c r="I202" s="17">
        <v>111</v>
      </c>
      <c r="J202" s="17">
        <v>84.1</v>
      </c>
      <c r="K202" s="98">
        <v>83.8</v>
      </c>
      <c r="L202" s="266"/>
      <c r="M202" s="99">
        <f t="shared" si="90"/>
        <v>21.1</v>
      </c>
      <c r="N202" s="17">
        <f t="shared" si="91"/>
        <v>-11.099999999999994</v>
      </c>
      <c r="O202" s="41">
        <f t="shared" si="92"/>
        <v>34.299999999999997</v>
      </c>
      <c r="P202" s="99">
        <v>111</v>
      </c>
      <c r="Q202" s="17">
        <v>10.3</v>
      </c>
      <c r="R202" s="17">
        <v>49.2</v>
      </c>
      <c r="S202" s="17">
        <v>49.1</v>
      </c>
      <c r="T202" s="17">
        <v>56.5</v>
      </c>
      <c r="U202" s="17">
        <v>56.3</v>
      </c>
      <c r="V202" s="17">
        <v>56.2</v>
      </c>
      <c r="W202" s="17">
        <v>56.7</v>
      </c>
      <c r="X202" s="17">
        <v>86.1</v>
      </c>
      <c r="Y202" s="17">
        <v>86</v>
      </c>
      <c r="Z202" s="17">
        <v>86</v>
      </c>
      <c r="AA202" s="17">
        <v>54.2</v>
      </c>
      <c r="AB202" s="17">
        <v>116.3</v>
      </c>
      <c r="AC202" s="17">
        <v>854</v>
      </c>
      <c r="AD202" s="17">
        <v>100</v>
      </c>
      <c r="AE202" s="41">
        <v>606</v>
      </c>
      <c r="AF202" s="100">
        <v>2.7</v>
      </c>
      <c r="AG202" s="17"/>
      <c r="AH202" s="17">
        <v>14.7</v>
      </c>
      <c r="AI202" s="17">
        <v>14.7</v>
      </c>
      <c r="AJ202" s="17"/>
      <c r="AK202" s="17"/>
      <c r="AL202" s="17"/>
      <c r="AM202" s="17"/>
      <c r="AN202" s="17">
        <v>14.7</v>
      </c>
      <c r="AO202" s="17">
        <v>14.7</v>
      </c>
      <c r="AP202" s="17"/>
      <c r="AQ202" s="17"/>
      <c r="AR202" s="17"/>
      <c r="AS202" s="17"/>
      <c r="AT202" s="17"/>
      <c r="AU202" s="41"/>
      <c r="AV202" s="266"/>
      <c r="AW202" s="17"/>
      <c r="AX202" s="17">
        <v>25.37</v>
      </c>
      <c r="AY202" s="17">
        <v>78</v>
      </c>
      <c r="AZ202" s="17">
        <v>119</v>
      </c>
      <c r="BA202" s="98">
        <f t="shared" si="93"/>
        <v>197</v>
      </c>
      <c r="BB202" s="101">
        <f t="shared" si="94"/>
        <v>684</v>
      </c>
    </row>
    <row r="203" spans="1:54" ht="14.25" customHeight="1" x14ac:dyDescent="0.35">
      <c r="A203" s="266"/>
      <c r="B203" s="11">
        <v>14.4166666666667</v>
      </c>
      <c r="C203" s="266"/>
      <c r="D203" s="17">
        <v>49.7</v>
      </c>
      <c r="E203" s="17">
        <v>111</v>
      </c>
      <c r="F203" s="41">
        <v>9.5</v>
      </c>
      <c r="G203" s="266"/>
      <c r="H203" s="17">
        <v>32.1</v>
      </c>
      <c r="I203" s="17">
        <v>101.6</v>
      </c>
      <c r="J203" s="17">
        <v>83.6</v>
      </c>
      <c r="K203" s="98">
        <v>83.3</v>
      </c>
      <c r="L203" s="266"/>
      <c r="M203" s="99">
        <f t="shared" si="90"/>
        <v>22.6</v>
      </c>
      <c r="N203" s="17">
        <f t="shared" si="91"/>
        <v>-9.4000000000000057</v>
      </c>
      <c r="O203" s="41">
        <f t="shared" si="92"/>
        <v>33.599999999999994</v>
      </c>
      <c r="P203" s="99">
        <v>102.6</v>
      </c>
      <c r="Q203" s="17">
        <v>10.9</v>
      </c>
      <c r="R203" s="17">
        <v>49.4</v>
      </c>
      <c r="S203" s="17">
        <v>49.3</v>
      </c>
      <c r="T203" s="17">
        <v>56.5</v>
      </c>
      <c r="U203" s="17">
        <v>56.5</v>
      </c>
      <c r="V203" s="17">
        <v>56.4</v>
      </c>
      <c r="W203" s="17">
        <v>56.8</v>
      </c>
      <c r="X203" s="17">
        <v>35.6</v>
      </c>
      <c r="Y203" s="17">
        <v>85.7</v>
      </c>
      <c r="Z203" s="17">
        <v>85.5</v>
      </c>
      <c r="AA203" s="17">
        <v>54.2</v>
      </c>
      <c r="AB203" s="17">
        <v>118.1</v>
      </c>
      <c r="AC203" s="17">
        <v>856</v>
      </c>
      <c r="AD203" s="17">
        <v>100</v>
      </c>
      <c r="AE203" s="41">
        <v>598</v>
      </c>
      <c r="AF203" s="100">
        <v>2.9</v>
      </c>
      <c r="AG203" s="17"/>
      <c r="AH203" s="17">
        <v>16.7</v>
      </c>
      <c r="AI203" s="17">
        <v>16.7</v>
      </c>
      <c r="AJ203" s="17"/>
      <c r="AK203" s="17"/>
      <c r="AL203" s="17"/>
      <c r="AM203" s="17"/>
      <c r="AN203" s="17">
        <v>16.7</v>
      </c>
      <c r="AO203" s="17">
        <v>16.7</v>
      </c>
      <c r="AP203" s="17"/>
      <c r="AQ203" s="17"/>
      <c r="AR203" s="17"/>
      <c r="AS203" s="17"/>
      <c r="AT203" s="17"/>
      <c r="AU203" s="41"/>
      <c r="AV203" s="266"/>
      <c r="AW203" s="17"/>
      <c r="AX203" s="17">
        <v>27.02</v>
      </c>
      <c r="AY203" s="17">
        <v>85.8</v>
      </c>
      <c r="AZ203" s="17">
        <v>115</v>
      </c>
      <c r="BA203" s="98">
        <f t="shared" si="93"/>
        <v>200.8</v>
      </c>
      <c r="BB203" s="101">
        <f t="shared" si="94"/>
        <v>683.8</v>
      </c>
    </row>
    <row r="204" spans="1:54" ht="14.25" customHeight="1" x14ac:dyDescent="0.35">
      <c r="A204" s="266"/>
      <c r="B204" s="11">
        <v>14.5</v>
      </c>
      <c r="C204" s="266"/>
      <c r="D204" s="17">
        <v>49.7</v>
      </c>
      <c r="E204" s="17">
        <v>104.9</v>
      </c>
      <c r="F204" s="41">
        <v>10.9</v>
      </c>
      <c r="G204" s="266"/>
      <c r="H204" s="17">
        <v>32.700000000000003</v>
      </c>
      <c r="I204" s="17">
        <v>99.5</v>
      </c>
      <c r="J204" s="17">
        <v>83</v>
      </c>
      <c r="K204" s="98">
        <v>82.7</v>
      </c>
      <c r="L204" s="266"/>
      <c r="M204" s="99">
        <f t="shared" si="90"/>
        <v>21.800000000000004</v>
      </c>
      <c r="N204" s="17">
        <f t="shared" si="91"/>
        <v>-5.4000000000000057</v>
      </c>
      <c r="O204" s="41">
        <f t="shared" si="92"/>
        <v>33</v>
      </c>
      <c r="P204" s="99">
        <v>71.099999999999994</v>
      </c>
      <c r="Q204" s="17">
        <v>12.4</v>
      </c>
      <c r="R204" s="17">
        <v>49.6</v>
      </c>
      <c r="S204" s="17">
        <v>49.5</v>
      </c>
      <c r="T204" s="17">
        <v>59.5</v>
      </c>
      <c r="U204" s="17">
        <v>59.5</v>
      </c>
      <c r="V204" s="17">
        <v>59.4</v>
      </c>
      <c r="W204" s="17">
        <v>59.9</v>
      </c>
      <c r="X204" s="17">
        <v>84.9</v>
      </c>
      <c r="Y204" s="17">
        <v>85</v>
      </c>
      <c r="Z204" s="17">
        <v>84.8</v>
      </c>
      <c r="AA204" s="17">
        <v>54.2</v>
      </c>
      <c r="AB204" s="17">
        <v>114.3</v>
      </c>
      <c r="AC204" s="17">
        <v>855</v>
      </c>
      <c r="AD204" s="17">
        <v>100</v>
      </c>
      <c r="AE204" s="41">
        <v>596</v>
      </c>
      <c r="AF204" s="100">
        <v>55.6</v>
      </c>
      <c r="AG204" s="17"/>
      <c r="AH204" s="17">
        <v>49.4</v>
      </c>
      <c r="AI204" s="17">
        <v>49.4</v>
      </c>
      <c r="AJ204" s="17"/>
      <c r="AK204" s="17"/>
      <c r="AL204" s="17"/>
      <c r="AM204" s="17"/>
      <c r="AN204" s="17">
        <v>85.1</v>
      </c>
      <c r="AO204" s="17">
        <v>85.2</v>
      </c>
      <c r="AP204" s="17"/>
      <c r="AQ204" s="17"/>
      <c r="AR204" s="17"/>
      <c r="AS204" s="17"/>
      <c r="AT204" s="17"/>
      <c r="AU204" s="41"/>
      <c r="AV204" s="266"/>
      <c r="AW204" s="17"/>
      <c r="AX204" s="17">
        <v>27.03</v>
      </c>
      <c r="AY204" s="17">
        <v>92</v>
      </c>
      <c r="AZ204" s="17">
        <v>177</v>
      </c>
      <c r="BA204" s="98">
        <f t="shared" si="93"/>
        <v>269</v>
      </c>
      <c r="BB204" s="101">
        <f t="shared" si="94"/>
        <v>688</v>
      </c>
    </row>
    <row r="205" spans="1:54" ht="14.25" customHeight="1" x14ac:dyDescent="0.35">
      <c r="A205" s="266"/>
      <c r="B205" s="11">
        <v>14.5833333333333</v>
      </c>
      <c r="C205" s="266"/>
      <c r="D205" s="17">
        <v>49.7</v>
      </c>
      <c r="E205" s="17">
        <v>107.4</v>
      </c>
      <c r="F205" s="41">
        <v>11.2</v>
      </c>
      <c r="G205" s="266"/>
      <c r="H205" s="17">
        <v>33.200000000000003</v>
      </c>
      <c r="I205" s="17">
        <v>100.6</v>
      </c>
      <c r="J205" s="17">
        <v>83.7</v>
      </c>
      <c r="K205" s="98">
        <v>83.4</v>
      </c>
      <c r="L205" s="266"/>
      <c r="M205" s="99">
        <f t="shared" si="90"/>
        <v>22.000000000000004</v>
      </c>
      <c r="N205" s="17">
        <f t="shared" si="91"/>
        <v>-6.8000000000000114</v>
      </c>
      <c r="O205" s="41">
        <f t="shared" si="92"/>
        <v>33.700000000000003</v>
      </c>
      <c r="P205" s="99">
        <v>73.400000000000006</v>
      </c>
      <c r="Q205" s="17">
        <v>12.8</v>
      </c>
      <c r="R205" s="17">
        <v>49.6</v>
      </c>
      <c r="S205" s="17">
        <v>49.5</v>
      </c>
      <c r="T205" s="17">
        <v>59.6</v>
      </c>
      <c r="U205" s="17">
        <v>59.6</v>
      </c>
      <c r="V205" s="17">
        <v>59.5</v>
      </c>
      <c r="W205" s="17">
        <v>60.1</v>
      </c>
      <c r="X205" s="17">
        <v>85.6</v>
      </c>
      <c r="Y205" s="17">
        <v>85.7</v>
      </c>
      <c r="Z205" s="17">
        <v>85.5</v>
      </c>
      <c r="AA205" s="17">
        <v>54.2</v>
      </c>
      <c r="AB205" s="17">
        <v>116.3</v>
      </c>
      <c r="AC205" s="17">
        <v>856</v>
      </c>
      <c r="AD205" s="17">
        <v>100</v>
      </c>
      <c r="AE205" s="41">
        <v>596</v>
      </c>
      <c r="AF205" s="100">
        <v>57.2</v>
      </c>
      <c r="AG205" s="17"/>
      <c r="AH205" s="17">
        <v>49.5</v>
      </c>
      <c r="AI205" s="17">
        <v>49.5</v>
      </c>
      <c r="AJ205" s="17"/>
      <c r="AK205" s="17"/>
      <c r="AL205" s="17"/>
      <c r="AM205" s="17"/>
      <c r="AN205" s="17">
        <v>85.9</v>
      </c>
      <c r="AO205" s="17">
        <v>86</v>
      </c>
      <c r="AP205" s="17"/>
      <c r="AQ205" s="17"/>
      <c r="AR205" s="17"/>
      <c r="AS205" s="17"/>
      <c r="AT205" s="17"/>
      <c r="AU205" s="41"/>
      <c r="AV205" s="266"/>
      <c r="AW205" s="17"/>
      <c r="AX205" s="17">
        <v>25.51</v>
      </c>
      <c r="AY205" s="17">
        <v>89.2</v>
      </c>
      <c r="AZ205" s="17">
        <v>172</v>
      </c>
      <c r="BA205" s="98">
        <f t="shared" si="93"/>
        <v>261.2</v>
      </c>
      <c r="BB205" s="101">
        <f t="shared" si="94"/>
        <v>685.2</v>
      </c>
    </row>
    <row r="206" spans="1:54" ht="14.25" customHeight="1" x14ac:dyDescent="0.35">
      <c r="A206" s="266"/>
      <c r="B206" s="11">
        <v>14.6666666666667</v>
      </c>
      <c r="C206" s="266"/>
      <c r="D206" s="17">
        <v>49.8</v>
      </c>
      <c r="E206" s="17">
        <v>109.2</v>
      </c>
      <c r="F206" s="41">
        <v>11.2</v>
      </c>
      <c r="G206" s="266"/>
      <c r="H206" s="17">
        <v>32.9</v>
      </c>
      <c r="I206" s="17">
        <v>102.2</v>
      </c>
      <c r="J206" s="17">
        <v>83.8</v>
      </c>
      <c r="K206" s="98">
        <v>83.5</v>
      </c>
      <c r="L206" s="266"/>
      <c r="M206" s="99">
        <f t="shared" si="90"/>
        <v>21.7</v>
      </c>
      <c r="N206" s="17">
        <f t="shared" si="91"/>
        <v>-7</v>
      </c>
      <c r="O206" s="41">
        <f t="shared" si="92"/>
        <v>33.700000000000003</v>
      </c>
      <c r="P206" s="99">
        <v>73.900000000000006</v>
      </c>
      <c r="Q206" s="17">
        <v>12.6</v>
      </c>
      <c r="R206" s="17">
        <v>49.6</v>
      </c>
      <c r="S206" s="17">
        <v>49.5</v>
      </c>
      <c r="T206" s="17">
        <v>59.4</v>
      </c>
      <c r="U206" s="17">
        <v>59.2</v>
      </c>
      <c r="V206" s="17">
        <v>59.3</v>
      </c>
      <c r="W206" s="17">
        <v>59.6</v>
      </c>
      <c r="X206" s="17">
        <v>85.8</v>
      </c>
      <c r="Y206" s="17">
        <v>85.8</v>
      </c>
      <c r="Z206" s="17">
        <v>85.7</v>
      </c>
      <c r="AA206" s="17">
        <v>54.2</v>
      </c>
      <c r="AB206" s="17">
        <v>116.6</v>
      </c>
      <c r="AC206" s="17">
        <v>855</v>
      </c>
      <c r="AD206" s="17">
        <v>100</v>
      </c>
      <c r="AE206" s="41">
        <v>596</v>
      </c>
      <c r="AF206" s="100">
        <v>57.7</v>
      </c>
      <c r="AG206" s="17"/>
      <c r="AH206" s="17">
        <v>49.4</v>
      </c>
      <c r="AI206" s="17">
        <v>49.4</v>
      </c>
      <c r="AJ206" s="17"/>
      <c r="AK206" s="17"/>
      <c r="AL206" s="17"/>
      <c r="AM206" s="17"/>
      <c r="AN206" s="17">
        <v>86</v>
      </c>
      <c r="AO206" s="17">
        <v>86.1</v>
      </c>
      <c r="AP206" s="17"/>
      <c r="AQ206" s="17"/>
      <c r="AR206" s="17"/>
      <c r="AS206" s="17"/>
      <c r="AT206" s="17"/>
      <c r="AU206" s="41"/>
      <c r="AV206" s="266"/>
      <c r="AW206" s="17"/>
      <c r="AX206" s="17">
        <v>24.8</v>
      </c>
      <c r="AY206" s="17">
        <v>95.2</v>
      </c>
      <c r="AZ206" s="17">
        <v>173</v>
      </c>
      <c r="BA206" s="98">
        <f t="shared" si="93"/>
        <v>268.2</v>
      </c>
      <c r="BB206" s="101">
        <f t="shared" si="94"/>
        <v>691.2</v>
      </c>
    </row>
    <row r="207" spans="1:54" ht="14.25" customHeight="1" x14ac:dyDescent="0.35">
      <c r="A207" s="266"/>
      <c r="B207" s="11">
        <v>14.75</v>
      </c>
      <c r="C207" s="266"/>
      <c r="D207" s="17">
        <v>49.8</v>
      </c>
      <c r="E207" s="17">
        <v>107.7</v>
      </c>
      <c r="F207" s="41">
        <v>10.7</v>
      </c>
      <c r="G207" s="266"/>
      <c r="H207" s="17">
        <v>30.7</v>
      </c>
      <c r="I207" s="17">
        <v>103.4</v>
      </c>
      <c r="J207" s="17">
        <v>83.5</v>
      </c>
      <c r="K207" s="98">
        <v>83.2</v>
      </c>
      <c r="L207" s="266"/>
      <c r="M207" s="99">
        <f t="shared" si="90"/>
        <v>20</v>
      </c>
      <c r="N207" s="17">
        <f t="shared" si="91"/>
        <v>-4.2999999999999972</v>
      </c>
      <c r="O207" s="41">
        <f t="shared" si="92"/>
        <v>33.400000000000006</v>
      </c>
      <c r="P207" s="99">
        <v>104.9</v>
      </c>
      <c r="Q207" s="17">
        <v>12</v>
      </c>
      <c r="R207" s="17">
        <v>49.5</v>
      </c>
      <c r="S207" s="17">
        <v>49.5</v>
      </c>
      <c r="T207" s="17">
        <v>57.1</v>
      </c>
      <c r="U207" s="17">
        <v>57.1</v>
      </c>
      <c r="V207" s="17">
        <v>57.1</v>
      </c>
      <c r="W207" s="17">
        <v>57.6</v>
      </c>
      <c r="X207" s="17">
        <v>85.5</v>
      </c>
      <c r="Y207" s="17">
        <v>85.6</v>
      </c>
      <c r="Z207" s="17">
        <v>85.3</v>
      </c>
      <c r="AA207" s="17">
        <v>54.2</v>
      </c>
      <c r="AB207" s="17">
        <v>117.5</v>
      </c>
      <c r="AC207" s="17">
        <v>856</v>
      </c>
      <c r="AD207" s="17">
        <v>100</v>
      </c>
      <c r="AE207" s="41">
        <v>596</v>
      </c>
      <c r="AF207" s="100">
        <v>0</v>
      </c>
      <c r="AG207" s="17"/>
      <c r="AH207" s="17">
        <v>1.5</v>
      </c>
      <c r="AI207" s="17">
        <v>1.5</v>
      </c>
      <c r="AJ207" s="17"/>
      <c r="AK207" s="17"/>
      <c r="AL207" s="17"/>
      <c r="AM207" s="17"/>
      <c r="AN207" s="17">
        <v>1.4</v>
      </c>
      <c r="AO207" s="17">
        <v>1.5</v>
      </c>
      <c r="AP207" s="17"/>
      <c r="AQ207" s="17"/>
      <c r="AR207" s="17"/>
      <c r="AS207" s="17"/>
      <c r="AT207" s="17"/>
      <c r="AU207" s="41"/>
      <c r="AV207" s="266"/>
      <c r="AW207" s="17"/>
      <c r="AX207" s="17">
        <v>23.56</v>
      </c>
      <c r="AY207" s="17">
        <v>65.900000000000006</v>
      </c>
      <c r="AZ207" s="17">
        <v>122</v>
      </c>
      <c r="BA207" s="98">
        <f t="shared" si="93"/>
        <v>187.9</v>
      </c>
      <c r="BB207" s="101">
        <f t="shared" si="94"/>
        <v>661.9</v>
      </c>
    </row>
    <row r="208" spans="1:54" ht="14.25" customHeight="1" x14ac:dyDescent="0.35">
      <c r="A208" s="266"/>
      <c r="B208" s="11">
        <v>14.8333333333333</v>
      </c>
      <c r="C208" s="266"/>
      <c r="D208" s="17">
        <v>49.7</v>
      </c>
      <c r="E208" s="17">
        <v>115</v>
      </c>
      <c r="F208" s="41">
        <v>10.199999999999999</v>
      </c>
      <c r="G208" s="266"/>
      <c r="H208" s="17">
        <v>29.6</v>
      </c>
      <c r="I208" s="17">
        <v>106.3</v>
      </c>
      <c r="J208" s="17">
        <v>82.8</v>
      </c>
      <c r="K208" s="98">
        <v>82.4</v>
      </c>
      <c r="L208" s="266"/>
      <c r="M208" s="99">
        <f t="shared" si="90"/>
        <v>19.400000000000002</v>
      </c>
      <c r="N208" s="17">
        <f t="shared" si="91"/>
        <v>-8.7000000000000028</v>
      </c>
      <c r="O208" s="41">
        <f t="shared" si="92"/>
        <v>32.700000000000003</v>
      </c>
      <c r="P208" s="99">
        <v>105.9</v>
      </c>
      <c r="Q208" s="17">
        <v>11.3</v>
      </c>
      <c r="R208" s="17">
        <v>49.4</v>
      </c>
      <c r="S208" s="17">
        <v>49.4</v>
      </c>
      <c r="T208" s="17">
        <v>55.8</v>
      </c>
      <c r="U208" s="17">
        <v>55.6</v>
      </c>
      <c r="V208" s="17">
        <v>55.6</v>
      </c>
      <c r="W208" s="17">
        <v>56.1</v>
      </c>
      <c r="X208" s="17">
        <v>84.8</v>
      </c>
      <c r="Y208" s="17">
        <v>84.8</v>
      </c>
      <c r="Z208" s="17">
        <v>84.6</v>
      </c>
      <c r="AA208" s="17">
        <v>54.2</v>
      </c>
      <c r="AB208" s="17">
        <v>118.7</v>
      </c>
      <c r="AC208" s="17">
        <v>856</v>
      </c>
      <c r="AD208" s="17">
        <v>100</v>
      </c>
      <c r="AE208" s="41">
        <v>593</v>
      </c>
      <c r="AF208" s="100">
        <v>1.2</v>
      </c>
      <c r="AG208" s="17"/>
      <c r="AH208" s="17">
        <v>4</v>
      </c>
      <c r="AI208" s="17">
        <v>4</v>
      </c>
      <c r="AJ208" s="17"/>
      <c r="AK208" s="17"/>
      <c r="AL208" s="17"/>
      <c r="AM208" s="17"/>
      <c r="AN208" s="17">
        <v>3.9</v>
      </c>
      <c r="AO208" s="17">
        <v>3.9</v>
      </c>
      <c r="AP208" s="17"/>
      <c r="AQ208" s="17"/>
      <c r="AR208" s="17"/>
      <c r="AS208" s="17"/>
      <c r="AT208" s="17"/>
      <c r="AU208" s="41"/>
      <c r="AV208" s="266"/>
      <c r="AW208" s="17"/>
      <c r="AX208" s="17">
        <v>23.16</v>
      </c>
      <c r="AY208" s="17">
        <v>84.2</v>
      </c>
      <c r="AZ208" s="17">
        <v>118</v>
      </c>
      <c r="BA208" s="98">
        <f t="shared" si="93"/>
        <v>202.2</v>
      </c>
      <c r="BB208" s="101">
        <f t="shared" si="94"/>
        <v>677.2</v>
      </c>
    </row>
    <row r="209" spans="1:54" ht="14.25" customHeight="1" x14ac:dyDescent="0.35">
      <c r="A209" s="266"/>
      <c r="B209" s="11">
        <v>14.9166666666667</v>
      </c>
      <c r="C209" s="266"/>
      <c r="D209" s="17">
        <v>49.7</v>
      </c>
      <c r="E209" s="17">
        <v>114.7</v>
      </c>
      <c r="F209" s="41">
        <v>9.8000000000000007</v>
      </c>
      <c r="G209" s="266"/>
      <c r="H209" s="17">
        <v>28.6</v>
      </c>
      <c r="I209" s="17">
        <v>105.1</v>
      </c>
      <c r="J209" s="17">
        <v>82.5</v>
      </c>
      <c r="K209" s="98">
        <v>82.2</v>
      </c>
      <c r="L209" s="266"/>
      <c r="M209" s="99">
        <f t="shared" si="90"/>
        <v>18.8</v>
      </c>
      <c r="N209" s="17">
        <f t="shared" si="91"/>
        <v>-9.6000000000000085</v>
      </c>
      <c r="O209" s="41">
        <f t="shared" si="92"/>
        <v>32.5</v>
      </c>
      <c r="P209" s="99">
        <v>106.5</v>
      </c>
      <c r="Q209" s="17">
        <v>10.9</v>
      </c>
      <c r="R209" s="17">
        <v>49.3</v>
      </c>
      <c r="S209" s="17">
        <v>49.3</v>
      </c>
      <c r="T209" s="17">
        <v>55</v>
      </c>
      <c r="U209" s="17">
        <v>55.1</v>
      </c>
      <c r="V209" s="17">
        <v>55.1</v>
      </c>
      <c r="W209" s="17">
        <v>55.6</v>
      </c>
      <c r="X209" s="17">
        <v>84.5</v>
      </c>
      <c r="Y209" s="17">
        <v>84.6</v>
      </c>
      <c r="Z209" s="17">
        <v>84.4</v>
      </c>
      <c r="AA209" s="17">
        <v>54.2</v>
      </c>
      <c r="AB209" s="17">
        <v>118.6</v>
      </c>
      <c r="AC209" s="17">
        <v>855</v>
      </c>
      <c r="AD209" s="17">
        <v>100</v>
      </c>
      <c r="AE209" s="41">
        <v>589</v>
      </c>
      <c r="AF209" s="100">
        <v>0</v>
      </c>
      <c r="AG209" s="17"/>
      <c r="AH209" s="17">
        <v>0</v>
      </c>
      <c r="AI209" s="17">
        <v>0</v>
      </c>
      <c r="AJ209" s="17"/>
      <c r="AK209" s="17"/>
      <c r="AL209" s="17"/>
      <c r="AM209" s="17"/>
      <c r="AN209" s="17">
        <v>0</v>
      </c>
      <c r="AO209" s="17">
        <v>0</v>
      </c>
      <c r="AP209" s="17"/>
      <c r="AQ209" s="17"/>
      <c r="AR209" s="17"/>
      <c r="AS209" s="17"/>
      <c r="AT209" s="17"/>
      <c r="AU209" s="41"/>
      <c r="AV209" s="266"/>
      <c r="AW209" s="17"/>
      <c r="AX209" s="17">
        <v>21.59</v>
      </c>
      <c r="AY209" s="17">
        <v>84.7</v>
      </c>
      <c r="AZ209" s="17">
        <v>120</v>
      </c>
      <c r="BA209" s="98">
        <f t="shared" si="93"/>
        <v>204.7</v>
      </c>
      <c r="BB209" s="101">
        <f t="shared" si="94"/>
        <v>673.7</v>
      </c>
    </row>
    <row r="210" spans="1:54" ht="14.25" customHeight="1" x14ac:dyDescent="0.35">
      <c r="A210" s="267"/>
      <c r="B210" s="11">
        <v>15</v>
      </c>
      <c r="C210" s="267"/>
      <c r="D210" s="17">
        <v>49.7</v>
      </c>
      <c r="E210" s="17">
        <v>113.7</v>
      </c>
      <c r="F210" s="41">
        <v>9.6999999999999993</v>
      </c>
      <c r="G210" s="267"/>
      <c r="H210" s="17">
        <v>29.3</v>
      </c>
      <c r="I210" s="17">
        <v>105.1</v>
      </c>
      <c r="J210" s="17">
        <v>83.2</v>
      </c>
      <c r="K210" s="98">
        <v>82.8</v>
      </c>
      <c r="L210" s="267"/>
      <c r="M210" s="99">
        <f t="shared" si="90"/>
        <v>19.600000000000001</v>
      </c>
      <c r="N210" s="17">
        <f t="shared" si="91"/>
        <v>-8.6000000000000085</v>
      </c>
      <c r="O210" s="41">
        <f t="shared" si="92"/>
        <v>33.099999999999994</v>
      </c>
      <c r="P210" s="99">
        <v>105.6</v>
      </c>
      <c r="Q210" s="17">
        <v>10.9</v>
      </c>
      <c r="R210" s="17">
        <v>49.4</v>
      </c>
      <c r="S210" s="17">
        <v>49.3</v>
      </c>
      <c r="T210" s="17">
        <v>55.7</v>
      </c>
      <c r="U210" s="17">
        <v>55.6</v>
      </c>
      <c r="V210" s="17">
        <v>55.5</v>
      </c>
      <c r="W210" s="17">
        <v>56</v>
      </c>
      <c r="X210" s="17">
        <v>85.1</v>
      </c>
      <c r="Y210" s="17">
        <v>85.2</v>
      </c>
      <c r="Z210" s="17">
        <v>85</v>
      </c>
      <c r="AA210" s="17">
        <v>54.2</v>
      </c>
      <c r="AB210" s="17">
        <v>118.4</v>
      </c>
      <c r="AC210" s="17">
        <v>856</v>
      </c>
      <c r="AD210" s="17">
        <v>100</v>
      </c>
      <c r="AE210" s="41">
        <v>596</v>
      </c>
      <c r="AF210" s="100">
        <v>0</v>
      </c>
      <c r="AG210" s="17"/>
      <c r="AH210" s="17">
        <v>0</v>
      </c>
      <c r="AI210" s="17">
        <v>0</v>
      </c>
      <c r="AJ210" s="17"/>
      <c r="AK210" s="17"/>
      <c r="AL210" s="17"/>
      <c r="AM210" s="17"/>
      <c r="AN210" s="17">
        <v>0</v>
      </c>
      <c r="AO210" s="17">
        <v>0</v>
      </c>
      <c r="AP210" s="17"/>
      <c r="AQ210" s="17"/>
      <c r="AR210" s="17"/>
      <c r="AS210" s="17"/>
      <c r="AT210" s="17"/>
      <c r="AU210" s="41"/>
      <c r="AV210" s="267"/>
      <c r="AW210" s="17"/>
      <c r="AX210" s="17">
        <v>21.966000000000001</v>
      </c>
      <c r="AY210" s="17">
        <v>86</v>
      </c>
      <c r="AZ210" s="17">
        <v>130</v>
      </c>
      <c r="BA210" s="98">
        <f t="shared" si="93"/>
        <v>216</v>
      </c>
      <c r="BB210" s="101">
        <f t="shared" si="94"/>
        <v>682</v>
      </c>
    </row>
    <row r="211" spans="1:54" ht="14.25" customHeight="1" x14ac:dyDescent="0.35">
      <c r="A211" s="291" t="s">
        <v>92</v>
      </c>
      <c r="B211" s="285"/>
      <c r="C211" s="78">
        <f t="shared" ref="C211:BB211" si="95">AVERAGE(C199:C210)</f>
        <v>114</v>
      </c>
      <c r="D211" s="78">
        <f t="shared" si="95"/>
        <v>49.583333333333343</v>
      </c>
      <c r="E211" s="78">
        <f t="shared" si="95"/>
        <v>114.34166666666668</v>
      </c>
      <c r="F211" s="102">
        <f t="shared" si="95"/>
        <v>10</v>
      </c>
      <c r="G211" s="78" t="e">
        <f t="shared" si="95"/>
        <v>#DIV/0!</v>
      </c>
      <c r="H211" s="78">
        <f t="shared" si="95"/>
        <v>30.425000000000008</v>
      </c>
      <c r="I211" s="78">
        <f t="shared" si="95"/>
        <v>105.53333333333332</v>
      </c>
      <c r="J211" s="78">
        <f t="shared" si="95"/>
        <v>83.458333333333329</v>
      </c>
      <c r="K211" s="103">
        <f t="shared" si="95"/>
        <v>83.13333333333334</v>
      </c>
      <c r="L211" s="104">
        <f t="shared" si="95"/>
        <v>-114</v>
      </c>
      <c r="M211" s="103">
        <f t="shared" si="95"/>
        <v>20.425000000000001</v>
      </c>
      <c r="N211" s="103">
        <f t="shared" si="95"/>
        <v>-8.8083333333333353</v>
      </c>
      <c r="O211" s="102">
        <f t="shared" si="95"/>
        <v>33.54999999999999</v>
      </c>
      <c r="P211" s="105">
        <f t="shared" si="95"/>
        <v>95.758333333333326</v>
      </c>
      <c r="Q211" s="78">
        <f t="shared" si="95"/>
        <v>11.291666666666666</v>
      </c>
      <c r="R211" s="78">
        <f t="shared" si="95"/>
        <v>49.324999999999996</v>
      </c>
      <c r="S211" s="78">
        <f t="shared" si="95"/>
        <v>49.258333333333326</v>
      </c>
      <c r="T211" s="78">
        <f t="shared" si="95"/>
        <v>57.066666666666663</v>
      </c>
      <c r="U211" s="78">
        <f t="shared" si="95"/>
        <v>56.991666666666674</v>
      </c>
      <c r="V211" s="78">
        <f t="shared" si="95"/>
        <v>56.958333333333336</v>
      </c>
      <c r="W211" s="78">
        <f t="shared" si="95"/>
        <v>57.408333333333339</v>
      </c>
      <c r="X211" s="78">
        <f t="shared" si="95"/>
        <v>81.233333333333334</v>
      </c>
      <c r="Y211" s="78">
        <f t="shared" si="95"/>
        <v>85.466666666666683</v>
      </c>
      <c r="Z211" s="78">
        <f t="shared" si="95"/>
        <v>85.274999999999991</v>
      </c>
      <c r="AA211" s="78">
        <f t="shared" si="95"/>
        <v>54.20000000000001</v>
      </c>
      <c r="AB211" s="78">
        <f t="shared" si="95"/>
        <v>116.25</v>
      </c>
      <c r="AC211" s="78">
        <f t="shared" si="95"/>
        <v>852.08333333333337</v>
      </c>
      <c r="AD211" s="78">
        <f t="shared" si="95"/>
        <v>100</v>
      </c>
      <c r="AE211" s="102">
        <f t="shared" si="95"/>
        <v>594.75</v>
      </c>
      <c r="AF211" s="106">
        <f t="shared" si="95"/>
        <v>21.416666666666668</v>
      </c>
      <c r="AG211" s="78" t="e">
        <f t="shared" si="95"/>
        <v>#DIV/0!</v>
      </c>
      <c r="AH211" s="78">
        <f t="shared" si="95"/>
        <v>21.400000000000002</v>
      </c>
      <c r="AI211" s="78">
        <f t="shared" si="95"/>
        <v>21.391666666666669</v>
      </c>
      <c r="AJ211" s="78" t="e">
        <f t="shared" si="95"/>
        <v>#DIV/0!</v>
      </c>
      <c r="AK211" s="78" t="e">
        <f t="shared" si="95"/>
        <v>#DIV/0!</v>
      </c>
      <c r="AL211" s="78" t="e">
        <f t="shared" si="95"/>
        <v>#DIV/0!</v>
      </c>
      <c r="AM211" s="78" t="e">
        <f t="shared" si="95"/>
        <v>#DIV/0!</v>
      </c>
      <c r="AN211" s="78">
        <f t="shared" si="95"/>
        <v>33.54999999999999</v>
      </c>
      <c r="AO211" s="78">
        <f t="shared" si="95"/>
        <v>33.591666666666661</v>
      </c>
      <c r="AP211" s="78" t="e">
        <f t="shared" si="95"/>
        <v>#DIV/0!</v>
      </c>
      <c r="AQ211" s="78" t="e">
        <f t="shared" si="95"/>
        <v>#DIV/0!</v>
      </c>
      <c r="AR211" s="78" t="e">
        <f t="shared" si="95"/>
        <v>#DIV/0!</v>
      </c>
      <c r="AS211" s="78" t="e">
        <f t="shared" si="95"/>
        <v>#DIV/0!</v>
      </c>
      <c r="AT211" s="78" t="e">
        <f t="shared" si="95"/>
        <v>#DIV/0!</v>
      </c>
      <c r="AU211" s="102" t="e">
        <f t="shared" si="95"/>
        <v>#DIV/0!</v>
      </c>
      <c r="AV211" s="107">
        <f t="shared" si="95"/>
        <v>139.1</v>
      </c>
      <c r="AW211" s="78" t="e">
        <f t="shared" si="95"/>
        <v>#DIV/0!</v>
      </c>
      <c r="AX211" s="78">
        <f t="shared" si="95"/>
        <v>24.420500000000001</v>
      </c>
      <c r="AY211" s="78">
        <f t="shared" si="95"/>
        <v>86.341666666666697</v>
      </c>
      <c r="AZ211" s="78">
        <f t="shared" si="95"/>
        <v>139.25</v>
      </c>
      <c r="BA211" s="103">
        <f t="shared" si="95"/>
        <v>225.59166666666667</v>
      </c>
      <c r="BB211" s="108">
        <f t="shared" si="95"/>
        <v>681.09166666666658</v>
      </c>
    </row>
    <row r="212" spans="1:54" ht="14.25" customHeight="1" x14ac:dyDescent="0.35">
      <c r="A212" s="268">
        <v>44790</v>
      </c>
      <c r="B212" s="11">
        <v>15.0833333333333</v>
      </c>
      <c r="C212" s="306">
        <v>114.8</v>
      </c>
      <c r="D212" s="17">
        <v>49.8</v>
      </c>
      <c r="E212" s="17">
        <v>118.4</v>
      </c>
      <c r="F212" s="41">
        <v>9.6999999999999993</v>
      </c>
      <c r="G212" s="269"/>
      <c r="H212" s="17">
        <v>28.9</v>
      </c>
      <c r="I212" s="17">
        <v>105.8</v>
      </c>
      <c r="J212" s="17">
        <v>83.4</v>
      </c>
      <c r="K212" s="98">
        <v>83.1</v>
      </c>
      <c r="L212" s="286">
        <f>G212-C212</f>
        <v>-114.8</v>
      </c>
      <c r="M212" s="99">
        <f t="shared" ref="M212:M223" si="96">H212-F212</f>
        <v>19.2</v>
      </c>
      <c r="N212" s="17">
        <f t="shared" ref="N212:N223" si="97">I212-E212</f>
        <v>-12.600000000000009</v>
      </c>
      <c r="O212" s="41">
        <f t="shared" ref="O212:O223" si="98">K212-D212</f>
        <v>33.299999999999997</v>
      </c>
      <c r="P212" s="99">
        <v>106.3</v>
      </c>
      <c r="Q212" s="17">
        <v>10.7</v>
      </c>
      <c r="R212" s="17">
        <v>49.5</v>
      </c>
      <c r="S212" s="17">
        <v>49.4</v>
      </c>
      <c r="T212" s="139">
        <v>55.7</v>
      </c>
      <c r="U212" s="17">
        <v>55.4</v>
      </c>
      <c r="V212" s="17">
        <v>55.5</v>
      </c>
      <c r="W212" s="17">
        <v>56</v>
      </c>
      <c r="X212" s="17">
        <v>85.4</v>
      </c>
      <c r="Y212" s="17">
        <v>85.5</v>
      </c>
      <c r="Z212" s="17">
        <v>85.3</v>
      </c>
      <c r="AA212" s="17">
        <v>54.2</v>
      </c>
      <c r="AB212" s="17">
        <v>118.3</v>
      </c>
      <c r="AC212" s="17">
        <v>855</v>
      </c>
      <c r="AD212" s="17">
        <v>100</v>
      </c>
      <c r="AE212" s="41">
        <v>595</v>
      </c>
      <c r="AF212" s="100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41"/>
      <c r="AV212" s="286">
        <v>139.1</v>
      </c>
      <c r="AW212" s="17"/>
      <c r="AX212" s="17">
        <v>22.068000000000001</v>
      </c>
      <c r="AY212" s="17">
        <v>83.5</v>
      </c>
      <c r="AZ212" s="17">
        <v>126</v>
      </c>
      <c r="BA212" s="98">
        <f t="shared" ref="BA212:BA223" si="99">AY212+AZ212</f>
        <v>209.5</v>
      </c>
      <c r="BB212" s="101">
        <f t="shared" ref="BB212:BB223" si="100">AE212+AU212+AY212</f>
        <v>678.5</v>
      </c>
    </row>
    <row r="213" spans="1:54" ht="14.25" customHeight="1" x14ac:dyDescent="0.35">
      <c r="A213" s="266"/>
      <c r="B213" s="11">
        <v>15.1666666666667</v>
      </c>
      <c r="C213" s="266"/>
      <c r="D213" s="17">
        <v>49.8</v>
      </c>
      <c r="E213" s="17">
        <v>116.2</v>
      </c>
      <c r="F213" s="41">
        <v>9.5</v>
      </c>
      <c r="G213" s="266"/>
      <c r="H213" s="17">
        <v>29</v>
      </c>
      <c r="I213" s="17">
        <v>105.6</v>
      </c>
      <c r="J213" s="17">
        <v>83.5</v>
      </c>
      <c r="K213" s="98">
        <v>83.1</v>
      </c>
      <c r="L213" s="266"/>
      <c r="M213" s="99">
        <f t="shared" si="96"/>
        <v>19.5</v>
      </c>
      <c r="N213" s="17">
        <f t="shared" si="97"/>
        <v>-10.600000000000009</v>
      </c>
      <c r="O213" s="41">
        <f t="shared" si="98"/>
        <v>33.299999999999997</v>
      </c>
      <c r="P213" s="99">
        <v>106.3</v>
      </c>
      <c r="Q213" s="17">
        <v>10.7</v>
      </c>
      <c r="R213" s="17">
        <v>49.5</v>
      </c>
      <c r="S213" s="17">
        <v>49.5</v>
      </c>
      <c r="T213" s="17">
        <v>55.6</v>
      </c>
      <c r="U213" s="17">
        <v>55.5</v>
      </c>
      <c r="V213" s="17">
        <v>55.4</v>
      </c>
      <c r="W213" s="17">
        <v>55.9</v>
      </c>
      <c r="X213" s="17">
        <v>85.4</v>
      </c>
      <c r="Y213" s="17">
        <v>85.5</v>
      </c>
      <c r="Z213" s="17">
        <v>85.3</v>
      </c>
      <c r="AA213" s="17">
        <v>54.2</v>
      </c>
      <c r="AB213" s="17">
        <v>118.3</v>
      </c>
      <c r="AC213" s="17">
        <v>855</v>
      </c>
      <c r="AD213" s="17">
        <v>100</v>
      </c>
      <c r="AE213" s="41">
        <v>596</v>
      </c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41"/>
      <c r="AV213" s="266"/>
      <c r="AW213" s="17"/>
      <c r="AX213" s="17">
        <v>22.741</v>
      </c>
      <c r="AY213" s="17">
        <v>87</v>
      </c>
      <c r="AZ213" s="17">
        <v>120</v>
      </c>
      <c r="BA213" s="98">
        <f t="shared" si="99"/>
        <v>207</v>
      </c>
      <c r="BB213" s="101">
        <f t="shared" si="100"/>
        <v>683</v>
      </c>
    </row>
    <row r="214" spans="1:54" ht="14.25" customHeight="1" x14ac:dyDescent="0.35">
      <c r="A214" s="266"/>
      <c r="B214" s="11">
        <v>15.25</v>
      </c>
      <c r="C214" s="266"/>
      <c r="D214" s="17">
        <v>49.6</v>
      </c>
      <c r="E214" s="17">
        <v>111.4</v>
      </c>
      <c r="F214" s="41">
        <v>9.5</v>
      </c>
      <c r="G214" s="266"/>
      <c r="H214" s="17">
        <v>29.4</v>
      </c>
      <c r="I214" s="17">
        <v>105.2</v>
      </c>
      <c r="J214" s="17">
        <v>83.6</v>
      </c>
      <c r="K214" s="98">
        <v>83.3</v>
      </c>
      <c r="L214" s="266"/>
      <c r="M214" s="99">
        <f t="shared" si="96"/>
        <v>19.899999999999999</v>
      </c>
      <c r="N214" s="17">
        <f t="shared" si="97"/>
        <v>-6.2000000000000028</v>
      </c>
      <c r="O214" s="41">
        <f t="shared" si="98"/>
        <v>33.699999999999996</v>
      </c>
      <c r="P214" s="99">
        <v>105.8</v>
      </c>
      <c r="Q214" s="17">
        <v>10.7</v>
      </c>
      <c r="R214" s="17">
        <v>49.4</v>
      </c>
      <c r="S214" s="17">
        <v>49.3</v>
      </c>
      <c r="T214" s="17">
        <v>55.8</v>
      </c>
      <c r="U214" s="17">
        <v>55.8</v>
      </c>
      <c r="V214" s="17">
        <v>55.7</v>
      </c>
      <c r="W214" s="17">
        <v>56.2</v>
      </c>
      <c r="X214" s="17">
        <v>85.5</v>
      </c>
      <c r="Y214" s="17">
        <v>85.6</v>
      </c>
      <c r="Z214" s="17">
        <v>85.4</v>
      </c>
      <c r="AA214" s="17">
        <v>54.2</v>
      </c>
      <c r="AB214" s="17">
        <v>118</v>
      </c>
      <c r="AC214" s="17">
        <v>856</v>
      </c>
      <c r="AD214" s="17">
        <v>100</v>
      </c>
      <c r="AE214" s="41">
        <v>596</v>
      </c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41"/>
      <c r="AV214" s="266"/>
      <c r="AW214" s="17"/>
      <c r="AX214" s="17">
        <v>22.73</v>
      </c>
      <c r="AY214" s="17">
        <v>87.4</v>
      </c>
      <c r="AZ214" s="17">
        <v>129</v>
      </c>
      <c r="BA214" s="98">
        <f t="shared" si="99"/>
        <v>216.4</v>
      </c>
      <c r="BB214" s="101">
        <f t="shared" si="100"/>
        <v>683.4</v>
      </c>
    </row>
    <row r="215" spans="1:54" ht="14.25" customHeight="1" x14ac:dyDescent="0.35">
      <c r="A215" s="266"/>
      <c r="B215" s="11">
        <v>15.3333333333333</v>
      </c>
      <c r="C215" s="266"/>
      <c r="D215" s="17">
        <v>49.7</v>
      </c>
      <c r="E215" s="17">
        <v>115</v>
      </c>
      <c r="F215" s="41">
        <v>9.9</v>
      </c>
      <c r="G215" s="266"/>
      <c r="H215" s="17">
        <v>30.8</v>
      </c>
      <c r="I215" s="17">
        <v>104.3</v>
      </c>
      <c r="J215" s="17">
        <v>83.7</v>
      </c>
      <c r="K215" s="98">
        <v>83.3</v>
      </c>
      <c r="L215" s="266"/>
      <c r="M215" s="99">
        <f t="shared" si="96"/>
        <v>20.9</v>
      </c>
      <c r="N215" s="17">
        <f t="shared" si="97"/>
        <v>-10.700000000000003</v>
      </c>
      <c r="O215" s="41">
        <f t="shared" si="98"/>
        <v>33.599999999999994</v>
      </c>
      <c r="P215" s="99">
        <v>105.5</v>
      </c>
      <c r="Q215" s="17">
        <v>11</v>
      </c>
      <c r="R215" s="17">
        <v>49.4</v>
      </c>
      <c r="S215" s="17">
        <v>49.4</v>
      </c>
      <c r="T215" s="17">
        <v>56.6</v>
      </c>
      <c r="U215" s="17">
        <v>56.3</v>
      </c>
      <c r="V215" s="17">
        <v>56.3</v>
      </c>
      <c r="W215" s="17">
        <v>56.8</v>
      </c>
      <c r="X215" s="17">
        <v>85.6</v>
      </c>
      <c r="Y215" s="17">
        <v>85.7</v>
      </c>
      <c r="Z215" s="17">
        <v>85.5</v>
      </c>
      <c r="AA215" s="17">
        <v>54.2</v>
      </c>
      <c r="AB215" s="17">
        <v>118.3</v>
      </c>
      <c r="AC215" s="17">
        <v>853</v>
      </c>
      <c r="AD215" s="17">
        <v>100</v>
      </c>
      <c r="AE215" s="41">
        <v>853</v>
      </c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41"/>
      <c r="AV215" s="266"/>
      <c r="AW215" s="17"/>
      <c r="AX215" s="17">
        <v>25.048999999999999</v>
      </c>
      <c r="AY215" s="17">
        <v>86</v>
      </c>
      <c r="AZ215" s="17">
        <v>120</v>
      </c>
      <c r="BA215" s="98">
        <f t="shared" si="99"/>
        <v>206</v>
      </c>
      <c r="BB215" s="101">
        <f t="shared" si="100"/>
        <v>939</v>
      </c>
    </row>
    <row r="216" spans="1:54" ht="14.25" customHeight="1" x14ac:dyDescent="0.35">
      <c r="A216" s="266"/>
      <c r="B216" s="11">
        <v>15.4166666666667</v>
      </c>
      <c r="C216" s="266"/>
      <c r="D216" s="17">
        <v>49.5</v>
      </c>
      <c r="E216" s="17">
        <v>121.2</v>
      </c>
      <c r="F216" s="41">
        <v>10.3</v>
      </c>
      <c r="G216" s="266"/>
      <c r="H216" s="17">
        <v>31.8</v>
      </c>
      <c r="I216" s="17">
        <v>111.1</v>
      </c>
      <c r="J216" s="17">
        <v>84.2</v>
      </c>
      <c r="K216" s="98">
        <v>83.9</v>
      </c>
      <c r="L216" s="266"/>
      <c r="M216" s="99">
        <f t="shared" si="96"/>
        <v>21.5</v>
      </c>
      <c r="N216" s="17">
        <f t="shared" si="97"/>
        <v>-10.100000000000009</v>
      </c>
      <c r="O216" s="41">
        <f t="shared" si="98"/>
        <v>34.400000000000006</v>
      </c>
      <c r="P216" s="99">
        <v>112.2</v>
      </c>
      <c r="Q216" s="17">
        <v>11.7</v>
      </c>
      <c r="R216" s="17">
        <v>49.2</v>
      </c>
      <c r="S216" s="17">
        <v>49.2</v>
      </c>
      <c r="T216" s="17">
        <v>57.7</v>
      </c>
      <c r="U216" s="17">
        <v>57.6</v>
      </c>
      <c r="V216" s="17">
        <v>57.5</v>
      </c>
      <c r="W216" s="17">
        <v>58</v>
      </c>
      <c r="X216" s="17">
        <v>86.1</v>
      </c>
      <c r="Y216" s="17">
        <v>86.2</v>
      </c>
      <c r="Z216" s="17">
        <v>86.1</v>
      </c>
      <c r="AA216" s="17">
        <v>54.2</v>
      </c>
      <c r="AB216" s="17">
        <v>116.5</v>
      </c>
      <c r="AC216" s="17">
        <v>854</v>
      </c>
      <c r="AD216" s="17">
        <v>100</v>
      </c>
      <c r="AE216" s="41">
        <v>599</v>
      </c>
      <c r="AF216" s="100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41"/>
      <c r="AV216" s="266"/>
      <c r="AW216" s="17"/>
      <c r="AX216" s="17">
        <v>27.123999999999999</v>
      </c>
      <c r="AY216" s="17">
        <v>85.7</v>
      </c>
      <c r="AZ216" s="17">
        <v>117</v>
      </c>
      <c r="BA216" s="98">
        <f t="shared" si="99"/>
        <v>202.7</v>
      </c>
      <c r="BB216" s="101">
        <f t="shared" si="100"/>
        <v>684.7</v>
      </c>
    </row>
    <row r="217" spans="1:54" ht="14.25" customHeight="1" x14ac:dyDescent="0.35">
      <c r="A217" s="266"/>
      <c r="B217" s="11">
        <v>15.5</v>
      </c>
      <c r="C217" s="266"/>
      <c r="D217" s="17">
        <v>49.7</v>
      </c>
      <c r="E217" s="17">
        <v>120.1</v>
      </c>
      <c r="F217" s="41">
        <v>10.7</v>
      </c>
      <c r="G217" s="266"/>
      <c r="H217" s="17">
        <v>32.6</v>
      </c>
      <c r="I217" s="17">
        <v>111.7</v>
      </c>
      <c r="J217" s="17">
        <v>84.5</v>
      </c>
      <c r="K217" s="98">
        <v>84.2</v>
      </c>
      <c r="L217" s="266"/>
      <c r="M217" s="99">
        <f t="shared" si="96"/>
        <v>21.900000000000002</v>
      </c>
      <c r="N217" s="17">
        <f t="shared" si="97"/>
        <v>-8.3999999999999915</v>
      </c>
      <c r="O217" s="41">
        <f t="shared" si="98"/>
        <v>34.5</v>
      </c>
      <c r="P217" s="99">
        <v>111.6</v>
      </c>
      <c r="Q217" s="17">
        <v>12.1</v>
      </c>
      <c r="R217" s="17">
        <v>49.4</v>
      </c>
      <c r="S217" s="17">
        <v>49.2</v>
      </c>
      <c r="T217" s="17">
        <v>58.2</v>
      </c>
      <c r="U217" s="17">
        <v>58.1</v>
      </c>
      <c r="V217" s="17">
        <v>58</v>
      </c>
      <c r="W217" s="17">
        <v>58.5</v>
      </c>
      <c r="X217" s="17">
        <v>86.4</v>
      </c>
      <c r="Y217" s="17">
        <v>86.5</v>
      </c>
      <c r="Z217" s="17">
        <v>86.3</v>
      </c>
      <c r="AA217" s="17">
        <v>54.2</v>
      </c>
      <c r="AB217" s="17">
        <v>116.5</v>
      </c>
      <c r="AC217" s="17">
        <v>853</v>
      </c>
      <c r="AD217" s="17">
        <v>100</v>
      </c>
      <c r="AE217" s="41">
        <v>602</v>
      </c>
      <c r="AF217" s="100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41"/>
      <c r="AV217" s="266"/>
      <c r="AW217" s="17"/>
      <c r="AX217" s="17">
        <v>27.305</v>
      </c>
      <c r="AY217" s="17">
        <v>86.4</v>
      </c>
      <c r="AZ217" s="17">
        <v>129</v>
      </c>
      <c r="BA217" s="98">
        <f t="shared" si="99"/>
        <v>215.4</v>
      </c>
      <c r="BB217" s="101">
        <f t="shared" si="100"/>
        <v>688.4</v>
      </c>
    </row>
    <row r="218" spans="1:54" ht="14.25" customHeight="1" x14ac:dyDescent="0.35">
      <c r="A218" s="266"/>
      <c r="B218" s="11">
        <v>15.5833333333333</v>
      </c>
      <c r="C218" s="266"/>
      <c r="D218" s="17">
        <v>49.6</v>
      </c>
      <c r="E218" s="17">
        <v>120.2</v>
      </c>
      <c r="F218" s="41">
        <v>10.9</v>
      </c>
      <c r="G218" s="266"/>
      <c r="H218" s="17">
        <v>33.1</v>
      </c>
      <c r="I218" s="17">
        <v>110.4</v>
      </c>
      <c r="J218" s="17">
        <v>84.8</v>
      </c>
      <c r="K218" s="98">
        <v>84.5</v>
      </c>
      <c r="L218" s="266"/>
      <c r="M218" s="99">
        <f t="shared" si="96"/>
        <v>22.200000000000003</v>
      </c>
      <c r="N218" s="17">
        <f t="shared" si="97"/>
        <v>-9.7999999999999972</v>
      </c>
      <c r="O218" s="41">
        <f t="shared" si="98"/>
        <v>34.9</v>
      </c>
      <c r="P218" s="99">
        <v>111.8</v>
      </c>
      <c r="Q218" s="17">
        <v>12.3</v>
      </c>
      <c r="R218" s="17">
        <v>49.3</v>
      </c>
      <c r="S218" s="17">
        <v>49.2</v>
      </c>
      <c r="T218" s="17">
        <v>58.8</v>
      </c>
      <c r="U218" s="17">
        <v>58.7</v>
      </c>
      <c r="V218" s="17">
        <v>58.8</v>
      </c>
      <c r="W218" s="17">
        <v>59.1</v>
      </c>
      <c r="X218" s="17">
        <v>86.7</v>
      </c>
      <c r="Y218" s="17">
        <v>86.8</v>
      </c>
      <c r="Z218" s="17">
        <v>86.6</v>
      </c>
      <c r="AA218" s="17">
        <v>54.2</v>
      </c>
      <c r="AB218" s="17">
        <v>116.2</v>
      </c>
      <c r="AC218" s="17">
        <v>854</v>
      </c>
      <c r="AD218" s="17">
        <v>100</v>
      </c>
      <c r="AE218" s="41">
        <v>607</v>
      </c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41"/>
      <c r="AV218" s="266"/>
      <c r="AW218" s="17"/>
      <c r="AX218" s="17">
        <v>26.722999999999999</v>
      </c>
      <c r="AY218" s="17">
        <v>69.599999999999994</v>
      </c>
      <c r="AZ218" s="17">
        <v>121</v>
      </c>
      <c r="BA218" s="98">
        <f t="shared" si="99"/>
        <v>190.6</v>
      </c>
      <c r="BB218" s="101">
        <f t="shared" si="100"/>
        <v>676.6</v>
      </c>
    </row>
    <row r="219" spans="1:54" ht="14.25" customHeight="1" x14ac:dyDescent="0.35">
      <c r="A219" s="266"/>
      <c r="B219" s="11">
        <v>15.6666666666667</v>
      </c>
      <c r="C219" s="266"/>
      <c r="D219" s="17">
        <v>49.5</v>
      </c>
      <c r="E219" s="17">
        <v>117</v>
      </c>
      <c r="F219" s="41">
        <v>11.1</v>
      </c>
      <c r="G219" s="266"/>
      <c r="H219" s="17">
        <v>32.6</v>
      </c>
      <c r="I219" s="17">
        <v>111</v>
      </c>
      <c r="J219" s="17">
        <v>85</v>
      </c>
      <c r="K219" s="98">
        <v>84.7</v>
      </c>
      <c r="L219" s="266"/>
      <c r="M219" s="99">
        <f t="shared" si="96"/>
        <v>21.5</v>
      </c>
      <c r="N219" s="17">
        <f t="shared" si="97"/>
        <v>-6</v>
      </c>
      <c r="O219" s="41">
        <f t="shared" si="98"/>
        <v>35.200000000000003</v>
      </c>
      <c r="P219" s="99">
        <v>111.3</v>
      </c>
      <c r="Q219" s="17">
        <v>12.4</v>
      </c>
      <c r="R219" s="17">
        <v>49.2</v>
      </c>
      <c r="S219" s="17">
        <v>49.1</v>
      </c>
      <c r="T219" s="17">
        <v>59.2</v>
      </c>
      <c r="U219" s="17">
        <v>59.1</v>
      </c>
      <c r="V219" s="17">
        <v>59.1</v>
      </c>
      <c r="W219" s="17">
        <v>59.3</v>
      </c>
      <c r="X219" s="17">
        <v>86.9</v>
      </c>
      <c r="Y219" s="17">
        <v>87</v>
      </c>
      <c r="Z219" s="17">
        <v>86.7</v>
      </c>
      <c r="AA219" s="17">
        <v>54.2</v>
      </c>
      <c r="AB219" s="17">
        <v>115.9</v>
      </c>
      <c r="AC219" s="17">
        <v>855</v>
      </c>
      <c r="AD219" s="17">
        <v>100</v>
      </c>
      <c r="AE219" s="41">
        <v>605</v>
      </c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41"/>
      <c r="AV219" s="266"/>
      <c r="AW219" s="17"/>
      <c r="AX219" s="17">
        <v>25.106000000000002</v>
      </c>
      <c r="AY219" s="17">
        <v>82</v>
      </c>
      <c r="AZ219" s="17">
        <v>120</v>
      </c>
      <c r="BA219" s="98">
        <f t="shared" si="99"/>
        <v>202</v>
      </c>
      <c r="BB219" s="101">
        <f t="shared" si="100"/>
        <v>687</v>
      </c>
    </row>
    <row r="220" spans="1:54" ht="14.25" customHeight="1" x14ac:dyDescent="0.35">
      <c r="A220" s="266"/>
      <c r="B220" s="11">
        <v>15.75</v>
      </c>
      <c r="C220" s="266"/>
      <c r="D220" s="17">
        <v>49.7</v>
      </c>
      <c r="E220" s="17">
        <v>119.8</v>
      </c>
      <c r="F220" s="41">
        <v>10.7</v>
      </c>
      <c r="G220" s="266"/>
      <c r="H220" s="17">
        <v>31.2</v>
      </c>
      <c r="I220" s="17">
        <v>111.6</v>
      </c>
      <c r="J220" s="17">
        <v>83.7</v>
      </c>
      <c r="K220" s="98">
        <v>83.3</v>
      </c>
      <c r="L220" s="266"/>
      <c r="M220" s="99">
        <f t="shared" si="96"/>
        <v>20.5</v>
      </c>
      <c r="N220" s="17">
        <f t="shared" si="97"/>
        <v>-8.2000000000000028</v>
      </c>
      <c r="O220" s="41">
        <f t="shared" si="98"/>
        <v>33.599999999999994</v>
      </c>
      <c r="P220" s="99">
        <v>113.4</v>
      </c>
      <c r="Q220" s="17">
        <v>11.9</v>
      </c>
      <c r="R220" s="17">
        <v>49.4</v>
      </c>
      <c r="S220" s="17">
        <v>49.3</v>
      </c>
      <c r="T220" s="17">
        <v>57.3</v>
      </c>
      <c r="U220" s="17">
        <v>57.2</v>
      </c>
      <c r="V220" s="17">
        <v>57.2</v>
      </c>
      <c r="W220" s="17">
        <v>57.5</v>
      </c>
      <c r="X220" s="17">
        <v>85.7</v>
      </c>
      <c r="Y220" s="17">
        <v>85.8</v>
      </c>
      <c r="Z220" s="17">
        <v>85.6</v>
      </c>
      <c r="AA220" s="17">
        <v>54.2</v>
      </c>
      <c r="AB220" s="17">
        <v>117</v>
      </c>
      <c r="AC220" s="17">
        <v>855</v>
      </c>
      <c r="AD220" s="17">
        <v>100</v>
      </c>
      <c r="AE220" s="41">
        <v>596</v>
      </c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41"/>
      <c r="AV220" s="266"/>
      <c r="AW220" s="17"/>
      <c r="AX220" s="17">
        <v>24.056999999999999</v>
      </c>
      <c r="AY220" s="17">
        <v>81.7</v>
      </c>
      <c r="AZ220" s="17">
        <v>120</v>
      </c>
      <c r="BA220" s="98">
        <f t="shared" si="99"/>
        <v>201.7</v>
      </c>
      <c r="BB220" s="101">
        <f t="shared" si="100"/>
        <v>677.7</v>
      </c>
    </row>
    <row r="221" spans="1:54" ht="14.25" customHeight="1" x14ac:dyDescent="0.35">
      <c r="A221" s="266"/>
      <c r="B221" s="11">
        <v>15.8333333333333</v>
      </c>
      <c r="C221" s="266"/>
      <c r="D221" s="17">
        <v>49.4</v>
      </c>
      <c r="E221" s="17">
        <v>119.5</v>
      </c>
      <c r="F221" s="41">
        <v>9.9</v>
      </c>
      <c r="G221" s="266"/>
      <c r="H221" s="17">
        <v>30.4</v>
      </c>
      <c r="I221" s="17">
        <v>111.2</v>
      </c>
      <c r="J221" s="17">
        <v>84.3</v>
      </c>
      <c r="K221" s="98">
        <v>84</v>
      </c>
      <c r="L221" s="266"/>
      <c r="M221" s="99">
        <f t="shared" si="96"/>
        <v>20.5</v>
      </c>
      <c r="N221" s="17">
        <f t="shared" si="97"/>
        <v>-8.2999999999999972</v>
      </c>
      <c r="O221" s="41">
        <f t="shared" si="98"/>
        <v>34.6</v>
      </c>
      <c r="P221" s="99">
        <v>111.7</v>
      </c>
      <c r="Q221" s="17">
        <v>11.1</v>
      </c>
      <c r="R221" s="17">
        <v>49.1</v>
      </c>
      <c r="S221" s="17">
        <v>49.2</v>
      </c>
      <c r="T221" s="17">
        <v>57</v>
      </c>
      <c r="U221" s="17">
        <v>57</v>
      </c>
      <c r="V221" s="17">
        <v>56.8</v>
      </c>
      <c r="W221" s="17">
        <v>57.2</v>
      </c>
      <c r="X221" s="17">
        <v>86.3</v>
      </c>
      <c r="Y221" s="17">
        <v>86.4</v>
      </c>
      <c r="Z221" s="17">
        <v>86.1</v>
      </c>
      <c r="AA221" s="17">
        <v>54.2</v>
      </c>
      <c r="AB221" s="17">
        <v>116.8</v>
      </c>
      <c r="AC221" s="17">
        <v>855</v>
      </c>
      <c r="AD221" s="17">
        <v>100</v>
      </c>
      <c r="AE221" s="41">
        <v>602</v>
      </c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41"/>
      <c r="AV221" s="266"/>
      <c r="AW221" s="17"/>
      <c r="AX221" s="17">
        <v>22.765999999999998</v>
      </c>
      <c r="AY221" s="17">
        <v>77.099999999999994</v>
      </c>
      <c r="AZ221" s="17">
        <v>121</v>
      </c>
      <c r="BA221" s="98">
        <f t="shared" si="99"/>
        <v>198.1</v>
      </c>
      <c r="BB221" s="101">
        <f t="shared" si="100"/>
        <v>679.1</v>
      </c>
    </row>
    <row r="222" spans="1:54" ht="14.25" customHeight="1" x14ac:dyDescent="0.35">
      <c r="A222" s="266"/>
      <c r="B222" s="11">
        <v>15.9166666666667</v>
      </c>
      <c r="C222" s="266"/>
      <c r="D222" s="17">
        <v>48.7</v>
      </c>
      <c r="E222" s="17">
        <v>116.7</v>
      </c>
      <c r="F222" s="41">
        <v>9.9</v>
      </c>
      <c r="G222" s="266"/>
      <c r="H222" s="17">
        <v>29.9</v>
      </c>
      <c r="I222" s="17">
        <v>107.6</v>
      </c>
      <c r="J222" s="17">
        <v>84.9</v>
      </c>
      <c r="K222" s="98">
        <v>84.6</v>
      </c>
      <c r="L222" s="266"/>
      <c r="M222" s="99">
        <f t="shared" si="96"/>
        <v>20</v>
      </c>
      <c r="N222" s="17">
        <f t="shared" si="97"/>
        <v>-9.1000000000000085</v>
      </c>
      <c r="O222" s="41">
        <f t="shared" si="98"/>
        <v>35.899999999999991</v>
      </c>
      <c r="P222" s="99">
        <v>109.2</v>
      </c>
      <c r="Q222" s="17">
        <v>11</v>
      </c>
      <c r="R222" s="17">
        <v>48.4</v>
      </c>
      <c r="S222" s="17">
        <v>48.3</v>
      </c>
      <c r="T222" s="17">
        <v>58.7</v>
      </c>
      <c r="U222" s="17">
        <v>58.4</v>
      </c>
      <c r="V222" s="17">
        <v>58.4</v>
      </c>
      <c r="W222" s="17">
        <v>58.7</v>
      </c>
      <c r="X222" s="17">
        <v>86.7</v>
      </c>
      <c r="Y222" s="17">
        <v>86.8</v>
      </c>
      <c r="Z222" s="17">
        <v>86.7</v>
      </c>
      <c r="AA222" s="17">
        <v>54.2</v>
      </c>
      <c r="AB222" s="17">
        <v>114.2</v>
      </c>
      <c r="AC222" s="17">
        <v>856</v>
      </c>
      <c r="AD222" s="17">
        <v>100</v>
      </c>
      <c r="AE222" s="41">
        <v>605</v>
      </c>
      <c r="AF222" s="100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41"/>
      <c r="AV222" s="266"/>
      <c r="AW222" s="17"/>
      <c r="AX222" s="17">
        <v>21.442</v>
      </c>
      <c r="AY222" s="17">
        <v>86.6</v>
      </c>
      <c r="AZ222" s="17">
        <v>121</v>
      </c>
      <c r="BA222" s="98">
        <f t="shared" si="99"/>
        <v>207.6</v>
      </c>
      <c r="BB222" s="101">
        <f t="shared" si="100"/>
        <v>691.6</v>
      </c>
    </row>
    <row r="223" spans="1:54" ht="14.25" customHeight="1" x14ac:dyDescent="0.35">
      <c r="A223" s="267"/>
      <c r="B223" s="11">
        <v>16</v>
      </c>
      <c r="C223" s="267"/>
      <c r="D223" s="17">
        <v>49.3</v>
      </c>
      <c r="E223" s="17">
        <v>116.9</v>
      </c>
      <c r="F223" s="41">
        <v>9.6</v>
      </c>
      <c r="G223" s="267"/>
      <c r="H223" s="17">
        <v>28.8</v>
      </c>
      <c r="I223" s="17">
        <v>108.9</v>
      </c>
      <c r="J223" s="17">
        <v>86.5</v>
      </c>
      <c r="K223" s="98">
        <v>86.1</v>
      </c>
      <c r="L223" s="267"/>
      <c r="M223" s="99">
        <f t="shared" si="96"/>
        <v>19.200000000000003</v>
      </c>
      <c r="N223" s="17">
        <f t="shared" si="97"/>
        <v>-8</v>
      </c>
      <c r="O223" s="41">
        <f t="shared" si="98"/>
        <v>36.799999999999997</v>
      </c>
      <c r="P223" s="99">
        <v>110.4</v>
      </c>
      <c r="Q223" s="17">
        <v>10.6</v>
      </c>
      <c r="R223" s="17">
        <v>49</v>
      </c>
      <c r="S223" s="17">
        <v>49</v>
      </c>
      <c r="T223" s="17">
        <v>58.3</v>
      </c>
      <c r="U223" s="17">
        <v>58.3</v>
      </c>
      <c r="V223" s="17">
        <v>58.3</v>
      </c>
      <c r="W223" s="17">
        <v>58.6</v>
      </c>
      <c r="X223" s="17">
        <v>88.3</v>
      </c>
      <c r="Y223" s="17">
        <v>88.4</v>
      </c>
      <c r="Z223" s="17">
        <v>88.2</v>
      </c>
      <c r="AA223" s="17">
        <v>54.2</v>
      </c>
      <c r="AB223" s="17">
        <v>115.8</v>
      </c>
      <c r="AC223" s="17">
        <v>855</v>
      </c>
      <c r="AD223" s="17">
        <v>100</v>
      </c>
      <c r="AE223" s="41">
        <v>615</v>
      </c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41"/>
      <c r="AV223" s="267"/>
      <c r="AW223" s="17"/>
      <c r="AX223" s="17">
        <v>19.302</v>
      </c>
      <c r="AY223" s="17">
        <v>85.3</v>
      </c>
      <c r="AZ223" s="17">
        <v>124</v>
      </c>
      <c r="BA223" s="98">
        <f t="shared" si="99"/>
        <v>209.3</v>
      </c>
      <c r="BB223" s="101">
        <f t="shared" si="100"/>
        <v>700.3</v>
      </c>
    </row>
    <row r="224" spans="1:54" ht="14.25" customHeight="1" x14ac:dyDescent="0.35">
      <c r="A224" s="291" t="s">
        <v>92</v>
      </c>
      <c r="B224" s="285"/>
      <c r="C224" s="78">
        <f t="shared" ref="C224:BB224" si="101">AVERAGE(C212:C223)</f>
        <v>114.8</v>
      </c>
      <c r="D224" s="78">
        <f t="shared" si="101"/>
        <v>49.524999999999999</v>
      </c>
      <c r="E224" s="78">
        <f t="shared" si="101"/>
        <v>117.70000000000003</v>
      </c>
      <c r="F224" s="102">
        <f t="shared" si="101"/>
        <v>10.141666666666667</v>
      </c>
      <c r="G224" s="78" t="e">
        <f t="shared" si="101"/>
        <v>#DIV/0!</v>
      </c>
      <c r="H224" s="78">
        <f t="shared" si="101"/>
        <v>30.708333333333329</v>
      </c>
      <c r="I224" s="78">
        <f t="shared" si="101"/>
        <v>108.7</v>
      </c>
      <c r="J224" s="78">
        <f t="shared" si="101"/>
        <v>84.341666666666654</v>
      </c>
      <c r="K224" s="103">
        <f t="shared" si="101"/>
        <v>84.00833333333334</v>
      </c>
      <c r="L224" s="104">
        <f t="shared" si="101"/>
        <v>-114.8</v>
      </c>
      <c r="M224" s="103">
        <f t="shared" si="101"/>
        <v>20.566666666666666</v>
      </c>
      <c r="N224" s="103">
        <f t="shared" si="101"/>
        <v>-9.0000000000000018</v>
      </c>
      <c r="O224" s="102">
        <f t="shared" si="101"/>
        <v>34.483333333333334</v>
      </c>
      <c r="P224" s="105">
        <f t="shared" si="101"/>
        <v>109.625</v>
      </c>
      <c r="Q224" s="78">
        <f t="shared" si="101"/>
        <v>11.35</v>
      </c>
      <c r="R224" s="78">
        <f t="shared" si="101"/>
        <v>49.233333333333327</v>
      </c>
      <c r="S224" s="78">
        <f t="shared" si="101"/>
        <v>49.175000000000004</v>
      </c>
      <c r="T224" s="78">
        <f t="shared" si="101"/>
        <v>57.408333333333331</v>
      </c>
      <c r="U224" s="78">
        <f t="shared" si="101"/>
        <v>57.283333333333331</v>
      </c>
      <c r="V224" s="78">
        <f t="shared" si="101"/>
        <v>57.25</v>
      </c>
      <c r="W224" s="78">
        <f t="shared" si="101"/>
        <v>57.650000000000013</v>
      </c>
      <c r="X224" s="78">
        <f t="shared" si="101"/>
        <v>86.25</v>
      </c>
      <c r="Y224" s="78">
        <f t="shared" si="101"/>
        <v>86.34999999999998</v>
      </c>
      <c r="Z224" s="78">
        <f t="shared" si="101"/>
        <v>86.15000000000002</v>
      </c>
      <c r="AA224" s="78">
        <f t="shared" si="101"/>
        <v>54.20000000000001</v>
      </c>
      <c r="AB224" s="78">
        <f t="shared" si="101"/>
        <v>116.81666666666666</v>
      </c>
      <c r="AC224" s="78">
        <f t="shared" si="101"/>
        <v>854.66666666666663</v>
      </c>
      <c r="AD224" s="78">
        <f t="shared" si="101"/>
        <v>100</v>
      </c>
      <c r="AE224" s="102">
        <f t="shared" si="101"/>
        <v>622.58333333333337</v>
      </c>
      <c r="AF224" s="106" t="e">
        <f t="shared" si="101"/>
        <v>#DIV/0!</v>
      </c>
      <c r="AG224" s="78" t="e">
        <f t="shared" si="101"/>
        <v>#DIV/0!</v>
      </c>
      <c r="AH224" s="78" t="e">
        <f t="shared" si="101"/>
        <v>#DIV/0!</v>
      </c>
      <c r="AI224" s="78" t="e">
        <f t="shared" si="101"/>
        <v>#DIV/0!</v>
      </c>
      <c r="AJ224" s="78" t="e">
        <f t="shared" si="101"/>
        <v>#DIV/0!</v>
      </c>
      <c r="AK224" s="78" t="e">
        <f t="shared" si="101"/>
        <v>#DIV/0!</v>
      </c>
      <c r="AL224" s="78" t="e">
        <f t="shared" si="101"/>
        <v>#DIV/0!</v>
      </c>
      <c r="AM224" s="78" t="e">
        <f t="shared" si="101"/>
        <v>#DIV/0!</v>
      </c>
      <c r="AN224" s="78" t="e">
        <f t="shared" si="101"/>
        <v>#DIV/0!</v>
      </c>
      <c r="AO224" s="78" t="e">
        <f t="shared" si="101"/>
        <v>#DIV/0!</v>
      </c>
      <c r="AP224" s="78" t="e">
        <f t="shared" si="101"/>
        <v>#DIV/0!</v>
      </c>
      <c r="AQ224" s="78" t="e">
        <f t="shared" si="101"/>
        <v>#DIV/0!</v>
      </c>
      <c r="AR224" s="78" t="e">
        <f t="shared" si="101"/>
        <v>#DIV/0!</v>
      </c>
      <c r="AS224" s="78" t="e">
        <f t="shared" si="101"/>
        <v>#DIV/0!</v>
      </c>
      <c r="AT224" s="78" t="e">
        <f t="shared" si="101"/>
        <v>#DIV/0!</v>
      </c>
      <c r="AU224" s="102" t="e">
        <f t="shared" si="101"/>
        <v>#DIV/0!</v>
      </c>
      <c r="AV224" s="107">
        <f t="shared" si="101"/>
        <v>139.1</v>
      </c>
      <c r="AW224" s="78" t="e">
        <f t="shared" si="101"/>
        <v>#DIV/0!</v>
      </c>
      <c r="AX224" s="78">
        <f t="shared" si="101"/>
        <v>23.867750000000001</v>
      </c>
      <c r="AY224" s="78">
        <f t="shared" si="101"/>
        <v>83.191666666666677</v>
      </c>
      <c r="AZ224" s="78">
        <f t="shared" si="101"/>
        <v>122.33333333333333</v>
      </c>
      <c r="BA224" s="103">
        <f t="shared" si="101"/>
        <v>205.52500000000001</v>
      </c>
      <c r="BB224" s="108">
        <f t="shared" si="101"/>
        <v>705.77500000000009</v>
      </c>
    </row>
    <row r="225" spans="1:54" ht="14.25" customHeight="1" x14ac:dyDescent="0.35">
      <c r="A225" s="268">
        <v>44791</v>
      </c>
      <c r="B225" s="11">
        <v>16.0833333333333</v>
      </c>
      <c r="C225" s="306">
        <v>117.2</v>
      </c>
      <c r="D225" s="17">
        <v>49.4</v>
      </c>
      <c r="E225" s="17">
        <v>120.7</v>
      </c>
      <c r="F225" s="41">
        <v>9.4</v>
      </c>
      <c r="G225" s="269"/>
      <c r="H225" s="17">
        <v>28.3</v>
      </c>
      <c r="I225" s="17">
        <v>109</v>
      </c>
      <c r="J225" s="17">
        <v>87.1</v>
      </c>
      <c r="K225" s="98">
        <v>86.8</v>
      </c>
      <c r="L225" s="286">
        <f>G225-C225</f>
        <v>-117.2</v>
      </c>
      <c r="M225" s="99">
        <f t="shared" ref="M225:M236" si="102">H225-F225</f>
        <v>18.899999999999999</v>
      </c>
      <c r="N225" s="17">
        <f t="shared" ref="N225:N236" si="103">I225-E225</f>
        <v>-11.700000000000003</v>
      </c>
      <c r="O225" s="41">
        <f t="shared" ref="O225:O236" si="104">K225-D225</f>
        <v>37.4</v>
      </c>
      <c r="P225" s="99">
        <v>110.3</v>
      </c>
      <c r="Q225" s="17">
        <v>10.4</v>
      </c>
      <c r="R225" s="17">
        <v>49.1</v>
      </c>
      <c r="S225" s="17">
        <v>49</v>
      </c>
      <c r="T225" s="17">
        <v>58.6</v>
      </c>
      <c r="U225" s="17">
        <v>58.4</v>
      </c>
      <c r="V225" s="17">
        <v>58.4</v>
      </c>
      <c r="W225" s="17">
        <v>58.8</v>
      </c>
      <c r="X225" s="17">
        <v>89</v>
      </c>
      <c r="Y225" s="17">
        <v>89.1</v>
      </c>
      <c r="Z225" s="17">
        <v>88.9</v>
      </c>
      <c r="AA225" s="17">
        <v>54.2</v>
      </c>
      <c r="AB225" s="17">
        <v>116.5</v>
      </c>
      <c r="AC225" s="17">
        <v>857</v>
      </c>
      <c r="AD225" s="17">
        <v>100</v>
      </c>
      <c r="AE225" s="41">
        <v>619</v>
      </c>
      <c r="AF225" s="100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41"/>
      <c r="AV225" s="286">
        <v>122.4</v>
      </c>
      <c r="AW225" s="17"/>
      <c r="AX225" s="17">
        <v>24.103999999999999</v>
      </c>
      <c r="AY225" s="17">
        <v>87.6</v>
      </c>
      <c r="AZ225" s="17">
        <v>126</v>
      </c>
      <c r="BA225" s="98">
        <f t="shared" ref="BA225:BA236" si="105">AY225+AZ225</f>
        <v>213.6</v>
      </c>
      <c r="BB225" s="101">
        <f t="shared" ref="BB225:BB236" si="106">AE225+AU225+AY225</f>
        <v>706.6</v>
      </c>
    </row>
    <row r="226" spans="1:54" ht="14.25" customHeight="1" x14ac:dyDescent="0.35">
      <c r="A226" s="266"/>
      <c r="B226" s="11">
        <v>16.1666666666667</v>
      </c>
      <c r="C226" s="266"/>
      <c r="D226" s="17">
        <v>49.4</v>
      </c>
      <c r="E226" s="17">
        <v>121.5</v>
      </c>
      <c r="F226" s="41">
        <v>9.3000000000000007</v>
      </c>
      <c r="G226" s="266"/>
      <c r="H226" s="17">
        <v>28.2</v>
      </c>
      <c r="I226" s="17">
        <v>109.2</v>
      </c>
      <c r="J226" s="17">
        <v>87.6</v>
      </c>
      <c r="K226" s="98">
        <v>87.2</v>
      </c>
      <c r="L226" s="266"/>
      <c r="M226" s="99">
        <f t="shared" si="102"/>
        <v>18.899999999999999</v>
      </c>
      <c r="N226" s="17">
        <f t="shared" si="103"/>
        <v>-12.299999999999997</v>
      </c>
      <c r="O226" s="41">
        <f t="shared" si="104"/>
        <v>37.800000000000004</v>
      </c>
      <c r="P226" s="99">
        <v>110.1</v>
      </c>
      <c r="Q226" s="17">
        <v>10.3</v>
      </c>
      <c r="R226" s="17">
        <v>49</v>
      </c>
      <c r="S226" s="17">
        <v>49</v>
      </c>
      <c r="T226" s="17">
        <v>58.6</v>
      </c>
      <c r="U226" s="17">
        <v>58.7</v>
      </c>
      <c r="V226" s="17">
        <v>58.6</v>
      </c>
      <c r="W226" s="17">
        <v>59.1</v>
      </c>
      <c r="X226" s="17">
        <v>89.4</v>
      </c>
      <c r="Y226" s="17">
        <v>89.4</v>
      </c>
      <c r="Z226" s="17">
        <v>89.3</v>
      </c>
      <c r="AA226" s="17">
        <v>54.2</v>
      </c>
      <c r="AB226" s="17">
        <v>115.7</v>
      </c>
      <c r="AC226" s="17">
        <v>855</v>
      </c>
      <c r="AD226" s="17">
        <v>100</v>
      </c>
      <c r="AE226" s="41">
        <v>622</v>
      </c>
      <c r="AF226" s="100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41"/>
      <c r="AV226" s="266"/>
      <c r="AW226" s="17"/>
      <c r="AX226" s="17">
        <v>24.154</v>
      </c>
      <c r="AY226" s="17">
        <v>84.5</v>
      </c>
      <c r="AZ226" s="17">
        <v>134</v>
      </c>
      <c r="BA226" s="98">
        <f t="shared" si="105"/>
        <v>218.5</v>
      </c>
      <c r="BB226" s="101">
        <f t="shared" si="106"/>
        <v>706.5</v>
      </c>
    </row>
    <row r="227" spans="1:54" ht="14.25" customHeight="1" x14ac:dyDescent="0.35">
      <c r="A227" s="266"/>
      <c r="B227" s="11">
        <v>16.25</v>
      </c>
      <c r="C227" s="266"/>
      <c r="D227" s="17">
        <v>49.4</v>
      </c>
      <c r="E227" s="17">
        <v>118.6</v>
      </c>
      <c r="F227" s="41">
        <v>9.4</v>
      </c>
      <c r="G227" s="266"/>
      <c r="H227" s="17">
        <v>28.6</v>
      </c>
      <c r="I227" s="17">
        <v>110.1</v>
      </c>
      <c r="J227" s="17">
        <v>86.3</v>
      </c>
      <c r="K227" s="98">
        <v>86</v>
      </c>
      <c r="L227" s="266"/>
      <c r="M227" s="99">
        <f t="shared" si="102"/>
        <v>19.200000000000003</v>
      </c>
      <c r="N227" s="17">
        <f t="shared" si="103"/>
        <v>-8.5</v>
      </c>
      <c r="O227" s="41">
        <f t="shared" si="104"/>
        <v>36.6</v>
      </c>
      <c r="P227" s="99">
        <v>110.7</v>
      </c>
      <c r="Q227" s="17">
        <v>10.4</v>
      </c>
      <c r="R227" s="17">
        <v>49</v>
      </c>
      <c r="S227" s="17">
        <v>49</v>
      </c>
      <c r="T227" s="17">
        <v>58.3</v>
      </c>
      <c r="U227" s="17">
        <v>58</v>
      </c>
      <c r="V227" s="17">
        <v>58</v>
      </c>
      <c r="W227" s="17">
        <v>58.5</v>
      </c>
      <c r="X227" s="17">
        <v>88.2</v>
      </c>
      <c r="Y227" s="17">
        <v>88.3</v>
      </c>
      <c r="Z227" s="17">
        <v>88.1</v>
      </c>
      <c r="AA227" s="17">
        <v>54.2</v>
      </c>
      <c r="AB227" s="17">
        <v>116.2</v>
      </c>
      <c r="AC227" s="17">
        <v>854</v>
      </c>
      <c r="AD227" s="17">
        <v>100</v>
      </c>
      <c r="AE227" s="41">
        <v>615</v>
      </c>
      <c r="AF227" s="100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41"/>
      <c r="AV227" s="266"/>
      <c r="AW227" s="17"/>
      <c r="AX227" s="17">
        <v>24.030999999999999</v>
      </c>
      <c r="AY227" s="17">
        <v>86</v>
      </c>
      <c r="AZ227" s="17">
        <v>124</v>
      </c>
      <c r="BA227" s="98">
        <f t="shared" si="105"/>
        <v>210</v>
      </c>
      <c r="BB227" s="101">
        <f t="shared" si="106"/>
        <v>701</v>
      </c>
    </row>
    <row r="228" spans="1:54" ht="14.25" customHeight="1" x14ac:dyDescent="0.35">
      <c r="A228" s="266"/>
      <c r="B228" s="11">
        <v>16.3333333333333</v>
      </c>
      <c r="C228" s="266"/>
      <c r="D228" s="17">
        <v>49.4</v>
      </c>
      <c r="E228" s="17">
        <v>121.3</v>
      </c>
      <c r="F228" s="41">
        <v>9.8000000000000007</v>
      </c>
      <c r="G228" s="266"/>
      <c r="H228" s="17">
        <v>30.8</v>
      </c>
      <c r="I228" s="17">
        <v>111</v>
      </c>
      <c r="J228" s="17">
        <v>85.7</v>
      </c>
      <c r="K228" s="98">
        <v>85.3</v>
      </c>
      <c r="L228" s="266"/>
      <c r="M228" s="99">
        <f t="shared" si="102"/>
        <v>21</v>
      </c>
      <c r="N228" s="17">
        <f t="shared" si="103"/>
        <v>-10.299999999999997</v>
      </c>
      <c r="O228" s="41">
        <f t="shared" si="104"/>
        <v>35.9</v>
      </c>
      <c r="P228" s="99">
        <v>111.3</v>
      </c>
      <c r="Q228" s="17">
        <v>11</v>
      </c>
      <c r="R228" s="17">
        <v>49.1</v>
      </c>
      <c r="S228" s="17">
        <v>49</v>
      </c>
      <c r="T228" s="17">
        <v>58.2</v>
      </c>
      <c r="U228" s="17">
        <v>58</v>
      </c>
      <c r="V228" s="17">
        <v>57.9</v>
      </c>
      <c r="W228" s="17">
        <v>58.3</v>
      </c>
      <c r="X228" s="17">
        <v>87.6</v>
      </c>
      <c r="Y228" s="17">
        <v>87.7</v>
      </c>
      <c r="Z228" s="17">
        <v>87.5</v>
      </c>
      <c r="AA228" s="17">
        <v>54.2</v>
      </c>
      <c r="AB228" s="17">
        <v>116.1</v>
      </c>
      <c r="AC228" s="17">
        <v>855</v>
      </c>
      <c r="AD228" s="17">
        <v>100</v>
      </c>
      <c r="AE228" s="41">
        <v>610</v>
      </c>
      <c r="AF228" s="100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41"/>
      <c r="AV228" s="266"/>
      <c r="AW228" s="17"/>
      <c r="AX228" s="17">
        <v>25.215</v>
      </c>
      <c r="AY228" s="17">
        <v>87.7</v>
      </c>
      <c r="AZ228" s="17">
        <v>119</v>
      </c>
      <c r="BA228" s="98">
        <f t="shared" si="105"/>
        <v>206.7</v>
      </c>
      <c r="BB228" s="101">
        <f t="shared" si="106"/>
        <v>697.7</v>
      </c>
    </row>
    <row r="229" spans="1:54" ht="14.25" customHeight="1" x14ac:dyDescent="0.35">
      <c r="A229" s="266"/>
      <c r="B229" s="11">
        <v>16.4166666666667</v>
      </c>
      <c r="C229" s="266"/>
      <c r="D229" s="17">
        <v>49.4</v>
      </c>
      <c r="E229" s="17">
        <v>117.3</v>
      </c>
      <c r="F229" s="41">
        <v>10.5</v>
      </c>
      <c r="G229" s="266"/>
      <c r="H229" s="17">
        <v>32.700000000000003</v>
      </c>
      <c r="I229" s="17">
        <v>110.2</v>
      </c>
      <c r="J229" s="17">
        <v>85.3</v>
      </c>
      <c r="K229" s="98">
        <v>85</v>
      </c>
      <c r="L229" s="266"/>
      <c r="M229" s="99">
        <f t="shared" si="102"/>
        <v>22.200000000000003</v>
      </c>
      <c r="N229" s="17">
        <f t="shared" si="103"/>
        <v>-7.0999999999999943</v>
      </c>
      <c r="O229" s="41">
        <f t="shared" si="104"/>
        <v>35.6</v>
      </c>
      <c r="P229" s="99">
        <v>110.7</v>
      </c>
      <c r="Q229" s="17">
        <v>11.8</v>
      </c>
      <c r="R229" s="17">
        <v>49</v>
      </c>
      <c r="S229" s="17">
        <v>49</v>
      </c>
      <c r="T229" s="17">
        <v>59.2</v>
      </c>
      <c r="U229" s="17">
        <v>59</v>
      </c>
      <c r="V229" s="17">
        <v>58.9</v>
      </c>
      <c r="W229" s="17">
        <v>59.3</v>
      </c>
      <c r="X229" s="17">
        <v>87.2</v>
      </c>
      <c r="Y229" s="17">
        <v>87.3</v>
      </c>
      <c r="Z229" s="17">
        <v>87.1</v>
      </c>
      <c r="AA229" s="17">
        <v>54.2</v>
      </c>
      <c r="AB229" s="17">
        <v>115.6</v>
      </c>
      <c r="AC229" s="17">
        <v>856</v>
      </c>
      <c r="AD229" s="17">
        <v>100</v>
      </c>
      <c r="AE229" s="41">
        <v>606</v>
      </c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41"/>
      <c r="AV229" s="266"/>
      <c r="AW229" s="17"/>
      <c r="AX229" s="17">
        <v>27.875</v>
      </c>
      <c r="AY229" s="17">
        <v>85.8</v>
      </c>
      <c r="AZ229" s="17">
        <v>118</v>
      </c>
      <c r="BA229" s="98">
        <f t="shared" si="105"/>
        <v>203.8</v>
      </c>
      <c r="BB229" s="101">
        <f t="shared" si="106"/>
        <v>691.8</v>
      </c>
    </row>
    <row r="230" spans="1:54" ht="14.25" customHeight="1" x14ac:dyDescent="0.35">
      <c r="A230" s="266"/>
      <c r="B230" s="11">
        <v>16.5</v>
      </c>
      <c r="C230" s="266"/>
      <c r="D230" s="17">
        <v>49.4</v>
      </c>
      <c r="E230" s="17">
        <v>116.1</v>
      </c>
      <c r="F230" s="41">
        <v>10.9</v>
      </c>
      <c r="G230" s="266"/>
      <c r="H230" s="17">
        <v>32.9</v>
      </c>
      <c r="I230" s="17">
        <v>109.9</v>
      </c>
      <c r="J230" s="17">
        <v>85.1</v>
      </c>
      <c r="K230" s="98">
        <v>84.8</v>
      </c>
      <c r="L230" s="266"/>
      <c r="M230" s="99">
        <f t="shared" si="102"/>
        <v>22</v>
      </c>
      <c r="N230" s="17">
        <f t="shared" si="103"/>
        <v>-6.1999999999999886</v>
      </c>
      <c r="O230" s="41">
        <f t="shared" si="104"/>
        <v>35.4</v>
      </c>
      <c r="P230" s="99">
        <v>110.9</v>
      </c>
      <c r="Q230" s="17">
        <v>12.4</v>
      </c>
      <c r="R230" s="17">
        <v>49.2</v>
      </c>
      <c r="S230" s="17">
        <v>49.1</v>
      </c>
      <c r="T230" s="17">
        <v>59.3</v>
      </c>
      <c r="U230" s="17">
        <v>59.3</v>
      </c>
      <c r="V230" s="17">
        <v>59.4</v>
      </c>
      <c r="W230" s="17">
        <v>59.7</v>
      </c>
      <c r="X230" s="17">
        <v>87</v>
      </c>
      <c r="Y230" s="17">
        <v>87.1</v>
      </c>
      <c r="Z230" s="17">
        <v>87</v>
      </c>
      <c r="AA230" s="17">
        <v>54.2</v>
      </c>
      <c r="AB230" s="17">
        <v>115</v>
      </c>
      <c r="AC230" s="17">
        <v>856</v>
      </c>
      <c r="AD230" s="17">
        <v>100</v>
      </c>
      <c r="AE230" s="41">
        <v>607</v>
      </c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41"/>
      <c r="AV230" s="266"/>
      <c r="AW230" s="17"/>
      <c r="AX230" s="17">
        <v>27.411999999999999</v>
      </c>
      <c r="AY230" s="17">
        <v>89</v>
      </c>
      <c r="AZ230" s="17">
        <v>122</v>
      </c>
      <c r="BA230" s="98">
        <f t="shared" si="105"/>
        <v>211</v>
      </c>
      <c r="BB230" s="101">
        <f t="shared" si="106"/>
        <v>696</v>
      </c>
    </row>
    <row r="231" spans="1:54" ht="14.25" customHeight="1" x14ac:dyDescent="0.35">
      <c r="A231" s="266"/>
      <c r="B231" s="11">
        <v>16.5833333333333</v>
      </c>
      <c r="C231" s="266"/>
      <c r="D231" s="17">
        <v>49.4</v>
      </c>
      <c r="E231" s="17">
        <v>117.1</v>
      </c>
      <c r="F231" s="41">
        <v>11.2</v>
      </c>
      <c r="G231" s="266"/>
      <c r="H231" s="17">
        <v>32.9</v>
      </c>
      <c r="I231" s="17">
        <v>109.8</v>
      </c>
      <c r="J231" s="17">
        <v>85.1</v>
      </c>
      <c r="K231" s="98">
        <v>84.7</v>
      </c>
      <c r="L231" s="266"/>
      <c r="M231" s="99">
        <f t="shared" si="102"/>
        <v>21.7</v>
      </c>
      <c r="N231" s="17">
        <f t="shared" si="103"/>
        <v>-7.2999999999999972</v>
      </c>
      <c r="O231" s="41">
        <f t="shared" si="104"/>
        <v>35.300000000000004</v>
      </c>
      <c r="P231" s="99">
        <v>110.3</v>
      </c>
      <c r="Q231" s="17">
        <v>12.7</v>
      </c>
      <c r="R231" s="17">
        <v>49.1</v>
      </c>
      <c r="S231" s="17">
        <v>49</v>
      </c>
      <c r="T231" s="17">
        <v>59.6</v>
      </c>
      <c r="U231" s="17">
        <v>59.5</v>
      </c>
      <c r="V231" s="17">
        <v>59.4</v>
      </c>
      <c r="W231" s="17">
        <v>59.9</v>
      </c>
      <c r="X231" s="17">
        <v>86.9</v>
      </c>
      <c r="Y231" s="17">
        <v>87</v>
      </c>
      <c r="Z231" s="17">
        <v>86.9</v>
      </c>
      <c r="AA231" s="17">
        <v>54.2</v>
      </c>
      <c r="AB231" s="17">
        <v>115</v>
      </c>
      <c r="AC231" s="17">
        <v>855</v>
      </c>
      <c r="AD231" s="17">
        <v>100</v>
      </c>
      <c r="AE231" s="41">
        <v>606</v>
      </c>
      <c r="AF231" s="100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>
        <v>26.678999999999998</v>
      </c>
      <c r="AY231" s="17">
        <v>86.2</v>
      </c>
      <c r="AZ231" s="17">
        <v>120</v>
      </c>
      <c r="BA231" s="98">
        <f t="shared" si="105"/>
        <v>206.2</v>
      </c>
      <c r="BB231" s="101">
        <f t="shared" si="106"/>
        <v>692.2</v>
      </c>
    </row>
    <row r="232" spans="1:54" ht="14.25" customHeight="1" x14ac:dyDescent="0.35">
      <c r="A232" s="266"/>
      <c r="B232" s="11">
        <v>16.6666666666667</v>
      </c>
      <c r="C232" s="266"/>
      <c r="D232" s="17">
        <v>49.5</v>
      </c>
      <c r="E232" s="17">
        <v>116.1</v>
      </c>
      <c r="F232" s="41">
        <v>11</v>
      </c>
      <c r="G232" s="266"/>
      <c r="H232" s="17">
        <v>32.299999999999997</v>
      </c>
      <c r="I232" s="17">
        <v>109.3</v>
      </c>
      <c r="J232" s="17">
        <v>85</v>
      </c>
      <c r="K232" s="98">
        <v>84.7</v>
      </c>
      <c r="L232" s="266"/>
      <c r="M232" s="99">
        <f t="shared" si="102"/>
        <v>21.299999999999997</v>
      </c>
      <c r="N232" s="17">
        <f t="shared" si="103"/>
        <v>-6.7999999999999972</v>
      </c>
      <c r="O232" s="41">
        <f t="shared" si="104"/>
        <v>35.200000000000003</v>
      </c>
      <c r="P232" s="99">
        <v>110.5</v>
      </c>
      <c r="Q232" s="17">
        <v>12.4</v>
      </c>
      <c r="R232" s="17">
        <v>49.2</v>
      </c>
      <c r="S232" s="17">
        <v>49.1</v>
      </c>
      <c r="T232" s="17">
        <v>59.1</v>
      </c>
      <c r="U232" s="17">
        <v>59.1</v>
      </c>
      <c r="V232" s="17">
        <v>59.1</v>
      </c>
      <c r="W232" s="17">
        <v>59.5</v>
      </c>
      <c r="X232" s="17">
        <v>86.9</v>
      </c>
      <c r="Y232" s="17">
        <v>87</v>
      </c>
      <c r="Z232" s="17">
        <v>56.8</v>
      </c>
      <c r="AA232" s="17">
        <v>54.2</v>
      </c>
      <c r="AB232" s="17">
        <v>115.1</v>
      </c>
      <c r="AC232" s="17">
        <v>855</v>
      </c>
      <c r="AD232" s="17">
        <v>100</v>
      </c>
      <c r="AE232" s="41">
        <v>606</v>
      </c>
      <c r="AF232" s="10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41"/>
      <c r="AV232" s="266"/>
      <c r="AW232" s="17"/>
      <c r="AX232" s="17">
        <v>23.98</v>
      </c>
      <c r="AY232" s="17">
        <v>86.8</v>
      </c>
      <c r="AZ232" s="17">
        <v>121</v>
      </c>
      <c r="BA232" s="98">
        <f t="shared" si="105"/>
        <v>207.8</v>
      </c>
      <c r="BB232" s="101">
        <f t="shared" si="106"/>
        <v>692.8</v>
      </c>
    </row>
    <row r="233" spans="1:54" ht="14.25" customHeight="1" x14ac:dyDescent="0.35">
      <c r="A233" s="266"/>
      <c r="B233" s="11">
        <v>16.75</v>
      </c>
      <c r="C233" s="266"/>
      <c r="D233" s="17">
        <v>49.4</v>
      </c>
      <c r="E233" s="17">
        <v>118.4</v>
      </c>
      <c r="F233" s="41">
        <v>10.4</v>
      </c>
      <c r="G233" s="266"/>
      <c r="H233" s="17">
        <v>31</v>
      </c>
      <c r="I233" s="17">
        <v>111</v>
      </c>
      <c r="J233" s="17">
        <v>85</v>
      </c>
      <c r="K233" s="98">
        <v>84.7</v>
      </c>
      <c r="L233" s="266"/>
      <c r="M233" s="99">
        <f t="shared" si="102"/>
        <v>20.6</v>
      </c>
      <c r="N233" s="17">
        <f t="shared" si="103"/>
        <v>-7.4000000000000057</v>
      </c>
      <c r="O233" s="41">
        <f t="shared" si="104"/>
        <v>35.300000000000004</v>
      </c>
      <c r="P233" s="99">
        <v>111.7</v>
      </c>
      <c r="Q233" s="17">
        <v>11.7</v>
      </c>
      <c r="R233" s="17">
        <v>49.1</v>
      </c>
      <c r="S233" s="17">
        <v>49</v>
      </c>
      <c r="T233" s="17">
        <v>58.4</v>
      </c>
      <c r="U233" s="17">
        <v>58.4</v>
      </c>
      <c r="V233" s="17">
        <v>58.5</v>
      </c>
      <c r="W233" s="17">
        <v>58.7</v>
      </c>
      <c r="X233" s="17">
        <v>86</v>
      </c>
      <c r="Y233" s="17">
        <v>87</v>
      </c>
      <c r="Z233" s="17">
        <v>86.8</v>
      </c>
      <c r="AA233" s="17">
        <v>54.2</v>
      </c>
      <c r="AB233" s="17">
        <v>115.9</v>
      </c>
      <c r="AC233" s="17">
        <v>856</v>
      </c>
      <c r="AD233" s="17">
        <v>100</v>
      </c>
      <c r="AE233" s="41">
        <v>606</v>
      </c>
      <c r="AF233" s="100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>
        <v>23.516999999999999</v>
      </c>
      <c r="AY233" s="17">
        <v>72.8</v>
      </c>
      <c r="AZ233" s="17">
        <v>122</v>
      </c>
      <c r="BA233" s="98">
        <f t="shared" si="105"/>
        <v>194.8</v>
      </c>
      <c r="BB233" s="101">
        <f t="shared" si="106"/>
        <v>678.8</v>
      </c>
    </row>
    <row r="234" spans="1:54" ht="14.25" customHeight="1" x14ac:dyDescent="0.35">
      <c r="A234" s="266"/>
      <c r="B234" s="11">
        <v>16.8333333333333</v>
      </c>
      <c r="C234" s="266"/>
      <c r="D234" s="17">
        <v>49.5</v>
      </c>
      <c r="E234" s="17">
        <v>119.7</v>
      </c>
      <c r="F234" s="41">
        <v>10.1</v>
      </c>
      <c r="G234" s="266"/>
      <c r="H234" s="17">
        <v>30.7</v>
      </c>
      <c r="I234" s="17">
        <v>108.8</v>
      </c>
      <c r="J234" s="17">
        <v>86.3</v>
      </c>
      <c r="K234" s="98">
        <v>86</v>
      </c>
      <c r="L234" s="266"/>
      <c r="M234" s="99">
        <f t="shared" si="102"/>
        <v>20.6</v>
      </c>
      <c r="N234" s="17">
        <f t="shared" si="103"/>
        <v>-10.900000000000006</v>
      </c>
      <c r="O234" s="41">
        <f t="shared" si="104"/>
        <v>36.5</v>
      </c>
      <c r="P234" s="99">
        <v>110.6</v>
      </c>
      <c r="Q234" s="17">
        <v>11.2</v>
      </c>
      <c r="R234" s="17">
        <v>49.2</v>
      </c>
      <c r="S234" s="17">
        <v>49.1</v>
      </c>
      <c r="T234" s="17">
        <v>59</v>
      </c>
      <c r="U234" s="17">
        <v>58.9</v>
      </c>
      <c r="V234" s="17">
        <v>58.9</v>
      </c>
      <c r="W234" s="17">
        <v>58.9</v>
      </c>
      <c r="X234" s="17">
        <v>88.2</v>
      </c>
      <c r="Y234" s="17">
        <v>88.3</v>
      </c>
      <c r="Z234" s="17">
        <v>88.1</v>
      </c>
      <c r="AA234" s="17">
        <v>54.2</v>
      </c>
      <c r="AB234" s="17">
        <v>115.2</v>
      </c>
      <c r="AC234" s="17">
        <v>856</v>
      </c>
      <c r="AD234" s="17">
        <v>100</v>
      </c>
      <c r="AE234" s="41">
        <v>616</v>
      </c>
      <c r="AF234" s="100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>
        <v>23.533000000000001</v>
      </c>
      <c r="AY234" s="17">
        <v>82.8</v>
      </c>
      <c r="AZ234" s="17">
        <v>128</v>
      </c>
      <c r="BA234" s="98">
        <f t="shared" si="105"/>
        <v>210.8</v>
      </c>
      <c r="BB234" s="101">
        <f t="shared" si="106"/>
        <v>698.8</v>
      </c>
    </row>
    <row r="235" spans="1:54" ht="14.25" customHeight="1" x14ac:dyDescent="0.35">
      <c r="A235" s="266"/>
      <c r="B235" s="11">
        <v>16.9166666666667</v>
      </c>
      <c r="C235" s="266"/>
      <c r="D235" s="17">
        <v>49.4</v>
      </c>
      <c r="E235" s="17">
        <v>119.1</v>
      </c>
      <c r="F235" s="41">
        <v>9.8000000000000007</v>
      </c>
      <c r="G235" s="266"/>
      <c r="H235" s="17">
        <v>30.5</v>
      </c>
      <c r="I235" s="17">
        <v>109.7</v>
      </c>
      <c r="J235" s="17">
        <v>86.3</v>
      </c>
      <c r="K235" s="98">
        <v>85.9</v>
      </c>
      <c r="L235" s="266"/>
      <c r="M235" s="99">
        <f t="shared" si="102"/>
        <v>20.7</v>
      </c>
      <c r="N235" s="17">
        <f t="shared" si="103"/>
        <v>-9.3999999999999915</v>
      </c>
      <c r="O235" s="41">
        <f t="shared" si="104"/>
        <v>36.500000000000007</v>
      </c>
      <c r="P235" s="99">
        <v>111.4</v>
      </c>
      <c r="Q235" s="17">
        <v>10.9</v>
      </c>
      <c r="R235" s="17">
        <v>49.1</v>
      </c>
      <c r="S235" s="17">
        <v>49</v>
      </c>
      <c r="T235" s="17">
        <v>58.5</v>
      </c>
      <c r="U235" s="17">
        <v>58.5</v>
      </c>
      <c r="V235" s="17">
        <v>58.5</v>
      </c>
      <c r="W235" s="17">
        <v>58.9</v>
      </c>
      <c r="X235" s="17">
        <v>88.1</v>
      </c>
      <c r="Y235" s="17">
        <v>88.2</v>
      </c>
      <c r="Z235" s="17">
        <v>88</v>
      </c>
      <c r="AA235" s="17">
        <v>54.2</v>
      </c>
      <c r="AB235" s="17">
        <v>116.1</v>
      </c>
      <c r="AC235" s="17">
        <v>855</v>
      </c>
      <c r="AD235" s="17">
        <v>100</v>
      </c>
      <c r="AE235" s="41">
        <v>616</v>
      </c>
      <c r="AF235" s="100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>
        <v>22.965</v>
      </c>
      <c r="AY235" s="17">
        <v>88.1</v>
      </c>
      <c r="AZ235" s="17">
        <v>125</v>
      </c>
      <c r="BA235" s="98">
        <f t="shared" si="105"/>
        <v>213.1</v>
      </c>
      <c r="BB235" s="101">
        <f t="shared" si="106"/>
        <v>704.1</v>
      </c>
    </row>
    <row r="236" spans="1:54" ht="14.25" customHeight="1" x14ac:dyDescent="0.35">
      <c r="A236" s="267"/>
      <c r="B236" s="11">
        <v>17</v>
      </c>
      <c r="C236" s="267"/>
      <c r="D236" s="17">
        <v>49.4</v>
      </c>
      <c r="E236" s="17">
        <v>119</v>
      </c>
      <c r="F236" s="41">
        <v>9.5</v>
      </c>
      <c r="G236" s="267"/>
      <c r="H236" s="17">
        <v>29.3</v>
      </c>
      <c r="I236" s="17">
        <v>109.3</v>
      </c>
      <c r="J236" s="17">
        <v>86.9</v>
      </c>
      <c r="K236" s="98">
        <v>86.6</v>
      </c>
      <c r="L236" s="267"/>
      <c r="M236" s="99">
        <f t="shared" si="102"/>
        <v>19.8</v>
      </c>
      <c r="N236" s="17">
        <f t="shared" si="103"/>
        <v>-9.7000000000000028</v>
      </c>
      <c r="O236" s="41">
        <f t="shared" si="104"/>
        <v>37.199999999999996</v>
      </c>
      <c r="P236" s="99">
        <v>110</v>
      </c>
      <c r="Q236" s="17">
        <v>10.6</v>
      </c>
      <c r="R236" s="17">
        <v>49.1</v>
      </c>
      <c r="S236" s="17">
        <v>49</v>
      </c>
      <c r="T236" s="17">
        <v>58.7</v>
      </c>
      <c r="U236" s="17">
        <v>58.6</v>
      </c>
      <c r="V236" s="17">
        <v>58.7</v>
      </c>
      <c r="W236" s="17">
        <v>59</v>
      </c>
      <c r="X236" s="17">
        <v>88.7</v>
      </c>
      <c r="Y236" s="17">
        <v>88.8</v>
      </c>
      <c r="Z236" s="17">
        <v>88.7</v>
      </c>
      <c r="AA236" s="17">
        <v>54.2</v>
      </c>
      <c r="AB236" s="17">
        <v>115.8</v>
      </c>
      <c r="AC236" s="17">
        <v>853</v>
      </c>
      <c r="AD236" s="17">
        <v>100</v>
      </c>
      <c r="AE236" s="41">
        <v>619</v>
      </c>
      <c r="AF236" s="10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1"/>
      <c r="AV236" s="267"/>
      <c r="AW236" s="17"/>
      <c r="AX236" s="17">
        <v>21.934000000000001</v>
      </c>
      <c r="AY236" s="17">
        <v>87.4</v>
      </c>
      <c r="AZ236" s="17">
        <v>126</v>
      </c>
      <c r="BA236" s="98">
        <f t="shared" si="105"/>
        <v>213.4</v>
      </c>
      <c r="BB236" s="101">
        <f t="shared" si="106"/>
        <v>706.4</v>
      </c>
    </row>
    <row r="237" spans="1:54" ht="14.25" customHeight="1" x14ac:dyDescent="0.35">
      <c r="A237" s="291" t="s">
        <v>92</v>
      </c>
      <c r="B237" s="285"/>
      <c r="C237" s="78">
        <f t="shared" ref="C237:BB237" si="107">AVERAGE(C225:C236)</f>
        <v>117.2</v>
      </c>
      <c r="D237" s="78">
        <f t="shared" si="107"/>
        <v>49.416666666666657</v>
      </c>
      <c r="E237" s="78">
        <f t="shared" si="107"/>
        <v>118.74166666666667</v>
      </c>
      <c r="F237" s="102">
        <f t="shared" si="107"/>
        <v>10.108333333333333</v>
      </c>
      <c r="G237" s="78" t="e">
        <f t="shared" si="107"/>
        <v>#DIV/0!</v>
      </c>
      <c r="H237" s="78">
        <f t="shared" si="107"/>
        <v>30.683333333333334</v>
      </c>
      <c r="I237" s="78">
        <f t="shared" si="107"/>
        <v>109.77499999999999</v>
      </c>
      <c r="J237" s="78">
        <f t="shared" si="107"/>
        <v>85.975000000000009</v>
      </c>
      <c r="K237" s="103">
        <f t="shared" si="107"/>
        <v>85.641666666666666</v>
      </c>
      <c r="L237" s="104">
        <f t="shared" si="107"/>
        <v>-117.2</v>
      </c>
      <c r="M237" s="103">
        <f t="shared" si="107"/>
        <v>20.574999999999999</v>
      </c>
      <c r="N237" s="103">
        <f t="shared" si="107"/>
        <v>-8.966666666666665</v>
      </c>
      <c r="O237" s="102">
        <f t="shared" si="107"/>
        <v>36.225000000000001</v>
      </c>
      <c r="P237" s="105">
        <f t="shared" si="107"/>
        <v>110.70833333333333</v>
      </c>
      <c r="Q237" s="78">
        <f t="shared" si="107"/>
        <v>11.31666666666667</v>
      </c>
      <c r="R237" s="78">
        <f t="shared" si="107"/>
        <v>49.1</v>
      </c>
      <c r="S237" s="78">
        <f t="shared" si="107"/>
        <v>49.025000000000006</v>
      </c>
      <c r="T237" s="78">
        <f t="shared" si="107"/>
        <v>58.791666666666679</v>
      </c>
      <c r="U237" s="78">
        <f t="shared" si="107"/>
        <v>58.70000000000001</v>
      </c>
      <c r="V237" s="78">
        <f t="shared" si="107"/>
        <v>58.69166666666667</v>
      </c>
      <c r="W237" s="78">
        <f t="shared" si="107"/>
        <v>59.04999999999999</v>
      </c>
      <c r="X237" s="78">
        <f t="shared" si="107"/>
        <v>87.766666666666666</v>
      </c>
      <c r="Y237" s="78">
        <f t="shared" si="107"/>
        <v>87.933333333333337</v>
      </c>
      <c r="Z237" s="78">
        <f t="shared" si="107"/>
        <v>85.266666666666666</v>
      </c>
      <c r="AA237" s="78">
        <f t="shared" si="107"/>
        <v>54.20000000000001</v>
      </c>
      <c r="AB237" s="78">
        <f t="shared" si="107"/>
        <v>115.68333333333334</v>
      </c>
      <c r="AC237" s="78">
        <f t="shared" si="107"/>
        <v>855.25</v>
      </c>
      <c r="AD237" s="78">
        <f t="shared" si="107"/>
        <v>100</v>
      </c>
      <c r="AE237" s="102">
        <f t="shared" si="107"/>
        <v>612.33333333333337</v>
      </c>
      <c r="AF237" s="106" t="e">
        <f t="shared" si="107"/>
        <v>#DIV/0!</v>
      </c>
      <c r="AG237" s="78" t="e">
        <f t="shared" si="107"/>
        <v>#DIV/0!</v>
      </c>
      <c r="AH237" s="78" t="e">
        <f t="shared" si="107"/>
        <v>#DIV/0!</v>
      </c>
      <c r="AI237" s="78" t="e">
        <f t="shared" si="107"/>
        <v>#DIV/0!</v>
      </c>
      <c r="AJ237" s="78" t="e">
        <f t="shared" si="107"/>
        <v>#DIV/0!</v>
      </c>
      <c r="AK237" s="78" t="e">
        <f t="shared" si="107"/>
        <v>#DIV/0!</v>
      </c>
      <c r="AL237" s="78" t="e">
        <f t="shared" si="107"/>
        <v>#DIV/0!</v>
      </c>
      <c r="AM237" s="78" t="e">
        <f t="shared" si="107"/>
        <v>#DIV/0!</v>
      </c>
      <c r="AN237" s="78" t="e">
        <f t="shared" si="107"/>
        <v>#DIV/0!</v>
      </c>
      <c r="AO237" s="78" t="e">
        <f t="shared" si="107"/>
        <v>#DIV/0!</v>
      </c>
      <c r="AP237" s="78" t="e">
        <f t="shared" si="107"/>
        <v>#DIV/0!</v>
      </c>
      <c r="AQ237" s="78" t="e">
        <f t="shared" si="107"/>
        <v>#DIV/0!</v>
      </c>
      <c r="AR237" s="78" t="e">
        <f t="shared" si="107"/>
        <v>#DIV/0!</v>
      </c>
      <c r="AS237" s="78" t="e">
        <f t="shared" si="107"/>
        <v>#DIV/0!</v>
      </c>
      <c r="AT237" s="78" t="e">
        <f t="shared" si="107"/>
        <v>#DIV/0!</v>
      </c>
      <c r="AU237" s="102" t="e">
        <f t="shared" si="107"/>
        <v>#DIV/0!</v>
      </c>
      <c r="AV237" s="107">
        <f t="shared" si="107"/>
        <v>122.4</v>
      </c>
      <c r="AW237" s="78" t="e">
        <f t="shared" si="107"/>
        <v>#DIV/0!</v>
      </c>
      <c r="AX237" s="78">
        <f t="shared" si="107"/>
        <v>24.616583333333335</v>
      </c>
      <c r="AY237" s="78">
        <f t="shared" si="107"/>
        <v>85.391666666666666</v>
      </c>
      <c r="AZ237" s="78">
        <f t="shared" si="107"/>
        <v>123.75</v>
      </c>
      <c r="BA237" s="103">
        <f t="shared" si="107"/>
        <v>209.14166666666665</v>
      </c>
      <c r="BB237" s="108">
        <f t="shared" si="107"/>
        <v>697.72500000000002</v>
      </c>
    </row>
    <row r="238" spans="1:54" ht="14.25" customHeight="1" x14ac:dyDescent="0.35">
      <c r="A238" s="268">
        <v>44792</v>
      </c>
      <c r="B238" s="11">
        <v>17.0833333333333</v>
      </c>
      <c r="C238" s="306">
        <v>118.7</v>
      </c>
      <c r="D238" s="17">
        <v>49.5</v>
      </c>
      <c r="E238" s="17">
        <v>118.2</v>
      </c>
      <c r="F238" s="41">
        <v>9.5</v>
      </c>
      <c r="G238" s="269"/>
      <c r="H238" s="17">
        <v>28.8</v>
      </c>
      <c r="I238" s="17">
        <v>109.6</v>
      </c>
      <c r="J238" s="17">
        <v>87.1</v>
      </c>
      <c r="K238" s="98">
        <v>86.8</v>
      </c>
      <c r="L238" s="286">
        <f>G238-C238</f>
        <v>-118.7</v>
      </c>
      <c r="M238" s="99">
        <f t="shared" ref="M238:M249" si="108">H238-F238</f>
        <v>19.3</v>
      </c>
      <c r="N238" s="17">
        <f t="shared" ref="N238:N249" si="109">I238-E238</f>
        <v>-8.6000000000000085</v>
      </c>
      <c r="O238" s="41">
        <f t="shared" ref="O238:O249" si="110">K238-D238</f>
        <v>37.299999999999997</v>
      </c>
      <c r="P238" s="99">
        <v>110.2</v>
      </c>
      <c r="Q238" s="17">
        <v>10.5</v>
      </c>
      <c r="R238" s="17">
        <v>49.2</v>
      </c>
      <c r="S238" s="17">
        <v>49.2</v>
      </c>
      <c r="T238" s="17">
        <v>58.8</v>
      </c>
      <c r="U238" s="17">
        <v>58.5</v>
      </c>
      <c r="V238" s="17">
        <v>58.6</v>
      </c>
      <c r="W238" s="17">
        <v>59</v>
      </c>
      <c r="X238" s="17">
        <v>88.9</v>
      </c>
      <c r="Y238" s="17">
        <v>89</v>
      </c>
      <c r="Z238" s="17">
        <v>88.8</v>
      </c>
      <c r="AA238" s="17">
        <v>54.2</v>
      </c>
      <c r="AB238" s="17">
        <v>115.5</v>
      </c>
      <c r="AC238" s="17">
        <v>856</v>
      </c>
      <c r="AD238" s="17">
        <v>100</v>
      </c>
      <c r="AE238" s="41">
        <v>618</v>
      </c>
      <c r="AF238" s="100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>
        <v>123.4</v>
      </c>
      <c r="AW238" s="17"/>
      <c r="AX238" s="17">
        <v>22.481000000000002</v>
      </c>
      <c r="AY238" s="17">
        <v>87.6</v>
      </c>
      <c r="AZ238" s="17">
        <v>123</v>
      </c>
      <c r="BA238" s="98">
        <f t="shared" ref="BA238:BA249" si="111">AY238+AZ238</f>
        <v>210.6</v>
      </c>
      <c r="BB238" s="101">
        <f t="shared" ref="BB238:BB249" si="112">AE238+AU238+AY238</f>
        <v>705.6</v>
      </c>
    </row>
    <row r="239" spans="1:54" ht="14.25" customHeight="1" x14ac:dyDescent="0.35">
      <c r="A239" s="266"/>
      <c r="B239" s="11">
        <v>17.1666666666667</v>
      </c>
      <c r="C239" s="266"/>
      <c r="D239" s="17">
        <v>49.5</v>
      </c>
      <c r="E239" s="17">
        <v>121.3</v>
      </c>
      <c r="F239" s="41">
        <v>9.4</v>
      </c>
      <c r="G239" s="266"/>
      <c r="H239" s="17">
        <v>28.9</v>
      </c>
      <c r="I239" s="17">
        <v>110</v>
      </c>
      <c r="J239" s="17">
        <v>87.3</v>
      </c>
      <c r="K239" s="98">
        <v>87</v>
      </c>
      <c r="L239" s="266"/>
      <c r="M239" s="99">
        <f t="shared" si="108"/>
        <v>19.5</v>
      </c>
      <c r="N239" s="17">
        <f t="shared" si="109"/>
        <v>-11.299999999999997</v>
      </c>
      <c r="O239" s="41">
        <f t="shared" si="110"/>
        <v>37.5</v>
      </c>
      <c r="P239" s="99">
        <v>110.6</v>
      </c>
      <c r="Q239" s="17">
        <v>10.4</v>
      </c>
      <c r="R239" s="17">
        <v>49.2</v>
      </c>
      <c r="S239" s="17">
        <v>49.1</v>
      </c>
      <c r="T239" s="17">
        <v>58.5</v>
      </c>
      <c r="U239" s="17">
        <v>58.5</v>
      </c>
      <c r="V239" s="17">
        <v>58.5</v>
      </c>
      <c r="W239" s="17">
        <v>58.9</v>
      </c>
      <c r="X239" s="17">
        <v>89.1</v>
      </c>
      <c r="Y239" s="17">
        <v>89.2</v>
      </c>
      <c r="Z239" s="17">
        <v>89</v>
      </c>
      <c r="AA239" s="17">
        <v>54.2</v>
      </c>
      <c r="AB239" s="17">
        <v>116.1</v>
      </c>
      <c r="AC239" s="17">
        <v>855</v>
      </c>
      <c r="AD239" s="17">
        <v>100</v>
      </c>
      <c r="AE239" s="41">
        <v>620</v>
      </c>
      <c r="AF239" s="100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>
        <v>22.048999999999999</v>
      </c>
      <c r="AY239" s="17">
        <v>87.1</v>
      </c>
      <c r="AZ239" s="17">
        <v>124</v>
      </c>
      <c r="BA239" s="98">
        <f t="shared" si="111"/>
        <v>211.1</v>
      </c>
      <c r="BB239" s="101">
        <f t="shared" si="112"/>
        <v>707.1</v>
      </c>
    </row>
    <row r="240" spans="1:54" ht="14.25" customHeight="1" x14ac:dyDescent="0.35">
      <c r="A240" s="266"/>
      <c r="B240" s="11">
        <v>17.25</v>
      </c>
      <c r="C240" s="266"/>
      <c r="D240" s="17">
        <v>49.4</v>
      </c>
      <c r="E240" s="17">
        <v>120.3</v>
      </c>
      <c r="F240" s="41">
        <v>9.3000000000000007</v>
      </c>
      <c r="G240" s="266"/>
      <c r="H240" s="17">
        <v>28.9</v>
      </c>
      <c r="I240" s="17">
        <v>110.4</v>
      </c>
      <c r="J240" s="17">
        <v>86.5</v>
      </c>
      <c r="K240" s="98">
        <v>86.1</v>
      </c>
      <c r="L240" s="266"/>
      <c r="M240" s="99">
        <f t="shared" si="108"/>
        <v>19.599999999999998</v>
      </c>
      <c r="N240" s="17">
        <f t="shared" si="109"/>
        <v>-9.8999999999999915</v>
      </c>
      <c r="O240" s="41">
        <f t="shared" si="110"/>
        <v>36.699999999999996</v>
      </c>
      <c r="P240" s="99">
        <v>111.1</v>
      </c>
      <c r="Q240" s="17">
        <v>10.4</v>
      </c>
      <c r="R240" s="17">
        <v>49.2</v>
      </c>
      <c r="S240" s="17">
        <v>49.1</v>
      </c>
      <c r="T240" s="17">
        <v>57.9</v>
      </c>
      <c r="U240" s="17">
        <v>58</v>
      </c>
      <c r="V240" s="17">
        <v>57.8</v>
      </c>
      <c r="W240" s="17">
        <v>58.3</v>
      </c>
      <c r="X240" s="17">
        <v>88.3</v>
      </c>
      <c r="Y240" s="17">
        <v>88.4</v>
      </c>
      <c r="Z240" s="17">
        <v>88.3</v>
      </c>
      <c r="AA240" s="17">
        <v>54.2</v>
      </c>
      <c r="AB240" s="17">
        <v>115.9</v>
      </c>
      <c r="AC240" s="17">
        <v>856</v>
      </c>
      <c r="AD240" s="17">
        <v>100</v>
      </c>
      <c r="AE240" s="41">
        <v>615</v>
      </c>
      <c r="AF240" s="100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>
        <v>23.251000000000001</v>
      </c>
      <c r="AY240" s="17">
        <v>83.8</v>
      </c>
      <c r="AZ240" s="17">
        <v>124</v>
      </c>
      <c r="BA240" s="98">
        <f t="shared" si="111"/>
        <v>207.8</v>
      </c>
      <c r="BB240" s="101">
        <f t="shared" si="112"/>
        <v>698.8</v>
      </c>
    </row>
    <row r="241" spans="1:54" ht="14.25" customHeight="1" x14ac:dyDescent="0.35">
      <c r="A241" s="266"/>
      <c r="B241" s="11">
        <v>17.3333333333333</v>
      </c>
      <c r="C241" s="266"/>
      <c r="D241" s="17">
        <v>49.5</v>
      </c>
      <c r="E241" s="17">
        <v>120</v>
      </c>
      <c r="F241" s="41">
        <v>9.6999999999999993</v>
      </c>
      <c r="G241" s="266"/>
      <c r="H241" s="17">
        <v>31.3</v>
      </c>
      <c r="I241" s="17">
        <v>109.9</v>
      </c>
      <c r="J241" s="17">
        <v>86.3</v>
      </c>
      <c r="K241" s="98">
        <v>85.9</v>
      </c>
      <c r="L241" s="266"/>
      <c r="M241" s="99">
        <f t="shared" si="108"/>
        <v>21.6</v>
      </c>
      <c r="N241" s="17">
        <f t="shared" si="109"/>
        <v>-10.099999999999994</v>
      </c>
      <c r="O241" s="41">
        <f t="shared" si="110"/>
        <v>36.400000000000006</v>
      </c>
      <c r="P241" s="99">
        <v>110.3</v>
      </c>
      <c r="Q241" s="17">
        <v>10.9</v>
      </c>
      <c r="R241" s="17">
        <v>49.1</v>
      </c>
      <c r="S241" s="17">
        <v>49.1</v>
      </c>
      <c r="T241" s="17">
        <v>58.5</v>
      </c>
      <c r="U241" s="17">
        <v>58.4</v>
      </c>
      <c r="V241" s="17">
        <v>58.5</v>
      </c>
      <c r="W241" s="17">
        <v>58.8</v>
      </c>
      <c r="X241" s="17">
        <v>88.1</v>
      </c>
      <c r="Y241" s="17">
        <v>88.2</v>
      </c>
      <c r="Z241" s="17">
        <v>88.1</v>
      </c>
      <c r="AA241" s="17">
        <v>54.2</v>
      </c>
      <c r="AB241" s="17">
        <v>115.8</v>
      </c>
      <c r="AC241" s="17">
        <v>855</v>
      </c>
      <c r="AD241" s="17">
        <v>100</v>
      </c>
      <c r="AE241" s="41">
        <v>616</v>
      </c>
      <c r="AF241" s="100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>
        <v>25.009</v>
      </c>
      <c r="AY241" s="17">
        <v>87.7</v>
      </c>
      <c r="AZ241" s="17">
        <v>120</v>
      </c>
      <c r="BA241" s="98">
        <f t="shared" si="111"/>
        <v>207.7</v>
      </c>
      <c r="BB241" s="101">
        <f t="shared" si="112"/>
        <v>703.7</v>
      </c>
    </row>
    <row r="242" spans="1:54" ht="14.25" customHeight="1" x14ac:dyDescent="0.35">
      <c r="A242" s="266"/>
      <c r="B242" s="11">
        <v>17.4166666666667</v>
      </c>
      <c r="C242" s="266"/>
      <c r="D242" s="17">
        <v>49.5</v>
      </c>
      <c r="E242" s="17">
        <v>119</v>
      </c>
      <c r="F242" s="41">
        <v>10.5</v>
      </c>
      <c r="G242" s="266"/>
      <c r="H242" s="17">
        <v>32.700000000000003</v>
      </c>
      <c r="I242" s="17">
        <v>110</v>
      </c>
      <c r="J242" s="17">
        <v>86.2</v>
      </c>
      <c r="K242" s="98">
        <v>85.8</v>
      </c>
      <c r="L242" s="266"/>
      <c r="M242" s="99">
        <f t="shared" si="108"/>
        <v>22.200000000000003</v>
      </c>
      <c r="N242" s="17">
        <f t="shared" si="109"/>
        <v>-9</v>
      </c>
      <c r="O242" s="41">
        <f t="shared" si="110"/>
        <v>36.299999999999997</v>
      </c>
      <c r="P242" s="99">
        <v>110</v>
      </c>
      <c r="Q242" s="17">
        <v>11.9</v>
      </c>
      <c r="R242" s="17">
        <v>49.2</v>
      </c>
      <c r="S242" s="17">
        <v>49.1</v>
      </c>
      <c r="T242" s="17">
        <v>59.5</v>
      </c>
      <c r="U242" s="17">
        <v>59.5</v>
      </c>
      <c r="V242" s="17">
        <v>59.5</v>
      </c>
      <c r="W242" s="17">
        <v>59.7</v>
      </c>
      <c r="X242" s="17">
        <v>88</v>
      </c>
      <c r="Y242" s="17">
        <v>88.1</v>
      </c>
      <c r="Z242" s="17">
        <v>87.9</v>
      </c>
      <c r="AA242" s="17">
        <v>54.2</v>
      </c>
      <c r="AB242" s="17">
        <v>115.2</v>
      </c>
      <c r="AC242" s="17">
        <v>856</v>
      </c>
      <c r="AD242" s="17">
        <v>100</v>
      </c>
      <c r="AE242" s="41">
        <v>614</v>
      </c>
      <c r="AF242" s="100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>
        <v>27.242999999999999</v>
      </c>
      <c r="AY242" s="17">
        <v>87.2</v>
      </c>
      <c r="AZ242" s="17">
        <v>120</v>
      </c>
      <c r="BA242" s="98">
        <f t="shared" si="111"/>
        <v>207.2</v>
      </c>
      <c r="BB242" s="101">
        <f t="shared" si="112"/>
        <v>701.2</v>
      </c>
    </row>
    <row r="243" spans="1:54" ht="14.25" customHeight="1" x14ac:dyDescent="0.35">
      <c r="A243" s="266"/>
      <c r="B243" s="11">
        <v>17.5</v>
      </c>
      <c r="C243" s="266"/>
      <c r="D243" s="17">
        <v>49.4</v>
      </c>
      <c r="E243" s="17">
        <v>117.6</v>
      </c>
      <c r="F243" s="41">
        <v>10.8</v>
      </c>
      <c r="G243" s="266"/>
      <c r="H243" s="17">
        <v>33.299999999999997</v>
      </c>
      <c r="I243" s="17">
        <v>109.3</v>
      </c>
      <c r="J243" s="17">
        <v>86.1</v>
      </c>
      <c r="K243" s="98">
        <v>85.8</v>
      </c>
      <c r="L243" s="266"/>
      <c r="M243" s="99">
        <f t="shared" si="108"/>
        <v>22.499999999999996</v>
      </c>
      <c r="N243" s="17">
        <f t="shared" si="109"/>
        <v>-8.2999999999999972</v>
      </c>
      <c r="O243" s="41">
        <f t="shared" si="110"/>
        <v>36.4</v>
      </c>
      <c r="P243" s="99">
        <v>109.9</v>
      </c>
      <c r="Q243" s="17">
        <v>12.2</v>
      </c>
      <c r="R243" s="17">
        <v>49.1</v>
      </c>
      <c r="S243" s="17">
        <v>49</v>
      </c>
      <c r="T243" s="17">
        <v>60.1</v>
      </c>
      <c r="U243" s="17">
        <v>60</v>
      </c>
      <c r="V243" s="17">
        <v>59.9</v>
      </c>
      <c r="W243" s="17">
        <v>60.4</v>
      </c>
      <c r="X243" s="17">
        <v>88</v>
      </c>
      <c r="Y243" s="17">
        <v>88.1</v>
      </c>
      <c r="Z243" s="17">
        <v>87.9</v>
      </c>
      <c r="AA243" s="17">
        <v>54.2</v>
      </c>
      <c r="AB243" s="17">
        <v>115.1</v>
      </c>
      <c r="AC243" s="17">
        <v>855</v>
      </c>
      <c r="AD243" s="17">
        <v>100</v>
      </c>
      <c r="AE243" s="41">
        <v>615</v>
      </c>
      <c r="AF243" s="100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>
        <v>29.094999999999999</v>
      </c>
      <c r="AY243" s="17">
        <v>87.5</v>
      </c>
      <c r="AZ243" s="17">
        <v>122</v>
      </c>
      <c r="BA243" s="98">
        <f t="shared" si="111"/>
        <v>209.5</v>
      </c>
      <c r="BB243" s="101">
        <f t="shared" si="112"/>
        <v>702.5</v>
      </c>
    </row>
    <row r="244" spans="1:54" ht="14.25" customHeight="1" x14ac:dyDescent="0.35">
      <c r="A244" s="266"/>
      <c r="B244" s="11">
        <v>17.5833333333333</v>
      </c>
      <c r="C244" s="266"/>
      <c r="D244" s="17">
        <v>49.5</v>
      </c>
      <c r="E244" s="17">
        <v>115</v>
      </c>
      <c r="F244" s="41">
        <v>11.2</v>
      </c>
      <c r="G244" s="266"/>
      <c r="H244" s="17">
        <v>33.200000000000003</v>
      </c>
      <c r="I244" s="17">
        <v>109.8</v>
      </c>
      <c r="J244" s="17">
        <v>85.9</v>
      </c>
      <c r="K244" s="98">
        <v>85.6</v>
      </c>
      <c r="L244" s="266"/>
      <c r="M244" s="99">
        <f t="shared" si="108"/>
        <v>22.000000000000004</v>
      </c>
      <c r="N244" s="17">
        <f t="shared" si="109"/>
        <v>-5.2000000000000028</v>
      </c>
      <c r="O244" s="41">
        <f t="shared" si="110"/>
        <v>36.099999999999994</v>
      </c>
      <c r="P244" s="99">
        <v>109.9</v>
      </c>
      <c r="Q244" s="17">
        <v>12.6</v>
      </c>
      <c r="R244" s="17">
        <v>49.2</v>
      </c>
      <c r="S244" s="17">
        <v>49.1</v>
      </c>
      <c r="T244" s="17">
        <v>60.2</v>
      </c>
      <c r="U244" s="17">
        <v>60</v>
      </c>
      <c r="V244" s="17">
        <v>60</v>
      </c>
      <c r="W244" s="17">
        <v>60.4</v>
      </c>
      <c r="X244" s="17">
        <v>87.7</v>
      </c>
      <c r="Y244" s="17">
        <v>87.8</v>
      </c>
      <c r="Z244" s="17">
        <v>87.7</v>
      </c>
      <c r="AA244" s="17">
        <v>54.2</v>
      </c>
      <c r="AB244" s="17">
        <v>115.1</v>
      </c>
      <c r="AC244" s="17">
        <v>856</v>
      </c>
      <c r="AD244" s="17">
        <v>100</v>
      </c>
      <c r="AE244" s="41">
        <v>611</v>
      </c>
      <c r="AF244" s="100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>
        <v>26.937000000000001</v>
      </c>
      <c r="AY244" s="17">
        <v>91</v>
      </c>
      <c r="AZ244" s="17">
        <v>121</v>
      </c>
      <c r="BA244" s="98">
        <f t="shared" si="111"/>
        <v>212</v>
      </c>
      <c r="BB244" s="101">
        <f t="shared" si="112"/>
        <v>702</v>
      </c>
    </row>
    <row r="245" spans="1:54" ht="14.25" customHeight="1" x14ac:dyDescent="0.35">
      <c r="A245" s="266"/>
      <c r="B245" s="11">
        <v>17.6666666666667</v>
      </c>
      <c r="C245" s="266"/>
      <c r="D245" s="17">
        <v>49.3</v>
      </c>
      <c r="E245" s="17">
        <v>117.1</v>
      </c>
      <c r="F245" s="41">
        <v>11</v>
      </c>
      <c r="G245" s="266"/>
      <c r="H245" s="17">
        <v>32.5</v>
      </c>
      <c r="I245" s="17">
        <v>108.5</v>
      </c>
      <c r="J245" s="17">
        <v>85.5</v>
      </c>
      <c r="K245" s="98">
        <v>85.1</v>
      </c>
      <c r="L245" s="266"/>
      <c r="M245" s="99">
        <f t="shared" si="108"/>
        <v>21.5</v>
      </c>
      <c r="N245" s="17">
        <f t="shared" si="109"/>
        <v>-8.5999999999999943</v>
      </c>
      <c r="O245" s="41">
        <f t="shared" si="110"/>
        <v>35.799999999999997</v>
      </c>
      <c r="P245" s="99">
        <v>109.8</v>
      </c>
      <c r="Q245" s="17">
        <v>12.4</v>
      </c>
      <c r="R245" s="17">
        <v>49</v>
      </c>
      <c r="S245" s="17">
        <v>48.9</v>
      </c>
      <c r="T245" s="17">
        <v>59.5</v>
      </c>
      <c r="U245" s="17">
        <v>59.6</v>
      </c>
      <c r="V245" s="17">
        <v>59.6</v>
      </c>
      <c r="W245" s="17">
        <v>59.9</v>
      </c>
      <c r="X245" s="17">
        <v>87.3</v>
      </c>
      <c r="Y245" s="17">
        <v>87.4</v>
      </c>
      <c r="Z245" s="17">
        <v>87.2</v>
      </c>
      <c r="AA245" s="17">
        <v>54.2</v>
      </c>
      <c r="AB245" s="17">
        <v>115.1</v>
      </c>
      <c r="AC245" s="17">
        <v>855</v>
      </c>
      <c r="AD245" s="17">
        <v>100</v>
      </c>
      <c r="AE245" s="41">
        <v>609</v>
      </c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>
        <v>25.036999999999999</v>
      </c>
      <c r="AY245" s="17">
        <v>88.7</v>
      </c>
      <c r="AZ245" s="17">
        <v>122</v>
      </c>
      <c r="BA245" s="98">
        <f t="shared" si="111"/>
        <v>210.7</v>
      </c>
      <c r="BB245" s="101">
        <f t="shared" si="112"/>
        <v>697.7</v>
      </c>
    </row>
    <row r="246" spans="1:54" ht="14.25" customHeight="1" x14ac:dyDescent="0.35">
      <c r="A246" s="266"/>
      <c r="B246" s="11">
        <v>17.75</v>
      </c>
      <c r="C246" s="266"/>
      <c r="D246" s="17">
        <v>49.4</v>
      </c>
      <c r="E246" s="17">
        <v>123.5</v>
      </c>
      <c r="F246" s="41">
        <v>10.3</v>
      </c>
      <c r="G246" s="266"/>
      <c r="H246" s="17">
        <v>31.2</v>
      </c>
      <c r="I246" s="17">
        <v>112.8</v>
      </c>
      <c r="J246" s="17">
        <v>86.3</v>
      </c>
      <c r="K246" s="98">
        <v>85.9</v>
      </c>
      <c r="L246" s="266"/>
      <c r="M246" s="99">
        <f t="shared" si="108"/>
        <v>20.9</v>
      </c>
      <c r="N246" s="17">
        <f t="shared" si="109"/>
        <v>-10.700000000000003</v>
      </c>
      <c r="O246" s="41">
        <f t="shared" si="110"/>
        <v>36.500000000000007</v>
      </c>
      <c r="P246" s="99">
        <v>114</v>
      </c>
      <c r="Q246" s="17">
        <v>11.6</v>
      </c>
      <c r="R246" s="17">
        <v>49.1</v>
      </c>
      <c r="S246" s="17">
        <v>49</v>
      </c>
      <c r="T246" s="17">
        <v>59.6</v>
      </c>
      <c r="U246" s="17">
        <v>59.4</v>
      </c>
      <c r="V246" s="17">
        <v>59.4</v>
      </c>
      <c r="W246" s="17">
        <v>59.8</v>
      </c>
      <c r="X246" s="17">
        <v>88.1</v>
      </c>
      <c r="Y246" s="17">
        <v>88.2</v>
      </c>
      <c r="Z246" s="17">
        <v>88.1</v>
      </c>
      <c r="AA246" s="17">
        <v>54.2</v>
      </c>
      <c r="AB246" s="17">
        <v>114.9</v>
      </c>
      <c r="AC246" s="17">
        <v>857</v>
      </c>
      <c r="AD246" s="17">
        <v>100</v>
      </c>
      <c r="AE246" s="41">
        <v>617</v>
      </c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>
        <v>23.803999999999998</v>
      </c>
      <c r="AY246" s="17">
        <v>87.6</v>
      </c>
      <c r="AZ246" s="17">
        <v>123</v>
      </c>
      <c r="BA246" s="98">
        <f t="shared" si="111"/>
        <v>210.6</v>
      </c>
      <c r="BB246" s="101">
        <f t="shared" si="112"/>
        <v>704.6</v>
      </c>
    </row>
    <row r="247" spans="1:54" ht="14.25" customHeight="1" x14ac:dyDescent="0.35">
      <c r="A247" s="266"/>
      <c r="B247" s="11">
        <v>17.8333333333333</v>
      </c>
      <c r="C247" s="266"/>
      <c r="D247" s="17">
        <v>49</v>
      </c>
      <c r="E247" s="17">
        <v>117.5</v>
      </c>
      <c r="F247" s="41">
        <v>10.3</v>
      </c>
      <c r="G247" s="266"/>
      <c r="H247" s="17">
        <v>30.9</v>
      </c>
      <c r="I247" s="17">
        <v>112.1</v>
      </c>
      <c r="J247" s="17">
        <v>86.4</v>
      </c>
      <c r="K247" s="98">
        <v>86.1</v>
      </c>
      <c r="L247" s="266"/>
      <c r="M247" s="99">
        <f t="shared" si="108"/>
        <v>20.599999999999998</v>
      </c>
      <c r="N247" s="17">
        <f t="shared" si="109"/>
        <v>-5.4000000000000057</v>
      </c>
      <c r="O247" s="41">
        <f t="shared" si="110"/>
        <v>37.099999999999994</v>
      </c>
      <c r="P247" s="99">
        <v>112.5</v>
      </c>
      <c r="Q247" s="17">
        <v>11.4</v>
      </c>
      <c r="R247" s="17">
        <v>48.7</v>
      </c>
      <c r="S247" s="17">
        <v>48.6</v>
      </c>
      <c r="T247" s="17">
        <v>59.6</v>
      </c>
      <c r="U247" s="17">
        <v>59.7</v>
      </c>
      <c r="V247" s="17">
        <v>59.6</v>
      </c>
      <c r="W247" s="17">
        <v>59.9</v>
      </c>
      <c r="X247" s="17">
        <v>88.3</v>
      </c>
      <c r="Y247" s="17">
        <v>88.4</v>
      </c>
      <c r="Z247" s="17">
        <v>88.2</v>
      </c>
      <c r="AA247" s="17">
        <v>54.2</v>
      </c>
      <c r="AB247" s="17">
        <v>113.6</v>
      </c>
      <c r="AC247" s="17">
        <v>855</v>
      </c>
      <c r="AD247" s="17">
        <v>100</v>
      </c>
      <c r="AE247" s="41">
        <v>615</v>
      </c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>
        <v>23.555</v>
      </c>
      <c r="AY247" s="17">
        <v>87.3</v>
      </c>
      <c r="AZ247" s="17">
        <v>122</v>
      </c>
      <c r="BA247" s="98">
        <f t="shared" si="111"/>
        <v>209.3</v>
      </c>
      <c r="BB247" s="101">
        <f t="shared" si="112"/>
        <v>702.3</v>
      </c>
    </row>
    <row r="248" spans="1:54" ht="14.25" customHeight="1" x14ac:dyDescent="0.35">
      <c r="A248" s="266"/>
      <c r="B248" s="11">
        <v>17.9166666666667</v>
      </c>
      <c r="C248" s="266"/>
      <c r="D248" s="17">
        <v>49.1</v>
      </c>
      <c r="E248" s="17">
        <v>123</v>
      </c>
      <c r="F248" s="41">
        <v>10</v>
      </c>
      <c r="G248" s="266"/>
      <c r="H248" s="17">
        <v>30.7</v>
      </c>
      <c r="I248" s="17">
        <v>112.8</v>
      </c>
      <c r="J248" s="17">
        <v>86.2</v>
      </c>
      <c r="K248" s="98">
        <v>85.9</v>
      </c>
      <c r="L248" s="266"/>
      <c r="M248" s="99">
        <f t="shared" si="108"/>
        <v>20.7</v>
      </c>
      <c r="N248" s="17">
        <f t="shared" si="109"/>
        <v>-10.200000000000003</v>
      </c>
      <c r="O248" s="41">
        <f t="shared" si="110"/>
        <v>36.800000000000004</v>
      </c>
      <c r="P248" s="99">
        <v>113.2</v>
      </c>
      <c r="Q248" s="17">
        <v>11.1</v>
      </c>
      <c r="R248" s="17">
        <v>48.7</v>
      </c>
      <c r="S248" s="17">
        <v>48.7</v>
      </c>
      <c r="T248" s="17">
        <v>59.2</v>
      </c>
      <c r="U248" s="17">
        <v>59.2</v>
      </c>
      <c r="V248" s="17">
        <v>59.3</v>
      </c>
      <c r="W248" s="17">
        <v>59.6</v>
      </c>
      <c r="X248" s="17">
        <v>88.1</v>
      </c>
      <c r="Y248" s="17">
        <v>88.1</v>
      </c>
      <c r="Z248" s="17">
        <v>88</v>
      </c>
      <c r="AA248" s="17">
        <v>54.2</v>
      </c>
      <c r="AB248" s="17">
        <v>113.8</v>
      </c>
      <c r="AC248" s="17">
        <v>855</v>
      </c>
      <c r="AD248" s="17">
        <v>100</v>
      </c>
      <c r="AE248" s="41">
        <v>613</v>
      </c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>
        <v>24.181000000000001</v>
      </c>
      <c r="AY248" s="17">
        <v>89.2</v>
      </c>
      <c r="AZ248" s="17">
        <v>123</v>
      </c>
      <c r="BA248" s="98">
        <f t="shared" si="111"/>
        <v>212.2</v>
      </c>
      <c r="BB248" s="101">
        <f t="shared" si="112"/>
        <v>702.2</v>
      </c>
    </row>
    <row r="249" spans="1:54" ht="14.25" customHeight="1" x14ac:dyDescent="0.35">
      <c r="A249" s="267"/>
      <c r="B249" s="11">
        <v>18</v>
      </c>
      <c r="C249" s="267"/>
      <c r="D249" s="17">
        <v>48.9</v>
      </c>
      <c r="E249" s="17">
        <v>121.8</v>
      </c>
      <c r="F249" s="41">
        <v>9.8000000000000007</v>
      </c>
      <c r="G249" s="267"/>
      <c r="H249" s="17">
        <v>30.8</v>
      </c>
      <c r="I249" s="17">
        <v>112.2</v>
      </c>
      <c r="J249" s="17">
        <v>86.5</v>
      </c>
      <c r="K249" s="98">
        <v>86.2</v>
      </c>
      <c r="L249" s="267"/>
      <c r="M249" s="99">
        <f t="shared" si="108"/>
        <v>21</v>
      </c>
      <c r="N249" s="17">
        <f t="shared" si="109"/>
        <v>-9.5999999999999943</v>
      </c>
      <c r="O249" s="41">
        <f t="shared" si="110"/>
        <v>37.300000000000004</v>
      </c>
      <c r="P249" s="99">
        <v>113.2</v>
      </c>
      <c r="Q249" s="17">
        <v>11</v>
      </c>
      <c r="R249" s="17">
        <v>48.7</v>
      </c>
      <c r="S249" s="17">
        <v>48.6</v>
      </c>
      <c r="T249" s="17">
        <v>59.5</v>
      </c>
      <c r="U249" s="17">
        <v>59.3</v>
      </c>
      <c r="V249" s="17">
        <v>59.4</v>
      </c>
      <c r="W249" s="17">
        <v>59.7</v>
      </c>
      <c r="X249" s="17">
        <v>88.4</v>
      </c>
      <c r="Y249" s="17">
        <v>88.5</v>
      </c>
      <c r="Z249" s="17">
        <v>88.3</v>
      </c>
      <c r="AA249" s="17">
        <v>54.2</v>
      </c>
      <c r="AB249" s="17">
        <v>114</v>
      </c>
      <c r="AC249" s="17">
        <v>855</v>
      </c>
      <c r="AD249" s="17">
        <v>100</v>
      </c>
      <c r="AE249" s="41">
        <v>616</v>
      </c>
      <c r="AF249" s="10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>
        <v>24.559000000000001</v>
      </c>
      <c r="AY249" s="17">
        <v>88.7</v>
      </c>
      <c r="AZ249" s="17">
        <v>123</v>
      </c>
      <c r="BA249" s="98">
        <f t="shared" si="111"/>
        <v>211.7</v>
      </c>
      <c r="BB249" s="101">
        <f t="shared" si="112"/>
        <v>704.7</v>
      </c>
    </row>
    <row r="250" spans="1:54" ht="14.25" customHeight="1" x14ac:dyDescent="0.35">
      <c r="A250" s="291" t="s">
        <v>92</v>
      </c>
      <c r="B250" s="285"/>
      <c r="C250" s="78">
        <f t="shared" ref="C250:BB250" si="113">AVERAGE(C238:C249)</f>
        <v>118.7</v>
      </c>
      <c r="D250" s="78">
        <f t="shared" si="113"/>
        <v>49.333333333333336</v>
      </c>
      <c r="E250" s="78">
        <f t="shared" si="113"/>
        <v>119.52499999999999</v>
      </c>
      <c r="F250" s="102">
        <f t="shared" si="113"/>
        <v>10.15</v>
      </c>
      <c r="G250" s="78" t="e">
        <f t="shared" si="113"/>
        <v>#DIV/0!</v>
      </c>
      <c r="H250" s="78">
        <f t="shared" si="113"/>
        <v>31.099999999999994</v>
      </c>
      <c r="I250" s="78">
        <f t="shared" si="113"/>
        <v>110.61666666666666</v>
      </c>
      <c r="J250" s="78">
        <f t="shared" si="113"/>
        <v>86.358333333333334</v>
      </c>
      <c r="K250" s="103">
        <f t="shared" si="113"/>
        <v>86.016666666666666</v>
      </c>
      <c r="L250" s="104">
        <f t="shared" si="113"/>
        <v>-118.7</v>
      </c>
      <c r="M250" s="103">
        <f t="shared" si="113"/>
        <v>20.95</v>
      </c>
      <c r="N250" s="103">
        <f t="shared" si="113"/>
        <v>-8.9083333333333332</v>
      </c>
      <c r="O250" s="102">
        <f t="shared" si="113"/>
        <v>36.683333333333337</v>
      </c>
      <c r="P250" s="105">
        <f t="shared" si="113"/>
        <v>111.22500000000001</v>
      </c>
      <c r="Q250" s="78">
        <f t="shared" si="113"/>
        <v>11.366666666666665</v>
      </c>
      <c r="R250" s="78">
        <f t="shared" si="113"/>
        <v>49.033333333333339</v>
      </c>
      <c r="S250" s="78">
        <f t="shared" si="113"/>
        <v>48.958333333333343</v>
      </c>
      <c r="T250" s="78">
        <f t="shared" si="113"/>
        <v>59.241666666666674</v>
      </c>
      <c r="U250" s="78">
        <f t="shared" si="113"/>
        <v>59.175000000000004</v>
      </c>
      <c r="V250" s="78">
        <f t="shared" si="113"/>
        <v>59.17499999999999</v>
      </c>
      <c r="W250" s="78">
        <f t="shared" si="113"/>
        <v>59.533333333333331</v>
      </c>
      <c r="X250" s="78">
        <f t="shared" si="113"/>
        <v>88.191666666666663</v>
      </c>
      <c r="Y250" s="78">
        <f t="shared" si="113"/>
        <v>88.283333333333346</v>
      </c>
      <c r="Z250" s="78">
        <f t="shared" si="113"/>
        <v>88.125000000000014</v>
      </c>
      <c r="AA250" s="78">
        <f t="shared" si="113"/>
        <v>54.20000000000001</v>
      </c>
      <c r="AB250" s="78">
        <f t="shared" si="113"/>
        <v>115.00833333333333</v>
      </c>
      <c r="AC250" s="78">
        <f t="shared" si="113"/>
        <v>855.5</v>
      </c>
      <c r="AD250" s="78">
        <f t="shared" si="113"/>
        <v>100</v>
      </c>
      <c r="AE250" s="102">
        <f t="shared" si="113"/>
        <v>614.91666666666663</v>
      </c>
      <c r="AF250" s="106" t="e">
        <f t="shared" si="113"/>
        <v>#DIV/0!</v>
      </c>
      <c r="AG250" s="78" t="e">
        <f t="shared" si="113"/>
        <v>#DIV/0!</v>
      </c>
      <c r="AH250" s="78" t="e">
        <f t="shared" si="113"/>
        <v>#DIV/0!</v>
      </c>
      <c r="AI250" s="78" t="e">
        <f t="shared" si="113"/>
        <v>#DIV/0!</v>
      </c>
      <c r="AJ250" s="78" t="e">
        <f t="shared" si="113"/>
        <v>#DIV/0!</v>
      </c>
      <c r="AK250" s="78" t="e">
        <f t="shared" si="113"/>
        <v>#DIV/0!</v>
      </c>
      <c r="AL250" s="78" t="e">
        <f t="shared" si="113"/>
        <v>#DIV/0!</v>
      </c>
      <c r="AM250" s="78" t="e">
        <f t="shared" si="113"/>
        <v>#DIV/0!</v>
      </c>
      <c r="AN250" s="78" t="e">
        <f t="shared" si="113"/>
        <v>#DIV/0!</v>
      </c>
      <c r="AO250" s="78" t="e">
        <f t="shared" si="113"/>
        <v>#DIV/0!</v>
      </c>
      <c r="AP250" s="78" t="e">
        <f t="shared" si="113"/>
        <v>#DIV/0!</v>
      </c>
      <c r="AQ250" s="78" t="e">
        <f t="shared" si="113"/>
        <v>#DIV/0!</v>
      </c>
      <c r="AR250" s="78" t="e">
        <f t="shared" si="113"/>
        <v>#DIV/0!</v>
      </c>
      <c r="AS250" s="78" t="e">
        <f t="shared" si="113"/>
        <v>#DIV/0!</v>
      </c>
      <c r="AT250" s="78" t="e">
        <f t="shared" si="113"/>
        <v>#DIV/0!</v>
      </c>
      <c r="AU250" s="102" t="e">
        <f t="shared" si="113"/>
        <v>#DIV/0!</v>
      </c>
      <c r="AV250" s="107">
        <f t="shared" si="113"/>
        <v>123.4</v>
      </c>
      <c r="AW250" s="78" t="e">
        <f t="shared" si="113"/>
        <v>#DIV/0!</v>
      </c>
      <c r="AX250" s="78">
        <f t="shared" si="113"/>
        <v>24.766750000000002</v>
      </c>
      <c r="AY250" s="78">
        <f t="shared" si="113"/>
        <v>87.783333333333346</v>
      </c>
      <c r="AZ250" s="78">
        <f t="shared" si="113"/>
        <v>122.25</v>
      </c>
      <c r="BA250" s="103">
        <f t="shared" si="113"/>
        <v>210.0333333333333</v>
      </c>
      <c r="BB250" s="108">
        <f t="shared" si="113"/>
        <v>702.69999999999993</v>
      </c>
    </row>
    <row r="251" spans="1:54" ht="14.25" customHeight="1" x14ac:dyDescent="0.35">
      <c r="A251" s="268">
        <v>44793</v>
      </c>
      <c r="B251" s="11">
        <v>18.0833333333333</v>
      </c>
      <c r="C251" s="306">
        <v>119.7</v>
      </c>
      <c r="D251" s="17">
        <v>49</v>
      </c>
      <c r="E251" s="17">
        <v>121</v>
      </c>
      <c r="F251" s="41">
        <v>9.8000000000000007</v>
      </c>
      <c r="G251" s="269"/>
      <c r="H251" s="17">
        <v>30.6</v>
      </c>
      <c r="I251" s="17">
        <v>111.8</v>
      </c>
      <c r="J251" s="17">
        <v>86.9</v>
      </c>
      <c r="K251" s="98">
        <v>86.6</v>
      </c>
      <c r="L251" s="286">
        <f>G251-C251</f>
        <v>-119.7</v>
      </c>
      <c r="M251" s="99">
        <f t="shared" ref="M251:M262" si="114">H251-F251</f>
        <v>20.8</v>
      </c>
      <c r="N251" s="17">
        <f t="shared" ref="N251:N262" si="115">I251-E251</f>
        <v>-9.2000000000000028</v>
      </c>
      <c r="O251" s="41">
        <f t="shared" ref="O251:O262" si="116">K251-D251</f>
        <v>37.599999999999994</v>
      </c>
      <c r="P251" s="99">
        <v>113.1</v>
      </c>
      <c r="Q251" s="17">
        <v>10.8</v>
      </c>
      <c r="R251" s="17">
        <v>48.6</v>
      </c>
      <c r="S251" s="17">
        <v>48.6</v>
      </c>
      <c r="T251" s="17">
        <v>59.8</v>
      </c>
      <c r="U251" s="17">
        <v>59.6</v>
      </c>
      <c r="V251" s="17">
        <v>59.5</v>
      </c>
      <c r="W251" s="17">
        <v>59.7</v>
      </c>
      <c r="X251" s="17">
        <v>88.7</v>
      </c>
      <c r="Y251" s="17">
        <v>88.8</v>
      </c>
      <c r="Z251" s="17">
        <v>88.6</v>
      </c>
      <c r="AA251" s="17">
        <v>54.2</v>
      </c>
      <c r="AB251" s="17">
        <v>113.5</v>
      </c>
      <c r="AC251" s="17">
        <v>88.6</v>
      </c>
      <c r="AD251" s="17">
        <v>100</v>
      </c>
      <c r="AE251" s="41">
        <v>618</v>
      </c>
      <c r="AF251" s="100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41"/>
      <c r="AV251" s="286">
        <v>123.3</v>
      </c>
      <c r="AW251" s="17"/>
      <c r="AX251" s="17">
        <v>24.106000000000002</v>
      </c>
      <c r="AY251" s="17">
        <v>91.4</v>
      </c>
      <c r="AZ251" s="17">
        <v>124</v>
      </c>
      <c r="BA251" s="98">
        <f t="shared" ref="BA251:BA262" si="117">AY251+AZ251</f>
        <v>215.4</v>
      </c>
      <c r="BB251" s="101">
        <f t="shared" ref="BB251:BB262" si="118">AE251+AU251+AY251</f>
        <v>709.4</v>
      </c>
    </row>
    <row r="252" spans="1:54" ht="14.25" customHeight="1" x14ac:dyDescent="0.35">
      <c r="A252" s="266"/>
      <c r="B252" s="11">
        <v>18.1666666666667</v>
      </c>
      <c r="C252" s="266"/>
      <c r="D252" s="17">
        <v>49.1</v>
      </c>
      <c r="E252" s="17">
        <v>124</v>
      </c>
      <c r="F252" s="41">
        <v>9.8000000000000007</v>
      </c>
      <c r="G252" s="266"/>
      <c r="H252" s="17">
        <v>30.9</v>
      </c>
      <c r="I252" s="17">
        <v>112.2</v>
      </c>
      <c r="J252" s="17">
        <v>86.9</v>
      </c>
      <c r="K252" s="98">
        <v>86.5</v>
      </c>
      <c r="L252" s="266"/>
      <c r="M252" s="99">
        <f t="shared" si="114"/>
        <v>21.099999999999998</v>
      </c>
      <c r="N252" s="17">
        <f t="shared" si="115"/>
        <v>-11.799999999999997</v>
      </c>
      <c r="O252" s="41">
        <f t="shared" si="116"/>
        <v>37.4</v>
      </c>
      <c r="P252" s="99">
        <v>112.4</v>
      </c>
      <c r="Q252" s="17">
        <v>11</v>
      </c>
      <c r="R252" s="17">
        <v>48.7</v>
      </c>
      <c r="S252" s="17">
        <v>48.6</v>
      </c>
      <c r="T252" s="17">
        <v>59.6</v>
      </c>
      <c r="U252" s="17">
        <v>59.5</v>
      </c>
      <c r="V252" s="17">
        <v>59.5</v>
      </c>
      <c r="W252" s="17">
        <v>59.9</v>
      </c>
      <c r="X252" s="17">
        <v>88.7</v>
      </c>
      <c r="Y252" s="17">
        <v>88.8</v>
      </c>
      <c r="Z252" s="17">
        <v>88.6</v>
      </c>
      <c r="AA252" s="17">
        <v>54.2</v>
      </c>
      <c r="AB252" s="17">
        <v>113.8</v>
      </c>
      <c r="AC252" s="17">
        <v>856</v>
      </c>
      <c r="AD252" s="17">
        <v>100</v>
      </c>
      <c r="AE252" s="41">
        <v>618</v>
      </c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>
        <v>24.571999999999999</v>
      </c>
      <c r="AY252" s="17">
        <v>89</v>
      </c>
      <c r="AZ252" s="17">
        <v>133</v>
      </c>
      <c r="BA252" s="98">
        <f t="shared" si="117"/>
        <v>222</v>
      </c>
      <c r="BB252" s="101">
        <f t="shared" si="118"/>
        <v>707</v>
      </c>
    </row>
    <row r="253" spans="1:54" ht="14.25" customHeight="1" x14ac:dyDescent="0.35">
      <c r="A253" s="266"/>
      <c r="B253" s="11">
        <v>18.25</v>
      </c>
      <c r="C253" s="266"/>
      <c r="D253" s="17">
        <v>49</v>
      </c>
      <c r="E253" s="17">
        <v>122.3</v>
      </c>
      <c r="F253" s="41">
        <v>9.9</v>
      </c>
      <c r="G253" s="266"/>
      <c r="H253" s="17">
        <v>30.9</v>
      </c>
      <c r="I253" s="17">
        <v>111.8</v>
      </c>
      <c r="J253" s="17">
        <v>86.5</v>
      </c>
      <c r="K253" s="98">
        <v>86.9</v>
      </c>
      <c r="L253" s="266"/>
      <c r="M253" s="99">
        <f t="shared" si="114"/>
        <v>21</v>
      </c>
      <c r="N253" s="17">
        <f t="shared" si="115"/>
        <v>-10.5</v>
      </c>
      <c r="O253" s="41">
        <f t="shared" si="116"/>
        <v>37.900000000000006</v>
      </c>
      <c r="P253" s="99">
        <v>112.8</v>
      </c>
      <c r="Q253" s="17">
        <v>11</v>
      </c>
      <c r="R253" s="17">
        <v>48.7</v>
      </c>
      <c r="S253" s="17">
        <v>48.6</v>
      </c>
      <c r="T253" s="17">
        <v>59.8</v>
      </c>
      <c r="U253" s="17">
        <v>59.6</v>
      </c>
      <c r="V253" s="17">
        <v>59.7</v>
      </c>
      <c r="W253" s="17">
        <v>60</v>
      </c>
      <c r="X253" s="17">
        <v>88.7</v>
      </c>
      <c r="Y253" s="17">
        <v>88.8</v>
      </c>
      <c r="Z253" s="17">
        <v>88.6</v>
      </c>
      <c r="AA253" s="17">
        <v>54.2</v>
      </c>
      <c r="AB253" s="17">
        <v>113.4</v>
      </c>
      <c r="AC253" s="17">
        <v>855</v>
      </c>
      <c r="AD253" s="17">
        <v>100</v>
      </c>
      <c r="AE253" s="41">
        <v>617</v>
      </c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>
        <v>24.77</v>
      </c>
      <c r="AY253" s="17">
        <v>89.2</v>
      </c>
      <c r="AZ253" s="17">
        <v>125</v>
      </c>
      <c r="BA253" s="98">
        <f t="shared" si="117"/>
        <v>214.2</v>
      </c>
      <c r="BB253" s="101">
        <f t="shared" si="118"/>
        <v>706.2</v>
      </c>
    </row>
    <row r="254" spans="1:54" ht="14.25" customHeight="1" x14ac:dyDescent="0.35">
      <c r="A254" s="266"/>
      <c r="B254" s="11">
        <v>18.3333333333333</v>
      </c>
      <c r="C254" s="266"/>
      <c r="D254" s="17">
        <v>48.9</v>
      </c>
      <c r="E254" s="17">
        <v>123.1</v>
      </c>
      <c r="F254" s="41">
        <v>10</v>
      </c>
      <c r="G254" s="266"/>
      <c r="H254" s="17">
        <v>31.6</v>
      </c>
      <c r="I254" s="17">
        <v>111.7</v>
      </c>
      <c r="J254" s="17">
        <v>87.3</v>
      </c>
      <c r="K254" s="98">
        <v>86.9</v>
      </c>
      <c r="L254" s="266"/>
      <c r="M254" s="99">
        <f t="shared" si="114"/>
        <v>21.6</v>
      </c>
      <c r="N254" s="17">
        <f t="shared" si="115"/>
        <v>-11.399999999999991</v>
      </c>
      <c r="O254" s="41">
        <f t="shared" si="116"/>
        <v>38.000000000000007</v>
      </c>
      <c r="P254" s="99">
        <v>113</v>
      </c>
      <c r="Q254" s="17">
        <v>11.3</v>
      </c>
      <c r="R254" s="17">
        <v>48.6</v>
      </c>
      <c r="S254" s="17">
        <v>48.5</v>
      </c>
      <c r="T254" s="17">
        <v>60.4</v>
      </c>
      <c r="U254" s="17">
        <v>60.2</v>
      </c>
      <c r="V254" s="17">
        <v>60.2</v>
      </c>
      <c r="W254" s="17">
        <v>60.5</v>
      </c>
      <c r="X254" s="17">
        <v>89.1</v>
      </c>
      <c r="Y254" s="17">
        <v>89.2</v>
      </c>
      <c r="Z254" s="17">
        <v>89</v>
      </c>
      <c r="AA254" s="17">
        <v>54.2</v>
      </c>
      <c r="AB254" s="17">
        <v>113.4</v>
      </c>
      <c r="AC254" s="17">
        <v>856</v>
      </c>
      <c r="AD254" s="17">
        <v>100</v>
      </c>
      <c r="AE254" s="41">
        <v>621</v>
      </c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>
        <v>24.731999999999999</v>
      </c>
      <c r="AY254" s="17">
        <v>90.2</v>
      </c>
      <c r="AZ254" s="17">
        <v>124</v>
      </c>
      <c r="BA254" s="98">
        <f t="shared" si="117"/>
        <v>214.2</v>
      </c>
      <c r="BB254" s="101">
        <f t="shared" si="118"/>
        <v>711.2</v>
      </c>
    </row>
    <row r="255" spans="1:54" ht="14.25" customHeight="1" x14ac:dyDescent="0.35">
      <c r="A255" s="266"/>
      <c r="B255" s="11">
        <v>18.4166666666667</v>
      </c>
      <c r="C255" s="266"/>
      <c r="D255" s="17">
        <v>49</v>
      </c>
      <c r="E255" s="17">
        <v>115.7</v>
      </c>
      <c r="F255" s="41">
        <v>10.6</v>
      </c>
      <c r="G255" s="266"/>
      <c r="H255" s="17">
        <v>33.1</v>
      </c>
      <c r="I255" s="17">
        <v>112.5</v>
      </c>
      <c r="J255" s="17">
        <v>87.3</v>
      </c>
      <c r="K255" s="98">
        <v>87</v>
      </c>
      <c r="L255" s="266"/>
      <c r="M255" s="99">
        <f t="shared" si="114"/>
        <v>22.5</v>
      </c>
      <c r="N255" s="17">
        <f t="shared" si="115"/>
        <v>-3.2000000000000028</v>
      </c>
      <c r="O255" s="41">
        <f t="shared" si="116"/>
        <v>38</v>
      </c>
      <c r="P255" s="99">
        <v>112.2</v>
      </c>
      <c r="Q255" s="17">
        <v>11.9</v>
      </c>
      <c r="R255" s="17">
        <v>48.8</v>
      </c>
      <c r="S255" s="17">
        <v>48.7</v>
      </c>
      <c r="T255" s="17">
        <v>61</v>
      </c>
      <c r="U255" s="17">
        <v>60.9</v>
      </c>
      <c r="V255" s="17">
        <v>60.8</v>
      </c>
      <c r="W255" s="17">
        <v>91.3</v>
      </c>
      <c r="X255" s="17">
        <v>89.1</v>
      </c>
      <c r="Y255" s="17">
        <v>89.2</v>
      </c>
      <c r="Z255" s="17">
        <v>89.1</v>
      </c>
      <c r="AA255" s="17">
        <v>54.2</v>
      </c>
      <c r="AB255" s="17">
        <v>113.1</v>
      </c>
      <c r="AC255" s="17">
        <v>855</v>
      </c>
      <c r="AD255" s="17">
        <v>100</v>
      </c>
      <c r="AE255" s="41">
        <v>620</v>
      </c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>
        <v>28.504000000000001</v>
      </c>
      <c r="AY255" s="17">
        <v>82.7</v>
      </c>
      <c r="AZ255" s="17">
        <v>118</v>
      </c>
      <c r="BA255" s="98">
        <f t="shared" si="117"/>
        <v>200.7</v>
      </c>
      <c r="BB255" s="101">
        <f t="shared" si="118"/>
        <v>702.7</v>
      </c>
    </row>
    <row r="256" spans="1:54" ht="14.25" customHeight="1" x14ac:dyDescent="0.35">
      <c r="A256" s="266"/>
      <c r="B256" s="11">
        <v>18.5</v>
      </c>
      <c r="C256" s="266"/>
      <c r="D256" s="17">
        <v>49</v>
      </c>
      <c r="E256" s="17">
        <v>119.4</v>
      </c>
      <c r="F256" s="41">
        <v>11</v>
      </c>
      <c r="G256" s="266"/>
      <c r="H256" s="17">
        <v>33.6</v>
      </c>
      <c r="I256" s="17">
        <v>111.7</v>
      </c>
      <c r="J256" s="17">
        <v>87</v>
      </c>
      <c r="K256" s="98">
        <v>86.7</v>
      </c>
      <c r="L256" s="266"/>
      <c r="M256" s="99">
        <f t="shared" si="114"/>
        <v>22.6</v>
      </c>
      <c r="N256" s="17">
        <f t="shared" si="115"/>
        <v>-7.7000000000000028</v>
      </c>
      <c r="O256" s="41">
        <f t="shared" si="116"/>
        <v>37.700000000000003</v>
      </c>
      <c r="P256" s="99">
        <v>112.3</v>
      </c>
      <c r="Q256" s="17">
        <v>12.4</v>
      </c>
      <c r="R256" s="17">
        <v>48.7</v>
      </c>
      <c r="S256" s="17">
        <v>48.6</v>
      </c>
      <c r="T256" s="17">
        <v>61.3</v>
      </c>
      <c r="U256" s="17">
        <v>61.4</v>
      </c>
      <c r="V256" s="17">
        <v>61.3</v>
      </c>
      <c r="W256" s="17">
        <v>61.7</v>
      </c>
      <c r="X256" s="17">
        <v>88.8</v>
      </c>
      <c r="Y256" s="17">
        <v>88.9</v>
      </c>
      <c r="Z256" s="17">
        <v>88.8</v>
      </c>
      <c r="AA256" s="17">
        <v>54.2</v>
      </c>
      <c r="AB256" s="17">
        <v>112.7</v>
      </c>
      <c r="AC256" s="17">
        <v>854</v>
      </c>
      <c r="AD256" s="17">
        <v>100</v>
      </c>
      <c r="AE256" s="41">
        <v>620</v>
      </c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>
        <v>30.414999999999999</v>
      </c>
      <c r="AY256" s="17">
        <v>88.6</v>
      </c>
      <c r="AZ256" s="17">
        <v>123</v>
      </c>
      <c r="BA256" s="98">
        <f t="shared" si="117"/>
        <v>211.6</v>
      </c>
      <c r="BB256" s="101">
        <f t="shared" si="118"/>
        <v>708.6</v>
      </c>
    </row>
    <row r="257" spans="1:54" ht="14.25" customHeight="1" x14ac:dyDescent="0.35">
      <c r="A257" s="266"/>
      <c r="B257" s="11">
        <v>18.5833333333333</v>
      </c>
      <c r="C257" s="266"/>
      <c r="D257" s="17">
        <v>49</v>
      </c>
      <c r="E257" s="17">
        <v>119.7</v>
      </c>
      <c r="F257" s="41">
        <v>11.1</v>
      </c>
      <c r="G257" s="266"/>
      <c r="H257" s="17">
        <v>33.1</v>
      </c>
      <c r="I257" s="17">
        <v>111.6</v>
      </c>
      <c r="J257" s="17">
        <v>87.3</v>
      </c>
      <c r="K257" s="98">
        <v>87</v>
      </c>
      <c r="L257" s="266"/>
      <c r="M257" s="99">
        <f t="shared" si="114"/>
        <v>22</v>
      </c>
      <c r="N257" s="17">
        <f t="shared" si="115"/>
        <v>-8.1000000000000085</v>
      </c>
      <c r="O257" s="41">
        <f t="shared" si="116"/>
        <v>38</v>
      </c>
      <c r="P257" s="99">
        <v>112</v>
      </c>
      <c r="Q257" s="17">
        <v>12.5</v>
      </c>
      <c r="R257" s="17">
        <v>48.7</v>
      </c>
      <c r="S257" s="17">
        <v>48.6</v>
      </c>
      <c r="T257" s="17">
        <v>61.6</v>
      </c>
      <c r="U257" s="17">
        <v>61.6</v>
      </c>
      <c r="V257" s="17">
        <v>61.6</v>
      </c>
      <c r="W257" s="17">
        <v>62</v>
      </c>
      <c r="X257" s="17">
        <v>89.1</v>
      </c>
      <c r="Y257" s="17">
        <v>89.2</v>
      </c>
      <c r="Z257" s="17">
        <v>89</v>
      </c>
      <c r="AA257" s="17">
        <v>54.2</v>
      </c>
      <c r="AB257" s="17">
        <v>112.8</v>
      </c>
      <c r="AC257" s="17">
        <v>856</v>
      </c>
      <c r="AD257" s="17">
        <v>100</v>
      </c>
      <c r="AE257" s="41">
        <v>622</v>
      </c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>
        <v>26.036999999999999</v>
      </c>
      <c r="AY257" s="17">
        <v>87.4</v>
      </c>
      <c r="AZ257" s="17">
        <v>124</v>
      </c>
      <c r="BA257" s="98">
        <f t="shared" si="117"/>
        <v>211.4</v>
      </c>
      <c r="BB257" s="101">
        <f t="shared" si="118"/>
        <v>709.4</v>
      </c>
    </row>
    <row r="258" spans="1:54" ht="14.25" customHeight="1" x14ac:dyDescent="0.35">
      <c r="A258" s="266"/>
      <c r="B258" s="11">
        <v>18.6666666666667</v>
      </c>
      <c r="C258" s="266"/>
      <c r="D258" s="17">
        <v>49.1</v>
      </c>
      <c r="E258" s="17">
        <v>117.7</v>
      </c>
      <c r="F258" s="41">
        <v>10.9</v>
      </c>
      <c r="G258" s="266"/>
      <c r="H258" s="17">
        <v>32.799999999999997</v>
      </c>
      <c r="I258" s="17">
        <v>111.2</v>
      </c>
      <c r="J258" s="17">
        <v>87.6</v>
      </c>
      <c r="K258" s="98">
        <v>87.3</v>
      </c>
      <c r="L258" s="266"/>
      <c r="M258" s="99">
        <f t="shared" si="114"/>
        <v>21.9</v>
      </c>
      <c r="N258" s="17">
        <f t="shared" si="115"/>
        <v>-6.5</v>
      </c>
      <c r="O258" s="41">
        <f t="shared" si="116"/>
        <v>38.199999999999996</v>
      </c>
      <c r="P258" s="99">
        <v>111.6</v>
      </c>
      <c r="Q258" s="17">
        <v>12.1</v>
      </c>
      <c r="R258" s="17">
        <v>48.8</v>
      </c>
      <c r="S258" s="17">
        <v>48.7</v>
      </c>
      <c r="T258" s="17">
        <v>61.3</v>
      </c>
      <c r="U258" s="17">
        <v>61.4</v>
      </c>
      <c r="V258" s="17">
        <v>61.5</v>
      </c>
      <c r="W258" s="17">
        <v>61.8</v>
      </c>
      <c r="X258" s="17">
        <v>89.3</v>
      </c>
      <c r="Y258" s="17">
        <v>89.4</v>
      </c>
      <c r="Z258" s="17">
        <v>89.3</v>
      </c>
      <c r="AA258" s="17">
        <v>54.2</v>
      </c>
      <c r="AB258" s="17">
        <v>112.7</v>
      </c>
      <c r="AC258" s="17">
        <v>855</v>
      </c>
      <c r="AD258" s="17">
        <v>100</v>
      </c>
      <c r="AE258" s="41">
        <v>621</v>
      </c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>
        <v>26.097999999999999</v>
      </c>
      <c r="AY258" s="17">
        <v>86</v>
      </c>
      <c r="AZ258" s="17">
        <v>132</v>
      </c>
      <c r="BA258" s="98">
        <f t="shared" si="117"/>
        <v>218</v>
      </c>
      <c r="BB258" s="101">
        <f t="shared" si="118"/>
        <v>707</v>
      </c>
    </row>
    <row r="259" spans="1:54" ht="14.25" customHeight="1" x14ac:dyDescent="0.35">
      <c r="A259" s="266"/>
      <c r="B259" s="11">
        <v>18.75</v>
      </c>
      <c r="C259" s="266"/>
      <c r="D259" s="17">
        <v>48.9</v>
      </c>
      <c r="E259" s="17">
        <v>120.5</v>
      </c>
      <c r="F259" s="41">
        <v>10.5</v>
      </c>
      <c r="G259" s="266"/>
      <c r="H259" s="17">
        <v>31.8</v>
      </c>
      <c r="I259" s="17">
        <v>111.4</v>
      </c>
      <c r="J259" s="17">
        <v>87.6</v>
      </c>
      <c r="K259" s="98">
        <v>87.3</v>
      </c>
      <c r="L259" s="266"/>
      <c r="M259" s="99">
        <f t="shared" si="114"/>
        <v>21.3</v>
      </c>
      <c r="N259" s="17">
        <f t="shared" si="115"/>
        <v>-9.0999999999999943</v>
      </c>
      <c r="O259" s="41">
        <f t="shared" si="116"/>
        <v>38.4</v>
      </c>
      <c r="P259" s="99">
        <v>112.5</v>
      </c>
      <c r="Q259" s="17">
        <v>11.7</v>
      </c>
      <c r="R259" s="17">
        <v>48.6</v>
      </c>
      <c r="S259" s="17">
        <v>48.5</v>
      </c>
      <c r="T259" s="17">
        <v>61.3</v>
      </c>
      <c r="U259" s="17">
        <v>60.9</v>
      </c>
      <c r="V259" s="17">
        <v>61.1</v>
      </c>
      <c r="W259" s="17">
        <v>61.3</v>
      </c>
      <c r="X259" s="17">
        <v>89.4</v>
      </c>
      <c r="Y259" s="17">
        <v>89.5</v>
      </c>
      <c r="Z259" s="17">
        <v>89.3</v>
      </c>
      <c r="AA259" s="17">
        <v>54.2</v>
      </c>
      <c r="AB259" s="17">
        <v>112.8</v>
      </c>
      <c r="AC259" s="17">
        <v>852</v>
      </c>
      <c r="AD259" s="17">
        <v>100</v>
      </c>
      <c r="AE259" s="41">
        <v>624</v>
      </c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>
        <v>24.702000000000002</v>
      </c>
      <c r="AY259" s="17">
        <v>85.4</v>
      </c>
      <c r="AZ259" s="17">
        <v>127</v>
      </c>
      <c r="BA259" s="98">
        <f t="shared" si="117"/>
        <v>212.4</v>
      </c>
      <c r="BB259" s="101">
        <f t="shared" si="118"/>
        <v>709.4</v>
      </c>
    </row>
    <row r="260" spans="1:54" ht="14.25" customHeight="1" x14ac:dyDescent="0.35">
      <c r="A260" s="266"/>
      <c r="B260" s="11">
        <v>18.8333333333333</v>
      </c>
      <c r="C260" s="266"/>
      <c r="D260" s="17">
        <v>48.9</v>
      </c>
      <c r="E260" s="17">
        <v>119.6</v>
      </c>
      <c r="F260" s="41">
        <v>10.199999999999999</v>
      </c>
      <c r="G260" s="266"/>
      <c r="H260" s="17">
        <v>31</v>
      </c>
      <c r="I260" s="17">
        <v>111.6</v>
      </c>
      <c r="J260" s="17">
        <v>87.7</v>
      </c>
      <c r="K260" s="98">
        <v>87.4</v>
      </c>
      <c r="L260" s="266"/>
      <c r="M260" s="99">
        <f t="shared" si="114"/>
        <v>20.8</v>
      </c>
      <c r="N260" s="17">
        <f t="shared" si="115"/>
        <v>-8</v>
      </c>
      <c r="O260" s="41">
        <f t="shared" si="116"/>
        <v>38.500000000000007</v>
      </c>
      <c r="P260" s="99">
        <v>112.2</v>
      </c>
      <c r="Q260" s="17">
        <v>11.3</v>
      </c>
      <c r="R260" s="17">
        <v>48.6</v>
      </c>
      <c r="S260" s="17">
        <v>48.5</v>
      </c>
      <c r="T260" s="17">
        <v>60.9</v>
      </c>
      <c r="U260" s="17">
        <v>60.6</v>
      </c>
      <c r="V260" s="17">
        <v>60.9</v>
      </c>
      <c r="W260" s="17">
        <v>61.1</v>
      </c>
      <c r="X260" s="17">
        <v>89.5</v>
      </c>
      <c r="Y260" s="17">
        <v>89.6</v>
      </c>
      <c r="Z260" s="17">
        <v>89.5</v>
      </c>
      <c r="AA260" s="17">
        <v>54.2</v>
      </c>
      <c r="AB260" s="17">
        <v>113.4</v>
      </c>
      <c r="AC260" s="17">
        <v>854</v>
      </c>
      <c r="AD260" s="17">
        <v>100</v>
      </c>
      <c r="AE260" s="41">
        <v>623</v>
      </c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>
        <v>24.356000000000002</v>
      </c>
      <c r="AY260" s="17">
        <v>85.4</v>
      </c>
      <c r="AZ260" s="17">
        <v>124</v>
      </c>
      <c r="BA260" s="98">
        <f t="shared" si="117"/>
        <v>209.4</v>
      </c>
      <c r="BB260" s="101">
        <f t="shared" si="118"/>
        <v>708.4</v>
      </c>
    </row>
    <row r="261" spans="1:54" ht="14.25" customHeight="1" x14ac:dyDescent="0.35">
      <c r="A261" s="266"/>
      <c r="B261" s="11">
        <v>18.9166666666667</v>
      </c>
      <c r="C261" s="266"/>
      <c r="D261" s="17">
        <v>49</v>
      </c>
      <c r="E261" s="17">
        <v>124.3</v>
      </c>
      <c r="F261" s="41">
        <v>9.8000000000000007</v>
      </c>
      <c r="G261" s="266"/>
      <c r="H261" s="17">
        <v>30</v>
      </c>
      <c r="I261" s="17">
        <v>112.3</v>
      </c>
      <c r="J261" s="17">
        <v>87</v>
      </c>
      <c r="K261" s="98">
        <v>86.7</v>
      </c>
      <c r="L261" s="266"/>
      <c r="M261" s="99">
        <f t="shared" si="114"/>
        <v>20.2</v>
      </c>
      <c r="N261" s="17">
        <f t="shared" si="115"/>
        <v>-12</v>
      </c>
      <c r="O261" s="41">
        <f t="shared" si="116"/>
        <v>37.700000000000003</v>
      </c>
      <c r="P261" s="99">
        <v>113.7</v>
      </c>
      <c r="Q261" s="17">
        <v>10.9</v>
      </c>
      <c r="R261" s="17">
        <v>48.7</v>
      </c>
      <c r="S261" s="17">
        <v>48.6</v>
      </c>
      <c r="T261" s="17">
        <v>59.7</v>
      </c>
      <c r="U261" s="17">
        <v>59.6</v>
      </c>
      <c r="V261" s="17">
        <v>59.7</v>
      </c>
      <c r="W261" s="17">
        <v>60</v>
      </c>
      <c r="X261" s="17">
        <v>88.8</v>
      </c>
      <c r="Y261" s="17">
        <v>88.9</v>
      </c>
      <c r="Z261" s="17">
        <v>88.7</v>
      </c>
      <c r="AA261" s="17">
        <v>54.2</v>
      </c>
      <c r="AB261" s="17">
        <v>113.8</v>
      </c>
      <c r="AC261" s="17">
        <v>853</v>
      </c>
      <c r="AD261" s="17">
        <v>100</v>
      </c>
      <c r="AE261" s="41">
        <v>620</v>
      </c>
      <c r="AF261" s="10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>
        <v>23.795000000000002</v>
      </c>
      <c r="AY261" s="17">
        <v>86.1</v>
      </c>
      <c r="AZ261" s="17">
        <v>124</v>
      </c>
      <c r="BA261" s="98">
        <f t="shared" si="117"/>
        <v>210.1</v>
      </c>
      <c r="BB261" s="101">
        <f t="shared" si="118"/>
        <v>706.1</v>
      </c>
    </row>
    <row r="262" spans="1:54" ht="14.25" customHeight="1" x14ac:dyDescent="0.35">
      <c r="A262" s="267"/>
      <c r="B262" s="11">
        <v>19</v>
      </c>
      <c r="C262" s="267"/>
      <c r="D262" s="17">
        <v>49.1</v>
      </c>
      <c r="E262" s="17">
        <v>122.3</v>
      </c>
      <c r="F262" s="41">
        <v>9.6999999999999993</v>
      </c>
      <c r="G262" s="267"/>
      <c r="H262" s="17">
        <v>29.3</v>
      </c>
      <c r="I262" s="17">
        <v>111</v>
      </c>
      <c r="J262" s="17">
        <v>88.2</v>
      </c>
      <c r="K262" s="98">
        <v>87.9</v>
      </c>
      <c r="L262" s="267"/>
      <c r="M262" s="99">
        <f t="shared" si="114"/>
        <v>19.600000000000001</v>
      </c>
      <c r="N262" s="17">
        <f t="shared" si="115"/>
        <v>-11.299999999999997</v>
      </c>
      <c r="O262" s="41">
        <f t="shared" si="116"/>
        <v>38.800000000000004</v>
      </c>
      <c r="P262" s="99">
        <v>113.1</v>
      </c>
      <c r="Q262" s="17">
        <v>10.8</v>
      </c>
      <c r="R262" s="17">
        <v>48.8</v>
      </c>
      <c r="S262" s="17">
        <v>48.8</v>
      </c>
      <c r="T262" s="17">
        <v>60.3</v>
      </c>
      <c r="U262" s="17">
        <v>60.3</v>
      </c>
      <c r="V262" s="17">
        <v>60.5</v>
      </c>
      <c r="W262" s="17">
        <v>60.6</v>
      </c>
      <c r="X262" s="17">
        <v>90</v>
      </c>
      <c r="Y262" s="17">
        <v>90</v>
      </c>
      <c r="Z262" s="17">
        <v>89.9</v>
      </c>
      <c r="AA262" s="17">
        <v>54.2</v>
      </c>
      <c r="AB262" s="17">
        <v>113.5</v>
      </c>
      <c r="AC262" s="17">
        <v>855</v>
      </c>
      <c r="AD262" s="17">
        <v>100</v>
      </c>
      <c r="AE262" s="41">
        <v>624</v>
      </c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>
        <v>24.17</v>
      </c>
      <c r="AY262" s="17">
        <v>87.2</v>
      </c>
      <c r="AZ262" s="17">
        <v>134</v>
      </c>
      <c r="BA262" s="98">
        <f t="shared" si="117"/>
        <v>221.2</v>
      </c>
      <c r="BB262" s="101">
        <f t="shared" si="118"/>
        <v>711.2</v>
      </c>
    </row>
    <row r="263" spans="1:54" ht="14.25" customHeight="1" x14ac:dyDescent="0.35">
      <c r="A263" s="291" t="s">
        <v>92</v>
      </c>
      <c r="B263" s="285"/>
      <c r="C263" s="78">
        <f t="shared" ref="C263:BB263" si="119">AVERAGE(C251:C262)</f>
        <v>119.7</v>
      </c>
      <c r="D263" s="78">
        <f t="shared" si="119"/>
        <v>49</v>
      </c>
      <c r="E263" s="78">
        <f t="shared" si="119"/>
        <v>120.8</v>
      </c>
      <c r="F263" s="102">
        <f t="shared" si="119"/>
        <v>10.275</v>
      </c>
      <c r="G263" s="78" t="e">
        <f t="shared" si="119"/>
        <v>#DIV/0!</v>
      </c>
      <c r="H263" s="78">
        <f t="shared" si="119"/>
        <v>31.558333333333334</v>
      </c>
      <c r="I263" s="78">
        <f t="shared" si="119"/>
        <v>111.73333333333333</v>
      </c>
      <c r="J263" s="78">
        <f t="shared" si="119"/>
        <v>87.27500000000002</v>
      </c>
      <c r="K263" s="103">
        <f t="shared" si="119"/>
        <v>87.016666666666666</v>
      </c>
      <c r="L263" s="104">
        <f t="shared" si="119"/>
        <v>-119.7</v>
      </c>
      <c r="M263" s="103">
        <f t="shared" si="119"/>
        <v>21.283333333333335</v>
      </c>
      <c r="N263" s="103">
        <f t="shared" si="119"/>
        <v>-9.0666666666666664</v>
      </c>
      <c r="O263" s="102">
        <f t="shared" si="119"/>
        <v>38.016666666666666</v>
      </c>
      <c r="P263" s="105">
        <f t="shared" si="119"/>
        <v>112.57499999999999</v>
      </c>
      <c r="Q263" s="78">
        <f t="shared" si="119"/>
        <v>11.475</v>
      </c>
      <c r="R263" s="78">
        <f t="shared" si="119"/>
        <v>48.691666666666663</v>
      </c>
      <c r="S263" s="78">
        <f t="shared" si="119"/>
        <v>48.608333333333327</v>
      </c>
      <c r="T263" s="78">
        <f t="shared" si="119"/>
        <v>60.583333333333336</v>
      </c>
      <c r="U263" s="78">
        <f t="shared" si="119"/>
        <v>60.466666666666661</v>
      </c>
      <c r="V263" s="78">
        <f t="shared" si="119"/>
        <v>60.525000000000006</v>
      </c>
      <c r="W263" s="78">
        <f t="shared" si="119"/>
        <v>63.324999999999996</v>
      </c>
      <c r="X263" s="78">
        <f t="shared" si="119"/>
        <v>89.09999999999998</v>
      </c>
      <c r="Y263" s="78">
        <f t="shared" si="119"/>
        <v>89.191666666666663</v>
      </c>
      <c r="Z263" s="78">
        <f t="shared" si="119"/>
        <v>89.033333333333317</v>
      </c>
      <c r="AA263" s="78">
        <f t="shared" si="119"/>
        <v>54.20000000000001</v>
      </c>
      <c r="AB263" s="78">
        <f t="shared" si="119"/>
        <v>113.24166666666667</v>
      </c>
      <c r="AC263" s="78">
        <f t="shared" si="119"/>
        <v>790.80000000000007</v>
      </c>
      <c r="AD263" s="78">
        <f t="shared" si="119"/>
        <v>100</v>
      </c>
      <c r="AE263" s="102">
        <f t="shared" si="119"/>
        <v>620.66666666666663</v>
      </c>
      <c r="AF263" s="106" t="e">
        <f t="shared" si="119"/>
        <v>#DIV/0!</v>
      </c>
      <c r="AG263" s="78" t="e">
        <f t="shared" si="119"/>
        <v>#DIV/0!</v>
      </c>
      <c r="AH263" s="78" t="e">
        <f t="shared" si="119"/>
        <v>#DIV/0!</v>
      </c>
      <c r="AI263" s="78" t="e">
        <f t="shared" si="119"/>
        <v>#DIV/0!</v>
      </c>
      <c r="AJ263" s="78" t="e">
        <f t="shared" si="119"/>
        <v>#DIV/0!</v>
      </c>
      <c r="AK263" s="78" t="e">
        <f t="shared" si="119"/>
        <v>#DIV/0!</v>
      </c>
      <c r="AL263" s="78" t="e">
        <f t="shared" si="119"/>
        <v>#DIV/0!</v>
      </c>
      <c r="AM263" s="78" t="e">
        <f t="shared" si="119"/>
        <v>#DIV/0!</v>
      </c>
      <c r="AN263" s="78" t="e">
        <f t="shared" si="119"/>
        <v>#DIV/0!</v>
      </c>
      <c r="AO263" s="78" t="e">
        <f t="shared" si="119"/>
        <v>#DIV/0!</v>
      </c>
      <c r="AP263" s="78" t="e">
        <f t="shared" si="119"/>
        <v>#DIV/0!</v>
      </c>
      <c r="AQ263" s="78" t="e">
        <f t="shared" si="119"/>
        <v>#DIV/0!</v>
      </c>
      <c r="AR263" s="78" t="e">
        <f t="shared" si="119"/>
        <v>#DIV/0!</v>
      </c>
      <c r="AS263" s="78" t="e">
        <f t="shared" si="119"/>
        <v>#DIV/0!</v>
      </c>
      <c r="AT263" s="78" t="e">
        <f t="shared" si="119"/>
        <v>#DIV/0!</v>
      </c>
      <c r="AU263" s="102" t="e">
        <f t="shared" si="119"/>
        <v>#DIV/0!</v>
      </c>
      <c r="AV263" s="107">
        <f t="shared" si="119"/>
        <v>123.3</v>
      </c>
      <c r="AW263" s="78" t="e">
        <f t="shared" si="119"/>
        <v>#DIV/0!</v>
      </c>
      <c r="AX263" s="78">
        <f t="shared" si="119"/>
        <v>25.521416666666667</v>
      </c>
      <c r="AY263" s="78">
        <f t="shared" si="119"/>
        <v>87.383333333333326</v>
      </c>
      <c r="AZ263" s="78">
        <f t="shared" si="119"/>
        <v>126</v>
      </c>
      <c r="BA263" s="103">
        <f t="shared" si="119"/>
        <v>213.38333333333333</v>
      </c>
      <c r="BB263" s="108">
        <f t="shared" si="119"/>
        <v>708.05000000000007</v>
      </c>
    </row>
    <row r="264" spans="1:54" ht="14.25" customHeight="1" x14ac:dyDescent="0.35">
      <c r="A264" s="268">
        <v>44794</v>
      </c>
      <c r="B264" s="11">
        <v>19.0833333333333</v>
      </c>
      <c r="C264" s="306">
        <v>120.9</v>
      </c>
      <c r="D264" s="17">
        <v>49.2</v>
      </c>
      <c r="E264" s="17">
        <v>122.7</v>
      </c>
      <c r="F264" s="41">
        <v>9.6999999999999993</v>
      </c>
      <c r="G264" s="269"/>
      <c r="H264" s="17">
        <v>29.8</v>
      </c>
      <c r="I264" s="17">
        <v>112.5</v>
      </c>
      <c r="J264" s="17">
        <v>86.7</v>
      </c>
      <c r="K264" s="98">
        <v>86.3</v>
      </c>
      <c r="L264" s="286">
        <f>G264-C264</f>
        <v>-120.9</v>
      </c>
      <c r="M264" s="99">
        <f t="shared" ref="M264:M275" si="120">H264-F264</f>
        <v>20.100000000000001</v>
      </c>
      <c r="N264" s="17">
        <f t="shared" ref="N264:N275" si="121">I264-E264</f>
        <v>-10.200000000000003</v>
      </c>
      <c r="O264" s="41">
        <f t="shared" ref="O264:O275" si="122">K264-D264</f>
        <v>37.099999999999994</v>
      </c>
      <c r="P264" s="99">
        <v>113</v>
      </c>
      <c r="Q264" s="17">
        <v>10.8</v>
      </c>
      <c r="R264" s="17">
        <v>48.8</v>
      </c>
      <c r="S264" s="17">
        <v>48.8</v>
      </c>
      <c r="T264" s="17">
        <v>59</v>
      </c>
      <c r="U264" s="17">
        <v>59</v>
      </c>
      <c r="V264" s="17">
        <v>59.1</v>
      </c>
      <c r="W264" s="17">
        <v>59.3</v>
      </c>
      <c r="X264" s="17">
        <v>88.5</v>
      </c>
      <c r="Y264" s="17">
        <v>88.6</v>
      </c>
      <c r="Z264" s="17">
        <v>88.4</v>
      </c>
      <c r="AA264" s="17">
        <v>54.2</v>
      </c>
      <c r="AB264" s="17">
        <v>114.1</v>
      </c>
      <c r="AC264" s="17">
        <v>855</v>
      </c>
      <c r="AD264" s="17">
        <v>100</v>
      </c>
      <c r="AE264" s="41">
        <v>617</v>
      </c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>
        <v>125.1</v>
      </c>
      <c r="AW264" s="17"/>
      <c r="AX264" s="17">
        <v>24.431999999999999</v>
      </c>
      <c r="AY264" s="17">
        <v>86.3</v>
      </c>
      <c r="AZ264" s="17">
        <v>124</v>
      </c>
      <c r="BA264" s="98">
        <f t="shared" ref="BA264:BA275" si="123">AY264+AZ264</f>
        <v>210.3</v>
      </c>
      <c r="BB264" s="101">
        <f t="shared" ref="BB264:BB275" si="124">AE264+AU264+AY264</f>
        <v>703.3</v>
      </c>
    </row>
    <row r="265" spans="1:54" ht="14.25" customHeight="1" x14ac:dyDescent="0.35">
      <c r="A265" s="266"/>
      <c r="B265" s="11">
        <v>19.1666666666667</v>
      </c>
      <c r="C265" s="266"/>
      <c r="D265" s="17">
        <v>48.9</v>
      </c>
      <c r="E265" s="17">
        <v>123.2</v>
      </c>
      <c r="F265" s="41">
        <v>9.6</v>
      </c>
      <c r="G265" s="266"/>
      <c r="H265" s="17">
        <v>29.7</v>
      </c>
      <c r="I265" s="17">
        <v>112.7</v>
      </c>
      <c r="J265" s="17">
        <v>85.9</v>
      </c>
      <c r="K265" s="98">
        <v>85.6</v>
      </c>
      <c r="L265" s="266"/>
      <c r="M265" s="99">
        <f t="shared" si="120"/>
        <v>20.100000000000001</v>
      </c>
      <c r="N265" s="17">
        <f t="shared" si="121"/>
        <v>-10.5</v>
      </c>
      <c r="O265" s="41">
        <f t="shared" si="122"/>
        <v>36.699999999999996</v>
      </c>
      <c r="P265" s="99">
        <v>113.5</v>
      </c>
      <c r="Q265" s="17">
        <v>10.8</v>
      </c>
      <c r="R265" s="17">
        <v>48.5</v>
      </c>
      <c r="S265" s="17">
        <v>48.5</v>
      </c>
      <c r="T265" s="17">
        <v>58.8</v>
      </c>
      <c r="U265" s="17">
        <v>58.6</v>
      </c>
      <c r="V265" s="17">
        <v>58.8</v>
      </c>
      <c r="W265" s="17">
        <v>59.1</v>
      </c>
      <c r="X265" s="17">
        <v>87.7</v>
      </c>
      <c r="Y265" s="17">
        <v>87.8</v>
      </c>
      <c r="Z265" s="17">
        <v>87.6</v>
      </c>
      <c r="AA265" s="17">
        <v>54.2</v>
      </c>
      <c r="AB265" s="17">
        <v>114.4</v>
      </c>
      <c r="AC265" s="17">
        <v>855</v>
      </c>
      <c r="AD265" s="17">
        <v>100</v>
      </c>
      <c r="AE265" s="41">
        <v>610</v>
      </c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>
        <v>24.436</v>
      </c>
      <c r="AY265" s="17">
        <v>87.8</v>
      </c>
      <c r="AZ265" s="17">
        <v>134</v>
      </c>
      <c r="BA265" s="98">
        <f t="shared" si="123"/>
        <v>221.8</v>
      </c>
      <c r="BB265" s="101">
        <f t="shared" si="124"/>
        <v>697.8</v>
      </c>
    </row>
    <row r="266" spans="1:54" ht="14.25" customHeight="1" x14ac:dyDescent="0.35">
      <c r="A266" s="266"/>
      <c r="B266" s="11">
        <v>19.25</v>
      </c>
      <c r="C266" s="266"/>
      <c r="D266" s="17">
        <v>49.1</v>
      </c>
      <c r="E266" s="17">
        <v>122.3</v>
      </c>
      <c r="F266" s="41">
        <v>9.6</v>
      </c>
      <c r="G266" s="266"/>
      <c r="H266" s="17">
        <v>29.7</v>
      </c>
      <c r="I266" s="17">
        <v>113.9</v>
      </c>
      <c r="J266" s="17">
        <v>85.3</v>
      </c>
      <c r="K266" s="98">
        <v>84.9</v>
      </c>
      <c r="L266" s="266"/>
      <c r="M266" s="99">
        <f t="shared" si="120"/>
        <v>20.100000000000001</v>
      </c>
      <c r="N266" s="17">
        <f t="shared" si="121"/>
        <v>-8.3999999999999915</v>
      </c>
      <c r="O266" s="41">
        <f t="shared" si="122"/>
        <v>35.800000000000004</v>
      </c>
      <c r="P266" s="99">
        <v>113.6</v>
      </c>
      <c r="Q266" s="17">
        <v>10.7</v>
      </c>
      <c r="R266" s="17">
        <v>48.8</v>
      </c>
      <c r="S266" s="17">
        <v>48.8</v>
      </c>
      <c r="T266" s="17">
        <v>57.8</v>
      </c>
      <c r="U266" s="17">
        <v>57.9</v>
      </c>
      <c r="V266" s="17">
        <v>58.1</v>
      </c>
      <c r="W266" s="17">
        <v>58.2</v>
      </c>
      <c r="X266" s="17">
        <v>87.2</v>
      </c>
      <c r="Y266" s="17">
        <v>87.2</v>
      </c>
      <c r="Z266" s="17">
        <v>87.1</v>
      </c>
      <c r="AA266" s="17">
        <v>54.2</v>
      </c>
      <c r="AB266" s="17">
        <v>115.2</v>
      </c>
      <c r="AC266" s="17">
        <v>854</v>
      </c>
      <c r="AD266" s="17">
        <v>100</v>
      </c>
      <c r="AE266" s="41">
        <v>608</v>
      </c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>
        <v>24.279</v>
      </c>
      <c r="AY266" s="17">
        <v>87.2</v>
      </c>
      <c r="AZ266" s="17">
        <v>122</v>
      </c>
      <c r="BA266" s="98">
        <f t="shared" si="123"/>
        <v>209.2</v>
      </c>
      <c r="BB266" s="101">
        <f t="shared" si="124"/>
        <v>695.2</v>
      </c>
    </row>
    <row r="267" spans="1:54" ht="14.25" customHeight="1" x14ac:dyDescent="0.35">
      <c r="A267" s="266"/>
      <c r="B267" s="11">
        <v>19.3333333333333</v>
      </c>
      <c r="C267" s="266"/>
      <c r="D267" s="17">
        <v>48.9</v>
      </c>
      <c r="E267" s="17">
        <v>125.7</v>
      </c>
      <c r="F267" s="41">
        <v>9.6999999999999993</v>
      </c>
      <c r="G267" s="266"/>
      <c r="H267" s="17">
        <v>31.3</v>
      </c>
      <c r="I267" s="17">
        <v>114.2</v>
      </c>
      <c r="J267" s="17">
        <v>85.6</v>
      </c>
      <c r="K267" s="98">
        <v>85.3</v>
      </c>
      <c r="L267" s="266"/>
      <c r="M267" s="99">
        <f t="shared" si="120"/>
        <v>21.6</v>
      </c>
      <c r="N267" s="17">
        <f t="shared" si="121"/>
        <v>-11.5</v>
      </c>
      <c r="O267" s="41">
        <f t="shared" si="122"/>
        <v>36.4</v>
      </c>
      <c r="P267" s="99">
        <v>114.1</v>
      </c>
      <c r="Q267" s="17">
        <v>10.8</v>
      </c>
      <c r="R267" s="17">
        <v>48.6</v>
      </c>
      <c r="S267" s="17">
        <v>48.5</v>
      </c>
      <c r="T267" s="17">
        <v>58.6</v>
      </c>
      <c r="U267" s="17">
        <v>58.5</v>
      </c>
      <c r="V267" s="17">
        <v>58.6</v>
      </c>
      <c r="W267" s="17">
        <v>58.9</v>
      </c>
      <c r="X267" s="17">
        <v>87.5</v>
      </c>
      <c r="Y267" s="17">
        <v>87.6</v>
      </c>
      <c r="Z267" s="17">
        <v>87.4</v>
      </c>
      <c r="AA267" s="17">
        <v>54.2</v>
      </c>
      <c r="AB267" s="17">
        <v>114.2</v>
      </c>
      <c r="AC267" s="17">
        <v>855</v>
      </c>
      <c r="AD267" s="17">
        <v>100</v>
      </c>
      <c r="AE267" s="41">
        <v>609</v>
      </c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>
        <v>25.41</v>
      </c>
      <c r="AY267" s="17">
        <v>86.4</v>
      </c>
      <c r="AZ267" s="17">
        <v>121</v>
      </c>
      <c r="BA267" s="98">
        <f t="shared" si="123"/>
        <v>207.4</v>
      </c>
      <c r="BB267" s="101">
        <f t="shared" si="124"/>
        <v>695.4</v>
      </c>
    </row>
    <row r="268" spans="1:54" ht="14.25" customHeight="1" x14ac:dyDescent="0.35">
      <c r="A268" s="266"/>
      <c r="B268" s="11">
        <v>19.4166666666667</v>
      </c>
      <c r="C268" s="266"/>
      <c r="D268" s="17">
        <v>48.9</v>
      </c>
      <c r="E268" s="17">
        <v>122.6</v>
      </c>
      <c r="F268" s="41">
        <v>10.1</v>
      </c>
      <c r="G268" s="266"/>
      <c r="H268" s="17">
        <v>32</v>
      </c>
      <c r="I268" s="17">
        <v>113.6</v>
      </c>
      <c r="J268" s="17">
        <v>85.1</v>
      </c>
      <c r="K268" s="98">
        <v>84.7</v>
      </c>
      <c r="L268" s="266"/>
      <c r="M268" s="99">
        <f t="shared" si="120"/>
        <v>21.9</v>
      </c>
      <c r="N268" s="17">
        <f t="shared" si="121"/>
        <v>-9</v>
      </c>
      <c r="O268" s="41">
        <f t="shared" si="122"/>
        <v>35.800000000000004</v>
      </c>
      <c r="P268" s="99">
        <v>114.2</v>
      </c>
      <c r="Q268" s="17">
        <v>11.4</v>
      </c>
      <c r="R268" s="17">
        <v>48.6</v>
      </c>
      <c r="S268" s="17">
        <v>48.5</v>
      </c>
      <c r="T268" s="17">
        <v>58.8</v>
      </c>
      <c r="U268" s="17">
        <v>58.7</v>
      </c>
      <c r="V268" s="17">
        <v>58.9</v>
      </c>
      <c r="W268" s="17">
        <v>59.1</v>
      </c>
      <c r="X268" s="17">
        <v>86.9</v>
      </c>
      <c r="Y268" s="17">
        <v>87</v>
      </c>
      <c r="Z268" s="17">
        <v>86.8</v>
      </c>
      <c r="AA268" s="17">
        <v>54.2</v>
      </c>
      <c r="AB268" s="17">
        <v>114.7</v>
      </c>
      <c r="AC268" s="17">
        <v>855</v>
      </c>
      <c r="AD268" s="17">
        <v>100</v>
      </c>
      <c r="AE268" s="41">
        <v>606</v>
      </c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>
        <v>26</v>
      </c>
      <c r="AY268" s="17">
        <v>88.4</v>
      </c>
      <c r="AZ268" s="17">
        <v>120</v>
      </c>
      <c r="BA268" s="98">
        <f t="shared" si="123"/>
        <v>208.4</v>
      </c>
      <c r="BB268" s="101">
        <f t="shared" si="124"/>
        <v>694.4</v>
      </c>
    </row>
    <row r="269" spans="1:54" ht="14.25" customHeight="1" x14ac:dyDescent="0.35">
      <c r="A269" s="266"/>
      <c r="B269" s="11">
        <v>19.5</v>
      </c>
      <c r="C269" s="266"/>
      <c r="D269" s="17">
        <v>49</v>
      </c>
      <c r="E269" s="17">
        <v>123.1</v>
      </c>
      <c r="F269" s="41">
        <v>10.3</v>
      </c>
      <c r="G269" s="266"/>
      <c r="H269" s="17">
        <v>32.4</v>
      </c>
      <c r="I269" s="17">
        <v>114.2</v>
      </c>
      <c r="J269" s="17">
        <v>84.7</v>
      </c>
      <c r="K269" s="98">
        <v>84.3</v>
      </c>
      <c r="L269" s="266"/>
      <c r="M269" s="99">
        <f t="shared" si="120"/>
        <v>22.099999999999998</v>
      </c>
      <c r="N269" s="17">
        <f t="shared" si="121"/>
        <v>-8.8999999999999915</v>
      </c>
      <c r="O269" s="41">
        <f t="shared" si="122"/>
        <v>35.299999999999997</v>
      </c>
      <c r="P269" s="99">
        <v>115</v>
      </c>
      <c r="Q269" s="17">
        <v>11.6</v>
      </c>
      <c r="R269" s="17">
        <v>48.7</v>
      </c>
      <c r="S269" s="17">
        <v>48.6</v>
      </c>
      <c r="T269" s="17">
        <v>58.4</v>
      </c>
      <c r="U269" s="17">
        <v>58.5</v>
      </c>
      <c r="V269" s="17">
        <v>58.5</v>
      </c>
      <c r="W269" s="17">
        <v>58.8</v>
      </c>
      <c r="X269" s="17">
        <v>86.5</v>
      </c>
      <c r="Y269" s="17">
        <v>86.6</v>
      </c>
      <c r="Z269" s="17">
        <v>86.4</v>
      </c>
      <c r="AA269" s="17">
        <v>54.2</v>
      </c>
      <c r="AB269" s="17">
        <v>114.7</v>
      </c>
      <c r="AC269" s="17">
        <v>855</v>
      </c>
      <c r="AD269" s="17">
        <v>100</v>
      </c>
      <c r="AE269" s="41">
        <v>604</v>
      </c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>
        <v>26.974</v>
      </c>
      <c r="AY269" s="17">
        <v>87.4</v>
      </c>
      <c r="AZ269" s="17">
        <v>122</v>
      </c>
      <c r="BA269" s="98">
        <f t="shared" si="123"/>
        <v>209.4</v>
      </c>
      <c r="BB269" s="101">
        <f t="shared" si="124"/>
        <v>691.4</v>
      </c>
    </row>
    <row r="270" spans="1:54" ht="14.25" customHeight="1" x14ac:dyDescent="0.35">
      <c r="A270" s="266"/>
      <c r="B270" s="11">
        <v>19.5833333333333</v>
      </c>
      <c r="C270" s="266"/>
      <c r="D270" s="17">
        <v>49</v>
      </c>
      <c r="E270" s="17">
        <v>119.5</v>
      </c>
      <c r="F270" s="41">
        <v>10.8</v>
      </c>
      <c r="G270" s="266"/>
      <c r="H270" s="17">
        <v>32.5</v>
      </c>
      <c r="I270" s="17">
        <v>113.2</v>
      </c>
      <c r="J270" s="17">
        <v>84.7</v>
      </c>
      <c r="K270" s="98">
        <v>84.4</v>
      </c>
      <c r="L270" s="266"/>
      <c r="M270" s="99">
        <f t="shared" si="120"/>
        <v>21.7</v>
      </c>
      <c r="N270" s="17">
        <f t="shared" si="121"/>
        <v>-6.2999999999999972</v>
      </c>
      <c r="O270" s="41">
        <f t="shared" si="122"/>
        <v>35.400000000000006</v>
      </c>
      <c r="P270" s="99">
        <v>113.5</v>
      </c>
      <c r="Q270" s="17">
        <v>12.1</v>
      </c>
      <c r="R270" s="17">
        <v>48.7</v>
      </c>
      <c r="S270" s="17">
        <v>48.6</v>
      </c>
      <c r="T270" s="17">
        <v>59.3</v>
      </c>
      <c r="U270" s="17">
        <v>59.1</v>
      </c>
      <c r="V270" s="17">
        <v>59.2</v>
      </c>
      <c r="W270" s="17">
        <v>59.6</v>
      </c>
      <c r="X270" s="17">
        <v>86.6</v>
      </c>
      <c r="Y270" s="17">
        <v>86.7</v>
      </c>
      <c r="Z270" s="17">
        <v>86.5</v>
      </c>
      <c r="AA270" s="17">
        <v>54.2</v>
      </c>
      <c r="AB270" s="17">
        <v>114</v>
      </c>
      <c r="AC270" s="17">
        <v>855</v>
      </c>
      <c r="AD270" s="17">
        <v>100</v>
      </c>
      <c r="AE270" s="41">
        <v>602</v>
      </c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>
        <v>27.074999999999999</v>
      </c>
      <c r="AY270" s="17">
        <v>85.5</v>
      </c>
      <c r="AZ270" s="17">
        <v>121</v>
      </c>
      <c r="BA270" s="98">
        <f t="shared" si="123"/>
        <v>206.5</v>
      </c>
      <c r="BB270" s="101">
        <f t="shared" si="124"/>
        <v>687.5</v>
      </c>
    </row>
    <row r="271" spans="1:54" ht="14.25" customHeight="1" x14ac:dyDescent="0.35">
      <c r="A271" s="266"/>
      <c r="B271" s="11">
        <v>19.6666666666667</v>
      </c>
      <c r="C271" s="266"/>
      <c r="D271" s="17">
        <v>49.1</v>
      </c>
      <c r="E271" s="17">
        <v>122.6</v>
      </c>
      <c r="F271" s="41">
        <v>10.8</v>
      </c>
      <c r="G271" s="266"/>
      <c r="H271" s="17">
        <v>32.6</v>
      </c>
      <c r="I271" s="17">
        <v>114</v>
      </c>
      <c r="J271" s="17">
        <v>84.5</v>
      </c>
      <c r="K271" s="98">
        <v>84.2</v>
      </c>
      <c r="L271" s="266"/>
      <c r="M271" s="99">
        <f t="shared" si="120"/>
        <v>21.8</v>
      </c>
      <c r="N271" s="17">
        <f t="shared" si="121"/>
        <v>-8.5999999999999943</v>
      </c>
      <c r="O271" s="41">
        <f t="shared" si="122"/>
        <v>35.1</v>
      </c>
      <c r="P271" s="99">
        <v>114.4</v>
      </c>
      <c r="Q271" s="17">
        <v>12.2</v>
      </c>
      <c r="R271" s="17">
        <v>48.7</v>
      </c>
      <c r="S271" s="17">
        <v>48.7</v>
      </c>
      <c r="T271" s="17">
        <v>59.1</v>
      </c>
      <c r="U271" s="17">
        <v>59</v>
      </c>
      <c r="V271" s="17">
        <v>59.2</v>
      </c>
      <c r="W271" s="17">
        <v>59.4</v>
      </c>
      <c r="X271" s="17">
        <v>86.4</v>
      </c>
      <c r="Y271" s="17">
        <v>86.4</v>
      </c>
      <c r="Z271" s="17">
        <v>86.3</v>
      </c>
      <c r="AA271" s="17">
        <v>54.2</v>
      </c>
      <c r="AB271" s="17">
        <v>114.2</v>
      </c>
      <c r="AC271" s="17">
        <v>855</v>
      </c>
      <c r="AD271" s="17">
        <v>100</v>
      </c>
      <c r="AE271" s="41">
        <v>602</v>
      </c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>
        <v>25.943000000000001</v>
      </c>
      <c r="AY271" s="17">
        <v>86.6</v>
      </c>
      <c r="AZ271" s="17">
        <v>121</v>
      </c>
      <c r="BA271" s="98">
        <f t="shared" si="123"/>
        <v>207.6</v>
      </c>
      <c r="BB271" s="101">
        <f t="shared" si="124"/>
        <v>688.6</v>
      </c>
    </row>
    <row r="272" spans="1:54" ht="14.25" customHeight="1" x14ac:dyDescent="0.35">
      <c r="A272" s="266"/>
      <c r="B272" s="11">
        <v>19.75</v>
      </c>
      <c r="C272" s="266"/>
      <c r="D272" s="17">
        <v>48.9</v>
      </c>
      <c r="E272" s="17">
        <v>119.2</v>
      </c>
      <c r="F272" s="41">
        <v>10.6</v>
      </c>
      <c r="G272" s="266"/>
      <c r="H272" s="17">
        <v>31.6</v>
      </c>
      <c r="I272" s="17">
        <v>113.5</v>
      </c>
      <c r="J272" s="17">
        <v>84.6</v>
      </c>
      <c r="K272" s="98">
        <v>84.3</v>
      </c>
      <c r="L272" s="266"/>
      <c r="M272" s="99">
        <f t="shared" si="120"/>
        <v>21</v>
      </c>
      <c r="N272" s="17">
        <f t="shared" si="121"/>
        <v>-5.7000000000000028</v>
      </c>
      <c r="O272" s="41">
        <f t="shared" si="122"/>
        <v>35.4</v>
      </c>
      <c r="P272" s="99">
        <v>113.1</v>
      </c>
      <c r="Q272" s="17">
        <v>11.8</v>
      </c>
      <c r="R272" s="17">
        <v>48.6</v>
      </c>
      <c r="S272" s="17">
        <v>48.5</v>
      </c>
      <c r="T272" s="17">
        <v>58.7</v>
      </c>
      <c r="U272" s="17">
        <v>58.8</v>
      </c>
      <c r="V272" s="17">
        <v>59</v>
      </c>
      <c r="W272" s="17">
        <v>59.3</v>
      </c>
      <c r="X272" s="17">
        <v>86.5</v>
      </c>
      <c r="Y272" s="17">
        <v>86.6</v>
      </c>
      <c r="Z272" s="17">
        <v>86.4</v>
      </c>
      <c r="AA272" s="17">
        <v>54.2</v>
      </c>
      <c r="AB272" s="17">
        <v>114.4</v>
      </c>
      <c r="AC272" s="17">
        <v>856</v>
      </c>
      <c r="AD272" s="17">
        <v>100</v>
      </c>
      <c r="AE272" s="41">
        <v>603</v>
      </c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>
        <v>25.024999999999999</v>
      </c>
      <c r="AY272" s="17">
        <v>87</v>
      </c>
      <c r="AZ272" s="17">
        <v>124</v>
      </c>
      <c r="BA272" s="98">
        <f t="shared" si="123"/>
        <v>211</v>
      </c>
      <c r="BB272" s="101">
        <f t="shared" si="124"/>
        <v>690</v>
      </c>
    </row>
    <row r="273" spans="1:54" ht="14.25" customHeight="1" x14ac:dyDescent="0.35">
      <c r="A273" s="266"/>
      <c r="B273" s="11">
        <v>19.8333333333333</v>
      </c>
      <c r="C273" s="266"/>
      <c r="D273" s="17">
        <v>48.9</v>
      </c>
      <c r="E273" s="17">
        <v>121.5</v>
      </c>
      <c r="F273" s="41">
        <v>10.199999999999999</v>
      </c>
      <c r="G273" s="266"/>
      <c r="H273" s="17">
        <v>31</v>
      </c>
      <c r="I273" s="17">
        <v>112.5</v>
      </c>
      <c r="J273" s="17">
        <v>86</v>
      </c>
      <c r="K273" s="98">
        <v>85.7</v>
      </c>
      <c r="L273" s="266"/>
      <c r="M273" s="99">
        <f t="shared" si="120"/>
        <v>20.8</v>
      </c>
      <c r="N273" s="17">
        <f t="shared" si="121"/>
        <v>-9</v>
      </c>
      <c r="O273" s="41">
        <f t="shared" si="122"/>
        <v>36.800000000000004</v>
      </c>
      <c r="P273" s="99">
        <v>113.4</v>
      </c>
      <c r="Q273" s="17">
        <v>11.4</v>
      </c>
      <c r="R273" s="17">
        <v>48.5</v>
      </c>
      <c r="S273" s="17">
        <v>48.5</v>
      </c>
      <c r="T273" s="17">
        <v>59.5</v>
      </c>
      <c r="U273" s="17">
        <v>59.4</v>
      </c>
      <c r="V273" s="17">
        <v>59.7</v>
      </c>
      <c r="W273" s="17">
        <v>59.9</v>
      </c>
      <c r="X273" s="17">
        <v>87.8</v>
      </c>
      <c r="Y273" s="17">
        <v>87.9</v>
      </c>
      <c r="Z273" s="17">
        <v>87.7</v>
      </c>
      <c r="AA273" s="17">
        <v>54.2</v>
      </c>
      <c r="AB273" s="17">
        <v>113.8</v>
      </c>
      <c r="AC273" s="17">
        <v>854</v>
      </c>
      <c r="AD273" s="17">
        <v>100</v>
      </c>
      <c r="AE273" s="41">
        <v>614</v>
      </c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>
        <v>24.541</v>
      </c>
      <c r="AY273" s="17">
        <v>86.2</v>
      </c>
      <c r="AZ273" s="17">
        <v>122</v>
      </c>
      <c r="BA273" s="98">
        <f t="shared" si="123"/>
        <v>208.2</v>
      </c>
      <c r="BB273" s="101">
        <f t="shared" si="124"/>
        <v>700.2</v>
      </c>
    </row>
    <row r="274" spans="1:54" ht="14.25" customHeight="1" x14ac:dyDescent="0.35">
      <c r="A274" s="266"/>
      <c r="B274" s="11">
        <v>19.9166666666667</v>
      </c>
      <c r="C274" s="266"/>
      <c r="D274" s="17">
        <v>49.4</v>
      </c>
      <c r="E274" s="17">
        <v>124.3</v>
      </c>
      <c r="F274" s="41">
        <v>9.8000000000000007</v>
      </c>
      <c r="G274" s="266"/>
      <c r="H274" s="17">
        <v>30.5</v>
      </c>
      <c r="I274" s="17">
        <v>113.8</v>
      </c>
      <c r="J274" s="17">
        <v>87.3</v>
      </c>
      <c r="K274" s="98">
        <v>87</v>
      </c>
      <c r="L274" s="266"/>
      <c r="M274" s="99">
        <f t="shared" si="120"/>
        <v>20.7</v>
      </c>
      <c r="N274" s="17">
        <f t="shared" si="121"/>
        <v>-10.5</v>
      </c>
      <c r="O274" s="41">
        <f t="shared" si="122"/>
        <v>37.6</v>
      </c>
      <c r="P274" s="99">
        <v>1152</v>
      </c>
      <c r="Q274" s="17">
        <v>10.9</v>
      </c>
      <c r="R274" s="17">
        <v>49.1</v>
      </c>
      <c r="S274" s="17">
        <v>49</v>
      </c>
      <c r="T274" s="17">
        <v>59.4</v>
      </c>
      <c r="U274" s="17">
        <v>59.1</v>
      </c>
      <c r="V274" s="17">
        <v>59.4</v>
      </c>
      <c r="W274" s="17">
        <v>59.5</v>
      </c>
      <c r="X274" s="17">
        <v>89.2</v>
      </c>
      <c r="Y274" s="17">
        <v>89.3</v>
      </c>
      <c r="Z274" s="17">
        <v>89.1</v>
      </c>
      <c r="AA274" s="17">
        <v>54.2</v>
      </c>
      <c r="AB274" s="17">
        <v>115.7</v>
      </c>
      <c r="AC274" s="17">
        <v>856</v>
      </c>
      <c r="AD274" s="17">
        <v>100</v>
      </c>
      <c r="AE274" s="41">
        <v>619</v>
      </c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>
        <v>24.004000000000001</v>
      </c>
      <c r="AY274" s="17">
        <v>87.8</v>
      </c>
      <c r="AZ274" s="17">
        <v>123</v>
      </c>
      <c r="BA274" s="98">
        <f t="shared" si="123"/>
        <v>210.8</v>
      </c>
      <c r="BB274" s="101">
        <f t="shared" si="124"/>
        <v>706.8</v>
      </c>
    </row>
    <row r="275" spans="1:54" ht="14.25" customHeight="1" x14ac:dyDescent="0.35">
      <c r="A275" s="267"/>
      <c r="B275" s="11">
        <v>20</v>
      </c>
      <c r="C275" s="267"/>
      <c r="D275" s="17">
        <v>49.4</v>
      </c>
      <c r="E275" s="17">
        <v>122.1</v>
      </c>
      <c r="F275" s="41">
        <v>10</v>
      </c>
      <c r="G275" s="267"/>
      <c r="H275" s="17">
        <v>31.4</v>
      </c>
      <c r="I275" s="17">
        <v>113.6</v>
      </c>
      <c r="J275" s="17">
        <v>88</v>
      </c>
      <c r="K275" s="98">
        <v>87.6</v>
      </c>
      <c r="L275" s="267"/>
      <c r="M275" s="99">
        <f t="shared" si="120"/>
        <v>21.4</v>
      </c>
      <c r="N275" s="17">
        <f t="shared" si="121"/>
        <v>-8.5</v>
      </c>
      <c r="O275" s="41">
        <f t="shared" si="122"/>
        <v>38.199999999999996</v>
      </c>
      <c r="P275" s="99">
        <v>113.1</v>
      </c>
      <c r="Q275" s="17">
        <v>11.2</v>
      </c>
      <c r="R275" s="17">
        <v>49.1</v>
      </c>
      <c r="S275" s="17">
        <v>49</v>
      </c>
      <c r="T275" s="17">
        <v>60.4</v>
      </c>
      <c r="U275" s="17">
        <v>60.1</v>
      </c>
      <c r="V275" s="17">
        <v>60.3</v>
      </c>
      <c r="W275" s="17">
        <v>60.7</v>
      </c>
      <c r="X275" s="17">
        <v>89.9</v>
      </c>
      <c r="Y275" s="17">
        <v>89.9</v>
      </c>
      <c r="Z275" s="17">
        <v>89.7</v>
      </c>
      <c r="AA275" s="17">
        <v>54.2</v>
      </c>
      <c r="AB275" s="17">
        <v>114.6</v>
      </c>
      <c r="AC275" s="17">
        <v>855</v>
      </c>
      <c r="AD275" s="17">
        <v>100</v>
      </c>
      <c r="AE275" s="41">
        <v>627</v>
      </c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>
        <v>24.603000000000002</v>
      </c>
      <c r="AY275" s="17">
        <v>85</v>
      </c>
      <c r="AZ275" s="17">
        <v>125</v>
      </c>
      <c r="BA275" s="98">
        <f t="shared" si="123"/>
        <v>210</v>
      </c>
      <c r="BB275" s="101">
        <f t="shared" si="124"/>
        <v>712</v>
      </c>
    </row>
    <row r="276" spans="1:54" ht="14.25" customHeight="1" x14ac:dyDescent="0.35">
      <c r="A276" s="291" t="s">
        <v>92</v>
      </c>
      <c r="B276" s="285"/>
      <c r="C276" s="78">
        <f t="shared" ref="C276:BB276" si="125">AVERAGE(C264:C275)</f>
        <v>120.9</v>
      </c>
      <c r="D276" s="78">
        <f t="shared" si="125"/>
        <v>49.05833333333333</v>
      </c>
      <c r="E276" s="78">
        <f t="shared" si="125"/>
        <v>122.39999999999999</v>
      </c>
      <c r="F276" s="102">
        <f t="shared" si="125"/>
        <v>10.1</v>
      </c>
      <c r="G276" s="78" t="e">
        <f t="shared" si="125"/>
        <v>#DIV/0!</v>
      </c>
      <c r="H276" s="78">
        <f t="shared" si="125"/>
        <v>31.208333333333332</v>
      </c>
      <c r="I276" s="78">
        <f t="shared" si="125"/>
        <v>113.47500000000001</v>
      </c>
      <c r="J276" s="78">
        <f t="shared" si="125"/>
        <v>85.7</v>
      </c>
      <c r="K276" s="103">
        <f t="shared" si="125"/>
        <v>85.358333333333334</v>
      </c>
      <c r="L276" s="104">
        <f t="shared" si="125"/>
        <v>-120.9</v>
      </c>
      <c r="M276" s="103">
        <f t="shared" si="125"/>
        <v>21.108333333333334</v>
      </c>
      <c r="N276" s="103">
        <f t="shared" si="125"/>
        <v>-8.9249999999999989</v>
      </c>
      <c r="O276" s="102">
        <f t="shared" si="125"/>
        <v>36.300000000000004</v>
      </c>
      <c r="P276" s="105">
        <f t="shared" si="125"/>
        <v>200.24166666666667</v>
      </c>
      <c r="Q276" s="78">
        <f t="shared" si="125"/>
        <v>11.308333333333332</v>
      </c>
      <c r="R276" s="78">
        <f t="shared" si="125"/>
        <v>48.725000000000001</v>
      </c>
      <c r="S276" s="78">
        <f t="shared" si="125"/>
        <v>48.666666666666664</v>
      </c>
      <c r="T276" s="78">
        <f t="shared" si="125"/>
        <v>58.983333333333327</v>
      </c>
      <c r="U276" s="78">
        <f t="shared" si="125"/>
        <v>58.891666666666673</v>
      </c>
      <c r="V276" s="78">
        <f t="shared" si="125"/>
        <v>59.066666666666663</v>
      </c>
      <c r="W276" s="78">
        <f t="shared" si="125"/>
        <v>59.31666666666667</v>
      </c>
      <c r="X276" s="78">
        <f t="shared" si="125"/>
        <v>87.558333333333337</v>
      </c>
      <c r="Y276" s="78">
        <f t="shared" si="125"/>
        <v>87.633333333333326</v>
      </c>
      <c r="Z276" s="78">
        <f t="shared" si="125"/>
        <v>87.45</v>
      </c>
      <c r="AA276" s="78">
        <f t="shared" si="125"/>
        <v>54.20000000000001</v>
      </c>
      <c r="AB276" s="78">
        <f t="shared" si="125"/>
        <v>114.5</v>
      </c>
      <c r="AC276" s="78">
        <f t="shared" si="125"/>
        <v>855</v>
      </c>
      <c r="AD276" s="78">
        <f t="shared" si="125"/>
        <v>100</v>
      </c>
      <c r="AE276" s="102">
        <f t="shared" si="125"/>
        <v>610.08333333333337</v>
      </c>
      <c r="AF276" s="106" t="e">
        <f t="shared" si="125"/>
        <v>#DIV/0!</v>
      </c>
      <c r="AG276" s="78" t="e">
        <f t="shared" si="125"/>
        <v>#DIV/0!</v>
      </c>
      <c r="AH276" s="78" t="e">
        <f t="shared" si="125"/>
        <v>#DIV/0!</v>
      </c>
      <c r="AI276" s="78" t="e">
        <f t="shared" si="125"/>
        <v>#DIV/0!</v>
      </c>
      <c r="AJ276" s="78" t="e">
        <f t="shared" si="125"/>
        <v>#DIV/0!</v>
      </c>
      <c r="AK276" s="78" t="e">
        <f t="shared" si="125"/>
        <v>#DIV/0!</v>
      </c>
      <c r="AL276" s="78" t="e">
        <f t="shared" si="125"/>
        <v>#DIV/0!</v>
      </c>
      <c r="AM276" s="78" t="e">
        <f t="shared" si="125"/>
        <v>#DIV/0!</v>
      </c>
      <c r="AN276" s="78" t="e">
        <f t="shared" si="125"/>
        <v>#DIV/0!</v>
      </c>
      <c r="AO276" s="78" t="e">
        <f t="shared" si="125"/>
        <v>#DIV/0!</v>
      </c>
      <c r="AP276" s="78" t="e">
        <f t="shared" si="125"/>
        <v>#DIV/0!</v>
      </c>
      <c r="AQ276" s="78" t="e">
        <f t="shared" si="125"/>
        <v>#DIV/0!</v>
      </c>
      <c r="AR276" s="78" t="e">
        <f t="shared" si="125"/>
        <v>#DIV/0!</v>
      </c>
      <c r="AS276" s="78" t="e">
        <f t="shared" si="125"/>
        <v>#DIV/0!</v>
      </c>
      <c r="AT276" s="78" t="e">
        <f t="shared" si="125"/>
        <v>#DIV/0!</v>
      </c>
      <c r="AU276" s="102" t="e">
        <f t="shared" si="125"/>
        <v>#DIV/0!</v>
      </c>
      <c r="AV276" s="107">
        <f t="shared" si="125"/>
        <v>125.1</v>
      </c>
      <c r="AW276" s="78" t="e">
        <f t="shared" si="125"/>
        <v>#DIV/0!</v>
      </c>
      <c r="AX276" s="78">
        <f t="shared" si="125"/>
        <v>25.226833333333332</v>
      </c>
      <c r="AY276" s="78">
        <f t="shared" si="125"/>
        <v>86.8</v>
      </c>
      <c r="AZ276" s="78">
        <f t="shared" si="125"/>
        <v>123.25</v>
      </c>
      <c r="BA276" s="103">
        <f t="shared" si="125"/>
        <v>210.04999999999998</v>
      </c>
      <c r="BB276" s="108">
        <f t="shared" si="125"/>
        <v>696.88333333333333</v>
      </c>
    </row>
    <row r="277" spans="1:54" ht="14.25" customHeight="1" x14ac:dyDescent="0.35">
      <c r="A277" s="268">
        <v>44795</v>
      </c>
      <c r="B277" s="11">
        <v>20.0833333333333</v>
      </c>
      <c r="C277" s="306">
        <v>122.6</v>
      </c>
      <c r="D277" s="17">
        <v>49.3</v>
      </c>
      <c r="E277" s="17">
        <v>125.6</v>
      </c>
      <c r="F277" s="41">
        <v>10.3</v>
      </c>
      <c r="G277" s="269"/>
      <c r="H277" s="17">
        <v>31.1</v>
      </c>
      <c r="I277" s="17">
        <v>115.1</v>
      </c>
      <c r="J277" s="17">
        <v>84.5</v>
      </c>
      <c r="K277" s="98">
        <v>84.2</v>
      </c>
      <c r="L277" s="286">
        <f>G277-C277</f>
        <v>-122.6</v>
      </c>
      <c r="M277" s="99">
        <f t="shared" ref="M277:M288" si="126">H277-F277</f>
        <v>20.8</v>
      </c>
      <c r="N277" s="17">
        <f t="shared" ref="N277:N288" si="127">I277-E277</f>
        <v>-10.5</v>
      </c>
      <c r="O277" s="41">
        <f t="shared" ref="O277:O288" si="128">K277-D277</f>
        <v>34.900000000000006</v>
      </c>
      <c r="P277" s="99">
        <v>114.6</v>
      </c>
      <c r="Q277" s="17">
        <v>11.4</v>
      </c>
      <c r="R277" s="17">
        <v>48.9</v>
      </c>
      <c r="S277" s="17">
        <v>48.9</v>
      </c>
      <c r="T277" s="17">
        <v>57.8</v>
      </c>
      <c r="U277" s="17">
        <v>57.9</v>
      </c>
      <c r="V277" s="17">
        <v>58.1</v>
      </c>
      <c r="W277" s="17">
        <v>58.2</v>
      </c>
      <c r="X277" s="17">
        <v>86.4</v>
      </c>
      <c r="Y277" s="17">
        <v>86.5</v>
      </c>
      <c r="Z277" s="17">
        <v>86.3</v>
      </c>
      <c r="AA277" s="17">
        <v>54.2</v>
      </c>
      <c r="AB277" s="17">
        <v>115.2</v>
      </c>
      <c r="AC277" s="17">
        <v>855</v>
      </c>
      <c r="AD277" s="17">
        <v>100</v>
      </c>
      <c r="AE277" s="41">
        <v>606</v>
      </c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>
        <v>123</v>
      </c>
      <c r="AW277" s="17"/>
      <c r="AX277" s="17">
        <v>25.004000000000001</v>
      </c>
      <c r="AY277" s="17">
        <v>88</v>
      </c>
      <c r="AZ277" s="17">
        <v>123</v>
      </c>
      <c r="BA277" s="98">
        <f t="shared" ref="BA277:BA288" si="129">AY277+AZ277</f>
        <v>211</v>
      </c>
      <c r="BB277" s="101">
        <f t="shared" ref="BB277:BB288" si="130">AE277+AU277+AY277</f>
        <v>694</v>
      </c>
    </row>
    <row r="278" spans="1:54" ht="14.25" customHeight="1" x14ac:dyDescent="0.35">
      <c r="A278" s="266"/>
      <c r="B278" s="11">
        <v>20.1666666666667</v>
      </c>
      <c r="C278" s="266"/>
      <c r="D278" s="17">
        <v>49.3</v>
      </c>
      <c r="E278" s="17">
        <v>125.3</v>
      </c>
      <c r="F278" s="41">
        <v>10.3</v>
      </c>
      <c r="G278" s="266"/>
      <c r="H278" s="17">
        <v>30.6</v>
      </c>
      <c r="I278" s="17">
        <v>116.9</v>
      </c>
      <c r="J278" s="17">
        <v>81.400000000000006</v>
      </c>
      <c r="K278" s="98">
        <v>81</v>
      </c>
      <c r="L278" s="266"/>
      <c r="M278" s="99">
        <f t="shared" si="126"/>
        <v>20.3</v>
      </c>
      <c r="N278" s="17">
        <f t="shared" si="127"/>
        <v>-8.3999999999999915</v>
      </c>
      <c r="O278" s="41">
        <f t="shared" si="128"/>
        <v>31.700000000000003</v>
      </c>
      <c r="P278" s="99">
        <v>116.5</v>
      </c>
      <c r="Q278" s="17">
        <v>11.5</v>
      </c>
      <c r="R278" s="17">
        <v>48.9</v>
      </c>
      <c r="S278" s="17">
        <v>48.9</v>
      </c>
      <c r="T278" s="17">
        <v>55.3</v>
      </c>
      <c r="U278" s="17">
        <v>55.3</v>
      </c>
      <c r="V278" s="17">
        <v>55.6</v>
      </c>
      <c r="W278" s="17">
        <v>55.8</v>
      </c>
      <c r="X278" s="17">
        <v>83.3</v>
      </c>
      <c r="Y278" s="17">
        <v>83.4</v>
      </c>
      <c r="Z278" s="17">
        <v>83.3</v>
      </c>
      <c r="AA278" s="17">
        <v>54.2</v>
      </c>
      <c r="AB278" s="17">
        <v>117.3</v>
      </c>
      <c r="AC278" s="17">
        <v>857</v>
      </c>
      <c r="AD278" s="17">
        <v>100</v>
      </c>
      <c r="AE278" s="41">
        <v>581</v>
      </c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>
        <v>25.132000000000001</v>
      </c>
      <c r="AY278" s="17">
        <v>85.4</v>
      </c>
      <c r="AZ278" s="17">
        <v>118</v>
      </c>
      <c r="BA278" s="98">
        <f t="shared" si="129"/>
        <v>203.4</v>
      </c>
      <c r="BB278" s="101">
        <f t="shared" si="130"/>
        <v>666.4</v>
      </c>
    </row>
    <row r="279" spans="1:54" ht="14.25" customHeight="1" x14ac:dyDescent="0.35">
      <c r="A279" s="266"/>
      <c r="B279" s="11">
        <v>20.25</v>
      </c>
      <c r="C279" s="266"/>
      <c r="D279" s="17">
        <v>48.9</v>
      </c>
      <c r="E279" s="17">
        <v>124.8</v>
      </c>
      <c r="F279" s="41">
        <v>10.1</v>
      </c>
      <c r="G279" s="266"/>
      <c r="H279" s="17">
        <v>29.9</v>
      </c>
      <c r="I279" s="17">
        <v>116.4</v>
      </c>
      <c r="J279" s="17">
        <v>80.599999999999994</v>
      </c>
      <c r="K279" s="98">
        <v>80.2</v>
      </c>
      <c r="L279" s="266"/>
      <c r="M279" s="99">
        <f t="shared" si="126"/>
        <v>19.799999999999997</v>
      </c>
      <c r="N279" s="17">
        <f t="shared" si="127"/>
        <v>-8.3999999999999915</v>
      </c>
      <c r="O279" s="41">
        <f t="shared" si="128"/>
        <v>31.300000000000004</v>
      </c>
      <c r="P279" s="99">
        <v>116.9</v>
      </c>
      <c r="Q279" s="17">
        <v>11.2</v>
      </c>
      <c r="R279" s="17">
        <v>48.6</v>
      </c>
      <c r="S279" s="17">
        <v>48.5</v>
      </c>
      <c r="T279" s="17">
        <v>54.9</v>
      </c>
      <c r="U279" s="17">
        <v>54.7</v>
      </c>
      <c r="V279" s="17">
        <v>54.8</v>
      </c>
      <c r="W279" s="17">
        <v>55.2</v>
      </c>
      <c r="X279" s="17">
        <v>82.6</v>
      </c>
      <c r="Y279" s="17">
        <v>82.7</v>
      </c>
      <c r="Z279" s="17">
        <v>82.4</v>
      </c>
      <c r="AA279" s="17">
        <v>54.2</v>
      </c>
      <c r="AB279" s="17">
        <v>117.7</v>
      </c>
      <c r="AC279" s="17">
        <v>857</v>
      </c>
      <c r="AD279" s="17">
        <v>100</v>
      </c>
      <c r="AE279" s="41">
        <v>577</v>
      </c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>
        <v>24.161000000000001</v>
      </c>
      <c r="AY279" s="17">
        <v>85.2</v>
      </c>
      <c r="AZ279" s="17">
        <v>117</v>
      </c>
      <c r="BA279" s="98">
        <f t="shared" si="129"/>
        <v>202.2</v>
      </c>
      <c r="BB279" s="101">
        <f t="shared" si="130"/>
        <v>662.2</v>
      </c>
    </row>
    <row r="280" spans="1:54" ht="14.25" customHeight="1" x14ac:dyDescent="0.35">
      <c r="A280" s="266"/>
      <c r="B280" s="11">
        <v>20.3333333333333</v>
      </c>
      <c r="C280" s="266"/>
      <c r="D280" s="17">
        <v>48.2</v>
      </c>
      <c r="E280" s="17">
        <v>121.5</v>
      </c>
      <c r="F280" s="41">
        <v>10.199999999999999</v>
      </c>
      <c r="G280" s="266"/>
      <c r="H280" s="17">
        <v>30.8</v>
      </c>
      <c r="I280" s="17">
        <v>112.8</v>
      </c>
      <c r="J280" s="17">
        <v>81.400000000000006</v>
      </c>
      <c r="K280" s="98">
        <v>81.099999999999994</v>
      </c>
      <c r="L280" s="266"/>
      <c r="M280" s="99">
        <f t="shared" si="126"/>
        <v>20.6</v>
      </c>
      <c r="N280" s="17">
        <f t="shared" si="127"/>
        <v>-8.7000000000000028</v>
      </c>
      <c r="O280" s="41">
        <f t="shared" si="128"/>
        <v>32.899999999999991</v>
      </c>
      <c r="P280" s="99">
        <v>112.6</v>
      </c>
      <c r="Q280" s="17">
        <v>11.5</v>
      </c>
      <c r="R280" s="17">
        <v>47.8</v>
      </c>
      <c r="S280" s="17">
        <v>47.8</v>
      </c>
      <c r="T280" s="17">
        <v>57</v>
      </c>
      <c r="U280" s="17">
        <v>56.9</v>
      </c>
      <c r="V280" s="17">
        <v>57.1</v>
      </c>
      <c r="W280" s="17">
        <v>57.4</v>
      </c>
      <c r="X280" s="17">
        <v>83.3</v>
      </c>
      <c r="Y280" s="17">
        <v>83.4</v>
      </c>
      <c r="Z280" s="17">
        <v>83.2</v>
      </c>
      <c r="AA280" s="17">
        <v>54.2</v>
      </c>
      <c r="AB280" s="17">
        <v>113.3</v>
      </c>
      <c r="AC280" s="17">
        <v>855</v>
      </c>
      <c r="AD280" s="17">
        <v>100</v>
      </c>
      <c r="AE280" s="41">
        <v>583</v>
      </c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>
        <v>25.21</v>
      </c>
      <c r="AY280" s="17">
        <v>85.5</v>
      </c>
      <c r="AZ280" s="17">
        <v>116</v>
      </c>
      <c r="BA280" s="98">
        <f t="shared" si="129"/>
        <v>201.5</v>
      </c>
      <c r="BB280" s="101">
        <f t="shared" si="130"/>
        <v>668.5</v>
      </c>
    </row>
    <row r="281" spans="1:54" ht="14.25" customHeight="1" x14ac:dyDescent="0.35">
      <c r="A281" s="266"/>
      <c r="B281" s="11">
        <v>20.4166666666667</v>
      </c>
      <c r="C281" s="266"/>
      <c r="D281" s="17">
        <v>48.2</v>
      </c>
      <c r="E281" s="17">
        <v>118.9</v>
      </c>
      <c r="F281" s="41">
        <v>11</v>
      </c>
      <c r="G281" s="266"/>
      <c r="H281" s="17">
        <v>32</v>
      </c>
      <c r="I281" s="17">
        <v>111.1</v>
      </c>
      <c r="J281" s="17">
        <v>82.3</v>
      </c>
      <c r="K281" s="98">
        <v>82</v>
      </c>
      <c r="L281" s="266"/>
      <c r="M281" s="99">
        <f t="shared" si="126"/>
        <v>21</v>
      </c>
      <c r="N281" s="17">
        <f t="shared" si="127"/>
        <v>-7.8000000000000114</v>
      </c>
      <c r="O281" s="41">
        <f t="shared" si="128"/>
        <v>33.799999999999997</v>
      </c>
      <c r="P281" s="99">
        <v>112.2</v>
      </c>
      <c r="Q281" s="17">
        <v>12.3</v>
      </c>
      <c r="R281" s="17">
        <v>47.9</v>
      </c>
      <c r="S281" s="17">
        <v>47.8</v>
      </c>
      <c r="T281" s="17">
        <v>58.6</v>
      </c>
      <c r="U281" s="17">
        <v>58.6</v>
      </c>
      <c r="V281" s="17">
        <v>58.8</v>
      </c>
      <c r="W281" s="17">
        <v>59</v>
      </c>
      <c r="X281" s="17">
        <v>84.2</v>
      </c>
      <c r="Y281" s="17">
        <v>84.3</v>
      </c>
      <c r="Z281" s="17">
        <v>84.1</v>
      </c>
      <c r="AA281" s="17">
        <v>54.2</v>
      </c>
      <c r="AB281" s="17">
        <v>112.3</v>
      </c>
      <c r="AC281" s="17">
        <v>854</v>
      </c>
      <c r="AD281" s="17">
        <v>100</v>
      </c>
      <c r="AE281" s="41">
        <v>589</v>
      </c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>
        <v>26.152999999999999</v>
      </c>
      <c r="AY281" s="17">
        <v>87.3</v>
      </c>
      <c r="AZ281" s="17">
        <v>120</v>
      </c>
      <c r="BA281" s="98">
        <f t="shared" si="129"/>
        <v>207.3</v>
      </c>
      <c r="BB281" s="101">
        <f t="shared" si="130"/>
        <v>676.3</v>
      </c>
    </row>
    <row r="282" spans="1:54" ht="14.25" customHeight="1" x14ac:dyDescent="0.35">
      <c r="A282" s="266"/>
      <c r="B282" s="11">
        <v>20.5</v>
      </c>
      <c r="C282" s="266"/>
      <c r="D282" s="17">
        <v>49</v>
      </c>
      <c r="E282" s="17">
        <v>122.4</v>
      </c>
      <c r="F282" s="41">
        <v>11.1</v>
      </c>
      <c r="G282" s="266"/>
      <c r="H282" s="17">
        <v>32.299999999999997</v>
      </c>
      <c r="I282" s="17">
        <v>114.4</v>
      </c>
      <c r="J282" s="17">
        <v>83.3</v>
      </c>
      <c r="K282" s="98">
        <v>82.9</v>
      </c>
      <c r="L282" s="266"/>
      <c r="M282" s="99">
        <f t="shared" si="126"/>
        <v>21.199999999999996</v>
      </c>
      <c r="N282" s="17">
        <f t="shared" si="127"/>
        <v>-8</v>
      </c>
      <c r="O282" s="41">
        <f t="shared" si="128"/>
        <v>33.900000000000006</v>
      </c>
      <c r="P282" s="99">
        <v>114.8</v>
      </c>
      <c r="Q282" s="17">
        <v>12.5</v>
      </c>
      <c r="R282" s="17">
        <v>48.7</v>
      </c>
      <c r="S282" s="17">
        <v>48.6</v>
      </c>
      <c r="T282" s="17">
        <v>58.3</v>
      </c>
      <c r="U282" s="17">
        <v>58.4</v>
      </c>
      <c r="V282" s="17">
        <v>58.7</v>
      </c>
      <c r="W282" s="17">
        <v>58.8</v>
      </c>
      <c r="X282" s="17">
        <v>85.2</v>
      </c>
      <c r="Y282" s="17">
        <v>85.3</v>
      </c>
      <c r="Z282" s="17">
        <v>85.1</v>
      </c>
      <c r="AA282" s="17">
        <v>54.2</v>
      </c>
      <c r="AB282" s="17">
        <v>114.5</v>
      </c>
      <c r="AC282" s="17">
        <v>855</v>
      </c>
      <c r="AD282" s="17">
        <v>100</v>
      </c>
      <c r="AE282" s="41">
        <v>593</v>
      </c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>
        <v>25.062999999999999</v>
      </c>
      <c r="AY282" s="17">
        <v>85.4</v>
      </c>
      <c r="AZ282" s="17">
        <v>119</v>
      </c>
      <c r="BA282" s="98">
        <f t="shared" si="129"/>
        <v>204.4</v>
      </c>
      <c r="BB282" s="101">
        <f t="shared" si="130"/>
        <v>678.4</v>
      </c>
    </row>
    <row r="283" spans="1:54" ht="14.25" customHeight="1" x14ac:dyDescent="0.35">
      <c r="A283" s="266"/>
      <c r="B283" s="11">
        <v>20.5833333333333</v>
      </c>
      <c r="C283" s="266"/>
      <c r="D283" s="17">
        <v>49</v>
      </c>
      <c r="E283" s="17">
        <v>119.3</v>
      </c>
      <c r="F283" s="41">
        <v>11.1</v>
      </c>
      <c r="G283" s="266"/>
      <c r="H283" s="17">
        <v>32.5</v>
      </c>
      <c r="I283" s="17">
        <v>113.2</v>
      </c>
      <c r="J283" s="17">
        <v>84</v>
      </c>
      <c r="K283" s="98">
        <v>83.7</v>
      </c>
      <c r="L283" s="266"/>
      <c r="M283" s="99">
        <f t="shared" si="126"/>
        <v>21.4</v>
      </c>
      <c r="N283" s="17">
        <f t="shared" si="127"/>
        <v>-6.0999999999999943</v>
      </c>
      <c r="O283" s="41">
        <f t="shared" si="128"/>
        <v>34.700000000000003</v>
      </c>
      <c r="P283" s="99">
        <v>114</v>
      </c>
      <c r="Q283" s="17">
        <v>12.4</v>
      </c>
      <c r="R283" s="17">
        <v>48.6</v>
      </c>
      <c r="S283" s="17">
        <v>48.5</v>
      </c>
      <c r="T283" s="17">
        <v>59</v>
      </c>
      <c r="U283" s="17">
        <v>58.9</v>
      </c>
      <c r="V283" s="17">
        <v>59.1</v>
      </c>
      <c r="W283" s="17">
        <v>59.5</v>
      </c>
      <c r="X283" s="17">
        <v>85.9</v>
      </c>
      <c r="Y283" s="17">
        <v>86</v>
      </c>
      <c r="Z283" s="17">
        <v>85.8</v>
      </c>
      <c r="AA283" s="17">
        <v>54.2</v>
      </c>
      <c r="AB283" s="17">
        <v>114.3</v>
      </c>
      <c r="AC283" s="17">
        <v>856</v>
      </c>
      <c r="AD283" s="17">
        <v>100</v>
      </c>
      <c r="AE283" s="41">
        <v>600</v>
      </c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>
        <v>24.657</v>
      </c>
      <c r="AY283" s="17">
        <v>85.8</v>
      </c>
      <c r="AZ283" s="17">
        <v>121</v>
      </c>
      <c r="BA283" s="98">
        <f t="shared" si="129"/>
        <v>206.8</v>
      </c>
      <c r="BB283" s="101">
        <f t="shared" si="130"/>
        <v>685.8</v>
      </c>
    </row>
    <row r="284" spans="1:54" ht="14.25" customHeight="1" x14ac:dyDescent="0.35">
      <c r="A284" s="266"/>
      <c r="B284" s="11">
        <v>20.6666666666667</v>
      </c>
      <c r="C284" s="266"/>
      <c r="D284" s="17">
        <v>48.8</v>
      </c>
      <c r="E284" s="17">
        <v>118.1</v>
      </c>
      <c r="F284" s="41">
        <v>11.1</v>
      </c>
      <c r="G284" s="266"/>
      <c r="H284" s="17">
        <v>32.200000000000003</v>
      </c>
      <c r="I284" s="17">
        <v>111.7</v>
      </c>
      <c r="J284" s="17">
        <v>84.6</v>
      </c>
      <c r="K284" s="98">
        <v>84.3</v>
      </c>
      <c r="L284" s="266"/>
      <c r="M284" s="99">
        <f t="shared" si="126"/>
        <v>21.1</v>
      </c>
      <c r="N284" s="17">
        <f t="shared" si="127"/>
        <v>-6.3999999999999915</v>
      </c>
      <c r="O284" s="41">
        <f t="shared" si="128"/>
        <v>35.5</v>
      </c>
      <c r="P284" s="99">
        <v>112.7</v>
      </c>
      <c r="Q284" s="17">
        <v>12.3</v>
      </c>
      <c r="R284" s="17">
        <v>48.4</v>
      </c>
      <c r="S284" s="17">
        <v>48.4</v>
      </c>
      <c r="T284" s="17">
        <v>59.7</v>
      </c>
      <c r="U284" s="17">
        <v>59.7</v>
      </c>
      <c r="V284" s="17">
        <v>59.9</v>
      </c>
      <c r="W284" s="17">
        <v>60.2</v>
      </c>
      <c r="X284" s="17">
        <v>86.5</v>
      </c>
      <c r="Y284" s="17">
        <v>86.6</v>
      </c>
      <c r="Z284" s="17">
        <v>86.4</v>
      </c>
      <c r="AA284" s="17">
        <v>54.2</v>
      </c>
      <c r="AB284" s="17">
        <v>112.9</v>
      </c>
      <c r="AC284" s="17">
        <v>856</v>
      </c>
      <c r="AD284" s="17">
        <v>100</v>
      </c>
      <c r="AE284" s="41">
        <v>603</v>
      </c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>
        <v>24.45</v>
      </c>
      <c r="AY284" s="17">
        <v>86.2</v>
      </c>
      <c r="AZ284" s="17">
        <v>125</v>
      </c>
      <c r="BA284" s="98">
        <f t="shared" si="129"/>
        <v>211.2</v>
      </c>
      <c r="BB284" s="101">
        <f t="shared" si="130"/>
        <v>689.2</v>
      </c>
    </row>
    <row r="285" spans="1:54" ht="14.25" customHeight="1" x14ac:dyDescent="0.35">
      <c r="A285" s="266"/>
      <c r="B285" s="11">
        <v>20.75</v>
      </c>
      <c r="C285" s="266"/>
      <c r="D285" s="17">
        <v>49.1</v>
      </c>
      <c r="E285" s="17">
        <v>120</v>
      </c>
      <c r="F285" s="41">
        <v>10.8</v>
      </c>
      <c r="G285" s="266"/>
      <c r="H285" s="17">
        <v>31.7</v>
      </c>
      <c r="I285" s="17">
        <v>112.9</v>
      </c>
      <c r="J285" s="17">
        <v>85.2</v>
      </c>
      <c r="K285" s="98">
        <v>84.9</v>
      </c>
      <c r="L285" s="266"/>
      <c r="M285" s="99">
        <f t="shared" si="126"/>
        <v>20.9</v>
      </c>
      <c r="N285" s="17">
        <f t="shared" si="127"/>
        <v>-7.0999999999999943</v>
      </c>
      <c r="O285" s="41">
        <f t="shared" si="128"/>
        <v>35.800000000000004</v>
      </c>
      <c r="P285" s="99">
        <v>113.1</v>
      </c>
      <c r="Q285" s="17">
        <v>12</v>
      </c>
      <c r="R285" s="17">
        <v>48.7</v>
      </c>
      <c r="S285" s="17">
        <v>48.7</v>
      </c>
      <c r="T285" s="17">
        <v>59.4</v>
      </c>
      <c r="U285" s="17">
        <v>59.2</v>
      </c>
      <c r="V285" s="17">
        <v>59.5</v>
      </c>
      <c r="W285" s="17">
        <v>59.7</v>
      </c>
      <c r="X285" s="17">
        <v>87.1</v>
      </c>
      <c r="Y285" s="17">
        <v>87.2</v>
      </c>
      <c r="Z285" s="17">
        <v>87</v>
      </c>
      <c r="AA285" s="17">
        <v>54.2</v>
      </c>
      <c r="AB285" s="17">
        <v>114.2</v>
      </c>
      <c r="AC285" s="17">
        <v>856</v>
      </c>
      <c r="AD285" s="17">
        <v>100</v>
      </c>
      <c r="AE285" s="41">
        <v>607</v>
      </c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>
        <v>23.018999999999998</v>
      </c>
      <c r="AY285" s="17">
        <v>88.5</v>
      </c>
      <c r="AZ285" s="17">
        <v>126</v>
      </c>
      <c r="BA285" s="98">
        <f t="shared" si="129"/>
        <v>214.5</v>
      </c>
      <c r="BB285" s="101">
        <f t="shared" si="130"/>
        <v>695.5</v>
      </c>
    </row>
    <row r="286" spans="1:54" ht="14.25" customHeight="1" x14ac:dyDescent="0.35">
      <c r="A286" s="266"/>
      <c r="B286" s="11">
        <v>20.8333333333333</v>
      </c>
      <c r="C286" s="266"/>
      <c r="D286" s="17">
        <v>49</v>
      </c>
      <c r="E286" s="17">
        <v>123.2</v>
      </c>
      <c r="F286" s="41">
        <v>10.4</v>
      </c>
      <c r="G286" s="266"/>
      <c r="H286" s="17">
        <v>31.6</v>
      </c>
      <c r="I286" s="17">
        <v>113.4</v>
      </c>
      <c r="J286" s="17">
        <v>85.3</v>
      </c>
      <c r="K286" s="98">
        <v>85</v>
      </c>
      <c r="L286" s="266"/>
      <c r="M286" s="99">
        <f t="shared" si="126"/>
        <v>21.200000000000003</v>
      </c>
      <c r="N286" s="17">
        <f t="shared" si="127"/>
        <v>-9.7999999999999972</v>
      </c>
      <c r="O286" s="41">
        <f t="shared" si="128"/>
        <v>36</v>
      </c>
      <c r="P286" s="99">
        <v>113.9</v>
      </c>
      <c r="Q286" s="17">
        <v>11.6</v>
      </c>
      <c r="R286" s="17">
        <v>48.7</v>
      </c>
      <c r="S286" s="17">
        <v>48.6</v>
      </c>
      <c r="T286" s="17">
        <v>59</v>
      </c>
      <c r="U286" s="17">
        <v>59</v>
      </c>
      <c r="V286" s="17">
        <v>59.1</v>
      </c>
      <c r="W286" s="17">
        <v>59.4</v>
      </c>
      <c r="X286" s="17">
        <v>87.2</v>
      </c>
      <c r="Y286" s="17">
        <v>87.3</v>
      </c>
      <c r="Z286" s="17">
        <v>87</v>
      </c>
      <c r="AA286" s="17">
        <v>54.2</v>
      </c>
      <c r="AB286" s="17">
        <v>114.3</v>
      </c>
      <c r="AC286" s="17">
        <v>855</v>
      </c>
      <c r="AD286" s="17">
        <v>100</v>
      </c>
      <c r="AE286" s="41">
        <v>607</v>
      </c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>
        <v>25.030999999999999</v>
      </c>
      <c r="AY286" s="17">
        <v>85.7</v>
      </c>
      <c r="AZ286" s="17">
        <v>122</v>
      </c>
      <c r="BA286" s="98">
        <f t="shared" si="129"/>
        <v>207.7</v>
      </c>
      <c r="BB286" s="101">
        <f t="shared" si="130"/>
        <v>692.7</v>
      </c>
    </row>
    <row r="287" spans="1:54" ht="14.25" customHeight="1" x14ac:dyDescent="0.35">
      <c r="A287" s="266"/>
      <c r="B287" s="11">
        <v>20.9166666666667</v>
      </c>
      <c r="C287" s="266"/>
      <c r="D287" s="17">
        <v>48.9</v>
      </c>
      <c r="E287" s="17">
        <v>121.7</v>
      </c>
      <c r="F287" s="41">
        <v>10.3</v>
      </c>
      <c r="G287" s="266"/>
      <c r="H287" s="17">
        <v>31.2</v>
      </c>
      <c r="I287" s="17">
        <v>113.7</v>
      </c>
      <c r="J287" s="17">
        <v>84.6</v>
      </c>
      <c r="K287" s="98">
        <v>84.2</v>
      </c>
      <c r="L287" s="266"/>
      <c r="M287" s="99">
        <f t="shared" si="126"/>
        <v>20.9</v>
      </c>
      <c r="N287" s="17">
        <f t="shared" si="127"/>
        <v>-8</v>
      </c>
      <c r="O287" s="41">
        <f t="shared" si="128"/>
        <v>35.300000000000004</v>
      </c>
      <c r="P287" s="99">
        <v>114.3</v>
      </c>
      <c r="Q287" s="17">
        <v>11.4</v>
      </c>
      <c r="R287" s="17">
        <v>48.5</v>
      </c>
      <c r="S287" s="17">
        <v>48.5</v>
      </c>
      <c r="T287" s="17">
        <v>58.4</v>
      </c>
      <c r="U287" s="17">
        <v>58.3</v>
      </c>
      <c r="V287" s="17">
        <v>58.5</v>
      </c>
      <c r="W287" s="17">
        <v>58.7</v>
      </c>
      <c r="X287" s="17">
        <v>86.5</v>
      </c>
      <c r="Y287" s="17">
        <v>86.6</v>
      </c>
      <c r="Z287" s="17">
        <v>86.4</v>
      </c>
      <c r="AA287" s="17">
        <v>54.2</v>
      </c>
      <c r="AB287" s="17">
        <v>114.4</v>
      </c>
      <c r="AC287" s="17">
        <v>854</v>
      </c>
      <c r="AD287" s="17">
        <v>100</v>
      </c>
      <c r="AE287" s="41">
        <v>604</v>
      </c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>
        <v>24.74</v>
      </c>
      <c r="AY287" s="17">
        <v>86.1</v>
      </c>
      <c r="AZ287" s="17">
        <v>122</v>
      </c>
      <c r="BA287" s="98">
        <f t="shared" si="129"/>
        <v>208.1</v>
      </c>
      <c r="BB287" s="101">
        <f t="shared" si="130"/>
        <v>690.1</v>
      </c>
    </row>
    <row r="288" spans="1:54" ht="14.25" customHeight="1" x14ac:dyDescent="0.35">
      <c r="A288" s="267"/>
      <c r="B288" s="11">
        <v>21</v>
      </c>
      <c r="C288" s="267"/>
      <c r="D288" s="17">
        <v>49</v>
      </c>
      <c r="E288" s="17">
        <v>121.8</v>
      </c>
      <c r="F288" s="41">
        <v>10.3</v>
      </c>
      <c r="G288" s="267"/>
      <c r="H288" s="17">
        <v>31.2</v>
      </c>
      <c r="I288" s="17">
        <v>113.9</v>
      </c>
      <c r="J288" s="17">
        <v>85</v>
      </c>
      <c r="K288" s="98">
        <v>84.7</v>
      </c>
      <c r="L288" s="267"/>
      <c r="M288" s="99">
        <f t="shared" si="126"/>
        <v>20.9</v>
      </c>
      <c r="N288" s="17">
        <f t="shared" si="127"/>
        <v>-7.8999999999999915</v>
      </c>
      <c r="O288" s="41">
        <f t="shared" si="128"/>
        <v>35.700000000000003</v>
      </c>
      <c r="P288" s="99">
        <v>114</v>
      </c>
      <c r="Q288" s="17">
        <v>11.5</v>
      </c>
      <c r="R288" s="17">
        <v>48.6</v>
      </c>
      <c r="S288" s="17">
        <v>48.6</v>
      </c>
      <c r="T288" s="17">
        <v>58.6</v>
      </c>
      <c r="U288" s="17">
        <v>58.7</v>
      </c>
      <c r="V288" s="17">
        <v>58.9</v>
      </c>
      <c r="W288" s="17">
        <v>59.1</v>
      </c>
      <c r="X288" s="17">
        <v>86.9</v>
      </c>
      <c r="Y288" s="17">
        <v>87</v>
      </c>
      <c r="Z288" s="17">
        <v>86.8</v>
      </c>
      <c r="AA288" s="17">
        <v>54.2</v>
      </c>
      <c r="AB288" s="17">
        <v>114.2</v>
      </c>
      <c r="AC288" s="17">
        <v>856</v>
      </c>
      <c r="AD288" s="17">
        <v>100</v>
      </c>
      <c r="AE288" s="41">
        <v>607</v>
      </c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>
        <v>24.602</v>
      </c>
      <c r="AY288" s="17">
        <v>88</v>
      </c>
      <c r="AZ288" s="17">
        <v>122</v>
      </c>
      <c r="BA288" s="98">
        <f t="shared" si="129"/>
        <v>210</v>
      </c>
      <c r="BB288" s="101">
        <f t="shared" si="130"/>
        <v>695</v>
      </c>
    </row>
    <row r="289" spans="1:54" ht="14.25" customHeight="1" x14ac:dyDescent="0.35">
      <c r="A289" s="291" t="s">
        <v>92</v>
      </c>
      <c r="B289" s="285"/>
      <c r="C289" s="78">
        <f t="shared" ref="C289:BB289" si="131">AVERAGE(C277:C288)</f>
        <v>122.6</v>
      </c>
      <c r="D289" s="78">
        <f t="shared" si="131"/>
        <v>48.891666666666673</v>
      </c>
      <c r="E289" s="78">
        <f t="shared" si="131"/>
        <v>121.88333333333334</v>
      </c>
      <c r="F289" s="102">
        <f t="shared" si="131"/>
        <v>10.583333333333334</v>
      </c>
      <c r="G289" s="78" t="e">
        <f t="shared" si="131"/>
        <v>#DIV/0!</v>
      </c>
      <c r="H289" s="78">
        <f t="shared" si="131"/>
        <v>31.424999999999997</v>
      </c>
      <c r="I289" s="78">
        <f t="shared" si="131"/>
        <v>113.79166666666669</v>
      </c>
      <c r="J289" s="78">
        <f t="shared" si="131"/>
        <v>83.516666666666666</v>
      </c>
      <c r="K289" s="103">
        <f t="shared" si="131"/>
        <v>83.183333333333337</v>
      </c>
      <c r="L289" s="104">
        <f t="shared" si="131"/>
        <v>-122.6</v>
      </c>
      <c r="M289" s="103">
        <f t="shared" si="131"/>
        <v>20.841666666666669</v>
      </c>
      <c r="N289" s="103">
        <f t="shared" si="131"/>
        <v>-8.0916666666666632</v>
      </c>
      <c r="O289" s="102">
        <f t="shared" si="131"/>
        <v>34.291666666666671</v>
      </c>
      <c r="P289" s="105">
        <f t="shared" si="131"/>
        <v>114.13333333333334</v>
      </c>
      <c r="Q289" s="78">
        <f t="shared" si="131"/>
        <v>11.799999999999999</v>
      </c>
      <c r="R289" s="78">
        <f t="shared" si="131"/>
        <v>48.525000000000006</v>
      </c>
      <c r="S289" s="78">
        <f t="shared" si="131"/>
        <v>48.483333333333341</v>
      </c>
      <c r="T289" s="78">
        <f t="shared" si="131"/>
        <v>58</v>
      </c>
      <c r="U289" s="78">
        <f t="shared" si="131"/>
        <v>57.966666666666661</v>
      </c>
      <c r="V289" s="78">
        <f t="shared" si="131"/>
        <v>58.17499999999999</v>
      </c>
      <c r="W289" s="78">
        <f t="shared" si="131"/>
        <v>58.416666666666679</v>
      </c>
      <c r="X289" s="78">
        <f t="shared" si="131"/>
        <v>85.425000000000011</v>
      </c>
      <c r="Y289" s="78">
        <f t="shared" si="131"/>
        <v>85.52500000000002</v>
      </c>
      <c r="Z289" s="78">
        <f t="shared" si="131"/>
        <v>85.316666666666649</v>
      </c>
      <c r="AA289" s="78">
        <f t="shared" si="131"/>
        <v>54.20000000000001</v>
      </c>
      <c r="AB289" s="78">
        <f t="shared" si="131"/>
        <v>114.55</v>
      </c>
      <c r="AC289" s="78">
        <f t="shared" si="131"/>
        <v>855.5</v>
      </c>
      <c r="AD289" s="78">
        <f t="shared" si="131"/>
        <v>100</v>
      </c>
      <c r="AE289" s="102">
        <f t="shared" si="131"/>
        <v>596.41666666666663</v>
      </c>
      <c r="AF289" s="106" t="e">
        <f t="shared" si="131"/>
        <v>#DIV/0!</v>
      </c>
      <c r="AG289" s="78" t="e">
        <f t="shared" si="131"/>
        <v>#DIV/0!</v>
      </c>
      <c r="AH289" s="78" t="e">
        <f t="shared" si="131"/>
        <v>#DIV/0!</v>
      </c>
      <c r="AI289" s="78" t="e">
        <f t="shared" si="131"/>
        <v>#DIV/0!</v>
      </c>
      <c r="AJ289" s="78" t="e">
        <f t="shared" si="131"/>
        <v>#DIV/0!</v>
      </c>
      <c r="AK289" s="78" t="e">
        <f t="shared" si="131"/>
        <v>#DIV/0!</v>
      </c>
      <c r="AL289" s="78" t="e">
        <f t="shared" si="131"/>
        <v>#DIV/0!</v>
      </c>
      <c r="AM289" s="78" t="e">
        <f t="shared" si="131"/>
        <v>#DIV/0!</v>
      </c>
      <c r="AN289" s="78" t="e">
        <f t="shared" si="131"/>
        <v>#DIV/0!</v>
      </c>
      <c r="AO289" s="78" t="e">
        <f t="shared" si="131"/>
        <v>#DIV/0!</v>
      </c>
      <c r="AP289" s="78" t="e">
        <f t="shared" si="131"/>
        <v>#DIV/0!</v>
      </c>
      <c r="AQ289" s="78" t="e">
        <f t="shared" si="131"/>
        <v>#DIV/0!</v>
      </c>
      <c r="AR289" s="78" t="e">
        <f t="shared" si="131"/>
        <v>#DIV/0!</v>
      </c>
      <c r="AS289" s="78" t="e">
        <f t="shared" si="131"/>
        <v>#DIV/0!</v>
      </c>
      <c r="AT289" s="78" t="e">
        <f t="shared" si="131"/>
        <v>#DIV/0!</v>
      </c>
      <c r="AU289" s="102" t="e">
        <f t="shared" si="131"/>
        <v>#DIV/0!</v>
      </c>
      <c r="AV289" s="107">
        <f t="shared" si="131"/>
        <v>123</v>
      </c>
      <c r="AW289" s="78" t="e">
        <f t="shared" si="131"/>
        <v>#DIV/0!</v>
      </c>
      <c r="AX289" s="78">
        <f t="shared" si="131"/>
        <v>24.7685</v>
      </c>
      <c r="AY289" s="78">
        <f t="shared" si="131"/>
        <v>86.425000000000011</v>
      </c>
      <c r="AZ289" s="78">
        <f t="shared" si="131"/>
        <v>120.91666666666667</v>
      </c>
      <c r="BA289" s="103">
        <f t="shared" si="131"/>
        <v>207.34166666666667</v>
      </c>
      <c r="BB289" s="108">
        <f t="shared" si="131"/>
        <v>682.8416666666667</v>
      </c>
    </row>
    <row r="290" spans="1:54" ht="14.25" customHeight="1" x14ac:dyDescent="0.35">
      <c r="A290" s="268">
        <v>44796</v>
      </c>
      <c r="B290" s="11">
        <v>21.0833333333333</v>
      </c>
      <c r="C290" s="306">
        <v>121.8</v>
      </c>
      <c r="D290" s="17">
        <v>49.1</v>
      </c>
      <c r="E290" s="17">
        <v>120.6</v>
      </c>
      <c r="F290" s="41">
        <v>10.4</v>
      </c>
      <c r="G290" s="269"/>
      <c r="H290" s="17">
        <v>31.4</v>
      </c>
      <c r="I290" s="17">
        <v>112.7</v>
      </c>
      <c r="J290" s="17">
        <v>85.8</v>
      </c>
      <c r="K290" s="98">
        <v>85.4</v>
      </c>
      <c r="L290" s="286">
        <f>G290-C290</f>
        <v>-121.8</v>
      </c>
      <c r="M290" s="99">
        <f t="shared" ref="M290:M301" si="132">H290-F290</f>
        <v>21</v>
      </c>
      <c r="N290" s="17">
        <f t="shared" ref="N290:N301" si="133">I290-E290</f>
        <v>-7.8999999999999915</v>
      </c>
      <c r="O290" s="41">
        <f t="shared" ref="O290:O301" si="134">K290-D290</f>
        <v>36.300000000000004</v>
      </c>
      <c r="P290" s="99">
        <v>114</v>
      </c>
      <c r="Q290" s="17">
        <v>11.7</v>
      </c>
      <c r="R290" s="17">
        <v>48.8</v>
      </c>
      <c r="S290" s="17">
        <v>48.7</v>
      </c>
      <c r="T290" s="17">
        <v>59.6</v>
      </c>
      <c r="U290" s="17">
        <v>59.4</v>
      </c>
      <c r="V290" s="17">
        <v>59.5</v>
      </c>
      <c r="W290" s="17">
        <v>59.8</v>
      </c>
      <c r="X290" s="17">
        <v>87.6</v>
      </c>
      <c r="Y290" s="17">
        <v>87.7</v>
      </c>
      <c r="Z290" s="17">
        <v>87.5</v>
      </c>
      <c r="AA290" s="17">
        <v>54.2</v>
      </c>
      <c r="AB290" s="17">
        <v>114</v>
      </c>
      <c r="AC290" s="17">
        <v>855</v>
      </c>
      <c r="AD290" s="17">
        <v>100</v>
      </c>
      <c r="AE290" s="41">
        <v>610</v>
      </c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>
        <v>121.4</v>
      </c>
      <c r="AW290" s="17"/>
      <c r="AX290" s="17">
        <v>24.646000000000001</v>
      </c>
      <c r="AY290" s="17">
        <v>87</v>
      </c>
      <c r="AZ290" s="17">
        <v>123</v>
      </c>
      <c r="BA290" s="98">
        <f t="shared" ref="BA290:BA301" si="135">AY290+AZ290</f>
        <v>210</v>
      </c>
      <c r="BB290" s="101">
        <f t="shared" ref="BB290:BB301" si="136">AE290+AU290+AY290</f>
        <v>697</v>
      </c>
    </row>
    <row r="291" spans="1:54" ht="14.25" customHeight="1" x14ac:dyDescent="0.35">
      <c r="A291" s="266"/>
      <c r="B291" s="11">
        <v>21.1666666666667</v>
      </c>
      <c r="C291" s="266"/>
      <c r="D291" s="17">
        <v>49.1</v>
      </c>
      <c r="E291" s="17">
        <v>120.3</v>
      </c>
      <c r="F291" s="41">
        <v>10.5</v>
      </c>
      <c r="G291" s="266"/>
      <c r="H291" s="17">
        <v>31.6</v>
      </c>
      <c r="I291" s="17">
        <v>112.3</v>
      </c>
      <c r="J291" s="17">
        <v>86.5</v>
      </c>
      <c r="K291" s="98">
        <v>86.2</v>
      </c>
      <c r="L291" s="266"/>
      <c r="M291" s="99">
        <f t="shared" si="132"/>
        <v>21.1</v>
      </c>
      <c r="N291" s="17">
        <f t="shared" si="133"/>
        <v>-8</v>
      </c>
      <c r="O291" s="41">
        <f t="shared" si="134"/>
        <v>37.1</v>
      </c>
      <c r="P291" s="99">
        <v>113.3</v>
      </c>
      <c r="Q291" s="17">
        <v>11.7</v>
      </c>
      <c r="R291" s="17">
        <v>48.6</v>
      </c>
      <c r="S291" s="17">
        <v>48.7</v>
      </c>
      <c r="T291" s="17">
        <v>60.4</v>
      </c>
      <c r="U291" s="17">
        <v>60</v>
      </c>
      <c r="V291" s="17">
        <v>60.3</v>
      </c>
      <c r="W291" s="17">
        <v>60.5</v>
      </c>
      <c r="X291" s="17">
        <v>88.3</v>
      </c>
      <c r="Y291" s="17">
        <v>88.4</v>
      </c>
      <c r="Z291" s="17">
        <v>88.3</v>
      </c>
      <c r="AA291" s="17">
        <v>54.2</v>
      </c>
      <c r="AB291" s="17">
        <v>113.1</v>
      </c>
      <c r="AC291" s="17">
        <v>542</v>
      </c>
      <c r="AD291" s="17">
        <v>100</v>
      </c>
      <c r="AE291" s="41">
        <v>614</v>
      </c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>
        <v>23.97</v>
      </c>
      <c r="AY291" s="17">
        <v>84.5</v>
      </c>
      <c r="AZ291" s="17">
        <v>122</v>
      </c>
      <c r="BA291" s="98">
        <f t="shared" si="135"/>
        <v>206.5</v>
      </c>
      <c r="BB291" s="101">
        <f t="shared" si="136"/>
        <v>698.5</v>
      </c>
    </row>
    <row r="292" spans="1:54" ht="14.25" customHeight="1" x14ac:dyDescent="0.35">
      <c r="A292" s="266"/>
      <c r="B292" s="11">
        <v>21.25</v>
      </c>
      <c r="C292" s="266"/>
      <c r="D292" s="17">
        <v>48.9</v>
      </c>
      <c r="E292" s="17">
        <v>121.9</v>
      </c>
      <c r="F292" s="41">
        <v>10.3</v>
      </c>
      <c r="G292" s="266"/>
      <c r="H292" s="17">
        <v>31.5</v>
      </c>
      <c r="I292" s="17">
        <v>112.4</v>
      </c>
      <c r="J292" s="17">
        <v>86.2</v>
      </c>
      <c r="K292" s="98">
        <v>85.9</v>
      </c>
      <c r="L292" s="266"/>
      <c r="M292" s="99">
        <f t="shared" si="132"/>
        <v>21.2</v>
      </c>
      <c r="N292" s="17">
        <f t="shared" si="133"/>
        <v>-9.5</v>
      </c>
      <c r="O292" s="41">
        <f t="shared" si="134"/>
        <v>37.000000000000007</v>
      </c>
      <c r="P292" s="99">
        <v>113.4</v>
      </c>
      <c r="Q292" s="17">
        <v>11.6</v>
      </c>
      <c r="R292" s="17">
        <v>48.6</v>
      </c>
      <c r="S292" s="17">
        <v>48.5</v>
      </c>
      <c r="T292" s="17">
        <v>60</v>
      </c>
      <c r="U292" s="17">
        <v>59.7</v>
      </c>
      <c r="V292" s="17">
        <v>60.1</v>
      </c>
      <c r="W292" s="17">
        <v>60.2</v>
      </c>
      <c r="X292" s="17">
        <v>88.1</v>
      </c>
      <c r="Y292" s="17">
        <v>88.2</v>
      </c>
      <c r="Z292" s="17">
        <v>87.9</v>
      </c>
      <c r="AA292" s="17">
        <v>54.2</v>
      </c>
      <c r="AB292" s="17">
        <v>113.4</v>
      </c>
      <c r="AC292" s="17">
        <v>856</v>
      </c>
      <c r="AD292" s="17">
        <v>100</v>
      </c>
      <c r="AE292" s="41">
        <v>614</v>
      </c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>
        <v>24.555</v>
      </c>
      <c r="AY292" s="17">
        <v>88.3</v>
      </c>
      <c r="AZ292" s="17">
        <v>124</v>
      </c>
      <c r="BA292" s="98">
        <f t="shared" si="135"/>
        <v>212.3</v>
      </c>
      <c r="BB292" s="101">
        <f t="shared" si="136"/>
        <v>702.3</v>
      </c>
    </row>
    <row r="293" spans="1:54" ht="14.25" customHeight="1" x14ac:dyDescent="0.35">
      <c r="A293" s="266"/>
      <c r="B293" s="11">
        <v>21.3333333333333</v>
      </c>
      <c r="C293" s="266"/>
      <c r="D293" s="17">
        <v>48.9</v>
      </c>
      <c r="E293" s="17">
        <v>120</v>
      </c>
      <c r="F293" s="41">
        <v>10.5</v>
      </c>
      <c r="G293" s="266"/>
      <c r="H293" s="17">
        <v>31.8</v>
      </c>
      <c r="I293" s="17">
        <v>112.2</v>
      </c>
      <c r="J293" s="17">
        <v>86.6</v>
      </c>
      <c r="K293" s="98">
        <v>86.3</v>
      </c>
      <c r="L293" s="266"/>
      <c r="M293" s="99">
        <f t="shared" si="132"/>
        <v>21.3</v>
      </c>
      <c r="N293" s="17">
        <f t="shared" si="133"/>
        <v>-7.7999999999999972</v>
      </c>
      <c r="O293" s="41">
        <f t="shared" si="134"/>
        <v>37.4</v>
      </c>
      <c r="P293" s="99">
        <v>112.4</v>
      </c>
      <c r="Q293" s="17">
        <v>11.6</v>
      </c>
      <c r="R293" s="17">
        <v>48.6</v>
      </c>
      <c r="S293" s="17">
        <v>48.5</v>
      </c>
      <c r="T293" s="17">
        <v>60.4</v>
      </c>
      <c r="U293" s="17">
        <v>60.3</v>
      </c>
      <c r="V293" s="17">
        <v>60.6</v>
      </c>
      <c r="W293" s="17">
        <v>60.7</v>
      </c>
      <c r="X293" s="17">
        <v>88.4</v>
      </c>
      <c r="Y293" s="17">
        <v>88.5</v>
      </c>
      <c r="Z293" s="17">
        <v>88.3</v>
      </c>
      <c r="AA293" s="17">
        <v>54.2</v>
      </c>
      <c r="AB293" s="17">
        <v>113.3</v>
      </c>
      <c r="AC293" s="17">
        <v>856</v>
      </c>
      <c r="AD293" s="17">
        <v>100</v>
      </c>
      <c r="AE293" s="41">
        <v>617</v>
      </c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>
        <v>24.724</v>
      </c>
      <c r="AY293" s="17">
        <v>89.6</v>
      </c>
      <c r="AZ293" s="17">
        <v>124</v>
      </c>
      <c r="BA293" s="98">
        <f t="shared" si="135"/>
        <v>213.6</v>
      </c>
      <c r="BB293" s="101">
        <f t="shared" si="136"/>
        <v>706.6</v>
      </c>
    </row>
    <row r="294" spans="1:54" ht="14.25" customHeight="1" x14ac:dyDescent="0.35">
      <c r="A294" s="266"/>
      <c r="B294" s="11">
        <v>21.4166666666667</v>
      </c>
      <c r="C294" s="266"/>
      <c r="D294" s="17">
        <v>49.1</v>
      </c>
      <c r="E294" s="17">
        <v>122.4</v>
      </c>
      <c r="F294" s="41">
        <v>10.5</v>
      </c>
      <c r="G294" s="266"/>
      <c r="H294" s="17">
        <v>32.200000000000003</v>
      </c>
      <c r="I294" s="17">
        <v>112.6</v>
      </c>
      <c r="J294" s="17">
        <v>86.1</v>
      </c>
      <c r="K294" s="98">
        <v>85.8</v>
      </c>
      <c r="L294" s="266"/>
      <c r="M294" s="99">
        <f t="shared" si="132"/>
        <v>21.700000000000003</v>
      </c>
      <c r="N294" s="17">
        <f t="shared" si="133"/>
        <v>-9.8000000000000114</v>
      </c>
      <c r="O294" s="41">
        <f t="shared" si="134"/>
        <v>36.699999999999996</v>
      </c>
      <c r="P294" s="99">
        <v>113.3</v>
      </c>
      <c r="Q294" s="17">
        <v>11.8</v>
      </c>
      <c r="R294" s="17">
        <v>48.7</v>
      </c>
      <c r="S294" s="17">
        <v>48.7</v>
      </c>
      <c r="T294" s="17">
        <v>59.9</v>
      </c>
      <c r="U294" s="17">
        <v>59.8</v>
      </c>
      <c r="V294" s="17">
        <v>60</v>
      </c>
      <c r="W294" s="17">
        <v>60.1</v>
      </c>
      <c r="X294" s="17">
        <v>87.9</v>
      </c>
      <c r="Y294" s="17">
        <v>88</v>
      </c>
      <c r="Z294" s="17">
        <v>87.9</v>
      </c>
      <c r="AA294" s="17">
        <v>54.2</v>
      </c>
      <c r="AB294" s="17">
        <v>113.9</v>
      </c>
      <c r="AC294" s="17">
        <v>857</v>
      </c>
      <c r="AD294" s="17">
        <v>100</v>
      </c>
      <c r="AE294" s="41">
        <v>614</v>
      </c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>
        <v>25.738</v>
      </c>
      <c r="AY294" s="17">
        <v>86.6</v>
      </c>
      <c r="AZ294" s="17">
        <v>120</v>
      </c>
      <c r="BA294" s="98">
        <f t="shared" si="135"/>
        <v>206.6</v>
      </c>
      <c r="BB294" s="101">
        <f t="shared" si="136"/>
        <v>700.6</v>
      </c>
    </row>
    <row r="295" spans="1:54" ht="14.25" customHeight="1" x14ac:dyDescent="0.35">
      <c r="A295" s="266"/>
      <c r="B295" s="11">
        <v>21.5</v>
      </c>
      <c r="C295" s="266"/>
      <c r="D295" s="17">
        <v>48.9</v>
      </c>
      <c r="E295" s="17">
        <v>120.6</v>
      </c>
      <c r="F295" s="41">
        <v>10.5</v>
      </c>
      <c r="G295" s="266"/>
      <c r="H295" s="17">
        <v>32.200000000000003</v>
      </c>
      <c r="I295" s="17">
        <v>112.6</v>
      </c>
      <c r="J295" s="17">
        <v>86</v>
      </c>
      <c r="K295" s="98">
        <v>85.7</v>
      </c>
      <c r="L295" s="266"/>
      <c r="M295" s="99">
        <f t="shared" si="132"/>
        <v>21.700000000000003</v>
      </c>
      <c r="N295" s="17">
        <f t="shared" si="133"/>
        <v>-8</v>
      </c>
      <c r="O295" s="41">
        <f t="shared" si="134"/>
        <v>36.800000000000004</v>
      </c>
      <c r="P295" s="99">
        <v>112.3</v>
      </c>
      <c r="Q295" s="17">
        <v>11.7</v>
      </c>
      <c r="R295" s="17">
        <v>48.6</v>
      </c>
      <c r="S295" s="17">
        <v>48.5</v>
      </c>
      <c r="T295" s="17">
        <v>59.8</v>
      </c>
      <c r="U295" s="17">
        <v>59.8</v>
      </c>
      <c r="V295" s="17">
        <v>60.2</v>
      </c>
      <c r="W295" s="17">
        <v>60.3</v>
      </c>
      <c r="X295" s="17">
        <v>87.8</v>
      </c>
      <c r="Y295" s="17">
        <v>87.9</v>
      </c>
      <c r="Z295" s="17">
        <v>87.7</v>
      </c>
      <c r="AA295" s="17">
        <v>54.2</v>
      </c>
      <c r="AB295" s="17">
        <v>113.2</v>
      </c>
      <c r="AC295" s="17">
        <v>856</v>
      </c>
      <c r="AD295" s="17">
        <v>100</v>
      </c>
      <c r="AE295" s="41">
        <v>612</v>
      </c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>
        <v>25.213000000000001</v>
      </c>
      <c r="AY295" s="17">
        <v>87.2</v>
      </c>
      <c r="AZ295" s="17">
        <v>124</v>
      </c>
      <c r="BA295" s="98">
        <f t="shared" si="135"/>
        <v>211.2</v>
      </c>
      <c r="BB295" s="101">
        <f t="shared" si="136"/>
        <v>699.2</v>
      </c>
    </row>
    <row r="296" spans="1:54" ht="14.25" customHeight="1" x14ac:dyDescent="0.35">
      <c r="A296" s="266"/>
      <c r="B296" s="11">
        <v>21.5833333333333</v>
      </c>
      <c r="C296" s="266"/>
      <c r="D296" s="17">
        <v>49.1</v>
      </c>
      <c r="E296" s="17">
        <v>118.7</v>
      </c>
      <c r="F296" s="41">
        <v>11</v>
      </c>
      <c r="G296" s="266"/>
      <c r="H296" s="17">
        <v>33.1</v>
      </c>
      <c r="I296" s="17">
        <v>112.4</v>
      </c>
      <c r="J296" s="17">
        <v>86.2</v>
      </c>
      <c r="K296" s="98">
        <v>85.8</v>
      </c>
      <c r="L296" s="266"/>
      <c r="M296" s="99">
        <f t="shared" si="132"/>
        <v>22.1</v>
      </c>
      <c r="N296" s="17">
        <f t="shared" si="133"/>
        <v>-6.2999999999999972</v>
      </c>
      <c r="O296" s="41">
        <f t="shared" si="134"/>
        <v>36.699999999999996</v>
      </c>
      <c r="P296" s="99">
        <v>113.2</v>
      </c>
      <c r="Q296" s="17">
        <v>12.3</v>
      </c>
      <c r="R296" s="17">
        <v>48.8</v>
      </c>
      <c r="S296" s="17">
        <v>48.7</v>
      </c>
      <c r="T296" s="17">
        <v>60.3</v>
      </c>
      <c r="U296" s="17">
        <v>60.4</v>
      </c>
      <c r="V296" s="17">
        <v>60.6</v>
      </c>
      <c r="W296" s="17">
        <v>60.8</v>
      </c>
      <c r="X296" s="17">
        <v>88</v>
      </c>
      <c r="Y296" s="17">
        <v>88.1</v>
      </c>
      <c r="Z296" s="17">
        <v>87.9</v>
      </c>
      <c r="AA296" s="17">
        <v>54.2</v>
      </c>
      <c r="AB296" s="17">
        <v>113.6</v>
      </c>
      <c r="AC296" s="17">
        <v>856</v>
      </c>
      <c r="AD296" s="17">
        <v>100</v>
      </c>
      <c r="AE296" s="41">
        <v>613</v>
      </c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>
        <v>24.529</v>
      </c>
      <c r="AY296" s="17">
        <v>84.9</v>
      </c>
      <c r="AZ296" s="17">
        <v>122</v>
      </c>
      <c r="BA296" s="98">
        <f t="shared" si="135"/>
        <v>206.9</v>
      </c>
      <c r="BB296" s="101">
        <f t="shared" si="136"/>
        <v>697.9</v>
      </c>
    </row>
    <row r="297" spans="1:54" ht="14.25" customHeight="1" x14ac:dyDescent="0.35">
      <c r="A297" s="266"/>
      <c r="B297" s="11">
        <v>21.6666666666667</v>
      </c>
      <c r="C297" s="266"/>
      <c r="D297" s="17">
        <v>49</v>
      </c>
      <c r="E297" s="17">
        <v>121.2</v>
      </c>
      <c r="F297" s="41">
        <v>10.8</v>
      </c>
      <c r="G297" s="266"/>
      <c r="H297" s="17">
        <v>40.6</v>
      </c>
      <c r="I297" s="17">
        <v>112.8</v>
      </c>
      <c r="J297" s="17">
        <v>87.3</v>
      </c>
      <c r="K297" s="98">
        <v>86.9</v>
      </c>
      <c r="L297" s="266"/>
      <c r="M297" s="99">
        <f t="shared" si="132"/>
        <v>29.8</v>
      </c>
      <c r="N297" s="17">
        <f t="shared" si="133"/>
        <v>-8.4000000000000057</v>
      </c>
      <c r="O297" s="41">
        <f t="shared" si="134"/>
        <v>37.900000000000006</v>
      </c>
      <c r="P297" s="99">
        <v>112.2</v>
      </c>
      <c r="Q297" s="17">
        <v>12</v>
      </c>
      <c r="R297" s="17">
        <v>48.6</v>
      </c>
      <c r="S297" s="17">
        <v>48.5</v>
      </c>
      <c r="T297" s="17">
        <v>61.3</v>
      </c>
      <c r="U297" s="17">
        <v>61.3</v>
      </c>
      <c r="V297" s="17">
        <v>61.5</v>
      </c>
      <c r="W297" s="17">
        <v>61.7</v>
      </c>
      <c r="X297" s="17">
        <v>89.1</v>
      </c>
      <c r="Y297" s="17">
        <v>89.2</v>
      </c>
      <c r="Z297" s="17">
        <v>89</v>
      </c>
      <c r="AA297" s="17">
        <v>54.2</v>
      </c>
      <c r="AB297" s="17">
        <v>112.1</v>
      </c>
      <c r="AC297" s="17">
        <v>854</v>
      </c>
      <c r="AD297" s="17">
        <v>100</v>
      </c>
      <c r="AE297" s="41">
        <v>622</v>
      </c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>
        <v>23.91</v>
      </c>
      <c r="AY297" s="17">
        <v>84.6</v>
      </c>
      <c r="AZ297" s="17">
        <v>123</v>
      </c>
      <c r="BA297" s="98">
        <f t="shared" si="135"/>
        <v>207.6</v>
      </c>
      <c r="BB297" s="101">
        <f t="shared" si="136"/>
        <v>706.6</v>
      </c>
    </row>
    <row r="298" spans="1:54" ht="14.25" customHeight="1" x14ac:dyDescent="0.35">
      <c r="A298" s="266"/>
      <c r="B298" s="11">
        <v>21.75</v>
      </c>
      <c r="C298" s="266"/>
      <c r="D298" s="17">
        <v>49.1</v>
      </c>
      <c r="E298" s="17">
        <v>119.9</v>
      </c>
      <c r="F298" s="41">
        <v>10.7</v>
      </c>
      <c r="G298" s="266"/>
      <c r="H298" s="17">
        <v>32.200000000000003</v>
      </c>
      <c r="I298" s="17">
        <v>111.7</v>
      </c>
      <c r="J298" s="17">
        <v>87.9</v>
      </c>
      <c r="K298" s="98">
        <v>87.6</v>
      </c>
      <c r="L298" s="266"/>
      <c r="M298" s="99">
        <f t="shared" si="132"/>
        <v>21.500000000000004</v>
      </c>
      <c r="N298" s="17">
        <f t="shared" si="133"/>
        <v>-8.2000000000000028</v>
      </c>
      <c r="O298" s="41">
        <f t="shared" si="134"/>
        <v>38.499999999999993</v>
      </c>
      <c r="P298" s="99">
        <v>112.4</v>
      </c>
      <c r="Q298" s="17">
        <v>11.9</v>
      </c>
      <c r="R298" s="17">
        <v>48.7</v>
      </c>
      <c r="S298" s="17">
        <v>48.7</v>
      </c>
      <c r="T298" s="17">
        <v>61.5</v>
      </c>
      <c r="U298" s="17">
        <v>61.3</v>
      </c>
      <c r="V298" s="17">
        <v>61.5</v>
      </c>
      <c r="W298" s="17">
        <v>61.6</v>
      </c>
      <c r="X298" s="17">
        <v>89.7</v>
      </c>
      <c r="Y298" s="17">
        <v>89.8</v>
      </c>
      <c r="Z298" s="17">
        <v>89.6</v>
      </c>
      <c r="AA298" s="17">
        <v>54.2</v>
      </c>
      <c r="AB298" s="17">
        <v>112.2</v>
      </c>
      <c r="AC298" s="17">
        <v>857</v>
      </c>
      <c r="AD298" s="17">
        <v>100</v>
      </c>
      <c r="AE298" s="41">
        <v>624</v>
      </c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>
        <v>22.303000000000001</v>
      </c>
      <c r="AY298" s="17">
        <v>82.4</v>
      </c>
      <c r="AZ298" s="17">
        <v>123</v>
      </c>
      <c r="BA298" s="98">
        <f t="shared" si="135"/>
        <v>205.4</v>
      </c>
      <c r="BB298" s="101">
        <f t="shared" si="136"/>
        <v>706.4</v>
      </c>
    </row>
    <row r="299" spans="1:54" ht="14.25" customHeight="1" x14ac:dyDescent="0.35">
      <c r="A299" s="266"/>
      <c r="B299" s="11">
        <v>21.8333333333333</v>
      </c>
      <c r="C299" s="266"/>
      <c r="D299" s="17">
        <v>48.9</v>
      </c>
      <c r="E299" s="17">
        <v>121.7</v>
      </c>
      <c r="F299" s="41">
        <v>10.4</v>
      </c>
      <c r="G299" s="266"/>
      <c r="H299" s="17">
        <v>31.9</v>
      </c>
      <c r="I299" s="17">
        <v>111.8</v>
      </c>
      <c r="J299" s="17">
        <v>87.1</v>
      </c>
      <c r="K299" s="98">
        <v>86.8</v>
      </c>
      <c r="L299" s="266"/>
      <c r="M299" s="99">
        <f t="shared" si="132"/>
        <v>21.5</v>
      </c>
      <c r="N299" s="17">
        <f t="shared" si="133"/>
        <v>-9.9000000000000057</v>
      </c>
      <c r="O299" s="41">
        <f t="shared" si="134"/>
        <v>37.9</v>
      </c>
      <c r="P299" s="99">
        <v>112.3</v>
      </c>
      <c r="Q299" s="17">
        <v>11.6</v>
      </c>
      <c r="R299" s="17">
        <v>48.7</v>
      </c>
      <c r="S299" s="17">
        <v>48.5</v>
      </c>
      <c r="T299" s="17">
        <v>60.4</v>
      </c>
      <c r="U299" s="17">
        <v>60.6</v>
      </c>
      <c r="V299" s="17">
        <v>60.8</v>
      </c>
      <c r="W299" s="17">
        <v>60.9</v>
      </c>
      <c r="X299" s="17">
        <v>88.9</v>
      </c>
      <c r="Y299" s="17">
        <v>89</v>
      </c>
      <c r="Z299" s="17">
        <v>88.9</v>
      </c>
      <c r="AA299" s="17">
        <v>54.2</v>
      </c>
      <c r="AB299" s="17">
        <v>113</v>
      </c>
      <c r="AC299" s="17">
        <v>854</v>
      </c>
      <c r="AD299" s="17">
        <v>100</v>
      </c>
      <c r="AE299" s="41">
        <v>618</v>
      </c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>
        <v>23.949000000000002</v>
      </c>
      <c r="AY299" s="17">
        <v>89.3</v>
      </c>
      <c r="AZ299" s="17">
        <v>125</v>
      </c>
      <c r="BA299" s="98">
        <f t="shared" si="135"/>
        <v>214.3</v>
      </c>
      <c r="BB299" s="101">
        <f t="shared" si="136"/>
        <v>707.3</v>
      </c>
    </row>
    <row r="300" spans="1:54" ht="14.25" customHeight="1" x14ac:dyDescent="0.35">
      <c r="A300" s="266"/>
      <c r="B300" s="11">
        <v>21.9166666666667</v>
      </c>
      <c r="C300" s="266"/>
      <c r="D300" s="17">
        <v>48.3</v>
      </c>
      <c r="E300" s="17">
        <v>121.6</v>
      </c>
      <c r="F300" s="41">
        <v>10.199999999999999</v>
      </c>
      <c r="G300" s="266"/>
      <c r="H300" s="17">
        <v>31.4</v>
      </c>
      <c r="I300" s="17">
        <v>109.8</v>
      </c>
      <c r="J300" s="17">
        <v>85.9</v>
      </c>
      <c r="K300" s="98">
        <v>85.6</v>
      </c>
      <c r="L300" s="266"/>
      <c r="M300" s="99">
        <f t="shared" si="132"/>
        <v>21.2</v>
      </c>
      <c r="N300" s="17">
        <f t="shared" si="133"/>
        <v>-11.799999999999997</v>
      </c>
      <c r="O300" s="41">
        <f t="shared" si="134"/>
        <v>37.299999999999997</v>
      </c>
      <c r="P300" s="99">
        <v>110.9</v>
      </c>
      <c r="Q300" s="17">
        <v>11.4</v>
      </c>
      <c r="R300" s="17">
        <v>48</v>
      </c>
      <c r="S300" s="17">
        <v>47.9</v>
      </c>
      <c r="T300" s="17">
        <v>60.4</v>
      </c>
      <c r="U300" s="17">
        <v>60.1</v>
      </c>
      <c r="V300" s="17">
        <v>60.3</v>
      </c>
      <c r="W300" s="17">
        <v>60.7</v>
      </c>
      <c r="X300" s="17">
        <v>87.7</v>
      </c>
      <c r="Y300" s="17">
        <v>87.8</v>
      </c>
      <c r="Z300" s="17">
        <v>87.6</v>
      </c>
      <c r="AA300" s="17">
        <v>54.2</v>
      </c>
      <c r="AB300" s="17">
        <v>111.4</v>
      </c>
      <c r="AC300" s="17">
        <v>856</v>
      </c>
      <c r="AD300" s="17">
        <v>100</v>
      </c>
      <c r="AE300" s="41">
        <v>612</v>
      </c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>
        <v>24.376000000000001</v>
      </c>
      <c r="AY300" s="17">
        <v>85.6</v>
      </c>
      <c r="AZ300" s="17">
        <v>122</v>
      </c>
      <c r="BA300" s="98">
        <f t="shared" si="135"/>
        <v>207.6</v>
      </c>
      <c r="BB300" s="101">
        <f t="shared" si="136"/>
        <v>697.6</v>
      </c>
    </row>
    <row r="301" spans="1:54" ht="14.25" customHeight="1" x14ac:dyDescent="0.35">
      <c r="A301" s="267"/>
      <c r="B301" s="11">
        <v>22</v>
      </c>
      <c r="C301" s="267"/>
      <c r="D301" s="17">
        <v>48.4</v>
      </c>
      <c r="E301" s="17">
        <v>120.3</v>
      </c>
      <c r="F301" s="41">
        <v>10.3</v>
      </c>
      <c r="G301" s="267"/>
      <c r="H301" s="17">
        <v>31.4</v>
      </c>
      <c r="I301" s="17">
        <v>111</v>
      </c>
      <c r="J301" s="17">
        <v>86.1</v>
      </c>
      <c r="K301" s="98">
        <v>85.7</v>
      </c>
      <c r="L301" s="267"/>
      <c r="M301" s="99">
        <f t="shared" si="132"/>
        <v>21.099999999999998</v>
      </c>
      <c r="N301" s="17">
        <f t="shared" si="133"/>
        <v>-9.2999999999999972</v>
      </c>
      <c r="O301" s="41">
        <f t="shared" si="134"/>
        <v>37.300000000000004</v>
      </c>
      <c r="P301" s="99">
        <v>112.1</v>
      </c>
      <c r="Q301" s="17">
        <v>11.4</v>
      </c>
      <c r="R301" s="17">
        <v>48.1</v>
      </c>
      <c r="S301" s="17">
        <v>48</v>
      </c>
      <c r="T301" s="17">
        <v>60.3</v>
      </c>
      <c r="U301" s="17">
        <v>60.2</v>
      </c>
      <c r="V301" s="17">
        <v>60.4</v>
      </c>
      <c r="W301" s="17">
        <v>60.6</v>
      </c>
      <c r="X301" s="17">
        <v>87.8</v>
      </c>
      <c r="Y301" s="17">
        <v>87.9</v>
      </c>
      <c r="Z301" s="17">
        <v>87.8</v>
      </c>
      <c r="AA301" s="17">
        <v>54.2</v>
      </c>
      <c r="AB301" s="17">
        <v>112.2</v>
      </c>
      <c r="AC301" s="17">
        <v>854</v>
      </c>
      <c r="AD301" s="17">
        <v>100</v>
      </c>
      <c r="AE301" s="41">
        <v>615</v>
      </c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>
        <v>24.372</v>
      </c>
      <c r="AY301" s="17">
        <v>87.4</v>
      </c>
      <c r="AZ301" s="17">
        <v>121</v>
      </c>
      <c r="BA301" s="98">
        <f t="shared" si="135"/>
        <v>208.4</v>
      </c>
      <c r="BB301" s="101">
        <f t="shared" si="136"/>
        <v>702.4</v>
      </c>
    </row>
    <row r="302" spans="1:54" ht="14.25" customHeight="1" x14ac:dyDescent="0.35">
      <c r="A302" s="291" t="s">
        <v>92</v>
      </c>
      <c r="B302" s="285"/>
      <c r="C302" s="78">
        <f t="shared" ref="C302:BB302" si="137">AVERAGE(C290:C301)</f>
        <v>121.8</v>
      </c>
      <c r="D302" s="78">
        <f t="shared" si="137"/>
        <v>48.9</v>
      </c>
      <c r="E302" s="78">
        <f t="shared" si="137"/>
        <v>120.76666666666667</v>
      </c>
      <c r="F302" s="102">
        <f t="shared" si="137"/>
        <v>10.508333333333335</v>
      </c>
      <c r="G302" s="78" t="e">
        <f t="shared" si="137"/>
        <v>#DIV/0!</v>
      </c>
      <c r="H302" s="78">
        <f t="shared" si="137"/>
        <v>32.608333333333327</v>
      </c>
      <c r="I302" s="78">
        <f t="shared" si="137"/>
        <v>112.02499999999999</v>
      </c>
      <c r="J302" s="78">
        <f t="shared" si="137"/>
        <v>86.475000000000009</v>
      </c>
      <c r="K302" s="103">
        <f t="shared" si="137"/>
        <v>86.141666666666666</v>
      </c>
      <c r="L302" s="104">
        <f t="shared" si="137"/>
        <v>-121.8</v>
      </c>
      <c r="M302" s="103">
        <f t="shared" si="137"/>
        <v>22.099999999999998</v>
      </c>
      <c r="N302" s="103">
        <f t="shared" si="137"/>
        <v>-8.7416666666666671</v>
      </c>
      <c r="O302" s="102">
        <f t="shared" si="137"/>
        <v>37.241666666666667</v>
      </c>
      <c r="P302" s="105">
        <f t="shared" si="137"/>
        <v>112.64999999999999</v>
      </c>
      <c r="Q302" s="78">
        <f t="shared" si="137"/>
        <v>11.725000000000001</v>
      </c>
      <c r="R302" s="78">
        <f t="shared" si="137"/>
        <v>48.56666666666667</v>
      </c>
      <c r="S302" s="78">
        <f t="shared" si="137"/>
        <v>48.491666666666667</v>
      </c>
      <c r="T302" s="78">
        <f t="shared" si="137"/>
        <v>60.358333333333327</v>
      </c>
      <c r="U302" s="78">
        <f t="shared" si="137"/>
        <v>60.241666666666674</v>
      </c>
      <c r="V302" s="78">
        <f t="shared" si="137"/>
        <v>60.48333333333332</v>
      </c>
      <c r="W302" s="78">
        <f t="shared" si="137"/>
        <v>60.658333333333339</v>
      </c>
      <c r="X302" s="78">
        <f t="shared" si="137"/>
        <v>88.274999999999991</v>
      </c>
      <c r="Y302" s="78">
        <f t="shared" si="137"/>
        <v>88.375</v>
      </c>
      <c r="Z302" s="78">
        <f t="shared" si="137"/>
        <v>88.2</v>
      </c>
      <c r="AA302" s="78">
        <f t="shared" si="137"/>
        <v>54.20000000000001</v>
      </c>
      <c r="AB302" s="78">
        <f t="shared" si="137"/>
        <v>112.95000000000003</v>
      </c>
      <c r="AC302" s="78">
        <f t="shared" si="137"/>
        <v>829.41666666666663</v>
      </c>
      <c r="AD302" s="78">
        <f t="shared" si="137"/>
        <v>100</v>
      </c>
      <c r="AE302" s="102">
        <f t="shared" si="137"/>
        <v>615.41666666666663</v>
      </c>
      <c r="AF302" s="106" t="e">
        <f t="shared" si="137"/>
        <v>#DIV/0!</v>
      </c>
      <c r="AG302" s="78" t="e">
        <f t="shared" si="137"/>
        <v>#DIV/0!</v>
      </c>
      <c r="AH302" s="78" t="e">
        <f t="shared" si="137"/>
        <v>#DIV/0!</v>
      </c>
      <c r="AI302" s="78" t="e">
        <f t="shared" si="137"/>
        <v>#DIV/0!</v>
      </c>
      <c r="AJ302" s="78" t="e">
        <f t="shared" si="137"/>
        <v>#DIV/0!</v>
      </c>
      <c r="AK302" s="78" t="e">
        <f t="shared" si="137"/>
        <v>#DIV/0!</v>
      </c>
      <c r="AL302" s="78" t="e">
        <f t="shared" si="137"/>
        <v>#DIV/0!</v>
      </c>
      <c r="AM302" s="78" t="e">
        <f t="shared" si="137"/>
        <v>#DIV/0!</v>
      </c>
      <c r="AN302" s="78" t="e">
        <f t="shared" si="137"/>
        <v>#DIV/0!</v>
      </c>
      <c r="AO302" s="78" t="e">
        <f t="shared" si="137"/>
        <v>#DIV/0!</v>
      </c>
      <c r="AP302" s="78" t="e">
        <f t="shared" si="137"/>
        <v>#DIV/0!</v>
      </c>
      <c r="AQ302" s="78" t="e">
        <f t="shared" si="137"/>
        <v>#DIV/0!</v>
      </c>
      <c r="AR302" s="78" t="e">
        <f t="shared" si="137"/>
        <v>#DIV/0!</v>
      </c>
      <c r="AS302" s="78" t="e">
        <f t="shared" si="137"/>
        <v>#DIV/0!</v>
      </c>
      <c r="AT302" s="78" t="e">
        <f t="shared" si="137"/>
        <v>#DIV/0!</v>
      </c>
      <c r="AU302" s="102" t="e">
        <f t="shared" si="137"/>
        <v>#DIV/0!</v>
      </c>
      <c r="AV302" s="107">
        <f t="shared" si="137"/>
        <v>121.4</v>
      </c>
      <c r="AW302" s="78" t="e">
        <f t="shared" si="137"/>
        <v>#DIV/0!</v>
      </c>
      <c r="AX302" s="78">
        <f t="shared" si="137"/>
        <v>24.357083333333335</v>
      </c>
      <c r="AY302" s="78">
        <f t="shared" si="137"/>
        <v>86.45</v>
      </c>
      <c r="AZ302" s="78">
        <f t="shared" si="137"/>
        <v>122.75</v>
      </c>
      <c r="BA302" s="103">
        <f t="shared" si="137"/>
        <v>209.20000000000002</v>
      </c>
      <c r="BB302" s="108">
        <f t="shared" si="137"/>
        <v>701.86666666666667</v>
      </c>
    </row>
    <row r="303" spans="1:54" ht="14.25" customHeight="1" x14ac:dyDescent="0.35">
      <c r="A303" s="268">
        <v>44797</v>
      </c>
      <c r="B303" s="11">
        <v>22.0833333333333</v>
      </c>
      <c r="C303" s="306">
        <v>120.6</v>
      </c>
      <c r="D303" s="17">
        <v>48.3</v>
      </c>
      <c r="E303" s="17">
        <v>119.3</v>
      </c>
      <c r="F303" s="41">
        <v>10.3</v>
      </c>
      <c r="G303" s="269"/>
      <c r="H303" s="17">
        <v>31.1</v>
      </c>
      <c r="I303" s="17">
        <v>110.4</v>
      </c>
      <c r="J303" s="17">
        <v>84.8</v>
      </c>
      <c r="K303" s="98">
        <v>84.5</v>
      </c>
      <c r="L303" s="286">
        <f>G303-C303</f>
        <v>-120.6</v>
      </c>
      <c r="M303" s="99">
        <f t="shared" ref="M303:M314" si="138">H303-F303</f>
        <v>20.8</v>
      </c>
      <c r="N303" s="17">
        <f t="shared" ref="N303:N314" si="139">I303-E303</f>
        <v>-8.8999999999999915</v>
      </c>
      <c r="O303" s="41">
        <f t="shared" ref="O303:O314" si="140">K303-D303</f>
        <v>36.200000000000003</v>
      </c>
      <c r="P303" s="99">
        <v>111.4</v>
      </c>
      <c r="Q303" s="17">
        <v>11.4</v>
      </c>
      <c r="R303" s="17">
        <v>48</v>
      </c>
      <c r="S303" s="17">
        <v>47.9</v>
      </c>
      <c r="T303" s="17">
        <v>59.5</v>
      </c>
      <c r="U303" s="17">
        <v>59.5</v>
      </c>
      <c r="V303" s="17">
        <v>59.8</v>
      </c>
      <c r="W303" s="17">
        <v>59.7</v>
      </c>
      <c r="X303" s="17">
        <v>86.6</v>
      </c>
      <c r="Y303" s="17">
        <v>86.7</v>
      </c>
      <c r="Z303" s="17">
        <v>86.5</v>
      </c>
      <c r="AA303" s="17">
        <v>54.2</v>
      </c>
      <c r="AB303" s="17">
        <v>112.1</v>
      </c>
      <c r="AC303" s="17">
        <v>853</v>
      </c>
      <c r="AD303" s="17">
        <v>100</v>
      </c>
      <c r="AE303" s="41">
        <v>604</v>
      </c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>
        <v>123.1</v>
      </c>
      <c r="AW303" s="17"/>
      <c r="AX303" s="17">
        <v>25.065999999999999</v>
      </c>
      <c r="AY303" s="17">
        <v>87.2</v>
      </c>
      <c r="AZ303" s="17">
        <v>121</v>
      </c>
      <c r="BA303" s="98">
        <f t="shared" ref="BA303:BA314" si="141">AY303+AZ303</f>
        <v>208.2</v>
      </c>
      <c r="BB303" s="101">
        <f t="shared" ref="BB303:BB314" si="142">AE303+AU303+AY303</f>
        <v>691.2</v>
      </c>
    </row>
    <row r="304" spans="1:54" ht="14.25" customHeight="1" x14ac:dyDescent="0.35">
      <c r="A304" s="266"/>
      <c r="B304" s="11">
        <v>22.1666666666667</v>
      </c>
      <c r="C304" s="266"/>
      <c r="D304" s="17">
        <v>48.6</v>
      </c>
      <c r="E304" s="17">
        <v>117</v>
      </c>
      <c r="F304" s="41">
        <v>10.1</v>
      </c>
      <c r="G304" s="266"/>
      <c r="H304" s="17">
        <v>32.9</v>
      </c>
      <c r="I304" s="17">
        <v>113</v>
      </c>
      <c r="J304" s="17">
        <v>84.7</v>
      </c>
      <c r="K304" s="98">
        <v>84.4</v>
      </c>
      <c r="L304" s="266"/>
      <c r="M304" s="99">
        <f t="shared" si="138"/>
        <v>22.799999999999997</v>
      </c>
      <c r="N304" s="17">
        <f t="shared" si="139"/>
        <v>-4</v>
      </c>
      <c r="O304" s="41">
        <f t="shared" si="140"/>
        <v>35.800000000000004</v>
      </c>
      <c r="P304" s="99">
        <v>112.9</v>
      </c>
      <c r="Q304" s="17">
        <v>11.2</v>
      </c>
      <c r="R304" s="17">
        <v>48.3</v>
      </c>
      <c r="S304" s="17">
        <v>48.2</v>
      </c>
      <c r="T304" s="17">
        <v>58.8</v>
      </c>
      <c r="U304" s="17">
        <v>58.6</v>
      </c>
      <c r="V304" s="17">
        <v>58.8</v>
      </c>
      <c r="W304" s="17">
        <v>58.6</v>
      </c>
      <c r="X304" s="17">
        <v>86.6</v>
      </c>
      <c r="Y304" s="17">
        <v>86.7</v>
      </c>
      <c r="Z304" s="17">
        <v>86.5</v>
      </c>
      <c r="AA304" s="17">
        <v>54.2</v>
      </c>
      <c r="AB304" s="17">
        <v>112.9</v>
      </c>
      <c r="AC304" s="17">
        <v>854</v>
      </c>
      <c r="AD304" s="17">
        <v>100</v>
      </c>
      <c r="AE304" s="41">
        <v>605</v>
      </c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>
        <v>24.42</v>
      </c>
      <c r="AY304" s="17">
        <v>131</v>
      </c>
      <c r="AZ304" s="17">
        <v>95.2</v>
      </c>
      <c r="BA304" s="98">
        <f t="shared" si="141"/>
        <v>226.2</v>
      </c>
      <c r="BB304" s="101">
        <f t="shared" si="142"/>
        <v>736</v>
      </c>
    </row>
    <row r="305" spans="1:54" ht="14.25" customHeight="1" x14ac:dyDescent="0.35">
      <c r="A305" s="266"/>
      <c r="B305" s="11">
        <v>22.25</v>
      </c>
      <c r="C305" s="266"/>
      <c r="D305" s="17">
        <v>48.3</v>
      </c>
      <c r="E305" s="17">
        <v>118.2</v>
      </c>
      <c r="F305" s="41">
        <v>10.1</v>
      </c>
      <c r="G305" s="266"/>
      <c r="H305" s="17">
        <v>33</v>
      </c>
      <c r="I305" s="17">
        <v>112</v>
      </c>
      <c r="J305" s="17">
        <v>84.6</v>
      </c>
      <c r="K305" s="98">
        <v>84.2</v>
      </c>
      <c r="L305" s="266"/>
      <c r="M305" s="99">
        <f t="shared" si="138"/>
        <v>22.9</v>
      </c>
      <c r="N305" s="17">
        <f t="shared" si="139"/>
        <v>-6.2000000000000028</v>
      </c>
      <c r="O305" s="41">
        <f t="shared" si="140"/>
        <v>35.900000000000006</v>
      </c>
      <c r="P305" s="99">
        <v>111.6</v>
      </c>
      <c r="Q305" s="17">
        <v>11.2</v>
      </c>
      <c r="R305" s="17">
        <v>48</v>
      </c>
      <c r="S305" s="17">
        <v>47.9</v>
      </c>
      <c r="T305" s="17">
        <v>58.9</v>
      </c>
      <c r="U305" s="17">
        <v>58.9</v>
      </c>
      <c r="V305" s="17">
        <v>59.1</v>
      </c>
      <c r="W305" s="17">
        <v>59.4</v>
      </c>
      <c r="X305" s="17">
        <v>86.4</v>
      </c>
      <c r="Y305" s="17">
        <v>86.5</v>
      </c>
      <c r="Z305" s="17">
        <v>86.3</v>
      </c>
      <c r="AA305" s="17">
        <v>54.2</v>
      </c>
      <c r="AB305" s="17">
        <v>112.3</v>
      </c>
      <c r="AC305" s="17">
        <v>856</v>
      </c>
      <c r="AD305" s="17">
        <v>100</v>
      </c>
      <c r="AE305" s="41">
        <v>601</v>
      </c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>
        <v>24.847999999999999</v>
      </c>
      <c r="AY305" s="17">
        <v>121</v>
      </c>
      <c r="AZ305" s="17">
        <v>90.6</v>
      </c>
      <c r="BA305" s="98">
        <f t="shared" si="141"/>
        <v>211.6</v>
      </c>
      <c r="BB305" s="101">
        <f t="shared" si="142"/>
        <v>722</v>
      </c>
    </row>
    <row r="306" spans="1:54" ht="14.25" customHeight="1" x14ac:dyDescent="0.35">
      <c r="A306" s="266"/>
      <c r="B306" s="11">
        <v>22.3333333333333</v>
      </c>
      <c r="C306" s="266"/>
      <c r="D306" s="17">
        <v>48.6</v>
      </c>
      <c r="E306" s="17">
        <v>119.6</v>
      </c>
      <c r="F306" s="41">
        <v>10.4</v>
      </c>
      <c r="G306" s="266"/>
      <c r="H306" s="17">
        <v>33.9</v>
      </c>
      <c r="I306" s="17">
        <v>110.8</v>
      </c>
      <c r="J306" s="17">
        <v>86.1</v>
      </c>
      <c r="K306" s="98">
        <v>85.8</v>
      </c>
      <c r="L306" s="266"/>
      <c r="M306" s="99">
        <f t="shared" si="138"/>
        <v>23.5</v>
      </c>
      <c r="N306" s="17">
        <f t="shared" si="139"/>
        <v>-8.7999999999999972</v>
      </c>
      <c r="O306" s="41">
        <f t="shared" si="140"/>
        <v>37.199999999999996</v>
      </c>
      <c r="P306" s="99">
        <v>112.1</v>
      </c>
      <c r="Q306" s="17">
        <v>11.7</v>
      </c>
      <c r="R306" s="17">
        <v>48.3</v>
      </c>
      <c r="S306" s="17">
        <v>48.2</v>
      </c>
      <c r="T306" s="17">
        <v>60.6</v>
      </c>
      <c r="U306" s="17">
        <v>60.4</v>
      </c>
      <c r="V306" s="17">
        <v>60.6</v>
      </c>
      <c r="W306" s="17">
        <v>60.8</v>
      </c>
      <c r="X306" s="17">
        <v>87.9</v>
      </c>
      <c r="Y306" s="17">
        <v>88</v>
      </c>
      <c r="Z306" s="17">
        <v>87.8</v>
      </c>
      <c r="AA306" s="17">
        <v>54.2</v>
      </c>
      <c r="AB306" s="17">
        <v>112.5</v>
      </c>
      <c r="AC306" s="17">
        <v>855</v>
      </c>
      <c r="AD306" s="17">
        <v>100</v>
      </c>
      <c r="AE306" s="41">
        <v>612</v>
      </c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>
        <v>25.587</v>
      </c>
      <c r="AY306" s="17">
        <v>132</v>
      </c>
      <c r="AZ306" s="17">
        <v>93.3</v>
      </c>
      <c r="BA306" s="98">
        <f t="shared" si="141"/>
        <v>225.3</v>
      </c>
      <c r="BB306" s="101">
        <f t="shared" si="142"/>
        <v>744</v>
      </c>
    </row>
    <row r="307" spans="1:54" ht="14.25" customHeight="1" x14ac:dyDescent="0.35">
      <c r="A307" s="266"/>
      <c r="B307" s="11">
        <v>22.4166666666667</v>
      </c>
      <c r="C307" s="266"/>
      <c r="D307" s="17">
        <v>48.6</v>
      </c>
      <c r="E307" s="17">
        <v>120.1</v>
      </c>
      <c r="F307" s="41">
        <v>11.1</v>
      </c>
      <c r="G307" s="266"/>
      <c r="H307" s="17">
        <v>35.1</v>
      </c>
      <c r="I307" s="17">
        <v>112.6</v>
      </c>
      <c r="J307" s="17">
        <v>84.5</v>
      </c>
      <c r="K307" s="98">
        <v>84.2</v>
      </c>
      <c r="L307" s="266"/>
      <c r="M307" s="99">
        <f t="shared" si="138"/>
        <v>24</v>
      </c>
      <c r="N307" s="17">
        <f t="shared" si="139"/>
        <v>-7.5</v>
      </c>
      <c r="O307" s="41">
        <f t="shared" si="140"/>
        <v>35.6</v>
      </c>
      <c r="P307" s="99">
        <v>112.7</v>
      </c>
      <c r="Q307" s="17">
        <v>12.5</v>
      </c>
      <c r="R307" s="17">
        <v>48.3</v>
      </c>
      <c r="S307" s="17">
        <v>48.2</v>
      </c>
      <c r="T307" s="17">
        <v>60.6</v>
      </c>
      <c r="U307" s="17">
        <v>59.9</v>
      </c>
      <c r="V307" s="17">
        <v>60.2</v>
      </c>
      <c r="W307" s="17">
        <v>60.2</v>
      </c>
      <c r="X307" s="17">
        <v>86.4</v>
      </c>
      <c r="Y307" s="17">
        <v>86.5</v>
      </c>
      <c r="Z307" s="17">
        <v>86.4</v>
      </c>
      <c r="AA307" s="17">
        <v>54.2</v>
      </c>
      <c r="AB307" s="17">
        <v>112.9</v>
      </c>
      <c r="AC307" s="17">
        <v>855</v>
      </c>
      <c r="AD307" s="17">
        <v>100</v>
      </c>
      <c r="AE307" s="41">
        <v>603</v>
      </c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>
        <v>27.884</v>
      </c>
      <c r="AY307" s="17">
        <v>122</v>
      </c>
      <c r="AZ307" s="17">
        <v>91.5</v>
      </c>
      <c r="BA307" s="98">
        <f t="shared" si="141"/>
        <v>213.5</v>
      </c>
      <c r="BB307" s="101">
        <f t="shared" si="142"/>
        <v>725</v>
      </c>
    </row>
    <row r="308" spans="1:54" ht="14.25" customHeight="1" x14ac:dyDescent="0.35">
      <c r="A308" s="266"/>
      <c r="B308" s="11">
        <v>22.5</v>
      </c>
      <c r="C308" s="266"/>
      <c r="D308" s="17">
        <v>49</v>
      </c>
      <c r="E308" s="17">
        <v>121.2</v>
      </c>
      <c r="F308" s="41">
        <v>11.4</v>
      </c>
      <c r="G308" s="266"/>
      <c r="H308" s="17">
        <v>33</v>
      </c>
      <c r="I308" s="17">
        <v>116.1</v>
      </c>
      <c r="J308" s="17">
        <v>77.5</v>
      </c>
      <c r="K308" s="98">
        <v>77.099999999999994</v>
      </c>
      <c r="L308" s="266"/>
      <c r="M308" s="99">
        <f t="shared" si="138"/>
        <v>21.6</v>
      </c>
      <c r="N308" s="17">
        <f t="shared" si="139"/>
        <v>-5.1000000000000085</v>
      </c>
      <c r="O308" s="41">
        <f t="shared" si="140"/>
        <v>28.099999999999994</v>
      </c>
      <c r="P308" s="99">
        <v>115.8</v>
      </c>
      <c r="Q308" s="17">
        <v>12.8</v>
      </c>
      <c r="R308" s="17">
        <v>48.7</v>
      </c>
      <c r="S308" s="17">
        <v>48.5</v>
      </c>
      <c r="T308" s="17">
        <v>56.1</v>
      </c>
      <c r="U308" s="17">
        <v>56.1</v>
      </c>
      <c r="V308" s="17">
        <v>56.1</v>
      </c>
      <c r="W308" s="17">
        <v>56.3</v>
      </c>
      <c r="X308" s="17">
        <v>82.4</v>
      </c>
      <c r="Y308" s="17">
        <v>82.4</v>
      </c>
      <c r="Z308" s="17">
        <v>82.2</v>
      </c>
      <c r="AA308" s="17">
        <v>54.2</v>
      </c>
      <c r="AB308" s="17">
        <v>116.4</v>
      </c>
      <c r="AC308" s="17">
        <v>854</v>
      </c>
      <c r="AD308" s="17">
        <v>100</v>
      </c>
      <c r="AE308" s="41">
        <v>577</v>
      </c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>
        <v>26.471</v>
      </c>
      <c r="AY308" s="17">
        <v>123</v>
      </c>
      <c r="AZ308" s="17">
        <v>85.1</v>
      </c>
      <c r="BA308" s="98">
        <f t="shared" si="141"/>
        <v>208.1</v>
      </c>
      <c r="BB308" s="101">
        <f t="shared" si="142"/>
        <v>700</v>
      </c>
    </row>
    <row r="309" spans="1:54" ht="14.25" customHeight="1" x14ac:dyDescent="0.35">
      <c r="A309" s="266"/>
      <c r="B309" s="11">
        <v>22.5833333333333</v>
      </c>
      <c r="C309" s="266"/>
      <c r="D309" s="17">
        <v>49</v>
      </c>
      <c r="E309" s="17">
        <v>121.4</v>
      </c>
      <c r="F309" s="41">
        <v>11.5</v>
      </c>
      <c r="G309" s="266"/>
      <c r="H309" s="17">
        <v>36.799999999999997</v>
      </c>
      <c r="I309" s="17">
        <v>119.5</v>
      </c>
      <c r="J309" s="17">
        <v>87.6</v>
      </c>
      <c r="K309" s="98">
        <v>87.3</v>
      </c>
      <c r="L309" s="266"/>
      <c r="M309" s="99">
        <f t="shared" si="138"/>
        <v>25.299999999999997</v>
      </c>
      <c r="N309" s="17">
        <f t="shared" si="139"/>
        <v>-1.9000000000000057</v>
      </c>
      <c r="O309" s="41">
        <f t="shared" si="140"/>
        <v>38.299999999999997</v>
      </c>
      <c r="P309" s="99">
        <v>119.2</v>
      </c>
      <c r="Q309" s="17">
        <v>12.8</v>
      </c>
      <c r="R309" s="17">
        <v>48.6</v>
      </c>
      <c r="S309" s="17">
        <v>48.6</v>
      </c>
      <c r="T309" s="17">
        <v>63.2</v>
      </c>
      <c r="U309" s="17">
        <v>63.2</v>
      </c>
      <c r="V309" s="17">
        <v>63.5</v>
      </c>
      <c r="W309" s="17">
        <v>63.7</v>
      </c>
      <c r="X309" s="17">
        <v>89.6</v>
      </c>
      <c r="Y309" s="17">
        <v>89.7</v>
      </c>
      <c r="Z309" s="17">
        <v>89.5</v>
      </c>
      <c r="AA309" s="17">
        <v>54.2</v>
      </c>
      <c r="AB309" s="17">
        <v>117.7</v>
      </c>
      <c r="AC309" s="17">
        <v>909</v>
      </c>
      <c r="AD309" s="17">
        <v>100</v>
      </c>
      <c r="AE309" s="41">
        <v>676</v>
      </c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>
        <v>22.047000000000001</v>
      </c>
      <c r="AY309" s="17">
        <v>142</v>
      </c>
      <c r="AZ309" s="17">
        <v>91.6</v>
      </c>
      <c r="BA309" s="98">
        <f t="shared" si="141"/>
        <v>233.6</v>
      </c>
      <c r="BB309" s="101">
        <f t="shared" si="142"/>
        <v>818</v>
      </c>
    </row>
    <row r="310" spans="1:54" ht="14.25" customHeight="1" x14ac:dyDescent="0.35">
      <c r="A310" s="266"/>
      <c r="B310" s="11">
        <v>22.6666666666667</v>
      </c>
      <c r="C310" s="266"/>
      <c r="D310" s="17">
        <v>48.8</v>
      </c>
      <c r="E310" s="17">
        <v>124.8</v>
      </c>
      <c r="F310" s="41">
        <v>10.9</v>
      </c>
      <c r="G310" s="266"/>
      <c r="H310" s="17">
        <v>35.6</v>
      </c>
      <c r="I310" s="17">
        <v>116.9</v>
      </c>
      <c r="J310" s="17">
        <v>87.6</v>
      </c>
      <c r="K310" s="98">
        <v>87.2</v>
      </c>
      <c r="L310" s="266"/>
      <c r="M310" s="99">
        <f t="shared" si="138"/>
        <v>24.700000000000003</v>
      </c>
      <c r="N310" s="17">
        <f t="shared" si="139"/>
        <v>-7.8999999999999915</v>
      </c>
      <c r="O310" s="41">
        <f t="shared" si="140"/>
        <v>38.400000000000006</v>
      </c>
      <c r="P310" s="99">
        <v>117.3</v>
      </c>
      <c r="Q310" s="17">
        <v>12.2</v>
      </c>
      <c r="R310" s="17">
        <v>48.5</v>
      </c>
      <c r="S310" s="17">
        <v>48.4</v>
      </c>
      <c r="T310" s="17">
        <v>62.2</v>
      </c>
      <c r="U310" s="17">
        <v>62</v>
      </c>
      <c r="V310" s="17">
        <v>62.3</v>
      </c>
      <c r="W310" s="17">
        <v>62.5</v>
      </c>
      <c r="X310" s="17">
        <v>89.4</v>
      </c>
      <c r="Y310" s="17">
        <v>89.5</v>
      </c>
      <c r="Z310" s="17">
        <v>89.4</v>
      </c>
      <c r="AA310" s="17">
        <v>54.2</v>
      </c>
      <c r="AB310" s="17">
        <v>116</v>
      </c>
      <c r="AC310" s="17">
        <v>885</v>
      </c>
      <c r="AD310" s="17">
        <v>100</v>
      </c>
      <c r="AE310" s="41">
        <v>658</v>
      </c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>
        <v>23.465</v>
      </c>
      <c r="AY310" s="17">
        <v>132</v>
      </c>
      <c r="AZ310" s="17">
        <v>94.8</v>
      </c>
      <c r="BA310" s="98">
        <f t="shared" si="141"/>
        <v>226.8</v>
      </c>
      <c r="BB310" s="101">
        <f t="shared" si="142"/>
        <v>790</v>
      </c>
    </row>
    <row r="311" spans="1:54" ht="14.25" customHeight="1" x14ac:dyDescent="0.35">
      <c r="A311" s="266"/>
      <c r="B311" s="11">
        <v>22.75</v>
      </c>
      <c r="C311" s="266"/>
      <c r="D311" s="17">
        <v>49</v>
      </c>
      <c r="E311" s="17">
        <v>125.1</v>
      </c>
      <c r="F311" s="41">
        <v>10.7</v>
      </c>
      <c r="G311" s="266"/>
      <c r="H311" s="17">
        <v>35.1</v>
      </c>
      <c r="I311" s="17">
        <v>117</v>
      </c>
      <c r="J311" s="17">
        <v>88.6</v>
      </c>
      <c r="K311" s="98">
        <v>88.3</v>
      </c>
      <c r="L311" s="266"/>
      <c r="M311" s="99">
        <f t="shared" si="138"/>
        <v>24.400000000000002</v>
      </c>
      <c r="N311" s="17">
        <f t="shared" si="139"/>
        <v>-8.0999999999999943</v>
      </c>
      <c r="O311" s="41">
        <f t="shared" si="140"/>
        <v>39.299999999999997</v>
      </c>
      <c r="P311" s="99">
        <v>116.9</v>
      </c>
      <c r="Q311" s="17">
        <v>11.9</v>
      </c>
      <c r="R311" s="17">
        <v>48.7</v>
      </c>
      <c r="S311" s="17">
        <v>48.6</v>
      </c>
      <c r="T311" s="17">
        <v>62.6</v>
      </c>
      <c r="U311" s="17">
        <v>62.4</v>
      </c>
      <c r="V311" s="17">
        <v>62.7</v>
      </c>
      <c r="W311" s="17">
        <v>62.8</v>
      </c>
      <c r="X311" s="17">
        <v>90.5</v>
      </c>
      <c r="Y311" s="17">
        <v>90.6</v>
      </c>
      <c r="Z311" s="17">
        <v>90.4</v>
      </c>
      <c r="AA311" s="17">
        <v>54.2</v>
      </c>
      <c r="AB311" s="17">
        <v>115.6</v>
      </c>
      <c r="AC311" s="17">
        <v>886</v>
      </c>
      <c r="AD311" s="17">
        <v>100</v>
      </c>
      <c r="AE311" s="41">
        <v>662</v>
      </c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>
        <v>21.867000000000001</v>
      </c>
      <c r="AY311" s="17">
        <v>130</v>
      </c>
      <c r="AZ311" s="17">
        <v>89.9</v>
      </c>
      <c r="BA311" s="98">
        <f t="shared" si="141"/>
        <v>219.9</v>
      </c>
      <c r="BB311" s="101">
        <f t="shared" si="142"/>
        <v>792</v>
      </c>
    </row>
    <row r="312" spans="1:54" ht="14.25" customHeight="1" x14ac:dyDescent="0.35">
      <c r="A312" s="266"/>
      <c r="B312" s="11">
        <v>22.8333333333333</v>
      </c>
      <c r="C312" s="266"/>
      <c r="D312" s="17">
        <v>49</v>
      </c>
      <c r="E312" s="17">
        <v>124.2</v>
      </c>
      <c r="F312" s="41">
        <v>10.4</v>
      </c>
      <c r="G312" s="266"/>
      <c r="H312" s="17">
        <v>34.5</v>
      </c>
      <c r="I312" s="17">
        <v>117.6</v>
      </c>
      <c r="J312" s="17">
        <v>87.4</v>
      </c>
      <c r="K312" s="98">
        <v>87</v>
      </c>
      <c r="L312" s="266"/>
      <c r="M312" s="99">
        <f t="shared" si="138"/>
        <v>24.1</v>
      </c>
      <c r="N312" s="17">
        <f t="shared" si="139"/>
        <v>-6.6000000000000085</v>
      </c>
      <c r="O312" s="41">
        <f t="shared" si="140"/>
        <v>38</v>
      </c>
      <c r="P312" s="99">
        <v>117.2</v>
      </c>
      <c r="Q312" s="17">
        <v>11.5</v>
      </c>
      <c r="R312" s="17">
        <v>48.6</v>
      </c>
      <c r="S312" s="17">
        <v>48.6</v>
      </c>
      <c r="T312" s="17">
        <v>61.4</v>
      </c>
      <c r="U312" s="17">
        <v>61.2</v>
      </c>
      <c r="V312" s="17">
        <v>61.5</v>
      </c>
      <c r="W312" s="17">
        <v>61.6</v>
      </c>
      <c r="X312" s="17">
        <v>89.3</v>
      </c>
      <c r="Y312" s="17">
        <v>89.4</v>
      </c>
      <c r="Z312" s="17">
        <v>89.2</v>
      </c>
      <c r="AA312" s="17">
        <v>54.2</v>
      </c>
      <c r="AB312" s="17">
        <v>116.7</v>
      </c>
      <c r="AC312" s="17">
        <v>886</v>
      </c>
      <c r="AD312" s="17">
        <v>100</v>
      </c>
      <c r="AE312" s="41">
        <v>656</v>
      </c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>
        <v>24.588999999999999</v>
      </c>
      <c r="AY312" s="17">
        <v>129</v>
      </c>
      <c r="AZ312" s="17">
        <v>91.9</v>
      </c>
      <c r="BA312" s="98">
        <f t="shared" si="141"/>
        <v>220.9</v>
      </c>
      <c r="BB312" s="101">
        <f t="shared" si="142"/>
        <v>785</v>
      </c>
    </row>
    <row r="313" spans="1:54" ht="14.25" customHeight="1" x14ac:dyDescent="0.35">
      <c r="A313" s="266"/>
      <c r="B313" s="11">
        <v>22.9166666666667</v>
      </c>
      <c r="C313" s="266"/>
      <c r="D313" s="17">
        <v>49</v>
      </c>
      <c r="E313" s="17">
        <v>113.6</v>
      </c>
      <c r="F313" s="41">
        <v>10.4</v>
      </c>
      <c r="G313" s="266"/>
      <c r="H313" s="17">
        <v>33.299999999999997</v>
      </c>
      <c r="I313" s="17">
        <v>107.3</v>
      </c>
      <c r="J313" s="17">
        <v>86.5</v>
      </c>
      <c r="K313" s="98">
        <v>86.2</v>
      </c>
      <c r="L313" s="266"/>
      <c r="M313" s="99">
        <f t="shared" si="138"/>
        <v>22.9</v>
      </c>
      <c r="N313" s="17">
        <f t="shared" si="139"/>
        <v>-6.2999999999999972</v>
      </c>
      <c r="O313" s="41">
        <f t="shared" si="140"/>
        <v>37.200000000000003</v>
      </c>
      <c r="P313" s="99">
        <v>108.5</v>
      </c>
      <c r="Q313" s="17">
        <v>11.7</v>
      </c>
      <c r="R313" s="17">
        <v>48.7</v>
      </c>
      <c r="S313" s="17">
        <v>48.6</v>
      </c>
      <c r="T313" s="17">
        <v>59.4</v>
      </c>
      <c r="U313" s="17">
        <v>59.3</v>
      </c>
      <c r="V313" s="17">
        <v>59.6</v>
      </c>
      <c r="W313" s="17">
        <v>59.8</v>
      </c>
      <c r="X313" s="17">
        <v>88.1</v>
      </c>
      <c r="Y313" s="17">
        <v>88.3</v>
      </c>
      <c r="Z313" s="17">
        <v>88.1</v>
      </c>
      <c r="AA313" s="17">
        <v>54.2</v>
      </c>
      <c r="AB313" s="17">
        <v>107</v>
      </c>
      <c r="AC313" s="17">
        <v>804</v>
      </c>
      <c r="AD313" s="17">
        <v>100</v>
      </c>
      <c r="AE313" s="41">
        <v>566</v>
      </c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>
        <v>24.65</v>
      </c>
      <c r="AY313" s="17">
        <v>117</v>
      </c>
      <c r="AZ313" s="17">
        <v>90.6</v>
      </c>
      <c r="BA313" s="98">
        <f t="shared" si="141"/>
        <v>207.6</v>
      </c>
      <c r="BB313" s="101">
        <f t="shared" si="142"/>
        <v>683</v>
      </c>
    </row>
    <row r="314" spans="1:54" ht="14.25" customHeight="1" x14ac:dyDescent="0.35">
      <c r="A314" s="267"/>
      <c r="B314" s="11">
        <v>23</v>
      </c>
      <c r="C314" s="267"/>
      <c r="D314" s="17">
        <v>49.1</v>
      </c>
      <c r="E314" s="17">
        <v>113.1</v>
      </c>
      <c r="F314" s="41">
        <v>10.8</v>
      </c>
      <c r="G314" s="267"/>
      <c r="H314" s="17">
        <v>33</v>
      </c>
      <c r="I314" s="17">
        <v>107.1</v>
      </c>
      <c r="J314" s="17">
        <v>86.6</v>
      </c>
      <c r="K314" s="98">
        <v>86.2</v>
      </c>
      <c r="L314" s="267"/>
      <c r="M314" s="99">
        <f t="shared" si="138"/>
        <v>22.2</v>
      </c>
      <c r="N314" s="17">
        <f t="shared" si="139"/>
        <v>-6</v>
      </c>
      <c r="O314" s="41">
        <f t="shared" si="140"/>
        <v>37.1</v>
      </c>
      <c r="P314" s="99">
        <v>107.8</v>
      </c>
      <c r="Q314" s="17">
        <v>12.1</v>
      </c>
      <c r="R314" s="17">
        <v>48.9</v>
      </c>
      <c r="S314" s="17">
        <v>48.7</v>
      </c>
      <c r="T314" s="17">
        <v>60</v>
      </c>
      <c r="U314" s="17">
        <v>59.7</v>
      </c>
      <c r="V314" s="17">
        <v>60</v>
      </c>
      <c r="W314" s="17">
        <v>60.2</v>
      </c>
      <c r="X314" s="17">
        <v>88.2</v>
      </c>
      <c r="Y314" s="17">
        <v>88.3</v>
      </c>
      <c r="Z314" s="17">
        <v>88.2</v>
      </c>
      <c r="AA314" s="17">
        <v>54.2</v>
      </c>
      <c r="AB314" s="17">
        <v>106.8</v>
      </c>
      <c r="AC314" s="17">
        <v>803</v>
      </c>
      <c r="AD314" s="17">
        <v>100</v>
      </c>
      <c r="AE314" s="41">
        <v>566</v>
      </c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>
        <v>24.155999999999999</v>
      </c>
      <c r="AY314" s="17">
        <v>117</v>
      </c>
      <c r="AZ314" s="17">
        <v>87.6</v>
      </c>
      <c r="BA314" s="98">
        <f t="shared" si="141"/>
        <v>204.6</v>
      </c>
      <c r="BB314" s="101">
        <f t="shared" si="142"/>
        <v>683</v>
      </c>
    </row>
    <row r="315" spans="1:54" ht="14.25" customHeight="1" x14ac:dyDescent="0.35">
      <c r="A315" s="291" t="s">
        <v>92</v>
      </c>
      <c r="B315" s="285"/>
      <c r="C315" s="78">
        <f t="shared" ref="C315:BB315" si="143">AVERAGE(C303:C314)</f>
        <v>120.6</v>
      </c>
      <c r="D315" s="78">
        <f t="shared" si="143"/>
        <v>48.775000000000006</v>
      </c>
      <c r="E315" s="78">
        <f t="shared" si="143"/>
        <v>119.8</v>
      </c>
      <c r="F315" s="102">
        <f t="shared" si="143"/>
        <v>10.675000000000002</v>
      </c>
      <c r="G315" s="78" t="e">
        <f t="shared" si="143"/>
        <v>#DIV/0!</v>
      </c>
      <c r="H315" s="78">
        <f t="shared" si="143"/>
        <v>33.94166666666667</v>
      </c>
      <c r="I315" s="78">
        <f t="shared" si="143"/>
        <v>113.35833333333331</v>
      </c>
      <c r="J315" s="78">
        <f t="shared" si="143"/>
        <v>85.541666666666671</v>
      </c>
      <c r="K315" s="103">
        <f t="shared" si="143"/>
        <v>85.2</v>
      </c>
      <c r="L315" s="104">
        <f t="shared" si="143"/>
        <v>-120.6</v>
      </c>
      <c r="M315" s="103">
        <f t="shared" si="143"/>
        <v>23.266666666666662</v>
      </c>
      <c r="N315" s="103">
        <f t="shared" si="143"/>
        <v>-6.4416666666666664</v>
      </c>
      <c r="O315" s="102">
        <f t="shared" si="143"/>
        <v>36.425000000000004</v>
      </c>
      <c r="P315" s="105">
        <f t="shared" si="143"/>
        <v>113.61666666666667</v>
      </c>
      <c r="Q315" s="78">
        <f t="shared" si="143"/>
        <v>11.916666666666666</v>
      </c>
      <c r="R315" s="78">
        <f t="shared" si="143"/>
        <v>48.466666666666669</v>
      </c>
      <c r="S315" s="78">
        <f t="shared" si="143"/>
        <v>48.366666666666674</v>
      </c>
      <c r="T315" s="78">
        <f t="shared" si="143"/>
        <v>60.274999999999999</v>
      </c>
      <c r="U315" s="78">
        <f t="shared" si="143"/>
        <v>60.1</v>
      </c>
      <c r="V315" s="78">
        <f t="shared" si="143"/>
        <v>60.35</v>
      </c>
      <c r="W315" s="78">
        <f t="shared" si="143"/>
        <v>60.466666666666669</v>
      </c>
      <c r="X315" s="78">
        <f t="shared" si="143"/>
        <v>87.61666666666666</v>
      </c>
      <c r="Y315" s="78">
        <f t="shared" si="143"/>
        <v>87.716666666666654</v>
      </c>
      <c r="Z315" s="78">
        <f t="shared" si="143"/>
        <v>87.541666666666671</v>
      </c>
      <c r="AA315" s="78">
        <f t="shared" si="143"/>
        <v>54.20000000000001</v>
      </c>
      <c r="AB315" s="78">
        <f t="shared" si="143"/>
        <v>113.24166666666667</v>
      </c>
      <c r="AC315" s="78">
        <f t="shared" si="143"/>
        <v>858.33333333333337</v>
      </c>
      <c r="AD315" s="78">
        <f t="shared" si="143"/>
        <v>100</v>
      </c>
      <c r="AE315" s="102">
        <f t="shared" si="143"/>
        <v>615.5</v>
      </c>
      <c r="AF315" s="106" t="e">
        <f t="shared" si="143"/>
        <v>#DIV/0!</v>
      </c>
      <c r="AG315" s="78" t="e">
        <f t="shared" si="143"/>
        <v>#DIV/0!</v>
      </c>
      <c r="AH315" s="78" t="e">
        <f t="shared" si="143"/>
        <v>#DIV/0!</v>
      </c>
      <c r="AI315" s="78" t="e">
        <f t="shared" si="143"/>
        <v>#DIV/0!</v>
      </c>
      <c r="AJ315" s="78" t="e">
        <f t="shared" si="143"/>
        <v>#DIV/0!</v>
      </c>
      <c r="AK315" s="78" t="e">
        <f t="shared" si="143"/>
        <v>#DIV/0!</v>
      </c>
      <c r="AL315" s="78" t="e">
        <f t="shared" si="143"/>
        <v>#DIV/0!</v>
      </c>
      <c r="AM315" s="78" t="e">
        <f t="shared" si="143"/>
        <v>#DIV/0!</v>
      </c>
      <c r="AN315" s="78" t="e">
        <f t="shared" si="143"/>
        <v>#DIV/0!</v>
      </c>
      <c r="AO315" s="78" t="e">
        <f t="shared" si="143"/>
        <v>#DIV/0!</v>
      </c>
      <c r="AP315" s="78" t="e">
        <f t="shared" si="143"/>
        <v>#DIV/0!</v>
      </c>
      <c r="AQ315" s="78" t="e">
        <f t="shared" si="143"/>
        <v>#DIV/0!</v>
      </c>
      <c r="AR315" s="78" t="e">
        <f t="shared" si="143"/>
        <v>#DIV/0!</v>
      </c>
      <c r="AS315" s="78" t="e">
        <f t="shared" si="143"/>
        <v>#DIV/0!</v>
      </c>
      <c r="AT315" s="78" t="e">
        <f t="shared" si="143"/>
        <v>#DIV/0!</v>
      </c>
      <c r="AU315" s="102" t="e">
        <f t="shared" si="143"/>
        <v>#DIV/0!</v>
      </c>
      <c r="AV315" s="107">
        <f t="shared" si="143"/>
        <v>123.1</v>
      </c>
      <c r="AW315" s="78" t="e">
        <f t="shared" si="143"/>
        <v>#DIV/0!</v>
      </c>
      <c r="AX315" s="78">
        <f t="shared" si="143"/>
        <v>24.587500000000002</v>
      </c>
      <c r="AY315" s="78">
        <f t="shared" si="143"/>
        <v>123.60000000000001</v>
      </c>
      <c r="AZ315" s="78">
        <f t="shared" si="143"/>
        <v>93.59166666666664</v>
      </c>
      <c r="BA315" s="103">
        <f t="shared" si="143"/>
        <v>217.19166666666663</v>
      </c>
      <c r="BB315" s="108">
        <f t="shared" si="143"/>
        <v>739.1</v>
      </c>
    </row>
    <row r="316" spans="1:54" ht="14.25" customHeight="1" x14ac:dyDescent="0.35">
      <c r="A316" s="268">
        <v>44798</v>
      </c>
      <c r="B316" s="11">
        <v>23.0833333333333</v>
      </c>
      <c r="C316" s="306">
        <v>121.8</v>
      </c>
      <c r="D316" s="17">
        <v>49</v>
      </c>
      <c r="E316" s="17">
        <v>116.2</v>
      </c>
      <c r="F316" s="41">
        <v>10.8</v>
      </c>
      <c r="G316" s="269"/>
      <c r="H316" s="17">
        <v>33</v>
      </c>
      <c r="I316" s="17">
        <v>106.6</v>
      </c>
      <c r="J316" s="17">
        <v>87.2</v>
      </c>
      <c r="K316" s="98">
        <v>86.9</v>
      </c>
      <c r="L316" s="286">
        <f>G316-C316</f>
        <v>-121.8</v>
      </c>
      <c r="M316" s="99">
        <f t="shared" ref="M316:M327" si="144">H316-F316</f>
        <v>22.2</v>
      </c>
      <c r="N316" s="17">
        <f t="shared" ref="N316:N327" si="145">I316-E316</f>
        <v>-9.6000000000000085</v>
      </c>
      <c r="O316" s="41">
        <f t="shared" ref="O316:O327" si="146">K316-D316</f>
        <v>37.900000000000006</v>
      </c>
      <c r="P316" s="99">
        <v>107</v>
      </c>
      <c r="Q316" s="17">
        <v>12</v>
      </c>
      <c r="R316" s="17">
        <v>48.7</v>
      </c>
      <c r="S316" s="17">
        <v>48.7</v>
      </c>
      <c r="T316" s="17">
        <v>60.2</v>
      </c>
      <c r="U316" s="17">
        <v>60.3</v>
      </c>
      <c r="V316" s="17">
        <v>60.6</v>
      </c>
      <c r="W316" s="17">
        <v>60.6</v>
      </c>
      <c r="X316" s="17">
        <v>88.9</v>
      </c>
      <c r="Y316" s="17">
        <v>88.9</v>
      </c>
      <c r="Z316" s="17">
        <v>88.7</v>
      </c>
      <c r="AA316" s="17">
        <v>54.2</v>
      </c>
      <c r="AB316" s="17">
        <v>106.4</v>
      </c>
      <c r="AC316" s="17">
        <v>804</v>
      </c>
      <c r="AD316" s="17">
        <v>100</v>
      </c>
      <c r="AE316" s="41">
        <v>570</v>
      </c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>
        <v>126.8</v>
      </c>
      <c r="AW316" s="17"/>
      <c r="AX316" s="17">
        <v>23.721</v>
      </c>
      <c r="AY316" s="17">
        <v>124</v>
      </c>
      <c r="AZ316" s="17">
        <v>90.5</v>
      </c>
      <c r="BA316" s="98">
        <f t="shared" ref="BA316:BA327" si="147">AY316+AZ316</f>
        <v>214.5</v>
      </c>
      <c r="BB316" s="101">
        <f t="shared" ref="BB316:BB327" si="148">AE316+AU316+AY316</f>
        <v>694</v>
      </c>
    </row>
    <row r="317" spans="1:54" ht="14.25" customHeight="1" x14ac:dyDescent="0.35">
      <c r="A317" s="266"/>
      <c r="B317" s="11">
        <v>23.1666666666667</v>
      </c>
      <c r="C317" s="266"/>
      <c r="D317" s="17">
        <v>49.1</v>
      </c>
      <c r="E317" s="17">
        <v>114.3</v>
      </c>
      <c r="F317" s="41">
        <v>10.6</v>
      </c>
      <c r="G317" s="266"/>
      <c r="H317" s="17">
        <v>32.9</v>
      </c>
      <c r="I317" s="17">
        <v>106.6</v>
      </c>
      <c r="J317" s="17">
        <v>87.7</v>
      </c>
      <c r="K317" s="98">
        <v>87.4</v>
      </c>
      <c r="L317" s="266"/>
      <c r="M317" s="99">
        <f t="shared" si="144"/>
        <v>22.299999999999997</v>
      </c>
      <c r="N317" s="17">
        <f t="shared" si="145"/>
        <v>-7.7000000000000028</v>
      </c>
      <c r="O317" s="41">
        <f t="shared" si="146"/>
        <v>38.300000000000004</v>
      </c>
      <c r="P317" s="99">
        <v>107.1</v>
      </c>
      <c r="Q317" s="17">
        <v>11.8</v>
      </c>
      <c r="R317" s="17">
        <v>48.8</v>
      </c>
      <c r="S317" s="17">
        <v>48.7</v>
      </c>
      <c r="T317" s="17">
        <v>60.6</v>
      </c>
      <c r="U317" s="17">
        <v>60.5</v>
      </c>
      <c r="V317" s="17">
        <v>60.7</v>
      </c>
      <c r="W317" s="17">
        <v>60.7</v>
      </c>
      <c r="X317" s="17">
        <v>89.3</v>
      </c>
      <c r="Y317" s="17">
        <v>89.4</v>
      </c>
      <c r="Z317" s="17">
        <v>89.2</v>
      </c>
      <c r="AA317" s="17">
        <v>54.2</v>
      </c>
      <c r="AB317" s="17">
        <v>106.7</v>
      </c>
      <c r="AC317" s="17">
        <v>801</v>
      </c>
      <c r="AD317" s="17">
        <v>100</v>
      </c>
      <c r="AE317" s="41">
        <v>574</v>
      </c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>
        <v>24</v>
      </c>
      <c r="AY317" s="17">
        <v>118</v>
      </c>
      <c r="AZ317" s="17">
        <v>91.6</v>
      </c>
      <c r="BA317" s="98">
        <f t="shared" si="147"/>
        <v>209.6</v>
      </c>
      <c r="BB317" s="101">
        <f t="shared" si="148"/>
        <v>692</v>
      </c>
    </row>
    <row r="318" spans="1:54" ht="14.25" customHeight="1" x14ac:dyDescent="0.35">
      <c r="A318" s="266"/>
      <c r="B318" s="11">
        <v>23.25</v>
      </c>
      <c r="C318" s="266"/>
      <c r="D318" s="17">
        <v>49.1</v>
      </c>
      <c r="E318" s="17">
        <v>116.2</v>
      </c>
      <c r="F318" s="41">
        <v>10.5</v>
      </c>
      <c r="G318" s="266"/>
      <c r="H318" s="17">
        <v>32.799999999999997</v>
      </c>
      <c r="I318" s="17">
        <v>106.2</v>
      </c>
      <c r="J318" s="17">
        <v>88</v>
      </c>
      <c r="K318" s="98">
        <v>87.7</v>
      </c>
      <c r="L318" s="266"/>
      <c r="M318" s="99">
        <f t="shared" si="144"/>
        <v>22.299999999999997</v>
      </c>
      <c r="N318" s="17">
        <f t="shared" si="145"/>
        <v>-10</v>
      </c>
      <c r="O318" s="41">
        <f t="shared" si="146"/>
        <v>38.6</v>
      </c>
      <c r="P318" s="99">
        <v>106.9</v>
      </c>
      <c r="Q318" s="17">
        <v>11.7</v>
      </c>
      <c r="R318" s="17">
        <v>48.8</v>
      </c>
      <c r="S318" s="17">
        <v>48.8</v>
      </c>
      <c r="T318" s="17">
        <v>60.5</v>
      </c>
      <c r="U318" s="17">
        <v>60.3</v>
      </c>
      <c r="V318" s="17">
        <v>60.7</v>
      </c>
      <c r="W318" s="17">
        <v>60.9</v>
      </c>
      <c r="X318" s="17">
        <v>89.7</v>
      </c>
      <c r="Y318" s="17">
        <v>89.8</v>
      </c>
      <c r="Z318" s="17">
        <v>89.6</v>
      </c>
      <c r="AA318" s="17">
        <v>54.2</v>
      </c>
      <c r="AB318" s="17">
        <v>105.8</v>
      </c>
      <c r="AC318" s="17">
        <v>803</v>
      </c>
      <c r="AD318" s="17">
        <v>100</v>
      </c>
      <c r="AE318" s="41">
        <v>575</v>
      </c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>
        <v>23.898</v>
      </c>
      <c r="AY318" s="17">
        <v>118</v>
      </c>
      <c r="AZ318" s="17">
        <v>88.7</v>
      </c>
      <c r="BA318" s="98">
        <f t="shared" si="147"/>
        <v>206.7</v>
      </c>
      <c r="BB318" s="101">
        <f t="shared" si="148"/>
        <v>693</v>
      </c>
    </row>
    <row r="319" spans="1:54" ht="14.25" customHeight="1" x14ac:dyDescent="0.35">
      <c r="A319" s="266"/>
      <c r="B319" s="11">
        <v>23.3333333333333</v>
      </c>
      <c r="C319" s="266"/>
      <c r="D319" s="17">
        <v>49</v>
      </c>
      <c r="E319" s="17">
        <v>115.5</v>
      </c>
      <c r="F319" s="41">
        <v>10.6</v>
      </c>
      <c r="G319" s="266"/>
      <c r="H319" s="17">
        <v>31.8</v>
      </c>
      <c r="I319" s="17">
        <v>106.1</v>
      </c>
      <c r="J319" s="17">
        <v>87.6</v>
      </c>
      <c r="K319" s="98">
        <v>87.3</v>
      </c>
      <c r="L319" s="266"/>
      <c r="M319" s="99">
        <f t="shared" si="144"/>
        <v>21.200000000000003</v>
      </c>
      <c r="N319" s="17">
        <f t="shared" si="145"/>
        <v>-9.4000000000000057</v>
      </c>
      <c r="O319" s="41">
        <f t="shared" si="146"/>
        <v>38.299999999999997</v>
      </c>
      <c r="P319" s="99">
        <v>106.8</v>
      </c>
      <c r="Q319" s="17">
        <v>11.9</v>
      </c>
      <c r="R319" s="17">
        <v>48.7</v>
      </c>
      <c r="S319" s="17">
        <v>48.7</v>
      </c>
      <c r="T319" s="17">
        <v>60.7</v>
      </c>
      <c r="U319" s="17">
        <v>60.5</v>
      </c>
      <c r="V319" s="17">
        <v>60.8</v>
      </c>
      <c r="W319" s="17">
        <v>60.9</v>
      </c>
      <c r="X319" s="17">
        <v>89.2</v>
      </c>
      <c r="Y319" s="17">
        <v>89.3</v>
      </c>
      <c r="Z319" s="17">
        <v>89.2</v>
      </c>
      <c r="AA319" s="17">
        <v>54.2</v>
      </c>
      <c r="AB319" s="17">
        <v>106.3</v>
      </c>
      <c r="AC319" s="17">
        <v>805</v>
      </c>
      <c r="AD319" s="17">
        <v>100</v>
      </c>
      <c r="AE319" s="41">
        <v>572</v>
      </c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>
        <v>23.853000000000002</v>
      </c>
      <c r="AY319" s="17">
        <v>115</v>
      </c>
      <c r="AZ319" s="17">
        <v>91.2</v>
      </c>
      <c r="BA319" s="98">
        <f t="shared" si="147"/>
        <v>206.2</v>
      </c>
      <c r="BB319" s="101">
        <f t="shared" si="148"/>
        <v>687</v>
      </c>
    </row>
    <row r="320" spans="1:54" ht="14.25" customHeight="1" x14ac:dyDescent="0.35">
      <c r="A320" s="266"/>
      <c r="B320" s="11">
        <v>23.4166666666667</v>
      </c>
      <c r="C320" s="266"/>
      <c r="D320" s="17">
        <v>49.1</v>
      </c>
      <c r="E320" s="17">
        <v>112.1</v>
      </c>
      <c r="F320" s="41">
        <v>10.7</v>
      </c>
      <c r="G320" s="266"/>
      <c r="H320" s="17">
        <v>33.9</v>
      </c>
      <c r="I320" s="17">
        <v>106.1</v>
      </c>
      <c r="J320" s="17">
        <v>87.9</v>
      </c>
      <c r="K320" s="98">
        <v>87.6</v>
      </c>
      <c r="L320" s="266"/>
      <c r="M320" s="99">
        <f t="shared" si="144"/>
        <v>23.2</v>
      </c>
      <c r="N320" s="17">
        <f t="shared" si="145"/>
        <v>-6</v>
      </c>
      <c r="O320" s="41">
        <f t="shared" si="146"/>
        <v>38.499999999999993</v>
      </c>
      <c r="P320" s="99">
        <v>106.6</v>
      </c>
      <c r="Q320" s="17">
        <v>12</v>
      </c>
      <c r="R320" s="17">
        <v>48.8</v>
      </c>
      <c r="S320" s="17">
        <v>48.7</v>
      </c>
      <c r="T320" s="17">
        <v>60.9</v>
      </c>
      <c r="U320" s="17">
        <v>60.8</v>
      </c>
      <c r="V320" s="17">
        <v>61.1</v>
      </c>
      <c r="W320" s="17">
        <v>61.1</v>
      </c>
      <c r="X320" s="17">
        <v>89.5</v>
      </c>
      <c r="Y320" s="17">
        <v>89.6</v>
      </c>
      <c r="Z320" s="17">
        <v>89.5</v>
      </c>
      <c r="AA320" s="17">
        <v>54.2</v>
      </c>
      <c r="AB320" s="17">
        <v>105.8</v>
      </c>
      <c r="AC320" s="17">
        <v>804</v>
      </c>
      <c r="AD320" s="17">
        <v>100</v>
      </c>
      <c r="AE320" s="41">
        <v>574</v>
      </c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>
        <v>25.870999999999999</v>
      </c>
      <c r="AY320" s="17">
        <v>114</v>
      </c>
      <c r="AZ320" s="17">
        <v>90.9</v>
      </c>
      <c r="BA320" s="98">
        <f t="shared" si="147"/>
        <v>204.9</v>
      </c>
      <c r="BB320" s="101">
        <f t="shared" si="148"/>
        <v>688</v>
      </c>
    </row>
    <row r="321" spans="1:54" ht="14.25" customHeight="1" x14ac:dyDescent="0.35">
      <c r="A321" s="266"/>
      <c r="B321" s="11">
        <v>23.5</v>
      </c>
      <c r="C321" s="266"/>
      <c r="D321" s="17">
        <v>49.2</v>
      </c>
      <c r="E321" s="17">
        <v>111.3</v>
      </c>
      <c r="F321" s="41">
        <v>11.1</v>
      </c>
      <c r="G321" s="266"/>
      <c r="H321" s="17">
        <v>35.1</v>
      </c>
      <c r="I321" s="17">
        <v>106.5</v>
      </c>
      <c r="J321" s="17">
        <v>88.2</v>
      </c>
      <c r="K321" s="98">
        <v>87.9</v>
      </c>
      <c r="L321" s="266"/>
      <c r="M321" s="99">
        <f t="shared" si="144"/>
        <v>24</v>
      </c>
      <c r="N321" s="17">
        <f t="shared" si="145"/>
        <v>-4.7999999999999972</v>
      </c>
      <c r="O321" s="41">
        <f t="shared" si="146"/>
        <v>38.700000000000003</v>
      </c>
      <c r="P321" s="99">
        <v>106.9</v>
      </c>
      <c r="Q321" s="17">
        <v>12.4</v>
      </c>
      <c r="R321" s="17">
        <v>48.9</v>
      </c>
      <c r="S321" s="17">
        <v>48.8</v>
      </c>
      <c r="T321" s="17">
        <v>61.4</v>
      </c>
      <c r="U321" s="17">
        <v>61.4</v>
      </c>
      <c r="V321" s="17">
        <v>61.8</v>
      </c>
      <c r="W321" s="17">
        <v>61.7</v>
      </c>
      <c r="X321" s="17">
        <v>89.8</v>
      </c>
      <c r="Y321" s="17">
        <v>89.9</v>
      </c>
      <c r="Z321" s="17">
        <v>89.7</v>
      </c>
      <c r="AA321" s="17">
        <v>54.2</v>
      </c>
      <c r="AB321" s="17">
        <v>106</v>
      </c>
      <c r="AC321" s="17">
        <v>805</v>
      </c>
      <c r="AD321" s="17">
        <v>100</v>
      </c>
      <c r="AE321" s="41">
        <v>576</v>
      </c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>
        <v>26.542000000000002</v>
      </c>
      <c r="AY321" s="17">
        <v>118</v>
      </c>
      <c r="AZ321" s="17">
        <v>78.400000000000006</v>
      </c>
      <c r="BA321" s="98">
        <f t="shared" si="147"/>
        <v>196.4</v>
      </c>
      <c r="BB321" s="101">
        <f t="shared" si="148"/>
        <v>694</v>
      </c>
    </row>
    <row r="322" spans="1:54" ht="14.25" customHeight="1" x14ac:dyDescent="0.35">
      <c r="A322" s="266"/>
      <c r="B322" s="11">
        <v>23.5833333333333</v>
      </c>
      <c r="C322" s="266"/>
      <c r="D322" s="17">
        <v>49</v>
      </c>
      <c r="E322" s="17">
        <v>114</v>
      </c>
      <c r="F322" s="41">
        <v>11.4</v>
      </c>
      <c r="G322" s="266"/>
      <c r="H322" s="17">
        <v>35.1</v>
      </c>
      <c r="I322" s="17">
        <v>105.9</v>
      </c>
      <c r="J322" s="17">
        <v>88.6</v>
      </c>
      <c r="K322" s="98">
        <v>88.4</v>
      </c>
      <c r="L322" s="266"/>
      <c r="M322" s="99">
        <f t="shared" si="144"/>
        <v>23.700000000000003</v>
      </c>
      <c r="N322" s="17">
        <f t="shared" si="145"/>
        <v>-8.0999999999999943</v>
      </c>
      <c r="O322" s="41">
        <f t="shared" si="146"/>
        <v>39.400000000000006</v>
      </c>
      <c r="P322" s="99">
        <v>106.7</v>
      </c>
      <c r="Q322" s="17">
        <v>12.8</v>
      </c>
      <c r="R322" s="17">
        <v>48.7</v>
      </c>
      <c r="S322" s="17">
        <v>48.6</v>
      </c>
      <c r="T322" s="17">
        <v>62.3</v>
      </c>
      <c r="U322" s="17">
        <v>62.2</v>
      </c>
      <c r="V322" s="17">
        <v>62.5</v>
      </c>
      <c r="W322" s="17">
        <v>62.7</v>
      </c>
      <c r="X322" s="17">
        <v>90.2</v>
      </c>
      <c r="Y322" s="17">
        <v>90.3</v>
      </c>
      <c r="Z322" s="17">
        <v>90.2</v>
      </c>
      <c r="AA322" s="17">
        <v>54.2</v>
      </c>
      <c r="AB322" s="17">
        <v>105.6</v>
      </c>
      <c r="AC322" s="17">
        <v>803</v>
      </c>
      <c r="AD322" s="17">
        <v>100</v>
      </c>
      <c r="AE322" s="41">
        <v>577</v>
      </c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>
        <v>22.745999999999999</v>
      </c>
      <c r="AY322" s="17">
        <v>125</v>
      </c>
      <c r="AZ322" s="17">
        <v>90.3</v>
      </c>
      <c r="BA322" s="98">
        <f t="shared" si="147"/>
        <v>215.3</v>
      </c>
      <c r="BB322" s="101">
        <f t="shared" si="148"/>
        <v>702</v>
      </c>
    </row>
    <row r="323" spans="1:54" ht="14.25" customHeight="1" x14ac:dyDescent="0.35">
      <c r="A323" s="266"/>
      <c r="B323" s="11">
        <v>23.6666666666667</v>
      </c>
      <c r="C323" s="266"/>
      <c r="D323" s="17">
        <v>49</v>
      </c>
      <c r="E323" s="17">
        <v>112.4</v>
      </c>
      <c r="F323" s="41">
        <v>49</v>
      </c>
      <c r="G323" s="266"/>
      <c r="H323" s="17">
        <v>35.1</v>
      </c>
      <c r="I323" s="17">
        <v>105.3</v>
      </c>
      <c r="J323" s="17">
        <v>88.4</v>
      </c>
      <c r="K323" s="98">
        <v>88.1</v>
      </c>
      <c r="L323" s="266"/>
      <c r="M323" s="99">
        <f t="shared" si="144"/>
        <v>-13.899999999999999</v>
      </c>
      <c r="N323" s="17">
        <f t="shared" si="145"/>
        <v>-7.1000000000000085</v>
      </c>
      <c r="O323" s="41">
        <f t="shared" si="146"/>
        <v>39.099999999999994</v>
      </c>
      <c r="P323" s="99">
        <v>106.5</v>
      </c>
      <c r="Q323" s="17">
        <v>12.8</v>
      </c>
      <c r="R323" s="17">
        <v>48.7</v>
      </c>
      <c r="S323" s="17">
        <v>48.6</v>
      </c>
      <c r="T323" s="17">
        <v>62.1</v>
      </c>
      <c r="U323" s="17">
        <v>62.2</v>
      </c>
      <c r="V323" s="17">
        <v>62.6</v>
      </c>
      <c r="W323" s="17">
        <v>62.7</v>
      </c>
      <c r="X323" s="17">
        <v>90</v>
      </c>
      <c r="Y323" s="17">
        <v>90.1</v>
      </c>
      <c r="Z323" s="17">
        <v>90</v>
      </c>
      <c r="AA323" s="17">
        <v>54.2</v>
      </c>
      <c r="AB323" s="17">
        <v>105</v>
      </c>
      <c r="AC323" s="17">
        <v>804</v>
      </c>
      <c r="AD323" s="17">
        <v>100</v>
      </c>
      <c r="AE323" s="41">
        <v>518</v>
      </c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>
        <v>24.651</v>
      </c>
      <c r="AY323" s="17">
        <v>88.8</v>
      </c>
      <c r="AZ323" s="17">
        <v>125</v>
      </c>
      <c r="BA323" s="98">
        <f t="shared" si="147"/>
        <v>213.8</v>
      </c>
      <c r="BB323" s="101">
        <f t="shared" si="148"/>
        <v>606.79999999999995</v>
      </c>
    </row>
    <row r="324" spans="1:54" ht="14.25" customHeight="1" x14ac:dyDescent="0.35">
      <c r="A324" s="266"/>
      <c r="B324" s="11">
        <v>23.75</v>
      </c>
      <c r="C324" s="266"/>
      <c r="D324" s="17">
        <v>49</v>
      </c>
      <c r="E324" s="17">
        <v>111.8</v>
      </c>
      <c r="F324" s="41">
        <v>11.2</v>
      </c>
      <c r="G324" s="266"/>
      <c r="H324" s="17">
        <v>34</v>
      </c>
      <c r="I324" s="17">
        <v>104.8</v>
      </c>
      <c r="J324" s="17">
        <v>88.4</v>
      </c>
      <c r="K324" s="98">
        <v>88.1</v>
      </c>
      <c r="L324" s="266"/>
      <c r="M324" s="99">
        <f t="shared" si="144"/>
        <v>22.8</v>
      </c>
      <c r="N324" s="17">
        <f t="shared" si="145"/>
        <v>-7</v>
      </c>
      <c r="O324" s="41">
        <f t="shared" si="146"/>
        <v>39.099999999999994</v>
      </c>
      <c r="P324" s="99">
        <v>106.2</v>
      </c>
      <c r="Q324" s="17">
        <v>12.5</v>
      </c>
      <c r="R324" s="17">
        <v>48.8</v>
      </c>
      <c r="S324" s="17">
        <v>48.7</v>
      </c>
      <c r="T324" s="17">
        <v>61.8</v>
      </c>
      <c r="U324" s="17">
        <v>61.8</v>
      </c>
      <c r="V324" s="17">
        <v>62</v>
      </c>
      <c r="W324" s="17">
        <v>62</v>
      </c>
      <c r="X324" s="17">
        <v>90</v>
      </c>
      <c r="Y324" s="17">
        <v>90.1</v>
      </c>
      <c r="Z324" s="17">
        <v>89.9</v>
      </c>
      <c r="AA324" s="17">
        <v>54.2</v>
      </c>
      <c r="AB324" s="17">
        <v>105.6</v>
      </c>
      <c r="AC324" s="17">
        <v>805</v>
      </c>
      <c r="AD324" s="17">
        <v>100</v>
      </c>
      <c r="AE324" s="41">
        <v>579</v>
      </c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>
        <v>22.55</v>
      </c>
      <c r="AY324" s="17">
        <v>94.5</v>
      </c>
      <c r="AZ324" s="17">
        <v>124</v>
      </c>
      <c r="BA324" s="98">
        <f t="shared" si="147"/>
        <v>218.5</v>
      </c>
      <c r="BB324" s="101">
        <f t="shared" si="148"/>
        <v>673.5</v>
      </c>
    </row>
    <row r="325" spans="1:54" ht="14.25" customHeight="1" x14ac:dyDescent="0.35">
      <c r="A325" s="266"/>
      <c r="B325" s="11">
        <v>23.8333333333333</v>
      </c>
      <c r="C325" s="266"/>
      <c r="D325" s="17">
        <v>49.2</v>
      </c>
      <c r="E325" s="17">
        <v>11.4</v>
      </c>
      <c r="F325" s="41">
        <v>11.2</v>
      </c>
      <c r="G325" s="266"/>
      <c r="H325" s="17">
        <v>33.6</v>
      </c>
      <c r="I325" s="17">
        <v>106.9</v>
      </c>
      <c r="J325" s="17">
        <v>87.7</v>
      </c>
      <c r="K325" s="98">
        <v>87.4</v>
      </c>
      <c r="L325" s="266"/>
      <c r="M325" s="99">
        <f t="shared" si="144"/>
        <v>22.400000000000002</v>
      </c>
      <c r="N325" s="17">
        <f t="shared" si="145"/>
        <v>95.5</v>
      </c>
      <c r="O325" s="41">
        <f t="shared" si="146"/>
        <v>38.200000000000003</v>
      </c>
      <c r="P325" s="99">
        <v>106.9</v>
      </c>
      <c r="Q325" s="17">
        <v>12.4</v>
      </c>
      <c r="R325" s="17">
        <v>48.9</v>
      </c>
      <c r="S325" s="17">
        <v>48.8</v>
      </c>
      <c r="T325" s="17">
        <v>61</v>
      </c>
      <c r="U325" s="17">
        <v>60.7</v>
      </c>
      <c r="V325" s="17">
        <v>61.1</v>
      </c>
      <c r="W325" s="17">
        <v>61.2</v>
      </c>
      <c r="X325" s="17">
        <v>89.3</v>
      </c>
      <c r="Y325" s="17">
        <v>89.5</v>
      </c>
      <c r="Z325" s="17">
        <v>89.3</v>
      </c>
      <c r="AA325" s="17">
        <v>54.2</v>
      </c>
      <c r="AB325" s="17">
        <v>106.5</v>
      </c>
      <c r="AC325" s="17">
        <v>804</v>
      </c>
      <c r="AD325" s="17">
        <v>100</v>
      </c>
      <c r="AE325" s="41">
        <v>571</v>
      </c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>
        <v>23.256</v>
      </c>
      <c r="AY325" s="17">
        <v>76.5</v>
      </c>
      <c r="AZ325" s="17">
        <v>118</v>
      </c>
      <c r="BA325" s="98">
        <f t="shared" si="147"/>
        <v>194.5</v>
      </c>
      <c r="BB325" s="101">
        <f t="shared" si="148"/>
        <v>647.5</v>
      </c>
    </row>
    <row r="326" spans="1:54" ht="14.25" customHeight="1" x14ac:dyDescent="0.35">
      <c r="A326" s="266"/>
      <c r="B326" s="11">
        <v>23.9166666666667</v>
      </c>
      <c r="C326" s="266"/>
      <c r="D326" s="17">
        <v>49</v>
      </c>
      <c r="E326" s="17">
        <v>118.1</v>
      </c>
      <c r="F326" s="41">
        <v>11</v>
      </c>
      <c r="G326" s="266"/>
      <c r="H326" s="17">
        <v>33.5</v>
      </c>
      <c r="I326" s="17">
        <v>109.5</v>
      </c>
      <c r="J326" s="17">
        <v>87.1</v>
      </c>
      <c r="K326" s="98">
        <v>86.7</v>
      </c>
      <c r="L326" s="266"/>
      <c r="M326" s="99">
        <f t="shared" si="144"/>
        <v>22.5</v>
      </c>
      <c r="N326" s="17">
        <f t="shared" si="145"/>
        <v>-8.5999999999999943</v>
      </c>
      <c r="O326" s="41">
        <f t="shared" si="146"/>
        <v>37.700000000000003</v>
      </c>
      <c r="P326" s="99">
        <v>110.1</v>
      </c>
      <c r="Q326" s="17">
        <v>12.2</v>
      </c>
      <c r="R326" s="17">
        <v>48.7</v>
      </c>
      <c r="S326" s="17">
        <v>48.6</v>
      </c>
      <c r="T326" s="17">
        <v>60.9</v>
      </c>
      <c r="U326" s="17">
        <v>60.8</v>
      </c>
      <c r="V326" s="17">
        <v>61.1</v>
      </c>
      <c r="W326" s="17">
        <v>61.2</v>
      </c>
      <c r="X326" s="17">
        <v>88.7</v>
      </c>
      <c r="Y326" s="17">
        <v>88.8</v>
      </c>
      <c r="Z326" s="17">
        <v>88.7</v>
      </c>
      <c r="AA326" s="17">
        <v>54.2</v>
      </c>
      <c r="AB326" s="17">
        <v>108.8</v>
      </c>
      <c r="AC326" s="17">
        <v>824</v>
      </c>
      <c r="AD326" s="17">
        <v>100</v>
      </c>
      <c r="AE326" s="41">
        <v>589</v>
      </c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>
        <v>24.253</v>
      </c>
      <c r="AY326" s="17">
        <v>89.6</v>
      </c>
      <c r="AZ326" s="17">
        <v>122</v>
      </c>
      <c r="BA326" s="98">
        <f t="shared" si="147"/>
        <v>211.6</v>
      </c>
      <c r="BB326" s="101">
        <f t="shared" si="148"/>
        <v>678.6</v>
      </c>
    </row>
    <row r="327" spans="1:54" ht="14.25" customHeight="1" x14ac:dyDescent="0.35">
      <c r="A327" s="267"/>
      <c r="B327" s="11">
        <v>24</v>
      </c>
      <c r="C327" s="267"/>
      <c r="D327" s="17">
        <v>49.1</v>
      </c>
      <c r="E327" s="17">
        <v>11.5</v>
      </c>
      <c r="F327" s="41">
        <v>10.9</v>
      </c>
      <c r="G327" s="267"/>
      <c r="H327" s="17">
        <v>33.6</v>
      </c>
      <c r="I327" s="17">
        <v>109.4</v>
      </c>
      <c r="J327" s="17">
        <v>88.3</v>
      </c>
      <c r="K327" s="98">
        <v>88</v>
      </c>
      <c r="L327" s="267"/>
      <c r="M327" s="99">
        <f t="shared" si="144"/>
        <v>22.700000000000003</v>
      </c>
      <c r="N327" s="17">
        <f t="shared" si="145"/>
        <v>97.9</v>
      </c>
      <c r="O327" s="41">
        <f t="shared" si="146"/>
        <v>38.9</v>
      </c>
      <c r="P327" s="99">
        <v>109.8</v>
      </c>
      <c r="Q327" s="17">
        <v>12.1</v>
      </c>
      <c r="R327" s="17">
        <v>48.8</v>
      </c>
      <c r="S327" s="17">
        <v>48.8</v>
      </c>
      <c r="T327" s="17">
        <v>61.6</v>
      </c>
      <c r="U327" s="17">
        <v>61.5</v>
      </c>
      <c r="V327" s="17">
        <v>61.8</v>
      </c>
      <c r="W327" s="17">
        <v>61.9</v>
      </c>
      <c r="X327" s="17">
        <v>90</v>
      </c>
      <c r="Y327" s="17">
        <v>90.1</v>
      </c>
      <c r="Z327" s="17">
        <v>89.9</v>
      </c>
      <c r="AA327" s="17">
        <v>54.2</v>
      </c>
      <c r="AB327" s="17">
        <v>108.7</v>
      </c>
      <c r="AC327" s="17">
        <v>827</v>
      </c>
      <c r="AD327" s="17">
        <v>100</v>
      </c>
      <c r="AE327" s="41">
        <v>598</v>
      </c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>
        <v>23.948</v>
      </c>
      <c r="AY327" s="17">
        <v>78.7</v>
      </c>
      <c r="AZ327" s="17">
        <v>123</v>
      </c>
      <c r="BA327" s="98">
        <f t="shared" si="147"/>
        <v>201.7</v>
      </c>
      <c r="BB327" s="101">
        <f t="shared" si="148"/>
        <v>676.7</v>
      </c>
    </row>
    <row r="328" spans="1:54" ht="14.25" customHeight="1" x14ac:dyDescent="0.35">
      <c r="A328" s="291" t="s">
        <v>92</v>
      </c>
      <c r="B328" s="285"/>
      <c r="C328" s="78">
        <f t="shared" ref="C328:BB328" si="149">AVERAGE(C316:C327)</f>
        <v>121.8</v>
      </c>
      <c r="D328" s="78">
        <f t="shared" si="149"/>
        <v>49.06666666666667</v>
      </c>
      <c r="E328" s="78">
        <f t="shared" si="149"/>
        <v>97.066666666666649</v>
      </c>
      <c r="F328" s="102">
        <f t="shared" si="149"/>
        <v>14.083333333333334</v>
      </c>
      <c r="G328" s="78" t="e">
        <f t="shared" si="149"/>
        <v>#DIV/0!</v>
      </c>
      <c r="H328" s="78">
        <f t="shared" si="149"/>
        <v>33.700000000000003</v>
      </c>
      <c r="I328" s="78">
        <f t="shared" si="149"/>
        <v>106.65833333333335</v>
      </c>
      <c r="J328" s="78">
        <f t="shared" si="149"/>
        <v>87.925000000000011</v>
      </c>
      <c r="K328" s="103">
        <f t="shared" si="149"/>
        <v>87.625</v>
      </c>
      <c r="L328" s="104">
        <f t="shared" si="149"/>
        <v>-121.8</v>
      </c>
      <c r="M328" s="103">
        <f t="shared" si="149"/>
        <v>19.616666666666664</v>
      </c>
      <c r="N328" s="103">
        <f t="shared" si="149"/>
        <v>9.5916666666666668</v>
      </c>
      <c r="O328" s="102">
        <f t="shared" si="149"/>
        <v>38.558333333333337</v>
      </c>
      <c r="P328" s="105">
        <f t="shared" si="149"/>
        <v>107.29166666666667</v>
      </c>
      <c r="Q328" s="78">
        <f t="shared" si="149"/>
        <v>12.216666666666667</v>
      </c>
      <c r="R328" s="78">
        <f t="shared" si="149"/>
        <v>48.774999999999999</v>
      </c>
      <c r="S328" s="78">
        <f t="shared" si="149"/>
        <v>48.708333333333336</v>
      </c>
      <c r="T328" s="78">
        <f t="shared" si="149"/>
        <v>61.166666666666664</v>
      </c>
      <c r="U328" s="78">
        <f t="shared" si="149"/>
        <v>61.083333333333321</v>
      </c>
      <c r="V328" s="78">
        <f t="shared" si="149"/>
        <v>61.400000000000006</v>
      </c>
      <c r="W328" s="78">
        <f t="shared" si="149"/>
        <v>61.466666666666669</v>
      </c>
      <c r="X328" s="78">
        <f t="shared" si="149"/>
        <v>89.55</v>
      </c>
      <c r="Y328" s="78">
        <f t="shared" si="149"/>
        <v>89.649999999999991</v>
      </c>
      <c r="Z328" s="78">
        <f t="shared" si="149"/>
        <v>89.491666666666674</v>
      </c>
      <c r="AA328" s="78">
        <f t="shared" si="149"/>
        <v>54.20000000000001</v>
      </c>
      <c r="AB328" s="78">
        <f t="shared" si="149"/>
        <v>106.43333333333334</v>
      </c>
      <c r="AC328" s="78">
        <f t="shared" si="149"/>
        <v>807.41666666666663</v>
      </c>
      <c r="AD328" s="78">
        <f t="shared" si="149"/>
        <v>100</v>
      </c>
      <c r="AE328" s="102">
        <f t="shared" si="149"/>
        <v>572.75</v>
      </c>
      <c r="AF328" s="106" t="e">
        <f t="shared" si="149"/>
        <v>#DIV/0!</v>
      </c>
      <c r="AG328" s="78" t="e">
        <f t="shared" si="149"/>
        <v>#DIV/0!</v>
      </c>
      <c r="AH328" s="78" t="e">
        <f t="shared" si="149"/>
        <v>#DIV/0!</v>
      </c>
      <c r="AI328" s="78" t="e">
        <f t="shared" si="149"/>
        <v>#DIV/0!</v>
      </c>
      <c r="AJ328" s="78" t="e">
        <f t="shared" si="149"/>
        <v>#DIV/0!</v>
      </c>
      <c r="AK328" s="78" t="e">
        <f t="shared" si="149"/>
        <v>#DIV/0!</v>
      </c>
      <c r="AL328" s="78" t="e">
        <f t="shared" si="149"/>
        <v>#DIV/0!</v>
      </c>
      <c r="AM328" s="78" t="e">
        <f t="shared" si="149"/>
        <v>#DIV/0!</v>
      </c>
      <c r="AN328" s="78" t="e">
        <f t="shared" si="149"/>
        <v>#DIV/0!</v>
      </c>
      <c r="AO328" s="78" t="e">
        <f t="shared" si="149"/>
        <v>#DIV/0!</v>
      </c>
      <c r="AP328" s="78" t="e">
        <f t="shared" si="149"/>
        <v>#DIV/0!</v>
      </c>
      <c r="AQ328" s="78" t="e">
        <f t="shared" si="149"/>
        <v>#DIV/0!</v>
      </c>
      <c r="AR328" s="78" t="e">
        <f t="shared" si="149"/>
        <v>#DIV/0!</v>
      </c>
      <c r="AS328" s="78" t="e">
        <f t="shared" si="149"/>
        <v>#DIV/0!</v>
      </c>
      <c r="AT328" s="78" t="e">
        <f t="shared" si="149"/>
        <v>#DIV/0!</v>
      </c>
      <c r="AU328" s="102" t="e">
        <f t="shared" si="149"/>
        <v>#DIV/0!</v>
      </c>
      <c r="AV328" s="107">
        <f t="shared" si="149"/>
        <v>126.8</v>
      </c>
      <c r="AW328" s="78" t="e">
        <f t="shared" si="149"/>
        <v>#DIV/0!</v>
      </c>
      <c r="AX328" s="78">
        <f t="shared" si="149"/>
        <v>24.107416666666666</v>
      </c>
      <c r="AY328" s="78">
        <f t="shared" si="149"/>
        <v>105.00833333333333</v>
      </c>
      <c r="AZ328" s="78">
        <f t="shared" si="149"/>
        <v>102.8</v>
      </c>
      <c r="BA328" s="103">
        <f t="shared" si="149"/>
        <v>207.80833333333331</v>
      </c>
      <c r="BB328" s="108">
        <f t="shared" si="149"/>
        <v>677.75833333333333</v>
      </c>
    </row>
    <row r="329" spans="1:54" ht="14.25" customHeight="1" x14ac:dyDescent="0.35">
      <c r="A329" s="268">
        <v>44799</v>
      </c>
      <c r="B329" s="11">
        <v>24.0833333333333</v>
      </c>
      <c r="C329" s="306">
        <v>82</v>
      </c>
      <c r="D329" s="17">
        <v>49</v>
      </c>
      <c r="E329" s="17">
        <v>113.6</v>
      </c>
      <c r="F329" s="41">
        <v>10.8</v>
      </c>
      <c r="G329" s="269"/>
      <c r="H329" s="17">
        <v>33.299999999999997</v>
      </c>
      <c r="I329" s="17">
        <v>109</v>
      </c>
      <c r="J329" s="17">
        <v>87.9</v>
      </c>
      <c r="K329" s="98">
        <v>87.6</v>
      </c>
      <c r="L329" s="286">
        <f>G329-C329</f>
        <v>-82</v>
      </c>
      <c r="M329" s="99">
        <f t="shared" ref="M329:M340" si="150">H329-F329</f>
        <v>22.499999999999996</v>
      </c>
      <c r="N329" s="17">
        <f t="shared" ref="N329:N340" si="151">I329-E329</f>
        <v>-4.5999999999999943</v>
      </c>
      <c r="O329" s="41">
        <f t="shared" ref="O329:O340" si="152">K329-D329</f>
        <v>38.599999999999994</v>
      </c>
      <c r="P329" s="99">
        <v>110.2</v>
      </c>
      <c r="Q329" s="17">
        <v>12</v>
      </c>
      <c r="R329" s="17">
        <v>48.7</v>
      </c>
      <c r="S329" s="17">
        <v>48.6</v>
      </c>
      <c r="T329" s="17">
        <v>61.3</v>
      </c>
      <c r="U329" s="17">
        <v>61.3</v>
      </c>
      <c r="V329" s="17">
        <v>61.5</v>
      </c>
      <c r="W329" s="17">
        <v>61.6</v>
      </c>
      <c r="X329" s="17">
        <v>89.6</v>
      </c>
      <c r="Y329" s="17">
        <v>89.7</v>
      </c>
      <c r="Z329" s="17">
        <v>89.5</v>
      </c>
      <c r="AA329" s="17">
        <v>54.2</v>
      </c>
      <c r="AB329" s="17">
        <v>109.1</v>
      </c>
      <c r="AC329" s="17">
        <v>826</v>
      </c>
      <c r="AD329" s="17">
        <v>100</v>
      </c>
      <c r="AE329" s="41">
        <v>594</v>
      </c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>
        <v>119</v>
      </c>
      <c r="AW329" s="17"/>
      <c r="AX329" s="17">
        <v>23.831</v>
      </c>
      <c r="AY329" s="17">
        <v>93.6</v>
      </c>
      <c r="AZ329" s="17">
        <v>121</v>
      </c>
      <c r="BA329" s="98">
        <f t="shared" ref="BA329:BA340" si="153">AY329+AZ329</f>
        <v>214.6</v>
      </c>
      <c r="BB329" s="101">
        <f t="shared" ref="BB329:BB340" si="154">AE329+AU329+AY329</f>
        <v>687.6</v>
      </c>
    </row>
    <row r="330" spans="1:54" ht="14.25" customHeight="1" x14ac:dyDescent="0.35">
      <c r="A330" s="266"/>
      <c r="B330" s="11">
        <v>24.1666666666667</v>
      </c>
      <c r="C330" s="266"/>
      <c r="D330" s="17">
        <v>49</v>
      </c>
      <c r="E330" s="17">
        <v>120.1</v>
      </c>
      <c r="F330" s="41">
        <v>10.4</v>
      </c>
      <c r="G330" s="266"/>
      <c r="H330" s="17">
        <v>31.2</v>
      </c>
      <c r="I330" s="17">
        <v>109.9</v>
      </c>
      <c r="J330" s="17">
        <v>87.5</v>
      </c>
      <c r="K330" s="98">
        <v>87.2</v>
      </c>
      <c r="L330" s="266"/>
      <c r="M330" s="99">
        <f t="shared" si="150"/>
        <v>20.799999999999997</v>
      </c>
      <c r="N330" s="17">
        <f t="shared" si="151"/>
        <v>-10.199999999999989</v>
      </c>
      <c r="O330" s="41">
        <f t="shared" si="152"/>
        <v>38.200000000000003</v>
      </c>
      <c r="P330" s="99">
        <v>111</v>
      </c>
      <c r="Q330" s="17">
        <v>11.5</v>
      </c>
      <c r="R330" s="17">
        <v>48.6</v>
      </c>
      <c r="S330" s="17">
        <v>48.6</v>
      </c>
      <c r="T330" s="17">
        <v>60.3</v>
      </c>
      <c r="U330" s="17">
        <v>60.3</v>
      </c>
      <c r="V330" s="17">
        <v>60.6</v>
      </c>
      <c r="W330" s="17">
        <v>60.7</v>
      </c>
      <c r="X330" s="17">
        <v>89.3</v>
      </c>
      <c r="Y330" s="17">
        <v>89.4</v>
      </c>
      <c r="Z330" s="17">
        <v>89.2</v>
      </c>
      <c r="AA330" s="17">
        <v>54.2</v>
      </c>
      <c r="AB330" s="17">
        <v>109.7</v>
      </c>
      <c r="AC330" s="17">
        <v>828</v>
      </c>
      <c r="AD330" s="17">
        <v>100</v>
      </c>
      <c r="AE330" s="41">
        <v>599</v>
      </c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>
        <v>22.827999999999999</v>
      </c>
      <c r="AY330" s="17">
        <v>96.3</v>
      </c>
      <c r="AZ330" s="17">
        <v>123</v>
      </c>
      <c r="BA330" s="98">
        <f t="shared" si="153"/>
        <v>219.3</v>
      </c>
      <c r="BB330" s="101">
        <f t="shared" si="154"/>
        <v>695.3</v>
      </c>
    </row>
    <row r="331" spans="1:54" ht="14.25" customHeight="1" x14ac:dyDescent="0.35">
      <c r="A331" s="266"/>
      <c r="B331" s="11">
        <v>24.25</v>
      </c>
      <c r="C331" s="266"/>
      <c r="D331" s="17">
        <v>49.1</v>
      </c>
      <c r="E331" s="17">
        <v>121.4</v>
      </c>
      <c r="F331" s="41">
        <v>10.199999999999999</v>
      </c>
      <c r="G331" s="266"/>
      <c r="H331" s="17">
        <v>32</v>
      </c>
      <c r="I331" s="17">
        <v>110.4</v>
      </c>
      <c r="J331" s="17">
        <v>87.4</v>
      </c>
      <c r="K331" s="98">
        <v>87.1</v>
      </c>
      <c r="L331" s="266"/>
      <c r="M331" s="99">
        <f t="shared" si="150"/>
        <v>21.8</v>
      </c>
      <c r="N331" s="17">
        <f t="shared" si="151"/>
        <v>-11</v>
      </c>
      <c r="O331" s="41">
        <f t="shared" si="152"/>
        <v>37.999999999999993</v>
      </c>
      <c r="P331" s="99">
        <v>110.9</v>
      </c>
      <c r="Q331" s="17">
        <v>11.4</v>
      </c>
      <c r="R331" s="17">
        <v>48.8</v>
      </c>
      <c r="S331" s="17">
        <v>48.7</v>
      </c>
      <c r="T331" s="17">
        <v>60.1</v>
      </c>
      <c r="U331" s="17">
        <v>60</v>
      </c>
      <c r="V331" s="17">
        <v>60.4</v>
      </c>
      <c r="W331" s="17">
        <v>60.4</v>
      </c>
      <c r="X331" s="17">
        <v>89.1</v>
      </c>
      <c r="Y331" s="17">
        <v>89.2</v>
      </c>
      <c r="Z331" s="17">
        <v>89</v>
      </c>
      <c r="AA331" s="17">
        <v>54.2</v>
      </c>
      <c r="AB331" s="17">
        <v>110.2</v>
      </c>
      <c r="AC331" s="17">
        <v>829</v>
      </c>
      <c r="AD331" s="17">
        <v>100</v>
      </c>
      <c r="AE331" s="41">
        <v>595</v>
      </c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>
        <v>23.884</v>
      </c>
      <c r="AY331" s="17">
        <v>77.599999999999994</v>
      </c>
      <c r="AZ331" s="17">
        <v>122</v>
      </c>
      <c r="BA331" s="98">
        <f t="shared" si="153"/>
        <v>199.6</v>
      </c>
      <c r="BB331" s="101">
        <f t="shared" si="154"/>
        <v>672.6</v>
      </c>
    </row>
    <row r="332" spans="1:54" ht="14.25" customHeight="1" x14ac:dyDescent="0.35">
      <c r="A332" s="266"/>
      <c r="B332" s="11">
        <v>24.3333333333333</v>
      </c>
      <c r="C332" s="266"/>
      <c r="D332" s="17">
        <v>48.9</v>
      </c>
      <c r="E332" s="17">
        <v>116.9</v>
      </c>
      <c r="F332" s="41">
        <v>10.7</v>
      </c>
      <c r="G332" s="266"/>
      <c r="H332" s="17">
        <v>34</v>
      </c>
      <c r="I332" s="17">
        <v>109.5</v>
      </c>
      <c r="J332" s="17">
        <v>87.8</v>
      </c>
      <c r="K332" s="98">
        <v>87.5</v>
      </c>
      <c r="L332" s="266"/>
      <c r="M332" s="99">
        <f t="shared" si="150"/>
        <v>23.3</v>
      </c>
      <c r="N332" s="17">
        <f t="shared" si="151"/>
        <v>-7.4000000000000057</v>
      </c>
      <c r="O332" s="41">
        <f t="shared" si="152"/>
        <v>38.6</v>
      </c>
      <c r="P332" s="99">
        <v>110.5</v>
      </c>
      <c r="Q332" s="17">
        <v>12</v>
      </c>
      <c r="R332" s="17">
        <v>48.6</v>
      </c>
      <c r="S332" s="17">
        <v>48.6</v>
      </c>
      <c r="T332" s="17">
        <v>61.2</v>
      </c>
      <c r="U332" s="17">
        <v>61.1</v>
      </c>
      <c r="V332" s="17">
        <v>61.5</v>
      </c>
      <c r="W332" s="17">
        <v>61.5</v>
      </c>
      <c r="X332" s="17">
        <v>89.5</v>
      </c>
      <c r="Y332" s="17">
        <v>89.6</v>
      </c>
      <c r="Z332" s="17">
        <v>89.4</v>
      </c>
      <c r="AA332" s="17">
        <v>54.2</v>
      </c>
      <c r="AB332" s="17">
        <v>109.2</v>
      </c>
      <c r="AC332" s="17">
        <v>830</v>
      </c>
      <c r="AD332" s="17">
        <v>100</v>
      </c>
      <c r="AE332" s="41">
        <v>596</v>
      </c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>
        <v>24.922999999999998</v>
      </c>
      <c r="AY332" s="17">
        <v>74</v>
      </c>
      <c r="AZ332" s="17">
        <v>121</v>
      </c>
      <c r="BA332" s="98">
        <f t="shared" si="153"/>
        <v>195</v>
      </c>
      <c r="BB332" s="101">
        <f t="shared" si="154"/>
        <v>670</v>
      </c>
    </row>
    <row r="333" spans="1:54" ht="14.25" customHeight="1" x14ac:dyDescent="0.35">
      <c r="A333" s="266"/>
      <c r="B333" s="11">
        <v>24.4166666666667</v>
      </c>
      <c r="C333" s="266"/>
      <c r="D333" s="17">
        <v>49.1</v>
      </c>
      <c r="E333" s="17">
        <v>117.9</v>
      </c>
      <c r="F333" s="41">
        <v>11.4</v>
      </c>
      <c r="G333" s="266"/>
      <c r="H333" s="17">
        <v>35.700000000000003</v>
      </c>
      <c r="I333" s="17">
        <v>109</v>
      </c>
      <c r="J333" s="17">
        <v>88.3</v>
      </c>
      <c r="K333" s="98">
        <v>87.9</v>
      </c>
      <c r="L333" s="266"/>
      <c r="M333" s="99">
        <f t="shared" si="150"/>
        <v>24.300000000000004</v>
      </c>
      <c r="N333" s="17">
        <f t="shared" si="151"/>
        <v>-8.9000000000000057</v>
      </c>
      <c r="O333" s="41">
        <f t="shared" si="152"/>
        <v>38.800000000000004</v>
      </c>
      <c r="P333" s="99">
        <v>109.7</v>
      </c>
      <c r="Q333" s="17">
        <v>12.8</v>
      </c>
      <c r="R333" s="17">
        <v>48.8</v>
      </c>
      <c r="S333" s="17">
        <v>48.7</v>
      </c>
      <c r="T333" s="17">
        <v>62.4</v>
      </c>
      <c r="U333" s="17">
        <v>62.3</v>
      </c>
      <c r="V333" s="17">
        <v>62.5</v>
      </c>
      <c r="W333" s="17">
        <v>62.7</v>
      </c>
      <c r="X333" s="17">
        <v>90</v>
      </c>
      <c r="Y333" s="17">
        <v>90.1</v>
      </c>
      <c r="Z333" s="17">
        <v>89.9</v>
      </c>
      <c r="AA333" s="17">
        <v>54.2</v>
      </c>
      <c r="AB333" s="17">
        <v>108.9</v>
      </c>
      <c r="AC333" s="17">
        <v>828</v>
      </c>
      <c r="AD333" s="17">
        <v>100</v>
      </c>
      <c r="AE333" s="41">
        <v>600</v>
      </c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>
        <v>28.25</v>
      </c>
      <c r="AY333" s="17">
        <v>90.1</v>
      </c>
      <c r="AZ333" s="17">
        <v>118</v>
      </c>
      <c r="BA333" s="98">
        <f t="shared" si="153"/>
        <v>208.1</v>
      </c>
      <c r="BB333" s="101">
        <f t="shared" si="154"/>
        <v>690.1</v>
      </c>
    </row>
    <row r="334" spans="1:54" ht="14.25" customHeight="1" x14ac:dyDescent="0.35">
      <c r="A334" s="266"/>
      <c r="B334" s="11">
        <v>24.5</v>
      </c>
      <c r="C334" s="266"/>
      <c r="D334" s="17">
        <v>49.1</v>
      </c>
      <c r="E334" s="17">
        <v>116.3</v>
      </c>
      <c r="F334" s="41">
        <v>11.5</v>
      </c>
      <c r="G334" s="266"/>
      <c r="H334" s="17">
        <v>35.200000000000003</v>
      </c>
      <c r="I334" s="17">
        <v>109.4</v>
      </c>
      <c r="J334" s="17">
        <v>88.3</v>
      </c>
      <c r="K334" s="98">
        <v>88</v>
      </c>
      <c r="L334" s="266"/>
      <c r="M334" s="99">
        <f t="shared" si="150"/>
        <v>23.700000000000003</v>
      </c>
      <c r="N334" s="17">
        <f t="shared" si="151"/>
        <v>-6.8999999999999915</v>
      </c>
      <c r="O334" s="41">
        <f t="shared" si="152"/>
        <v>38.9</v>
      </c>
      <c r="P334" s="99">
        <v>110.1</v>
      </c>
      <c r="Q334" s="17">
        <v>12.8</v>
      </c>
      <c r="R334" s="17">
        <v>48.8</v>
      </c>
      <c r="S334" s="17">
        <v>48.8</v>
      </c>
      <c r="T334" s="17">
        <v>62.2</v>
      </c>
      <c r="U334" s="17">
        <v>62.7</v>
      </c>
      <c r="V334" s="17">
        <v>62.6</v>
      </c>
      <c r="W334" s="17">
        <v>62.3</v>
      </c>
      <c r="X334" s="17">
        <v>90</v>
      </c>
      <c r="Y334" s="17">
        <v>90.1</v>
      </c>
      <c r="Z334" s="17">
        <v>89.9</v>
      </c>
      <c r="AA334" s="17">
        <v>54.2</v>
      </c>
      <c r="AB334" s="17">
        <v>108.8</v>
      </c>
      <c r="AC334" s="17">
        <v>829</v>
      </c>
      <c r="AD334" s="17">
        <v>100</v>
      </c>
      <c r="AE334" s="41">
        <v>600</v>
      </c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>
        <v>25.867999999999999</v>
      </c>
      <c r="AY334" s="17">
        <v>89.9</v>
      </c>
      <c r="AZ334" s="17">
        <v>121</v>
      </c>
      <c r="BA334" s="98">
        <f t="shared" si="153"/>
        <v>210.9</v>
      </c>
      <c r="BB334" s="101">
        <f t="shared" si="154"/>
        <v>689.9</v>
      </c>
    </row>
    <row r="335" spans="1:54" ht="14.25" customHeight="1" x14ac:dyDescent="0.35">
      <c r="A335" s="266"/>
      <c r="B335" s="11">
        <v>24.5833333333333</v>
      </c>
      <c r="C335" s="266"/>
      <c r="D335" s="17">
        <v>49.1</v>
      </c>
      <c r="E335" s="17">
        <v>111.6</v>
      </c>
      <c r="F335" s="41">
        <v>11.7</v>
      </c>
      <c r="G335" s="266"/>
      <c r="H335" s="17">
        <v>35.9</v>
      </c>
      <c r="I335" s="17">
        <v>109</v>
      </c>
      <c r="J335" s="17">
        <v>88.2</v>
      </c>
      <c r="K335" s="98">
        <v>87.9</v>
      </c>
      <c r="L335" s="266"/>
      <c r="M335" s="99">
        <f t="shared" si="150"/>
        <v>24.2</v>
      </c>
      <c r="N335" s="17">
        <f t="shared" si="151"/>
        <v>-2.5999999999999943</v>
      </c>
      <c r="O335" s="41">
        <f t="shared" si="152"/>
        <v>38.800000000000004</v>
      </c>
      <c r="P335" s="99">
        <v>109.4</v>
      </c>
      <c r="Q335" s="17">
        <v>13.1</v>
      </c>
      <c r="R335" s="17">
        <v>48.7</v>
      </c>
      <c r="S335" s="17">
        <v>48.7</v>
      </c>
      <c r="T335" s="17">
        <v>62.9</v>
      </c>
      <c r="U335" s="17">
        <v>62.7</v>
      </c>
      <c r="V335" s="17">
        <v>63.1</v>
      </c>
      <c r="W335" s="17">
        <v>63.1</v>
      </c>
      <c r="X335" s="17">
        <v>89.9</v>
      </c>
      <c r="Y335" s="17">
        <v>90</v>
      </c>
      <c r="Z335" s="17">
        <v>89.8</v>
      </c>
      <c r="AA335" s="17">
        <v>54.2</v>
      </c>
      <c r="AB335" s="17">
        <v>108.4</v>
      </c>
      <c r="AC335" s="17">
        <v>830</v>
      </c>
      <c r="AD335" s="17">
        <v>100</v>
      </c>
      <c r="AE335" s="41">
        <v>600</v>
      </c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>
        <v>27.201000000000001</v>
      </c>
      <c r="AY335" s="17">
        <v>92.1</v>
      </c>
      <c r="AZ335" s="17">
        <v>130</v>
      </c>
      <c r="BA335" s="98">
        <f t="shared" si="153"/>
        <v>222.1</v>
      </c>
      <c r="BB335" s="101">
        <f t="shared" si="154"/>
        <v>692.1</v>
      </c>
    </row>
    <row r="336" spans="1:54" ht="14.25" customHeight="1" x14ac:dyDescent="0.35">
      <c r="A336" s="266"/>
      <c r="B336" s="11">
        <v>24.6666666666667</v>
      </c>
      <c r="C336" s="266"/>
      <c r="D336" s="17">
        <v>49</v>
      </c>
      <c r="E336" s="17">
        <v>115.2</v>
      </c>
      <c r="F336" s="41">
        <v>11.7</v>
      </c>
      <c r="G336" s="266"/>
      <c r="H336" s="17">
        <v>35.4</v>
      </c>
      <c r="I336" s="17">
        <v>108.8</v>
      </c>
      <c r="J336" s="17">
        <v>88</v>
      </c>
      <c r="K336" s="98">
        <v>87.7</v>
      </c>
      <c r="L336" s="266"/>
      <c r="M336" s="99">
        <f t="shared" si="150"/>
        <v>23.7</v>
      </c>
      <c r="N336" s="17">
        <f t="shared" si="151"/>
        <v>-6.4000000000000057</v>
      </c>
      <c r="O336" s="41">
        <f t="shared" si="152"/>
        <v>38.700000000000003</v>
      </c>
      <c r="P336" s="99">
        <v>109.7</v>
      </c>
      <c r="Q336" s="17">
        <v>13.1</v>
      </c>
      <c r="R336" s="17">
        <v>48.7</v>
      </c>
      <c r="S336" s="17">
        <v>48.6</v>
      </c>
      <c r="T336" s="17">
        <v>62.5</v>
      </c>
      <c r="U336" s="17">
        <v>62.6</v>
      </c>
      <c r="V336" s="17">
        <v>62.9</v>
      </c>
      <c r="W336" s="17">
        <v>63.1</v>
      </c>
      <c r="X336" s="17">
        <v>89.7</v>
      </c>
      <c r="Y336" s="17">
        <v>89.8</v>
      </c>
      <c r="Z336" s="17">
        <v>89.7</v>
      </c>
      <c r="AA336" s="17">
        <v>54.2</v>
      </c>
      <c r="AB336" s="17">
        <v>108.7</v>
      </c>
      <c r="AC336" s="17">
        <v>829</v>
      </c>
      <c r="AD336" s="17">
        <v>100</v>
      </c>
      <c r="AE336" s="41">
        <v>597</v>
      </c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>
        <v>25.027999999999999</v>
      </c>
      <c r="AY336" s="17">
        <v>79</v>
      </c>
      <c r="AZ336" s="17">
        <v>123</v>
      </c>
      <c r="BA336" s="98">
        <f t="shared" si="153"/>
        <v>202</v>
      </c>
      <c r="BB336" s="101">
        <f t="shared" si="154"/>
        <v>676</v>
      </c>
    </row>
    <row r="337" spans="1:54" ht="14.25" customHeight="1" x14ac:dyDescent="0.35">
      <c r="A337" s="266"/>
      <c r="B337" s="11">
        <v>24.75</v>
      </c>
      <c r="C337" s="266"/>
      <c r="D337" s="17">
        <v>47.8</v>
      </c>
      <c r="E337" s="17">
        <v>0</v>
      </c>
      <c r="F337" s="41">
        <v>22.3</v>
      </c>
      <c r="G337" s="266"/>
      <c r="H337" s="17">
        <v>30.7</v>
      </c>
      <c r="I337" s="17">
        <v>0</v>
      </c>
      <c r="J337" s="17">
        <v>80.599999999999994</v>
      </c>
      <c r="K337" s="98">
        <v>80.599999999999994</v>
      </c>
      <c r="L337" s="266"/>
      <c r="M337" s="99">
        <f t="shared" si="150"/>
        <v>8.3999999999999986</v>
      </c>
      <c r="N337" s="17">
        <f t="shared" si="151"/>
        <v>0</v>
      </c>
      <c r="O337" s="41">
        <f t="shared" si="152"/>
        <v>32.799999999999997</v>
      </c>
      <c r="P337" s="99">
        <v>12.7</v>
      </c>
      <c r="Q337" s="17">
        <v>21.9</v>
      </c>
      <c r="R337" s="17">
        <v>47.8</v>
      </c>
      <c r="S337" s="17">
        <v>47.7</v>
      </c>
      <c r="T337" s="17">
        <v>61.1</v>
      </c>
      <c r="U337" s="17">
        <v>61.1</v>
      </c>
      <c r="V337" s="17">
        <v>61.2</v>
      </c>
      <c r="W337" s="17">
        <v>61.5</v>
      </c>
      <c r="X337" s="17">
        <v>76.8</v>
      </c>
      <c r="Y337" s="17">
        <v>76.900000000000006</v>
      </c>
      <c r="Z337" s="17">
        <v>76.7</v>
      </c>
      <c r="AA337" s="17">
        <v>54.2</v>
      </c>
      <c r="AB337" s="17">
        <v>112.6</v>
      </c>
      <c r="AC337" s="17">
        <v>856</v>
      </c>
      <c r="AD337" s="17">
        <v>100</v>
      </c>
      <c r="AE337" s="41">
        <v>533</v>
      </c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>
        <v>25.896999999999998</v>
      </c>
      <c r="AY337" s="17">
        <v>94.4</v>
      </c>
      <c r="AZ337" s="17">
        <v>112</v>
      </c>
      <c r="BA337" s="98">
        <f t="shared" si="153"/>
        <v>206.4</v>
      </c>
      <c r="BB337" s="101">
        <f t="shared" si="154"/>
        <v>627.4</v>
      </c>
    </row>
    <row r="338" spans="1:54" ht="14.25" customHeight="1" x14ac:dyDescent="0.35">
      <c r="A338" s="266"/>
      <c r="B338" s="11">
        <v>24.8333333333333</v>
      </c>
      <c r="C338" s="266"/>
      <c r="D338" s="17">
        <v>47</v>
      </c>
      <c r="E338" s="17">
        <v>0</v>
      </c>
      <c r="F338" s="41">
        <v>23.5</v>
      </c>
      <c r="G338" s="266"/>
      <c r="H338" s="17">
        <v>27.5</v>
      </c>
      <c r="I338" s="17">
        <v>0</v>
      </c>
      <c r="J338" s="17">
        <v>75.8</v>
      </c>
      <c r="K338" s="98">
        <v>75.7</v>
      </c>
      <c r="L338" s="266"/>
      <c r="M338" s="99">
        <f t="shared" si="150"/>
        <v>4</v>
      </c>
      <c r="N338" s="17">
        <f t="shared" si="151"/>
        <v>0</v>
      </c>
      <c r="O338" s="41">
        <f t="shared" si="152"/>
        <v>28.700000000000003</v>
      </c>
      <c r="P338" s="99">
        <v>12.6</v>
      </c>
      <c r="Q338" s="17">
        <v>21.7</v>
      </c>
      <c r="R338" s="17">
        <v>47.1</v>
      </c>
      <c r="S338" s="17">
        <v>47</v>
      </c>
      <c r="T338" s="17">
        <v>60.8</v>
      </c>
      <c r="U338" s="17">
        <v>60.7</v>
      </c>
      <c r="V338" s="17">
        <v>61</v>
      </c>
      <c r="W338" s="17">
        <v>61.3</v>
      </c>
      <c r="X338" s="17">
        <v>75.5</v>
      </c>
      <c r="Y338" s="17">
        <v>75.599999999999994</v>
      </c>
      <c r="Z338" s="17">
        <v>75.400000000000006</v>
      </c>
      <c r="AA338" s="17">
        <v>54.2</v>
      </c>
      <c r="AB338" s="17">
        <v>110.1</v>
      </c>
      <c r="AC338" s="17">
        <v>857</v>
      </c>
      <c r="AD338" s="17">
        <v>100</v>
      </c>
      <c r="AE338" s="41">
        <v>530</v>
      </c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>
        <v>27.611999999999998</v>
      </c>
      <c r="AY338" s="17">
        <v>96.2</v>
      </c>
      <c r="AZ338" s="17">
        <v>111</v>
      </c>
      <c r="BA338" s="98">
        <f t="shared" si="153"/>
        <v>207.2</v>
      </c>
      <c r="BB338" s="101">
        <f t="shared" si="154"/>
        <v>626.20000000000005</v>
      </c>
    </row>
    <row r="339" spans="1:54" ht="14.25" customHeight="1" x14ac:dyDescent="0.35">
      <c r="A339" s="266"/>
      <c r="B339" s="11">
        <v>24.9166666666667</v>
      </c>
      <c r="C339" s="266"/>
      <c r="D339" s="17">
        <v>46</v>
      </c>
      <c r="E339" s="17">
        <v>0</v>
      </c>
      <c r="F339" s="41">
        <v>23.9</v>
      </c>
      <c r="G339" s="266"/>
      <c r="H339" s="17">
        <v>26</v>
      </c>
      <c r="I339" s="17">
        <v>0</v>
      </c>
      <c r="J339" s="17">
        <v>72.7</v>
      </c>
      <c r="K339" s="98">
        <v>72.7</v>
      </c>
      <c r="L339" s="266"/>
      <c r="M339" s="99">
        <f t="shared" si="150"/>
        <v>2.1000000000000014</v>
      </c>
      <c r="N339" s="17">
        <f t="shared" si="151"/>
        <v>0</v>
      </c>
      <c r="O339" s="41">
        <f t="shared" si="152"/>
        <v>26.700000000000003</v>
      </c>
      <c r="P339" s="99">
        <v>12.5</v>
      </c>
      <c r="Q339" s="17">
        <v>21.7</v>
      </c>
      <c r="R339" s="17">
        <v>46.1</v>
      </c>
      <c r="S339" s="17">
        <v>46</v>
      </c>
      <c r="T339" s="17">
        <v>60.7</v>
      </c>
      <c r="U339" s="17">
        <v>60.6</v>
      </c>
      <c r="V339" s="17">
        <v>60.7</v>
      </c>
      <c r="W339" s="17">
        <v>61</v>
      </c>
      <c r="X339" s="17">
        <v>73.7</v>
      </c>
      <c r="Y339" s="17">
        <v>73.8</v>
      </c>
      <c r="Z339" s="17">
        <v>73.599999999999994</v>
      </c>
      <c r="AA339" s="17">
        <v>54.2</v>
      </c>
      <c r="AB339" s="17">
        <v>107.7</v>
      </c>
      <c r="AC339" s="17">
        <v>855</v>
      </c>
      <c r="AD339" s="17">
        <v>100</v>
      </c>
      <c r="AE339" s="41">
        <v>522</v>
      </c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>
        <v>27.798999999999999</v>
      </c>
      <c r="AY339" s="17">
        <v>94.3</v>
      </c>
      <c r="AZ339" s="17">
        <v>112</v>
      </c>
      <c r="BA339" s="98">
        <f t="shared" si="153"/>
        <v>206.3</v>
      </c>
      <c r="BB339" s="101">
        <f t="shared" si="154"/>
        <v>616.29999999999995</v>
      </c>
    </row>
    <row r="340" spans="1:54" ht="14.25" customHeight="1" x14ac:dyDescent="0.35">
      <c r="A340" s="267"/>
      <c r="B340" s="11">
        <v>25</v>
      </c>
      <c r="C340" s="267"/>
      <c r="D340" s="17">
        <v>45</v>
      </c>
      <c r="E340" s="17">
        <v>0</v>
      </c>
      <c r="F340" s="41">
        <v>23.9</v>
      </c>
      <c r="G340" s="267"/>
      <c r="H340" s="17">
        <v>25.2</v>
      </c>
      <c r="I340" s="17">
        <v>0</v>
      </c>
      <c r="J340" s="17">
        <v>70.8</v>
      </c>
      <c r="K340" s="98">
        <v>70.7</v>
      </c>
      <c r="L340" s="267"/>
      <c r="M340" s="99">
        <f t="shared" si="150"/>
        <v>1.3000000000000007</v>
      </c>
      <c r="N340" s="17">
        <f t="shared" si="151"/>
        <v>0</v>
      </c>
      <c r="O340" s="41">
        <f t="shared" si="152"/>
        <v>25.700000000000003</v>
      </c>
      <c r="P340" s="99">
        <v>12.4</v>
      </c>
      <c r="Q340" s="17">
        <v>21.4</v>
      </c>
      <c r="R340" s="17">
        <v>45</v>
      </c>
      <c r="S340" s="17">
        <v>44.9</v>
      </c>
      <c r="T340" s="17">
        <v>60.3</v>
      </c>
      <c r="U340" s="17">
        <v>60.1</v>
      </c>
      <c r="V340" s="17">
        <v>60.4</v>
      </c>
      <c r="W340" s="17">
        <v>60.8</v>
      </c>
      <c r="X340" s="17">
        <v>71.900000000000006</v>
      </c>
      <c r="Y340" s="17">
        <v>72</v>
      </c>
      <c r="Z340" s="17">
        <v>71.8</v>
      </c>
      <c r="AA340" s="17">
        <v>54.2</v>
      </c>
      <c r="AB340" s="17">
        <v>104.8</v>
      </c>
      <c r="AC340" s="17">
        <v>853</v>
      </c>
      <c r="AD340" s="17">
        <v>100</v>
      </c>
      <c r="AE340" s="41">
        <v>508</v>
      </c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>
        <v>27.672000000000001</v>
      </c>
      <c r="AY340" s="17">
        <v>96.8</v>
      </c>
      <c r="AZ340" s="17">
        <v>117</v>
      </c>
      <c r="BA340" s="98">
        <f t="shared" si="153"/>
        <v>213.8</v>
      </c>
      <c r="BB340" s="101">
        <f t="shared" si="154"/>
        <v>604.79999999999995</v>
      </c>
    </row>
    <row r="341" spans="1:54" ht="14.25" customHeight="1" x14ac:dyDescent="0.35">
      <c r="A341" s="291" t="s">
        <v>92</v>
      </c>
      <c r="B341" s="285"/>
      <c r="C341" s="78">
        <f t="shared" ref="C341:BB341" si="155">AVERAGE(C329:C340)</f>
        <v>82</v>
      </c>
      <c r="D341" s="78">
        <f t="shared" si="155"/>
        <v>48.175000000000004</v>
      </c>
      <c r="E341" s="78">
        <f t="shared" si="155"/>
        <v>77.75</v>
      </c>
      <c r="F341" s="102">
        <f t="shared" si="155"/>
        <v>15.166666666666666</v>
      </c>
      <c r="G341" s="78" t="e">
        <f t="shared" si="155"/>
        <v>#DIV/0!</v>
      </c>
      <c r="H341" s="78">
        <f t="shared" si="155"/>
        <v>31.841666666666665</v>
      </c>
      <c r="I341" s="78">
        <f t="shared" si="155"/>
        <v>72.916666666666657</v>
      </c>
      <c r="J341" s="78">
        <f t="shared" si="155"/>
        <v>83.608333333333334</v>
      </c>
      <c r="K341" s="103">
        <f t="shared" si="155"/>
        <v>83.38333333333334</v>
      </c>
      <c r="L341" s="104">
        <f t="shared" si="155"/>
        <v>-82</v>
      </c>
      <c r="M341" s="103">
        <f t="shared" si="155"/>
        <v>16.674999999999997</v>
      </c>
      <c r="N341" s="103">
        <f t="shared" si="155"/>
        <v>-4.8333333333333321</v>
      </c>
      <c r="O341" s="102">
        <f t="shared" si="155"/>
        <v>35.208333333333329</v>
      </c>
      <c r="P341" s="105">
        <f t="shared" si="155"/>
        <v>77.64166666666668</v>
      </c>
      <c r="Q341" s="78">
        <f t="shared" si="155"/>
        <v>15.449999999999998</v>
      </c>
      <c r="R341" s="78">
        <f t="shared" si="155"/>
        <v>47.975000000000001</v>
      </c>
      <c r="S341" s="78">
        <f t="shared" si="155"/>
        <v>47.908333333333331</v>
      </c>
      <c r="T341" s="78">
        <f t="shared" si="155"/>
        <v>61.316666666666656</v>
      </c>
      <c r="U341" s="78">
        <f t="shared" si="155"/>
        <v>61.291666666666679</v>
      </c>
      <c r="V341" s="78">
        <f t="shared" si="155"/>
        <v>61.533333333333339</v>
      </c>
      <c r="W341" s="78">
        <f t="shared" si="155"/>
        <v>61.666666666666664</v>
      </c>
      <c r="X341" s="78">
        <f t="shared" si="155"/>
        <v>84.583333333333329</v>
      </c>
      <c r="Y341" s="78">
        <f t="shared" si="155"/>
        <v>84.683333333333323</v>
      </c>
      <c r="Z341" s="78">
        <f t="shared" si="155"/>
        <v>84.49166666666666</v>
      </c>
      <c r="AA341" s="78">
        <f t="shared" si="155"/>
        <v>54.20000000000001</v>
      </c>
      <c r="AB341" s="78">
        <f t="shared" si="155"/>
        <v>109.01666666666667</v>
      </c>
      <c r="AC341" s="78">
        <f t="shared" si="155"/>
        <v>837.5</v>
      </c>
      <c r="AD341" s="78">
        <f t="shared" si="155"/>
        <v>100</v>
      </c>
      <c r="AE341" s="102">
        <f t="shared" si="155"/>
        <v>572.83333333333337</v>
      </c>
      <c r="AF341" s="106" t="e">
        <f t="shared" si="155"/>
        <v>#DIV/0!</v>
      </c>
      <c r="AG341" s="78" t="e">
        <f t="shared" si="155"/>
        <v>#DIV/0!</v>
      </c>
      <c r="AH341" s="78" t="e">
        <f t="shared" si="155"/>
        <v>#DIV/0!</v>
      </c>
      <c r="AI341" s="78" t="e">
        <f t="shared" si="155"/>
        <v>#DIV/0!</v>
      </c>
      <c r="AJ341" s="78" t="e">
        <f t="shared" si="155"/>
        <v>#DIV/0!</v>
      </c>
      <c r="AK341" s="78" t="e">
        <f t="shared" si="155"/>
        <v>#DIV/0!</v>
      </c>
      <c r="AL341" s="78" t="e">
        <f t="shared" si="155"/>
        <v>#DIV/0!</v>
      </c>
      <c r="AM341" s="78" t="e">
        <f t="shared" si="155"/>
        <v>#DIV/0!</v>
      </c>
      <c r="AN341" s="78" t="e">
        <f t="shared" si="155"/>
        <v>#DIV/0!</v>
      </c>
      <c r="AO341" s="78" t="e">
        <f t="shared" si="155"/>
        <v>#DIV/0!</v>
      </c>
      <c r="AP341" s="78" t="e">
        <f t="shared" si="155"/>
        <v>#DIV/0!</v>
      </c>
      <c r="AQ341" s="78" t="e">
        <f t="shared" si="155"/>
        <v>#DIV/0!</v>
      </c>
      <c r="AR341" s="78" t="e">
        <f t="shared" si="155"/>
        <v>#DIV/0!</v>
      </c>
      <c r="AS341" s="78" t="e">
        <f t="shared" si="155"/>
        <v>#DIV/0!</v>
      </c>
      <c r="AT341" s="78" t="e">
        <f t="shared" si="155"/>
        <v>#DIV/0!</v>
      </c>
      <c r="AU341" s="102" t="e">
        <f t="shared" si="155"/>
        <v>#DIV/0!</v>
      </c>
      <c r="AV341" s="107">
        <f t="shared" si="155"/>
        <v>119</v>
      </c>
      <c r="AW341" s="78" t="e">
        <f t="shared" si="155"/>
        <v>#DIV/0!</v>
      </c>
      <c r="AX341" s="78">
        <f t="shared" si="155"/>
        <v>25.899416666666667</v>
      </c>
      <c r="AY341" s="78">
        <f t="shared" si="155"/>
        <v>89.524999999999991</v>
      </c>
      <c r="AZ341" s="78">
        <f t="shared" si="155"/>
        <v>119.25</v>
      </c>
      <c r="BA341" s="103">
        <f t="shared" si="155"/>
        <v>208.77500000000001</v>
      </c>
      <c r="BB341" s="108">
        <f t="shared" si="155"/>
        <v>662.35833333333335</v>
      </c>
    </row>
    <row r="342" spans="1:54" ht="14.25" customHeight="1" x14ac:dyDescent="0.35">
      <c r="A342" s="268">
        <v>44800</v>
      </c>
      <c r="B342" s="11">
        <v>25.0833333333333</v>
      </c>
      <c r="C342" s="306">
        <v>61.5</v>
      </c>
      <c r="D342" s="17">
        <v>44.8</v>
      </c>
      <c r="E342" s="17">
        <v>0</v>
      </c>
      <c r="F342" s="41">
        <v>24.6</v>
      </c>
      <c r="G342" s="269"/>
      <c r="H342" s="17">
        <v>24.7</v>
      </c>
      <c r="I342" s="17">
        <v>0</v>
      </c>
      <c r="J342" s="17">
        <v>69.400000000000006</v>
      </c>
      <c r="K342" s="98">
        <v>69.400000000000006</v>
      </c>
      <c r="L342" s="286">
        <f>G342-C342</f>
        <v>-61.5</v>
      </c>
      <c r="M342" s="99">
        <f t="shared" ref="M342:M353" si="156">H342-F342</f>
        <v>9.9999999999997868E-2</v>
      </c>
      <c r="N342" s="17">
        <f t="shared" ref="N342:N353" si="157">I342-E342</f>
        <v>0</v>
      </c>
      <c r="O342" s="41">
        <f t="shared" ref="O342:O353" si="158">K342-D342</f>
        <v>24.600000000000009</v>
      </c>
      <c r="P342" s="99">
        <v>12.4</v>
      </c>
      <c r="Q342" s="17">
        <v>21.4</v>
      </c>
      <c r="R342" s="17">
        <v>44.5</v>
      </c>
      <c r="S342" s="17">
        <v>43.8</v>
      </c>
      <c r="T342" s="17">
        <v>59.9</v>
      </c>
      <c r="U342" s="17">
        <v>59.8</v>
      </c>
      <c r="V342" s="17">
        <v>60.2</v>
      </c>
      <c r="W342" s="17">
        <v>60.4</v>
      </c>
      <c r="X342" s="17">
        <v>70.900000000000006</v>
      </c>
      <c r="Y342" s="17">
        <v>71</v>
      </c>
      <c r="Z342" s="17">
        <v>71.5</v>
      </c>
      <c r="AA342" s="17">
        <v>54.2</v>
      </c>
      <c r="AB342" s="17">
        <v>104.6</v>
      </c>
      <c r="AC342" s="17">
        <v>854</v>
      </c>
      <c r="AD342" s="17">
        <v>100</v>
      </c>
      <c r="AE342" s="41">
        <v>508</v>
      </c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>
        <v>119</v>
      </c>
      <c r="AW342" s="17"/>
      <c r="AX342" s="17">
        <v>27.771000000000001</v>
      </c>
      <c r="AY342" s="17">
        <v>92.3</v>
      </c>
      <c r="AZ342" s="17">
        <v>110</v>
      </c>
      <c r="BA342" s="98">
        <f t="shared" ref="BA342:BA353" si="159">AY342+AZ342</f>
        <v>202.3</v>
      </c>
      <c r="BB342" s="101">
        <f t="shared" ref="BB342:BB353" si="160">AE342+AU342+AY342</f>
        <v>600.29999999999995</v>
      </c>
    </row>
    <row r="343" spans="1:54" ht="14.25" customHeight="1" x14ac:dyDescent="0.35">
      <c r="A343" s="266"/>
      <c r="B343" s="11">
        <v>25.1666666666667</v>
      </c>
      <c r="C343" s="266"/>
      <c r="D343" s="17">
        <v>49.1</v>
      </c>
      <c r="E343" s="17">
        <v>34.200000000000003</v>
      </c>
      <c r="F343" s="41">
        <v>15.9</v>
      </c>
      <c r="G343" s="266"/>
      <c r="H343" s="17">
        <v>31.9</v>
      </c>
      <c r="I343" s="17">
        <v>34.1</v>
      </c>
      <c r="J343" s="17">
        <v>72.3</v>
      </c>
      <c r="K343" s="98">
        <v>72.2</v>
      </c>
      <c r="L343" s="266"/>
      <c r="M343" s="99">
        <f t="shared" si="156"/>
        <v>15.999999999999998</v>
      </c>
      <c r="N343" s="17">
        <f t="shared" si="157"/>
        <v>-0.10000000000000142</v>
      </c>
      <c r="O343" s="41">
        <f t="shared" si="158"/>
        <v>23.1</v>
      </c>
      <c r="P343" s="99">
        <v>39.5</v>
      </c>
      <c r="Q343" s="17">
        <v>17.600000000000001</v>
      </c>
      <c r="R343" s="17">
        <v>49</v>
      </c>
      <c r="S343" s="17">
        <v>48.9</v>
      </c>
      <c r="T343" s="17">
        <v>56.9</v>
      </c>
      <c r="U343" s="17">
        <v>56.8</v>
      </c>
      <c r="V343" s="17">
        <v>57.1</v>
      </c>
      <c r="W343" s="17">
        <v>57.4</v>
      </c>
      <c r="X343" s="17">
        <v>74.3</v>
      </c>
      <c r="Y343" s="17">
        <v>74.400000000000006</v>
      </c>
      <c r="Z343" s="17">
        <v>74.2</v>
      </c>
      <c r="AA343" s="17">
        <v>54.2</v>
      </c>
      <c r="AB343" s="17">
        <v>115.5</v>
      </c>
      <c r="AC343" s="17">
        <v>856</v>
      </c>
      <c r="AD343" s="17">
        <v>100</v>
      </c>
      <c r="AE343" s="41">
        <v>510</v>
      </c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>
        <v>23.890999999999998</v>
      </c>
      <c r="AY343" s="17">
        <v>95.1</v>
      </c>
      <c r="AZ343" s="17">
        <v>111</v>
      </c>
      <c r="BA343" s="98">
        <f t="shared" si="159"/>
        <v>206.1</v>
      </c>
      <c r="BB343" s="101">
        <f t="shared" si="160"/>
        <v>605.1</v>
      </c>
    </row>
    <row r="344" spans="1:54" ht="14.25" customHeight="1" x14ac:dyDescent="0.35">
      <c r="A344" s="266"/>
      <c r="B344" s="11">
        <v>25.25</v>
      </c>
      <c r="C344" s="266"/>
      <c r="D344" s="17">
        <v>49.9</v>
      </c>
      <c r="E344" s="17">
        <v>0</v>
      </c>
      <c r="F344" s="41">
        <v>16.7</v>
      </c>
      <c r="G344" s="266"/>
      <c r="H344" s="17">
        <v>32.9</v>
      </c>
      <c r="I344" s="17">
        <v>14.4</v>
      </c>
      <c r="J344" s="17">
        <v>79.3</v>
      </c>
      <c r="K344" s="98">
        <v>79.2</v>
      </c>
      <c r="L344" s="266"/>
      <c r="M344" s="99">
        <f t="shared" si="156"/>
        <v>16.2</v>
      </c>
      <c r="N344" s="17">
        <f t="shared" si="157"/>
        <v>14.4</v>
      </c>
      <c r="O344" s="41">
        <f t="shared" si="158"/>
        <v>29.300000000000004</v>
      </c>
      <c r="P344" s="99">
        <v>21.1</v>
      </c>
      <c r="Q344" s="17">
        <v>18.899999999999999</v>
      </c>
      <c r="R344" s="17">
        <v>49.9</v>
      </c>
      <c r="S344" s="17">
        <v>49.8</v>
      </c>
      <c r="T344" s="17">
        <v>62.2</v>
      </c>
      <c r="U344" s="17">
        <v>62.3</v>
      </c>
      <c r="V344" s="17">
        <v>62.5</v>
      </c>
      <c r="W344" s="17">
        <v>62.7</v>
      </c>
      <c r="X344" s="17">
        <v>81.099999999999994</v>
      </c>
      <c r="Y344" s="17">
        <v>81.2</v>
      </c>
      <c r="Z344" s="17">
        <v>81</v>
      </c>
      <c r="AA344" s="17">
        <v>54.2</v>
      </c>
      <c r="AB344" s="17">
        <v>114.5</v>
      </c>
      <c r="AC344" s="17">
        <v>857</v>
      </c>
      <c r="AD344" s="17">
        <v>100</v>
      </c>
      <c r="AE344" s="41">
        <v>569</v>
      </c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>
        <v>23.669</v>
      </c>
      <c r="AY344" s="17">
        <v>98.8</v>
      </c>
      <c r="AZ344" s="17">
        <v>118</v>
      </c>
      <c r="BA344" s="98">
        <f t="shared" si="159"/>
        <v>216.8</v>
      </c>
      <c r="BB344" s="101">
        <f t="shared" si="160"/>
        <v>667.8</v>
      </c>
    </row>
    <row r="345" spans="1:54" ht="14.25" customHeight="1" x14ac:dyDescent="0.35">
      <c r="A345" s="266"/>
      <c r="B345" s="11">
        <v>25.3333333333333</v>
      </c>
      <c r="C345" s="266"/>
      <c r="D345" s="17">
        <v>49.8</v>
      </c>
      <c r="E345" s="17">
        <v>28.7</v>
      </c>
      <c r="F345" s="41">
        <v>16.2</v>
      </c>
      <c r="G345" s="266"/>
      <c r="H345" s="17">
        <v>33.799999999999997</v>
      </c>
      <c r="I345" s="17">
        <v>26.1</v>
      </c>
      <c r="J345" s="17">
        <v>82.3</v>
      </c>
      <c r="K345" s="98">
        <v>82.3</v>
      </c>
      <c r="L345" s="266"/>
      <c r="M345" s="99">
        <f t="shared" si="156"/>
        <v>17.599999999999998</v>
      </c>
      <c r="N345" s="17">
        <f t="shared" si="157"/>
        <v>-2.5999999999999979</v>
      </c>
      <c r="O345" s="41">
        <f t="shared" si="158"/>
        <v>32.5</v>
      </c>
      <c r="P345" s="99">
        <v>31.8</v>
      </c>
      <c r="Q345" s="17">
        <v>18</v>
      </c>
      <c r="R345" s="17">
        <v>49.7</v>
      </c>
      <c r="S345" s="17">
        <v>49.6</v>
      </c>
      <c r="T345" s="17">
        <v>64.099999999999994</v>
      </c>
      <c r="U345" s="17">
        <v>64</v>
      </c>
      <c r="V345" s="17">
        <v>64.3</v>
      </c>
      <c r="W345" s="17">
        <v>64.599999999999994</v>
      </c>
      <c r="X345" s="17">
        <v>84.1</v>
      </c>
      <c r="Y345" s="17">
        <v>84.2</v>
      </c>
      <c r="Z345" s="17">
        <v>84</v>
      </c>
      <c r="AA345" s="17">
        <v>54.2</v>
      </c>
      <c r="AB345" s="17">
        <v>112.6</v>
      </c>
      <c r="AC345" s="17">
        <v>857</v>
      </c>
      <c r="AD345" s="17">
        <v>100</v>
      </c>
      <c r="AE345" s="41">
        <v>594</v>
      </c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>
        <v>24.638999999999999</v>
      </c>
      <c r="AY345" s="17">
        <v>94.6</v>
      </c>
      <c r="AZ345" s="17">
        <v>119</v>
      </c>
      <c r="BA345" s="98">
        <f t="shared" si="159"/>
        <v>213.6</v>
      </c>
      <c r="BB345" s="101">
        <f t="shared" si="160"/>
        <v>688.6</v>
      </c>
    </row>
    <row r="346" spans="1:54" ht="14.25" customHeight="1" x14ac:dyDescent="0.35">
      <c r="A346" s="266"/>
      <c r="B346" s="11">
        <v>25.4166666666667</v>
      </c>
      <c r="C346" s="266"/>
      <c r="D346" s="17">
        <v>49.8</v>
      </c>
      <c r="E346" s="17">
        <v>38.1</v>
      </c>
      <c r="F346" s="41">
        <v>16.2</v>
      </c>
      <c r="G346" s="266"/>
      <c r="H346" s="17">
        <v>31.3</v>
      </c>
      <c r="I346" s="17">
        <v>36.4</v>
      </c>
      <c r="J346" s="17">
        <v>78.3</v>
      </c>
      <c r="K346" s="98">
        <v>78.2</v>
      </c>
      <c r="L346" s="266"/>
      <c r="M346" s="99">
        <f t="shared" si="156"/>
        <v>15.100000000000001</v>
      </c>
      <c r="N346" s="17">
        <f t="shared" si="157"/>
        <v>-1.7000000000000028</v>
      </c>
      <c r="O346" s="41">
        <f t="shared" si="158"/>
        <v>28.400000000000006</v>
      </c>
      <c r="P346" s="99">
        <v>40.9</v>
      </c>
      <c r="Q346" s="17">
        <v>17.899999999999999</v>
      </c>
      <c r="R346" s="17">
        <v>49.7</v>
      </c>
      <c r="S346" s="17">
        <v>49.6</v>
      </c>
      <c r="T346" s="17">
        <v>60</v>
      </c>
      <c r="U346" s="17">
        <v>60</v>
      </c>
      <c r="V346" s="17">
        <v>60.1</v>
      </c>
      <c r="W346" s="17">
        <v>60.4</v>
      </c>
      <c r="X346" s="17">
        <v>80.2</v>
      </c>
      <c r="Y346" s="17">
        <v>80.3</v>
      </c>
      <c r="Z346" s="17">
        <v>80.099999999999994</v>
      </c>
      <c r="AA346" s="17">
        <v>54.2</v>
      </c>
      <c r="AB346" s="17">
        <v>114.5</v>
      </c>
      <c r="AC346" s="17">
        <v>856</v>
      </c>
      <c r="AD346" s="17">
        <v>100</v>
      </c>
      <c r="AE346" s="41">
        <v>563</v>
      </c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>
        <v>24.234999999999999</v>
      </c>
      <c r="AY346" s="17">
        <v>74.099999999999994</v>
      </c>
      <c r="AZ346" s="17">
        <v>115</v>
      </c>
      <c r="BA346" s="98">
        <f t="shared" si="159"/>
        <v>189.1</v>
      </c>
      <c r="BB346" s="101">
        <f t="shared" si="160"/>
        <v>637.1</v>
      </c>
    </row>
    <row r="347" spans="1:54" ht="14.25" customHeight="1" x14ac:dyDescent="0.35">
      <c r="A347" s="266"/>
      <c r="B347" s="11">
        <v>25.5</v>
      </c>
      <c r="C347" s="266"/>
      <c r="D347" s="17">
        <v>49.8</v>
      </c>
      <c r="E347" s="17">
        <v>39.299999999999997</v>
      </c>
      <c r="F347" s="41">
        <v>16.2</v>
      </c>
      <c r="G347" s="266"/>
      <c r="H347" s="17">
        <v>32.9</v>
      </c>
      <c r="I347" s="17">
        <v>36.5</v>
      </c>
      <c r="J347" s="17">
        <v>79.099999999999994</v>
      </c>
      <c r="K347" s="98">
        <v>79</v>
      </c>
      <c r="L347" s="266"/>
      <c r="M347" s="99">
        <f t="shared" si="156"/>
        <v>16.7</v>
      </c>
      <c r="N347" s="17">
        <f t="shared" si="157"/>
        <v>-2.7999999999999972</v>
      </c>
      <c r="O347" s="41">
        <f t="shared" si="158"/>
        <v>29.200000000000003</v>
      </c>
      <c r="P347" s="99">
        <v>42</v>
      </c>
      <c r="Q347" s="17">
        <v>18</v>
      </c>
      <c r="R347" s="17">
        <v>49.8</v>
      </c>
      <c r="S347" s="17">
        <v>49.7</v>
      </c>
      <c r="T347" s="17">
        <v>60.8</v>
      </c>
      <c r="U347" s="17">
        <v>60.9</v>
      </c>
      <c r="V347" s="17">
        <v>61.2</v>
      </c>
      <c r="W347" s="17">
        <v>61.3</v>
      </c>
      <c r="X347" s="17">
        <v>81.099999999999994</v>
      </c>
      <c r="Y347" s="17">
        <v>81.2</v>
      </c>
      <c r="Z347" s="17">
        <v>80.900000000000006</v>
      </c>
      <c r="AA347" s="17">
        <v>54.2</v>
      </c>
      <c r="AB347" s="17">
        <v>116</v>
      </c>
      <c r="AC347" s="17">
        <v>856</v>
      </c>
      <c r="AD347" s="17">
        <v>100</v>
      </c>
      <c r="AE347" s="41">
        <v>573</v>
      </c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>
        <v>25.431999999999999</v>
      </c>
      <c r="AY347" s="17">
        <v>79.400000000000006</v>
      </c>
      <c r="AZ347" s="17">
        <v>120</v>
      </c>
      <c r="BA347" s="98">
        <f t="shared" si="159"/>
        <v>199.4</v>
      </c>
      <c r="BB347" s="101">
        <f t="shared" si="160"/>
        <v>652.4</v>
      </c>
    </row>
    <row r="348" spans="1:54" ht="14.25" customHeight="1" x14ac:dyDescent="0.35">
      <c r="A348" s="266"/>
      <c r="B348" s="11">
        <v>25.5833333333333</v>
      </c>
      <c r="C348" s="266"/>
      <c r="D348" s="17">
        <v>49.6</v>
      </c>
      <c r="E348" s="17">
        <v>66.8</v>
      </c>
      <c r="F348" s="41">
        <v>15.3</v>
      </c>
      <c r="G348" s="266"/>
      <c r="H348" s="17">
        <v>33.799999999999997</v>
      </c>
      <c r="I348" s="17">
        <v>63.9</v>
      </c>
      <c r="J348" s="17">
        <v>81.8</v>
      </c>
      <c r="K348" s="98">
        <v>81.599999999999994</v>
      </c>
      <c r="L348" s="266"/>
      <c r="M348" s="99">
        <f t="shared" si="156"/>
        <v>18.499999999999996</v>
      </c>
      <c r="N348" s="17">
        <f t="shared" si="157"/>
        <v>-2.8999999999999986</v>
      </c>
      <c r="O348" s="41">
        <f t="shared" si="158"/>
        <v>31.999999999999993</v>
      </c>
      <c r="P348" s="99">
        <v>67.099999999999994</v>
      </c>
      <c r="Q348" s="17">
        <v>16.8</v>
      </c>
      <c r="R348" s="17">
        <v>49.4</v>
      </c>
      <c r="S348" s="17">
        <v>49.4</v>
      </c>
      <c r="T348" s="17">
        <v>61.1</v>
      </c>
      <c r="U348" s="17">
        <v>61.1</v>
      </c>
      <c r="V348" s="17">
        <v>61.2</v>
      </c>
      <c r="W348" s="17">
        <v>61.7</v>
      </c>
      <c r="X348" s="17">
        <v>83.7</v>
      </c>
      <c r="Y348" s="17">
        <v>83.8</v>
      </c>
      <c r="Z348" s="17">
        <v>83.6</v>
      </c>
      <c r="AA348" s="17">
        <v>54.2</v>
      </c>
      <c r="AB348" s="17">
        <v>115.5</v>
      </c>
      <c r="AC348" s="17">
        <v>856</v>
      </c>
      <c r="AD348" s="17">
        <v>100</v>
      </c>
      <c r="AE348" s="41">
        <v>577</v>
      </c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>
        <v>23.318999999999999</v>
      </c>
      <c r="AY348" s="17">
        <v>70.3</v>
      </c>
      <c r="AZ348" s="17">
        <v>118</v>
      </c>
      <c r="BA348" s="98">
        <f t="shared" si="159"/>
        <v>188.3</v>
      </c>
      <c r="BB348" s="101">
        <f t="shared" si="160"/>
        <v>647.29999999999995</v>
      </c>
    </row>
    <row r="349" spans="1:54" ht="14.25" customHeight="1" x14ac:dyDescent="0.35">
      <c r="A349" s="266"/>
      <c r="B349" s="11">
        <v>25.6666666666667</v>
      </c>
      <c r="C349" s="266"/>
      <c r="D349" s="17">
        <v>48.9</v>
      </c>
      <c r="E349" s="17">
        <v>116</v>
      </c>
      <c r="F349" s="41">
        <v>13</v>
      </c>
      <c r="G349" s="266"/>
      <c r="H349" s="17">
        <v>33.9</v>
      </c>
      <c r="I349" s="17">
        <v>111.6</v>
      </c>
      <c r="J349" s="17">
        <v>85.7</v>
      </c>
      <c r="K349" s="98">
        <v>85.4</v>
      </c>
      <c r="L349" s="266"/>
      <c r="M349" s="99">
        <f t="shared" si="156"/>
        <v>20.9</v>
      </c>
      <c r="N349" s="17">
        <f t="shared" si="157"/>
        <v>-4.4000000000000057</v>
      </c>
      <c r="O349" s="41">
        <f t="shared" si="158"/>
        <v>36.500000000000007</v>
      </c>
      <c r="P349" s="99">
        <v>113.1</v>
      </c>
      <c r="Q349" s="17">
        <v>14.3</v>
      </c>
      <c r="R349" s="17">
        <v>48.6</v>
      </c>
      <c r="S349" s="17">
        <v>48.5</v>
      </c>
      <c r="T349" s="17">
        <v>62.6</v>
      </c>
      <c r="U349" s="17">
        <v>62.4</v>
      </c>
      <c r="V349" s="17">
        <v>62.7</v>
      </c>
      <c r="W349" s="17">
        <v>63</v>
      </c>
      <c r="X349" s="17">
        <v>87.5</v>
      </c>
      <c r="Y349" s="17">
        <v>87.6</v>
      </c>
      <c r="Z349" s="17">
        <v>87.4</v>
      </c>
      <c r="AA349" s="17">
        <v>54.2</v>
      </c>
      <c r="AB349" s="17">
        <v>111.4</v>
      </c>
      <c r="AC349" s="17">
        <v>854</v>
      </c>
      <c r="AD349" s="17">
        <v>100</v>
      </c>
      <c r="AE349" s="41">
        <v>612</v>
      </c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>
        <v>24.483000000000001</v>
      </c>
      <c r="AY349" s="17">
        <v>74.099999999999994</v>
      </c>
      <c r="AZ349" s="17">
        <v>123</v>
      </c>
      <c r="BA349" s="98">
        <f t="shared" si="159"/>
        <v>197.1</v>
      </c>
      <c r="BB349" s="101">
        <f t="shared" si="160"/>
        <v>686.1</v>
      </c>
    </row>
    <row r="350" spans="1:54" ht="14.25" customHeight="1" x14ac:dyDescent="0.35">
      <c r="A350" s="266"/>
      <c r="B350" s="11">
        <v>25.75</v>
      </c>
      <c r="C350" s="266"/>
      <c r="D350" s="17">
        <v>49</v>
      </c>
      <c r="E350" s="17">
        <v>117</v>
      </c>
      <c r="F350" s="41">
        <v>12.2</v>
      </c>
      <c r="G350" s="266"/>
      <c r="H350" s="17">
        <v>33.200000000000003</v>
      </c>
      <c r="I350" s="17">
        <v>111.7</v>
      </c>
      <c r="J350" s="17">
        <v>87.4</v>
      </c>
      <c r="K350" s="98">
        <v>87</v>
      </c>
      <c r="L350" s="266"/>
      <c r="M350" s="99">
        <f t="shared" si="156"/>
        <v>21.000000000000004</v>
      </c>
      <c r="N350" s="17">
        <f t="shared" si="157"/>
        <v>-5.2999999999999972</v>
      </c>
      <c r="O350" s="41">
        <f t="shared" si="158"/>
        <v>38</v>
      </c>
      <c r="P350" s="99">
        <v>112.6</v>
      </c>
      <c r="Q350" s="17">
        <v>13.4</v>
      </c>
      <c r="R350" s="17">
        <v>48.7</v>
      </c>
      <c r="S350" s="17">
        <v>48.6</v>
      </c>
      <c r="T350" s="17">
        <v>62.7</v>
      </c>
      <c r="U350" s="17">
        <v>62.6</v>
      </c>
      <c r="V350" s="17">
        <v>62.9</v>
      </c>
      <c r="W350" s="17">
        <v>63</v>
      </c>
      <c r="X350" s="17">
        <v>89.1</v>
      </c>
      <c r="Y350" s="17">
        <v>89.2</v>
      </c>
      <c r="Z350" s="17">
        <v>89.1</v>
      </c>
      <c r="AA350" s="17">
        <v>54.2</v>
      </c>
      <c r="AB350" s="17">
        <v>111.7</v>
      </c>
      <c r="AC350" s="17">
        <v>855</v>
      </c>
      <c r="AD350" s="17">
        <v>100</v>
      </c>
      <c r="AE350" s="41">
        <v>618</v>
      </c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>
        <v>24.1</v>
      </c>
      <c r="AY350" s="17">
        <v>88.4</v>
      </c>
      <c r="AZ350" s="17">
        <v>126</v>
      </c>
      <c r="BA350" s="98">
        <f t="shared" si="159"/>
        <v>214.4</v>
      </c>
      <c r="BB350" s="101">
        <f t="shared" si="160"/>
        <v>706.4</v>
      </c>
    </row>
    <row r="351" spans="1:54" ht="14.25" customHeight="1" x14ac:dyDescent="0.35">
      <c r="A351" s="266"/>
      <c r="B351" s="11">
        <v>25.8333333333333</v>
      </c>
      <c r="C351" s="266"/>
      <c r="D351" s="17">
        <v>49</v>
      </c>
      <c r="E351" s="17">
        <v>112.7</v>
      </c>
      <c r="F351" s="41">
        <v>11.5</v>
      </c>
      <c r="G351" s="266"/>
      <c r="H351" s="17">
        <v>33</v>
      </c>
      <c r="I351" s="17">
        <v>108.8</v>
      </c>
      <c r="J351" s="17">
        <v>87.2</v>
      </c>
      <c r="K351" s="98">
        <v>86.9</v>
      </c>
      <c r="L351" s="266"/>
      <c r="M351" s="99">
        <f t="shared" si="156"/>
        <v>21.5</v>
      </c>
      <c r="N351" s="17">
        <f t="shared" si="157"/>
        <v>-3.9000000000000057</v>
      </c>
      <c r="O351" s="41">
        <f t="shared" si="158"/>
        <v>37.900000000000006</v>
      </c>
      <c r="P351" s="99">
        <v>109.1</v>
      </c>
      <c r="Q351" s="17">
        <v>13</v>
      </c>
      <c r="R351" s="17">
        <v>48.8</v>
      </c>
      <c r="S351" s="17">
        <v>48.7</v>
      </c>
      <c r="T351" s="17">
        <v>63</v>
      </c>
      <c r="U351" s="17">
        <v>62.9</v>
      </c>
      <c r="V351" s="17">
        <v>63.2</v>
      </c>
      <c r="W351" s="17">
        <v>63.3</v>
      </c>
      <c r="X351" s="17">
        <v>88.9</v>
      </c>
      <c r="Y351" s="17">
        <v>89</v>
      </c>
      <c r="Z351" s="17">
        <v>88.9</v>
      </c>
      <c r="AA351" s="17">
        <v>54.2</v>
      </c>
      <c r="AB351" s="17">
        <v>107.8</v>
      </c>
      <c r="AC351" s="17">
        <v>854</v>
      </c>
      <c r="AD351" s="17">
        <v>100</v>
      </c>
      <c r="AE351" s="41">
        <v>629</v>
      </c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>
        <v>24.748000000000001</v>
      </c>
      <c r="AY351" s="17">
        <v>75.099999999999994</v>
      </c>
      <c r="AZ351" s="17">
        <v>127</v>
      </c>
      <c r="BA351" s="98">
        <f t="shared" si="159"/>
        <v>202.1</v>
      </c>
      <c r="BB351" s="101">
        <f t="shared" si="160"/>
        <v>704.1</v>
      </c>
    </row>
    <row r="352" spans="1:54" ht="14.25" customHeight="1" x14ac:dyDescent="0.35">
      <c r="A352" s="266"/>
      <c r="B352" s="11">
        <v>25.9166666666667</v>
      </c>
      <c r="C352" s="266"/>
      <c r="D352" s="17">
        <v>49.3</v>
      </c>
      <c r="E352" s="17">
        <v>114.7</v>
      </c>
      <c r="F352" s="41">
        <v>10.7</v>
      </c>
      <c r="G352" s="266"/>
      <c r="H352" s="17">
        <v>32.799999999999997</v>
      </c>
      <c r="I352" s="17">
        <v>107.7</v>
      </c>
      <c r="J352" s="17">
        <v>85.1</v>
      </c>
      <c r="K352" s="98">
        <v>84.8</v>
      </c>
      <c r="L352" s="266"/>
      <c r="M352" s="99">
        <f t="shared" si="156"/>
        <v>22.099999999999998</v>
      </c>
      <c r="N352" s="17">
        <f t="shared" si="157"/>
        <v>-7</v>
      </c>
      <c r="O352" s="41">
        <f t="shared" si="158"/>
        <v>35.5</v>
      </c>
      <c r="P352" s="99">
        <v>107.8</v>
      </c>
      <c r="Q352" s="17">
        <v>11.9</v>
      </c>
      <c r="R352" s="17">
        <v>49</v>
      </c>
      <c r="S352" s="17">
        <v>48.9</v>
      </c>
      <c r="T352" s="17">
        <v>59.4</v>
      </c>
      <c r="U352" s="17">
        <v>59.4</v>
      </c>
      <c r="V352" s="17">
        <v>59.9</v>
      </c>
      <c r="W352" s="17">
        <v>60</v>
      </c>
      <c r="X352" s="17">
        <v>86.9</v>
      </c>
      <c r="Y352" s="17">
        <v>87</v>
      </c>
      <c r="Z352" s="17">
        <v>86.8</v>
      </c>
      <c r="AA352" s="17">
        <v>54.2</v>
      </c>
      <c r="AB352" s="17">
        <v>112.9</v>
      </c>
      <c r="AC352" s="17">
        <v>856</v>
      </c>
      <c r="AD352" s="17">
        <v>100</v>
      </c>
      <c r="AE352" s="41">
        <v>617</v>
      </c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>
        <v>24.884</v>
      </c>
      <c r="AY352" s="17">
        <v>72.099999999999994</v>
      </c>
      <c r="AZ352" s="17">
        <v>125</v>
      </c>
      <c r="BA352" s="98">
        <f t="shared" si="159"/>
        <v>197.1</v>
      </c>
      <c r="BB352" s="101">
        <f t="shared" si="160"/>
        <v>689.1</v>
      </c>
    </row>
    <row r="353" spans="1:54" ht="14.25" customHeight="1" x14ac:dyDescent="0.35">
      <c r="A353" s="267"/>
      <c r="B353" s="11">
        <v>26</v>
      </c>
      <c r="C353" s="267"/>
      <c r="D353" s="17">
        <v>49.5</v>
      </c>
      <c r="E353" s="17">
        <v>116.1</v>
      </c>
      <c r="F353" s="41">
        <v>10.6</v>
      </c>
      <c r="G353" s="267"/>
      <c r="H353" s="17">
        <v>32.700000000000003</v>
      </c>
      <c r="I353" s="17">
        <v>108.8</v>
      </c>
      <c r="J353" s="17">
        <v>84.8</v>
      </c>
      <c r="K353" s="98">
        <v>84.5</v>
      </c>
      <c r="L353" s="267"/>
      <c r="M353" s="99">
        <f t="shared" si="156"/>
        <v>22.1</v>
      </c>
      <c r="N353" s="17">
        <f t="shared" si="157"/>
        <v>-7.2999999999999972</v>
      </c>
      <c r="O353" s="41">
        <f t="shared" si="158"/>
        <v>35</v>
      </c>
      <c r="P353" s="99">
        <v>108.6</v>
      </c>
      <c r="Q353" s="17">
        <v>11.9</v>
      </c>
      <c r="R353" s="17">
        <v>49.2</v>
      </c>
      <c r="S353" s="17">
        <v>49.2</v>
      </c>
      <c r="T353" s="17">
        <v>58.9</v>
      </c>
      <c r="U353" s="17">
        <v>58.9</v>
      </c>
      <c r="V353" s="17">
        <v>59.2</v>
      </c>
      <c r="W353" s="17">
        <v>59.2</v>
      </c>
      <c r="X353" s="17">
        <v>86.7</v>
      </c>
      <c r="Y353" s="17">
        <v>86.8</v>
      </c>
      <c r="Z353" s="17">
        <v>86.6</v>
      </c>
      <c r="AA353" s="17">
        <v>54.2</v>
      </c>
      <c r="AB353" s="17">
        <v>114.3</v>
      </c>
      <c r="AC353" s="17">
        <v>855</v>
      </c>
      <c r="AD353" s="17">
        <v>100</v>
      </c>
      <c r="AE353" s="41">
        <v>610</v>
      </c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>
        <v>24.748999999999999</v>
      </c>
      <c r="AY353" s="17">
        <v>71</v>
      </c>
      <c r="AZ353" s="17">
        <v>122</v>
      </c>
      <c r="BA353" s="98">
        <f t="shared" si="159"/>
        <v>193</v>
      </c>
      <c r="BB353" s="101">
        <f t="shared" si="160"/>
        <v>681</v>
      </c>
    </row>
    <row r="354" spans="1:54" ht="14.25" customHeight="1" x14ac:dyDescent="0.35">
      <c r="A354" s="291" t="s">
        <v>92</v>
      </c>
      <c r="B354" s="285"/>
      <c r="C354" s="78">
        <f t="shared" ref="C354:BB354" si="161">AVERAGE(C342:C353)</f>
        <v>61.5</v>
      </c>
      <c r="D354" s="78">
        <f t="shared" si="161"/>
        <v>49.041666666666664</v>
      </c>
      <c r="E354" s="78">
        <f t="shared" si="161"/>
        <v>65.300000000000011</v>
      </c>
      <c r="F354" s="102">
        <f t="shared" si="161"/>
        <v>14.924999999999999</v>
      </c>
      <c r="G354" s="78" t="e">
        <f t="shared" si="161"/>
        <v>#DIV/0!</v>
      </c>
      <c r="H354" s="78">
        <f t="shared" si="161"/>
        <v>32.241666666666667</v>
      </c>
      <c r="I354" s="78">
        <f t="shared" si="161"/>
        <v>63.333333333333336</v>
      </c>
      <c r="J354" s="78">
        <f t="shared" si="161"/>
        <v>81.058333333333337</v>
      </c>
      <c r="K354" s="103">
        <f t="shared" si="161"/>
        <v>80.874999999999986</v>
      </c>
      <c r="L354" s="104">
        <f t="shared" si="161"/>
        <v>-61.5</v>
      </c>
      <c r="M354" s="103">
        <f t="shared" si="161"/>
        <v>17.316666666666666</v>
      </c>
      <c r="N354" s="103">
        <f t="shared" si="161"/>
        <v>-1.9666666666666668</v>
      </c>
      <c r="O354" s="102">
        <f t="shared" si="161"/>
        <v>31.833333333333332</v>
      </c>
      <c r="P354" s="105">
        <f t="shared" si="161"/>
        <v>67.166666666666671</v>
      </c>
      <c r="Q354" s="78">
        <f t="shared" si="161"/>
        <v>16.091666666666672</v>
      </c>
      <c r="R354" s="78">
        <f t="shared" si="161"/>
        <v>48.858333333333341</v>
      </c>
      <c r="S354" s="78">
        <f t="shared" si="161"/>
        <v>48.725000000000001</v>
      </c>
      <c r="T354" s="78">
        <f t="shared" si="161"/>
        <v>60.966666666666669</v>
      </c>
      <c r="U354" s="78">
        <f t="shared" si="161"/>
        <v>60.92499999999999</v>
      </c>
      <c r="V354" s="78">
        <f t="shared" si="161"/>
        <v>61.208333333333343</v>
      </c>
      <c r="W354" s="78">
        <f t="shared" si="161"/>
        <v>61.416666666666664</v>
      </c>
      <c r="X354" s="78">
        <f t="shared" si="161"/>
        <v>82.875</v>
      </c>
      <c r="Y354" s="78">
        <f t="shared" si="161"/>
        <v>82.975000000000009</v>
      </c>
      <c r="Z354" s="78">
        <f t="shared" si="161"/>
        <v>82.841666666666654</v>
      </c>
      <c r="AA354" s="78">
        <f t="shared" si="161"/>
        <v>54.20000000000001</v>
      </c>
      <c r="AB354" s="78">
        <f t="shared" si="161"/>
        <v>112.60833333333335</v>
      </c>
      <c r="AC354" s="78">
        <f t="shared" si="161"/>
        <v>855.5</v>
      </c>
      <c r="AD354" s="78">
        <f t="shared" si="161"/>
        <v>100</v>
      </c>
      <c r="AE354" s="102">
        <f t="shared" si="161"/>
        <v>581.66666666666663</v>
      </c>
      <c r="AF354" s="106" t="e">
        <f t="shared" si="161"/>
        <v>#DIV/0!</v>
      </c>
      <c r="AG354" s="78" t="e">
        <f t="shared" si="161"/>
        <v>#DIV/0!</v>
      </c>
      <c r="AH354" s="78" t="e">
        <f t="shared" si="161"/>
        <v>#DIV/0!</v>
      </c>
      <c r="AI354" s="78" t="e">
        <f t="shared" si="161"/>
        <v>#DIV/0!</v>
      </c>
      <c r="AJ354" s="78" t="e">
        <f t="shared" si="161"/>
        <v>#DIV/0!</v>
      </c>
      <c r="AK354" s="78" t="e">
        <f t="shared" si="161"/>
        <v>#DIV/0!</v>
      </c>
      <c r="AL354" s="78" t="e">
        <f t="shared" si="161"/>
        <v>#DIV/0!</v>
      </c>
      <c r="AM354" s="78" t="e">
        <f t="shared" si="161"/>
        <v>#DIV/0!</v>
      </c>
      <c r="AN354" s="78" t="e">
        <f t="shared" si="161"/>
        <v>#DIV/0!</v>
      </c>
      <c r="AO354" s="78" t="e">
        <f t="shared" si="161"/>
        <v>#DIV/0!</v>
      </c>
      <c r="AP354" s="78" t="e">
        <f t="shared" si="161"/>
        <v>#DIV/0!</v>
      </c>
      <c r="AQ354" s="78" t="e">
        <f t="shared" si="161"/>
        <v>#DIV/0!</v>
      </c>
      <c r="AR354" s="78" t="e">
        <f t="shared" si="161"/>
        <v>#DIV/0!</v>
      </c>
      <c r="AS354" s="78" t="e">
        <f t="shared" si="161"/>
        <v>#DIV/0!</v>
      </c>
      <c r="AT354" s="78" t="e">
        <f t="shared" si="161"/>
        <v>#DIV/0!</v>
      </c>
      <c r="AU354" s="102" t="e">
        <f t="shared" si="161"/>
        <v>#DIV/0!</v>
      </c>
      <c r="AV354" s="107">
        <f t="shared" si="161"/>
        <v>119</v>
      </c>
      <c r="AW354" s="78" t="e">
        <f t="shared" si="161"/>
        <v>#DIV/0!</v>
      </c>
      <c r="AX354" s="78">
        <f t="shared" si="161"/>
        <v>24.66</v>
      </c>
      <c r="AY354" s="78">
        <f t="shared" si="161"/>
        <v>82.108333333333334</v>
      </c>
      <c r="AZ354" s="78">
        <f t="shared" si="161"/>
        <v>119.5</v>
      </c>
      <c r="BA354" s="103">
        <f t="shared" si="161"/>
        <v>201.60833333333335</v>
      </c>
      <c r="BB354" s="108">
        <f t="shared" si="161"/>
        <v>663.77500000000009</v>
      </c>
    </row>
    <row r="355" spans="1:54" ht="14.25" customHeight="1" x14ac:dyDescent="0.35">
      <c r="A355" s="268">
        <v>44801</v>
      </c>
      <c r="B355" s="11">
        <v>26.0833333333333</v>
      </c>
      <c r="C355" s="306">
        <v>123.1</v>
      </c>
      <c r="D355" s="17">
        <v>49.4</v>
      </c>
      <c r="E355" s="17">
        <v>105.8</v>
      </c>
      <c r="F355" s="41">
        <v>10.8</v>
      </c>
      <c r="G355" s="269"/>
      <c r="H355" s="17">
        <v>32.9</v>
      </c>
      <c r="I355" s="17">
        <v>97.3</v>
      </c>
      <c r="J355" s="17">
        <v>84.2</v>
      </c>
      <c r="K355" s="98">
        <v>83.9</v>
      </c>
      <c r="L355" s="286">
        <f>G355-C355</f>
        <v>-123.1</v>
      </c>
      <c r="M355" s="99">
        <f t="shared" ref="M355:M366" si="162">H355-F355</f>
        <v>22.099999999999998</v>
      </c>
      <c r="N355" s="17">
        <f t="shared" ref="N355:N366" si="163">I355-E355</f>
        <v>-8.5</v>
      </c>
      <c r="O355" s="41">
        <f t="shared" ref="O355:O366" si="164">K355-D355</f>
        <v>34.500000000000007</v>
      </c>
      <c r="P355" s="99">
        <v>98.8</v>
      </c>
      <c r="Q355" s="17">
        <v>12.1</v>
      </c>
      <c r="R355" s="17">
        <v>49.1</v>
      </c>
      <c r="S355" s="17">
        <v>49.1</v>
      </c>
      <c r="T355" s="17">
        <v>58.9</v>
      </c>
      <c r="U355" s="17">
        <v>58.7</v>
      </c>
      <c r="V355" s="17">
        <v>58.9</v>
      </c>
      <c r="W355" s="17">
        <v>59.1</v>
      </c>
      <c r="X355" s="17">
        <v>86.1</v>
      </c>
      <c r="Y355" s="17">
        <v>86.2</v>
      </c>
      <c r="Z355" s="17">
        <v>86</v>
      </c>
      <c r="AA355" s="17">
        <v>54.2</v>
      </c>
      <c r="AB355" s="17">
        <v>115.4</v>
      </c>
      <c r="AC355" s="17">
        <v>856</v>
      </c>
      <c r="AD355" s="17">
        <v>100</v>
      </c>
      <c r="AE355" s="41">
        <v>599</v>
      </c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>
        <v>126.7</v>
      </c>
      <c r="AW355" s="17"/>
      <c r="AX355" s="17">
        <v>24.512</v>
      </c>
      <c r="AY355" s="17">
        <v>73.599999999999994</v>
      </c>
      <c r="AZ355" s="17">
        <v>123</v>
      </c>
      <c r="BA355" s="98">
        <f t="shared" ref="BA355:BA366" si="165">AY355+AZ355</f>
        <v>196.6</v>
      </c>
      <c r="BB355" s="101">
        <f t="shared" ref="BB355:BB366" si="166">AE355+AU355+AY355</f>
        <v>672.6</v>
      </c>
    </row>
    <row r="356" spans="1:54" ht="14.25" customHeight="1" x14ac:dyDescent="0.35">
      <c r="A356" s="266"/>
      <c r="B356" s="11">
        <v>26.1666666666667</v>
      </c>
      <c r="C356" s="266"/>
      <c r="D356" s="17">
        <v>49.9</v>
      </c>
      <c r="E356" s="17">
        <v>117.6</v>
      </c>
      <c r="F356" s="41">
        <v>10.5</v>
      </c>
      <c r="G356" s="266"/>
      <c r="H356" s="17">
        <v>33.200000000000003</v>
      </c>
      <c r="I356" s="17">
        <v>111</v>
      </c>
      <c r="J356" s="17">
        <v>85.7</v>
      </c>
      <c r="K356" s="98">
        <v>85.4</v>
      </c>
      <c r="L356" s="266"/>
      <c r="M356" s="99">
        <f t="shared" si="162"/>
        <v>22.700000000000003</v>
      </c>
      <c r="N356" s="17">
        <f t="shared" si="163"/>
        <v>-6.5999999999999943</v>
      </c>
      <c r="O356" s="41">
        <f t="shared" si="164"/>
        <v>35.500000000000007</v>
      </c>
      <c r="P356" s="99">
        <v>109.4</v>
      </c>
      <c r="Q356" s="17">
        <v>11.9</v>
      </c>
      <c r="R356" s="17">
        <v>49.8</v>
      </c>
      <c r="S356" s="17">
        <v>49.7</v>
      </c>
      <c r="T356" s="17">
        <v>58.6</v>
      </c>
      <c r="U356" s="17">
        <v>58.4</v>
      </c>
      <c r="V356" s="17">
        <v>58.7</v>
      </c>
      <c r="W356" s="17">
        <v>58.7</v>
      </c>
      <c r="X356" s="17">
        <v>87.6</v>
      </c>
      <c r="Y356" s="17">
        <v>87.7</v>
      </c>
      <c r="Z356" s="17">
        <v>87.5</v>
      </c>
      <c r="AA356" s="17">
        <v>54.2</v>
      </c>
      <c r="AB356" s="17">
        <v>115.4</v>
      </c>
      <c r="AC356" s="17">
        <v>855</v>
      </c>
      <c r="AD356" s="17">
        <v>100</v>
      </c>
      <c r="AE356" s="41">
        <v>611</v>
      </c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>
        <v>23.643000000000001</v>
      </c>
      <c r="AY356" s="17">
        <v>77.7</v>
      </c>
      <c r="AZ356" s="17">
        <v>133</v>
      </c>
      <c r="BA356" s="98">
        <f t="shared" si="165"/>
        <v>210.7</v>
      </c>
      <c r="BB356" s="101">
        <f t="shared" si="166"/>
        <v>688.7</v>
      </c>
    </row>
    <row r="357" spans="1:54" ht="14.25" customHeight="1" x14ac:dyDescent="0.35">
      <c r="A357" s="266"/>
      <c r="B357" s="11">
        <v>26.25</v>
      </c>
      <c r="C357" s="266"/>
      <c r="D357" s="17">
        <v>49.4</v>
      </c>
      <c r="E357" s="17">
        <v>128.69999999999999</v>
      </c>
      <c r="F357" s="41">
        <v>8.4</v>
      </c>
      <c r="G357" s="266"/>
      <c r="H357" s="17">
        <v>32.200000000000003</v>
      </c>
      <c r="I357" s="17">
        <v>115.1</v>
      </c>
      <c r="J357" s="17">
        <v>86.3</v>
      </c>
      <c r="K357" s="98">
        <v>85.9</v>
      </c>
      <c r="L357" s="266"/>
      <c r="M357" s="99">
        <f t="shared" si="162"/>
        <v>23.800000000000004</v>
      </c>
      <c r="N357" s="17">
        <f t="shared" si="163"/>
        <v>-13.599999999999994</v>
      </c>
      <c r="O357" s="41">
        <f t="shared" si="164"/>
        <v>36.500000000000007</v>
      </c>
      <c r="P357" s="99">
        <v>115.2</v>
      </c>
      <c r="Q357" s="17">
        <v>9.6999999999999993</v>
      </c>
      <c r="R357" s="17">
        <v>49.1</v>
      </c>
      <c r="S357" s="17">
        <v>49</v>
      </c>
      <c r="T357" s="17">
        <v>57.9</v>
      </c>
      <c r="U357" s="17">
        <v>58</v>
      </c>
      <c r="V357" s="17">
        <v>58.3</v>
      </c>
      <c r="W357" s="17">
        <v>58.3</v>
      </c>
      <c r="X357" s="17">
        <v>88.1</v>
      </c>
      <c r="Y357" s="17">
        <v>88.2</v>
      </c>
      <c r="Z357" s="17">
        <v>88</v>
      </c>
      <c r="AA357" s="17">
        <v>54.2</v>
      </c>
      <c r="AB357" s="17">
        <v>114.1</v>
      </c>
      <c r="AC357" s="17">
        <v>866</v>
      </c>
      <c r="AD357" s="17">
        <v>100</v>
      </c>
      <c r="AE357" s="41">
        <v>633</v>
      </c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>
        <v>25.407</v>
      </c>
      <c r="AY357" s="17">
        <v>79.7</v>
      </c>
      <c r="AZ357" s="17">
        <v>128</v>
      </c>
      <c r="BA357" s="98">
        <f t="shared" si="165"/>
        <v>207.7</v>
      </c>
      <c r="BB357" s="101">
        <f t="shared" si="166"/>
        <v>712.7</v>
      </c>
    </row>
    <row r="358" spans="1:54" ht="14.25" customHeight="1" x14ac:dyDescent="0.35">
      <c r="A358" s="266"/>
      <c r="B358" s="11">
        <v>26.3333333333333</v>
      </c>
      <c r="C358" s="266"/>
      <c r="D358" s="17">
        <v>49.3</v>
      </c>
      <c r="E358" s="17">
        <v>127.9</v>
      </c>
      <c r="F358" s="41">
        <v>7.2</v>
      </c>
      <c r="G358" s="266"/>
      <c r="H358" s="17">
        <v>32.700000000000003</v>
      </c>
      <c r="I358" s="17">
        <v>114.5</v>
      </c>
      <c r="J358" s="17">
        <v>86.8</v>
      </c>
      <c r="K358" s="98">
        <v>86.5</v>
      </c>
      <c r="L358" s="266"/>
      <c r="M358" s="99">
        <f t="shared" si="162"/>
        <v>25.500000000000004</v>
      </c>
      <c r="N358" s="17">
        <f t="shared" si="163"/>
        <v>-13.400000000000006</v>
      </c>
      <c r="O358" s="41">
        <f t="shared" si="164"/>
        <v>37.200000000000003</v>
      </c>
      <c r="P358" s="99">
        <v>113.4</v>
      </c>
      <c r="Q358" s="17">
        <v>8.5</v>
      </c>
      <c r="R358" s="17">
        <v>49</v>
      </c>
      <c r="S358" s="17">
        <v>49</v>
      </c>
      <c r="T358" s="17">
        <v>57.8</v>
      </c>
      <c r="U358" s="17">
        <v>57.6</v>
      </c>
      <c r="V358" s="17">
        <v>57.9</v>
      </c>
      <c r="W358" s="17">
        <v>57.9</v>
      </c>
      <c r="X358" s="17">
        <v>88.6</v>
      </c>
      <c r="Y358" s="17">
        <v>88.7</v>
      </c>
      <c r="Z358" s="17">
        <v>88.5</v>
      </c>
      <c r="AA358" s="17">
        <v>54.2</v>
      </c>
      <c r="AB358" s="17">
        <v>112.5</v>
      </c>
      <c r="AC358" s="17">
        <v>864</v>
      </c>
      <c r="AD358" s="17">
        <v>100</v>
      </c>
      <c r="AE358" s="41">
        <v>640</v>
      </c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>
        <v>26.536999999999999</v>
      </c>
      <c r="AY358" s="17">
        <v>91.9</v>
      </c>
      <c r="AZ358" s="17">
        <v>127</v>
      </c>
      <c r="BA358" s="98">
        <f t="shared" si="165"/>
        <v>218.9</v>
      </c>
      <c r="BB358" s="101">
        <f t="shared" si="166"/>
        <v>731.9</v>
      </c>
    </row>
    <row r="359" spans="1:54" ht="14.25" customHeight="1" x14ac:dyDescent="0.35">
      <c r="A359" s="266"/>
      <c r="B359" s="11">
        <v>26.4166666666667</v>
      </c>
      <c r="C359" s="266"/>
      <c r="D359" s="17">
        <v>49.3</v>
      </c>
      <c r="E359" s="17">
        <v>135</v>
      </c>
      <c r="F359" s="41">
        <v>6.1</v>
      </c>
      <c r="G359" s="266"/>
      <c r="H359" s="17">
        <v>32.6</v>
      </c>
      <c r="I359" s="17">
        <v>114.8</v>
      </c>
      <c r="J359" s="17">
        <v>87.3</v>
      </c>
      <c r="K359" s="98">
        <v>87</v>
      </c>
      <c r="L359" s="266"/>
      <c r="M359" s="99">
        <f t="shared" si="162"/>
        <v>26.5</v>
      </c>
      <c r="N359" s="17">
        <f t="shared" si="163"/>
        <v>-20.200000000000003</v>
      </c>
      <c r="O359" s="41">
        <f t="shared" si="164"/>
        <v>37.700000000000003</v>
      </c>
      <c r="P359" s="99">
        <v>114.4</v>
      </c>
      <c r="Q359" s="17">
        <v>7.4</v>
      </c>
      <c r="R359" s="17">
        <v>49</v>
      </c>
      <c r="S359" s="17">
        <v>48.9</v>
      </c>
      <c r="T359" s="17">
        <v>56.9</v>
      </c>
      <c r="U359" s="17">
        <v>57</v>
      </c>
      <c r="V359" s="17">
        <v>57.4</v>
      </c>
      <c r="W359" s="17">
        <v>57.4</v>
      </c>
      <c r="X359" s="17">
        <v>89.1</v>
      </c>
      <c r="Y359" s="17">
        <v>89.2</v>
      </c>
      <c r="Z359" s="17">
        <v>89</v>
      </c>
      <c r="AA359" s="17">
        <v>54.2</v>
      </c>
      <c r="AB359" s="17">
        <v>113.4</v>
      </c>
      <c r="AC359" s="17">
        <v>865</v>
      </c>
      <c r="AD359" s="17">
        <v>100</v>
      </c>
      <c r="AE359" s="41">
        <v>643</v>
      </c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>
        <v>27.082000000000001</v>
      </c>
      <c r="AY359" s="17">
        <v>90.1</v>
      </c>
      <c r="AZ359" s="17">
        <v>127</v>
      </c>
      <c r="BA359" s="98">
        <f t="shared" si="165"/>
        <v>217.1</v>
      </c>
      <c r="BB359" s="101">
        <f t="shared" si="166"/>
        <v>733.1</v>
      </c>
    </row>
    <row r="360" spans="1:54" ht="14.25" customHeight="1" x14ac:dyDescent="0.35">
      <c r="A360" s="266"/>
      <c r="B360" s="11">
        <v>26.5</v>
      </c>
      <c r="C360" s="266"/>
      <c r="D360" s="17">
        <v>49.3</v>
      </c>
      <c r="E360" s="17">
        <v>131.19999999999999</v>
      </c>
      <c r="F360" s="41">
        <v>6.1</v>
      </c>
      <c r="G360" s="266"/>
      <c r="H360" s="17">
        <v>33.4</v>
      </c>
      <c r="I360" s="17">
        <v>114.6</v>
      </c>
      <c r="J360" s="17">
        <v>88.1</v>
      </c>
      <c r="K360" s="98">
        <v>87.7</v>
      </c>
      <c r="L360" s="266"/>
      <c r="M360" s="99">
        <f t="shared" si="162"/>
        <v>27.299999999999997</v>
      </c>
      <c r="N360" s="17">
        <f t="shared" si="163"/>
        <v>-16.599999999999994</v>
      </c>
      <c r="O360" s="41">
        <f t="shared" si="164"/>
        <v>38.400000000000006</v>
      </c>
      <c r="P360" s="99">
        <v>113.6</v>
      </c>
      <c r="Q360" s="17">
        <v>7.5</v>
      </c>
      <c r="R360" s="17">
        <v>49</v>
      </c>
      <c r="S360" s="17">
        <v>49</v>
      </c>
      <c r="T360" s="17">
        <v>57.8</v>
      </c>
      <c r="U360" s="17">
        <v>57.7</v>
      </c>
      <c r="V360" s="17">
        <v>58</v>
      </c>
      <c r="W360" s="17">
        <v>57.9</v>
      </c>
      <c r="X360" s="17">
        <v>89.9</v>
      </c>
      <c r="Y360" s="17">
        <v>90</v>
      </c>
      <c r="Z360" s="17">
        <v>89.8</v>
      </c>
      <c r="AA360" s="17">
        <v>54.2</v>
      </c>
      <c r="AB360" s="17">
        <v>112.7</v>
      </c>
      <c r="AC360" s="17">
        <v>864</v>
      </c>
      <c r="AD360" s="17">
        <v>100</v>
      </c>
      <c r="AE360" s="41">
        <v>651</v>
      </c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>
        <v>28.460999999999999</v>
      </c>
      <c r="AY360" s="17">
        <v>89.2</v>
      </c>
      <c r="AZ360" s="17">
        <v>128</v>
      </c>
      <c r="BA360" s="98">
        <f t="shared" si="165"/>
        <v>217.2</v>
      </c>
      <c r="BB360" s="101">
        <f t="shared" si="166"/>
        <v>740.2</v>
      </c>
    </row>
    <row r="361" spans="1:54" ht="14.25" customHeight="1" x14ac:dyDescent="0.35">
      <c r="A361" s="266"/>
      <c r="B361" s="11">
        <v>26.5833333333333</v>
      </c>
      <c r="C361" s="266"/>
      <c r="D361" s="17">
        <v>49.3</v>
      </c>
      <c r="E361" s="17">
        <v>132.5</v>
      </c>
      <c r="F361" s="41">
        <v>6.2</v>
      </c>
      <c r="G361" s="266"/>
      <c r="H361" s="17">
        <v>33.5</v>
      </c>
      <c r="I361" s="17">
        <v>113.1</v>
      </c>
      <c r="J361" s="17">
        <v>87.3</v>
      </c>
      <c r="K361" s="98">
        <v>87</v>
      </c>
      <c r="L361" s="266"/>
      <c r="M361" s="99">
        <f t="shared" si="162"/>
        <v>27.3</v>
      </c>
      <c r="N361" s="17">
        <f t="shared" si="163"/>
        <v>-19.400000000000006</v>
      </c>
      <c r="O361" s="41">
        <f t="shared" si="164"/>
        <v>37.700000000000003</v>
      </c>
      <c r="P361" s="99">
        <v>112.6</v>
      </c>
      <c r="Q361" s="17">
        <v>7.6</v>
      </c>
      <c r="R361" s="17">
        <v>49</v>
      </c>
      <c r="S361" s="17">
        <v>48.9</v>
      </c>
      <c r="T361" s="17">
        <v>56.9</v>
      </c>
      <c r="U361" s="17">
        <v>57.1</v>
      </c>
      <c r="V361" s="17">
        <v>57.3</v>
      </c>
      <c r="W361" s="17">
        <v>57.4</v>
      </c>
      <c r="X361" s="17">
        <v>89.1</v>
      </c>
      <c r="Y361" s="17">
        <v>89.2</v>
      </c>
      <c r="Z361" s="17">
        <v>89.1</v>
      </c>
      <c r="AA361" s="17">
        <v>54.2</v>
      </c>
      <c r="AB361" s="17">
        <v>112.1</v>
      </c>
      <c r="AC361" s="17">
        <v>853</v>
      </c>
      <c r="AD361" s="17">
        <v>100</v>
      </c>
      <c r="AE361" s="41">
        <v>634</v>
      </c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>
        <v>28.414000000000001</v>
      </c>
      <c r="AY361" s="17">
        <v>86.1</v>
      </c>
      <c r="AZ361" s="17">
        <v>124</v>
      </c>
      <c r="BA361" s="98">
        <f t="shared" si="165"/>
        <v>210.1</v>
      </c>
      <c r="BB361" s="101">
        <f t="shared" si="166"/>
        <v>720.1</v>
      </c>
    </row>
    <row r="362" spans="1:54" ht="14.25" customHeight="1" x14ac:dyDescent="0.35">
      <c r="A362" s="266"/>
      <c r="B362" s="11">
        <v>26.6666666666667</v>
      </c>
      <c r="C362" s="266"/>
      <c r="D362" s="17">
        <v>49.3</v>
      </c>
      <c r="E362" s="17">
        <v>133.30000000000001</v>
      </c>
      <c r="F362" s="41">
        <v>6.3</v>
      </c>
      <c r="G362" s="266"/>
      <c r="H362" s="17">
        <v>33.1</v>
      </c>
      <c r="I362" s="17">
        <v>114.5</v>
      </c>
      <c r="J362" s="17">
        <v>85.9</v>
      </c>
      <c r="K362" s="98">
        <v>85.6</v>
      </c>
      <c r="L362" s="266"/>
      <c r="M362" s="99">
        <f t="shared" si="162"/>
        <v>26.8</v>
      </c>
      <c r="N362" s="17">
        <f t="shared" si="163"/>
        <v>-18.800000000000011</v>
      </c>
      <c r="O362" s="41">
        <f t="shared" si="164"/>
        <v>36.299999999999997</v>
      </c>
      <c r="P362" s="99">
        <v>113.6</v>
      </c>
      <c r="Q362" s="17">
        <v>7.6</v>
      </c>
      <c r="R362" s="17">
        <v>49</v>
      </c>
      <c r="S362" s="17">
        <v>48.9</v>
      </c>
      <c r="T362" s="17">
        <v>55.7</v>
      </c>
      <c r="U362" s="17">
        <v>56</v>
      </c>
      <c r="V362" s="17">
        <v>56.3</v>
      </c>
      <c r="W362" s="17">
        <v>56.3</v>
      </c>
      <c r="X362" s="17">
        <v>87.7</v>
      </c>
      <c r="Y362" s="17">
        <v>87.8</v>
      </c>
      <c r="Z362" s="17">
        <v>87.7</v>
      </c>
      <c r="AA362" s="17">
        <v>54.2</v>
      </c>
      <c r="AB362" s="17">
        <v>112.9</v>
      </c>
      <c r="AC362" s="17">
        <v>856</v>
      </c>
      <c r="AD362" s="17">
        <v>100</v>
      </c>
      <c r="AE362" s="41">
        <v>626</v>
      </c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>
        <v>27.390999999999998</v>
      </c>
      <c r="AY362" s="17">
        <v>87.7</v>
      </c>
      <c r="AZ362" s="17">
        <v>131</v>
      </c>
      <c r="BA362" s="98">
        <f t="shared" si="165"/>
        <v>218.7</v>
      </c>
      <c r="BB362" s="101">
        <f t="shared" si="166"/>
        <v>713.7</v>
      </c>
    </row>
    <row r="363" spans="1:54" ht="14.25" customHeight="1" x14ac:dyDescent="0.35">
      <c r="A363" s="266"/>
      <c r="B363" s="11">
        <v>26.75</v>
      </c>
      <c r="C363" s="266"/>
      <c r="D363" s="17">
        <v>49.5</v>
      </c>
      <c r="E363" s="17">
        <v>117.2</v>
      </c>
      <c r="F363" s="41">
        <v>6.4</v>
      </c>
      <c r="G363" s="266"/>
      <c r="H363" s="17">
        <v>32.5</v>
      </c>
      <c r="I363" s="17">
        <v>102.4</v>
      </c>
      <c r="J363" s="17">
        <v>84.6</v>
      </c>
      <c r="K363" s="98">
        <v>84.3</v>
      </c>
      <c r="L363" s="266"/>
      <c r="M363" s="99">
        <f t="shared" si="162"/>
        <v>26.1</v>
      </c>
      <c r="N363" s="17">
        <f t="shared" si="163"/>
        <v>-14.799999999999997</v>
      </c>
      <c r="O363" s="41">
        <f t="shared" si="164"/>
        <v>34.799999999999997</v>
      </c>
      <c r="P363" s="99">
        <v>102.3</v>
      </c>
      <c r="Q363" s="17">
        <v>7.7</v>
      </c>
      <c r="R363" s="17">
        <v>49.2</v>
      </c>
      <c r="S363" s="17">
        <v>49.1</v>
      </c>
      <c r="T363" s="17">
        <v>55.3</v>
      </c>
      <c r="U363" s="17">
        <v>55.2</v>
      </c>
      <c r="V363" s="17">
        <v>55.5</v>
      </c>
      <c r="W363" s="17">
        <v>55.7</v>
      </c>
      <c r="X363" s="17">
        <v>86.4</v>
      </c>
      <c r="Y363" s="17">
        <v>86.5</v>
      </c>
      <c r="Z363" s="17">
        <v>86.3</v>
      </c>
      <c r="AA363" s="17">
        <v>54.2</v>
      </c>
      <c r="AB363" s="17">
        <v>115</v>
      </c>
      <c r="AC363" s="17">
        <v>856</v>
      </c>
      <c r="AD363" s="17">
        <v>100</v>
      </c>
      <c r="AE363" s="41">
        <v>613</v>
      </c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>
        <v>25.27</v>
      </c>
      <c r="AY363" s="17">
        <v>91.3</v>
      </c>
      <c r="AZ363" s="17">
        <v>123</v>
      </c>
      <c r="BA363" s="98">
        <f t="shared" si="165"/>
        <v>214.3</v>
      </c>
      <c r="BB363" s="101">
        <f t="shared" si="166"/>
        <v>704.3</v>
      </c>
    </row>
    <row r="364" spans="1:54" ht="14.25" customHeight="1" x14ac:dyDescent="0.35">
      <c r="A364" s="266"/>
      <c r="B364" s="11">
        <v>26.8333333333333</v>
      </c>
      <c r="C364" s="266"/>
      <c r="D364" s="17">
        <v>49.6</v>
      </c>
      <c r="E364" s="17">
        <v>116.6</v>
      </c>
      <c r="F364" s="41">
        <v>7.6</v>
      </c>
      <c r="G364" s="266"/>
      <c r="H364" s="17">
        <v>32.9</v>
      </c>
      <c r="I364" s="17">
        <v>102.8</v>
      </c>
      <c r="J364" s="17">
        <v>85.5</v>
      </c>
      <c r="K364" s="98">
        <v>85.2</v>
      </c>
      <c r="L364" s="266"/>
      <c r="M364" s="99">
        <f t="shared" si="162"/>
        <v>25.299999999999997</v>
      </c>
      <c r="N364" s="17">
        <f t="shared" si="163"/>
        <v>-13.799999999999997</v>
      </c>
      <c r="O364" s="41">
        <f t="shared" si="164"/>
        <v>35.6</v>
      </c>
      <c r="P364" s="99">
        <v>103.9</v>
      </c>
      <c r="Q364" s="17">
        <v>8.9</v>
      </c>
      <c r="R364" s="17">
        <v>49.4</v>
      </c>
      <c r="S364" s="17">
        <v>49.3</v>
      </c>
      <c r="T364" s="17">
        <v>56.7</v>
      </c>
      <c r="U364" s="17">
        <v>56.6</v>
      </c>
      <c r="V364" s="17">
        <v>56.8</v>
      </c>
      <c r="W364" s="17">
        <v>57</v>
      </c>
      <c r="X364" s="17">
        <v>87.4</v>
      </c>
      <c r="Y364" s="17">
        <v>87.5</v>
      </c>
      <c r="Z364" s="17">
        <v>87.2</v>
      </c>
      <c r="AA364" s="17">
        <v>54.2</v>
      </c>
      <c r="AB364" s="17">
        <v>116.1</v>
      </c>
      <c r="AC364" s="17">
        <v>854</v>
      </c>
      <c r="AD364" s="17">
        <v>100</v>
      </c>
      <c r="AE364" s="41">
        <v>614</v>
      </c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>
        <v>25.178999999999998</v>
      </c>
      <c r="AY364" s="17">
        <v>88.9</v>
      </c>
      <c r="AZ364" s="17">
        <v>125</v>
      </c>
      <c r="BA364" s="98">
        <f t="shared" si="165"/>
        <v>213.9</v>
      </c>
      <c r="BB364" s="101">
        <f t="shared" si="166"/>
        <v>702.9</v>
      </c>
    </row>
    <row r="365" spans="1:54" ht="14.25" customHeight="1" x14ac:dyDescent="0.35">
      <c r="A365" s="266"/>
      <c r="B365" s="11">
        <v>26.9166666666667</v>
      </c>
      <c r="C365" s="266"/>
      <c r="D365" s="17">
        <v>49.7</v>
      </c>
      <c r="E365" s="17">
        <v>116</v>
      </c>
      <c r="F365" s="41">
        <v>8.5</v>
      </c>
      <c r="G365" s="266"/>
      <c r="H365" s="17">
        <v>32.799999999999997</v>
      </c>
      <c r="I365" s="17">
        <v>104.2</v>
      </c>
      <c r="J365" s="17">
        <v>85.2</v>
      </c>
      <c r="K365" s="98">
        <v>84.8</v>
      </c>
      <c r="L365" s="266"/>
      <c r="M365" s="99">
        <f t="shared" si="162"/>
        <v>24.299999999999997</v>
      </c>
      <c r="N365" s="17">
        <f t="shared" si="163"/>
        <v>-11.799999999999997</v>
      </c>
      <c r="O365" s="41">
        <f t="shared" si="164"/>
        <v>35.099999999999994</v>
      </c>
      <c r="P365" s="99">
        <v>104.4</v>
      </c>
      <c r="Q365" s="17">
        <v>9.6999999999999993</v>
      </c>
      <c r="R365" s="17">
        <v>49.4</v>
      </c>
      <c r="S365" s="17">
        <v>49.4</v>
      </c>
      <c r="T365" s="17">
        <v>56.6</v>
      </c>
      <c r="U365" s="17">
        <v>56.7</v>
      </c>
      <c r="V365" s="17">
        <v>57</v>
      </c>
      <c r="W365" s="17">
        <v>57.2</v>
      </c>
      <c r="X365" s="17">
        <v>87.1</v>
      </c>
      <c r="Y365" s="17">
        <v>87.2</v>
      </c>
      <c r="Z365" s="17">
        <v>86.9</v>
      </c>
      <c r="AA365" s="17">
        <v>54.2</v>
      </c>
      <c r="AB365" s="17">
        <v>116.9</v>
      </c>
      <c r="AC365" s="17">
        <v>856</v>
      </c>
      <c r="AD365" s="17">
        <v>100</v>
      </c>
      <c r="AE365" s="41">
        <v>609</v>
      </c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>
        <v>24.58</v>
      </c>
      <c r="AY365" s="17">
        <v>91.6</v>
      </c>
      <c r="AZ365" s="17">
        <v>125</v>
      </c>
      <c r="BA365" s="98">
        <f t="shared" si="165"/>
        <v>216.6</v>
      </c>
      <c r="BB365" s="101">
        <f t="shared" si="166"/>
        <v>700.6</v>
      </c>
    </row>
    <row r="366" spans="1:54" ht="14.25" customHeight="1" x14ac:dyDescent="0.35">
      <c r="A366" s="267"/>
      <c r="B366" s="11">
        <v>27</v>
      </c>
      <c r="C366" s="267"/>
      <c r="D366" s="17">
        <v>49.6</v>
      </c>
      <c r="E366" s="17">
        <v>122.4</v>
      </c>
      <c r="F366" s="41">
        <v>8.6999999999999993</v>
      </c>
      <c r="G366" s="267"/>
      <c r="H366" s="17">
        <v>32.799999999999997</v>
      </c>
      <c r="I366" s="17">
        <v>111</v>
      </c>
      <c r="J366" s="17">
        <v>85.6</v>
      </c>
      <c r="K366" s="98">
        <v>85.3</v>
      </c>
      <c r="L366" s="267"/>
      <c r="M366" s="99">
        <f t="shared" si="162"/>
        <v>24.099999999999998</v>
      </c>
      <c r="N366" s="17">
        <f t="shared" si="163"/>
        <v>-11.400000000000006</v>
      </c>
      <c r="O366" s="41">
        <f t="shared" si="164"/>
        <v>35.699999999999996</v>
      </c>
      <c r="P366" s="99">
        <v>111.2</v>
      </c>
      <c r="Q366" s="17">
        <v>9.9</v>
      </c>
      <c r="R366" s="17">
        <v>49.3</v>
      </c>
      <c r="S366" s="17">
        <v>49.3</v>
      </c>
      <c r="T366" s="17">
        <v>57.1</v>
      </c>
      <c r="U366" s="17">
        <v>57.1</v>
      </c>
      <c r="V366" s="17">
        <v>57.3</v>
      </c>
      <c r="W366" s="17">
        <v>57.6</v>
      </c>
      <c r="X366" s="17">
        <v>87.5</v>
      </c>
      <c r="Y366" s="17">
        <v>87.6</v>
      </c>
      <c r="Z366" s="17">
        <v>87.4</v>
      </c>
      <c r="AA366" s="17">
        <v>54.2</v>
      </c>
      <c r="AB366" s="17">
        <v>116.3</v>
      </c>
      <c r="AC366" s="17">
        <v>855</v>
      </c>
      <c r="AD366" s="17">
        <v>100</v>
      </c>
      <c r="AE366" s="41">
        <v>615</v>
      </c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>
        <v>24.402000000000001</v>
      </c>
      <c r="AY366" s="17">
        <v>86.7</v>
      </c>
      <c r="AZ366" s="17">
        <v>123</v>
      </c>
      <c r="BA366" s="98">
        <f t="shared" si="165"/>
        <v>209.7</v>
      </c>
      <c r="BB366" s="101">
        <f t="shared" si="166"/>
        <v>701.7</v>
      </c>
    </row>
    <row r="367" spans="1:54" ht="14.25" customHeight="1" x14ac:dyDescent="0.35">
      <c r="A367" s="291" t="s">
        <v>92</v>
      </c>
      <c r="B367" s="285"/>
      <c r="C367" s="78">
        <f t="shared" ref="C367:BB367" si="167">AVERAGE(C355:C366)</f>
        <v>123.1</v>
      </c>
      <c r="D367" s="78">
        <f t="shared" si="167"/>
        <v>49.466666666666676</v>
      </c>
      <c r="E367" s="78">
        <f t="shared" si="167"/>
        <v>123.68333333333334</v>
      </c>
      <c r="F367" s="102">
        <f t="shared" si="167"/>
        <v>7.7333333333333343</v>
      </c>
      <c r="G367" s="78" t="e">
        <f t="shared" si="167"/>
        <v>#DIV/0!</v>
      </c>
      <c r="H367" s="78">
        <f t="shared" si="167"/>
        <v>32.883333333333333</v>
      </c>
      <c r="I367" s="78">
        <f t="shared" si="167"/>
        <v>109.60833333333333</v>
      </c>
      <c r="J367" s="78">
        <f t="shared" si="167"/>
        <v>86.041666666666671</v>
      </c>
      <c r="K367" s="103">
        <f t="shared" si="167"/>
        <v>85.716666666666683</v>
      </c>
      <c r="L367" s="104">
        <f t="shared" si="167"/>
        <v>-123.1</v>
      </c>
      <c r="M367" s="103">
        <f t="shared" si="167"/>
        <v>25.150000000000002</v>
      </c>
      <c r="N367" s="103">
        <f t="shared" si="167"/>
        <v>-14.075000000000001</v>
      </c>
      <c r="O367" s="102">
        <f t="shared" si="167"/>
        <v>36.250000000000007</v>
      </c>
      <c r="P367" s="105">
        <f t="shared" si="167"/>
        <v>109.40000000000002</v>
      </c>
      <c r="Q367" s="78">
        <f t="shared" si="167"/>
        <v>9.0416666666666679</v>
      </c>
      <c r="R367" s="78">
        <f t="shared" si="167"/>
        <v>49.191666666666663</v>
      </c>
      <c r="S367" s="78">
        <f t="shared" si="167"/>
        <v>49.133333333333333</v>
      </c>
      <c r="T367" s="78">
        <f t="shared" si="167"/>
        <v>57.183333333333337</v>
      </c>
      <c r="U367" s="78">
        <f t="shared" si="167"/>
        <v>57.175000000000011</v>
      </c>
      <c r="V367" s="78">
        <f t="shared" si="167"/>
        <v>57.449999999999989</v>
      </c>
      <c r="W367" s="78">
        <f t="shared" si="167"/>
        <v>57.541666666666679</v>
      </c>
      <c r="X367" s="78">
        <f t="shared" si="167"/>
        <v>87.883333333333326</v>
      </c>
      <c r="Y367" s="78">
        <f t="shared" si="167"/>
        <v>87.983333333333334</v>
      </c>
      <c r="Z367" s="78">
        <f t="shared" si="167"/>
        <v>87.783333333333346</v>
      </c>
      <c r="AA367" s="78">
        <f t="shared" si="167"/>
        <v>54.20000000000001</v>
      </c>
      <c r="AB367" s="78">
        <f t="shared" si="167"/>
        <v>114.39999999999999</v>
      </c>
      <c r="AC367" s="78">
        <f t="shared" si="167"/>
        <v>858.33333333333337</v>
      </c>
      <c r="AD367" s="78">
        <f t="shared" si="167"/>
        <v>100</v>
      </c>
      <c r="AE367" s="102">
        <f t="shared" si="167"/>
        <v>624</v>
      </c>
      <c r="AF367" s="106" t="e">
        <f t="shared" si="167"/>
        <v>#DIV/0!</v>
      </c>
      <c r="AG367" s="78" t="e">
        <f t="shared" si="167"/>
        <v>#DIV/0!</v>
      </c>
      <c r="AH367" s="78" t="e">
        <f t="shared" si="167"/>
        <v>#DIV/0!</v>
      </c>
      <c r="AI367" s="78" t="e">
        <f t="shared" si="167"/>
        <v>#DIV/0!</v>
      </c>
      <c r="AJ367" s="78" t="e">
        <f t="shared" si="167"/>
        <v>#DIV/0!</v>
      </c>
      <c r="AK367" s="78" t="e">
        <f t="shared" si="167"/>
        <v>#DIV/0!</v>
      </c>
      <c r="AL367" s="78" t="e">
        <f t="shared" si="167"/>
        <v>#DIV/0!</v>
      </c>
      <c r="AM367" s="78" t="e">
        <f t="shared" si="167"/>
        <v>#DIV/0!</v>
      </c>
      <c r="AN367" s="78" t="e">
        <f t="shared" si="167"/>
        <v>#DIV/0!</v>
      </c>
      <c r="AO367" s="78" t="e">
        <f t="shared" si="167"/>
        <v>#DIV/0!</v>
      </c>
      <c r="AP367" s="78" t="e">
        <f t="shared" si="167"/>
        <v>#DIV/0!</v>
      </c>
      <c r="AQ367" s="78" t="e">
        <f t="shared" si="167"/>
        <v>#DIV/0!</v>
      </c>
      <c r="AR367" s="78" t="e">
        <f t="shared" si="167"/>
        <v>#DIV/0!</v>
      </c>
      <c r="AS367" s="78" t="e">
        <f t="shared" si="167"/>
        <v>#DIV/0!</v>
      </c>
      <c r="AT367" s="78" t="e">
        <f t="shared" si="167"/>
        <v>#DIV/0!</v>
      </c>
      <c r="AU367" s="102" t="e">
        <f t="shared" si="167"/>
        <v>#DIV/0!</v>
      </c>
      <c r="AV367" s="107">
        <f t="shared" si="167"/>
        <v>126.7</v>
      </c>
      <c r="AW367" s="78" t="e">
        <f t="shared" si="167"/>
        <v>#DIV/0!</v>
      </c>
      <c r="AX367" s="78">
        <f t="shared" si="167"/>
        <v>25.906499999999994</v>
      </c>
      <c r="AY367" s="78">
        <f t="shared" si="167"/>
        <v>86.208333333333329</v>
      </c>
      <c r="AZ367" s="78">
        <f t="shared" si="167"/>
        <v>126.41666666666667</v>
      </c>
      <c r="BA367" s="103">
        <f t="shared" si="167"/>
        <v>212.62499999999997</v>
      </c>
      <c r="BB367" s="108">
        <f t="shared" si="167"/>
        <v>710.20833333333337</v>
      </c>
    </row>
    <row r="368" spans="1:54" ht="14.25" customHeight="1" x14ac:dyDescent="0.35">
      <c r="A368" s="268">
        <v>44802</v>
      </c>
      <c r="B368" s="11">
        <v>27.0833333333333</v>
      </c>
      <c r="C368" s="306">
        <v>85.8</v>
      </c>
      <c r="D368" s="17">
        <v>49.7</v>
      </c>
      <c r="E368" s="17">
        <v>124.8</v>
      </c>
      <c r="F368" s="41">
        <v>9</v>
      </c>
      <c r="G368" s="269"/>
      <c r="H368" s="17">
        <v>33.200000000000003</v>
      </c>
      <c r="I368" s="17">
        <v>113.3</v>
      </c>
      <c r="J368" s="17">
        <v>85.9</v>
      </c>
      <c r="K368" s="98">
        <v>85.5</v>
      </c>
      <c r="L368" s="286">
        <f>G368-C368</f>
        <v>-85.8</v>
      </c>
      <c r="M368" s="99">
        <f t="shared" ref="M368:M379" si="168">H368-F368</f>
        <v>24.200000000000003</v>
      </c>
      <c r="N368" s="17">
        <f t="shared" ref="N368:N379" si="169">I368-E368</f>
        <v>-11.5</v>
      </c>
      <c r="O368" s="41">
        <f t="shared" ref="O368:O379" si="170">K368-D368</f>
        <v>35.799999999999997</v>
      </c>
      <c r="P368" s="99">
        <v>111.8</v>
      </c>
      <c r="Q368" s="17">
        <v>10.1</v>
      </c>
      <c r="R368" s="17">
        <v>49.3</v>
      </c>
      <c r="S368" s="17">
        <v>49.3</v>
      </c>
      <c r="T368" s="17">
        <v>57.3</v>
      </c>
      <c r="U368" s="17">
        <v>57.3</v>
      </c>
      <c r="V368" s="17">
        <v>57.4</v>
      </c>
      <c r="W368" s="17">
        <v>57.5</v>
      </c>
      <c r="X368" s="17">
        <v>87.8</v>
      </c>
      <c r="Y368" s="17">
        <v>87.9</v>
      </c>
      <c r="Z368" s="17">
        <v>87.7</v>
      </c>
      <c r="AA368" s="17">
        <v>54.2</v>
      </c>
      <c r="AB368" s="17">
        <v>116.9</v>
      </c>
      <c r="AC368" s="17">
        <v>854</v>
      </c>
      <c r="AD368" s="17">
        <v>100</v>
      </c>
      <c r="AE368" s="41">
        <v>612</v>
      </c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>
        <v>112.8</v>
      </c>
      <c r="AW368" s="17"/>
      <c r="AX368" s="17">
        <v>24.283999999999999</v>
      </c>
      <c r="AY368" s="17">
        <v>87</v>
      </c>
      <c r="AZ368" s="17">
        <v>124</v>
      </c>
      <c r="BA368" s="98">
        <f t="shared" ref="BA368:BA379" si="171">AY368+AZ368</f>
        <v>211</v>
      </c>
      <c r="BB368" s="101">
        <f t="shared" ref="BB368:BB379" si="172">AE368+AU368+AY368</f>
        <v>699</v>
      </c>
    </row>
    <row r="369" spans="1:54" ht="14.25" customHeight="1" x14ac:dyDescent="0.35">
      <c r="A369" s="266"/>
      <c r="B369" s="11">
        <v>27.1666666666667</v>
      </c>
      <c r="C369" s="266"/>
      <c r="D369" s="17">
        <v>49.6</v>
      </c>
      <c r="E369" s="17">
        <v>123.7</v>
      </c>
      <c r="F369" s="41">
        <v>9.1999999999999993</v>
      </c>
      <c r="G369" s="266"/>
      <c r="H369" s="17">
        <v>32.9</v>
      </c>
      <c r="I369" s="17">
        <v>111.8</v>
      </c>
      <c r="J369" s="17">
        <v>85.1</v>
      </c>
      <c r="K369" s="98">
        <v>84.8</v>
      </c>
      <c r="L369" s="266"/>
      <c r="M369" s="99">
        <f t="shared" si="168"/>
        <v>23.7</v>
      </c>
      <c r="N369" s="17">
        <f t="shared" si="169"/>
        <v>-11.900000000000006</v>
      </c>
      <c r="O369" s="41">
        <f t="shared" si="170"/>
        <v>35.199999999999996</v>
      </c>
      <c r="P369" s="99">
        <v>112.4</v>
      </c>
      <c r="Q369" s="17">
        <v>10.4</v>
      </c>
      <c r="R369" s="17">
        <v>49.3</v>
      </c>
      <c r="S369" s="17">
        <v>49.2</v>
      </c>
      <c r="T369" s="17">
        <v>57.2</v>
      </c>
      <c r="U369" s="17">
        <v>57.1</v>
      </c>
      <c r="V369" s="17">
        <v>57.3</v>
      </c>
      <c r="W369" s="17">
        <v>57.4</v>
      </c>
      <c r="X369" s="17">
        <v>87</v>
      </c>
      <c r="Y369" s="17">
        <v>87.1</v>
      </c>
      <c r="Z369" s="17">
        <v>87</v>
      </c>
      <c r="AA369" s="17">
        <v>54.2</v>
      </c>
      <c r="AB369" s="17">
        <v>116.7</v>
      </c>
      <c r="AC369" s="17">
        <v>854</v>
      </c>
      <c r="AD369" s="17">
        <v>100</v>
      </c>
      <c r="AE369" s="41">
        <v>610</v>
      </c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>
        <v>24.486999999999998</v>
      </c>
      <c r="AY369" s="17">
        <v>84.9</v>
      </c>
      <c r="AZ369" s="17">
        <v>122</v>
      </c>
      <c r="BA369" s="98">
        <f t="shared" si="171"/>
        <v>206.9</v>
      </c>
      <c r="BB369" s="101">
        <f t="shared" si="172"/>
        <v>694.9</v>
      </c>
    </row>
    <row r="370" spans="1:54" ht="14.25" customHeight="1" x14ac:dyDescent="0.35">
      <c r="A370" s="266"/>
      <c r="B370" s="11">
        <v>27.25</v>
      </c>
      <c r="C370" s="266"/>
      <c r="D370" s="17">
        <v>49.6</v>
      </c>
      <c r="E370" s="17">
        <v>121.7</v>
      </c>
      <c r="F370" s="41">
        <v>9.5</v>
      </c>
      <c r="G370" s="266"/>
      <c r="H370" s="17">
        <v>32.799999999999997</v>
      </c>
      <c r="I370" s="17">
        <v>110.1</v>
      </c>
      <c r="J370" s="17">
        <v>85.7</v>
      </c>
      <c r="K370" s="98">
        <v>85.4</v>
      </c>
      <c r="L370" s="266"/>
      <c r="M370" s="99">
        <f t="shared" si="168"/>
        <v>23.299999999999997</v>
      </c>
      <c r="N370" s="17">
        <f t="shared" si="169"/>
        <v>-11.600000000000009</v>
      </c>
      <c r="O370" s="41">
        <f t="shared" si="170"/>
        <v>35.800000000000004</v>
      </c>
      <c r="P370" s="99">
        <v>112</v>
      </c>
      <c r="Q370" s="17">
        <v>10.7</v>
      </c>
      <c r="R370" s="17">
        <v>49.3</v>
      </c>
      <c r="S370" s="17">
        <v>49.2</v>
      </c>
      <c r="T370" s="17">
        <v>58</v>
      </c>
      <c r="U370" s="17">
        <v>57.8</v>
      </c>
      <c r="V370" s="17">
        <v>58.1</v>
      </c>
      <c r="W370" s="17">
        <v>58.2</v>
      </c>
      <c r="X370" s="17">
        <v>87.6</v>
      </c>
      <c r="Y370" s="17">
        <v>87.7</v>
      </c>
      <c r="Z370" s="17">
        <v>87.5</v>
      </c>
      <c r="AA370" s="17">
        <v>54.2</v>
      </c>
      <c r="AB370" s="17">
        <v>116.2</v>
      </c>
      <c r="AC370" s="17">
        <v>853</v>
      </c>
      <c r="AD370" s="17">
        <v>100</v>
      </c>
      <c r="AE370" s="41">
        <v>608</v>
      </c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>
        <v>24.550999999999998</v>
      </c>
      <c r="AY370" s="17">
        <v>85.2</v>
      </c>
      <c r="AZ370" s="17">
        <v>122</v>
      </c>
      <c r="BA370" s="98">
        <f t="shared" si="171"/>
        <v>207.2</v>
      </c>
      <c r="BB370" s="101">
        <f t="shared" si="172"/>
        <v>693.2</v>
      </c>
    </row>
    <row r="371" spans="1:54" ht="14.25" customHeight="1" x14ac:dyDescent="0.35">
      <c r="A371" s="266"/>
      <c r="B371" s="11">
        <v>27.3333333333333</v>
      </c>
      <c r="C371" s="266"/>
      <c r="D371" s="17">
        <v>49.4</v>
      </c>
      <c r="E371" s="17">
        <v>119.7</v>
      </c>
      <c r="F371" s="41">
        <v>9.8000000000000007</v>
      </c>
      <c r="G371" s="266"/>
      <c r="H371" s="17">
        <v>33.799999999999997</v>
      </c>
      <c r="I371" s="17">
        <v>109.2</v>
      </c>
      <c r="J371" s="17">
        <v>86.7</v>
      </c>
      <c r="K371" s="98">
        <v>86.4</v>
      </c>
      <c r="L371" s="266"/>
      <c r="M371" s="99">
        <f t="shared" si="168"/>
        <v>23.999999999999996</v>
      </c>
      <c r="N371" s="17">
        <f t="shared" si="169"/>
        <v>-10.5</v>
      </c>
      <c r="O371" s="41">
        <f t="shared" si="170"/>
        <v>37.000000000000007</v>
      </c>
      <c r="P371" s="99">
        <v>110.9</v>
      </c>
      <c r="Q371" s="17">
        <v>11</v>
      </c>
      <c r="R371" s="17">
        <v>49.1</v>
      </c>
      <c r="S371" s="17">
        <v>49</v>
      </c>
      <c r="T371" s="17">
        <v>59.4</v>
      </c>
      <c r="U371" s="17">
        <v>59.3</v>
      </c>
      <c r="V371" s="17">
        <v>59.7</v>
      </c>
      <c r="W371" s="17">
        <v>59.6</v>
      </c>
      <c r="X371" s="17">
        <v>88.6</v>
      </c>
      <c r="Y371" s="17">
        <v>88.7</v>
      </c>
      <c r="Z371" s="17">
        <v>88.5</v>
      </c>
      <c r="AA371" s="17">
        <v>54.2</v>
      </c>
      <c r="AB371" s="17">
        <v>114.9</v>
      </c>
      <c r="AC371" s="17">
        <v>856</v>
      </c>
      <c r="AD371" s="17">
        <v>100</v>
      </c>
      <c r="AE371" s="41">
        <v>618</v>
      </c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>
        <v>26.338000000000001</v>
      </c>
      <c r="AY371" s="17">
        <v>90.7</v>
      </c>
      <c r="AZ371" s="17">
        <v>122</v>
      </c>
      <c r="BA371" s="98">
        <f t="shared" si="171"/>
        <v>212.7</v>
      </c>
      <c r="BB371" s="101">
        <f t="shared" si="172"/>
        <v>708.7</v>
      </c>
    </row>
    <row r="372" spans="1:54" ht="14.25" customHeight="1" x14ac:dyDescent="0.35">
      <c r="A372" s="266"/>
      <c r="B372" s="11">
        <v>27.4166666666667</v>
      </c>
      <c r="C372" s="266"/>
      <c r="D372" s="17">
        <v>49.6</v>
      </c>
      <c r="E372" s="17">
        <v>117.8</v>
      </c>
      <c r="F372" s="41">
        <v>10.4</v>
      </c>
      <c r="G372" s="266"/>
      <c r="H372" s="17">
        <v>34.200000000000003</v>
      </c>
      <c r="I372" s="17">
        <v>111.4</v>
      </c>
      <c r="J372" s="17">
        <v>85.1</v>
      </c>
      <c r="K372" s="98">
        <v>84.7</v>
      </c>
      <c r="L372" s="266"/>
      <c r="M372" s="99">
        <f t="shared" si="168"/>
        <v>23.800000000000004</v>
      </c>
      <c r="N372" s="17">
        <f t="shared" si="169"/>
        <v>-6.3999999999999915</v>
      </c>
      <c r="O372" s="41">
        <f t="shared" si="170"/>
        <v>35.1</v>
      </c>
      <c r="P372" s="99">
        <v>112.2</v>
      </c>
      <c r="Q372" s="17">
        <v>11.8</v>
      </c>
      <c r="R372" s="17">
        <v>49.3</v>
      </c>
      <c r="S372" s="17">
        <v>49.2</v>
      </c>
      <c r="T372" s="17">
        <v>58.4</v>
      </c>
      <c r="U372" s="17">
        <v>58.3</v>
      </c>
      <c r="V372" s="17">
        <v>58.7</v>
      </c>
      <c r="W372" s="17">
        <v>58.6</v>
      </c>
      <c r="X372" s="17">
        <v>87</v>
      </c>
      <c r="Y372" s="17">
        <v>87.1</v>
      </c>
      <c r="Z372" s="17">
        <v>86.9</v>
      </c>
      <c r="AA372" s="17">
        <v>54.2</v>
      </c>
      <c r="AB372" s="17">
        <v>116</v>
      </c>
      <c r="AC372" s="17">
        <v>857</v>
      </c>
      <c r="AD372" s="17">
        <v>100</v>
      </c>
      <c r="AE372" s="41">
        <v>607</v>
      </c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>
        <v>26.728000000000002</v>
      </c>
      <c r="AY372" s="17">
        <v>88.5</v>
      </c>
      <c r="AZ372" s="17">
        <v>122</v>
      </c>
      <c r="BA372" s="98">
        <f t="shared" si="171"/>
        <v>210.5</v>
      </c>
      <c r="BB372" s="101">
        <f t="shared" si="172"/>
        <v>695.5</v>
      </c>
    </row>
    <row r="373" spans="1:54" ht="14.25" customHeight="1" x14ac:dyDescent="0.35">
      <c r="A373" s="266"/>
      <c r="B373" s="11">
        <v>27.5</v>
      </c>
      <c r="C373" s="266"/>
      <c r="D373" s="17">
        <v>49.4</v>
      </c>
      <c r="E373" s="17">
        <v>119.9</v>
      </c>
      <c r="F373" s="41">
        <v>10.6</v>
      </c>
      <c r="G373" s="266"/>
      <c r="H373" s="17">
        <v>34.9</v>
      </c>
      <c r="I373" s="17">
        <v>111.9</v>
      </c>
      <c r="J373" s="17">
        <v>84.2</v>
      </c>
      <c r="K373" s="98">
        <v>83.8</v>
      </c>
      <c r="L373" s="266"/>
      <c r="M373" s="99">
        <f t="shared" si="168"/>
        <v>24.299999999999997</v>
      </c>
      <c r="N373" s="17">
        <f t="shared" si="169"/>
        <v>-8</v>
      </c>
      <c r="O373" s="41">
        <f t="shared" si="170"/>
        <v>34.4</v>
      </c>
      <c r="P373" s="99">
        <v>112.1</v>
      </c>
      <c r="Q373" s="17">
        <v>12.1</v>
      </c>
      <c r="R373" s="17">
        <v>49.2</v>
      </c>
      <c r="S373" s="17">
        <v>49</v>
      </c>
      <c r="T373" s="17">
        <v>58.4</v>
      </c>
      <c r="U373" s="17">
        <v>58.1</v>
      </c>
      <c r="V373" s="17">
        <v>58.4</v>
      </c>
      <c r="W373" s="17">
        <v>58.6</v>
      </c>
      <c r="X373" s="17">
        <v>86.1</v>
      </c>
      <c r="Y373" s="17">
        <v>86.2</v>
      </c>
      <c r="Z373" s="17">
        <v>86</v>
      </c>
      <c r="AA373" s="17">
        <v>54.2</v>
      </c>
      <c r="AB373" s="17">
        <v>116.3</v>
      </c>
      <c r="AC373" s="17">
        <v>856</v>
      </c>
      <c r="AD373" s="17">
        <v>100</v>
      </c>
      <c r="AE373" s="41">
        <v>601</v>
      </c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>
        <v>28.916</v>
      </c>
      <c r="AY373" s="17">
        <v>87.4</v>
      </c>
      <c r="AZ373" s="17">
        <v>121</v>
      </c>
      <c r="BA373" s="98">
        <f t="shared" si="171"/>
        <v>208.4</v>
      </c>
      <c r="BB373" s="101">
        <f t="shared" si="172"/>
        <v>688.4</v>
      </c>
    </row>
    <row r="374" spans="1:54" ht="14.25" customHeight="1" x14ac:dyDescent="0.35">
      <c r="A374" s="266"/>
      <c r="B374" s="11">
        <v>27.5833333333333</v>
      </c>
      <c r="C374" s="266"/>
      <c r="D374" s="17">
        <v>49.6</v>
      </c>
      <c r="E374" s="17">
        <v>116.3</v>
      </c>
      <c r="F374" s="41">
        <v>11.1</v>
      </c>
      <c r="G374" s="266"/>
      <c r="H374" s="17">
        <v>35.799999999999997</v>
      </c>
      <c r="I374" s="17">
        <v>110.1</v>
      </c>
      <c r="J374" s="17">
        <v>85.1</v>
      </c>
      <c r="K374" s="98">
        <v>84.7</v>
      </c>
      <c r="L374" s="266"/>
      <c r="M374" s="99">
        <f t="shared" si="168"/>
        <v>24.699999999999996</v>
      </c>
      <c r="N374" s="17">
        <f t="shared" si="169"/>
        <v>-6.2000000000000028</v>
      </c>
      <c r="O374" s="41">
        <f t="shared" si="170"/>
        <v>35.1</v>
      </c>
      <c r="P374" s="99">
        <v>110.6</v>
      </c>
      <c r="Q374" s="17">
        <v>12.4</v>
      </c>
      <c r="R374" s="17">
        <v>49.2</v>
      </c>
      <c r="S374" s="17">
        <v>49.2</v>
      </c>
      <c r="T374" s="17">
        <v>59.2</v>
      </c>
      <c r="U374" s="17">
        <v>59.2</v>
      </c>
      <c r="V374" s="17">
        <v>59.5</v>
      </c>
      <c r="W374" s="17">
        <v>59.7</v>
      </c>
      <c r="X374" s="17">
        <v>87</v>
      </c>
      <c r="Y374" s="17">
        <v>87.1</v>
      </c>
      <c r="Z374" s="17">
        <v>86.9</v>
      </c>
      <c r="AA374" s="17">
        <v>54.2</v>
      </c>
      <c r="AB374" s="17">
        <v>115.8</v>
      </c>
      <c r="AC374" s="17">
        <v>855</v>
      </c>
      <c r="AD374" s="17">
        <v>100</v>
      </c>
      <c r="AE374" s="41">
        <v>606</v>
      </c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>
        <v>28.102</v>
      </c>
      <c r="AY374" s="17">
        <v>85.3</v>
      </c>
      <c r="AZ374" s="17">
        <v>127</v>
      </c>
      <c r="BA374" s="98">
        <f t="shared" si="171"/>
        <v>212.3</v>
      </c>
      <c r="BB374" s="101">
        <f t="shared" si="172"/>
        <v>691.3</v>
      </c>
    </row>
    <row r="375" spans="1:54" ht="14.25" customHeight="1" x14ac:dyDescent="0.35">
      <c r="A375" s="266"/>
      <c r="B375" s="11">
        <v>27.6666666666667</v>
      </c>
      <c r="C375" s="266"/>
      <c r="D375" s="17">
        <v>49.5</v>
      </c>
      <c r="E375" s="17">
        <v>116.6</v>
      </c>
      <c r="F375" s="41">
        <v>11.1</v>
      </c>
      <c r="G375" s="266"/>
      <c r="H375" s="17">
        <v>34.299999999999997</v>
      </c>
      <c r="I375" s="17">
        <v>110.1</v>
      </c>
      <c r="J375" s="17">
        <v>85.8</v>
      </c>
      <c r="K375" s="98">
        <v>85.5</v>
      </c>
      <c r="L375" s="266"/>
      <c r="M375" s="99">
        <f t="shared" si="168"/>
        <v>23.199999999999996</v>
      </c>
      <c r="N375" s="17">
        <f t="shared" si="169"/>
        <v>-6.5</v>
      </c>
      <c r="O375" s="41">
        <f t="shared" si="170"/>
        <v>36</v>
      </c>
      <c r="P375" s="99">
        <v>110.4</v>
      </c>
      <c r="Q375" s="17">
        <v>12.5</v>
      </c>
      <c r="R375" s="17">
        <v>49.2</v>
      </c>
      <c r="S375" s="17">
        <v>49.2</v>
      </c>
      <c r="T375" s="17">
        <v>60</v>
      </c>
      <c r="U375" s="17">
        <v>59.8</v>
      </c>
      <c r="V375" s="17">
        <v>60.2</v>
      </c>
      <c r="W375" s="17">
        <v>60.3</v>
      </c>
      <c r="X375" s="17">
        <v>87.7</v>
      </c>
      <c r="Y375" s="17">
        <v>87.8</v>
      </c>
      <c r="Z375" s="17">
        <v>87.6</v>
      </c>
      <c r="AA375" s="17">
        <v>54.2</v>
      </c>
      <c r="AB375" s="17">
        <v>114.9</v>
      </c>
      <c r="AC375" s="17">
        <v>854</v>
      </c>
      <c r="AD375" s="17">
        <v>100</v>
      </c>
      <c r="AE375" s="41">
        <v>611</v>
      </c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>
        <v>24.986000000000001</v>
      </c>
      <c r="AY375" s="17">
        <v>88.8</v>
      </c>
      <c r="AZ375" s="17">
        <v>123</v>
      </c>
      <c r="BA375" s="98">
        <f t="shared" si="171"/>
        <v>211.8</v>
      </c>
      <c r="BB375" s="101">
        <f t="shared" si="172"/>
        <v>699.8</v>
      </c>
    </row>
    <row r="376" spans="1:54" ht="14.25" customHeight="1" x14ac:dyDescent="0.35">
      <c r="A376" s="266"/>
      <c r="B376" s="11">
        <v>27.75</v>
      </c>
      <c r="C376" s="266"/>
      <c r="D376" s="17">
        <v>50.6</v>
      </c>
      <c r="E376" s="17">
        <v>0</v>
      </c>
      <c r="F376" s="41">
        <v>19.100000000000001</v>
      </c>
      <c r="G376" s="266"/>
      <c r="H376" s="17">
        <v>31</v>
      </c>
      <c r="I376" s="17">
        <v>0</v>
      </c>
      <c r="J376" s="17">
        <v>81.099999999999994</v>
      </c>
      <c r="K376" s="98">
        <v>81.099999999999994</v>
      </c>
      <c r="L376" s="266"/>
      <c r="M376" s="99">
        <f t="shared" si="168"/>
        <v>11.899999999999999</v>
      </c>
      <c r="N376" s="17">
        <f t="shared" si="169"/>
        <v>0</v>
      </c>
      <c r="O376" s="41">
        <f t="shared" si="170"/>
        <v>30.499999999999993</v>
      </c>
      <c r="P376" s="99">
        <v>1.3</v>
      </c>
      <c r="Q376" s="17">
        <v>21.9</v>
      </c>
      <c r="R376" s="17">
        <v>18</v>
      </c>
      <c r="S376" s="17">
        <v>18</v>
      </c>
      <c r="T376" s="17">
        <v>44.1</v>
      </c>
      <c r="U376" s="17">
        <v>45.1</v>
      </c>
      <c r="V376" s="17">
        <v>43.6</v>
      </c>
      <c r="W376" s="17">
        <v>45.8</v>
      </c>
      <c r="X376" s="17">
        <v>17.899999999999999</v>
      </c>
      <c r="Y376" s="17">
        <v>18</v>
      </c>
      <c r="Z376" s="17">
        <v>17.899999999999999</v>
      </c>
      <c r="AA376" s="17">
        <v>54.2</v>
      </c>
      <c r="AB376" s="17">
        <v>1.7</v>
      </c>
      <c r="AC376" s="17">
        <v>0</v>
      </c>
      <c r="AD376" s="17">
        <v>100</v>
      </c>
      <c r="AE376" s="41">
        <v>36</v>
      </c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>
        <v>24.361000000000001</v>
      </c>
      <c r="AY376" s="17">
        <v>0</v>
      </c>
      <c r="AZ376" s="17">
        <v>81</v>
      </c>
      <c r="BA376" s="98">
        <f t="shared" si="171"/>
        <v>81</v>
      </c>
      <c r="BB376" s="101">
        <f t="shared" si="172"/>
        <v>36</v>
      </c>
    </row>
    <row r="377" spans="1:54" ht="14.25" customHeight="1" x14ac:dyDescent="0.35">
      <c r="A377" s="266"/>
      <c r="B377" s="11">
        <v>27.8333333333333</v>
      </c>
      <c r="C377" s="266"/>
      <c r="D377" s="17">
        <v>51</v>
      </c>
      <c r="E377" s="17">
        <v>0</v>
      </c>
      <c r="F377" s="41">
        <v>22.8</v>
      </c>
      <c r="G377" s="266"/>
      <c r="H377" s="17">
        <v>27.4</v>
      </c>
      <c r="I377" s="17">
        <v>0</v>
      </c>
      <c r="J377" s="17">
        <v>77.099999999999994</v>
      </c>
      <c r="K377" s="98">
        <v>77.2</v>
      </c>
      <c r="L377" s="266"/>
      <c r="M377" s="99">
        <f t="shared" si="168"/>
        <v>4.5999999999999979</v>
      </c>
      <c r="N377" s="17">
        <f t="shared" si="169"/>
        <v>0</v>
      </c>
      <c r="O377" s="41">
        <f t="shared" si="170"/>
        <v>26.200000000000003</v>
      </c>
      <c r="P377" s="99">
        <v>1.4</v>
      </c>
      <c r="Q377" s="17">
        <v>24.2</v>
      </c>
      <c r="R377" s="17">
        <v>22.6</v>
      </c>
      <c r="S377" s="17">
        <v>22.5</v>
      </c>
      <c r="T377" s="17">
        <v>35</v>
      </c>
      <c r="U377" s="17">
        <v>36.799999999999997</v>
      </c>
      <c r="V377" s="17">
        <v>34</v>
      </c>
      <c r="W377" s="17">
        <v>37.5</v>
      </c>
      <c r="X377" s="17">
        <v>22.5</v>
      </c>
      <c r="Y377" s="17">
        <v>55.6</v>
      </c>
      <c r="Z377" s="17">
        <v>22.5</v>
      </c>
      <c r="AA377" s="17">
        <v>54.2</v>
      </c>
      <c r="AB377" s="17">
        <v>1.8</v>
      </c>
      <c r="AC377" s="17">
        <v>0</v>
      </c>
      <c r="AD377" s="17">
        <v>100</v>
      </c>
      <c r="AE377" s="41">
        <v>37</v>
      </c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>
        <v>24.835000000000001</v>
      </c>
      <c r="AY377" s="17">
        <v>0</v>
      </c>
      <c r="AZ377" s="17">
        <v>81</v>
      </c>
      <c r="BA377" s="98">
        <f t="shared" si="171"/>
        <v>81</v>
      </c>
      <c r="BB377" s="101">
        <f t="shared" si="172"/>
        <v>37</v>
      </c>
    </row>
    <row r="378" spans="1:54" ht="14.25" customHeight="1" x14ac:dyDescent="0.35">
      <c r="A378" s="266"/>
      <c r="B378" s="11">
        <v>27.9166666666667</v>
      </c>
      <c r="C378" s="266"/>
      <c r="D378" s="17">
        <v>51.1</v>
      </c>
      <c r="E378" s="17">
        <v>0</v>
      </c>
      <c r="F378" s="41">
        <v>23.2</v>
      </c>
      <c r="G378" s="266"/>
      <c r="H378" s="17">
        <v>25.9</v>
      </c>
      <c r="I378" s="17">
        <v>0</v>
      </c>
      <c r="J378" s="17">
        <v>74.099999999999994</v>
      </c>
      <c r="K378" s="98">
        <v>74.099999999999994</v>
      </c>
      <c r="L378" s="266"/>
      <c r="M378" s="99">
        <f t="shared" si="168"/>
        <v>2.6999999999999993</v>
      </c>
      <c r="N378" s="17">
        <f t="shared" si="169"/>
        <v>0</v>
      </c>
      <c r="O378" s="41">
        <f t="shared" si="170"/>
        <v>22.999999999999993</v>
      </c>
      <c r="P378" s="99">
        <v>1.6</v>
      </c>
      <c r="Q378" s="17">
        <v>24.6</v>
      </c>
      <c r="R378" s="17">
        <v>26.9</v>
      </c>
      <c r="S378" s="17">
        <v>26.9</v>
      </c>
      <c r="T378" s="17">
        <v>32.299999999999997</v>
      </c>
      <c r="U378" s="17">
        <v>34.799999999999997</v>
      </c>
      <c r="V378" s="17">
        <v>31.2</v>
      </c>
      <c r="W378" s="17">
        <v>35</v>
      </c>
      <c r="X378" s="17">
        <v>26.8</v>
      </c>
      <c r="Y378" s="17">
        <v>26.9</v>
      </c>
      <c r="Z378" s="17">
        <v>26.9</v>
      </c>
      <c r="AA378" s="17">
        <v>54.2</v>
      </c>
      <c r="AB378" s="17">
        <v>1.9</v>
      </c>
      <c r="AC378" s="17">
        <v>0</v>
      </c>
      <c r="AD378" s="17">
        <v>100</v>
      </c>
      <c r="AE378" s="41">
        <v>38</v>
      </c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>
        <v>24.466999999999999</v>
      </c>
      <c r="AY378" s="17">
        <v>0</v>
      </c>
      <c r="AZ378" s="17">
        <v>81</v>
      </c>
      <c r="BA378" s="98">
        <f t="shared" si="171"/>
        <v>81</v>
      </c>
      <c r="BB378" s="101">
        <f t="shared" si="172"/>
        <v>38</v>
      </c>
    </row>
    <row r="379" spans="1:54" ht="14.25" customHeight="1" x14ac:dyDescent="0.35">
      <c r="A379" s="267"/>
      <c r="B379" s="11">
        <v>28</v>
      </c>
      <c r="C379" s="267"/>
      <c r="D379" s="17">
        <v>51.3</v>
      </c>
      <c r="E379" s="17">
        <v>0</v>
      </c>
      <c r="F379" s="41">
        <v>23.4</v>
      </c>
      <c r="G379" s="267"/>
      <c r="H379" s="17">
        <v>25</v>
      </c>
      <c r="I379" s="17">
        <v>0</v>
      </c>
      <c r="J379" s="17">
        <v>72.2</v>
      </c>
      <c r="K379" s="98">
        <v>72.3</v>
      </c>
      <c r="L379" s="267"/>
      <c r="M379" s="99">
        <f t="shared" si="168"/>
        <v>1.6000000000000014</v>
      </c>
      <c r="N379" s="17">
        <f t="shared" si="169"/>
        <v>0</v>
      </c>
      <c r="O379" s="41">
        <f t="shared" si="170"/>
        <v>21</v>
      </c>
      <c r="P379" s="99">
        <v>2</v>
      </c>
      <c r="Q379" s="17">
        <v>24.7</v>
      </c>
      <c r="R379" s="17">
        <v>30.9</v>
      </c>
      <c r="S379" s="17">
        <v>30.9</v>
      </c>
      <c r="T379" s="17">
        <v>31.1</v>
      </c>
      <c r="U379" s="17">
        <v>33.4</v>
      </c>
      <c r="V379" s="17">
        <v>30.1</v>
      </c>
      <c r="W379" s="17">
        <v>33.700000000000003</v>
      </c>
      <c r="X379" s="17">
        <v>30.8</v>
      </c>
      <c r="Y379" s="17">
        <v>31</v>
      </c>
      <c r="Z379" s="17">
        <v>30.8</v>
      </c>
      <c r="AA379" s="17">
        <v>54.2</v>
      </c>
      <c r="AB379" s="17">
        <v>2.1</v>
      </c>
      <c r="AC379" s="17">
        <v>0</v>
      </c>
      <c r="AD379" s="17">
        <v>100</v>
      </c>
      <c r="AE379" s="41">
        <v>36</v>
      </c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>
        <v>24.093</v>
      </c>
      <c r="AY379" s="17">
        <v>0</v>
      </c>
      <c r="AZ379" s="17">
        <v>81</v>
      </c>
      <c r="BA379" s="98">
        <f t="shared" si="171"/>
        <v>81</v>
      </c>
      <c r="BB379" s="101">
        <f t="shared" si="172"/>
        <v>36</v>
      </c>
    </row>
    <row r="380" spans="1:54" ht="14.25" customHeight="1" x14ac:dyDescent="0.35">
      <c r="A380" s="291" t="s">
        <v>92</v>
      </c>
      <c r="B380" s="285"/>
      <c r="C380" s="78">
        <f t="shared" ref="C380:BB380" si="173">AVERAGE(C368:C379)</f>
        <v>85.8</v>
      </c>
      <c r="D380" s="78">
        <f t="shared" si="173"/>
        <v>50.033333333333331</v>
      </c>
      <c r="E380" s="78">
        <f t="shared" si="173"/>
        <v>80.041666666666657</v>
      </c>
      <c r="F380" s="102">
        <f t="shared" si="173"/>
        <v>14.1</v>
      </c>
      <c r="G380" s="78" t="e">
        <f t="shared" si="173"/>
        <v>#DIV/0!</v>
      </c>
      <c r="H380" s="78">
        <f t="shared" si="173"/>
        <v>31.766666666666662</v>
      </c>
      <c r="I380" s="78">
        <f t="shared" si="173"/>
        <v>73.99166666666666</v>
      </c>
      <c r="J380" s="78">
        <f t="shared" si="173"/>
        <v>82.341666666666683</v>
      </c>
      <c r="K380" s="103">
        <f t="shared" si="173"/>
        <v>82.125000000000014</v>
      </c>
      <c r="L380" s="104">
        <f t="shared" si="173"/>
        <v>-85.8</v>
      </c>
      <c r="M380" s="103">
        <f t="shared" si="173"/>
        <v>17.666666666666664</v>
      </c>
      <c r="N380" s="103">
        <f t="shared" si="173"/>
        <v>-6.0500000000000007</v>
      </c>
      <c r="O380" s="102">
        <f t="shared" si="173"/>
        <v>32.091666666666661</v>
      </c>
      <c r="P380" s="105">
        <f t="shared" si="173"/>
        <v>74.891666666666666</v>
      </c>
      <c r="Q380" s="78">
        <f t="shared" si="173"/>
        <v>15.533333333333331</v>
      </c>
      <c r="R380" s="78">
        <f t="shared" si="173"/>
        <v>41.024999999999991</v>
      </c>
      <c r="S380" s="78">
        <f t="shared" si="173"/>
        <v>40.966666666666661</v>
      </c>
      <c r="T380" s="78">
        <f t="shared" si="173"/>
        <v>50.866666666666667</v>
      </c>
      <c r="U380" s="78">
        <f t="shared" si="173"/>
        <v>51.416666666666657</v>
      </c>
      <c r="V380" s="78">
        <f t="shared" si="173"/>
        <v>50.683333333333337</v>
      </c>
      <c r="W380" s="78">
        <f t="shared" si="173"/>
        <v>51.82500000000001</v>
      </c>
      <c r="X380" s="78">
        <f t="shared" si="173"/>
        <v>66.399999999999991</v>
      </c>
      <c r="Y380" s="78">
        <f t="shared" si="173"/>
        <v>69.25833333333334</v>
      </c>
      <c r="Z380" s="78">
        <f t="shared" si="173"/>
        <v>66.349999999999994</v>
      </c>
      <c r="AA380" s="78">
        <f t="shared" si="173"/>
        <v>54.20000000000001</v>
      </c>
      <c r="AB380" s="78">
        <f t="shared" si="173"/>
        <v>77.933333333333323</v>
      </c>
      <c r="AC380" s="78">
        <f t="shared" si="173"/>
        <v>569.91666666666663</v>
      </c>
      <c r="AD380" s="78">
        <f t="shared" si="173"/>
        <v>100</v>
      </c>
      <c r="AE380" s="102">
        <f t="shared" si="173"/>
        <v>418.33333333333331</v>
      </c>
      <c r="AF380" s="106" t="e">
        <f t="shared" si="173"/>
        <v>#DIV/0!</v>
      </c>
      <c r="AG380" s="78" t="e">
        <f t="shared" si="173"/>
        <v>#DIV/0!</v>
      </c>
      <c r="AH380" s="78" t="e">
        <f t="shared" si="173"/>
        <v>#DIV/0!</v>
      </c>
      <c r="AI380" s="78" t="e">
        <f t="shared" si="173"/>
        <v>#DIV/0!</v>
      </c>
      <c r="AJ380" s="78" t="e">
        <f t="shared" si="173"/>
        <v>#DIV/0!</v>
      </c>
      <c r="AK380" s="78" t="e">
        <f t="shared" si="173"/>
        <v>#DIV/0!</v>
      </c>
      <c r="AL380" s="78" t="e">
        <f t="shared" si="173"/>
        <v>#DIV/0!</v>
      </c>
      <c r="AM380" s="78" t="e">
        <f t="shared" si="173"/>
        <v>#DIV/0!</v>
      </c>
      <c r="AN380" s="78" t="e">
        <f t="shared" si="173"/>
        <v>#DIV/0!</v>
      </c>
      <c r="AO380" s="78" t="e">
        <f t="shared" si="173"/>
        <v>#DIV/0!</v>
      </c>
      <c r="AP380" s="78" t="e">
        <f t="shared" si="173"/>
        <v>#DIV/0!</v>
      </c>
      <c r="AQ380" s="78" t="e">
        <f t="shared" si="173"/>
        <v>#DIV/0!</v>
      </c>
      <c r="AR380" s="78" t="e">
        <f t="shared" si="173"/>
        <v>#DIV/0!</v>
      </c>
      <c r="AS380" s="78" t="e">
        <f t="shared" si="173"/>
        <v>#DIV/0!</v>
      </c>
      <c r="AT380" s="78" t="e">
        <f t="shared" si="173"/>
        <v>#DIV/0!</v>
      </c>
      <c r="AU380" s="102" t="e">
        <f t="shared" si="173"/>
        <v>#DIV/0!</v>
      </c>
      <c r="AV380" s="107">
        <f t="shared" si="173"/>
        <v>112.8</v>
      </c>
      <c r="AW380" s="78" t="e">
        <f t="shared" si="173"/>
        <v>#DIV/0!</v>
      </c>
      <c r="AX380" s="78">
        <f t="shared" si="173"/>
        <v>25.512333333333331</v>
      </c>
      <c r="AY380" s="78">
        <f t="shared" si="173"/>
        <v>58.15</v>
      </c>
      <c r="AZ380" s="78">
        <f t="shared" si="173"/>
        <v>108.91666666666667</v>
      </c>
      <c r="BA380" s="103">
        <f t="shared" si="173"/>
        <v>167.06666666666666</v>
      </c>
      <c r="BB380" s="108">
        <f t="shared" si="173"/>
        <v>476.48333333333335</v>
      </c>
    </row>
    <row r="381" spans="1:54" ht="14.25" customHeight="1" x14ac:dyDescent="0.35">
      <c r="A381" s="268">
        <v>44803</v>
      </c>
      <c r="B381" s="11">
        <v>28.0833333333333</v>
      </c>
      <c r="C381" s="306"/>
      <c r="D381" s="17">
        <v>51.4</v>
      </c>
      <c r="E381" s="17">
        <v>0</v>
      </c>
      <c r="F381" s="41">
        <v>23.4</v>
      </c>
      <c r="G381" s="269"/>
      <c r="H381" s="17">
        <v>24.4</v>
      </c>
      <c r="I381" s="17">
        <v>0</v>
      </c>
      <c r="J381" s="17">
        <v>71.5</v>
      </c>
      <c r="K381" s="98">
        <v>71.599999999999994</v>
      </c>
      <c r="L381" s="286">
        <f>G381-C381</f>
        <v>0</v>
      </c>
      <c r="M381" s="99">
        <f t="shared" ref="M381:M392" si="174">H381-F381</f>
        <v>1</v>
      </c>
      <c r="N381" s="17">
        <f t="shared" ref="N381:N392" si="175">I381-E381</f>
        <v>0</v>
      </c>
      <c r="O381" s="41">
        <f t="shared" ref="O381:O392" si="176">K381-D381</f>
        <v>20.199999999999996</v>
      </c>
      <c r="P381" s="99">
        <v>2.1</v>
      </c>
      <c r="Q381" s="17">
        <v>24.7</v>
      </c>
      <c r="R381" s="17">
        <v>30.9</v>
      </c>
      <c r="S381" s="17">
        <v>34.799999999999997</v>
      </c>
      <c r="T381" s="17">
        <v>29.9</v>
      </c>
      <c r="U381" s="17">
        <v>32.4</v>
      </c>
      <c r="V381" s="17">
        <v>28.9</v>
      </c>
      <c r="W381" s="17">
        <v>32.5</v>
      </c>
      <c r="X381" s="17">
        <v>34.700000000000003</v>
      </c>
      <c r="Y381" s="17">
        <v>34.799999999999997</v>
      </c>
      <c r="Z381" s="17">
        <v>34.799999999999997</v>
      </c>
      <c r="AA381" s="17">
        <v>54.2</v>
      </c>
      <c r="AB381" s="17">
        <v>2.1</v>
      </c>
      <c r="AC381" s="17">
        <v>0</v>
      </c>
      <c r="AD381" s="17">
        <v>100</v>
      </c>
      <c r="AE381" s="41">
        <v>37</v>
      </c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>
        <v>23.832000000000001</v>
      </c>
      <c r="AY381" s="17">
        <v>0</v>
      </c>
      <c r="AZ381" s="17">
        <v>81</v>
      </c>
      <c r="BA381" s="98">
        <f t="shared" ref="BA381:BA392" si="177">AY381+AZ381</f>
        <v>81</v>
      </c>
      <c r="BB381" s="101">
        <f t="shared" ref="BB381:BB392" si="178">AE381+AU381+AY381</f>
        <v>37</v>
      </c>
    </row>
    <row r="382" spans="1:54" ht="14.25" customHeight="1" x14ac:dyDescent="0.35">
      <c r="A382" s="266"/>
      <c r="B382" s="11">
        <v>28.1666666666667</v>
      </c>
      <c r="C382" s="266"/>
      <c r="D382" s="17">
        <v>51.4</v>
      </c>
      <c r="E382" s="17">
        <v>0</v>
      </c>
      <c r="F382" s="41">
        <v>23</v>
      </c>
      <c r="G382" s="266"/>
      <c r="H382" s="17">
        <v>23.8</v>
      </c>
      <c r="I382" s="17">
        <v>0</v>
      </c>
      <c r="J382" s="17">
        <v>71.900000000000006</v>
      </c>
      <c r="K382" s="98">
        <v>72.2</v>
      </c>
      <c r="L382" s="266"/>
      <c r="M382" s="99">
        <f t="shared" si="174"/>
        <v>0.80000000000000071</v>
      </c>
      <c r="N382" s="17">
        <f t="shared" si="175"/>
        <v>0</v>
      </c>
      <c r="O382" s="41">
        <f t="shared" si="176"/>
        <v>20.800000000000004</v>
      </c>
      <c r="P382" s="99">
        <v>2</v>
      </c>
      <c r="Q382" s="17">
        <v>24.8</v>
      </c>
      <c r="R382" s="17">
        <v>34.799999999999997</v>
      </c>
      <c r="S382" s="17">
        <v>38.4</v>
      </c>
      <c r="T382" s="17">
        <v>29</v>
      </c>
      <c r="U382" s="17">
        <v>31.4</v>
      </c>
      <c r="V382" s="17">
        <v>28.2</v>
      </c>
      <c r="W382" s="17">
        <v>31.5</v>
      </c>
      <c r="X382" s="17">
        <v>38.4</v>
      </c>
      <c r="Y382" s="17">
        <v>38.5</v>
      </c>
      <c r="Z382" s="17">
        <v>38.4</v>
      </c>
      <c r="AA382" s="17">
        <v>54.2</v>
      </c>
      <c r="AB382" s="17">
        <v>2.2000000000000002</v>
      </c>
      <c r="AC382" s="17">
        <v>0</v>
      </c>
      <c r="AD382" s="17">
        <v>100</v>
      </c>
      <c r="AE382" s="41">
        <v>37</v>
      </c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>
        <v>23.245999999999999</v>
      </c>
      <c r="AY382" s="17">
        <v>0</v>
      </c>
      <c r="AZ382" s="17">
        <v>81</v>
      </c>
      <c r="BA382" s="98">
        <f t="shared" si="177"/>
        <v>81</v>
      </c>
      <c r="BB382" s="101">
        <f t="shared" si="178"/>
        <v>37</v>
      </c>
    </row>
    <row r="383" spans="1:54" ht="14.25" customHeight="1" x14ac:dyDescent="0.35">
      <c r="A383" s="266"/>
      <c r="B383" s="11">
        <v>28.250000000000099</v>
      </c>
      <c r="C383" s="266"/>
      <c r="D383" s="17">
        <v>51.5</v>
      </c>
      <c r="E383" s="17">
        <v>0</v>
      </c>
      <c r="F383" s="41">
        <v>22.5</v>
      </c>
      <c r="G383" s="266"/>
      <c r="H383" s="17">
        <v>23.3</v>
      </c>
      <c r="I383" s="17">
        <v>0</v>
      </c>
      <c r="J383" s="17">
        <v>73.099999999999994</v>
      </c>
      <c r="K383" s="98">
        <v>73.400000000000006</v>
      </c>
      <c r="L383" s="266"/>
      <c r="M383" s="99">
        <f t="shared" si="174"/>
        <v>0.80000000000000071</v>
      </c>
      <c r="N383" s="17">
        <f t="shared" si="175"/>
        <v>0</v>
      </c>
      <c r="O383" s="41">
        <f t="shared" si="176"/>
        <v>21.900000000000006</v>
      </c>
      <c r="P383" s="99">
        <v>2.2999999999999998</v>
      </c>
      <c r="Q383" s="17">
        <v>24.6</v>
      </c>
      <c r="R383" s="17">
        <v>38.4</v>
      </c>
      <c r="S383" s="17">
        <v>41.7</v>
      </c>
      <c r="T383" s="17">
        <v>28.1</v>
      </c>
      <c r="U383" s="17">
        <v>30.4</v>
      </c>
      <c r="V383" s="17">
        <v>27.4</v>
      </c>
      <c r="W383" s="17">
        <v>30.6</v>
      </c>
      <c r="X383" s="17">
        <v>41.6</v>
      </c>
      <c r="Y383" s="17">
        <v>41.7</v>
      </c>
      <c r="Z383" s="17">
        <v>41.6</v>
      </c>
      <c r="AA383" s="17">
        <v>54.2</v>
      </c>
      <c r="AB383" s="17">
        <v>2.2000000000000002</v>
      </c>
      <c r="AC383" s="17">
        <v>0</v>
      </c>
      <c r="AD383" s="17">
        <v>100</v>
      </c>
      <c r="AE383" s="41">
        <v>37</v>
      </c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>
        <v>22.690999999999999</v>
      </c>
      <c r="AY383" s="17">
        <v>0</v>
      </c>
      <c r="AZ383" s="17">
        <v>81</v>
      </c>
      <c r="BA383" s="98">
        <f t="shared" si="177"/>
        <v>81</v>
      </c>
      <c r="BB383" s="101">
        <f t="shared" si="178"/>
        <v>37</v>
      </c>
    </row>
    <row r="384" spans="1:54" ht="14.25" customHeight="1" x14ac:dyDescent="0.35">
      <c r="A384" s="266"/>
      <c r="B384" s="11">
        <v>28.333333333333499</v>
      </c>
      <c r="C384" s="266"/>
      <c r="D384" s="17">
        <v>51.5</v>
      </c>
      <c r="E384" s="17">
        <v>0</v>
      </c>
      <c r="F384" s="41">
        <v>25.4</v>
      </c>
      <c r="G384" s="266"/>
      <c r="H384" s="17">
        <v>25.3</v>
      </c>
      <c r="I384" s="17">
        <v>0</v>
      </c>
      <c r="J384" s="17">
        <v>74.7</v>
      </c>
      <c r="K384" s="98">
        <v>74.900000000000006</v>
      </c>
      <c r="L384" s="266"/>
      <c r="M384" s="99">
        <f t="shared" si="174"/>
        <v>-9.9999999999997868E-2</v>
      </c>
      <c r="N384" s="17">
        <f t="shared" si="175"/>
        <v>0</v>
      </c>
      <c r="O384" s="41">
        <f t="shared" si="176"/>
        <v>23.400000000000006</v>
      </c>
      <c r="P384" s="99">
        <v>3.2</v>
      </c>
      <c r="Q384" s="17">
        <v>24.3</v>
      </c>
      <c r="R384" s="17">
        <v>41.6</v>
      </c>
      <c r="S384" s="17">
        <v>44.8</v>
      </c>
      <c r="T384" s="17">
        <v>27.4</v>
      </c>
      <c r="U384" s="17">
        <v>29.5</v>
      </c>
      <c r="V384" s="17">
        <v>26.9</v>
      </c>
      <c r="W384" s="17">
        <v>29.8</v>
      </c>
      <c r="X384" s="17">
        <v>44.8</v>
      </c>
      <c r="Y384" s="17">
        <v>44.9</v>
      </c>
      <c r="Z384" s="17">
        <v>44.8</v>
      </c>
      <c r="AA384" s="17">
        <v>54.2</v>
      </c>
      <c r="AB384" s="17">
        <v>2</v>
      </c>
      <c r="AC384" s="17">
        <v>0</v>
      </c>
      <c r="AD384" s="17">
        <v>100</v>
      </c>
      <c r="AE384" s="41">
        <v>38</v>
      </c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>
        <v>27.859000000000002</v>
      </c>
      <c r="AY384" s="17">
        <v>0</v>
      </c>
      <c r="AZ384" s="17">
        <v>79</v>
      </c>
      <c r="BA384" s="98">
        <f t="shared" si="177"/>
        <v>79</v>
      </c>
      <c r="BB384" s="101">
        <f t="shared" si="178"/>
        <v>38</v>
      </c>
    </row>
    <row r="385" spans="1:54" ht="14.25" customHeight="1" x14ac:dyDescent="0.35">
      <c r="A385" s="266"/>
      <c r="B385" s="11">
        <v>28.416666666666899</v>
      </c>
      <c r="C385" s="266"/>
      <c r="D385" s="17">
        <v>51.5</v>
      </c>
      <c r="E385" s="17">
        <v>0</v>
      </c>
      <c r="F385" s="41">
        <v>28.9</v>
      </c>
      <c r="G385" s="266"/>
      <c r="H385" s="17">
        <v>29</v>
      </c>
      <c r="I385" s="17">
        <v>0</v>
      </c>
      <c r="J385" s="17">
        <v>75.8</v>
      </c>
      <c r="K385" s="98">
        <v>75.8</v>
      </c>
      <c r="L385" s="266"/>
      <c r="M385" s="99">
        <f t="shared" si="174"/>
        <v>0.10000000000000142</v>
      </c>
      <c r="N385" s="17">
        <f t="shared" si="175"/>
        <v>0</v>
      </c>
      <c r="O385" s="41">
        <f t="shared" si="176"/>
        <v>24.299999999999997</v>
      </c>
      <c r="P385" s="99"/>
      <c r="Q385" s="17">
        <v>26.2</v>
      </c>
      <c r="R385" s="17">
        <v>44.9</v>
      </c>
      <c r="S385" s="17">
        <v>47.9</v>
      </c>
      <c r="T385" s="17">
        <v>27.2</v>
      </c>
      <c r="U385" s="17">
        <v>28.7</v>
      </c>
      <c r="V385" s="17">
        <v>26.8</v>
      </c>
      <c r="W385" s="17">
        <v>29.2</v>
      </c>
      <c r="X385" s="17">
        <v>47.8</v>
      </c>
      <c r="Y385" s="17">
        <v>47.9</v>
      </c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>
        <v>26.071000000000002</v>
      </c>
      <c r="AY385" s="17">
        <v>0</v>
      </c>
      <c r="AZ385" s="17">
        <v>81</v>
      </c>
      <c r="BA385" s="98">
        <f t="shared" si="177"/>
        <v>81</v>
      </c>
      <c r="BB385" s="101">
        <f t="shared" si="178"/>
        <v>0</v>
      </c>
    </row>
    <row r="386" spans="1:54" ht="14.25" customHeight="1" x14ac:dyDescent="0.35">
      <c r="A386" s="266"/>
      <c r="B386" s="11">
        <v>28.500000000000298</v>
      </c>
      <c r="C386" s="266"/>
      <c r="D386" s="17"/>
      <c r="E386" s="17"/>
      <c r="F386" s="41"/>
      <c r="G386" s="266"/>
      <c r="H386" s="17"/>
      <c r="I386" s="17"/>
      <c r="J386" s="17"/>
      <c r="K386" s="98"/>
      <c r="L386" s="266"/>
      <c r="M386" s="99">
        <f t="shared" si="174"/>
        <v>0</v>
      </c>
      <c r="N386" s="17">
        <f t="shared" si="175"/>
        <v>0</v>
      </c>
      <c r="O386" s="41">
        <f t="shared" si="176"/>
        <v>0</v>
      </c>
      <c r="P386" s="99"/>
      <c r="Q386" s="17">
        <v>28</v>
      </c>
      <c r="R386" s="17">
        <v>47.9</v>
      </c>
      <c r="S386" s="17"/>
      <c r="T386" s="17">
        <v>27.3</v>
      </c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>
        <f t="shared" si="177"/>
        <v>0</v>
      </c>
      <c r="BB386" s="101">
        <f t="shared" si="178"/>
        <v>0</v>
      </c>
    </row>
    <row r="387" spans="1:54" ht="14.25" customHeight="1" x14ac:dyDescent="0.35">
      <c r="A387" s="266"/>
      <c r="B387" s="11">
        <v>28.583333333333702</v>
      </c>
      <c r="C387" s="266"/>
      <c r="D387" s="17"/>
      <c r="E387" s="17"/>
      <c r="F387" s="41"/>
      <c r="G387" s="266"/>
      <c r="H387" s="17"/>
      <c r="I387" s="17"/>
      <c r="J387" s="17"/>
      <c r="K387" s="98"/>
      <c r="L387" s="266"/>
      <c r="M387" s="99">
        <f t="shared" si="174"/>
        <v>0</v>
      </c>
      <c r="N387" s="17">
        <f t="shared" si="175"/>
        <v>0</v>
      </c>
      <c r="O387" s="41">
        <f t="shared" si="176"/>
        <v>0</v>
      </c>
      <c r="P387" s="99"/>
      <c r="Q387" s="17">
        <v>28.1</v>
      </c>
      <c r="R387" s="17">
        <v>50.2</v>
      </c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>
        <f t="shared" si="177"/>
        <v>0</v>
      </c>
      <c r="BB387" s="101">
        <f t="shared" si="178"/>
        <v>0</v>
      </c>
    </row>
    <row r="388" spans="1:54" ht="14.25" customHeight="1" x14ac:dyDescent="0.35">
      <c r="A388" s="266"/>
      <c r="B388" s="11">
        <v>28.666666666667101</v>
      </c>
      <c r="C388" s="266"/>
      <c r="D388" s="17"/>
      <c r="E388" s="17"/>
      <c r="F388" s="41"/>
      <c r="G388" s="266"/>
      <c r="H388" s="17"/>
      <c r="I388" s="17"/>
      <c r="J388" s="17"/>
      <c r="K388" s="98"/>
      <c r="L388" s="266"/>
      <c r="M388" s="99">
        <f t="shared" si="174"/>
        <v>0</v>
      </c>
      <c r="N388" s="17">
        <f t="shared" si="175"/>
        <v>0</v>
      </c>
      <c r="O388" s="41">
        <f t="shared" si="176"/>
        <v>0</v>
      </c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>
        <f t="shared" si="177"/>
        <v>0</v>
      </c>
      <c r="BB388" s="101">
        <f t="shared" si="178"/>
        <v>0</v>
      </c>
    </row>
    <row r="389" spans="1:54" ht="14.25" customHeight="1" x14ac:dyDescent="0.35">
      <c r="A389" s="266"/>
      <c r="B389" s="11">
        <v>28.750000000000501</v>
      </c>
      <c r="C389" s="266"/>
      <c r="D389" s="17"/>
      <c r="E389" s="17"/>
      <c r="F389" s="41"/>
      <c r="G389" s="266"/>
      <c r="H389" s="17"/>
      <c r="I389" s="17"/>
      <c r="J389" s="17"/>
      <c r="K389" s="98"/>
      <c r="L389" s="266"/>
      <c r="M389" s="99">
        <f t="shared" si="174"/>
        <v>0</v>
      </c>
      <c r="N389" s="17">
        <f t="shared" si="175"/>
        <v>0</v>
      </c>
      <c r="O389" s="41">
        <f t="shared" si="176"/>
        <v>0</v>
      </c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>
        <f t="shared" si="177"/>
        <v>0</v>
      </c>
      <c r="BB389" s="101">
        <f t="shared" si="178"/>
        <v>0</v>
      </c>
    </row>
    <row r="390" spans="1:54" ht="14.25" customHeight="1" x14ac:dyDescent="0.35">
      <c r="A390" s="266"/>
      <c r="B390" s="11">
        <v>28.833333333333901</v>
      </c>
      <c r="C390" s="266"/>
      <c r="D390" s="17"/>
      <c r="E390" s="17"/>
      <c r="F390" s="41"/>
      <c r="G390" s="266"/>
      <c r="H390" s="17"/>
      <c r="I390" s="17"/>
      <c r="J390" s="17"/>
      <c r="K390" s="98"/>
      <c r="L390" s="266"/>
      <c r="M390" s="99">
        <f t="shared" si="174"/>
        <v>0</v>
      </c>
      <c r="N390" s="17">
        <f t="shared" si="175"/>
        <v>0</v>
      </c>
      <c r="O390" s="41">
        <f t="shared" si="176"/>
        <v>0</v>
      </c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>
        <f t="shared" si="177"/>
        <v>0</v>
      </c>
      <c r="BB390" s="101">
        <f t="shared" si="178"/>
        <v>0</v>
      </c>
    </row>
    <row r="391" spans="1:54" ht="14.25" customHeight="1" x14ac:dyDescent="0.35">
      <c r="A391" s="266"/>
      <c r="B391" s="11">
        <v>28.9166666666673</v>
      </c>
      <c r="C391" s="266"/>
      <c r="D391" s="17"/>
      <c r="E391" s="17"/>
      <c r="F391" s="41"/>
      <c r="G391" s="266"/>
      <c r="H391" s="17"/>
      <c r="I391" s="17"/>
      <c r="J391" s="17"/>
      <c r="K391" s="98"/>
      <c r="L391" s="266"/>
      <c r="M391" s="99">
        <f t="shared" si="174"/>
        <v>0</v>
      </c>
      <c r="N391" s="17">
        <f t="shared" si="175"/>
        <v>0</v>
      </c>
      <c r="O391" s="41">
        <f t="shared" si="176"/>
        <v>0</v>
      </c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>
        <f t="shared" si="177"/>
        <v>0</v>
      </c>
      <c r="BB391" s="101">
        <f t="shared" si="178"/>
        <v>0</v>
      </c>
    </row>
    <row r="392" spans="1:54" ht="14.25" customHeight="1" x14ac:dyDescent="0.35">
      <c r="A392" s="267"/>
      <c r="B392" s="11">
        <v>29.0000000000007</v>
      </c>
      <c r="C392" s="267"/>
      <c r="D392" s="17"/>
      <c r="E392" s="17"/>
      <c r="F392" s="41"/>
      <c r="G392" s="267"/>
      <c r="H392" s="17"/>
      <c r="I392" s="17"/>
      <c r="J392" s="17"/>
      <c r="K392" s="98"/>
      <c r="L392" s="267"/>
      <c r="M392" s="99">
        <f t="shared" si="174"/>
        <v>0</v>
      </c>
      <c r="N392" s="17">
        <f t="shared" si="175"/>
        <v>0</v>
      </c>
      <c r="O392" s="41">
        <f t="shared" si="176"/>
        <v>0</v>
      </c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>
        <f t="shared" si="177"/>
        <v>0</v>
      </c>
      <c r="BB392" s="101">
        <f t="shared" si="178"/>
        <v>0</v>
      </c>
    </row>
    <row r="393" spans="1:54" ht="14.25" customHeight="1" x14ac:dyDescent="0.35">
      <c r="A393" s="291" t="s">
        <v>92</v>
      </c>
      <c r="B393" s="285"/>
      <c r="C393" s="78" t="e">
        <f t="shared" ref="C393:BB393" si="179">AVERAGE(C381:C392)</f>
        <v>#DIV/0!</v>
      </c>
      <c r="D393" s="78">
        <f t="shared" si="179"/>
        <v>51.46</v>
      </c>
      <c r="E393" s="78">
        <f t="shared" si="179"/>
        <v>0</v>
      </c>
      <c r="F393" s="102">
        <f t="shared" si="179"/>
        <v>24.640000000000004</v>
      </c>
      <c r="G393" s="78" t="e">
        <f t="shared" si="179"/>
        <v>#DIV/0!</v>
      </c>
      <c r="H393" s="78">
        <f t="shared" si="179"/>
        <v>25.16</v>
      </c>
      <c r="I393" s="78">
        <f t="shared" si="179"/>
        <v>0</v>
      </c>
      <c r="J393" s="78">
        <f t="shared" si="179"/>
        <v>73.400000000000006</v>
      </c>
      <c r="K393" s="103">
        <f t="shared" si="179"/>
        <v>73.580000000000013</v>
      </c>
      <c r="L393" s="104">
        <f t="shared" si="179"/>
        <v>0</v>
      </c>
      <c r="M393" s="103">
        <f t="shared" si="179"/>
        <v>0.21666666666666709</v>
      </c>
      <c r="N393" s="103">
        <f t="shared" si="179"/>
        <v>0</v>
      </c>
      <c r="O393" s="102">
        <f t="shared" si="179"/>
        <v>9.2166666666666668</v>
      </c>
      <c r="P393" s="105">
        <f t="shared" si="179"/>
        <v>2.4</v>
      </c>
      <c r="Q393" s="78">
        <f t="shared" si="179"/>
        <v>25.814285714285713</v>
      </c>
      <c r="R393" s="78">
        <f t="shared" si="179"/>
        <v>41.24285714285714</v>
      </c>
      <c r="S393" s="78">
        <f t="shared" si="179"/>
        <v>41.519999999999996</v>
      </c>
      <c r="T393" s="78">
        <f t="shared" si="179"/>
        <v>28.150000000000002</v>
      </c>
      <c r="U393" s="78">
        <f t="shared" si="179"/>
        <v>30.479999999999997</v>
      </c>
      <c r="V393" s="78">
        <f t="shared" si="179"/>
        <v>27.640000000000004</v>
      </c>
      <c r="W393" s="78">
        <f t="shared" si="179"/>
        <v>30.72</v>
      </c>
      <c r="X393" s="78">
        <f t="shared" si="179"/>
        <v>41.46</v>
      </c>
      <c r="Y393" s="78">
        <f t="shared" si="179"/>
        <v>41.56</v>
      </c>
      <c r="Z393" s="78">
        <f t="shared" si="179"/>
        <v>39.899999999999991</v>
      </c>
      <c r="AA393" s="78">
        <f t="shared" si="179"/>
        <v>54.2</v>
      </c>
      <c r="AB393" s="78">
        <f t="shared" si="179"/>
        <v>2.125</v>
      </c>
      <c r="AC393" s="78">
        <f t="shared" si="179"/>
        <v>0</v>
      </c>
      <c r="AD393" s="78">
        <f t="shared" si="179"/>
        <v>100</v>
      </c>
      <c r="AE393" s="102">
        <f t="shared" si="179"/>
        <v>37.25</v>
      </c>
      <c r="AF393" s="106" t="e">
        <f t="shared" si="179"/>
        <v>#DIV/0!</v>
      </c>
      <c r="AG393" s="78" t="e">
        <f t="shared" si="179"/>
        <v>#DIV/0!</v>
      </c>
      <c r="AH393" s="78" t="e">
        <f t="shared" si="179"/>
        <v>#DIV/0!</v>
      </c>
      <c r="AI393" s="78" t="e">
        <f t="shared" si="179"/>
        <v>#DIV/0!</v>
      </c>
      <c r="AJ393" s="78" t="e">
        <f t="shared" si="179"/>
        <v>#DIV/0!</v>
      </c>
      <c r="AK393" s="78" t="e">
        <f t="shared" si="179"/>
        <v>#DIV/0!</v>
      </c>
      <c r="AL393" s="78" t="e">
        <f t="shared" si="179"/>
        <v>#DIV/0!</v>
      </c>
      <c r="AM393" s="78" t="e">
        <f t="shared" si="179"/>
        <v>#DIV/0!</v>
      </c>
      <c r="AN393" s="78" t="e">
        <f t="shared" si="179"/>
        <v>#DIV/0!</v>
      </c>
      <c r="AO393" s="78" t="e">
        <f t="shared" si="179"/>
        <v>#DIV/0!</v>
      </c>
      <c r="AP393" s="78" t="e">
        <f t="shared" si="179"/>
        <v>#DIV/0!</v>
      </c>
      <c r="AQ393" s="78" t="e">
        <f t="shared" si="179"/>
        <v>#DIV/0!</v>
      </c>
      <c r="AR393" s="78" t="e">
        <f t="shared" si="179"/>
        <v>#DIV/0!</v>
      </c>
      <c r="AS393" s="78" t="e">
        <f t="shared" si="179"/>
        <v>#DIV/0!</v>
      </c>
      <c r="AT393" s="78" t="e">
        <f t="shared" si="179"/>
        <v>#DIV/0!</v>
      </c>
      <c r="AU393" s="102" t="e">
        <f t="shared" si="179"/>
        <v>#DIV/0!</v>
      </c>
      <c r="AV393" s="107" t="e">
        <f t="shared" si="179"/>
        <v>#DIV/0!</v>
      </c>
      <c r="AW393" s="78" t="e">
        <f t="shared" si="179"/>
        <v>#DIV/0!</v>
      </c>
      <c r="AX393" s="78">
        <f t="shared" si="179"/>
        <v>24.739800000000002</v>
      </c>
      <c r="AY393" s="78">
        <f t="shared" si="179"/>
        <v>0</v>
      </c>
      <c r="AZ393" s="78">
        <f t="shared" si="179"/>
        <v>80.599999999999994</v>
      </c>
      <c r="BA393" s="103">
        <f t="shared" si="179"/>
        <v>33.583333333333336</v>
      </c>
      <c r="BB393" s="108">
        <f t="shared" si="179"/>
        <v>12.416666666666666</v>
      </c>
    </row>
    <row r="394" spans="1:54" ht="14.25" customHeight="1" x14ac:dyDescent="0.35">
      <c r="A394" s="268">
        <v>44804</v>
      </c>
      <c r="B394" s="30">
        <v>8.3333333333333329E-2</v>
      </c>
      <c r="C394" s="304"/>
      <c r="D394" s="29"/>
      <c r="E394" s="29"/>
      <c r="F394" s="111"/>
      <c r="G394" s="265"/>
      <c r="H394" s="29"/>
      <c r="I394" s="29"/>
      <c r="J394" s="29"/>
      <c r="K394" s="112"/>
      <c r="L394" s="304">
        <f>G394-C394</f>
        <v>0</v>
      </c>
      <c r="M394" s="99">
        <f t="shared" ref="M394:M405" si="180">H394-F394</f>
        <v>0</v>
      </c>
      <c r="N394" s="17">
        <f t="shared" ref="N394:N405" si="181">I394-E394</f>
        <v>0</v>
      </c>
      <c r="O394" s="41">
        <f t="shared" ref="O394:O405" si="182">K394-D394</f>
        <v>0</v>
      </c>
      <c r="P394" s="113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14"/>
      <c r="AF394" s="115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14"/>
      <c r="AV394" s="286"/>
      <c r="AW394" s="109"/>
      <c r="AX394" s="109"/>
      <c r="AY394" s="109"/>
      <c r="AZ394" s="109"/>
      <c r="BA394" s="98">
        <f t="shared" ref="BA394:BA405" si="183">AY394+AZ394</f>
        <v>0</v>
      </c>
      <c r="BB394" s="101">
        <v>0</v>
      </c>
    </row>
    <row r="395" spans="1:54" ht="14.25" customHeight="1" x14ac:dyDescent="0.35">
      <c r="A395" s="266"/>
      <c r="B395" s="30">
        <v>0.16666666666666666</v>
      </c>
      <c r="C395" s="266"/>
      <c r="D395" s="29"/>
      <c r="E395" s="29"/>
      <c r="F395" s="111"/>
      <c r="G395" s="266"/>
      <c r="H395" s="29"/>
      <c r="I395" s="29"/>
      <c r="J395" s="29"/>
      <c r="K395" s="112"/>
      <c r="L395" s="266"/>
      <c r="M395" s="99">
        <f t="shared" si="180"/>
        <v>0</v>
      </c>
      <c r="N395" s="17">
        <f t="shared" si="181"/>
        <v>0</v>
      </c>
      <c r="O395" s="41">
        <f t="shared" si="182"/>
        <v>0</v>
      </c>
      <c r="P395" s="113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14"/>
      <c r="AF395" s="115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14"/>
      <c r="AV395" s="266"/>
      <c r="AW395" s="109"/>
      <c r="AX395" s="109"/>
      <c r="AY395" s="109"/>
      <c r="AZ395" s="109"/>
      <c r="BA395" s="98">
        <f t="shared" si="183"/>
        <v>0</v>
      </c>
      <c r="BB395" s="101">
        <v>0</v>
      </c>
    </row>
    <row r="396" spans="1:54" ht="14.25" customHeight="1" x14ac:dyDescent="0.35">
      <c r="A396" s="266"/>
      <c r="B396" s="30">
        <v>0.25</v>
      </c>
      <c r="C396" s="266"/>
      <c r="D396" s="29"/>
      <c r="E396" s="29"/>
      <c r="F396" s="111"/>
      <c r="G396" s="266"/>
      <c r="H396" s="29"/>
      <c r="I396" s="29"/>
      <c r="J396" s="29"/>
      <c r="K396" s="112"/>
      <c r="L396" s="266"/>
      <c r="M396" s="99">
        <f t="shared" si="180"/>
        <v>0</v>
      </c>
      <c r="N396" s="17">
        <f t="shared" si="181"/>
        <v>0</v>
      </c>
      <c r="O396" s="41">
        <f t="shared" si="182"/>
        <v>0</v>
      </c>
      <c r="P396" s="113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14"/>
      <c r="AF396" s="115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14"/>
      <c r="AV396" s="266"/>
      <c r="AW396" s="109"/>
      <c r="AX396" s="109"/>
      <c r="AY396" s="109"/>
      <c r="AZ396" s="109"/>
      <c r="BA396" s="98">
        <f t="shared" si="183"/>
        <v>0</v>
      </c>
      <c r="BB396" s="101">
        <v>0</v>
      </c>
    </row>
    <row r="397" spans="1:54" ht="14.25" customHeight="1" x14ac:dyDescent="0.35">
      <c r="A397" s="266"/>
      <c r="B397" s="30">
        <v>0.33333333333333298</v>
      </c>
      <c r="C397" s="266"/>
      <c r="D397" s="29"/>
      <c r="E397" s="29"/>
      <c r="F397" s="111"/>
      <c r="G397" s="266"/>
      <c r="H397" s="29"/>
      <c r="I397" s="29"/>
      <c r="J397" s="29"/>
      <c r="K397" s="112"/>
      <c r="L397" s="266"/>
      <c r="M397" s="99">
        <f t="shared" si="180"/>
        <v>0</v>
      </c>
      <c r="N397" s="17">
        <f t="shared" si="181"/>
        <v>0</v>
      </c>
      <c r="O397" s="41">
        <f t="shared" si="182"/>
        <v>0</v>
      </c>
      <c r="P397" s="113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14"/>
      <c r="AF397" s="115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14"/>
      <c r="AV397" s="266"/>
      <c r="AW397" s="109"/>
      <c r="AX397" s="109"/>
      <c r="AY397" s="109"/>
      <c r="AZ397" s="109"/>
      <c r="BA397" s="98">
        <f t="shared" si="183"/>
        <v>0</v>
      </c>
      <c r="BB397" s="101">
        <v>0</v>
      </c>
    </row>
    <row r="398" spans="1:54" ht="14.25" customHeight="1" x14ac:dyDescent="0.35">
      <c r="A398" s="266"/>
      <c r="B398" s="30">
        <v>0.41666666666666602</v>
      </c>
      <c r="C398" s="266"/>
      <c r="D398" s="29"/>
      <c r="E398" s="29"/>
      <c r="F398" s="111"/>
      <c r="G398" s="266"/>
      <c r="H398" s="29"/>
      <c r="I398" s="29"/>
      <c r="J398" s="29"/>
      <c r="K398" s="112"/>
      <c r="L398" s="266"/>
      <c r="M398" s="99">
        <f t="shared" si="180"/>
        <v>0</v>
      </c>
      <c r="N398" s="17">
        <f t="shared" si="181"/>
        <v>0</v>
      </c>
      <c r="O398" s="41">
        <f t="shared" si="182"/>
        <v>0</v>
      </c>
      <c r="P398" s="113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14"/>
      <c r="AF398" s="115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14"/>
      <c r="AV398" s="266"/>
      <c r="AW398" s="109"/>
      <c r="AX398" s="109"/>
      <c r="AY398" s="109"/>
      <c r="AZ398" s="109"/>
      <c r="BA398" s="98">
        <f t="shared" si="183"/>
        <v>0</v>
      </c>
      <c r="BB398" s="101">
        <v>0</v>
      </c>
    </row>
    <row r="399" spans="1:54" ht="14.25" customHeight="1" x14ac:dyDescent="0.35">
      <c r="A399" s="266"/>
      <c r="B399" s="30">
        <v>0.5</v>
      </c>
      <c r="C399" s="266"/>
      <c r="D399" s="29"/>
      <c r="E399" s="29"/>
      <c r="F399" s="111"/>
      <c r="G399" s="266"/>
      <c r="H399" s="29"/>
      <c r="I399" s="29"/>
      <c r="J399" s="29"/>
      <c r="K399" s="112"/>
      <c r="L399" s="266"/>
      <c r="M399" s="99">
        <f t="shared" si="180"/>
        <v>0</v>
      </c>
      <c r="N399" s="17">
        <f t="shared" si="181"/>
        <v>0</v>
      </c>
      <c r="O399" s="41">
        <f t="shared" si="182"/>
        <v>0</v>
      </c>
      <c r="P399" s="113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14"/>
      <c r="AF399" s="115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14"/>
      <c r="AV399" s="266"/>
      <c r="AW399" s="109"/>
      <c r="AX399" s="109"/>
      <c r="AY399" s="109"/>
      <c r="AZ399" s="109"/>
      <c r="BA399" s="98">
        <f t="shared" si="183"/>
        <v>0</v>
      </c>
      <c r="BB399" s="101">
        <v>0</v>
      </c>
    </row>
    <row r="400" spans="1:54" ht="14.25" customHeight="1" x14ac:dyDescent="0.35">
      <c r="A400" s="266"/>
      <c r="B400" s="30">
        <v>0.58333333333333304</v>
      </c>
      <c r="C400" s="266"/>
      <c r="D400" s="29"/>
      <c r="E400" s="29"/>
      <c r="F400" s="111"/>
      <c r="G400" s="266"/>
      <c r="H400" s="29"/>
      <c r="I400" s="29"/>
      <c r="J400" s="29"/>
      <c r="K400" s="112"/>
      <c r="L400" s="266"/>
      <c r="M400" s="99">
        <f t="shared" si="180"/>
        <v>0</v>
      </c>
      <c r="N400" s="17">
        <f t="shared" si="181"/>
        <v>0</v>
      </c>
      <c r="O400" s="41">
        <f t="shared" si="182"/>
        <v>0</v>
      </c>
      <c r="P400" s="113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14"/>
      <c r="AF400" s="115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14"/>
      <c r="AV400" s="266"/>
      <c r="AW400" s="109"/>
      <c r="AX400" s="109"/>
      <c r="AY400" s="109"/>
      <c r="AZ400" s="109"/>
      <c r="BA400" s="98">
        <f t="shared" si="183"/>
        <v>0</v>
      </c>
      <c r="BB400" s="101">
        <v>0</v>
      </c>
    </row>
    <row r="401" spans="1:54" ht="14.25" customHeight="1" x14ac:dyDescent="0.35">
      <c r="A401" s="266"/>
      <c r="B401" s="30">
        <v>0.66666666666666596</v>
      </c>
      <c r="C401" s="266"/>
      <c r="D401" s="29"/>
      <c r="E401" s="29"/>
      <c r="F401" s="111"/>
      <c r="G401" s="266"/>
      <c r="H401" s="29"/>
      <c r="I401" s="29"/>
      <c r="J401" s="29"/>
      <c r="K401" s="112"/>
      <c r="L401" s="266"/>
      <c r="M401" s="99">
        <f t="shared" si="180"/>
        <v>0</v>
      </c>
      <c r="N401" s="17">
        <f t="shared" si="181"/>
        <v>0</v>
      </c>
      <c r="O401" s="41">
        <f t="shared" si="182"/>
        <v>0</v>
      </c>
      <c r="P401" s="113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14"/>
      <c r="AF401" s="115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14"/>
      <c r="AV401" s="266"/>
      <c r="AW401" s="109"/>
      <c r="AX401" s="109"/>
      <c r="AY401" s="109"/>
      <c r="AZ401" s="109"/>
      <c r="BA401" s="98">
        <f t="shared" si="183"/>
        <v>0</v>
      </c>
      <c r="BB401" s="101">
        <v>0</v>
      </c>
    </row>
    <row r="402" spans="1:54" ht="14.25" customHeight="1" x14ac:dyDescent="0.35">
      <c r="A402" s="266"/>
      <c r="B402" s="30">
        <v>0.75</v>
      </c>
      <c r="C402" s="266"/>
      <c r="D402" s="29"/>
      <c r="E402" s="29"/>
      <c r="F402" s="111"/>
      <c r="G402" s="266"/>
      <c r="H402" s="29"/>
      <c r="I402" s="29"/>
      <c r="J402" s="29"/>
      <c r="K402" s="112"/>
      <c r="L402" s="266"/>
      <c r="M402" s="99">
        <f t="shared" si="180"/>
        <v>0</v>
      </c>
      <c r="N402" s="17">
        <f t="shared" si="181"/>
        <v>0</v>
      </c>
      <c r="O402" s="41">
        <f t="shared" si="182"/>
        <v>0</v>
      </c>
      <c r="P402" s="113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14"/>
      <c r="AF402" s="115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14"/>
      <c r="AV402" s="266"/>
      <c r="AW402" s="109"/>
      <c r="AX402" s="109"/>
      <c r="AY402" s="109"/>
      <c r="AZ402" s="109"/>
      <c r="BA402" s="98">
        <f t="shared" si="183"/>
        <v>0</v>
      </c>
      <c r="BB402" s="101">
        <v>0</v>
      </c>
    </row>
    <row r="403" spans="1:54" ht="14.25" customHeight="1" x14ac:dyDescent="0.35">
      <c r="A403" s="266"/>
      <c r="B403" s="30">
        <v>0.83333333333333304</v>
      </c>
      <c r="C403" s="266"/>
      <c r="D403" s="29"/>
      <c r="E403" s="29"/>
      <c r="F403" s="111"/>
      <c r="G403" s="266"/>
      <c r="H403" s="29"/>
      <c r="I403" s="29"/>
      <c r="J403" s="29"/>
      <c r="K403" s="112"/>
      <c r="L403" s="266"/>
      <c r="M403" s="99">
        <f t="shared" si="180"/>
        <v>0</v>
      </c>
      <c r="N403" s="17">
        <f t="shared" si="181"/>
        <v>0</v>
      </c>
      <c r="O403" s="41">
        <f t="shared" si="182"/>
        <v>0</v>
      </c>
      <c r="P403" s="113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14"/>
      <c r="AF403" s="115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14"/>
      <c r="AV403" s="266"/>
      <c r="AW403" s="109"/>
      <c r="AX403" s="109"/>
      <c r="AY403" s="109"/>
      <c r="AZ403" s="109"/>
      <c r="BA403" s="98">
        <f t="shared" si="183"/>
        <v>0</v>
      </c>
      <c r="BB403" s="101">
        <f>AE403+AU403+AY403</f>
        <v>0</v>
      </c>
    </row>
    <row r="404" spans="1:54" ht="14.25" customHeight="1" x14ac:dyDescent="0.35">
      <c r="A404" s="266"/>
      <c r="B404" s="30">
        <v>0.91666666666666596</v>
      </c>
      <c r="C404" s="266"/>
      <c r="D404" s="29"/>
      <c r="E404" s="29"/>
      <c r="F404" s="111"/>
      <c r="G404" s="266"/>
      <c r="H404" s="29"/>
      <c r="I404" s="29"/>
      <c r="J404" s="29"/>
      <c r="K404" s="112"/>
      <c r="L404" s="266"/>
      <c r="M404" s="99">
        <f t="shared" si="180"/>
        <v>0</v>
      </c>
      <c r="N404" s="17">
        <f t="shared" si="181"/>
        <v>0</v>
      </c>
      <c r="O404" s="41">
        <f t="shared" si="182"/>
        <v>0</v>
      </c>
      <c r="P404" s="113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14"/>
      <c r="AF404" s="115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14"/>
      <c r="AV404" s="266"/>
      <c r="AW404" s="109"/>
      <c r="AX404" s="109"/>
      <c r="AY404" s="109"/>
      <c r="AZ404" s="109"/>
      <c r="BA404" s="98">
        <f t="shared" si="183"/>
        <v>0</v>
      </c>
      <c r="BB404" s="101">
        <f>AE404+AU404+AY404</f>
        <v>0</v>
      </c>
    </row>
    <row r="405" spans="1:54" ht="14.25" customHeight="1" x14ac:dyDescent="0.35">
      <c r="A405" s="267"/>
      <c r="B405" s="30">
        <v>1</v>
      </c>
      <c r="C405" s="267"/>
      <c r="D405" s="29"/>
      <c r="E405" s="29"/>
      <c r="F405" s="111"/>
      <c r="G405" s="267"/>
      <c r="H405" s="29"/>
      <c r="I405" s="29"/>
      <c r="J405" s="29"/>
      <c r="K405" s="112"/>
      <c r="L405" s="267"/>
      <c r="M405" s="99">
        <f t="shared" si="180"/>
        <v>0</v>
      </c>
      <c r="N405" s="17">
        <f t="shared" si="181"/>
        <v>0</v>
      </c>
      <c r="O405" s="41">
        <f t="shared" si="182"/>
        <v>0</v>
      </c>
      <c r="P405" s="113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14"/>
      <c r="AF405" s="115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14"/>
      <c r="AV405" s="267"/>
      <c r="AW405" s="109"/>
      <c r="AX405" s="109"/>
      <c r="AY405" s="109"/>
      <c r="AZ405" s="109"/>
      <c r="BA405" s="98">
        <f t="shared" si="183"/>
        <v>0</v>
      </c>
      <c r="BB405" s="101">
        <f>AE405+AU405+AY405</f>
        <v>0</v>
      </c>
    </row>
    <row r="406" spans="1:54" ht="14.25" customHeight="1" x14ac:dyDescent="0.35">
      <c r="A406" s="297" t="s">
        <v>92</v>
      </c>
      <c r="B406" s="305"/>
      <c r="C406" s="116" t="e">
        <f t="shared" ref="C406:BB406" si="184">AVERAGE(C394:C405)</f>
        <v>#DIV/0!</v>
      </c>
      <c r="D406" s="117" t="e">
        <f t="shared" si="184"/>
        <v>#DIV/0!</v>
      </c>
      <c r="E406" s="117" t="e">
        <f t="shared" si="184"/>
        <v>#DIV/0!</v>
      </c>
      <c r="F406" s="118" t="e">
        <f t="shared" si="184"/>
        <v>#DIV/0!</v>
      </c>
      <c r="G406" s="78" t="e">
        <f t="shared" si="184"/>
        <v>#DIV/0!</v>
      </c>
      <c r="H406" s="117" t="e">
        <f t="shared" si="184"/>
        <v>#DIV/0!</v>
      </c>
      <c r="I406" s="117" t="e">
        <f t="shared" si="184"/>
        <v>#DIV/0!</v>
      </c>
      <c r="J406" s="117" t="e">
        <f t="shared" si="184"/>
        <v>#DIV/0!</v>
      </c>
      <c r="K406" s="119" t="e">
        <f t="shared" si="184"/>
        <v>#DIV/0!</v>
      </c>
      <c r="L406" s="120">
        <f t="shared" si="184"/>
        <v>0</v>
      </c>
      <c r="M406" s="119">
        <f t="shared" si="184"/>
        <v>0</v>
      </c>
      <c r="N406" s="119">
        <f t="shared" si="184"/>
        <v>0</v>
      </c>
      <c r="O406" s="118">
        <f t="shared" si="184"/>
        <v>0</v>
      </c>
      <c r="P406" s="121" t="e">
        <f t="shared" si="184"/>
        <v>#DIV/0!</v>
      </c>
      <c r="Q406" s="117" t="e">
        <f t="shared" si="184"/>
        <v>#DIV/0!</v>
      </c>
      <c r="R406" s="117" t="e">
        <f t="shared" si="184"/>
        <v>#DIV/0!</v>
      </c>
      <c r="S406" s="117" t="e">
        <f t="shared" si="184"/>
        <v>#DIV/0!</v>
      </c>
      <c r="T406" s="117" t="e">
        <f t="shared" si="184"/>
        <v>#DIV/0!</v>
      </c>
      <c r="U406" s="117" t="e">
        <f t="shared" si="184"/>
        <v>#DIV/0!</v>
      </c>
      <c r="V406" s="117" t="e">
        <f t="shared" si="184"/>
        <v>#DIV/0!</v>
      </c>
      <c r="W406" s="117" t="e">
        <f t="shared" si="184"/>
        <v>#DIV/0!</v>
      </c>
      <c r="X406" s="117" t="e">
        <f t="shared" si="184"/>
        <v>#DIV/0!</v>
      </c>
      <c r="Y406" s="117" t="e">
        <f t="shared" si="184"/>
        <v>#DIV/0!</v>
      </c>
      <c r="Z406" s="117" t="e">
        <f t="shared" si="184"/>
        <v>#DIV/0!</v>
      </c>
      <c r="AA406" s="117" t="e">
        <f t="shared" si="184"/>
        <v>#DIV/0!</v>
      </c>
      <c r="AB406" s="117" t="e">
        <f t="shared" si="184"/>
        <v>#DIV/0!</v>
      </c>
      <c r="AC406" s="117" t="e">
        <f t="shared" si="184"/>
        <v>#DIV/0!</v>
      </c>
      <c r="AD406" s="117" t="e">
        <f t="shared" si="184"/>
        <v>#DIV/0!</v>
      </c>
      <c r="AE406" s="118" t="e">
        <f t="shared" si="184"/>
        <v>#DIV/0!</v>
      </c>
      <c r="AF406" s="122" t="e">
        <f t="shared" si="184"/>
        <v>#DIV/0!</v>
      </c>
      <c r="AG406" s="117" t="e">
        <f t="shared" si="184"/>
        <v>#DIV/0!</v>
      </c>
      <c r="AH406" s="117" t="e">
        <f t="shared" si="184"/>
        <v>#DIV/0!</v>
      </c>
      <c r="AI406" s="117" t="e">
        <f t="shared" si="184"/>
        <v>#DIV/0!</v>
      </c>
      <c r="AJ406" s="117" t="e">
        <f t="shared" si="184"/>
        <v>#DIV/0!</v>
      </c>
      <c r="AK406" s="117" t="e">
        <f t="shared" si="184"/>
        <v>#DIV/0!</v>
      </c>
      <c r="AL406" s="117" t="e">
        <f t="shared" si="184"/>
        <v>#DIV/0!</v>
      </c>
      <c r="AM406" s="117" t="e">
        <f t="shared" si="184"/>
        <v>#DIV/0!</v>
      </c>
      <c r="AN406" s="117" t="e">
        <f t="shared" si="184"/>
        <v>#DIV/0!</v>
      </c>
      <c r="AO406" s="117" t="e">
        <f t="shared" si="184"/>
        <v>#DIV/0!</v>
      </c>
      <c r="AP406" s="117" t="e">
        <f t="shared" si="184"/>
        <v>#DIV/0!</v>
      </c>
      <c r="AQ406" s="117" t="e">
        <f t="shared" si="184"/>
        <v>#DIV/0!</v>
      </c>
      <c r="AR406" s="117" t="e">
        <f t="shared" si="184"/>
        <v>#DIV/0!</v>
      </c>
      <c r="AS406" s="117" t="e">
        <f t="shared" si="184"/>
        <v>#DIV/0!</v>
      </c>
      <c r="AT406" s="117" t="e">
        <f t="shared" si="184"/>
        <v>#DIV/0!</v>
      </c>
      <c r="AU406" s="118" t="e">
        <f t="shared" si="184"/>
        <v>#DIV/0!</v>
      </c>
      <c r="AV406" s="107" t="e">
        <f t="shared" si="184"/>
        <v>#DIV/0!</v>
      </c>
      <c r="AW406" s="117" t="e">
        <f t="shared" si="184"/>
        <v>#DIV/0!</v>
      </c>
      <c r="AX406" s="117" t="e">
        <f t="shared" si="184"/>
        <v>#DIV/0!</v>
      </c>
      <c r="AY406" s="117" t="e">
        <f t="shared" si="184"/>
        <v>#DIV/0!</v>
      </c>
      <c r="AZ406" s="117" t="e">
        <f t="shared" si="184"/>
        <v>#DIV/0!</v>
      </c>
      <c r="BA406" s="119">
        <f t="shared" si="184"/>
        <v>0</v>
      </c>
      <c r="BB406" s="123">
        <f t="shared" si="184"/>
        <v>0</v>
      </c>
    </row>
    <row r="407" spans="1:54" ht="14.25" customHeight="1" x14ac:dyDescent="0.35">
      <c r="A407" s="37"/>
      <c r="B407" s="38"/>
      <c r="C407" s="80"/>
      <c r="D407" s="37"/>
      <c r="E407" s="37"/>
      <c r="F407" s="37"/>
      <c r="G407" s="37"/>
      <c r="H407" s="37"/>
      <c r="I407" s="37"/>
      <c r="J407" s="37"/>
      <c r="K407" s="37"/>
      <c r="L407" s="124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124"/>
      <c r="AW407" s="37"/>
      <c r="AX407" s="37"/>
      <c r="AY407" s="37"/>
      <c r="AZ407" s="37"/>
      <c r="BA407" s="37"/>
      <c r="BB407" s="40"/>
    </row>
    <row r="408" spans="1:54" ht="14.25" customHeight="1" x14ac:dyDescent="0.35">
      <c r="A408" s="37"/>
      <c r="B408" s="38"/>
      <c r="C408" s="80"/>
      <c r="D408" s="37"/>
      <c r="E408" s="37"/>
      <c r="F408" s="37"/>
      <c r="G408" s="37"/>
      <c r="H408" s="37"/>
      <c r="I408" s="37"/>
      <c r="J408" s="37"/>
      <c r="K408" s="37"/>
      <c r="L408" s="124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124"/>
      <c r="AW408" s="37"/>
      <c r="AX408" s="37"/>
      <c r="AY408" s="37"/>
      <c r="AZ408" s="37"/>
      <c r="BA408" s="37"/>
      <c r="BB408" s="40"/>
    </row>
    <row r="409" spans="1:54" ht="14.25" customHeight="1" x14ac:dyDescent="0.35">
      <c r="A409" s="40"/>
      <c r="B409" s="40"/>
      <c r="C409" s="80"/>
      <c r="D409" s="37"/>
      <c r="E409" s="37"/>
      <c r="F409" s="37"/>
      <c r="G409" s="37"/>
      <c r="H409" s="37"/>
      <c r="I409" s="37"/>
      <c r="J409" s="37"/>
      <c r="K409" s="37"/>
      <c r="L409" s="124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124"/>
      <c r="AW409" s="37"/>
      <c r="AX409" s="37"/>
      <c r="AY409" s="37"/>
      <c r="AZ409" s="37"/>
      <c r="BA409" s="37"/>
      <c r="BB409" s="40"/>
    </row>
    <row r="410" spans="1:54" ht="21.75" customHeight="1" x14ac:dyDescent="0.35">
      <c r="A410" s="295" t="s">
        <v>95</v>
      </c>
      <c r="B410" s="296"/>
      <c r="C410" s="125" t="e">
        <f t="shared" ref="C410:BB410" si="185">AVERAGE(C15,C28,C41,C54,C67,C80,C93,C106,C119,C132,C145,C158,C171,C184,C197)</f>
        <v>#DIV/0!</v>
      </c>
      <c r="D410" s="125">
        <f t="shared" si="185"/>
        <v>49.041666666666664</v>
      </c>
      <c r="E410" s="125">
        <f t="shared" si="185"/>
        <v>115.84166666666665</v>
      </c>
      <c r="F410" s="125">
        <f t="shared" si="185"/>
        <v>10.791666666666664</v>
      </c>
      <c r="G410" s="125" t="e">
        <f t="shared" si="185"/>
        <v>#DIV/0!</v>
      </c>
      <c r="H410" s="125">
        <f t="shared" si="185"/>
        <v>30.75</v>
      </c>
      <c r="I410" s="125">
        <f t="shared" si="185"/>
        <v>107.76666666666667</v>
      </c>
      <c r="J410" s="125">
        <f t="shared" si="185"/>
        <v>84.891666666666666</v>
      </c>
      <c r="K410" s="125">
        <f t="shared" si="185"/>
        <v>84.558333333333337</v>
      </c>
      <c r="L410" s="126" t="e">
        <f t="shared" si="185"/>
        <v>#DIV/0!</v>
      </c>
      <c r="M410" s="125">
        <f t="shared" si="185"/>
        <v>15.966666666666665</v>
      </c>
      <c r="N410" s="125">
        <f t="shared" si="185"/>
        <v>-6.4599999999999973</v>
      </c>
      <c r="O410" s="125">
        <f t="shared" si="185"/>
        <v>28.413333333333338</v>
      </c>
      <c r="P410" s="125">
        <f t="shared" si="185"/>
        <v>77.791666666666643</v>
      </c>
      <c r="Q410" s="125">
        <f t="shared" si="185"/>
        <v>23.50833333333334</v>
      </c>
      <c r="R410" s="125">
        <f t="shared" si="185"/>
        <v>44.841666666666669</v>
      </c>
      <c r="S410" s="125">
        <f t="shared" si="185"/>
        <v>44.791666666666664</v>
      </c>
      <c r="T410" s="125">
        <f t="shared" si="185"/>
        <v>57.566666666666663</v>
      </c>
      <c r="U410" s="125">
        <f t="shared" si="185"/>
        <v>57.641666666666673</v>
      </c>
      <c r="V410" s="125">
        <f t="shared" si="185"/>
        <v>57.508333333333333</v>
      </c>
      <c r="W410" s="125">
        <f t="shared" si="185"/>
        <v>58.074999999999996</v>
      </c>
      <c r="X410" s="125">
        <f t="shared" si="185"/>
        <v>79.683333333333337</v>
      </c>
      <c r="Y410" s="125">
        <f t="shared" si="185"/>
        <v>79.75833333333334</v>
      </c>
      <c r="Z410" s="125">
        <f t="shared" si="185"/>
        <v>79.608333333333334</v>
      </c>
      <c r="AA410" s="125">
        <f t="shared" si="185"/>
        <v>54.883333333333333</v>
      </c>
      <c r="AB410" s="125">
        <f t="shared" si="185"/>
        <v>99.59166666666664</v>
      </c>
      <c r="AC410" s="125">
        <f t="shared" si="185"/>
        <v>747.91666666666663</v>
      </c>
      <c r="AD410" s="125">
        <f t="shared" si="185"/>
        <v>100</v>
      </c>
      <c r="AE410" s="125">
        <f t="shared" si="185"/>
        <v>525.83333333333337</v>
      </c>
      <c r="AF410" s="125">
        <f t="shared" si="185"/>
        <v>81.271428571428572</v>
      </c>
      <c r="AG410" s="125">
        <f t="shared" si="185"/>
        <v>5.8</v>
      </c>
      <c r="AH410" s="125">
        <f t="shared" si="185"/>
        <v>48.528571428571425</v>
      </c>
      <c r="AI410" s="125">
        <f t="shared" si="185"/>
        <v>48.528571428571425</v>
      </c>
      <c r="AJ410" s="125">
        <f t="shared" si="185"/>
        <v>88.75</v>
      </c>
      <c r="AK410" s="125">
        <f t="shared" si="185"/>
        <v>59.45</v>
      </c>
      <c r="AL410" s="125">
        <f t="shared" si="185"/>
        <v>58.900000000000006</v>
      </c>
      <c r="AM410" s="125">
        <f t="shared" si="185"/>
        <v>59.3</v>
      </c>
      <c r="AN410" s="125">
        <f t="shared" si="185"/>
        <v>86.94285714285715</v>
      </c>
      <c r="AO410" s="125">
        <f t="shared" si="185"/>
        <v>86.94285714285715</v>
      </c>
      <c r="AP410" s="125" t="e">
        <f t="shared" si="185"/>
        <v>#DIV/0!</v>
      </c>
      <c r="AQ410" s="125">
        <f t="shared" si="185"/>
        <v>58.8</v>
      </c>
      <c r="AR410" s="125">
        <f t="shared" si="185"/>
        <v>63</v>
      </c>
      <c r="AS410" s="125">
        <f t="shared" si="185"/>
        <v>810.5</v>
      </c>
      <c r="AT410" s="125">
        <f t="shared" si="185"/>
        <v>32.700000000000003</v>
      </c>
      <c r="AU410" s="125">
        <f t="shared" si="185"/>
        <v>323</v>
      </c>
      <c r="AV410" s="126" t="e">
        <f t="shared" si="185"/>
        <v>#DIV/0!</v>
      </c>
      <c r="AW410" s="125" t="e">
        <f t="shared" si="185"/>
        <v>#DIV/0!</v>
      </c>
      <c r="AX410" s="125">
        <f t="shared" si="185"/>
        <v>23.863</v>
      </c>
      <c r="AY410" s="127">
        <f t="shared" si="185"/>
        <v>90.875</v>
      </c>
      <c r="AZ410" s="125">
        <f t="shared" si="185"/>
        <v>144.75</v>
      </c>
      <c r="BA410" s="125">
        <f t="shared" si="185"/>
        <v>188.49999999999997</v>
      </c>
      <c r="BB410" s="125">
        <f t="shared" si="185"/>
        <v>536.43333333333328</v>
      </c>
    </row>
    <row r="411" spans="1:54" ht="23.25" customHeight="1" x14ac:dyDescent="0.35">
      <c r="A411" s="291" t="s">
        <v>96</v>
      </c>
      <c r="B411" s="278"/>
      <c r="C411" s="128" t="e">
        <f t="shared" ref="C411:BB411" si="186">AVERAGE(C210,C223,C236,C249,C262,C275,C288,C301,C314,C327,C340,C353,C366,C379,C392,C405)</f>
        <v>#DIV/0!</v>
      </c>
      <c r="D411" s="128">
        <f t="shared" si="186"/>
        <v>49.057142857142864</v>
      </c>
      <c r="E411" s="128">
        <f t="shared" si="186"/>
        <v>94.357142857142861</v>
      </c>
      <c r="F411" s="128">
        <f t="shared" si="186"/>
        <v>11.942857142857141</v>
      </c>
      <c r="G411" s="128" t="e">
        <f t="shared" si="186"/>
        <v>#DIV/0!</v>
      </c>
      <c r="H411" s="128">
        <f t="shared" si="186"/>
        <v>30.271428571428572</v>
      </c>
      <c r="I411" s="128">
        <f t="shared" si="186"/>
        <v>94.378571428571419</v>
      </c>
      <c r="J411" s="128">
        <f t="shared" si="186"/>
        <v>84.192857142857136</v>
      </c>
      <c r="K411" s="128">
        <f t="shared" si="186"/>
        <v>83.9</v>
      </c>
      <c r="L411" s="129" t="e">
        <f t="shared" si="186"/>
        <v>#DIV/0!</v>
      </c>
      <c r="M411" s="29">
        <f t="shared" si="186"/>
        <v>16.037500000000001</v>
      </c>
      <c r="N411" s="29">
        <f t="shared" si="186"/>
        <v>1.8750000000000711E-2</v>
      </c>
      <c r="O411" s="29">
        <f t="shared" si="186"/>
        <v>30.487500000000001</v>
      </c>
      <c r="P411" s="128">
        <f t="shared" si="186"/>
        <v>95.95</v>
      </c>
      <c r="Q411" s="128">
        <f t="shared" si="186"/>
        <v>12.864285714285714</v>
      </c>
      <c r="R411" s="128">
        <f t="shared" si="186"/>
        <v>47.35</v>
      </c>
      <c r="S411" s="128">
        <f t="shared" si="186"/>
        <v>47.292857142857144</v>
      </c>
      <c r="T411" s="128">
        <f t="shared" si="186"/>
        <v>57.199999999999996</v>
      </c>
      <c r="U411" s="128">
        <f t="shared" si="186"/>
        <v>57.271428571428579</v>
      </c>
      <c r="V411" s="128">
        <f t="shared" si="186"/>
        <v>57.199999999999996</v>
      </c>
      <c r="W411" s="128">
        <f t="shared" si="186"/>
        <v>57.692857142857157</v>
      </c>
      <c r="X411" s="128">
        <f t="shared" si="186"/>
        <v>82.871428571428552</v>
      </c>
      <c r="Y411" s="128">
        <f t="shared" si="186"/>
        <v>82.964285714285708</v>
      </c>
      <c r="Z411" s="128">
        <f t="shared" si="186"/>
        <v>82.79285714285713</v>
      </c>
      <c r="AA411" s="128">
        <f t="shared" si="186"/>
        <v>54.20000000000001</v>
      </c>
      <c r="AB411" s="128">
        <f t="shared" si="186"/>
        <v>105.10714285714286</v>
      </c>
      <c r="AC411" s="128">
        <f t="shared" si="186"/>
        <v>788</v>
      </c>
      <c r="AD411" s="128">
        <f t="shared" si="186"/>
        <v>100</v>
      </c>
      <c r="AE411" s="128">
        <f t="shared" si="186"/>
        <v>560.85714285714289</v>
      </c>
      <c r="AF411" s="128">
        <f t="shared" si="186"/>
        <v>0</v>
      </c>
      <c r="AG411" s="128" t="e">
        <f t="shared" si="186"/>
        <v>#DIV/0!</v>
      </c>
      <c r="AH411" s="128">
        <f t="shared" si="186"/>
        <v>0</v>
      </c>
      <c r="AI411" s="128">
        <f t="shared" si="186"/>
        <v>0</v>
      </c>
      <c r="AJ411" s="128" t="e">
        <f t="shared" si="186"/>
        <v>#DIV/0!</v>
      </c>
      <c r="AK411" s="128" t="e">
        <f t="shared" si="186"/>
        <v>#DIV/0!</v>
      </c>
      <c r="AL411" s="128" t="e">
        <f t="shared" si="186"/>
        <v>#DIV/0!</v>
      </c>
      <c r="AM411" s="128" t="e">
        <f t="shared" si="186"/>
        <v>#DIV/0!</v>
      </c>
      <c r="AN411" s="128">
        <f t="shared" si="186"/>
        <v>0</v>
      </c>
      <c r="AO411" s="128">
        <f t="shared" si="186"/>
        <v>0</v>
      </c>
      <c r="AP411" s="128" t="e">
        <f t="shared" si="186"/>
        <v>#DIV/0!</v>
      </c>
      <c r="AQ411" s="128" t="e">
        <f t="shared" si="186"/>
        <v>#DIV/0!</v>
      </c>
      <c r="AR411" s="128" t="e">
        <f t="shared" si="186"/>
        <v>#DIV/0!</v>
      </c>
      <c r="AS411" s="128" t="e">
        <f t="shared" si="186"/>
        <v>#DIV/0!</v>
      </c>
      <c r="AT411" s="128" t="e">
        <f t="shared" si="186"/>
        <v>#DIV/0!</v>
      </c>
      <c r="AU411" s="128" t="e">
        <f t="shared" si="186"/>
        <v>#DIV/0!</v>
      </c>
      <c r="AV411" s="129" t="e">
        <f t="shared" si="186"/>
        <v>#DIV/0!</v>
      </c>
      <c r="AW411" s="128" t="e">
        <f t="shared" si="186"/>
        <v>#DIV/0!</v>
      </c>
      <c r="AX411" s="128">
        <f t="shared" si="186"/>
        <v>23.894857142857145</v>
      </c>
      <c r="AY411" s="130">
        <f t="shared" si="186"/>
        <v>81.8</v>
      </c>
      <c r="AZ411" s="128">
        <f t="shared" si="186"/>
        <v>118.47142857142856</v>
      </c>
      <c r="BA411" s="29">
        <f t="shared" si="186"/>
        <v>175.23750000000001</v>
      </c>
      <c r="BB411" s="29">
        <f t="shared" si="186"/>
        <v>562.32500000000005</v>
      </c>
    </row>
    <row r="412" spans="1:54" ht="23.25" customHeight="1" x14ac:dyDescent="0.35">
      <c r="A412" s="297" t="s">
        <v>97</v>
      </c>
      <c r="B412" s="298"/>
      <c r="C412" s="131" t="e">
        <f t="shared" ref="C412:BB412" si="187">AVERAGE(C410:C411)</f>
        <v>#DIV/0!</v>
      </c>
      <c r="D412" s="131">
        <f t="shared" si="187"/>
        <v>49.049404761904768</v>
      </c>
      <c r="E412" s="131">
        <f t="shared" si="187"/>
        <v>105.09940476190476</v>
      </c>
      <c r="F412" s="131">
        <f t="shared" si="187"/>
        <v>11.367261904761904</v>
      </c>
      <c r="G412" s="131" t="e">
        <f t="shared" si="187"/>
        <v>#DIV/0!</v>
      </c>
      <c r="H412" s="131">
        <f t="shared" si="187"/>
        <v>30.510714285714286</v>
      </c>
      <c r="I412" s="131">
        <f t="shared" si="187"/>
        <v>101.07261904761904</v>
      </c>
      <c r="J412" s="131">
        <f t="shared" si="187"/>
        <v>84.542261904761901</v>
      </c>
      <c r="K412" s="131">
        <f t="shared" si="187"/>
        <v>84.229166666666671</v>
      </c>
      <c r="L412" s="132" t="e">
        <f t="shared" si="187"/>
        <v>#DIV/0!</v>
      </c>
      <c r="M412" s="133">
        <f t="shared" si="187"/>
        <v>16.002083333333331</v>
      </c>
      <c r="N412" s="133">
        <f t="shared" si="187"/>
        <v>-3.2206249999999983</v>
      </c>
      <c r="O412" s="133">
        <f t="shared" si="187"/>
        <v>29.450416666666669</v>
      </c>
      <c r="P412" s="131">
        <f t="shared" si="187"/>
        <v>86.870833333333323</v>
      </c>
      <c r="Q412" s="131">
        <f t="shared" si="187"/>
        <v>18.186309523809527</v>
      </c>
      <c r="R412" s="131">
        <f t="shared" si="187"/>
        <v>46.095833333333331</v>
      </c>
      <c r="S412" s="131">
        <f t="shared" si="187"/>
        <v>46.042261904761901</v>
      </c>
      <c r="T412" s="131">
        <f t="shared" si="187"/>
        <v>57.383333333333326</v>
      </c>
      <c r="U412" s="131">
        <f t="shared" si="187"/>
        <v>57.456547619047626</v>
      </c>
      <c r="V412" s="131">
        <f t="shared" si="187"/>
        <v>57.354166666666664</v>
      </c>
      <c r="W412" s="131">
        <f t="shared" si="187"/>
        <v>57.883928571428577</v>
      </c>
      <c r="X412" s="131">
        <f t="shared" si="187"/>
        <v>81.277380952380952</v>
      </c>
      <c r="Y412" s="131">
        <f t="shared" si="187"/>
        <v>81.361309523809524</v>
      </c>
      <c r="Z412" s="131">
        <f t="shared" si="187"/>
        <v>81.200595238095232</v>
      </c>
      <c r="AA412" s="131">
        <f t="shared" si="187"/>
        <v>54.541666666666671</v>
      </c>
      <c r="AB412" s="131">
        <f t="shared" si="187"/>
        <v>102.34940476190475</v>
      </c>
      <c r="AC412" s="131">
        <f t="shared" si="187"/>
        <v>767.95833333333326</v>
      </c>
      <c r="AD412" s="131">
        <f t="shared" si="187"/>
        <v>100</v>
      </c>
      <c r="AE412" s="131">
        <f t="shared" si="187"/>
        <v>543.34523809523807</v>
      </c>
      <c r="AF412" s="131">
        <f t="shared" si="187"/>
        <v>40.635714285714286</v>
      </c>
      <c r="AG412" s="131" t="e">
        <f t="shared" si="187"/>
        <v>#DIV/0!</v>
      </c>
      <c r="AH412" s="131">
        <f t="shared" si="187"/>
        <v>24.264285714285712</v>
      </c>
      <c r="AI412" s="131">
        <f t="shared" si="187"/>
        <v>24.264285714285712</v>
      </c>
      <c r="AJ412" s="131" t="e">
        <f t="shared" si="187"/>
        <v>#DIV/0!</v>
      </c>
      <c r="AK412" s="131" t="e">
        <f t="shared" si="187"/>
        <v>#DIV/0!</v>
      </c>
      <c r="AL412" s="131" t="e">
        <f t="shared" si="187"/>
        <v>#DIV/0!</v>
      </c>
      <c r="AM412" s="131" t="e">
        <f t="shared" si="187"/>
        <v>#DIV/0!</v>
      </c>
      <c r="AN412" s="131">
        <f t="shared" si="187"/>
        <v>43.471428571428575</v>
      </c>
      <c r="AO412" s="131">
        <f t="shared" si="187"/>
        <v>43.471428571428575</v>
      </c>
      <c r="AP412" s="131" t="e">
        <f t="shared" si="187"/>
        <v>#DIV/0!</v>
      </c>
      <c r="AQ412" s="131" t="e">
        <f t="shared" si="187"/>
        <v>#DIV/0!</v>
      </c>
      <c r="AR412" s="131" t="e">
        <f t="shared" si="187"/>
        <v>#DIV/0!</v>
      </c>
      <c r="AS412" s="131" t="e">
        <f t="shared" si="187"/>
        <v>#DIV/0!</v>
      </c>
      <c r="AT412" s="131" t="e">
        <f t="shared" si="187"/>
        <v>#DIV/0!</v>
      </c>
      <c r="AU412" s="131" t="e">
        <f t="shared" si="187"/>
        <v>#DIV/0!</v>
      </c>
      <c r="AV412" s="132" t="e">
        <f t="shared" si="187"/>
        <v>#DIV/0!</v>
      </c>
      <c r="AW412" s="131" t="e">
        <f t="shared" si="187"/>
        <v>#DIV/0!</v>
      </c>
      <c r="AX412" s="131">
        <f t="shared" si="187"/>
        <v>23.878928571428574</v>
      </c>
      <c r="AY412" s="131">
        <f t="shared" si="187"/>
        <v>86.337500000000006</v>
      </c>
      <c r="AZ412" s="131">
        <f t="shared" si="187"/>
        <v>131.61071428571427</v>
      </c>
      <c r="BA412" s="133">
        <f t="shared" si="187"/>
        <v>181.86874999999998</v>
      </c>
      <c r="BB412" s="133">
        <f t="shared" si="187"/>
        <v>549.37916666666661</v>
      </c>
    </row>
    <row r="413" spans="1:54" ht="23.25" customHeight="1" x14ac:dyDescent="0.35">
      <c r="A413" s="297" t="s">
        <v>98</v>
      </c>
      <c r="B413" s="298"/>
      <c r="C413" s="134" t="e">
        <f t="shared" ref="C413:BB413" si="188">AVERAGE(C16,C29,C42,C55,C68,C81,C94,C107,C120,C133,C146,C159,C172,C185,C198,C211,C224,C237,C250,C263,C276,C289,C302,C315,C328,C341,C354,C367,C380,C393,C406)</f>
        <v>#DIV/0!</v>
      </c>
      <c r="D413" s="134" t="e">
        <f t="shared" si="188"/>
        <v>#DIV/0!</v>
      </c>
      <c r="E413" s="134" t="e">
        <f t="shared" si="188"/>
        <v>#DIV/0!</v>
      </c>
      <c r="F413" s="134" t="e">
        <f t="shared" si="188"/>
        <v>#DIV/0!</v>
      </c>
      <c r="G413" s="134" t="e">
        <f t="shared" si="188"/>
        <v>#DIV/0!</v>
      </c>
      <c r="H413" s="134" t="e">
        <f t="shared" si="188"/>
        <v>#DIV/0!</v>
      </c>
      <c r="I413" s="134" t="e">
        <f t="shared" si="188"/>
        <v>#DIV/0!</v>
      </c>
      <c r="J413" s="134" t="e">
        <f t="shared" si="188"/>
        <v>#DIV/0!</v>
      </c>
      <c r="K413" s="134" t="e">
        <f t="shared" si="188"/>
        <v>#DIV/0!</v>
      </c>
      <c r="L413" s="135">
        <f t="shared" si="188"/>
        <v>-82.352258064516136</v>
      </c>
      <c r="M413" s="134">
        <f t="shared" si="188"/>
        <v>17.315860215053767</v>
      </c>
      <c r="N413" s="134">
        <f t="shared" si="188"/>
        <v>-5.1228494623655916</v>
      </c>
      <c r="O413" s="134">
        <f t="shared" si="188"/>
        <v>29.322311827956995</v>
      </c>
      <c r="P413" s="134" t="e">
        <f t="shared" si="188"/>
        <v>#DIV/0!</v>
      </c>
      <c r="Q413" s="134" t="e">
        <f t="shared" si="188"/>
        <v>#DIV/0!</v>
      </c>
      <c r="R413" s="134" t="e">
        <f t="shared" si="188"/>
        <v>#DIV/0!</v>
      </c>
      <c r="S413" s="134" t="e">
        <f t="shared" si="188"/>
        <v>#DIV/0!</v>
      </c>
      <c r="T413" s="134" t="e">
        <f t="shared" si="188"/>
        <v>#DIV/0!</v>
      </c>
      <c r="U413" s="134" t="e">
        <f t="shared" si="188"/>
        <v>#DIV/0!</v>
      </c>
      <c r="V413" s="134" t="e">
        <f t="shared" si="188"/>
        <v>#DIV/0!</v>
      </c>
      <c r="W413" s="134" t="e">
        <f t="shared" si="188"/>
        <v>#DIV/0!</v>
      </c>
      <c r="X413" s="134" t="e">
        <f t="shared" si="188"/>
        <v>#DIV/0!</v>
      </c>
      <c r="Y413" s="134" t="e">
        <f t="shared" si="188"/>
        <v>#DIV/0!</v>
      </c>
      <c r="Z413" s="134" t="e">
        <f t="shared" si="188"/>
        <v>#DIV/0!</v>
      </c>
      <c r="AA413" s="134" t="e">
        <f t="shared" si="188"/>
        <v>#DIV/0!</v>
      </c>
      <c r="AB413" s="134" t="e">
        <f t="shared" si="188"/>
        <v>#DIV/0!</v>
      </c>
      <c r="AC413" s="134" t="e">
        <f t="shared" si="188"/>
        <v>#DIV/0!</v>
      </c>
      <c r="AD413" s="134" t="e">
        <f t="shared" si="188"/>
        <v>#DIV/0!</v>
      </c>
      <c r="AE413" s="134" t="e">
        <f t="shared" si="188"/>
        <v>#DIV/0!</v>
      </c>
      <c r="AF413" s="134" t="e">
        <f t="shared" si="188"/>
        <v>#DIV/0!</v>
      </c>
      <c r="AG413" s="134" t="e">
        <f t="shared" si="188"/>
        <v>#DIV/0!</v>
      </c>
      <c r="AH413" s="134" t="e">
        <f t="shared" si="188"/>
        <v>#DIV/0!</v>
      </c>
      <c r="AI413" s="134" t="e">
        <f t="shared" si="188"/>
        <v>#DIV/0!</v>
      </c>
      <c r="AJ413" s="134" t="e">
        <f t="shared" si="188"/>
        <v>#DIV/0!</v>
      </c>
      <c r="AK413" s="134" t="e">
        <f t="shared" si="188"/>
        <v>#DIV/0!</v>
      </c>
      <c r="AL413" s="134" t="e">
        <f t="shared" si="188"/>
        <v>#DIV/0!</v>
      </c>
      <c r="AM413" s="134" t="e">
        <f t="shared" si="188"/>
        <v>#DIV/0!</v>
      </c>
      <c r="AN413" s="134" t="e">
        <f t="shared" si="188"/>
        <v>#DIV/0!</v>
      </c>
      <c r="AO413" s="134" t="e">
        <f t="shared" si="188"/>
        <v>#DIV/0!</v>
      </c>
      <c r="AP413" s="134" t="e">
        <f t="shared" si="188"/>
        <v>#DIV/0!</v>
      </c>
      <c r="AQ413" s="134" t="e">
        <f t="shared" si="188"/>
        <v>#DIV/0!</v>
      </c>
      <c r="AR413" s="134" t="e">
        <f t="shared" si="188"/>
        <v>#DIV/0!</v>
      </c>
      <c r="AS413" s="134" t="e">
        <f t="shared" si="188"/>
        <v>#DIV/0!</v>
      </c>
      <c r="AT413" s="134" t="e">
        <f t="shared" si="188"/>
        <v>#DIV/0!</v>
      </c>
      <c r="AU413" s="134" t="e">
        <f t="shared" si="188"/>
        <v>#DIV/0!</v>
      </c>
      <c r="AV413" s="135" t="e">
        <f t="shared" si="188"/>
        <v>#DIV/0!</v>
      </c>
      <c r="AW413" s="134" t="e">
        <f t="shared" si="188"/>
        <v>#DIV/0!</v>
      </c>
      <c r="AX413" s="134" t="e">
        <f t="shared" si="188"/>
        <v>#DIV/0!</v>
      </c>
      <c r="AY413" s="136" t="e">
        <f t="shared" si="188"/>
        <v>#DIV/0!</v>
      </c>
      <c r="AZ413" s="134" t="e">
        <f t="shared" si="188"/>
        <v>#DIV/0!</v>
      </c>
      <c r="BA413" s="134">
        <f t="shared" si="188"/>
        <v>183.07526881720429</v>
      </c>
      <c r="BB413" s="134">
        <f t="shared" si="188"/>
        <v>539.91209677419363</v>
      </c>
    </row>
    <row r="414" spans="1:54" ht="21.75" customHeight="1" x14ac:dyDescent="0.35">
      <c r="A414" s="40"/>
      <c r="B414" s="40"/>
      <c r="C414" s="80"/>
      <c r="D414" s="37"/>
      <c r="E414" s="37"/>
      <c r="F414" s="37"/>
      <c r="G414" s="37"/>
      <c r="H414" s="37"/>
      <c r="I414" s="37"/>
      <c r="J414" s="37"/>
      <c r="K414" s="37"/>
      <c r="L414" s="124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124"/>
      <c r="AW414" s="37"/>
      <c r="AX414" s="37"/>
      <c r="AY414" s="37"/>
      <c r="AZ414" s="37"/>
      <c r="BA414" s="37"/>
      <c r="BB414" s="40"/>
    </row>
    <row r="415" spans="1:54" ht="14.25" customHeight="1" x14ac:dyDescent="0.35">
      <c r="A415" s="37"/>
      <c r="B415" s="38"/>
      <c r="C415" s="80"/>
      <c r="D415" s="37"/>
      <c r="E415" s="37"/>
      <c r="F415" s="37"/>
      <c r="G415" s="37"/>
      <c r="H415" s="37"/>
      <c r="I415" s="37"/>
      <c r="J415" s="37"/>
      <c r="K415" s="37"/>
      <c r="L415" s="124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124"/>
      <c r="AW415" s="37"/>
      <c r="AX415" s="37"/>
      <c r="AY415" s="37"/>
      <c r="AZ415" s="37"/>
      <c r="BA415" s="37"/>
      <c r="BB415" s="40"/>
    </row>
    <row r="416" spans="1:54" ht="14.25" customHeight="1" x14ac:dyDescent="0.35">
      <c r="A416" s="37"/>
      <c r="B416" s="38"/>
      <c r="C416" s="80"/>
      <c r="D416" s="37"/>
      <c r="E416" s="37"/>
      <c r="F416" s="37"/>
      <c r="G416" s="37"/>
      <c r="H416" s="37"/>
      <c r="I416" s="37"/>
      <c r="J416" s="37"/>
      <c r="K416" s="37"/>
      <c r="L416" s="124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124"/>
      <c r="AW416" s="37"/>
      <c r="AX416" s="37"/>
      <c r="AY416" s="37"/>
      <c r="AZ416" s="37"/>
      <c r="BA416" s="37"/>
      <c r="BB416" s="40"/>
    </row>
    <row r="417" spans="1:54" ht="14.25" customHeight="1" x14ac:dyDescent="0.35">
      <c r="A417" s="37"/>
      <c r="B417" s="38"/>
      <c r="C417" s="80"/>
      <c r="D417" s="37"/>
      <c r="E417" s="37"/>
      <c r="F417" s="37"/>
      <c r="G417" s="37"/>
      <c r="H417" s="37"/>
      <c r="I417" s="37"/>
      <c r="J417" s="37"/>
      <c r="K417" s="37"/>
      <c r="L417" s="124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124"/>
      <c r="AW417" s="37"/>
      <c r="AX417" s="37"/>
      <c r="AY417" s="37"/>
      <c r="AZ417" s="37"/>
      <c r="BA417" s="37"/>
      <c r="BB417" s="40"/>
    </row>
    <row r="418" spans="1:54" ht="14.25" customHeight="1" x14ac:dyDescent="0.35">
      <c r="A418" s="37"/>
      <c r="B418" s="38"/>
      <c r="C418" s="80"/>
      <c r="D418" s="37"/>
      <c r="E418" s="37"/>
      <c r="F418" s="37"/>
      <c r="G418" s="37"/>
      <c r="H418" s="37"/>
      <c r="I418" s="37"/>
      <c r="J418" s="37"/>
      <c r="K418" s="37"/>
      <c r="L418" s="124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124"/>
      <c r="AW418" s="37"/>
      <c r="AX418" s="37"/>
      <c r="AY418" s="37"/>
      <c r="AZ418" s="37"/>
      <c r="BA418" s="37"/>
      <c r="BB418" s="40"/>
    </row>
    <row r="419" spans="1:54" ht="14.25" customHeight="1" x14ac:dyDescent="0.35">
      <c r="A419" s="37"/>
      <c r="B419" s="38"/>
      <c r="C419" s="80"/>
      <c r="D419" s="37"/>
      <c r="E419" s="37"/>
      <c r="F419" s="37"/>
      <c r="G419" s="37"/>
      <c r="H419" s="37"/>
      <c r="I419" s="37"/>
      <c r="J419" s="37"/>
      <c r="K419" s="37"/>
      <c r="L419" s="124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124"/>
      <c r="AW419" s="37"/>
      <c r="AX419" s="37"/>
      <c r="AY419" s="37"/>
      <c r="AZ419" s="37"/>
      <c r="BA419" s="37"/>
      <c r="BB419" s="40"/>
    </row>
    <row r="420" spans="1:54" ht="14.25" customHeight="1" x14ac:dyDescent="0.35">
      <c r="A420" s="37"/>
      <c r="B420" s="38"/>
      <c r="C420" s="80"/>
      <c r="D420" s="37"/>
      <c r="E420" s="37"/>
      <c r="F420" s="37"/>
      <c r="G420" s="37"/>
      <c r="H420" s="37"/>
      <c r="I420" s="37"/>
      <c r="J420" s="37"/>
      <c r="K420" s="37"/>
      <c r="L420" s="124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124"/>
      <c r="AW420" s="37"/>
      <c r="AX420" s="37"/>
      <c r="AY420" s="37"/>
      <c r="AZ420" s="37"/>
      <c r="BA420" s="37"/>
      <c r="BB420" s="40"/>
    </row>
    <row r="421" spans="1:54" ht="14.25" customHeight="1" x14ac:dyDescent="0.35">
      <c r="A421" s="37"/>
      <c r="B421" s="38"/>
      <c r="C421" s="80"/>
      <c r="D421" s="37"/>
      <c r="E421" s="37"/>
      <c r="F421" s="37"/>
      <c r="G421" s="37"/>
      <c r="H421" s="37"/>
      <c r="I421" s="37"/>
      <c r="J421" s="37"/>
      <c r="K421" s="37"/>
      <c r="L421" s="124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124"/>
      <c r="AW421" s="37"/>
      <c r="AX421" s="37"/>
      <c r="AY421" s="37"/>
      <c r="AZ421" s="37"/>
      <c r="BA421" s="37"/>
      <c r="BB421" s="40"/>
    </row>
    <row r="422" spans="1:54" ht="14.25" customHeight="1" x14ac:dyDescent="0.35">
      <c r="A422" s="37"/>
      <c r="B422" s="38"/>
      <c r="C422" s="80"/>
      <c r="D422" s="37"/>
      <c r="E422" s="37"/>
      <c r="F422" s="37"/>
      <c r="G422" s="37"/>
      <c r="H422" s="37"/>
      <c r="I422" s="37"/>
      <c r="J422" s="37"/>
      <c r="K422" s="37"/>
      <c r="L422" s="124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124"/>
      <c r="AW422" s="37"/>
      <c r="AX422" s="37"/>
      <c r="AY422" s="37"/>
      <c r="AZ422" s="37"/>
      <c r="BA422" s="37"/>
      <c r="BB422" s="40"/>
    </row>
    <row r="423" spans="1:54" ht="14.25" customHeight="1" x14ac:dyDescent="0.35">
      <c r="A423" s="37"/>
      <c r="B423" s="38"/>
      <c r="C423" s="80"/>
      <c r="D423" s="37"/>
      <c r="E423" s="37"/>
      <c r="F423" s="37"/>
      <c r="G423" s="37"/>
      <c r="H423" s="37"/>
      <c r="I423" s="37"/>
      <c r="J423" s="37"/>
      <c r="K423" s="37"/>
      <c r="L423" s="124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124"/>
      <c r="AW423" s="37"/>
      <c r="AX423" s="37"/>
      <c r="AY423" s="37"/>
      <c r="AZ423" s="37"/>
      <c r="BA423" s="37"/>
      <c r="BB423" s="40"/>
    </row>
    <row r="424" spans="1:54" ht="14.25" customHeight="1" x14ac:dyDescent="0.35">
      <c r="A424" s="37"/>
      <c r="B424" s="38"/>
      <c r="C424" s="80"/>
      <c r="D424" s="37"/>
      <c r="E424" s="37"/>
      <c r="F424" s="37"/>
      <c r="G424" s="37"/>
      <c r="H424" s="37"/>
      <c r="I424" s="37"/>
      <c r="J424" s="37"/>
      <c r="K424" s="37"/>
      <c r="L424" s="124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124"/>
      <c r="AW424" s="37"/>
      <c r="AX424" s="37"/>
      <c r="AY424" s="37"/>
      <c r="AZ424" s="37"/>
      <c r="BA424" s="37"/>
      <c r="BB424" s="40"/>
    </row>
    <row r="425" spans="1:54" ht="14.25" customHeight="1" x14ac:dyDescent="0.35">
      <c r="A425" s="37"/>
      <c r="B425" s="38"/>
      <c r="C425" s="80"/>
      <c r="D425" s="37"/>
      <c r="E425" s="37"/>
      <c r="F425" s="37"/>
      <c r="G425" s="37"/>
      <c r="H425" s="37"/>
      <c r="I425" s="37"/>
      <c r="J425" s="37"/>
      <c r="K425" s="37"/>
      <c r="L425" s="124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124"/>
      <c r="AW425" s="37"/>
      <c r="AX425" s="37"/>
      <c r="AY425" s="37"/>
      <c r="AZ425" s="37"/>
      <c r="BA425" s="37"/>
      <c r="BB425" s="40"/>
    </row>
    <row r="426" spans="1:54" ht="14.25" customHeight="1" x14ac:dyDescent="0.35">
      <c r="A426" s="37"/>
      <c r="B426" s="38"/>
      <c r="C426" s="80"/>
      <c r="D426" s="37"/>
      <c r="E426" s="37"/>
      <c r="F426" s="37"/>
      <c r="G426" s="37"/>
      <c r="H426" s="37"/>
      <c r="I426" s="37"/>
      <c r="J426" s="37"/>
      <c r="K426" s="37"/>
      <c r="L426" s="124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124"/>
      <c r="AW426" s="37"/>
      <c r="AX426" s="37"/>
      <c r="AY426" s="37"/>
      <c r="AZ426" s="37"/>
      <c r="BA426" s="37"/>
      <c r="BB426" s="40"/>
    </row>
    <row r="427" spans="1:54" ht="14.25" customHeight="1" x14ac:dyDescent="0.35">
      <c r="A427" s="37"/>
      <c r="B427" s="38"/>
      <c r="C427" s="80"/>
      <c r="D427" s="37"/>
      <c r="E427" s="37"/>
      <c r="F427" s="37"/>
      <c r="G427" s="37"/>
      <c r="H427" s="37"/>
      <c r="I427" s="37"/>
      <c r="J427" s="37"/>
      <c r="K427" s="37"/>
      <c r="L427" s="124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124"/>
      <c r="AW427" s="37"/>
      <c r="AX427" s="37"/>
      <c r="AY427" s="37"/>
      <c r="AZ427" s="37"/>
      <c r="BA427" s="37"/>
      <c r="BB427" s="40"/>
    </row>
    <row r="428" spans="1:54" ht="14.25" customHeight="1" x14ac:dyDescent="0.35">
      <c r="A428" s="37"/>
      <c r="B428" s="38"/>
      <c r="C428" s="80"/>
      <c r="D428" s="37"/>
      <c r="E428" s="37"/>
      <c r="F428" s="37"/>
      <c r="G428" s="37"/>
      <c r="H428" s="37"/>
      <c r="I428" s="37"/>
      <c r="J428" s="37"/>
      <c r="K428" s="37"/>
      <c r="L428" s="124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124"/>
      <c r="AW428" s="37"/>
      <c r="AX428" s="37"/>
      <c r="AY428" s="37"/>
      <c r="AZ428" s="37"/>
      <c r="BA428" s="37"/>
      <c r="BB428" s="40"/>
    </row>
    <row r="429" spans="1:54" ht="14.25" customHeight="1" x14ac:dyDescent="0.35">
      <c r="A429" s="37"/>
      <c r="B429" s="38"/>
      <c r="C429" s="80"/>
      <c r="D429" s="37"/>
      <c r="E429" s="37"/>
      <c r="F429" s="37"/>
      <c r="G429" s="37"/>
      <c r="H429" s="37"/>
      <c r="I429" s="37"/>
      <c r="J429" s="37"/>
      <c r="K429" s="37"/>
      <c r="L429" s="124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124"/>
      <c r="AW429" s="37"/>
      <c r="AX429" s="37"/>
      <c r="AY429" s="37"/>
      <c r="AZ429" s="37"/>
      <c r="BA429" s="37"/>
      <c r="BB429" s="40"/>
    </row>
    <row r="430" spans="1:54" ht="14.25" customHeight="1" x14ac:dyDescent="0.35">
      <c r="A430" s="37"/>
      <c r="B430" s="38"/>
      <c r="C430" s="80"/>
      <c r="D430" s="37"/>
      <c r="E430" s="37"/>
      <c r="F430" s="37"/>
      <c r="G430" s="37"/>
      <c r="H430" s="37"/>
      <c r="I430" s="37"/>
      <c r="J430" s="37"/>
      <c r="K430" s="37"/>
      <c r="L430" s="124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124"/>
      <c r="AW430" s="37"/>
      <c r="AX430" s="37"/>
      <c r="AY430" s="37"/>
      <c r="AZ430" s="37"/>
      <c r="BA430" s="37"/>
      <c r="BB430" s="40"/>
    </row>
    <row r="431" spans="1:54" ht="14.25" customHeight="1" x14ac:dyDescent="0.35">
      <c r="A431" s="37"/>
      <c r="B431" s="38"/>
      <c r="C431" s="80"/>
      <c r="D431" s="37"/>
      <c r="E431" s="37"/>
      <c r="F431" s="37"/>
      <c r="G431" s="37"/>
      <c r="H431" s="37"/>
      <c r="I431" s="37"/>
      <c r="J431" s="37"/>
      <c r="K431" s="37"/>
      <c r="L431" s="124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124"/>
      <c r="AW431" s="37"/>
      <c r="AX431" s="37"/>
      <c r="AY431" s="37"/>
      <c r="AZ431" s="37"/>
      <c r="BA431" s="37"/>
      <c r="BB431" s="40"/>
    </row>
    <row r="432" spans="1:54" ht="14.25" customHeight="1" x14ac:dyDescent="0.35">
      <c r="A432" s="37"/>
      <c r="B432" s="38"/>
      <c r="C432" s="80"/>
      <c r="D432" s="37"/>
      <c r="E432" s="37"/>
      <c r="F432" s="37"/>
      <c r="G432" s="37"/>
      <c r="H432" s="37"/>
      <c r="I432" s="37"/>
      <c r="J432" s="37"/>
      <c r="K432" s="37"/>
      <c r="L432" s="124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124"/>
      <c r="AW432" s="37"/>
      <c r="AX432" s="37"/>
      <c r="AY432" s="37"/>
      <c r="AZ432" s="37"/>
      <c r="BA432" s="37"/>
      <c r="BB432" s="40"/>
    </row>
    <row r="433" spans="1:54" ht="14.25" customHeight="1" x14ac:dyDescent="0.35">
      <c r="A433" s="37"/>
      <c r="B433" s="38"/>
      <c r="C433" s="80"/>
      <c r="D433" s="37"/>
      <c r="E433" s="37"/>
      <c r="F433" s="37"/>
      <c r="G433" s="37"/>
      <c r="H433" s="37"/>
      <c r="I433" s="37"/>
      <c r="J433" s="37"/>
      <c r="K433" s="37"/>
      <c r="L433" s="124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124"/>
      <c r="AW433" s="37"/>
      <c r="AX433" s="37"/>
      <c r="AY433" s="37"/>
      <c r="AZ433" s="37"/>
      <c r="BA433" s="37"/>
      <c r="BB433" s="40"/>
    </row>
    <row r="434" spans="1:54" ht="14.25" customHeight="1" x14ac:dyDescent="0.35">
      <c r="A434" s="37"/>
      <c r="B434" s="38"/>
      <c r="C434" s="80"/>
      <c r="D434" s="37"/>
      <c r="E434" s="37"/>
      <c r="F434" s="37"/>
      <c r="G434" s="37"/>
      <c r="H434" s="37"/>
      <c r="I434" s="37"/>
      <c r="J434" s="37"/>
      <c r="K434" s="37"/>
      <c r="L434" s="124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124"/>
      <c r="AW434" s="37"/>
      <c r="AX434" s="37"/>
      <c r="AY434" s="37"/>
      <c r="AZ434" s="37"/>
      <c r="BA434" s="37"/>
      <c r="BB434" s="40"/>
    </row>
    <row r="435" spans="1:54" ht="14.25" customHeight="1" x14ac:dyDescent="0.35">
      <c r="A435" s="37"/>
      <c r="B435" s="38"/>
      <c r="C435" s="80"/>
      <c r="D435" s="37"/>
      <c r="E435" s="37"/>
      <c r="F435" s="37"/>
      <c r="G435" s="37"/>
      <c r="H435" s="37"/>
      <c r="I435" s="37"/>
      <c r="J435" s="37"/>
      <c r="K435" s="37"/>
      <c r="L435" s="124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124"/>
      <c r="AW435" s="37"/>
      <c r="AX435" s="37"/>
      <c r="AY435" s="37"/>
      <c r="AZ435" s="37"/>
      <c r="BA435" s="37"/>
      <c r="BB435" s="40"/>
    </row>
    <row r="436" spans="1:54" ht="14.25" customHeight="1" x14ac:dyDescent="0.35">
      <c r="A436" s="37"/>
      <c r="B436" s="38"/>
      <c r="C436" s="80"/>
      <c r="D436" s="37"/>
      <c r="E436" s="37"/>
      <c r="F436" s="37"/>
      <c r="G436" s="37"/>
      <c r="H436" s="37"/>
      <c r="I436" s="37"/>
      <c r="J436" s="37"/>
      <c r="K436" s="37"/>
      <c r="L436" s="124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124"/>
      <c r="AW436" s="37"/>
      <c r="AX436" s="37"/>
      <c r="AY436" s="37"/>
      <c r="AZ436" s="37"/>
      <c r="BA436" s="37"/>
      <c r="BB436" s="40"/>
    </row>
    <row r="437" spans="1:54" ht="14.25" customHeight="1" x14ac:dyDescent="0.35">
      <c r="A437" s="37"/>
      <c r="B437" s="38"/>
      <c r="C437" s="80"/>
      <c r="D437" s="37"/>
      <c r="E437" s="37"/>
      <c r="F437" s="37"/>
      <c r="G437" s="37"/>
      <c r="H437" s="37"/>
      <c r="I437" s="37"/>
      <c r="J437" s="37"/>
      <c r="K437" s="37"/>
      <c r="L437" s="124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124"/>
      <c r="AW437" s="37"/>
      <c r="AX437" s="37"/>
      <c r="AY437" s="37"/>
      <c r="AZ437" s="37"/>
      <c r="BA437" s="37"/>
      <c r="BB437" s="40"/>
    </row>
    <row r="438" spans="1:54" ht="14.25" customHeight="1" x14ac:dyDescent="0.35">
      <c r="A438" s="37"/>
      <c r="B438" s="38"/>
      <c r="C438" s="80"/>
      <c r="D438" s="37"/>
      <c r="E438" s="37"/>
      <c r="F438" s="37"/>
      <c r="G438" s="37"/>
      <c r="H438" s="37"/>
      <c r="I438" s="37"/>
      <c r="J438" s="37"/>
      <c r="K438" s="37"/>
      <c r="L438" s="124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124"/>
      <c r="AW438" s="37"/>
      <c r="AX438" s="37"/>
      <c r="AY438" s="37"/>
      <c r="AZ438" s="37"/>
      <c r="BA438" s="37"/>
      <c r="BB438" s="40"/>
    </row>
    <row r="439" spans="1:54" ht="14.25" customHeight="1" x14ac:dyDescent="0.35">
      <c r="A439" s="37"/>
      <c r="B439" s="38"/>
      <c r="C439" s="80"/>
      <c r="D439" s="37"/>
      <c r="E439" s="37"/>
      <c r="F439" s="37"/>
      <c r="G439" s="37"/>
      <c r="H439" s="37"/>
      <c r="I439" s="37"/>
      <c r="J439" s="37"/>
      <c r="K439" s="37"/>
      <c r="L439" s="124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124"/>
      <c r="AW439" s="37"/>
      <c r="AX439" s="37"/>
      <c r="AY439" s="37"/>
      <c r="AZ439" s="37"/>
      <c r="BA439" s="37"/>
      <c r="BB439" s="40"/>
    </row>
    <row r="440" spans="1:54" ht="14.25" customHeight="1" x14ac:dyDescent="0.35">
      <c r="A440" s="37"/>
      <c r="B440" s="38"/>
      <c r="C440" s="80"/>
      <c r="D440" s="37"/>
      <c r="E440" s="37"/>
      <c r="F440" s="37"/>
      <c r="G440" s="37"/>
      <c r="H440" s="37"/>
      <c r="I440" s="37"/>
      <c r="J440" s="37"/>
      <c r="K440" s="37"/>
      <c r="L440" s="124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124"/>
      <c r="AW440" s="37"/>
      <c r="AX440" s="37"/>
      <c r="AY440" s="37"/>
      <c r="AZ440" s="37"/>
      <c r="BA440" s="37"/>
      <c r="BB440" s="40"/>
    </row>
    <row r="441" spans="1:54" ht="14.25" customHeight="1" x14ac:dyDescent="0.35">
      <c r="A441" s="37"/>
      <c r="B441" s="38"/>
      <c r="C441" s="80"/>
      <c r="D441" s="37"/>
      <c r="E441" s="37"/>
      <c r="F441" s="37"/>
      <c r="G441" s="37"/>
      <c r="H441" s="37"/>
      <c r="I441" s="37"/>
      <c r="J441" s="37"/>
      <c r="K441" s="37"/>
      <c r="L441" s="124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124"/>
      <c r="AW441" s="37"/>
      <c r="AX441" s="37"/>
      <c r="AY441" s="37"/>
      <c r="AZ441" s="37"/>
      <c r="BA441" s="37"/>
      <c r="BB441" s="40"/>
    </row>
    <row r="442" spans="1:54" ht="14.25" customHeight="1" x14ac:dyDescent="0.35">
      <c r="A442" s="37"/>
      <c r="B442" s="38"/>
      <c r="C442" s="80"/>
      <c r="D442" s="37"/>
      <c r="E442" s="37"/>
      <c r="F442" s="37"/>
      <c r="G442" s="37"/>
      <c r="H442" s="37"/>
      <c r="I442" s="37"/>
      <c r="J442" s="37"/>
      <c r="K442" s="37"/>
      <c r="L442" s="124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124"/>
      <c r="AW442" s="37"/>
      <c r="AX442" s="37"/>
      <c r="AY442" s="37"/>
      <c r="AZ442" s="37"/>
      <c r="BA442" s="37"/>
      <c r="BB442" s="40"/>
    </row>
    <row r="443" spans="1:54" ht="14.25" customHeight="1" x14ac:dyDescent="0.35">
      <c r="A443" s="37"/>
      <c r="B443" s="38"/>
      <c r="C443" s="80"/>
      <c r="D443" s="37"/>
      <c r="E443" s="37"/>
      <c r="F443" s="37"/>
      <c r="G443" s="37"/>
      <c r="H443" s="37"/>
      <c r="I443" s="37"/>
      <c r="J443" s="37"/>
      <c r="K443" s="37"/>
      <c r="L443" s="124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124"/>
      <c r="AW443" s="37"/>
      <c r="AX443" s="37"/>
      <c r="AY443" s="37"/>
      <c r="AZ443" s="37"/>
      <c r="BA443" s="37"/>
      <c r="BB443" s="40"/>
    </row>
    <row r="444" spans="1:54" ht="14.25" customHeight="1" x14ac:dyDescent="0.35">
      <c r="A444" s="37"/>
      <c r="B444" s="38"/>
      <c r="C444" s="80"/>
      <c r="D444" s="37"/>
      <c r="E444" s="37"/>
      <c r="F444" s="37"/>
      <c r="G444" s="37"/>
      <c r="H444" s="37"/>
      <c r="I444" s="37"/>
      <c r="J444" s="37"/>
      <c r="K444" s="37"/>
      <c r="L444" s="124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124"/>
      <c r="AW444" s="37"/>
      <c r="AX444" s="37"/>
      <c r="AY444" s="37"/>
      <c r="AZ444" s="37"/>
      <c r="BA444" s="37"/>
      <c r="BB444" s="40"/>
    </row>
    <row r="445" spans="1:54" ht="14.25" customHeight="1" x14ac:dyDescent="0.35">
      <c r="A445" s="37"/>
      <c r="B445" s="38"/>
      <c r="C445" s="80"/>
      <c r="D445" s="37"/>
      <c r="E445" s="37"/>
      <c r="F445" s="37"/>
      <c r="G445" s="37"/>
      <c r="H445" s="37"/>
      <c r="I445" s="37"/>
      <c r="J445" s="37"/>
      <c r="K445" s="37"/>
      <c r="L445" s="124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124"/>
      <c r="AW445" s="37"/>
      <c r="AX445" s="37"/>
      <c r="AY445" s="37"/>
      <c r="AZ445" s="37"/>
      <c r="BA445" s="37"/>
      <c r="BB445" s="40"/>
    </row>
    <row r="446" spans="1:54" ht="14.25" customHeight="1" x14ac:dyDescent="0.35">
      <c r="A446" s="37"/>
      <c r="B446" s="38"/>
      <c r="C446" s="80"/>
      <c r="D446" s="37"/>
      <c r="E446" s="37"/>
      <c r="F446" s="37"/>
      <c r="G446" s="37"/>
      <c r="H446" s="37"/>
      <c r="I446" s="37"/>
      <c r="J446" s="37"/>
      <c r="K446" s="37"/>
      <c r="L446" s="124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124"/>
      <c r="AW446" s="37"/>
      <c r="AX446" s="37"/>
      <c r="AY446" s="37"/>
      <c r="AZ446" s="37"/>
      <c r="BA446" s="37"/>
      <c r="BB446" s="40"/>
    </row>
    <row r="447" spans="1:54" ht="14.25" customHeight="1" x14ac:dyDescent="0.35">
      <c r="A447" s="37"/>
      <c r="B447" s="38"/>
      <c r="C447" s="80"/>
      <c r="D447" s="37"/>
      <c r="E447" s="37"/>
      <c r="F447" s="37"/>
      <c r="G447" s="37"/>
      <c r="H447" s="37"/>
      <c r="I447" s="37"/>
      <c r="J447" s="37"/>
      <c r="K447" s="37"/>
      <c r="L447" s="124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124"/>
      <c r="AW447" s="37"/>
      <c r="AX447" s="37"/>
      <c r="AY447" s="37"/>
      <c r="AZ447" s="37"/>
      <c r="BA447" s="37"/>
      <c r="BB447" s="40"/>
    </row>
    <row r="448" spans="1:54" ht="14.25" customHeight="1" x14ac:dyDescent="0.35">
      <c r="A448" s="37"/>
      <c r="B448" s="38"/>
      <c r="C448" s="80"/>
      <c r="D448" s="37"/>
      <c r="E448" s="37"/>
      <c r="F448" s="37"/>
      <c r="G448" s="37"/>
      <c r="H448" s="37"/>
      <c r="I448" s="37"/>
      <c r="J448" s="37"/>
      <c r="K448" s="37"/>
      <c r="L448" s="124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124"/>
      <c r="AW448" s="37"/>
      <c r="AX448" s="37"/>
      <c r="AY448" s="37"/>
      <c r="AZ448" s="37"/>
      <c r="BA448" s="37"/>
      <c r="BB448" s="40"/>
    </row>
    <row r="449" spans="1:54" ht="14.25" customHeight="1" x14ac:dyDescent="0.35">
      <c r="A449" s="37"/>
      <c r="B449" s="38"/>
      <c r="C449" s="80"/>
      <c r="D449" s="37"/>
      <c r="E449" s="37"/>
      <c r="F449" s="37"/>
      <c r="G449" s="37"/>
      <c r="H449" s="37"/>
      <c r="I449" s="37"/>
      <c r="J449" s="37"/>
      <c r="K449" s="37"/>
      <c r="L449" s="124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124"/>
      <c r="AW449" s="37"/>
      <c r="AX449" s="37"/>
      <c r="AY449" s="37"/>
      <c r="AZ449" s="37"/>
      <c r="BA449" s="37"/>
      <c r="BB449" s="40"/>
    </row>
    <row r="450" spans="1:54" ht="14.25" customHeight="1" x14ac:dyDescent="0.35">
      <c r="A450" s="37"/>
      <c r="B450" s="38"/>
      <c r="C450" s="80"/>
      <c r="D450" s="37"/>
      <c r="E450" s="37"/>
      <c r="F450" s="37"/>
      <c r="G450" s="37"/>
      <c r="H450" s="37"/>
      <c r="I450" s="37"/>
      <c r="J450" s="37"/>
      <c r="K450" s="37"/>
      <c r="L450" s="124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124"/>
      <c r="AW450" s="37"/>
      <c r="AX450" s="37"/>
      <c r="AY450" s="37"/>
      <c r="AZ450" s="37"/>
      <c r="BA450" s="37"/>
      <c r="BB450" s="40"/>
    </row>
    <row r="451" spans="1:54" ht="14.25" customHeight="1" x14ac:dyDescent="0.35">
      <c r="A451" s="37"/>
      <c r="B451" s="38"/>
      <c r="C451" s="80"/>
      <c r="D451" s="37"/>
      <c r="E451" s="37"/>
      <c r="F451" s="37"/>
      <c r="G451" s="37"/>
      <c r="H451" s="37"/>
      <c r="I451" s="37"/>
      <c r="J451" s="37"/>
      <c r="K451" s="37"/>
      <c r="L451" s="124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124"/>
      <c r="AW451" s="37"/>
      <c r="AX451" s="37"/>
      <c r="AY451" s="37"/>
      <c r="AZ451" s="37"/>
      <c r="BA451" s="37"/>
      <c r="BB451" s="40"/>
    </row>
    <row r="452" spans="1:54" ht="14.25" customHeight="1" x14ac:dyDescent="0.35">
      <c r="A452" s="37"/>
      <c r="B452" s="38"/>
      <c r="C452" s="80"/>
      <c r="D452" s="37"/>
      <c r="E452" s="37"/>
      <c r="F452" s="37"/>
      <c r="G452" s="37"/>
      <c r="H452" s="37"/>
      <c r="I452" s="37"/>
      <c r="J452" s="37"/>
      <c r="K452" s="37"/>
      <c r="L452" s="124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124"/>
      <c r="AW452" s="37"/>
      <c r="AX452" s="37"/>
      <c r="AY452" s="37"/>
      <c r="AZ452" s="37"/>
      <c r="BA452" s="37"/>
      <c r="BB452" s="40"/>
    </row>
    <row r="453" spans="1:54" ht="14.25" customHeight="1" x14ac:dyDescent="0.35">
      <c r="A453" s="37"/>
      <c r="B453" s="38"/>
      <c r="C453" s="80"/>
      <c r="D453" s="37"/>
      <c r="E453" s="37"/>
      <c r="F453" s="37"/>
      <c r="G453" s="37"/>
      <c r="H453" s="37"/>
      <c r="I453" s="37"/>
      <c r="J453" s="37"/>
      <c r="K453" s="37"/>
      <c r="L453" s="124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124"/>
      <c r="AW453" s="37"/>
      <c r="AX453" s="37"/>
      <c r="AY453" s="37"/>
      <c r="AZ453" s="37"/>
      <c r="BA453" s="37"/>
      <c r="BB453" s="40"/>
    </row>
    <row r="454" spans="1:54" ht="14.25" customHeight="1" x14ac:dyDescent="0.35">
      <c r="A454" s="37"/>
      <c r="B454" s="38"/>
      <c r="C454" s="80"/>
      <c r="D454" s="37"/>
      <c r="E454" s="37"/>
      <c r="F454" s="37"/>
      <c r="G454" s="37"/>
      <c r="H454" s="37"/>
      <c r="I454" s="37"/>
      <c r="J454" s="37"/>
      <c r="K454" s="37"/>
      <c r="L454" s="124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124"/>
      <c r="AW454" s="37"/>
      <c r="AX454" s="37"/>
      <c r="AY454" s="37"/>
      <c r="AZ454" s="37"/>
      <c r="BA454" s="37"/>
      <c r="BB454" s="40"/>
    </row>
    <row r="455" spans="1:54" ht="14.25" customHeight="1" x14ac:dyDescent="0.35">
      <c r="A455" s="37"/>
      <c r="B455" s="38"/>
      <c r="C455" s="80"/>
      <c r="D455" s="37"/>
      <c r="E455" s="37"/>
      <c r="F455" s="37"/>
      <c r="G455" s="37"/>
      <c r="H455" s="37"/>
      <c r="I455" s="37"/>
      <c r="J455" s="37"/>
      <c r="K455" s="37"/>
      <c r="L455" s="124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124"/>
      <c r="AW455" s="37"/>
      <c r="AX455" s="37"/>
      <c r="AY455" s="37"/>
      <c r="AZ455" s="37"/>
      <c r="BA455" s="37"/>
      <c r="BB455" s="40"/>
    </row>
    <row r="456" spans="1:54" ht="14.25" customHeight="1" x14ac:dyDescent="0.35">
      <c r="A456" s="37"/>
      <c r="B456" s="38"/>
      <c r="C456" s="80"/>
      <c r="D456" s="37"/>
      <c r="E456" s="37"/>
      <c r="F456" s="37"/>
      <c r="G456" s="37"/>
      <c r="H456" s="37"/>
      <c r="I456" s="37"/>
      <c r="J456" s="37"/>
      <c r="K456" s="37"/>
      <c r="L456" s="124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124"/>
      <c r="AW456" s="37"/>
      <c r="AX456" s="37"/>
      <c r="AY456" s="37"/>
      <c r="AZ456" s="37"/>
      <c r="BA456" s="37"/>
      <c r="BB456" s="40"/>
    </row>
    <row r="457" spans="1:54" ht="14.25" customHeight="1" x14ac:dyDescent="0.35">
      <c r="A457" s="37"/>
      <c r="B457" s="38"/>
      <c r="C457" s="80"/>
      <c r="D457" s="37"/>
      <c r="E457" s="37"/>
      <c r="F457" s="37"/>
      <c r="G457" s="37"/>
      <c r="H457" s="37"/>
      <c r="I457" s="37"/>
      <c r="J457" s="37"/>
      <c r="K457" s="37"/>
      <c r="L457" s="124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124"/>
      <c r="AW457" s="37"/>
      <c r="AX457" s="37"/>
      <c r="AY457" s="37"/>
      <c r="AZ457" s="37"/>
      <c r="BA457" s="37"/>
      <c r="BB457" s="40"/>
    </row>
    <row r="458" spans="1:54" ht="14.25" customHeight="1" x14ac:dyDescent="0.35">
      <c r="A458" s="37"/>
      <c r="B458" s="38"/>
      <c r="C458" s="80"/>
      <c r="D458" s="37"/>
      <c r="E458" s="37"/>
      <c r="F458" s="37"/>
      <c r="G458" s="37"/>
      <c r="H458" s="37"/>
      <c r="I458" s="37"/>
      <c r="J458" s="37"/>
      <c r="K458" s="37"/>
      <c r="L458" s="124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124"/>
      <c r="AW458" s="37"/>
      <c r="AX458" s="37"/>
      <c r="AY458" s="37"/>
      <c r="AZ458" s="37"/>
      <c r="BA458" s="37"/>
      <c r="BB458" s="40"/>
    </row>
    <row r="459" spans="1:54" ht="14.25" customHeight="1" x14ac:dyDescent="0.35">
      <c r="A459" s="37"/>
      <c r="B459" s="38"/>
      <c r="C459" s="80"/>
      <c r="D459" s="37"/>
      <c r="E459" s="37"/>
      <c r="F459" s="37"/>
      <c r="G459" s="37"/>
      <c r="H459" s="37"/>
      <c r="I459" s="37"/>
      <c r="J459" s="37"/>
      <c r="K459" s="37"/>
      <c r="L459" s="124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124"/>
      <c r="AW459" s="37"/>
      <c r="AX459" s="37"/>
      <c r="AY459" s="37"/>
      <c r="AZ459" s="37"/>
      <c r="BA459" s="37"/>
      <c r="BB459" s="40"/>
    </row>
    <row r="460" spans="1:54" ht="14.25" customHeight="1" x14ac:dyDescent="0.35">
      <c r="A460" s="37"/>
      <c r="B460" s="38"/>
      <c r="C460" s="80"/>
      <c r="D460" s="37"/>
      <c r="E460" s="37"/>
      <c r="F460" s="37"/>
      <c r="G460" s="37"/>
      <c r="H460" s="37"/>
      <c r="I460" s="37"/>
      <c r="J460" s="37"/>
      <c r="K460" s="37"/>
      <c r="L460" s="124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124"/>
      <c r="AW460" s="37"/>
      <c r="AX460" s="37"/>
      <c r="AY460" s="37"/>
      <c r="AZ460" s="37"/>
      <c r="BA460" s="37"/>
      <c r="BB460" s="40"/>
    </row>
    <row r="461" spans="1:54" ht="14.25" customHeight="1" x14ac:dyDescent="0.35">
      <c r="A461" s="37"/>
      <c r="B461" s="38"/>
      <c r="C461" s="80"/>
      <c r="D461" s="37"/>
      <c r="E461" s="37"/>
      <c r="F461" s="37"/>
      <c r="G461" s="37"/>
      <c r="H461" s="37"/>
      <c r="I461" s="37"/>
      <c r="J461" s="37"/>
      <c r="K461" s="37"/>
      <c r="L461" s="124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124"/>
      <c r="AW461" s="37"/>
      <c r="AX461" s="37"/>
      <c r="AY461" s="37"/>
      <c r="AZ461" s="37"/>
      <c r="BA461" s="37"/>
      <c r="BB461" s="40"/>
    </row>
    <row r="462" spans="1:54" ht="14.25" customHeight="1" x14ac:dyDescent="0.35">
      <c r="A462" s="37"/>
      <c r="B462" s="38"/>
      <c r="C462" s="80"/>
      <c r="D462" s="37"/>
      <c r="E462" s="37"/>
      <c r="F462" s="37"/>
      <c r="G462" s="37"/>
      <c r="H462" s="37"/>
      <c r="I462" s="37"/>
      <c r="J462" s="37"/>
      <c r="K462" s="37"/>
      <c r="L462" s="124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124"/>
      <c r="AW462" s="37"/>
      <c r="AX462" s="37"/>
      <c r="AY462" s="37"/>
      <c r="AZ462" s="37"/>
      <c r="BA462" s="37"/>
      <c r="BB462" s="40"/>
    </row>
    <row r="463" spans="1:54" ht="14.25" customHeight="1" x14ac:dyDescent="0.35">
      <c r="A463" s="37"/>
      <c r="B463" s="38"/>
      <c r="C463" s="80"/>
      <c r="D463" s="37"/>
      <c r="E463" s="37"/>
      <c r="F463" s="37"/>
      <c r="G463" s="37"/>
      <c r="H463" s="37"/>
      <c r="I463" s="37"/>
      <c r="J463" s="37"/>
      <c r="K463" s="37"/>
      <c r="L463" s="124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124"/>
      <c r="AW463" s="37"/>
      <c r="AX463" s="37"/>
      <c r="AY463" s="37"/>
      <c r="AZ463" s="37"/>
      <c r="BA463" s="37"/>
      <c r="BB463" s="40"/>
    </row>
    <row r="464" spans="1:54" ht="14.25" customHeight="1" x14ac:dyDescent="0.35">
      <c r="A464" s="37"/>
      <c r="B464" s="38"/>
      <c r="C464" s="80"/>
      <c r="D464" s="37"/>
      <c r="E464" s="37"/>
      <c r="F464" s="37"/>
      <c r="G464" s="37"/>
      <c r="H464" s="37"/>
      <c r="I464" s="37"/>
      <c r="J464" s="37"/>
      <c r="K464" s="37"/>
      <c r="L464" s="124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124"/>
      <c r="AW464" s="37"/>
      <c r="AX464" s="37"/>
      <c r="AY464" s="37"/>
      <c r="AZ464" s="37"/>
      <c r="BA464" s="37"/>
      <c r="BB464" s="40"/>
    </row>
    <row r="465" spans="1:54" ht="14.25" customHeight="1" x14ac:dyDescent="0.35">
      <c r="A465" s="37"/>
      <c r="B465" s="38"/>
      <c r="C465" s="80"/>
      <c r="D465" s="37"/>
      <c r="E465" s="37"/>
      <c r="F465" s="37"/>
      <c r="G465" s="37"/>
      <c r="H465" s="37"/>
      <c r="I465" s="37"/>
      <c r="J465" s="37"/>
      <c r="K465" s="37"/>
      <c r="L465" s="124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124"/>
      <c r="AW465" s="37"/>
      <c r="AX465" s="37"/>
      <c r="AY465" s="37"/>
      <c r="AZ465" s="37"/>
      <c r="BA465" s="37"/>
      <c r="BB465" s="40"/>
    </row>
    <row r="466" spans="1:54" ht="14.25" customHeight="1" x14ac:dyDescent="0.35">
      <c r="A466" s="37"/>
      <c r="B466" s="38"/>
      <c r="C466" s="80"/>
      <c r="D466" s="37"/>
      <c r="E466" s="37"/>
      <c r="F466" s="37"/>
      <c r="G466" s="37"/>
      <c r="H466" s="37"/>
      <c r="I466" s="37"/>
      <c r="J466" s="37"/>
      <c r="K466" s="37"/>
      <c r="L466" s="124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124"/>
      <c r="AW466" s="37"/>
      <c r="AX466" s="37"/>
      <c r="AY466" s="37"/>
      <c r="AZ466" s="37"/>
      <c r="BA466" s="37"/>
      <c r="BB466" s="40"/>
    </row>
    <row r="467" spans="1:54" ht="14.25" customHeight="1" x14ac:dyDescent="0.35">
      <c r="A467" s="37"/>
      <c r="B467" s="38"/>
      <c r="C467" s="80"/>
      <c r="D467" s="37"/>
      <c r="E467" s="37"/>
      <c r="F467" s="37"/>
      <c r="G467" s="37"/>
      <c r="H467" s="37"/>
      <c r="I467" s="37"/>
      <c r="J467" s="37"/>
      <c r="K467" s="37"/>
      <c r="L467" s="124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124"/>
      <c r="AW467" s="37"/>
      <c r="AX467" s="37"/>
      <c r="AY467" s="37"/>
      <c r="AZ467" s="37"/>
      <c r="BA467" s="37"/>
      <c r="BB467" s="40"/>
    </row>
    <row r="468" spans="1:54" ht="14.25" customHeight="1" x14ac:dyDescent="0.35">
      <c r="A468" s="37"/>
      <c r="B468" s="38"/>
      <c r="C468" s="80"/>
      <c r="D468" s="37"/>
      <c r="E468" s="37"/>
      <c r="F468" s="37"/>
      <c r="G468" s="37"/>
      <c r="H468" s="37"/>
      <c r="I468" s="37"/>
      <c r="J468" s="37"/>
      <c r="K468" s="37"/>
      <c r="L468" s="124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124"/>
      <c r="AW468" s="37"/>
      <c r="AX468" s="37"/>
      <c r="AY468" s="37"/>
      <c r="AZ468" s="37"/>
      <c r="BA468" s="37"/>
      <c r="BB468" s="40"/>
    </row>
    <row r="469" spans="1:54" ht="14.25" customHeight="1" x14ac:dyDescent="0.35">
      <c r="A469" s="37"/>
      <c r="B469" s="38"/>
      <c r="C469" s="80"/>
      <c r="D469" s="37"/>
      <c r="E469" s="37"/>
      <c r="F469" s="37"/>
      <c r="G469" s="37"/>
      <c r="H469" s="37"/>
      <c r="I469" s="37"/>
      <c r="J469" s="37"/>
      <c r="K469" s="37"/>
      <c r="L469" s="124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124"/>
      <c r="AW469" s="37"/>
      <c r="AX469" s="37"/>
      <c r="AY469" s="37"/>
      <c r="AZ469" s="37"/>
      <c r="BA469" s="37"/>
      <c r="BB469" s="40"/>
    </row>
    <row r="470" spans="1:54" ht="14.25" customHeight="1" x14ac:dyDescent="0.35">
      <c r="A470" s="37"/>
      <c r="B470" s="38"/>
      <c r="C470" s="80"/>
      <c r="D470" s="37"/>
      <c r="E470" s="37"/>
      <c r="F470" s="37"/>
      <c r="G470" s="37"/>
      <c r="H470" s="37"/>
      <c r="I470" s="37"/>
      <c r="J470" s="37"/>
      <c r="K470" s="37"/>
      <c r="L470" s="124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124"/>
      <c r="AW470" s="37"/>
      <c r="AX470" s="37"/>
      <c r="AY470" s="37"/>
      <c r="AZ470" s="37"/>
      <c r="BA470" s="37"/>
      <c r="BB470" s="40"/>
    </row>
    <row r="471" spans="1:54" ht="14.25" customHeight="1" x14ac:dyDescent="0.35">
      <c r="A471" s="37"/>
      <c r="B471" s="38"/>
      <c r="C471" s="80"/>
      <c r="D471" s="37"/>
      <c r="E471" s="37"/>
      <c r="F471" s="37"/>
      <c r="G471" s="37"/>
      <c r="H471" s="37"/>
      <c r="I471" s="37"/>
      <c r="J471" s="37"/>
      <c r="K471" s="37"/>
      <c r="L471" s="124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124"/>
      <c r="AW471" s="37"/>
      <c r="AX471" s="37"/>
      <c r="AY471" s="37"/>
      <c r="AZ471" s="37"/>
      <c r="BA471" s="37"/>
      <c r="BB471" s="40"/>
    </row>
    <row r="472" spans="1:54" ht="14.25" customHeight="1" x14ac:dyDescent="0.35">
      <c r="A472" s="37"/>
      <c r="B472" s="38"/>
      <c r="C472" s="80"/>
      <c r="D472" s="37"/>
      <c r="E472" s="37"/>
      <c r="F472" s="37"/>
      <c r="G472" s="37"/>
      <c r="H472" s="37"/>
      <c r="I472" s="37"/>
      <c r="J472" s="37"/>
      <c r="K472" s="37"/>
      <c r="L472" s="124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124"/>
      <c r="AW472" s="37"/>
      <c r="AX472" s="37"/>
      <c r="AY472" s="37"/>
      <c r="AZ472" s="37"/>
      <c r="BA472" s="37"/>
      <c r="BB472" s="40"/>
    </row>
    <row r="473" spans="1:54" ht="14.25" customHeight="1" x14ac:dyDescent="0.35">
      <c r="A473" s="37"/>
      <c r="B473" s="38"/>
      <c r="C473" s="80"/>
      <c r="D473" s="37"/>
      <c r="E473" s="37"/>
      <c r="F473" s="37"/>
      <c r="G473" s="37"/>
      <c r="H473" s="37"/>
      <c r="I473" s="37"/>
      <c r="J473" s="37"/>
      <c r="K473" s="37"/>
      <c r="L473" s="124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124"/>
      <c r="AW473" s="37"/>
      <c r="AX473" s="37"/>
      <c r="AY473" s="37"/>
      <c r="AZ473" s="37"/>
      <c r="BA473" s="37"/>
      <c r="BB473" s="40"/>
    </row>
    <row r="474" spans="1:54" ht="14.25" customHeight="1" x14ac:dyDescent="0.35">
      <c r="A474" s="37"/>
      <c r="B474" s="38"/>
      <c r="C474" s="80"/>
      <c r="D474" s="37"/>
      <c r="E474" s="37"/>
      <c r="F474" s="37"/>
      <c r="G474" s="37"/>
      <c r="H474" s="37"/>
      <c r="I474" s="37"/>
      <c r="J474" s="37"/>
      <c r="K474" s="37"/>
      <c r="L474" s="124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124"/>
      <c r="AW474" s="37"/>
      <c r="AX474" s="37"/>
      <c r="AY474" s="37"/>
      <c r="AZ474" s="37"/>
      <c r="BA474" s="37"/>
      <c r="BB474" s="40"/>
    </row>
    <row r="475" spans="1:54" ht="14.25" customHeight="1" x14ac:dyDescent="0.35">
      <c r="A475" s="37"/>
      <c r="B475" s="38"/>
      <c r="C475" s="80"/>
      <c r="D475" s="37"/>
      <c r="E475" s="37"/>
      <c r="F475" s="37"/>
      <c r="G475" s="37"/>
      <c r="H475" s="37"/>
      <c r="I475" s="37"/>
      <c r="J475" s="37"/>
      <c r="K475" s="37"/>
      <c r="L475" s="124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124"/>
      <c r="AW475" s="37"/>
      <c r="AX475" s="37"/>
      <c r="AY475" s="37"/>
      <c r="AZ475" s="37"/>
      <c r="BA475" s="37"/>
      <c r="BB475" s="40"/>
    </row>
    <row r="476" spans="1:54" ht="14.25" customHeight="1" x14ac:dyDescent="0.35">
      <c r="A476" s="37"/>
      <c r="B476" s="38"/>
      <c r="C476" s="80"/>
      <c r="D476" s="37"/>
      <c r="E476" s="37"/>
      <c r="F476" s="37"/>
      <c r="G476" s="37"/>
      <c r="H476" s="37"/>
      <c r="I476" s="37"/>
      <c r="J476" s="37"/>
      <c r="K476" s="37"/>
      <c r="L476" s="124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124"/>
      <c r="AW476" s="37"/>
      <c r="AX476" s="37"/>
      <c r="AY476" s="37"/>
      <c r="AZ476" s="37"/>
      <c r="BA476" s="37"/>
      <c r="BB476" s="40"/>
    </row>
    <row r="477" spans="1:54" ht="14.25" customHeight="1" x14ac:dyDescent="0.35">
      <c r="A477" s="37"/>
      <c r="B477" s="38"/>
      <c r="C477" s="80"/>
      <c r="D477" s="37"/>
      <c r="E477" s="37"/>
      <c r="F477" s="37"/>
      <c r="G477" s="37"/>
      <c r="H477" s="37"/>
      <c r="I477" s="37"/>
      <c r="J477" s="37"/>
      <c r="K477" s="37"/>
      <c r="L477" s="124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124"/>
      <c r="AW477" s="37"/>
      <c r="AX477" s="37"/>
      <c r="AY477" s="37"/>
      <c r="AZ477" s="37"/>
      <c r="BA477" s="37"/>
      <c r="BB477" s="40"/>
    </row>
    <row r="478" spans="1:54" ht="14.25" customHeight="1" x14ac:dyDescent="0.35">
      <c r="A478" s="37"/>
      <c r="B478" s="38"/>
      <c r="C478" s="80"/>
      <c r="D478" s="37"/>
      <c r="E478" s="37"/>
      <c r="F478" s="37"/>
      <c r="G478" s="37"/>
      <c r="H478" s="37"/>
      <c r="I478" s="37"/>
      <c r="J478" s="37"/>
      <c r="K478" s="37"/>
      <c r="L478" s="124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124"/>
      <c r="AW478" s="37"/>
      <c r="AX478" s="37"/>
      <c r="AY478" s="37"/>
      <c r="AZ478" s="37"/>
      <c r="BA478" s="37"/>
      <c r="BB478" s="40"/>
    </row>
    <row r="479" spans="1:54" ht="14.25" customHeight="1" x14ac:dyDescent="0.35">
      <c r="A479" s="37"/>
      <c r="B479" s="38"/>
      <c r="C479" s="80"/>
      <c r="D479" s="37"/>
      <c r="E479" s="37"/>
      <c r="F479" s="37"/>
      <c r="G479" s="37"/>
      <c r="H479" s="37"/>
      <c r="I479" s="37"/>
      <c r="J479" s="37"/>
      <c r="K479" s="37"/>
      <c r="L479" s="124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124"/>
      <c r="AW479" s="37"/>
      <c r="AX479" s="37"/>
      <c r="AY479" s="37"/>
      <c r="AZ479" s="37"/>
      <c r="BA479" s="37"/>
      <c r="BB479" s="40"/>
    </row>
    <row r="480" spans="1:54" ht="14.25" customHeight="1" x14ac:dyDescent="0.35">
      <c r="A480" s="37"/>
      <c r="B480" s="38"/>
      <c r="C480" s="80"/>
      <c r="D480" s="37"/>
      <c r="E480" s="37"/>
      <c r="F480" s="37"/>
      <c r="G480" s="37"/>
      <c r="H480" s="37"/>
      <c r="I480" s="37"/>
      <c r="J480" s="37"/>
      <c r="K480" s="37"/>
      <c r="L480" s="124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124"/>
      <c r="AW480" s="37"/>
      <c r="AX480" s="37"/>
      <c r="AY480" s="37"/>
      <c r="AZ480" s="37"/>
      <c r="BA480" s="37"/>
      <c r="BB480" s="40"/>
    </row>
    <row r="481" spans="1:54" ht="14.25" customHeight="1" x14ac:dyDescent="0.35">
      <c r="A481" s="37"/>
      <c r="B481" s="38"/>
      <c r="C481" s="80"/>
      <c r="D481" s="37"/>
      <c r="E481" s="37"/>
      <c r="F481" s="37"/>
      <c r="G481" s="37"/>
      <c r="H481" s="37"/>
      <c r="I481" s="37"/>
      <c r="J481" s="37"/>
      <c r="K481" s="37"/>
      <c r="L481" s="124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124"/>
      <c r="AW481" s="37"/>
      <c r="AX481" s="37"/>
      <c r="AY481" s="37"/>
      <c r="AZ481" s="37"/>
      <c r="BA481" s="37"/>
      <c r="BB481" s="40"/>
    </row>
    <row r="482" spans="1:54" ht="14.25" customHeight="1" x14ac:dyDescent="0.35">
      <c r="A482" s="37"/>
      <c r="B482" s="38"/>
      <c r="C482" s="80"/>
      <c r="D482" s="37"/>
      <c r="E482" s="37"/>
      <c r="F482" s="37"/>
      <c r="G482" s="37"/>
      <c r="H482" s="37"/>
      <c r="I482" s="37"/>
      <c r="J482" s="37"/>
      <c r="K482" s="37"/>
      <c r="L482" s="124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124"/>
      <c r="AW482" s="37"/>
      <c r="AX482" s="37"/>
      <c r="AY482" s="37"/>
      <c r="AZ482" s="37"/>
      <c r="BA482" s="37"/>
      <c r="BB482" s="40"/>
    </row>
    <row r="483" spans="1:54" ht="14.25" customHeight="1" x14ac:dyDescent="0.35">
      <c r="A483" s="37"/>
      <c r="B483" s="38"/>
      <c r="C483" s="80"/>
      <c r="D483" s="37"/>
      <c r="E483" s="37"/>
      <c r="F483" s="37"/>
      <c r="G483" s="37"/>
      <c r="H483" s="37"/>
      <c r="I483" s="37"/>
      <c r="J483" s="37"/>
      <c r="K483" s="37"/>
      <c r="L483" s="124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124"/>
      <c r="AW483" s="37"/>
      <c r="AX483" s="37"/>
      <c r="AY483" s="37"/>
      <c r="AZ483" s="37"/>
      <c r="BA483" s="37"/>
      <c r="BB483" s="40"/>
    </row>
    <row r="484" spans="1:54" ht="14.25" customHeight="1" x14ac:dyDescent="0.35">
      <c r="A484" s="37"/>
      <c r="B484" s="38"/>
      <c r="C484" s="80"/>
      <c r="D484" s="37"/>
      <c r="E484" s="37"/>
      <c r="F484" s="37"/>
      <c r="G484" s="37"/>
      <c r="H484" s="37"/>
      <c r="I484" s="37"/>
      <c r="J484" s="37"/>
      <c r="K484" s="37"/>
      <c r="L484" s="124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124"/>
      <c r="AW484" s="37"/>
      <c r="AX484" s="37"/>
      <c r="AY484" s="37"/>
      <c r="AZ484" s="37"/>
      <c r="BA484" s="37"/>
      <c r="BB484" s="40"/>
    </row>
    <row r="485" spans="1:54" ht="14.25" customHeight="1" x14ac:dyDescent="0.35">
      <c r="A485" s="37"/>
      <c r="B485" s="38"/>
      <c r="C485" s="80"/>
      <c r="D485" s="37"/>
      <c r="E485" s="37"/>
      <c r="F485" s="37"/>
      <c r="G485" s="37"/>
      <c r="H485" s="37"/>
      <c r="I485" s="37"/>
      <c r="J485" s="37"/>
      <c r="K485" s="37"/>
      <c r="L485" s="124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124"/>
      <c r="AW485" s="37"/>
      <c r="AX485" s="37"/>
      <c r="AY485" s="37"/>
      <c r="AZ485" s="37"/>
      <c r="BA485" s="37"/>
      <c r="BB485" s="40"/>
    </row>
    <row r="486" spans="1:54" ht="14.25" customHeight="1" x14ac:dyDescent="0.35">
      <c r="A486" s="37"/>
      <c r="B486" s="38"/>
      <c r="C486" s="80"/>
      <c r="D486" s="37"/>
      <c r="E486" s="37"/>
      <c r="F486" s="37"/>
      <c r="G486" s="37"/>
      <c r="H486" s="37"/>
      <c r="I486" s="37"/>
      <c r="J486" s="37"/>
      <c r="K486" s="37"/>
      <c r="L486" s="124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124"/>
      <c r="AW486" s="37"/>
      <c r="AX486" s="37"/>
      <c r="AY486" s="37"/>
      <c r="AZ486" s="37"/>
      <c r="BA486" s="37"/>
      <c r="BB486" s="40"/>
    </row>
    <row r="487" spans="1:54" ht="14.25" customHeight="1" x14ac:dyDescent="0.35">
      <c r="A487" s="37"/>
      <c r="B487" s="38"/>
      <c r="C487" s="80"/>
      <c r="D487" s="37"/>
      <c r="E487" s="37"/>
      <c r="F487" s="37"/>
      <c r="G487" s="37"/>
      <c r="H487" s="37"/>
      <c r="I487" s="37"/>
      <c r="J487" s="37"/>
      <c r="K487" s="37"/>
      <c r="L487" s="124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124"/>
      <c r="AW487" s="37"/>
      <c r="AX487" s="37"/>
      <c r="AY487" s="37"/>
      <c r="AZ487" s="37"/>
      <c r="BA487" s="37"/>
      <c r="BB487" s="40"/>
    </row>
    <row r="488" spans="1:54" ht="14.25" customHeight="1" x14ac:dyDescent="0.35">
      <c r="A488" s="37"/>
      <c r="B488" s="38"/>
      <c r="C488" s="80"/>
      <c r="D488" s="37"/>
      <c r="E488" s="37"/>
      <c r="F488" s="37"/>
      <c r="G488" s="37"/>
      <c r="H488" s="37"/>
      <c r="I488" s="37"/>
      <c r="J488" s="37"/>
      <c r="K488" s="37"/>
      <c r="L488" s="124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124"/>
      <c r="AW488" s="37"/>
      <c r="AX488" s="37"/>
      <c r="AY488" s="37"/>
      <c r="AZ488" s="37"/>
      <c r="BA488" s="37"/>
      <c r="BB488" s="40"/>
    </row>
    <row r="489" spans="1:54" ht="14.25" customHeight="1" x14ac:dyDescent="0.35">
      <c r="A489" s="37"/>
      <c r="B489" s="38"/>
      <c r="C489" s="80"/>
      <c r="D489" s="37"/>
      <c r="E489" s="37"/>
      <c r="F489" s="37"/>
      <c r="G489" s="37"/>
      <c r="H489" s="37"/>
      <c r="I489" s="37"/>
      <c r="J489" s="37"/>
      <c r="K489" s="37"/>
      <c r="L489" s="124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124"/>
      <c r="AW489" s="37"/>
      <c r="AX489" s="37"/>
      <c r="AY489" s="37"/>
      <c r="AZ489" s="37"/>
      <c r="BA489" s="37"/>
      <c r="BB489" s="40"/>
    </row>
    <row r="490" spans="1:54" ht="14.25" customHeight="1" x14ac:dyDescent="0.35">
      <c r="A490" s="37"/>
      <c r="B490" s="38"/>
      <c r="C490" s="80"/>
      <c r="D490" s="37"/>
      <c r="E490" s="37"/>
      <c r="F490" s="37"/>
      <c r="G490" s="37"/>
      <c r="H490" s="37"/>
      <c r="I490" s="37"/>
      <c r="J490" s="37"/>
      <c r="K490" s="37"/>
      <c r="L490" s="124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124"/>
      <c r="AW490" s="37"/>
      <c r="AX490" s="37"/>
      <c r="AY490" s="37"/>
      <c r="AZ490" s="37"/>
      <c r="BA490" s="37"/>
      <c r="BB490" s="40"/>
    </row>
    <row r="491" spans="1:54" ht="14.25" customHeight="1" x14ac:dyDescent="0.35">
      <c r="A491" s="37"/>
      <c r="B491" s="38"/>
      <c r="C491" s="80"/>
      <c r="D491" s="37"/>
      <c r="E491" s="37"/>
      <c r="F491" s="37"/>
      <c r="G491" s="37"/>
      <c r="H491" s="37"/>
      <c r="I491" s="37"/>
      <c r="J491" s="37"/>
      <c r="K491" s="37"/>
      <c r="L491" s="124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124"/>
      <c r="AW491" s="37"/>
      <c r="AX491" s="37"/>
      <c r="AY491" s="37"/>
      <c r="AZ491" s="37"/>
      <c r="BA491" s="37"/>
      <c r="BB491" s="40"/>
    </row>
    <row r="492" spans="1:54" ht="14.25" customHeight="1" x14ac:dyDescent="0.35">
      <c r="A492" s="37"/>
      <c r="B492" s="38"/>
      <c r="C492" s="80"/>
      <c r="D492" s="37"/>
      <c r="E492" s="37"/>
      <c r="F492" s="37"/>
      <c r="G492" s="37"/>
      <c r="H492" s="37"/>
      <c r="I492" s="37"/>
      <c r="J492" s="37"/>
      <c r="K492" s="37"/>
      <c r="L492" s="124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124"/>
      <c r="AW492" s="37"/>
      <c r="AX492" s="37"/>
      <c r="AY492" s="37"/>
      <c r="AZ492" s="37"/>
      <c r="BA492" s="37"/>
      <c r="BB492" s="40"/>
    </row>
    <row r="493" spans="1:54" ht="14.25" customHeight="1" x14ac:dyDescent="0.35">
      <c r="A493" s="37"/>
      <c r="B493" s="38"/>
      <c r="C493" s="80"/>
      <c r="D493" s="37"/>
      <c r="E493" s="37"/>
      <c r="F493" s="37"/>
      <c r="G493" s="37"/>
      <c r="H493" s="37"/>
      <c r="I493" s="37"/>
      <c r="J493" s="37"/>
      <c r="K493" s="37"/>
      <c r="L493" s="124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124"/>
      <c r="AW493" s="37"/>
      <c r="AX493" s="37"/>
      <c r="AY493" s="37"/>
      <c r="AZ493" s="37"/>
      <c r="BA493" s="37"/>
      <c r="BB493" s="40"/>
    </row>
    <row r="494" spans="1:54" ht="14.25" customHeight="1" x14ac:dyDescent="0.35">
      <c r="A494" s="37"/>
      <c r="B494" s="38"/>
      <c r="C494" s="80"/>
      <c r="D494" s="37"/>
      <c r="E494" s="37"/>
      <c r="F494" s="37"/>
      <c r="G494" s="37"/>
      <c r="H494" s="37"/>
      <c r="I494" s="37"/>
      <c r="J494" s="37"/>
      <c r="K494" s="37"/>
      <c r="L494" s="124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124"/>
      <c r="AW494" s="37"/>
      <c r="AX494" s="37"/>
      <c r="AY494" s="37"/>
      <c r="AZ494" s="37"/>
      <c r="BA494" s="37"/>
      <c r="BB494" s="40"/>
    </row>
    <row r="495" spans="1:54" ht="14.25" customHeight="1" x14ac:dyDescent="0.35">
      <c r="A495" s="37"/>
      <c r="B495" s="38"/>
      <c r="C495" s="80"/>
      <c r="D495" s="37"/>
      <c r="E495" s="37"/>
      <c r="F495" s="37"/>
      <c r="G495" s="37"/>
      <c r="H495" s="37"/>
      <c r="I495" s="37"/>
      <c r="J495" s="37"/>
      <c r="K495" s="37"/>
      <c r="L495" s="124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124"/>
      <c r="AW495" s="37"/>
      <c r="AX495" s="37"/>
      <c r="AY495" s="37"/>
      <c r="AZ495" s="37"/>
      <c r="BA495" s="37"/>
      <c r="BB495" s="40"/>
    </row>
    <row r="496" spans="1:54" ht="14.25" customHeight="1" x14ac:dyDescent="0.35">
      <c r="A496" s="37"/>
      <c r="B496" s="38"/>
      <c r="C496" s="80"/>
      <c r="D496" s="37"/>
      <c r="E496" s="37"/>
      <c r="F496" s="37"/>
      <c r="G496" s="37"/>
      <c r="H496" s="37"/>
      <c r="I496" s="37"/>
      <c r="J496" s="37"/>
      <c r="K496" s="37"/>
      <c r="L496" s="124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124"/>
      <c r="AW496" s="37"/>
      <c r="AX496" s="37"/>
      <c r="AY496" s="37"/>
      <c r="AZ496" s="37"/>
      <c r="BA496" s="37"/>
      <c r="BB496" s="40"/>
    </row>
    <row r="497" spans="1:54" ht="14.25" customHeight="1" x14ac:dyDescent="0.35">
      <c r="A497" s="37"/>
      <c r="B497" s="38"/>
      <c r="C497" s="80"/>
      <c r="D497" s="37"/>
      <c r="E497" s="37"/>
      <c r="F497" s="37"/>
      <c r="G497" s="37"/>
      <c r="H497" s="37"/>
      <c r="I497" s="37"/>
      <c r="J497" s="37"/>
      <c r="K497" s="37"/>
      <c r="L497" s="124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124"/>
      <c r="AW497" s="37"/>
      <c r="AX497" s="37"/>
      <c r="AY497" s="37"/>
      <c r="AZ497" s="37"/>
      <c r="BA497" s="37"/>
      <c r="BB497" s="40"/>
    </row>
    <row r="498" spans="1:54" ht="14.25" customHeight="1" x14ac:dyDescent="0.35">
      <c r="A498" s="37"/>
      <c r="B498" s="38"/>
      <c r="C498" s="80"/>
      <c r="D498" s="37"/>
      <c r="E498" s="37"/>
      <c r="F498" s="37"/>
      <c r="G498" s="37"/>
      <c r="H498" s="37"/>
      <c r="I498" s="37"/>
      <c r="J498" s="37"/>
      <c r="K498" s="37"/>
      <c r="L498" s="124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124"/>
      <c r="AW498" s="37"/>
      <c r="AX498" s="37"/>
      <c r="AY498" s="37"/>
      <c r="AZ498" s="37"/>
      <c r="BA498" s="37"/>
      <c r="BB498" s="40"/>
    </row>
    <row r="499" spans="1:54" ht="14.25" customHeight="1" x14ac:dyDescent="0.35">
      <c r="A499" s="37"/>
      <c r="B499" s="38"/>
      <c r="C499" s="80"/>
      <c r="D499" s="37"/>
      <c r="E499" s="37"/>
      <c r="F499" s="37"/>
      <c r="G499" s="37"/>
      <c r="H499" s="37"/>
      <c r="I499" s="37"/>
      <c r="J499" s="37"/>
      <c r="K499" s="37"/>
      <c r="L499" s="124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124"/>
      <c r="AW499" s="37"/>
      <c r="AX499" s="37"/>
      <c r="AY499" s="37"/>
      <c r="AZ499" s="37"/>
      <c r="BA499" s="37"/>
      <c r="BB499" s="40"/>
    </row>
    <row r="500" spans="1:54" ht="14.25" customHeight="1" x14ac:dyDescent="0.35">
      <c r="A500" s="37"/>
      <c r="B500" s="38"/>
      <c r="C500" s="80"/>
      <c r="D500" s="37"/>
      <c r="E500" s="37"/>
      <c r="F500" s="37"/>
      <c r="G500" s="37"/>
      <c r="H500" s="37"/>
      <c r="I500" s="37"/>
      <c r="J500" s="37"/>
      <c r="K500" s="37"/>
      <c r="L500" s="124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124"/>
      <c r="AW500" s="37"/>
      <c r="AX500" s="37"/>
      <c r="AY500" s="37"/>
      <c r="AZ500" s="37"/>
      <c r="BA500" s="37"/>
      <c r="BB500" s="40"/>
    </row>
    <row r="501" spans="1:54" ht="14.25" customHeight="1" x14ac:dyDescent="0.35">
      <c r="A501" s="37"/>
      <c r="B501" s="38"/>
      <c r="C501" s="80"/>
      <c r="D501" s="37"/>
      <c r="E501" s="37"/>
      <c r="F501" s="37"/>
      <c r="G501" s="37"/>
      <c r="H501" s="37"/>
      <c r="I501" s="37"/>
      <c r="J501" s="37"/>
      <c r="K501" s="37"/>
      <c r="L501" s="124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124"/>
      <c r="AW501" s="37"/>
      <c r="AX501" s="37"/>
      <c r="AY501" s="37"/>
      <c r="AZ501" s="37"/>
      <c r="BA501" s="37"/>
      <c r="BB501" s="40"/>
    </row>
    <row r="502" spans="1:54" ht="14.25" customHeight="1" x14ac:dyDescent="0.35">
      <c r="A502" s="37"/>
      <c r="B502" s="38"/>
      <c r="C502" s="80"/>
      <c r="D502" s="37"/>
      <c r="E502" s="37"/>
      <c r="F502" s="37"/>
      <c r="G502" s="37"/>
      <c r="H502" s="37"/>
      <c r="I502" s="37"/>
      <c r="J502" s="37"/>
      <c r="K502" s="37"/>
      <c r="L502" s="124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124"/>
      <c r="AW502" s="37"/>
      <c r="AX502" s="37"/>
      <c r="AY502" s="37"/>
      <c r="AZ502" s="37"/>
      <c r="BA502" s="37"/>
      <c r="BB502" s="40"/>
    </row>
    <row r="503" spans="1:54" ht="14.25" customHeight="1" x14ac:dyDescent="0.35">
      <c r="A503" s="37"/>
      <c r="B503" s="38"/>
      <c r="C503" s="80"/>
      <c r="D503" s="37"/>
      <c r="E503" s="37"/>
      <c r="F503" s="37"/>
      <c r="G503" s="37"/>
      <c r="H503" s="37"/>
      <c r="I503" s="37"/>
      <c r="J503" s="37"/>
      <c r="K503" s="37"/>
      <c r="L503" s="124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124"/>
      <c r="AW503" s="37"/>
      <c r="AX503" s="37"/>
      <c r="AY503" s="37"/>
      <c r="AZ503" s="37"/>
      <c r="BA503" s="37"/>
      <c r="BB503" s="40"/>
    </row>
    <row r="504" spans="1:54" ht="14.25" customHeight="1" x14ac:dyDescent="0.35">
      <c r="A504" s="37"/>
      <c r="B504" s="38"/>
      <c r="C504" s="80"/>
      <c r="D504" s="37"/>
      <c r="E504" s="37"/>
      <c r="F504" s="37"/>
      <c r="G504" s="37"/>
      <c r="H504" s="37"/>
      <c r="I504" s="37"/>
      <c r="J504" s="37"/>
      <c r="K504" s="37"/>
      <c r="L504" s="124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124"/>
      <c r="AW504" s="37"/>
      <c r="AX504" s="37"/>
      <c r="AY504" s="37"/>
      <c r="AZ504" s="37"/>
      <c r="BA504" s="37"/>
      <c r="BB504" s="40"/>
    </row>
    <row r="505" spans="1:54" ht="14.25" customHeight="1" x14ac:dyDescent="0.35">
      <c r="A505" s="40"/>
      <c r="B505" s="40"/>
      <c r="C505" s="85"/>
      <c r="D505" s="40"/>
      <c r="E505" s="40"/>
      <c r="F505" s="40"/>
      <c r="G505" s="40"/>
      <c r="H505" s="40"/>
      <c r="I505" s="40"/>
      <c r="J505" s="40"/>
      <c r="K505" s="40"/>
      <c r="L505" s="8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85"/>
      <c r="AW505" s="40"/>
      <c r="AX505" s="40"/>
      <c r="AY505" s="40"/>
      <c r="AZ505" s="40"/>
      <c r="BA505" s="40"/>
      <c r="BB505" s="40"/>
    </row>
    <row r="506" spans="1:54" ht="14.25" customHeight="1" x14ac:dyDescent="0.35">
      <c r="A506" s="40"/>
      <c r="B506" s="40"/>
      <c r="C506" s="85"/>
      <c r="D506" s="40"/>
      <c r="E506" s="40"/>
      <c r="F506" s="40"/>
      <c r="G506" s="40"/>
      <c r="H506" s="40"/>
      <c r="I506" s="40"/>
      <c r="J506" s="40"/>
      <c r="K506" s="40"/>
      <c r="L506" s="8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85"/>
      <c r="AW506" s="40"/>
      <c r="AX506" s="40"/>
      <c r="AY506" s="40"/>
      <c r="AZ506" s="40"/>
      <c r="BA506" s="40"/>
      <c r="BB506" s="40"/>
    </row>
    <row r="507" spans="1:54" ht="14.25" customHeight="1" x14ac:dyDescent="0.35">
      <c r="A507" s="40"/>
      <c r="B507" s="40"/>
      <c r="C507" s="85"/>
      <c r="D507" s="40"/>
      <c r="E507" s="40"/>
      <c r="F507" s="40"/>
      <c r="G507" s="40"/>
      <c r="H507" s="40"/>
      <c r="I507" s="40"/>
      <c r="J507" s="40"/>
      <c r="K507" s="40"/>
      <c r="L507" s="8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85"/>
      <c r="AW507" s="40"/>
      <c r="AX507" s="40"/>
      <c r="AY507" s="40"/>
      <c r="AZ507" s="40"/>
      <c r="BA507" s="40"/>
      <c r="BB507" s="40"/>
    </row>
    <row r="508" spans="1:54" ht="14.25" customHeight="1" x14ac:dyDescent="0.35">
      <c r="A508" s="40"/>
      <c r="B508" s="40"/>
      <c r="C508" s="85"/>
      <c r="D508" s="40"/>
      <c r="E508" s="40"/>
      <c r="F508" s="40"/>
      <c r="G508" s="40"/>
      <c r="H508" s="40"/>
      <c r="I508" s="40"/>
      <c r="J508" s="40"/>
      <c r="K508" s="40"/>
      <c r="L508" s="8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85"/>
      <c r="AW508" s="40"/>
      <c r="AX508" s="40"/>
      <c r="AY508" s="40"/>
      <c r="AZ508" s="40"/>
      <c r="BA508" s="40"/>
      <c r="BB508" s="40"/>
    </row>
    <row r="509" spans="1:54" ht="14.25" customHeight="1" x14ac:dyDescent="0.35">
      <c r="A509" s="40"/>
      <c r="B509" s="40"/>
      <c r="C509" s="85"/>
      <c r="D509" s="40"/>
      <c r="E509" s="40"/>
      <c r="F509" s="40"/>
      <c r="G509" s="40"/>
      <c r="H509" s="40"/>
      <c r="I509" s="40"/>
      <c r="J509" s="40"/>
      <c r="K509" s="40"/>
      <c r="L509" s="8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85"/>
      <c r="AW509" s="40"/>
      <c r="AX509" s="40"/>
      <c r="AY509" s="40"/>
      <c r="AZ509" s="40"/>
      <c r="BA509" s="40"/>
      <c r="BB509" s="40"/>
    </row>
    <row r="510" spans="1:54" ht="14.25" customHeight="1" x14ac:dyDescent="0.35">
      <c r="A510" s="40"/>
      <c r="B510" s="40"/>
      <c r="C510" s="85"/>
      <c r="D510" s="40"/>
      <c r="E510" s="40"/>
      <c r="F510" s="40"/>
      <c r="G510" s="40"/>
      <c r="H510" s="40"/>
      <c r="I510" s="40"/>
      <c r="J510" s="40"/>
      <c r="K510" s="40"/>
      <c r="L510" s="8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85"/>
      <c r="AW510" s="40"/>
      <c r="AX510" s="40"/>
      <c r="AY510" s="40"/>
      <c r="AZ510" s="40"/>
      <c r="BA510" s="40"/>
      <c r="BB510" s="40"/>
    </row>
    <row r="511" spans="1:54" ht="14.25" customHeight="1" x14ac:dyDescent="0.35">
      <c r="A511" s="40"/>
      <c r="B511" s="40"/>
      <c r="C511" s="85"/>
      <c r="D511" s="40"/>
      <c r="E511" s="40"/>
      <c r="F511" s="40"/>
      <c r="G511" s="40"/>
      <c r="H511" s="40"/>
      <c r="I511" s="40"/>
      <c r="J511" s="40"/>
      <c r="K511" s="40"/>
      <c r="L511" s="8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85"/>
      <c r="AW511" s="40"/>
      <c r="AX511" s="40"/>
      <c r="AY511" s="40"/>
      <c r="AZ511" s="40"/>
      <c r="BA511" s="40"/>
      <c r="BB511" s="40"/>
    </row>
    <row r="512" spans="1:54" ht="14.25" customHeight="1" x14ac:dyDescent="0.35">
      <c r="A512" s="40"/>
      <c r="B512" s="40"/>
      <c r="C512" s="85"/>
      <c r="D512" s="40"/>
      <c r="E512" s="40"/>
      <c r="F512" s="40"/>
      <c r="G512" s="40"/>
      <c r="H512" s="40"/>
      <c r="I512" s="40"/>
      <c r="J512" s="40"/>
      <c r="K512" s="40"/>
      <c r="L512" s="8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85"/>
      <c r="AW512" s="40"/>
      <c r="AX512" s="40"/>
      <c r="AY512" s="40"/>
      <c r="AZ512" s="40"/>
      <c r="BA512" s="40"/>
      <c r="BB512" s="40"/>
    </row>
    <row r="513" spans="1:54" ht="14.25" customHeight="1" x14ac:dyDescent="0.35">
      <c r="A513" s="40"/>
      <c r="B513" s="40"/>
      <c r="C513" s="85"/>
      <c r="D513" s="40"/>
      <c r="E513" s="40"/>
      <c r="F513" s="40"/>
      <c r="G513" s="40"/>
      <c r="H513" s="40"/>
      <c r="I513" s="40"/>
      <c r="J513" s="40"/>
      <c r="K513" s="40"/>
      <c r="L513" s="8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85"/>
      <c r="AW513" s="40"/>
      <c r="AX513" s="40"/>
      <c r="AY513" s="40"/>
      <c r="AZ513" s="40"/>
      <c r="BA513" s="40"/>
      <c r="BB513" s="40"/>
    </row>
    <row r="514" spans="1:54" ht="14.25" customHeight="1" x14ac:dyDescent="0.35">
      <c r="A514" s="40"/>
      <c r="B514" s="40"/>
      <c r="C514" s="85"/>
      <c r="D514" s="40"/>
      <c r="E514" s="40"/>
      <c r="F514" s="40"/>
      <c r="G514" s="40"/>
      <c r="H514" s="40"/>
      <c r="I514" s="40"/>
      <c r="J514" s="40"/>
      <c r="K514" s="40"/>
      <c r="L514" s="8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85"/>
      <c r="AW514" s="40"/>
      <c r="AX514" s="40"/>
      <c r="AY514" s="40"/>
      <c r="AZ514" s="40"/>
      <c r="BA514" s="40"/>
      <c r="BB514" s="40"/>
    </row>
    <row r="515" spans="1:54" ht="14.25" customHeight="1" x14ac:dyDescent="0.35">
      <c r="A515" s="40"/>
      <c r="B515" s="40"/>
      <c r="C515" s="85"/>
      <c r="D515" s="40"/>
      <c r="E515" s="40"/>
      <c r="F515" s="40"/>
      <c r="G515" s="40"/>
      <c r="H515" s="40"/>
      <c r="I515" s="40"/>
      <c r="J515" s="40"/>
      <c r="K515" s="40"/>
      <c r="L515" s="8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85"/>
      <c r="AW515" s="40"/>
      <c r="AX515" s="40"/>
      <c r="AY515" s="40"/>
      <c r="AZ515" s="40"/>
      <c r="BA515" s="40"/>
      <c r="BB515" s="40"/>
    </row>
    <row r="516" spans="1:54" ht="14.25" customHeight="1" x14ac:dyDescent="0.35">
      <c r="A516" s="40"/>
      <c r="B516" s="40"/>
      <c r="C516" s="85"/>
      <c r="D516" s="40"/>
      <c r="E516" s="40"/>
      <c r="F516" s="40"/>
      <c r="G516" s="40"/>
      <c r="H516" s="40"/>
      <c r="I516" s="40"/>
      <c r="J516" s="40"/>
      <c r="K516" s="40"/>
      <c r="L516" s="8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85"/>
      <c r="AW516" s="40"/>
      <c r="AX516" s="40"/>
      <c r="AY516" s="40"/>
      <c r="AZ516" s="40"/>
      <c r="BA516" s="40"/>
      <c r="BB516" s="40"/>
    </row>
    <row r="517" spans="1:54" ht="14.25" customHeight="1" x14ac:dyDescent="0.35">
      <c r="A517" s="40"/>
      <c r="B517" s="40"/>
      <c r="C517" s="85"/>
      <c r="D517" s="40"/>
      <c r="E517" s="40"/>
      <c r="F517" s="40"/>
      <c r="G517" s="40"/>
      <c r="H517" s="40"/>
      <c r="I517" s="40"/>
      <c r="J517" s="40"/>
      <c r="K517" s="40"/>
      <c r="L517" s="8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85"/>
      <c r="AW517" s="40"/>
      <c r="AX517" s="40"/>
      <c r="AY517" s="40"/>
      <c r="AZ517" s="40"/>
      <c r="BA517" s="40"/>
      <c r="BB517" s="40"/>
    </row>
    <row r="518" spans="1:54" ht="14.25" customHeight="1" x14ac:dyDescent="0.35">
      <c r="A518" s="40"/>
      <c r="B518" s="40"/>
      <c r="C518" s="85"/>
      <c r="D518" s="40"/>
      <c r="E518" s="40"/>
      <c r="F518" s="40"/>
      <c r="G518" s="40"/>
      <c r="H518" s="40"/>
      <c r="I518" s="40"/>
      <c r="J518" s="40"/>
      <c r="K518" s="40"/>
      <c r="L518" s="8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85"/>
      <c r="AW518" s="40"/>
      <c r="AX518" s="40"/>
      <c r="AY518" s="40"/>
      <c r="AZ518" s="40"/>
      <c r="BA518" s="40"/>
      <c r="BB518" s="40"/>
    </row>
    <row r="519" spans="1:54" ht="14.25" customHeight="1" x14ac:dyDescent="0.35">
      <c r="A519" s="40"/>
      <c r="B519" s="40"/>
      <c r="C519" s="85"/>
      <c r="D519" s="40"/>
      <c r="E519" s="40"/>
      <c r="F519" s="40"/>
      <c r="G519" s="40"/>
      <c r="H519" s="40"/>
      <c r="I519" s="40"/>
      <c r="J519" s="40"/>
      <c r="K519" s="40"/>
      <c r="L519" s="8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85"/>
      <c r="AW519" s="40"/>
      <c r="AX519" s="40"/>
      <c r="AY519" s="40"/>
      <c r="AZ519" s="40"/>
      <c r="BA519" s="40"/>
      <c r="BB519" s="40"/>
    </row>
    <row r="520" spans="1:54" ht="14.25" customHeight="1" x14ac:dyDescent="0.35">
      <c r="A520" s="40"/>
      <c r="B520" s="40"/>
      <c r="C520" s="85"/>
      <c r="D520" s="40"/>
      <c r="E520" s="40"/>
      <c r="F520" s="40"/>
      <c r="G520" s="40"/>
      <c r="H520" s="40"/>
      <c r="I520" s="40"/>
      <c r="J520" s="40"/>
      <c r="K520" s="40"/>
      <c r="L520" s="8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85"/>
      <c r="AW520" s="40"/>
      <c r="AX520" s="40"/>
      <c r="AY520" s="40"/>
      <c r="AZ520" s="40"/>
      <c r="BA520" s="40"/>
      <c r="BB520" s="40"/>
    </row>
    <row r="521" spans="1:54" ht="14.25" customHeight="1" x14ac:dyDescent="0.35">
      <c r="A521" s="40"/>
      <c r="B521" s="40"/>
      <c r="C521" s="85"/>
      <c r="D521" s="40"/>
      <c r="E521" s="40"/>
      <c r="F521" s="40"/>
      <c r="G521" s="40"/>
      <c r="H521" s="40"/>
      <c r="I521" s="40"/>
      <c r="J521" s="40"/>
      <c r="K521" s="40"/>
      <c r="L521" s="8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85"/>
      <c r="AW521" s="40"/>
      <c r="AX521" s="40"/>
      <c r="AY521" s="40"/>
      <c r="AZ521" s="40"/>
      <c r="BA521" s="40"/>
      <c r="BB521" s="40"/>
    </row>
    <row r="522" spans="1:54" ht="14.25" customHeight="1" x14ac:dyDescent="0.35">
      <c r="A522" s="40"/>
      <c r="B522" s="40"/>
      <c r="C522" s="85"/>
      <c r="D522" s="40"/>
      <c r="E522" s="40"/>
      <c r="F522" s="40"/>
      <c r="G522" s="40"/>
      <c r="H522" s="40"/>
      <c r="I522" s="40"/>
      <c r="J522" s="40"/>
      <c r="K522" s="40"/>
      <c r="L522" s="8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85"/>
      <c r="AW522" s="40"/>
      <c r="AX522" s="40"/>
      <c r="AY522" s="40"/>
      <c r="AZ522" s="40"/>
      <c r="BA522" s="40"/>
      <c r="BB522" s="40"/>
    </row>
    <row r="523" spans="1:54" ht="14.25" customHeight="1" x14ac:dyDescent="0.35">
      <c r="A523" s="40"/>
      <c r="B523" s="40"/>
      <c r="C523" s="85"/>
      <c r="D523" s="40"/>
      <c r="E523" s="40"/>
      <c r="F523" s="40"/>
      <c r="G523" s="40"/>
      <c r="H523" s="40"/>
      <c r="I523" s="40"/>
      <c r="J523" s="40"/>
      <c r="K523" s="40"/>
      <c r="L523" s="8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85"/>
      <c r="AW523" s="40"/>
      <c r="AX523" s="40"/>
      <c r="AY523" s="40"/>
      <c r="AZ523" s="40"/>
      <c r="BA523" s="40"/>
      <c r="BB523" s="40"/>
    </row>
    <row r="524" spans="1:54" ht="14.25" customHeight="1" x14ac:dyDescent="0.35">
      <c r="A524" s="40"/>
      <c r="B524" s="40"/>
      <c r="C524" s="85"/>
      <c r="D524" s="40"/>
      <c r="E524" s="40"/>
      <c r="F524" s="40"/>
      <c r="G524" s="40"/>
      <c r="H524" s="40"/>
      <c r="I524" s="40"/>
      <c r="J524" s="40"/>
      <c r="K524" s="40"/>
      <c r="L524" s="8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85"/>
      <c r="AW524" s="40"/>
      <c r="AX524" s="40"/>
      <c r="AY524" s="40"/>
      <c r="AZ524" s="40"/>
      <c r="BA524" s="40"/>
      <c r="BB524" s="40"/>
    </row>
    <row r="525" spans="1:54" ht="14.25" customHeight="1" x14ac:dyDescent="0.35">
      <c r="A525" s="40"/>
      <c r="B525" s="40"/>
      <c r="C525" s="85"/>
      <c r="D525" s="40"/>
      <c r="E525" s="40"/>
      <c r="F525" s="40"/>
      <c r="G525" s="40"/>
      <c r="H525" s="40"/>
      <c r="I525" s="40"/>
      <c r="J525" s="40"/>
      <c r="K525" s="40"/>
      <c r="L525" s="8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85"/>
      <c r="AW525" s="40"/>
      <c r="AX525" s="40"/>
      <c r="AY525" s="40"/>
      <c r="AZ525" s="40"/>
      <c r="BA525" s="40"/>
      <c r="BB525" s="40"/>
    </row>
    <row r="526" spans="1:54" ht="14.25" customHeight="1" x14ac:dyDescent="0.35">
      <c r="A526" s="40"/>
      <c r="B526" s="40"/>
      <c r="C526" s="85"/>
      <c r="D526" s="40"/>
      <c r="E526" s="40"/>
      <c r="F526" s="40"/>
      <c r="G526" s="40"/>
      <c r="H526" s="40"/>
      <c r="I526" s="40"/>
      <c r="J526" s="40"/>
      <c r="K526" s="40"/>
      <c r="L526" s="8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85"/>
      <c r="AW526" s="40"/>
      <c r="AX526" s="40"/>
      <c r="AY526" s="40"/>
      <c r="AZ526" s="40"/>
      <c r="BA526" s="40"/>
      <c r="BB526" s="40"/>
    </row>
    <row r="527" spans="1:54" ht="14.25" customHeight="1" x14ac:dyDescent="0.35">
      <c r="A527" s="40"/>
      <c r="B527" s="40"/>
      <c r="C527" s="85"/>
      <c r="D527" s="40"/>
      <c r="E527" s="40"/>
      <c r="F527" s="40"/>
      <c r="G527" s="40"/>
      <c r="H527" s="40"/>
      <c r="I527" s="40"/>
      <c r="J527" s="40"/>
      <c r="K527" s="40"/>
      <c r="L527" s="8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85"/>
      <c r="AW527" s="40"/>
      <c r="AX527" s="40"/>
      <c r="AY527" s="40"/>
      <c r="AZ527" s="40"/>
      <c r="BA527" s="40"/>
      <c r="BB527" s="40"/>
    </row>
    <row r="528" spans="1:54" ht="14.25" customHeight="1" x14ac:dyDescent="0.35">
      <c r="A528" s="40"/>
      <c r="B528" s="40"/>
      <c r="C528" s="85"/>
      <c r="D528" s="40"/>
      <c r="E528" s="40"/>
      <c r="F528" s="40"/>
      <c r="G528" s="40"/>
      <c r="H528" s="40"/>
      <c r="I528" s="40"/>
      <c r="J528" s="40"/>
      <c r="K528" s="40"/>
      <c r="L528" s="8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85"/>
      <c r="AW528" s="40"/>
      <c r="AX528" s="40"/>
      <c r="AY528" s="40"/>
      <c r="AZ528" s="40"/>
      <c r="BA528" s="40"/>
      <c r="BB528" s="40"/>
    </row>
    <row r="529" spans="1:54" ht="14.25" customHeight="1" x14ac:dyDescent="0.35">
      <c r="A529" s="40"/>
      <c r="B529" s="40"/>
      <c r="C529" s="85"/>
      <c r="D529" s="40"/>
      <c r="E529" s="40"/>
      <c r="F529" s="40"/>
      <c r="G529" s="40"/>
      <c r="H529" s="40"/>
      <c r="I529" s="40"/>
      <c r="J529" s="40"/>
      <c r="K529" s="40"/>
      <c r="L529" s="8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85"/>
      <c r="AW529" s="40"/>
      <c r="AX529" s="40"/>
      <c r="AY529" s="40"/>
      <c r="AZ529" s="40"/>
      <c r="BA529" s="40"/>
      <c r="BB529" s="40"/>
    </row>
    <row r="530" spans="1:54" ht="14.25" customHeight="1" x14ac:dyDescent="0.35">
      <c r="A530" s="40"/>
      <c r="B530" s="40"/>
      <c r="C530" s="85"/>
      <c r="D530" s="40"/>
      <c r="E530" s="40"/>
      <c r="F530" s="40"/>
      <c r="G530" s="40"/>
      <c r="H530" s="40"/>
      <c r="I530" s="40"/>
      <c r="J530" s="40"/>
      <c r="K530" s="40"/>
      <c r="L530" s="8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85"/>
      <c r="AW530" s="40"/>
      <c r="AX530" s="40"/>
      <c r="AY530" s="40"/>
      <c r="AZ530" s="40"/>
      <c r="BA530" s="40"/>
      <c r="BB530" s="40"/>
    </row>
    <row r="531" spans="1:54" ht="14.25" customHeight="1" x14ac:dyDescent="0.35">
      <c r="A531" s="40"/>
      <c r="B531" s="40"/>
      <c r="C531" s="85"/>
      <c r="D531" s="40"/>
      <c r="E531" s="40"/>
      <c r="F531" s="40"/>
      <c r="G531" s="40"/>
      <c r="H531" s="40"/>
      <c r="I531" s="40"/>
      <c r="J531" s="40"/>
      <c r="K531" s="40"/>
      <c r="L531" s="8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85"/>
      <c r="AW531" s="40"/>
      <c r="AX531" s="40"/>
      <c r="AY531" s="40"/>
      <c r="AZ531" s="40"/>
      <c r="BA531" s="40"/>
      <c r="BB531" s="40"/>
    </row>
    <row r="532" spans="1:54" ht="14.25" customHeight="1" x14ac:dyDescent="0.35">
      <c r="A532" s="40"/>
      <c r="B532" s="40"/>
      <c r="C532" s="85"/>
      <c r="D532" s="40"/>
      <c r="E532" s="40"/>
      <c r="F532" s="40"/>
      <c r="G532" s="40"/>
      <c r="H532" s="40"/>
      <c r="I532" s="40"/>
      <c r="J532" s="40"/>
      <c r="K532" s="40"/>
      <c r="L532" s="8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85"/>
      <c r="AW532" s="40"/>
      <c r="AX532" s="40"/>
      <c r="AY532" s="40"/>
      <c r="AZ532" s="40"/>
      <c r="BA532" s="40"/>
      <c r="BB532" s="40"/>
    </row>
    <row r="533" spans="1:54" ht="14.25" customHeight="1" x14ac:dyDescent="0.35">
      <c r="A533" s="40"/>
      <c r="B533" s="40"/>
      <c r="C533" s="85"/>
      <c r="D533" s="40"/>
      <c r="E533" s="40"/>
      <c r="F533" s="40"/>
      <c r="G533" s="40"/>
      <c r="H533" s="40"/>
      <c r="I533" s="40"/>
      <c r="J533" s="40"/>
      <c r="K533" s="40"/>
      <c r="L533" s="8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85"/>
      <c r="AW533" s="40"/>
      <c r="AX533" s="40"/>
      <c r="AY533" s="40"/>
      <c r="AZ533" s="40"/>
      <c r="BA533" s="40"/>
      <c r="BB533" s="40"/>
    </row>
    <row r="534" spans="1:54" ht="14.25" customHeight="1" x14ac:dyDescent="0.35">
      <c r="A534" s="40"/>
      <c r="B534" s="40"/>
      <c r="C534" s="85"/>
      <c r="D534" s="40"/>
      <c r="E534" s="40"/>
      <c r="F534" s="40"/>
      <c r="G534" s="40"/>
      <c r="H534" s="40"/>
      <c r="I534" s="40"/>
      <c r="J534" s="40"/>
      <c r="K534" s="40"/>
      <c r="L534" s="8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85"/>
      <c r="AW534" s="40"/>
      <c r="AX534" s="40"/>
      <c r="AY534" s="40"/>
      <c r="AZ534" s="40"/>
      <c r="BA534" s="40"/>
      <c r="BB534" s="40"/>
    </row>
    <row r="535" spans="1:54" ht="14.25" customHeight="1" x14ac:dyDescent="0.35">
      <c r="A535" s="40"/>
      <c r="B535" s="40"/>
      <c r="C535" s="85"/>
      <c r="D535" s="40"/>
      <c r="E535" s="40"/>
      <c r="F535" s="40"/>
      <c r="G535" s="40"/>
      <c r="H535" s="40"/>
      <c r="I535" s="40"/>
      <c r="J535" s="40"/>
      <c r="K535" s="40"/>
      <c r="L535" s="8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85"/>
      <c r="AW535" s="40"/>
      <c r="AX535" s="40"/>
      <c r="AY535" s="40"/>
      <c r="AZ535" s="40"/>
      <c r="BA535" s="40"/>
      <c r="BB535" s="40"/>
    </row>
    <row r="536" spans="1:54" ht="14.25" customHeight="1" x14ac:dyDescent="0.35">
      <c r="A536" s="40"/>
      <c r="B536" s="40"/>
      <c r="C536" s="85"/>
      <c r="D536" s="40"/>
      <c r="E536" s="40"/>
      <c r="F536" s="40"/>
      <c r="G536" s="40"/>
      <c r="H536" s="40"/>
      <c r="I536" s="40"/>
      <c r="J536" s="40"/>
      <c r="K536" s="40"/>
      <c r="L536" s="8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85"/>
      <c r="AW536" s="40"/>
      <c r="AX536" s="40"/>
      <c r="AY536" s="40"/>
      <c r="AZ536" s="40"/>
      <c r="BA536" s="40"/>
      <c r="BB536" s="40"/>
    </row>
    <row r="537" spans="1:54" ht="14.25" customHeight="1" x14ac:dyDescent="0.35">
      <c r="A537" s="40"/>
      <c r="B537" s="40"/>
      <c r="C537" s="85"/>
      <c r="D537" s="40"/>
      <c r="E537" s="40"/>
      <c r="F537" s="40"/>
      <c r="G537" s="40"/>
      <c r="H537" s="40"/>
      <c r="I537" s="40"/>
      <c r="J537" s="40"/>
      <c r="K537" s="40"/>
      <c r="L537" s="8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85"/>
      <c r="AW537" s="40"/>
      <c r="AX537" s="40"/>
      <c r="AY537" s="40"/>
      <c r="AZ537" s="40"/>
      <c r="BA537" s="40"/>
      <c r="BB537" s="40"/>
    </row>
    <row r="538" spans="1:54" ht="14.25" customHeight="1" x14ac:dyDescent="0.35">
      <c r="A538" s="40"/>
      <c r="B538" s="40"/>
      <c r="C538" s="85"/>
      <c r="D538" s="40"/>
      <c r="E538" s="40"/>
      <c r="F538" s="40"/>
      <c r="G538" s="40"/>
      <c r="H538" s="40"/>
      <c r="I538" s="40"/>
      <c r="J538" s="40"/>
      <c r="K538" s="40"/>
      <c r="L538" s="8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85"/>
      <c r="AW538" s="40"/>
      <c r="AX538" s="40"/>
      <c r="AY538" s="40"/>
      <c r="AZ538" s="40"/>
      <c r="BA538" s="40"/>
      <c r="BB538" s="40"/>
    </row>
    <row r="539" spans="1:54" ht="14.25" customHeight="1" x14ac:dyDescent="0.35">
      <c r="A539" s="40"/>
      <c r="B539" s="40"/>
      <c r="C539" s="85"/>
      <c r="D539" s="40"/>
      <c r="E539" s="40"/>
      <c r="F539" s="40"/>
      <c r="G539" s="40"/>
      <c r="H539" s="40"/>
      <c r="I539" s="40"/>
      <c r="J539" s="40"/>
      <c r="K539" s="40"/>
      <c r="L539" s="8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85"/>
      <c r="AW539" s="40"/>
      <c r="AX539" s="40"/>
      <c r="AY539" s="40"/>
      <c r="AZ539" s="40"/>
      <c r="BA539" s="40"/>
      <c r="BB539" s="40"/>
    </row>
    <row r="540" spans="1:54" ht="14.25" customHeight="1" x14ac:dyDescent="0.35">
      <c r="A540" s="40"/>
      <c r="B540" s="40"/>
      <c r="C540" s="85"/>
      <c r="D540" s="40"/>
      <c r="E540" s="40"/>
      <c r="F540" s="40"/>
      <c r="G540" s="40"/>
      <c r="H540" s="40"/>
      <c r="I540" s="40"/>
      <c r="J540" s="40"/>
      <c r="K540" s="40"/>
      <c r="L540" s="8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85"/>
      <c r="AW540" s="40"/>
      <c r="AX540" s="40"/>
      <c r="AY540" s="40"/>
      <c r="AZ540" s="40"/>
      <c r="BA540" s="40"/>
      <c r="BB540" s="40"/>
    </row>
    <row r="541" spans="1:54" ht="14.25" customHeight="1" x14ac:dyDescent="0.35">
      <c r="A541" s="40"/>
      <c r="B541" s="40"/>
      <c r="C541" s="85"/>
      <c r="D541" s="40"/>
      <c r="E541" s="40"/>
      <c r="F541" s="40"/>
      <c r="G541" s="40"/>
      <c r="H541" s="40"/>
      <c r="I541" s="40"/>
      <c r="J541" s="40"/>
      <c r="K541" s="40"/>
      <c r="L541" s="8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85"/>
      <c r="AW541" s="40"/>
      <c r="AX541" s="40"/>
      <c r="AY541" s="40"/>
      <c r="AZ541" s="40"/>
      <c r="BA541" s="40"/>
      <c r="BB541" s="40"/>
    </row>
    <row r="542" spans="1:54" ht="14.25" customHeight="1" x14ac:dyDescent="0.35">
      <c r="A542" s="40"/>
      <c r="B542" s="40"/>
      <c r="C542" s="85"/>
      <c r="D542" s="40"/>
      <c r="E542" s="40"/>
      <c r="F542" s="40"/>
      <c r="G542" s="40"/>
      <c r="H542" s="40"/>
      <c r="I542" s="40"/>
      <c r="J542" s="40"/>
      <c r="K542" s="40"/>
      <c r="L542" s="8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85"/>
      <c r="AW542" s="40"/>
      <c r="AX542" s="40"/>
      <c r="AY542" s="40"/>
      <c r="AZ542" s="40"/>
      <c r="BA542" s="40"/>
      <c r="BB542" s="40"/>
    </row>
    <row r="543" spans="1:54" ht="14.25" customHeight="1" x14ac:dyDescent="0.35">
      <c r="A543" s="40"/>
      <c r="B543" s="40"/>
      <c r="C543" s="85"/>
      <c r="D543" s="40"/>
      <c r="E543" s="40"/>
      <c r="F543" s="40"/>
      <c r="G543" s="40"/>
      <c r="H543" s="40"/>
      <c r="I543" s="40"/>
      <c r="J543" s="40"/>
      <c r="K543" s="40"/>
      <c r="L543" s="8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85"/>
      <c r="AW543" s="40"/>
      <c r="AX543" s="40"/>
      <c r="AY543" s="40"/>
      <c r="AZ543" s="40"/>
      <c r="BA543" s="40"/>
      <c r="BB543" s="40"/>
    </row>
    <row r="544" spans="1:54" ht="14.25" customHeight="1" x14ac:dyDescent="0.35">
      <c r="A544" s="40"/>
      <c r="B544" s="40"/>
      <c r="C544" s="85"/>
      <c r="D544" s="40"/>
      <c r="E544" s="40"/>
      <c r="F544" s="40"/>
      <c r="G544" s="40"/>
      <c r="H544" s="40"/>
      <c r="I544" s="40"/>
      <c r="J544" s="40"/>
      <c r="K544" s="40"/>
      <c r="L544" s="8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85"/>
      <c r="AW544" s="40"/>
      <c r="AX544" s="40"/>
      <c r="AY544" s="40"/>
      <c r="AZ544" s="40"/>
      <c r="BA544" s="40"/>
      <c r="BB544" s="40"/>
    </row>
    <row r="545" spans="1:54" ht="14.25" customHeight="1" x14ac:dyDescent="0.35">
      <c r="A545" s="40"/>
      <c r="B545" s="40"/>
      <c r="C545" s="85"/>
      <c r="D545" s="40"/>
      <c r="E545" s="40"/>
      <c r="F545" s="40"/>
      <c r="G545" s="40"/>
      <c r="H545" s="40"/>
      <c r="I545" s="40"/>
      <c r="J545" s="40"/>
      <c r="K545" s="40"/>
      <c r="L545" s="8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85"/>
      <c r="AW545" s="40"/>
      <c r="AX545" s="40"/>
      <c r="AY545" s="40"/>
      <c r="AZ545" s="40"/>
      <c r="BA545" s="40"/>
      <c r="BB545" s="40"/>
    </row>
    <row r="546" spans="1:54" ht="14.25" customHeight="1" x14ac:dyDescent="0.35">
      <c r="A546" s="40"/>
      <c r="B546" s="40"/>
      <c r="C546" s="85"/>
      <c r="D546" s="40"/>
      <c r="E546" s="40"/>
      <c r="F546" s="40"/>
      <c r="G546" s="40"/>
      <c r="H546" s="40"/>
      <c r="I546" s="40"/>
      <c r="J546" s="40"/>
      <c r="K546" s="40"/>
      <c r="L546" s="8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85"/>
      <c r="AW546" s="40"/>
      <c r="AX546" s="40"/>
      <c r="AY546" s="40"/>
      <c r="AZ546" s="40"/>
      <c r="BA546" s="40"/>
      <c r="BB546" s="40"/>
    </row>
    <row r="547" spans="1:54" ht="14.25" customHeight="1" x14ac:dyDescent="0.35">
      <c r="A547" s="40"/>
      <c r="B547" s="40"/>
      <c r="C547" s="85"/>
      <c r="D547" s="40"/>
      <c r="E547" s="40"/>
      <c r="F547" s="40"/>
      <c r="G547" s="40"/>
      <c r="H547" s="40"/>
      <c r="I547" s="40"/>
      <c r="J547" s="40"/>
      <c r="K547" s="40"/>
      <c r="L547" s="8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85"/>
      <c r="AW547" s="40"/>
      <c r="AX547" s="40"/>
      <c r="AY547" s="40"/>
      <c r="AZ547" s="40"/>
      <c r="BA547" s="40"/>
      <c r="BB547" s="40"/>
    </row>
    <row r="548" spans="1:54" ht="14.25" customHeight="1" x14ac:dyDescent="0.35">
      <c r="A548" s="40"/>
      <c r="B548" s="40"/>
      <c r="C548" s="85"/>
      <c r="D548" s="40"/>
      <c r="E548" s="40"/>
      <c r="F548" s="40"/>
      <c r="G548" s="40"/>
      <c r="H548" s="40"/>
      <c r="I548" s="40"/>
      <c r="J548" s="40"/>
      <c r="K548" s="40"/>
      <c r="L548" s="8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85"/>
      <c r="AW548" s="40"/>
      <c r="AX548" s="40"/>
      <c r="AY548" s="40"/>
      <c r="AZ548" s="40"/>
      <c r="BA548" s="40"/>
      <c r="BB548" s="40"/>
    </row>
    <row r="549" spans="1:54" ht="14.25" customHeight="1" x14ac:dyDescent="0.35">
      <c r="A549" s="40"/>
      <c r="B549" s="40"/>
      <c r="C549" s="85"/>
      <c r="D549" s="40"/>
      <c r="E549" s="40"/>
      <c r="F549" s="40"/>
      <c r="G549" s="40"/>
      <c r="H549" s="40"/>
      <c r="I549" s="40"/>
      <c r="J549" s="40"/>
      <c r="K549" s="40"/>
      <c r="L549" s="8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85"/>
      <c r="AW549" s="40"/>
      <c r="AX549" s="40"/>
      <c r="AY549" s="40"/>
      <c r="AZ549" s="40"/>
      <c r="BA549" s="40"/>
      <c r="BB549" s="40"/>
    </row>
    <row r="550" spans="1:54" ht="14.25" customHeight="1" x14ac:dyDescent="0.35">
      <c r="A550" s="40"/>
      <c r="B550" s="40"/>
      <c r="C550" s="85"/>
      <c r="D550" s="40"/>
      <c r="E550" s="40"/>
      <c r="F550" s="40"/>
      <c r="G550" s="40"/>
      <c r="H550" s="40"/>
      <c r="I550" s="40"/>
      <c r="J550" s="40"/>
      <c r="K550" s="40"/>
      <c r="L550" s="8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85"/>
      <c r="AW550" s="40"/>
      <c r="AX550" s="40"/>
      <c r="AY550" s="40"/>
      <c r="AZ550" s="40"/>
      <c r="BA550" s="40"/>
      <c r="BB550" s="40"/>
    </row>
    <row r="551" spans="1:54" ht="14.25" customHeight="1" x14ac:dyDescent="0.35">
      <c r="A551" s="40"/>
      <c r="B551" s="40"/>
      <c r="C551" s="85"/>
      <c r="D551" s="40"/>
      <c r="E551" s="40"/>
      <c r="F551" s="40"/>
      <c r="G551" s="40"/>
      <c r="H551" s="40"/>
      <c r="I551" s="40"/>
      <c r="J551" s="40"/>
      <c r="K551" s="40"/>
      <c r="L551" s="8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85"/>
      <c r="AW551" s="40"/>
      <c r="AX551" s="40"/>
      <c r="AY551" s="40"/>
      <c r="AZ551" s="40"/>
      <c r="BA551" s="40"/>
      <c r="BB551" s="40"/>
    </row>
    <row r="552" spans="1:54" ht="14.25" customHeight="1" x14ac:dyDescent="0.35">
      <c r="A552" s="40"/>
      <c r="B552" s="40"/>
      <c r="C552" s="85"/>
      <c r="D552" s="40"/>
      <c r="E552" s="40"/>
      <c r="F552" s="40"/>
      <c r="G552" s="40"/>
      <c r="H552" s="40"/>
      <c r="I552" s="40"/>
      <c r="J552" s="40"/>
      <c r="K552" s="40"/>
      <c r="L552" s="8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85"/>
      <c r="AW552" s="40"/>
      <c r="AX552" s="40"/>
      <c r="AY552" s="40"/>
      <c r="AZ552" s="40"/>
      <c r="BA552" s="40"/>
      <c r="BB552" s="40"/>
    </row>
    <row r="553" spans="1:54" ht="14.25" customHeight="1" x14ac:dyDescent="0.35">
      <c r="A553" s="40"/>
      <c r="B553" s="40"/>
      <c r="C553" s="85"/>
      <c r="D553" s="40"/>
      <c r="E553" s="40"/>
      <c r="F553" s="40"/>
      <c r="G553" s="40"/>
      <c r="H553" s="40"/>
      <c r="I553" s="40"/>
      <c r="J553" s="40"/>
      <c r="K553" s="40"/>
      <c r="L553" s="8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85"/>
      <c r="AW553" s="40"/>
      <c r="AX553" s="40"/>
      <c r="AY553" s="40"/>
      <c r="AZ553" s="40"/>
      <c r="BA553" s="40"/>
      <c r="BB553" s="40"/>
    </row>
    <row r="554" spans="1:54" ht="14.25" customHeight="1" x14ac:dyDescent="0.35">
      <c r="A554" s="40"/>
      <c r="B554" s="40"/>
      <c r="C554" s="85"/>
      <c r="D554" s="40"/>
      <c r="E554" s="40"/>
      <c r="F554" s="40"/>
      <c r="G554" s="40"/>
      <c r="H554" s="40"/>
      <c r="I554" s="40"/>
      <c r="J554" s="40"/>
      <c r="K554" s="40"/>
      <c r="L554" s="8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85"/>
      <c r="AW554" s="40"/>
      <c r="AX554" s="40"/>
      <c r="AY554" s="40"/>
      <c r="AZ554" s="40"/>
      <c r="BA554" s="40"/>
      <c r="BB554" s="40"/>
    </row>
    <row r="555" spans="1:54" ht="14.25" customHeight="1" x14ac:dyDescent="0.35">
      <c r="A555" s="40"/>
      <c r="B555" s="40"/>
      <c r="C555" s="85"/>
      <c r="D555" s="40"/>
      <c r="E555" s="40"/>
      <c r="F555" s="40"/>
      <c r="G555" s="40"/>
      <c r="H555" s="40"/>
      <c r="I555" s="40"/>
      <c r="J555" s="40"/>
      <c r="K555" s="40"/>
      <c r="L555" s="8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85"/>
      <c r="AW555" s="40"/>
      <c r="AX555" s="40"/>
      <c r="AY555" s="40"/>
      <c r="AZ555" s="40"/>
      <c r="BA555" s="40"/>
      <c r="BB555" s="40"/>
    </row>
    <row r="556" spans="1:54" ht="14.25" customHeight="1" x14ac:dyDescent="0.35">
      <c r="A556" s="40"/>
      <c r="B556" s="40"/>
      <c r="C556" s="85"/>
      <c r="D556" s="40"/>
      <c r="E556" s="40"/>
      <c r="F556" s="40"/>
      <c r="G556" s="40"/>
      <c r="H556" s="40"/>
      <c r="I556" s="40"/>
      <c r="J556" s="40"/>
      <c r="K556" s="40"/>
      <c r="L556" s="8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85"/>
      <c r="AW556" s="40"/>
      <c r="AX556" s="40"/>
      <c r="AY556" s="40"/>
      <c r="AZ556" s="40"/>
      <c r="BA556" s="40"/>
      <c r="BB556" s="40"/>
    </row>
    <row r="557" spans="1:54" ht="14.25" customHeight="1" x14ac:dyDescent="0.35">
      <c r="A557" s="40"/>
      <c r="B557" s="40"/>
      <c r="C557" s="85"/>
      <c r="D557" s="40"/>
      <c r="E557" s="40"/>
      <c r="F557" s="40"/>
      <c r="G557" s="40"/>
      <c r="H557" s="40"/>
      <c r="I557" s="40"/>
      <c r="J557" s="40"/>
      <c r="K557" s="40"/>
      <c r="L557" s="8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85"/>
      <c r="AW557" s="40"/>
      <c r="AX557" s="40"/>
      <c r="AY557" s="40"/>
      <c r="AZ557" s="40"/>
      <c r="BA557" s="40"/>
      <c r="BB557" s="40"/>
    </row>
    <row r="558" spans="1:54" ht="14.25" customHeight="1" x14ac:dyDescent="0.35">
      <c r="A558" s="40"/>
      <c r="B558" s="40"/>
      <c r="C558" s="85"/>
      <c r="D558" s="40"/>
      <c r="E558" s="40"/>
      <c r="F558" s="40"/>
      <c r="G558" s="40"/>
      <c r="H558" s="40"/>
      <c r="I558" s="40"/>
      <c r="J558" s="40"/>
      <c r="K558" s="40"/>
      <c r="L558" s="8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85"/>
      <c r="AW558" s="40"/>
      <c r="AX558" s="40"/>
      <c r="AY558" s="40"/>
      <c r="AZ558" s="40"/>
      <c r="BA558" s="40"/>
      <c r="BB558" s="40"/>
    </row>
    <row r="559" spans="1:54" ht="14.25" customHeight="1" x14ac:dyDescent="0.35">
      <c r="A559" s="40"/>
      <c r="B559" s="40"/>
      <c r="C559" s="85"/>
      <c r="D559" s="40"/>
      <c r="E559" s="40"/>
      <c r="F559" s="40"/>
      <c r="G559" s="40"/>
      <c r="H559" s="40"/>
      <c r="I559" s="40"/>
      <c r="J559" s="40"/>
      <c r="K559" s="40"/>
      <c r="L559" s="8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85"/>
      <c r="AW559" s="40"/>
      <c r="AX559" s="40"/>
      <c r="AY559" s="40"/>
      <c r="AZ559" s="40"/>
      <c r="BA559" s="40"/>
      <c r="BB559" s="40"/>
    </row>
    <row r="560" spans="1:54" ht="14.25" customHeight="1" x14ac:dyDescent="0.35">
      <c r="A560" s="40"/>
      <c r="B560" s="40"/>
      <c r="C560" s="85"/>
      <c r="D560" s="40"/>
      <c r="E560" s="40"/>
      <c r="F560" s="40"/>
      <c r="G560" s="40"/>
      <c r="H560" s="40"/>
      <c r="I560" s="40"/>
      <c r="J560" s="40"/>
      <c r="K560" s="40"/>
      <c r="L560" s="8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85"/>
      <c r="AW560" s="40"/>
      <c r="AX560" s="40"/>
      <c r="AY560" s="40"/>
      <c r="AZ560" s="40"/>
      <c r="BA560" s="40"/>
      <c r="BB560" s="40"/>
    </row>
    <row r="561" spans="1:54" ht="14.25" customHeight="1" x14ac:dyDescent="0.35">
      <c r="A561" s="40"/>
      <c r="B561" s="40"/>
      <c r="C561" s="85"/>
      <c r="D561" s="40"/>
      <c r="E561" s="40"/>
      <c r="F561" s="40"/>
      <c r="G561" s="40"/>
      <c r="H561" s="40"/>
      <c r="I561" s="40"/>
      <c r="J561" s="40"/>
      <c r="K561" s="40"/>
      <c r="L561" s="8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85"/>
      <c r="AW561" s="40"/>
      <c r="AX561" s="40"/>
      <c r="AY561" s="40"/>
      <c r="AZ561" s="40"/>
      <c r="BA561" s="40"/>
      <c r="BB561" s="40"/>
    </row>
    <row r="562" spans="1:54" ht="14.25" customHeight="1" x14ac:dyDescent="0.35">
      <c r="A562" s="40"/>
      <c r="B562" s="40"/>
      <c r="C562" s="85"/>
      <c r="D562" s="40"/>
      <c r="E562" s="40"/>
      <c r="F562" s="40"/>
      <c r="G562" s="40"/>
      <c r="H562" s="40"/>
      <c r="I562" s="40"/>
      <c r="J562" s="40"/>
      <c r="K562" s="40"/>
      <c r="L562" s="8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85"/>
      <c r="AW562" s="40"/>
      <c r="AX562" s="40"/>
      <c r="AY562" s="40"/>
      <c r="AZ562" s="40"/>
      <c r="BA562" s="40"/>
      <c r="BB562" s="40"/>
    </row>
    <row r="563" spans="1:54" ht="14.25" customHeight="1" x14ac:dyDescent="0.35">
      <c r="A563" s="40"/>
      <c r="B563" s="40"/>
      <c r="C563" s="85"/>
      <c r="D563" s="40"/>
      <c r="E563" s="40"/>
      <c r="F563" s="40"/>
      <c r="G563" s="40"/>
      <c r="H563" s="40"/>
      <c r="I563" s="40"/>
      <c r="J563" s="40"/>
      <c r="K563" s="40"/>
      <c r="L563" s="8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85"/>
      <c r="AW563" s="40"/>
      <c r="AX563" s="40"/>
      <c r="AY563" s="40"/>
      <c r="AZ563" s="40"/>
      <c r="BA563" s="40"/>
      <c r="BB563" s="40"/>
    </row>
    <row r="564" spans="1:54" ht="14.25" customHeight="1" x14ac:dyDescent="0.35">
      <c r="A564" s="40"/>
      <c r="B564" s="40"/>
      <c r="C564" s="85"/>
      <c r="D564" s="40"/>
      <c r="E564" s="40"/>
      <c r="F564" s="40"/>
      <c r="G564" s="40"/>
      <c r="H564" s="40"/>
      <c r="I564" s="40"/>
      <c r="J564" s="40"/>
      <c r="K564" s="40"/>
      <c r="L564" s="8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85"/>
      <c r="AW564" s="40"/>
      <c r="AX564" s="40"/>
      <c r="AY564" s="40"/>
      <c r="AZ564" s="40"/>
      <c r="BA564" s="40"/>
      <c r="BB564" s="40"/>
    </row>
    <row r="565" spans="1:54" ht="14.25" customHeight="1" x14ac:dyDescent="0.35">
      <c r="A565" s="40"/>
      <c r="B565" s="40"/>
      <c r="C565" s="85"/>
      <c r="D565" s="40"/>
      <c r="E565" s="40"/>
      <c r="F565" s="40"/>
      <c r="G565" s="40"/>
      <c r="H565" s="40"/>
      <c r="I565" s="40"/>
      <c r="J565" s="40"/>
      <c r="K565" s="40"/>
      <c r="L565" s="8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85"/>
      <c r="AW565" s="40"/>
      <c r="AX565" s="40"/>
      <c r="AY565" s="40"/>
      <c r="AZ565" s="40"/>
      <c r="BA565" s="40"/>
      <c r="BB565" s="40"/>
    </row>
    <row r="566" spans="1:54" ht="14.25" customHeight="1" x14ac:dyDescent="0.35">
      <c r="A566" s="40"/>
      <c r="B566" s="40"/>
      <c r="C566" s="85"/>
      <c r="D566" s="40"/>
      <c r="E566" s="40"/>
      <c r="F566" s="40"/>
      <c r="G566" s="40"/>
      <c r="H566" s="40"/>
      <c r="I566" s="40"/>
      <c r="J566" s="40"/>
      <c r="K566" s="40"/>
      <c r="L566" s="8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85"/>
      <c r="AW566" s="40"/>
      <c r="AX566" s="40"/>
      <c r="AY566" s="40"/>
      <c r="AZ566" s="40"/>
      <c r="BA566" s="40"/>
      <c r="BB566" s="40"/>
    </row>
    <row r="567" spans="1:54" ht="14.25" customHeight="1" x14ac:dyDescent="0.35">
      <c r="A567" s="40"/>
      <c r="B567" s="40"/>
      <c r="C567" s="85"/>
      <c r="D567" s="40"/>
      <c r="E567" s="40"/>
      <c r="F567" s="40"/>
      <c r="G567" s="40"/>
      <c r="H567" s="40"/>
      <c r="I567" s="40"/>
      <c r="J567" s="40"/>
      <c r="K567" s="40"/>
      <c r="L567" s="8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85"/>
      <c r="AW567" s="40"/>
      <c r="AX567" s="40"/>
      <c r="AY567" s="40"/>
      <c r="AZ567" s="40"/>
      <c r="BA567" s="40"/>
      <c r="BB567" s="40"/>
    </row>
    <row r="568" spans="1:54" ht="14.25" customHeight="1" x14ac:dyDescent="0.35">
      <c r="A568" s="40"/>
      <c r="B568" s="40"/>
      <c r="C568" s="85"/>
      <c r="D568" s="40"/>
      <c r="E568" s="40"/>
      <c r="F568" s="40"/>
      <c r="G568" s="40"/>
      <c r="H568" s="40"/>
      <c r="I568" s="40"/>
      <c r="J568" s="40"/>
      <c r="K568" s="40"/>
      <c r="L568" s="8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85"/>
      <c r="AW568" s="40"/>
      <c r="AX568" s="40"/>
      <c r="AY568" s="40"/>
      <c r="AZ568" s="40"/>
      <c r="BA568" s="40"/>
      <c r="BB568" s="40"/>
    </row>
    <row r="569" spans="1:54" ht="14.25" customHeight="1" x14ac:dyDescent="0.35">
      <c r="A569" s="40"/>
      <c r="B569" s="40"/>
      <c r="C569" s="85"/>
      <c r="D569" s="40"/>
      <c r="E569" s="40"/>
      <c r="F569" s="40"/>
      <c r="G569" s="40"/>
      <c r="H569" s="40"/>
      <c r="I569" s="40"/>
      <c r="J569" s="40"/>
      <c r="K569" s="40"/>
      <c r="L569" s="8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85"/>
      <c r="AW569" s="40"/>
      <c r="AX569" s="40"/>
      <c r="AY569" s="40"/>
      <c r="AZ569" s="40"/>
      <c r="BA569" s="40"/>
      <c r="BB569" s="40"/>
    </row>
    <row r="570" spans="1:54" ht="14.25" customHeight="1" x14ac:dyDescent="0.35">
      <c r="A570" s="40"/>
      <c r="B570" s="40"/>
      <c r="C570" s="85"/>
      <c r="D570" s="40"/>
      <c r="E570" s="40"/>
      <c r="F570" s="40"/>
      <c r="G570" s="40"/>
      <c r="H570" s="40"/>
      <c r="I570" s="40"/>
      <c r="J570" s="40"/>
      <c r="K570" s="40"/>
      <c r="L570" s="8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85"/>
      <c r="AW570" s="40"/>
      <c r="AX570" s="40"/>
      <c r="AY570" s="40"/>
      <c r="AZ570" s="40"/>
      <c r="BA570" s="40"/>
      <c r="BB570" s="40"/>
    </row>
    <row r="571" spans="1:54" ht="14.25" customHeight="1" x14ac:dyDescent="0.35">
      <c r="A571" s="40"/>
      <c r="B571" s="40"/>
      <c r="C571" s="85"/>
      <c r="D571" s="40"/>
      <c r="E571" s="40"/>
      <c r="F571" s="40"/>
      <c r="G571" s="40"/>
      <c r="H571" s="40"/>
      <c r="I571" s="40"/>
      <c r="J571" s="40"/>
      <c r="K571" s="40"/>
      <c r="L571" s="8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85"/>
      <c r="AW571" s="40"/>
      <c r="AX571" s="40"/>
      <c r="AY571" s="40"/>
      <c r="AZ571" s="40"/>
      <c r="BA571" s="40"/>
      <c r="BB571" s="40"/>
    </row>
    <row r="572" spans="1:54" ht="14.25" customHeight="1" x14ac:dyDescent="0.35">
      <c r="A572" s="40"/>
      <c r="B572" s="40"/>
      <c r="C572" s="85"/>
      <c r="D572" s="40"/>
      <c r="E572" s="40"/>
      <c r="F572" s="40"/>
      <c r="G572" s="40"/>
      <c r="H572" s="40"/>
      <c r="I572" s="40"/>
      <c r="J572" s="40"/>
      <c r="K572" s="40"/>
      <c r="L572" s="8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85"/>
      <c r="AW572" s="40"/>
      <c r="AX572" s="40"/>
      <c r="AY572" s="40"/>
      <c r="AZ572" s="40"/>
      <c r="BA572" s="40"/>
      <c r="BB572" s="40"/>
    </row>
    <row r="573" spans="1:54" ht="14.25" customHeight="1" x14ac:dyDescent="0.35">
      <c r="A573" s="40"/>
      <c r="B573" s="40"/>
      <c r="C573" s="85"/>
      <c r="D573" s="40"/>
      <c r="E573" s="40"/>
      <c r="F573" s="40"/>
      <c r="G573" s="40"/>
      <c r="H573" s="40"/>
      <c r="I573" s="40"/>
      <c r="J573" s="40"/>
      <c r="K573" s="40"/>
      <c r="L573" s="8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85"/>
      <c r="AW573" s="40"/>
      <c r="AX573" s="40"/>
      <c r="AY573" s="40"/>
      <c r="AZ573" s="40"/>
      <c r="BA573" s="40"/>
      <c r="BB573" s="40"/>
    </row>
    <row r="574" spans="1:54" ht="14.25" customHeight="1" x14ac:dyDescent="0.35">
      <c r="A574" s="40"/>
      <c r="B574" s="40"/>
      <c r="C574" s="85"/>
      <c r="D574" s="40"/>
      <c r="E574" s="40"/>
      <c r="F574" s="40"/>
      <c r="G574" s="40"/>
      <c r="H574" s="40"/>
      <c r="I574" s="40"/>
      <c r="J574" s="40"/>
      <c r="K574" s="40"/>
      <c r="L574" s="8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85"/>
      <c r="AW574" s="40"/>
      <c r="AX574" s="40"/>
      <c r="AY574" s="40"/>
      <c r="AZ574" s="40"/>
      <c r="BA574" s="40"/>
      <c r="BB574" s="40"/>
    </row>
    <row r="575" spans="1:54" ht="14.25" customHeight="1" x14ac:dyDescent="0.35">
      <c r="A575" s="40"/>
      <c r="B575" s="40"/>
      <c r="C575" s="85"/>
      <c r="D575" s="40"/>
      <c r="E575" s="40"/>
      <c r="F575" s="40"/>
      <c r="G575" s="40"/>
      <c r="H575" s="40"/>
      <c r="I575" s="40"/>
      <c r="J575" s="40"/>
      <c r="K575" s="40"/>
      <c r="L575" s="8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85"/>
      <c r="AW575" s="40"/>
      <c r="AX575" s="40"/>
      <c r="AY575" s="40"/>
      <c r="AZ575" s="40"/>
      <c r="BA575" s="40"/>
      <c r="BB575" s="40"/>
    </row>
    <row r="576" spans="1:54" ht="14.25" customHeight="1" x14ac:dyDescent="0.35">
      <c r="A576" s="40"/>
      <c r="B576" s="40"/>
      <c r="C576" s="85"/>
      <c r="D576" s="40"/>
      <c r="E576" s="40"/>
      <c r="F576" s="40"/>
      <c r="G576" s="40"/>
      <c r="H576" s="40"/>
      <c r="I576" s="40"/>
      <c r="J576" s="40"/>
      <c r="K576" s="40"/>
      <c r="L576" s="8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85"/>
      <c r="AW576" s="40"/>
      <c r="AX576" s="40"/>
      <c r="AY576" s="40"/>
      <c r="AZ576" s="40"/>
      <c r="BA576" s="40"/>
      <c r="BB576" s="40"/>
    </row>
    <row r="577" spans="1:54" ht="14.25" customHeight="1" x14ac:dyDescent="0.35">
      <c r="A577" s="40"/>
      <c r="B577" s="40"/>
      <c r="C577" s="85"/>
      <c r="D577" s="40"/>
      <c r="E577" s="40"/>
      <c r="F577" s="40"/>
      <c r="G577" s="40"/>
      <c r="H577" s="40"/>
      <c r="I577" s="40"/>
      <c r="J577" s="40"/>
      <c r="K577" s="40"/>
      <c r="L577" s="8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85"/>
      <c r="AW577" s="40"/>
      <c r="AX577" s="40"/>
      <c r="AY577" s="40"/>
      <c r="AZ577" s="40"/>
      <c r="BA577" s="40"/>
      <c r="BB577" s="40"/>
    </row>
    <row r="578" spans="1:54" ht="14.25" customHeight="1" x14ac:dyDescent="0.35">
      <c r="A578" s="40"/>
      <c r="B578" s="40"/>
      <c r="C578" s="85"/>
      <c r="D578" s="40"/>
      <c r="E578" s="40"/>
      <c r="F578" s="40"/>
      <c r="G578" s="40"/>
      <c r="H578" s="40"/>
      <c r="I578" s="40"/>
      <c r="J578" s="40"/>
      <c r="K578" s="40"/>
      <c r="L578" s="8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85"/>
      <c r="AW578" s="40"/>
      <c r="AX578" s="40"/>
      <c r="AY578" s="40"/>
      <c r="AZ578" s="40"/>
      <c r="BA578" s="40"/>
      <c r="BB578" s="40"/>
    </row>
    <row r="579" spans="1:54" ht="14.25" customHeight="1" x14ac:dyDescent="0.35">
      <c r="A579" s="40"/>
      <c r="B579" s="40"/>
      <c r="C579" s="85"/>
      <c r="D579" s="40"/>
      <c r="E579" s="40"/>
      <c r="F579" s="40"/>
      <c r="G579" s="40"/>
      <c r="H579" s="40"/>
      <c r="I579" s="40"/>
      <c r="J579" s="40"/>
      <c r="K579" s="40"/>
      <c r="L579" s="8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85"/>
      <c r="AW579" s="40"/>
      <c r="AX579" s="40"/>
      <c r="AY579" s="40"/>
      <c r="AZ579" s="40"/>
      <c r="BA579" s="40"/>
      <c r="BB579" s="40"/>
    </row>
    <row r="580" spans="1:54" ht="14.25" customHeight="1" x14ac:dyDescent="0.35">
      <c r="A580" s="40"/>
      <c r="B580" s="40"/>
      <c r="C580" s="85"/>
      <c r="D580" s="40"/>
      <c r="E580" s="40"/>
      <c r="F580" s="40"/>
      <c r="G580" s="40"/>
      <c r="H580" s="40"/>
      <c r="I580" s="40"/>
      <c r="J580" s="40"/>
      <c r="K580" s="40"/>
      <c r="L580" s="8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85"/>
      <c r="AW580" s="40"/>
      <c r="AX580" s="40"/>
      <c r="AY580" s="40"/>
      <c r="AZ580" s="40"/>
      <c r="BA580" s="40"/>
      <c r="BB580" s="40"/>
    </row>
    <row r="581" spans="1:54" ht="14.25" customHeight="1" x14ac:dyDescent="0.35">
      <c r="A581" s="40"/>
      <c r="B581" s="40"/>
      <c r="C581" s="85"/>
      <c r="D581" s="40"/>
      <c r="E581" s="40"/>
      <c r="F581" s="40"/>
      <c r="G581" s="40"/>
      <c r="H581" s="40"/>
      <c r="I581" s="40"/>
      <c r="J581" s="40"/>
      <c r="K581" s="40"/>
      <c r="L581" s="8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85"/>
      <c r="AW581" s="40"/>
      <c r="AX581" s="40"/>
      <c r="AY581" s="40"/>
      <c r="AZ581" s="40"/>
      <c r="BA581" s="40"/>
      <c r="BB581" s="40"/>
    </row>
    <row r="582" spans="1:54" ht="14.25" customHeight="1" x14ac:dyDescent="0.35">
      <c r="A582" s="40"/>
      <c r="B582" s="40"/>
      <c r="C582" s="85"/>
      <c r="D582" s="40"/>
      <c r="E582" s="40"/>
      <c r="F582" s="40"/>
      <c r="G582" s="40"/>
      <c r="H582" s="40"/>
      <c r="I582" s="40"/>
      <c r="J582" s="40"/>
      <c r="K582" s="40"/>
      <c r="L582" s="8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85"/>
      <c r="AW582" s="40"/>
      <c r="AX582" s="40"/>
      <c r="AY582" s="40"/>
      <c r="AZ582" s="40"/>
      <c r="BA582" s="40"/>
      <c r="BB582" s="40"/>
    </row>
    <row r="583" spans="1:54" ht="14.25" customHeight="1" x14ac:dyDescent="0.35">
      <c r="A583" s="40"/>
      <c r="B583" s="40"/>
      <c r="C583" s="85"/>
      <c r="D583" s="40"/>
      <c r="E583" s="40"/>
      <c r="F583" s="40"/>
      <c r="G583" s="40"/>
      <c r="H583" s="40"/>
      <c r="I583" s="40"/>
      <c r="J583" s="40"/>
      <c r="K583" s="40"/>
      <c r="L583" s="8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85"/>
      <c r="AW583" s="40"/>
      <c r="AX583" s="40"/>
      <c r="AY583" s="40"/>
      <c r="AZ583" s="40"/>
      <c r="BA583" s="40"/>
      <c r="BB583" s="40"/>
    </row>
    <row r="584" spans="1:54" ht="14.25" customHeight="1" x14ac:dyDescent="0.35">
      <c r="A584" s="40"/>
      <c r="B584" s="40"/>
      <c r="C584" s="85"/>
      <c r="D584" s="40"/>
      <c r="E584" s="40"/>
      <c r="F584" s="40"/>
      <c r="G584" s="40"/>
      <c r="H584" s="40"/>
      <c r="I584" s="40"/>
      <c r="J584" s="40"/>
      <c r="K584" s="40"/>
      <c r="L584" s="8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85"/>
      <c r="AW584" s="40"/>
      <c r="AX584" s="40"/>
      <c r="AY584" s="40"/>
      <c r="AZ584" s="40"/>
      <c r="BA584" s="40"/>
      <c r="BB584" s="40"/>
    </row>
    <row r="585" spans="1:54" ht="14.25" customHeight="1" x14ac:dyDescent="0.35">
      <c r="A585" s="40"/>
      <c r="B585" s="40"/>
      <c r="C585" s="85"/>
      <c r="D585" s="40"/>
      <c r="E585" s="40"/>
      <c r="F585" s="40"/>
      <c r="G585" s="40"/>
      <c r="H585" s="40"/>
      <c r="I585" s="40"/>
      <c r="J585" s="40"/>
      <c r="K585" s="40"/>
      <c r="L585" s="8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85"/>
      <c r="AW585" s="40"/>
      <c r="AX585" s="40"/>
      <c r="AY585" s="40"/>
      <c r="AZ585" s="40"/>
      <c r="BA585" s="40"/>
      <c r="BB585" s="40"/>
    </row>
    <row r="586" spans="1:54" ht="14.25" customHeight="1" x14ac:dyDescent="0.35">
      <c r="A586" s="40"/>
      <c r="B586" s="40"/>
      <c r="C586" s="85"/>
      <c r="D586" s="40"/>
      <c r="E586" s="40"/>
      <c r="F586" s="40"/>
      <c r="G586" s="40"/>
      <c r="H586" s="40"/>
      <c r="I586" s="40"/>
      <c r="J586" s="40"/>
      <c r="K586" s="40"/>
      <c r="L586" s="8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85"/>
      <c r="AW586" s="40"/>
      <c r="AX586" s="40"/>
      <c r="AY586" s="40"/>
      <c r="AZ586" s="40"/>
      <c r="BA586" s="40"/>
      <c r="BB586" s="40"/>
    </row>
    <row r="587" spans="1:54" ht="14.25" customHeight="1" x14ac:dyDescent="0.35">
      <c r="A587" s="40"/>
      <c r="B587" s="40"/>
      <c r="C587" s="85"/>
      <c r="D587" s="40"/>
      <c r="E587" s="40"/>
      <c r="F587" s="40"/>
      <c r="G587" s="40"/>
      <c r="H587" s="40"/>
      <c r="I587" s="40"/>
      <c r="J587" s="40"/>
      <c r="K587" s="40"/>
      <c r="L587" s="8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85"/>
      <c r="AW587" s="40"/>
      <c r="AX587" s="40"/>
      <c r="AY587" s="40"/>
      <c r="AZ587" s="40"/>
      <c r="BA587" s="40"/>
      <c r="BB587" s="40"/>
    </row>
    <row r="588" spans="1:54" ht="14.25" customHeight="1" x14ac:dyDescent="0.35">
      <c r="A588" s="40"/>
      <c r="B588" s="40"/>
      <c r="C588" s="85"/>
      <c r="D588" s="40"/>
      <c r="E588" s="40"/>
      <c r="F588" s="40"/>
      <c r="G588" s="40"/>
      <c r="H588" s="40"/>
      <c r="I588" s="40"/>
      <c r="J588" s="40"/>
      <c r="K588" s="40"/>
      <c r="L588" s="8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85"/>
      <c r="AW588" s="40"/>
      <c r="AX588" s="40"/>
      <c r="AY588" s="40"/>
      <c r="AZ588" s="40"/>
      <c r="BA588" s="40"/>
      <c r="BB588" s="40"/>
    </row>
    <row r="589" spans="1:54" ht="14.25" customHeight="1" x14ac:dyDescent="0.35">
      <c r="A589" s="40"/>
      <c r="B589" s="40"/>
      <c r="C589" s="85"/>
      <c r="D589" s="40"/>
      <c r="E589" s="40"/>
      <c r="F589" s="40"/>
      <c r="G589" s="40"/>
      <c r="H589" s="40"/>
      <c r="I589" s="40"/>
      <c r="J589" s="40"/>
      <c r="K589" s="40"/>
      <c r="L589" s="8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85"/>
      <c r="AW589" s="40"/>
      <c r="AX589" s="40"/>
      <c r="AY589" s="40"/>
      <c r="AZ589" s="40"/>
      <c r="BA589" s="40"/>
      <c r="BB589" s="40"/>
    </row>
    <row r="590" spans="1:54" ht="14.25" customHeight="1" x14ac:dyDescent="0.35">
      <c r="A590" s="40"/>
      <c r="B590" s="40"/>
      <c r="C590" s="85"/>
      <c r="D590" s="40"/>
      <c r="E590" s="40"/>
      <c r="F590" s="40"/>
      <c r="G590" s="40"/>
      <c r="H590" s="40"/>
      <c r="I590" s="40"/>
      <c r="J590" s="40"/>
      <c r="K590" s="40"/>
      <c r="L590" s="8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85"/>
      <c r="AW590" s="40"/>
      <c r="AX590" s="40"/>
      <c r="AY590" s="40"/>
      <c r="AZ590" s="40"/>
      <c r="BA590" s="40"/>
      <c r="BB590" s="40"/>
    </row>
    <row r="591" spans="1:54" ht="14.25" customHeight="1" x14ac:dyDescent="0.35">
      <c r="A591" s="40"/>
      <c r="B591" s="40"/>
      <c r="C591" s="85"/>
      <c r="D591" s="40"/>
      <c r="E591" s="40"/>
      <c r="F591" s="40"/>
      <c r="G591" s="40"/>
      <c r="H591" s="40"/>
      <c r="I591" s="40"/>
      <c r="J591" s="40"/>
      <c r="K591" s="40"/>
      <c r="L591" s="8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85"/>
      <c r="AW591" s="40"/>
      <c r="AX591" s="40"/>
      <c r="AY591" s="40"/>
      <c r="AZ591" s="40"/>
      <c r="BA591" s="40"/>
      <c r="BB591" s="40"/>
    </row>
    <row r="592" spans="1:54" ht="14.25" customHeight="1" x14ac:dyDescent="0.35">
      <c r="A592" s="40"/>
      <c r="B592" s="40"/>
      <c r="C592" s="85"/>
      <c r="D592" s="40"/>
      <c r="E592" s="40"/>
      <c r="F592" s="40"/>
      <c r="G592" s="40"/>
      <c r="H592" s="40"/>
      <c r="I592" s="40"/>
      <c r="J592" s="40"/>
      <c r="K592" s="40"/>
      <c r="L592" s="8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85"/>
      <c r="AW592" s="40"/>
      <c r="AX592" s="40"/>
      <c r="AY592" s="40"/>
      <c r="AZ592" s="40"/>
      <c r="BA592" s="40"/>
      <c r="BB592" s="40"/>
    </row>
    <row r="593" spans="1:54" ht="14.25" customHeight="1" x14ac:dyDescent="0.35">
      <c r="A593" s="40"/>
      <c r="B593" s="40"/>
      <c r="C593" s="85"/>
      <c r="D593" s="40"/>
      <c r="E593" s="40"/>
      <c r="F593" s="40"/>
      <c r="G593" s="40"/>
      <c r="H593" s="40"/>
      <c r="I593" s="40"/>
      <c r="J593" s="40"/>
      <c r="K593" s="40"/>
      <c r="L593" s="8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85"/>
      <c r="AW593" s="40"/>
      <c r="AX593" s="40"/>
      <c r="AY593" s="40"/>
      <c r="AZ593" s="40"/>
      <c r="BA593" s="40"/>
      <c r="BB593" s="40"/>
    </row>
    <row r="594" spans="1:54" ht="14.25" customHeight="1" x14ac:dyDescent="0.35">
      <c r="A594" s="40"/>
      <c r="B594" s="40"/>
      <c r="C594" s="85"/>
      <c r="D594" s="40"/>
      <c r="E594" s="40"/>
      <c r="F594" s="40"/>
      <c r="G594" s="40"/>
      <c r="H594" s="40"/>
      <c r="I594" s="40"/>
      <c r="J594" s="40"/>
      <c r="K594" s="40"/>
      <c r="L594" s="8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85"/>
      <c r="AW594" s="40"/>
      <c r="AX594" s="40"/>
      <c r="AY594" s="40"/>
      <c r="AZ594" s="40"/>
      <c r="BA594" s="40"/>
      <c r="BB594" s="40"/>
    </row>
    <row r="595" spans="1:54" ht="14.25" customHeight="1" x14ac:dyDescent="0.35">
      <c r="A595" s="40"/>
      <c r="B595" s="40"/>
      <c r="C595" s="85"/>
      <c r="D595" s="40"/>
      <c r="E595" s="40"/>
      <c r="F595" s="40"/>
      <c r="G595" s="40"/>
      <c r="H595" s="40"/>
      <c r="I595" s="40"/>
      <c r="J595" s="40"/>
      <c r="K595" s="40"/>
      <c r="L595" s="8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85"/>
      <c r="AW595" s="40"/>
      <c r="AX595" s="40"/>
      <c r="AY595" s="40"/>
      <c r="AZ595" s="40"/>
      <c r="BA595" s="40"/>
      <c r="BB595" s="40"/>
    </row>
    <row r="596" spans="1:54" ht="14.25" customHeight="1" x14ac:dyDescent="0.35">
      <c r="A596" s="40"/>
      <c r="B596" s="40"/>
      <c r="C596" s="85"/>
      <c r="D596" s="40"/>
      <c r="E596" s="40"/>
      <c r="F596" s="40"/>
      <c r="G596" s="40"/>
      <c r="H596" s="40"/>
      <c r="I596" s="40"/>
      <c r="J596" s="40"/>
      <c r="K596" s="40"/>
      <c r="L596" s="8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85"/>
      <c r="AW596" s="40"/>
      <c r="AX596" s="40"/>
      <c r="AY596" s="40"/>
      <c r="AZ596" s="40"/>
      <c r="BA596" s="40"/>
      <c r="BB596" s="40"/>
    </row>
    <row r="597" spans="1:54" ht="14.25" customHeight="1" x14ac:dyDescent="0.35">
      <c r="A597" s="40"/>
      <c r="B597" s="40"/>
      <c r="C597" s="85"/>
      <c r="D597" s="40"/>
      <c r="E597" s="40"/>
      <c r="F597" s="40"/>
      <c r="G597" s="40"/>
      <c r="H597" s="40"/>
      <c r="I597" s="40"/>
      <c r="J597" s="40"/>
      <c r="K597" s="40"/>
      <c r="L597" s="8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85"/>
      <c r="AW597" s="40"/>
      <c r="AX597" s="40"/>
      <c r="AY597" s="40"/>
      <c r="AZ597" s="40"/>
      <c r="BA597" s="40"/>
      <c r="BB597" s="40"/>
    </row>
    <row r="598" spans="1:54" ht="14.25" customHeight="1" x14ac:dyDescent="0.35">
      <c r="A598" s="40"/>
      <c r="B598" s="40"/>
      <c r="C598" s="85"/>
      <c r="D598" s="40"/>
      <c r="E598" s="40"/>
      <c r="F598" s="40"/>
      <c r="G598" s="40"/>
      <c r="H598" s="40"/>
      <c r="I598" s="40"/>
      <c r="J598" s="40"/>
      <c r="K598" s="40"/>
      <c r="L598" s="8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85"/>
      <c r="AW598" s="40"/>
      <c r="AX598" s="40"/>
      <c r="AY598" s="40"/>
      <c r="AZ598" s="40"/>
      <c r="BA598" s="40"/>
      <c r="BB598" s="40"/>
    </row>
    <row r="599" spans="1:54" ht="14.25" customHeight="1" x14ac:dyDescent="0.35">
      <c r="A599" s="40"/>
      <c r="B599" s="40"/>
      <c r="C599" s="85"/>
      <c r="D599" s="40"/>
      <c r="E599" s="40"/>
      <c r="F599" s="40"/>
      <c r="G599" s="40"/>
      <c r="H599" s="40"/>
      <c r="I599" s="40"/>
      <c r="J599" s="40"/>
      <c r="K599" s="40"/>
      <c r="L599" s="8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85"/>
      <c r="AW599" s="40"/>
      <c r="AX599" s="40"/>
      <c r="AY599" s="40"/>
      <c r="AZ599" s="40"/>
      <c r="BA599" s="40"/>
      <c r="BB599" s="40"/>
    </row>
    <row r="600" spans="1:54" ht="14.25" customHeight="1" x14ac:dyDescent="0.35">
      <c r="A600" s="40"/>
      <c r="B600" s="40"/>
      <c r="C600" s="85"/>
      <c r="D600" s="40"/>
      <c r="E600" s="40"/>
      <c r="F600" s="40"/>
      <c r="G600" s="40"/>
      <c r="H600" s="40"/>
      <c r="I600" s="40"/>
      <c r="J600" s="40"/>
      <c r="K600" s="40"/>
      <c r="L600" s="8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85"/>
      <c r="AW600" s="40"/>
      <c r="AX600" s="40"/>
      <c r="AY600" s="40"/>
      <c r="AZ600" s="40"/>
      <c r="BA600" s="40"/>
      <c r="BB600" s="40"/>
    </row>
    <row r="601" spans="1:54" ht="14.25" customHeight="1" x14ac:dyDescent="0.35">
      <c r="A601" s="40"/>
      <c r="B601" s="40"/>
      <c r="C601" s="85"/>
      <c r="D601" s="40"/>
      <c r="E601" s="40"/>
      <c r="F601" s="40"/>
      <c r="G601" s="40"/>
      <c r="H601" s="40"/>
      <c r="I601" s="40"/>
      <c r="J601" s="40"/>
      <c r="K601" s="40"/>
      <c r="L601" s="8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85"/>
      <c r="AW601" s="40"/>
      <c r="AX601" s="40"/>
      <c r="AY601" s="40"/>
      <c r="AZ601" s="40"/>
      <c r="BA601" s="40"/>
      <c r="BB601" s="40"/>
    </row>
    <row r="602" spans="1:54" ht="14.25" customHeight="1" x14ac:dyDescent="0.35">
      <c r="A602" s="40"/>
      <c r="B602" s="40"/>
      <c r="C602" s="85"/>
      <c r="D602" s="40"/>
      <c r="E602" s="40"/>
      <c r="F602" s="40"/>
      <c r="G602" s="40"/>
      <c r="H602" s="40"/>
      <c r="I602" s="40"/>
      <c r="J602" s="40"/>
      <c r="K602" s="40"/>
      <c r="L602" s="8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85"/>
      <c r="AW602" s="40"/>
      <c r="AX602" s="40"/>
      <c r="AY602" s="40"/>
      <c r="AZ602" s="40"/>
      <c r="BA602" s="40"/>
      <c r="BB602" s="40"/>
    </row>
    <row r="603" spans="1:54" ht="14.25" customHeight="1" x14ac:dyDescent="0.35">
      <c r="A603" s="40"/>
      <c r="B603" s="40"/>
      <c r="C603" s="85"/>
      <c r="D603" s="40"/>
      <c r="E603" s="40"/>
      <c r="F603" s="40"/>
      <c r="G603" s="40"/>
      <c r="H603" s="40"/>
      <c r="I603" s="40"/>
      <c r="J603" s="40"/>
      <c r="K603" s="40"/>
      <c r="L603" s="8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85"/>
      <c r="AW603" s="40"/>
      <c r="AX603" s="40"/>
      <c r="AY603" s="40"/>
      <c r="AZ603" s="40"/>
      <c r="BA603" s="40"/>
      <c r="BB603" s="40"/>
    </row>
    <row r="604" spans="1:54" ht="14.25" customHeight="1" x14ac:dyDescent="0.35">
      <c r="A604" s="40"/>
      <c r="B604" s="40"/>
      <c r="C604" s="85"/>
      <c r="D604" s="40"/>
      <c r="E604" s="40"/>
      <c r="F604" s="40"/>
      <c r="G604" s="40"/>
      <c r="H604" s="40"/>
      <c r="I604" s="40"/>
      <c r="J604" s="40"/>
      <c r="K604" s="40"/>
      <c r="L604" s="8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85"/>
      <c r="AW604" s="40"/>
      <c r="AX604" s="40"/>
      <c r="AY604" s="40"/>
      <c r="AZ604" s="40"/>
      <c r="BA604" s="40"/>
      <c r="BB604" s="40"/>
    </row>
    <row r="605" spans="1:54" ht="14.25" customHeight="1" x14ac:dyDescent="0.35">
      <c r="A605" s="40"/>
      <c r="B605" s="40"/>
      <c r="C605" s="85"/>
      <c r="D605" s="40"/>
      <c r="E605" s="40"/>
      <c r="F605" s="40"/>
      <c r="G605" s="40"/>
      <c r="H605" s="40"/>
      <c r="I605" s="40"/>
      <c r="J605" s="40"/>
      <c r="K605" s="40"/>
      <c r="L605" s="8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85"/>
      <c r="AW605" s="40"/>
      <c r="AX605" s="40"/>
      <c r="AY605" s="40"/>
      <c r="AZ605" s="40"/>
      <c r="BA605" s="40"/>
      <c r="BB605" s="40"/>
    </row>
    <row r="606" spans="1:54" ht="14.25" customHeight="1" x14ac:dyDescent="0.35">
      <c r="A606" s="40"/>
      <c r="B606" s="40"/>
      <c r="C606" s="85"/>
      <c r="D606" s="40"/>
      <c r="E606" s="40"/>
      <c r="F606" s="40"/>
      <c r="G606" s="40"/>
      <c r="H606" s="40"/>
      <c r="I606" s="40"/>
      <c r="J606" s="40"/>
      <c r="K606" s="40"/>
      <c r="L606" s="8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85"/>
      <c r="AW606" s="40"/>
      <c r="AX606" s="40"/>
      <c r="AY606" s="40"/>
      <c r="AZ606" s="40"/>
      <c r="BA606" s="40"/>
      <c r="BB606" s="40"/>
    </row>
    <row r="607" spans="1:54" ht="14.25" customHeight="1" x14ac:dyDescent="0.35">
      <c r="A607" s="40"/>
      <c r="B607" s="40"/>
      <c r="C607" s="85"/>
      <c r="D607" s="40"/>
      <c r="E607" s="40"/>
      <c r="F607" s="40"/>
      <c r="G607" s="40"/>
      <c r="H607" s="40"/>
      <c r="I607" s="40"/>
      <c r="J607" s="40"/>
      <c r="K607" s="40"/>
      <c r="L607" s="8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85"/>
      <c r="AW607" s="40"/>
      <c r="AX607" s="40"/>
      <c r="AY607" s="40"/>
      <c r="AZ607" s="40"/>
      <c r="BA607" s="40"/>
      <c r="BB607" s="40"/>
    </row>
    <row r="608" spans="1:54" ht="14.25" customHeight="1" x14ac:dyDescent="0.35">
      <c r="A608" s="40"/>
      <c r="B608" s="40"/>
      <c r="C608" s="85"/>
      <c r="D608" s="40"/>
      <c r="E608" s="40"/>
      <c r="F608" s="40"/>
      <c r="G608" s="40"/>
      <c r="H608" s="40"/>
      <c r="I608" s="40"/>
      <c r="J608" s="40"/>
      <c r="K608" s="40"/>
      <c r="L608" s="8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85"/>
      <c r="AW608" s="40"/>
      <c r="AX608" s="40"/>
      <c r="AY608" s="40"/>
      <c r="AZ608" s="40"/>
      <c r="BA608" s="40"/>
      <c r="BB608" s="40"/>
    </row>
    <row r="609" spans="1:54" ht="14.25" customHeight="1" x14ac:dyDescent="0.35">
      <c r="A609" s="40"/>
      <c r="B609" s="40"/>
      <c r="C609" s="85"/>
      <c r="D609" s="40"/>
      <c r="E609" s="40"/>
      <c r="F609" s="40"/>
      <c r="G609" s="40"/>
      <c r="H609" s="40"/>
      <c r="I609" s="40"/>
      <c r="J609" s="40"/>
      <c r="K609" s="40"/>
      <c r="L609" s="8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85"/>
      <c r="AW609" s="40"/>
      <c r="AX609" s="40"/>
      <c r="AY609" s="40"/>
      <c r="AZ609" s="40"/>
      <c r="BA609" s="40"/>
      <c r="BB609" s="40"/>
    </row>
    <row r="610" spans="1:54" ht="14.25" customHeight="1" x14ac:dyDescent="0.35">
      <c r="A610" s="40"/>
      <c r="B610" s="40"/>
      <c r="C610" s="85"/>
      <c r="D610" s="40"/>
      <c r="E610" s="40"/>
      <c r="F610" s="40"/>
      <c r="G610" s="40"/>
      <c r="H610" s="40"/>
      <c r="I610" s="40"/>
      <c r="J610" s="40"/>
      <c r="K610" s="40"/>
      <c r="L610" s="8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85"/>
      <c r="AW610" s="40"/>
      <c r="AX610" s="40"/>
      <c r="AY610" s="40"/>
      <c r="AZ610" s="40"/>
      <c r="BA610" s="40"/>
      <c r="BB610" s="40"/>
    </row>
    <row r="611" spans="1:54" ht="14.25" customHeight="1" x14ac:dyDescent="0.35">
      <c r="A611" s="40"/>
      <c r="B611" s="40"/>
      <c r="C611" s="85"/>
      <c r="D611" s="40"/>
      <c r="E611" s="40"/>
      <c r="F611" s="40"/>
      <c r="G611" s="40"/>
      <c r="H611" s="40"/>
      <c r="I611" s="40"/>
      <c r="J611" s="40"/>
      <c r="K611" s="40"/>
      <c r="L611" s="8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85"/>
      <c r="AW611" s="40"/>
      <c r="AX611" s="40"/>
      <c r="AY611" s="40"/>
      <c r="AZ611" s="40"/>
      <c r="BA611" s="40"/>
      <c r="BB611" s="40"/>
    </row>
    <row r="612" spans="1:54" ht="14.25" customHeight="1" x14ac:dyDescent="0.35">
      <c r="A612" s="40"/>
      <c r="B612" s="40"/>
      <c r="C612" s="85"/>
      <c r="D612" s="40"/>
      <c r="E612" s="40"/>
      <c r="F612" s="40"/>
      <c r="G612" s="40"/>
      <c r="H612" s="40"/>
      <c r="I612" s="40"/>
      <c r="J612" s="40"/>
      <c r="K612" s="40"/>
      <c r="L612" s="8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85"/>
      <c r="AW612" s="40"/>
      <c r="AX612" s="40"/>
      <c r="AY612" s="40"/>
      <c r="AZ612" s="40"/>
      <c r="BA612" s="40"/>
      <c r="BB612" s="40"/>
    </row>
    <row r="613" spans="1:54" ht="14.25" customHeight="1" x14ac:dyDescent="0.35">
      <c r="A613" s="40"/>
      <c r="B613" s="40"/>
      <c r="C613" s="85"/>
      <c r="D613" s="40"/>
      <c r="E613" s="40"/>
      <c r="F613" s="40"/>
      <c r="G613" s="40"/>
      <c r="H613" s="40"/>
      <c r="I613" s="40"/>
      <c r="J613" s="40"/>
      <c r="K613" s="40"/>
      <c r="L613" s="8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85"/>
      <c r="AW613" s="40"/>
      <c r="AX613" s="40"/>
      <c r="AY613" s="40"/>
      <c r="AZ613" s="40"/>
      <c r="BA613" s="40"/>
      <c r="BB613" s="40"/>
    </row>
  </sheetData>
  <mergeCells count="196">
    <mergeCell ref="AV121:AV132"/>
    <mergeCell ref="AV134:AV145"/>
    <mergeCell ref="AV147:AV158"/>
    <mergeCell ref="AV160:AV171"/>
    <mergeCell ref="AV173:AV184"/>
    <mergeCell ref="AV186:AV197"/>
    <mergeCell ref="AV381:AV392"/>
    <mergeCell ref="AV394:AV405"/>
    <mergeCell ref="AV264:AV275"/>
    <mergeCell ref="AV277:AV288"/>
    <mergeCell ref="AV290:AV301"/>
    <mergeCell ref="AV303:AV314"/>
    <mergeCell ref="AV316:AV327"/>
    <mergeCell ref="AV329:AV340"/>
    <mergeCell ref="AV342:AV353"/>
    <mergeCell ref="C1:F1"/>
    <mergeCell ref="G1:K1"/>
    <mergeCell ref="L1:O1"/>
    <mergeCell ref="P1:AE1"/>
    <mergeCell ref="AF1:AU1"/>
    <mergeCell ref="A4:A15"/>
    <mergeCell ref="L4:L15"/>
    <mergeCell ref="C4:C15"/>
    <mergeCell ref="G4:G15"/>
    <mergeCell ref="C17:C28"/>
    <mergeCell ref="G17:G28"/>
    <mergeCell ref="L17:L28"/>
    <mergeCell ref="A29:B29"/>
    <mergeCell ref="G30:G41"/>
    <mergeCell ref="G43:G54"/>
    <mergeCell ref="G56:G67"/>
    <mergeCell ref="G69:G80"/>
    <mergeCell ref="A17:A28"/>
    <mergeCell ref="A30:A41"/>
    <mergeCell ref="C30:C41"/>
    <mergeCell ref="L30:L41"/>
    <mergeCell ref="A42:B42"/>
    <mergeCell ref="C43:C54"/>
    <mergeCell ref="L43:L54"/>
    <mergeCell ref="A69:A80"/>
    <mergeCell ref="A43:A54"/>
    <mergeCell ref="A55:B55"/>
    <mergeCell ref="A56:A67"/>
    <mergeCell ref="C56:C67"/>
    <mergeCell ref="A68:B68"/>
    <mergeCell ref="C69:C80"/>
    <mergeCell ref="A81:B81"/>
    <mergeCell ref="G368:G379"/>
    <mergeCell ref="AV1:BA1"/>
    <mergeCell ref="AV4:AV15"/>
    <mergeCell ref="AV17:AV28"/>
    <mergeCell ref="AV30:AV41"/>
    <mergeCell ref="AV43:AV54"/>
    <mergeCell ref="AV56:AV67"/>
    <mergeCell ref="AV69:AV80"/>
    <mergeCell ref="G147:G158"/>
    <mergeCell ref="G160:G171"/>
    <mergeCell ref="G121:G132"/>
    <mergeCell ref="G82:G93"/>
    <mergeCell ref="L56:L67"/>
    <mergeCell ref="L69:L80"/>
    <mergeCell ref="L82:L93"/>
    <mergeCell ref="AV199:AV210"/>
    <mergeCell ref="AV212:AV223"/>
    <mergeCell ref="AV225:AV236"/>
    <mergeCell ref="AV238:AV249"/>
    <mergeCell ref="AV251:AV262"/>
    <mergeCell ref="AV355:AV366"/>
    <mergeCell ref="AV368:AV379"/>
    <mergeCell ref="A16:B16"/>
    <mergeCell ref="AV82:AV93"/>
    <mergeCell ref="AV95:AV106"/>
    <mergeCell ref="G95:G106"/>
    <mergeCell ref="L95:L106"/>
    <mergeCell ref="A107:B107"/>
    <mergeCell ref="A108:A119"/>
    <mergeCell ref="C108:C119"/>
    <mergeCell ref="G108:G119"/>
    <mergeCell ref="L108:L119"/>
    <mergeCell ref="C82:C93"/>
    <mergeCell ref="A94:B94"/>
    <mergeCell ref="A95:A106"/>
    <mergeCell ref="C95:C106"/>
    <mergeCell ref="A82:A93"/>
    <mergeCell ref="AV108:AV119"/>
    <mergeCell ref="G381:G392"/>
    <mergeCell ref="G394:G405"/>
    <mergeCell ref="G238:G249"/>
    <mergeCell ref="G251:G262"/>
    <mergeCell ref="G264:G275"/>
    <mergeCell ref="G277:G288"/>
    <mergeCell ref="G290:G301"/>
    <mergeCell ref="G303:G314"/>
    <mergeCell ref="G316:G327"/>
    <mergeCell ref="G199:G210"/>
    <mergeCell ref="G212:G223"/>
    <mergeCell ref="G225:G236"/>
    <mergeCell ref="G329:G340"/>
    <mergeCell ref="G342:G353"/>
    <mergeCell ref="G355:G366"/>
    <mergeCell ref="A120:B120"/>
    <mergeCell ref="A121:A132"/>
    <mergeCell ref="C121:C132"/>
    <mergeCell ref="A133:B133"/>
    <mergeCell ref="C134:C145"/>
    <mergeCell ref="G134:G145"/>
    <mergeCell ref="A146:B146"/>
    <mergeCell ref="A173:A184"/>
    <mergeCell ref="A186:A197"/>
    <mergeCell ref="C186:C197"/>
    <mergeCell ref="A198:B198"/>
    <mergeCell ref="C355:C366"/>
    <mergeCell ref="A224:B224"/>
    <mergeCell ref="A199:A210"/>
    <mergeCell ref="C199:C210"/>
    <mergeCell ref="A211:B211"/>
    <mergeCell ref="A212:A223"/>
    <mergeCell ref="C212:C223"/>
    <mergeCell ref="L121:L132"/>
    <mergeCell ref="L134:L145"/>
    <mergeCell ref="L147:L158"/>
    <mergeCell ref="L160:L171"/>
    <mergeCell ref="L173:L184"/>
    <mergeCell ref="L186:L197"/>
    <mergeCell ref="A134:A145"/>
    <mergeCell ref="A147:A158"/>
    <mergeCell ref="C147:C158"/>
    <mergeCell ref="A159:B159"/>
    <mergeCell ref="C160:C171"/>
    <mergeCell ref="C173:C184"/>
    <mergeCell ref="A160:A171"/>
    <mergeCell ref="A172:B172"/>
    <mergeCell ref="A185:B185"/>
    <mergeCell ref="G173:G184"/>
    <mergeCell ref="G186:G197"/>
    <mergeCell ref="L199:L210"/>
    <mergeCell ref="L303:L314"/>
    <mergeCell ref="L316:L327"/>
    <mergeCell ref="L329:L340"/>
    <mergeCell ref="L342:L353"/>
    <mergeCell ref="L355:L366"/>
    <mergeCell ref="L368:L379"/>
    <mergeCell ref="L381:L392"/>
    <mergeCell ref="L394:L405"/>
    <mergeCell ref="L212:L223"/>
    <mergeCell ref="L225:L236"/>
    <mergeCell ref="L238:L249"/>
    <mergeCell ref="L251:L262"/>
    <mergeCell ref="L264:L275"/>
    <mergeCell ref="L277:L288"/>
    <mergeCell ref="L290:L301"/>
    <mergeCell ref="C316:C327"/>
    <mergeCell ref="C329:C340"/>
    <mergeCell ref="C290:C301"/>
    <mergeCell ref="A302:B302"/>
    <mergeCell ref="C303:C314"/>
    <mergeCell ref="A315:B315"/>
    <mergeCell ref="A328:B328"/>
    <mergeCell ref="A381:A392"/>
    <mergeCell ref="C342:C353"/>
    <mergeCell ref="A225:A236"/>
    <mergeCell ref="A237:B237"/>
    <mergeCell ref="A238:A249"/>
    <mergeCell ref="C238:C249"/>
    <mergeCell ref="A250:B250"/>
    <mergeCell ref="C251:C262"/>
    <mergeCell ref="C264:C275"/>
    <mergeCell ref="C277:C288"/>
    <mergeCell ref="A289:B289"/>
    <mergeCell ref="C225:C236"/>
    <mergeCell ref="A263:B263"/>
    <mergeCell ref="A276:B276"/>
    <mergeCell ref="A412:B412"/>
    <mergeCell ref="A413:B413"/>
    <mergeCell ref="C394:C405"/>
    <mergeCell ref="A251:A262"/>
    <mergeCell ref="A264:A275"/>
    <mergeCell ref="A277:A288"/>
    <mergeCell ref="A290:A301"/>
    <mergeCell ref="A303:A314"/>
    <mergeCell ref="A316:A327"/>
    <mergeCell ref="A329:A340"/>
    <mergeCell ref="A411:B411"/>
    <mergeCell ref="A394:A405"/>
    <mergeCell ref="A341:B341"/>
    <mergeCell ref="A354:B354"/>
    <mergeCell ref="A367:B367"/>
    <mergeCell ref="A380:B380"/>
    <mergeCell ref="A393:B393"/>
    <mergeCell ref="A406:B406"/>
    <mergeCell ref="A410:B410"/>
    <mergeCell ref="A342:A353"/>
    <mergeCell ref="A355:A366"/>
    <mergeCell ref="A368:A379"/>
    <mergeCell ref="C368:C379"/>
    <mergeCell ref="C381:C392"/>
  </mergeCells>
  <pageMargins left="0.7" right="0.7" top="0.75" bottom="0.75" header="0" footer="0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2" width="6" customWidth="1"/>
    <col min="3" max="4" width="7" customWidth="1"/>
    <col min="5" max="5" width="6.6328125" customWidth="1"/>
    <col min="6" max="6" width="7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5" width="6.6328125" customWidth="1"/>
    <col min="16" max="16" width="7.453125" customWidth="1"/>
    <col min="17" max="17" width="6.54296875" customWidth="1"/>
    <col min="18" max="18" width="6.6328125" customWidth="1"/>
    <col min="19" max="19" width="7.54296875" customWidth="1"/>
    <col min="20" max="20" width="8.453125" customWidth="1"/>
    <col min="21" max="21" width="9.54296875" customWidth="1"/>
    <col min="22" max="22" width="7.6328125" customWidth="1"/>
    <col min="23" max="23" width="8.54296875" customWidth="1"/>
    <col min="24" max="24" width="8.6328125" customWidth="1"/>
    <col min="25" max="25" width="7.453125" customWidth="1"/>
    <col min="26" max="27" width="7.6328125" customWidth="1"/>
    <col min="28" max="28" width="7.453125" customWidth="1"/>
    <col min="29" max="29" width="8.453125" customWidth="1"/>
    <col min="30" max="30" width="6.6328125" customWidth="1"/>
    <col min="31" max="35" width="6.54296875" customWidth="1"/>
    <col min="36" max="36" width="7.453125" customWidth="1"/>
    <col min="37" max="37" width="7.36328125" customWidth="1"/>
    <col min="38" max="40" width="7.453125" customWidth="1"/>
    <col min="41" max="41" width="7.36328125" customWidth="1"/>
    <col min="42" max="45" width="6.54296875" customWidth="1"/>
    <col min="46" max="46" width="7.453125" customWidth="1"/>
    <col min="47" max="47" width="6.54296875" customWidth="1"/>
    <col min="48" max="48" width="7.453125" customWidth="1"/>
    <col min="49" max="49" width="6.54296875" customWidth="1"/>
    <col min="50" max="50" width="6.453125" customWidth="1"/>
    <col min="51" max="51" width="8.453125" customWidth="1"/>
    <col min="52" max="52" width="8.6328125" customWidth="1"/>
    <col min="53" max="53" width="7.453125" customWidth="1"/>
    <col min="54" max="54" width="10.453125" customWidth="1"/>
  </cols>
  <sheetData>
    <row r="1" spans="1:54" ht="14.25" customHeight="1" x14ac:dyDescent="0.35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60" customHeight="1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115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115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23.25" customHeight="1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116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117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ht="14.25" customHeight="1" x14ac:dyDescent="0.35">
      <c r="A4" s="268">
        <v>44805</v>
      </c>
      <c r="B4" s="11">
        <v>8.3333333333333329E-2</v>
      </c>
      <c r="C4" s="306"/>
      <c r="D4" s="17"/>
      <c r="E4" s="17"/>
      <c r="F4" s="41"/>
      <c r="G4" s="269"/>
      <c r="H4" s="17"/>
      <c r="I4" s="17"/>
      <c r="J4" s="17"/>
      <c r="K4" s="98"/>
      <c r="L4" s="286">
        <f>G4-C4</f>
        <v>0</v>
      </c>
      <c r="M4" s="99">
        <f t="shared" ref="M4:M15" si="0">H4-F4</f>
        <v>0</v>
      </c>
      <c r="N4" s="17">
        <f t="shared" ref="N4:N15" si="1">I4-E4</f>
        <v>0</v>
      </c>
      <c r="O4" s="41">
        <f t="shared" ref="O4:O15" si="2">K4-D4</f>
        <v>0</v>
      </c>
      <c r="P4" s="99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17"/>
      <c r="BA4" s="98">
        <f t="shared" ref="BA4:BA15" si="3">AY4+AZ4</f>
        <v>0</v>
      </c>
      <c r="BB4" s="101">
        <f t="shared" ref="BB4:BB15" si="4">AE4+AU4+AY4</f>
        <v>0</v>
      </c>
    </row>
    <row r="5" spans="1:54" ht="14.25" customHeight="1" x14ac:dyDescent="0.35">
      <c r="A5" s="266"/>
      <c r="B5" s="11">
        <v>0.16666666666666699</v>
      </c>
      <c r="C5" s="266"/>
      <c r="D5" s="17"/>
      <c r="E5" s="17"/>
      <c r="F5" s="41"/>
      <c r="G5" s="266"/>
      <c r="H5" s="17"/>
      <c r="I5" s="17"/>
      <c r="J5" s="17"/>
      <c r="K5" s="98"/>
      <c r="L5" s="266"/>
      <c r="M5" s="99">
        <f t="shared" si="0"/>
        <v>0</v>
      </c>
      <c r="N5" s="17">
        <f t="shared" si="1"/>
        <v>0</v>
      </c>
      <c r="O5" s="41">
        <f t="shared" si="2"/>
        <v>0</v>
      </c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17"/>
      <c r="BA5" s="98">
        <f t="shared" si="3"/>
        <v>0</v>
      </c>
      <c r="BB5" s="101">
        <f t="shared" si="4"/>
        <v>0</v>
      </c>
    </row>
    <row r="6" spans="1:54" ht="14.25" customHeight="1" x14ac:dyDescent="0.35">
      <c r="A6" s="266"/>
      <c r="B6" s="11">
        <v>0.25</v>
      </c>
      <c r="C6" s="266"/>
      <c r="D6" s="17"/>
      <c r="E6" s="17"/>
      <c r="F6" s="41"/>
      <c r="G6" s="266"/>
      <c r="H6" s="17"/>
      <c r="I6" s="17"/>
      <c r="J6" s="17"/>
      <c r="K6" s="98"/>
      <c r="L6" s="266"/>
      <c r="M6" s="99">
        <f t="shared" si="0"/>
        <v>0</v>
      </c>
      <c r="N6" s="17">
        <f t="shared" si="1"/>
        <v>0</v>
      </c>
      <c r="O6" s="41">
        <f t="shared" si="2"/>
        <v>0</v>
      </c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17"/>
      <c r="BA6" s="98">
        <f t="shared" si="3"/>
        <v>0</v>
      </c>
      <c r="BB6" s="101">
        <f t="shared" si="4"/>
        <v>0</v>
      </c>
    </row>
    <row r="7" spans="1:54" ht="14.25" customHeight="1" x14ac:dyDescent="0.35">
      <c r="A7" s="266"/>
      <c r="B7" s="11">
        <v>0.33333333333333298</v>
      </c>
      <c r="C7" s="266"/>
      <c r="D7" s="17"/>
      <c r="E7" s="17"/>
      <c r="F7" s="41"/>
      <c r="G7" s="266"/>
      <c r="H7" s="17"/>
      <c r="I7" s="17"/>
      <c r="J7" s="17"/>
      <c r="K7" s="98"/>
      <c r="L7" s="266"/>
      <c r="M7" s="99">
        <f t="shared" si="0"/>
        <v>0</v>
      </c>
      <c r="N7" s="17">
        <f t="shared" si="1"/>
        <v>0</v>
      </c>
      <c r="O7" s="41">
        <f t="shared" si="2"/>
        <v>0</v>
      </c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17"/>
      <c r="BA7" s="98">
        <f t="shared" si="3"/>
        <v>0</v>
      </c>
      <c r="BB7" s="101">
        <f t="shared" si="4"/>
        <v>0</v>
      </c>
    </row>
    <row r="8" spans="1:54" ht="14.25" customHeight="1" x14ac:dyDescent="0.35">
      <c r="A8" s="266"/>
      <c r="B8" s="11">
        <v>0.41666666666666702</v>
      </c>
      <c r="C8" s="266"/>
      <c r="D8" s="17"/>
      <c r="E8" s="17"/>
      <c r="F8" s="41"/>
      <c r="G8" s="266"/>
      <c r="H8" s="17"/>
      <c r="I8" s="17"/>
      <c r="J8" s="17"/>
      <c r="K8" s="98"/>
      <c r="L8" s="266"/>
      <c r="M8" s="99">
        <f t="shared" si="0"/>
        <v>0</v>
      </c>
      <c r="N8" s="17">
        <f t="shared" si="1"/>
        <v>0</v>
      </c>
      <c r="O8" s="41">
        <f t="shared" si="2"/>
        <v>0</v>
      </c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17"/>
      <c r="BA8" s="98">
        <f t="shared" si="3"/>
        <v>0</v>
      </c>
      <c r="BB8" s="101">
        <f t="shared" si="4"/>
        <v>0</v>
      </c>
    </row>
    <row r="9" spans="1:54" ht="14.25" customHeight="1" x14ac:dyDescent="0.35">
      <c r="A9" s="266"/>
      <c r="B9" s="11">
        <v>0.5</v>
      </c>
      <c r="C9" s="266"/>
      <c r="D9" s="17"/>
      <c r="E9" s="17"/>
      <c r="F9" s="41"/>
      <c r="G9" s="266"/>
      <c r="H9" s="17"/>
      <c r="I9" s="17"/>
      <c r="J9" s="17"/>
      <c r="K9" s="98"/>
      <c r="L9" s="266"/>
      <c r="M9" s="99">
        <f t="shared" si="0"/>
        <v>0</v>
      </c>
      <c r="N9" s="17">
        <f t="shared" si="1"/>
        <v>0</v>
      </c>
      <c r="O9" s="41">
        <f t="shared" si="2"/>
        <v>0</v>
      </c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17"/>
      <c r="BA9" s="98">
        <f t="shared" si="3"/>
        <v>0</v>
      </c>
      <c r="BB9" s="101">
        <f t="shared" si="4"/>
        <v>0</v>
      </c>
    </row>
    <row r="10" spans="1:54" ht="14.25" customHeight="1" x14ac:dyDescent="0.35">
      <c r="A10" s="266"/>
      <c r="B10" s="11">
        <v>0.58333333333333304</v>
      </c>
      <c r="C10" s="266"/>
      <c r="D10" s="17"/>
      <c r="E10" s="17"/>
      <c r="F10" s="41"/>
      <c r="G10" s="266"/>
      <c r="H10" s="17"/>
      <c r="I10" s="17"/>
      <c r="J10" s="17"/>
      <c r="K10" s="98"/>
      <c r="L10" s="266"/>
      <c r="M10" s="99">
        <f t="shared" si="0"/>
        <v>0</v>
      </c>
      <c r="N10" s="17">
        <f t="shared" si="1"/>
        <v>0</v>
      </c>
      <c r="O10" s="41">
        <f t="shared" si="2"/>
        <v>0</v>
      </c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17"/>
      <c r="BA10" s="98">
        <f t="shared" si="3"/>
        <v>0</v>
      </c>
      <c r="BB10" s="101">
        <f t="shared" si="4"/>
        <v>0</v>
      </c>
    </row>
    <row r="11" spans="1:54" ht="14.25" customHeight="1" x14ac:dyDescent="0.35">
      <c r="A11" s="266"/>
      <c r="B11" s="11">
        <v>0.66666666666666696</v>
      </c>
      <c r="C11" s="266"/>
      <c r="D11" s="17"/>
      <c r="E11" s="17"/>
      <c r="F11" s="41"/>
      <c r="G11" s="266"/>
      <c r="H11" s="17"/>
      <c r="I11" s="17"/>
      <c r="J11" s="17"/>
      <c r="K11" s="98"/>
      <c r="L11" s="266"/>
      <c r="M11" s="99">
        <f t="shared" si="0"/>
        <v>0</v>
      </c>
      <c r="N11" s="17">
        <f t="shared" si="1"/>
        <v>0</v>
      </c>
      <c r="O11" s="41">
        <f t="shared" si="2"/>
        <v>0</v>
      </c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17"/>
      <c r="BA11" s="98">
        <f t="shared" si="3"/>
        <v>0</v>
      </c>
      <c r="BB11" s="101">
        <f t="shared" si="4"/>
        <v>0</v>
      </c>
    </row>
    <row r="12" spans="1:54" ht="14.25" customHeight="1" x14ac:dyDescent="0.35">
      <c r="A12" s="266"/>
      <c r="B12" s="11">
        <v>0.75</v>
      </c>
      <c r="C12" s="266"/>
      <c r="D12" s="17"/>
      <c r="E12" s="17"/>
      <c r="F12" s="41"/>
      <c r="G12" s="266"/>
      <c r="H12" s="17"/>
      <c r="I12" s="17"/>
      <c r="J12" s="17"/>
      <c r="K12" s="98"/>
      <c r="L12" s="266"/>
      <c r="M12" s="99">
        <f t="shared" si="0"/>
        <v>0</v>
      </c>
      <c r="N12" s="17">
        <f t="shared" si="1"/>
        <v>0</v>
      </c>
      <c r="O12" s="41">
        <f t="shared" si="2"/>
        <v>0</v>
      </c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17"/>
      <c r="BA12" s="98">
        <f t="shared" si="3"/>
        <v>0</v>
      </c>
      <c r="BB12" s="101">
        <f t="shared" si="4"/>
        <v>0</v>
      </c>
    </row>
    <row r="13" spans="1:54" ht="14.25" customHeight="1" x14ac:dyDescent="0.35">
      <c r="A13" s="266"/>
      <c r="B13" s="11">
        <v>0.83333333333333304</v>
      </c>
      <c r="C13" s="266"/>
      <c r="D13" s="17"/>
      <c r="E13" s="17"/>
      <c r="F13" s="41"/>
      <c r="G13" s="266"/>
      <c r="H13" s="17"/>
      <c r="I13" s="17"/>
      <c r="J13" s="17"/>
      <c r="K13" s="98"/>
      <c r="L13" s="266"/>
      <c r="M13" s="99">
        <f t="shared" si="0"/>
        <v>0</v>
      </c>
      <c r="N13" s="17">
        <f t="shared" si="1"/>
        <v>0</v>
      </c>
      <c r="O13" s="41">
        <f t="shared" si="2"/>
        <v>0</v>
      </c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17"/>
      <c r="BA13" s="98">
        <f t="shared" si="3"/>
        <v>0</v>
      </c>
      <c r="BB13" s="101">
        <f t="shared" si="4"/>
        <v>0</v>
      </c>
    </row>
    <row r="14" spans="1:54" ht="14.25" customHeight="1" x14ac:dyDescent="0.35">
      <c r="A14" s="266"/>
      <c r="B14" s="11">
        <v>0.91666666666666696</v>
      </c>
      <c r="C14" s="266"/>
      <c r="D14" s="17"/>
      <c r="E14" s="17"/>
      <c r="F14" s="41"/>
      <c r="G14" s="266"/>
      <c r="H14" s="17"/>
      <c r="I14" s="17"/>
      <c r="J14" s="17"/>
      <c r="K14" s="98"/>
      <c r="L14" s="266"/>
      <c r="M14" s="99">
        <f t="shared" si="0"/>
        <v>0</v>
      </c>
      <c r="N14" s="17">
        <f t="shared" si="1"/>
        <v>0</v>
      </c>
      <c r="O14" s="41">
        <f t="shared" si="2"/>
        <v>0</v>
      </c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17"/>
      <c r="BA14" s="98">
        <f t="shared" si="3"/>
        <v>0</v>
      </c>
      <c r="BB14" s="101">
        <f t="shared" si="4"/>
        <v>0</v>
      </c>
    </row>
    <row r="15" spans="1:54" ht="14.25" customHeight="1" x14ac:dyDescent="0.35">
      <c r="A15" s="267"/>
      <c r="B15" s="11">
        <v>0</v>
      </c>
      <c r="C15" s="267"/>
      <c r="D15" s="17"/>
      <c r="E15" s="17"/>
      <c r="F15" s="41"/>
      <c r="G15" s="267"/>
      <c r="H15" s="17"/>
      <c r="I15" s="17"/>
      <c r="J15" s="17"/>
      <c r="K15" s="98"/>
      <c r="L15" s="267"/>
      <c r="M15" s="99">
        <f t="shared" si="0"/>
        <v>0</v>
      </c>
      <c r="N15" s="17">
        <f t="shared" si="1"/>
        <v>0</v>
      </c>
      <c r="O15" s="41">
        <f t="shared" si="2"/>
        <v>0</v>
      </c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17"/>
      <c r="BA15" s="98">
        <f t="shared" si="3"/>
        <v>0</v>
      </c>
      <c r="BB15" s="101">
        <f t="shared" si="4"/>
        <v>0</v>
      </c>
    </row>
    <row r="16" spans="1:54" ht="14.25" customHeight="1" x14ac:dyDescent="0.35">
      <c r="A16" s="291" t="s">
        <v>92</v>
      </c>
      <c r="B16" s="285"/>
      <c r="C16" s="78" t="e">
        <f t="shared" ref="C16:BB16" si="5">AVERAGE(C4:C15)</f>
        <v>#DIV/0!</v>
      </c>
      <c r="D16" s="78" t="e">
        <f t="shared" si="5"/>
        <v>#DIV/0!</v>
      </c>
      <c r="E16" s="78" t="e">
        <f t="shared" si="5"/>
        <v>#DIV/0!</v>
      </c>
      <c r="F16" s="102" t="e">
        <f t="shared" si="5"/>
        <v>#DIV/0!</v>
      </c>
      <c r="G16" s="78" t="e">
        <f t="shared" si="5"/>
        <v>#DIV/0!</v>
      </c>
      <c r="H16" s="78" t="e">
        <f t="shared" si="5"/>
        <v>#DIV/0!</v>
      </c>
      <c r="I16" s="78" t="e">
        <f t="shared" si="5"/>
        <v>#DIV/0!</v>
      </c>
      <c r="J16" s="78" t="e">
        <f t="shared" si="5"/>
        <v>#DIV/0!</v>
      </c>
      <c r="K16" s="103" t="e">
        <f t="shared" si="5"/>
        <v>#DIV/0!</v>
      </c>
      <c r="L16" s="104">
        <f t="shared" si="5"/>
        <v>0</v>
      </c>
      <c r="M16" s="103">
        <f t="shared" si="5"/>
        <v>0</v>
      </c>
      <c r="N16" s="103">
        <f t="shared" si="5"/>
        <v>0</v>
      </c>
      <c r="O16" s="102">
        <f t="shared" si="5"/>
        <v>0</v>
      </c>
      <c r="P16" s="105" t="e">
        <f t="shared" si="5"/>
        <v>#DIV/0!</v>
      </c>
      <c r="Q16" s="78" t="e">
        <f t="shared" si="5"/>
        <v>#DIV/0!</v>
      </c>
      <c r="R16" s="78" t="e">
        <f t="shared" si="5"/>
        <v>#DIV/0!</v>
      </c>
      <c r="S16" s="78" t="e">
        <f t="shared" si="5"/>
        <v>#DIV/0!</v>
      </c>
      <c r="T16" s="78" t="e">
        <f t="shared" si="5"/>
        <v>#DIV/0!</v>
      </c>
      <c r="U16" s="78" t="e">
        <f t="shared" si="5"/>
        <v>#DIV/0!</v>
      </c>
      <c r="V16" s="78" t="e">
        <f t="shared" si="5"/>
        <v>#DIV/0!</v>
      </c>
      <c r="W16" s="78" t="e">
        <f t="shared" si="5"/>
        <v>#DIV/0!</v>
      </c>
      <c r="X16" s="78" t="e">
        <f t="shared" si="5"/>
        <v>#DIV/0!</v>
      </c>
      <c r="Y16" s="78" t="e">
        <f t="shared" si="5"/>
        <v>#DIV/0!</v>
      </c>
      <c r="Z16" s="78" t="e">
        <f t="shared" si="5"/>
        <v>#DIV/0!</v>
      </c>
      <c r="AA16" s="78" t="e">
        <f t="shared" si="5"/>
        <v>#DIV/0!</v>
      </c>
      <c r="AB16" s="78" t="e">
        <f t="shared" si="5"/>
        <v>#DIV/0!</v>
      </c>
      <c r="AC16" s="78" t="e">
        <f t="shared" si="5"/>
        <v>#DIV/0!</v>
      </c>
      <c r="AD16" s="78" t="e">
        <f t="shared" si="5"/>
        <v>#DIV/0!</v>
      </c>
      <c r="AE16" s="102" t="e">
        <f t="shared" si="5"/>
        <v>#DIV/0!</v>
      </c>
      <c r="AF16" s="106" t="e">
        <f t="shared" si="5"/>
        <v>#DIV/0!</v>
      </c>
      <c r="AG16" s="78" t="e">
        <f t="shared" si="5"/>
        <v>#DIV/0!</v>
      </c>
      <c r="AH16" s="78" t="e">
        <f t="shared" si="5"/>
        <v>#DIV/0!</v>
      </c>
      <c r="AI16" s="78" t="e">
        <f t="shared" si="5"/>
        <v>#DIV/0!</v>
      </c>
      <c r="AJ16" s="78" t="e">
        <f t="shared" si="5"/>
        <v>#DIV/0!</v>
      </c>
      <c r="AK16" s="78" t="e">
        <f t="shared" si="5"/>
        <v>#DIV/0!</v>
      </c>
      <c r="AL16" s="78" t="e">
        <f t="shared" si="5"/>
        <v>#DIV/0!</v>
      </c>
      <c r="AM16" s="78" t="e">
        <f t="shared" si="5"/>
        <v>#DIV/0!</v>
      </c>
      <c r="AN16" s="78" t="e">
        <f t="shared" si="5"/>
        <v>#DIV/0!</v>
      </c>
      <c r="AO16" s="78" t="e">
        <f t="shared" si="5"/>
        <v>#DIV/0!</v>
      </c>
      <c r="AP16" s="78" t="e">
        <f t="shared" si="5"/>
        <v>#DIV/0!</v>
      </c>
      <c r="AQ16" s="78" t="e">
        <f t="shared" si="5"/>
        <v>#DIV/0!</v>
      </c>
      <c r="AR16" s="78" t="e">
        <f t="shared" si="5"/>
        <v>#DIV/0!</v>
      </c>
      <c r="AS16" s="78" t="e">
        <f t="shared" si="5"/>
        <v>#DIV/0!</v>
      </c>
      <c r="AT16" s="78" t="e">
        <f t="shared" si="5"/>
        <v>#DIV/0!</v>
      </c>
      <c r="AU16" s="102" t="e">
        <f t="shared" si="5"/>
        <v>#DIV/0!</v>
      </c>
      <c r="AV16" s="107" t="e">
        <f t="shared" si="5"/>
        <v>#DIV/0!</v>
      </c>
      <c r="AW16" s="78" t="e">
        <f t="shared" si="5"/>
        <v>#DIV/0!</v>
      </c>
      <c r="AX16" s="78" t="e">
        <f t="shared" si="5"/>
        <v>#DIV/0!</v>
      </c>
      <c r="AY16" s="78" t="e">
        <f t="shared" si="5"/>
        <v>#DIV/0!</v>
      </c>
      <c r="AZ16" s="78" t="e">
        <f t="shared" si="5"/>
        <v>#DIV/0!</v>
      </c>
      <c r="BA16" s="103">
        <f t="shared" si="5"/>
        <v>0</v>
      </c>
      <c r="BB16" s="108">
        <f t="shared" si="5"/>
        <v>0</v>
      </c>
    </row>
    <row r="17" spans="1:54" ht="14.25" customHeight="1" x14ac:dyDescent="0.35">
      <c r="A17" s="268">
        <v>44806</v>
      </c>
      <c r="B17" s="11">
        <v>8.3333333333333329E-2</v>
      </c>
      <c r="C17" s="306"/>
      <c r="D17" s="17"/>
      <c r="E17" s="17"/>
      <c r="F17" s="41"/>
      <c r="G17" s="269"/>
      <c r="H17" s="17"/>
      <c r="I17" s="17"/>
      <c r="J17" s="17"/>
      <c r="K17" s="98"/>
      <c r="L17" s="286">
        <f>G17-C17</f>
        <v>0</v>
      </c>
      <c r="M17" s="99">
        <f t="shared" ref="M17:M28" si="6">H17-F17</f>
        <v>0</v>
      </c>
      <c r="N17" s="17">
        <f t="shared" ref="N17:N28" si="7">I17-E17</f>
        <v>0</v>
      </c>
      <c r="O17" s="41">
        <f t="shared" ref="O17:O28" si="8">K17-D17</f>
        <v>0</v>
      </c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17"/>
      <c r="BA17" s="98">
        <f t="shared" ref="BA17:BA28" si="9">AY17+AZ17</f>
        <v>0</v>
      </c>
      <c r="BB17" s="101">
        <f t="shared" ref="BB17:BB28" si="10">AE17+AU17+AY17</f>
        <v>0</v>
      </c>
    </row>
    <row r="18" spans="1:54" ht="14.25" customHeight="1" x14ac:dyDescent="0.35">
      <c r="A18" s="266"/>
      <c r="B18" s="11">
        <v>0.16666666666666699</v>
      </c>
      <c r="C18" s="266"/>
      <c r="D18" s="17"/>
      <c r="E18" s="17"/>
      <c r="F18" s="41"/>
      <c r="G18" s="266"/>
      <c r="H18" s="17"/>
      <c r="I18" s="17"/>
      <c r="J18" s="17"/>
      <c r="K18" s="98"/>
      <c r="L18" s="266"/>
      <c r="M18" s="99">
        <f t="shared" si="6"/>
        <v>0</v>
      </c>
      <c r="N18" s="17">
        <f t="shared" si="7"/>
        <v>0</v>
      </c>
      <c r="O18" s="41">
        <f t="shared" si="8"/>
        <v>0</v>
      </c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17"/>
      <c r="BA18" s="98">
        <f t="shared" si="9"/>
        <v>0</v>
      </c>
      <c r="BB18" s="101">
        <f t="shared" si="10"/>
        <v>0</v>
      </c>
    </row>
    <row r="19" spans="1:54" ht="14.25" customHeight="1" x14ac:dyDescent="0.35">
      <c r="A19" s="266"/>
      <c r="B19" s="11">
        <v>0.25</v>
      </c>
      <c r="C19" s="266"/>
      <c r="D19" s="17"/>
      <c r="E19" s="17"/>
      <c r="F19" s="41"/>
      <c r="G19" s="266"/>
      <c r="H19" s="17"/>
      <c r="I19" s="17"/>
      <c r="J19" s="17"/>
      <c r="K19" s="98"/>
      <c r="L19" s="266"/>
      <c r="M19" s="99">
        <f t="shared" si="6"/>
        <v>0</v>
      </c>
      <c r="N19" s="17">
        <f t="shared" si="7"/>
        <v>0</v>
      </c>
      <c r="O19" s="41">
        <f t="shared" si="8"/>
        <v>0</v>
      </c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17"/>
      <c r="BA19" s="98">
        <f t="shared" si="9"/>
        <v>0</v>
      </c>
      <c r="BB19" s="101">
        <f t="shared" si="10"/>
        <v>0</v>
      </c>
    </row>
    <row r="20" spans="1:54" ht="14.25" customHeight="1" x14ac:dyDescent="0.35">
      <c r="A20" s="266"/>
      <c r="B20" s="11">
        <v>0.33333333333333298</v>
      </c>
      <c r="C20" s="266"/>
      <c r="D20" s="17"/>
      <c r="E20" s="17"/>
      <c r="F20" s="41"/>
      <c r="G20" s="266"/>
      <c r="H20" s="17"/>
      <c r="I20" s="17"/>
      <c r="J20" s="17"/>
      <c r="K20" s="98"/>
      <c r="L20" s="266"/>
      <c r="M20" s="99">
        <f t="shared" si="6"/>
        <v>0</v>
      </c>
      <c r="N20" s="17">
        <f t="shared" si="7"/>
        <v>0</v>
      </c>
      <c r="O20" s="41">
        <f t="shared" si="8"/>
        <v>0</v>
      </c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17"/>
      <c r="BA20" s="98">
        <f t="shared" si="9"/>
        <v>0</v>
      </c>
      <c r="BB20" s="101">
        <f t="shared" si="10"/>
        <v>0</v>
      </c>
    </row>
    <row r="21" spans="1:54" ht="14.25" customHeight="1" x14ac:dyDescent="0.35">
      <c r="A21" s="266"/>
      <c r="B21" s="11">
        <v>0.41666666666666702</v>
      </c>
      <c r="C21" s="266"/>
      <c r="D21" s="17"/>
      <c r="E21" s="17"/>
      <c r="F21" s="41"/>
      <c r="G21" s="266"/>
      <c r="H21" s="17"/>
      <c r="I21" s="17"/>
      <c r="J21" s="17"/>
      <c r="K21" s="98"/>
      <c r="L21" s="266"/>
      <c r="M21" s="99">
        <f t="shared" si="6"/>
        <v>0</v>
      </c>
      <c r="N21" s="17">
        <f t="shared" si="7"/>
        <v>0</v>
      </c>
      <c r="O21" s="41">
        <f t="shared" si="8"/>
        <v>0</v>
      </c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17"/>
      <c r="BA21" s="98">
        <f t="shared" si="9"/>
        <v>0</v>
      </c>
      <c r="BB21" s="101">
        <f t="shared" si="10"/>
        <v>0</v>
      </c>
    </row>
    <row r="22" spans="1:54" ht="14.25" customHeight="1" x14ac:dyDescent="0.35">
      <c r="A22" s="266"/>
      <c r="B22" s="11">
        <v>0.5</v>
      </c>
      <c r="C22" s="266"/>
      <c r="D22" s="17"/>
      <c r="E22" s="17"/>
      <c r="F22" s="41"/>
      <c r="G22" s="266"/>
      <c r="H22" s="17"/>
      <c r="I22" s="17"/>
      <c r="J22" s="17"/>
      <c r="K22" s="98"/>
      <c r="L22" s="266"/>
      <c r="M22" s="99">
        <f t="shared" si="6"/>
        <v>0</v>
      </c>
      <c r="N22" s="17">
        <f t="shared" si="7"/>
        <v>0</v>
      </c>
      <c r="O22" s="41">
        <f t="shared" si="8"/>
        <v>0</v>
      </c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17"/>
      <c r="BA22" s="98">
        <f t="shared" si="9"/>
        <v>0</v>
      </c>
      <c r="BB22" s="101">
        <f t="shared" si="10"/>
        <v>0</v>
      </c>
    </row>
    <row r="23" spans="1:54" ht="14.25" customHeight="1" x14ac:dyDescent="0.35">
      <c r="A23" s="266"/>
      <c r="B23" s="11">
        <v>0.58333333333333304</v>
      </c>
      <c r="C23" s="266"/>
      <c r="D23" s="17"/>
      <c r="E23" s="17"/>
      <c r="F23" s="41"/>
      <c r="G23" s="266"/>
      <c r="H23" s="17"/>
      <c r="I23" s="17"/>
      <c r="J23" s="17"/>
      <c r="K23" s="98"/>
      <c r="L23" s="266"/>
      <c r="M23" s="99">
        <f t="shared" si="6"/>
        <v>0</v>
      </c>
      <c r="N23" s="17">
        <f t="shared" si="7"/>
        <v>0</v>
      </c>
      <c r="O23" s="41">
        <f t="shared" si="8"/>
        <v>0</v>
      </c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17"/>
      <c r="BA23" s="98">
        <f t="shared" si="9"/>
        <v>0</v>
      </c>
      <c r="BB23" s="101">
        <f t="shared" si="10"/>
        <v>0</v>
      </c>
    </row>
    <row r="24" spans="1:54" ht="14.25" customHeight="1" x14ac:dyDescent="0.35">
      <c r="A24" s="266"/>
      <c r="B24" s="11">
        <v>0.66666666666666696</v>
      </c>
      <c r="C24" s="266"/>
      <c r="D24" s="17"/>
      <c r="E24" s="17"/>
      <c r="F24" s="41"/>
      <c r="G24" s="266"/>
      <c r="H24" s="17"/>
      <c r="I24" s="17"/>
      <c r="J24" s="17"/>
      <c r="K24" s="98"/>
      <c r="L24" s="266"/>
      <c r="M24" s="99">
        <f t="shared" si="6"/>
        <v>0</v>
      </c>
      <c r="N24" s="17">
        <f t="shared" si="7"/>
        <v>0</v>
      </c>
      <c r="O24" s="41">
        <f t="shared" si="8"/>
        <v>0</v>
      </c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17"/>
      <c r="BA24" s="98">
        <f t="shared" si="9"/>
        <v>0</v>
      </c>
      <c r="BB24" s="101">
        <f t="shared" si="10"/>
        <v>0</v>
      </c>
    </row>
    <row r="25" spans="1:54" ht="14.25" customHeight="1" x14ac:dyDescent="0.35">
      <c r="A25" s="266"/>
      <c r="B25" s="11">
        <v>0.75</v>
      </c>
      <c r="C25" s="266"/>
      <c r="D25" s="17"/>
      <c r="E25" s="17"/>
      <c r="F25" s="41"/>
      <c r="G25" s="266"/>
      <c r="H25" s="17"/>
      <c r="I25" s="17"/>
      <c r="J25" s="17"/>
      <c r="K25" s="98"/>
      <c r="L25" s="266"/>
      <c r="M25" s="99">
        <f t="shared" si="6"/>
        <v>0</v>
      </c>
      <c r="N25" s="17">
        <f t="shared" si="7"/>
        <v>0</v>
      </c>
      <c r="O25" s="41">
        <f t="shared" si="8"/>
        <v>0</v>
      </c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17"/>
      <c r="BA25" s="98">
        <f t="shared" si="9"/>
        <v>0</v>
      </c>
      <c r="BB25" s="101">
        <f t="shared" si="10"/>
        <v>0</v>
      </c>
    </row>
    <row r="26" spans="1:54" ht="14.25" customHeight="1" x14ac:dyDescent="0.35">
      <c r="A26" s="266"/>
      <c r="B26" s="11">
        <v>0.83333333333333304</v>
      </c>
      <c r="C26" s="266"/>
      <c r="D26" s="17"/>
      <c r="E26" s="17"/>
      <c r="F26" s="41"/>
      <c r="G26" s="266"/>
      <c r="H26" s="17"/>
      <c r="I26" s="17"/>
      <c r="J26" s="17"/>
      <c r="K26" s="98"/>
      <c r="L26" s="266"/>
      <c r="M26" s="99">
        <f t="shared" si="6"/>
        <v>0</v>
      </c>
      <c r="N26" s="17">
        <f t="shared" si="7"/>
        <v>0</v>
      </c>
      <c r="O26" s="41">
        <f t="shared" si="8"/>
        <v>0</v>
      </c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17"/>
      <c r="BA26" s="98">
        <f t="shared" si="9"/>
        <v>0</v>
      </c>
      <c r="BB26" s="101">
        <f t="shared" si="10"/>
        <v>0</v>
      </c>
    </row>
    <row r="27" spans="1:54" ht="14.25" customHeight="1" x14ac:dyDescent="0.35">
      <c r="A27" s="266"/>
      <c r="B27" s="11">
        <v>0.91666666666666696</v>
      </c>
      <c r="C27" s="266"/>
      <c r="D27" s="17"/>
      <c r="E27" s="17"/>
      <c r="F27" s="41"/>
      <c r="G27" s="266"/>
      <c r="H27" s="17"/>
      <c r="I27" s="17"/>
      <c r="J27" s="17"/>
      <c r="K27" s="98"/>
      <c r="L27" s="266"/>
      <c r="M27" s="99">
        <f t="shared" si="6"/>
        <v>0</v>
      </c>
      <c r="N27" s="17">
        <f t="shared" si="7"/>
        <v>0</v>
      </c>
      <c r="O27" s="41">
        <f t="shared" si="8"/>
        <v>0</v>
      </c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17"/>
      <c r="BA27" s="98">
        <f t="shared" si="9"/>
        <v>0</v>
      </c>
      <c r="BB27" s="101">
        <f t="shared" si="10"/>
        <v>0</v>
      </c>
    </row>
    <row r="28" spans="1:54" ht="14.25" customHeight="1" x14ac:dyDescent="0.35">
      <c r="A28" s="267"/>
      <c r="B28" s="11">
        <v>1</v>
      </c>
      <c r="C28" s="267"/>
      <c r="D28" s="17"/>
      <c r="E28" s="17"/>
      <c r="F28" s="41"/>
      <c r="G28" s="267"/>
      <c r="H28" s="17"/>
      <c r="I28" s="17"/>
      <c r="J28" s="17"/>
      <c r="K28" s="98"/>
      <c r="L28" s="267"/>
      <c r="M28" s="99">
        <f t="shared" si="6"/>
        <v>0</v>
      </c>
      <c r="N28" s="17">
        <f t="shared" si="7"/>
        <v>0</v>
      </c>
      <c r="O28" s="41">
        <f t="shared" si="8"/>
        <v>0</v>
      </c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17"/>
      <c r="BA28" s="98">
        <f t="shared" si="9"/>
        <v>0</v>
      </c>
      <c r="BB28" s="101">
        <f t="shared" si="10"/>
        <v>0</v>
      </c>
    </row>
    <row r="29" spans="1:54" ht="14.25" customHeight="1" x14ac:dyDescent="0.35">
      <c r="A29" s="291" t="s">
        <v>92</v>
      </c>
      <c r="B29" s="285"/>
      <c r="C29" s="78" t="e">
        <f t="shared" ref="C29:BB29" si="11">AVERAGE(C17:C28)</f>
        <v>#DIV/0!</v>
      </c>
      <c r="D29" s="78" t="e">
        <f t="shared" si="11"/>
        <v>#DIV/0!</v>
      </c>
      <c r="E29" s="78" t="e">
        <f t="shared" si="11"/>
        <v>#DIV/0!</v>
      </c>
      <c r="F29" s="102" t="e">
        <f t="shared" si="11"/>
        <v>#DIV/0!</v>
      </c>
      <c r="G29" s="78" t="e">
        <f t="shared" si="11"/>
        <v>#DIV/0!</v>
      </c>
      <c r="H29" s="78" t="e">
        <f t="shared" si="11"/>
        <v>#DIV/0!</v>
      </c>
      <c r="I29" s="78" t="e">
        <f t="shared" si="11"/>
        <v>#DIV/0!</v>
      </c>
      <c r="J29" s="78" t="e">
        <f t="shared" si="11"/>
        <v>#DIV/0!</v>
      </c>
      <c r="K29" s="103" t="e">
        <f t="shared" si="11"/>
        <v>#DIV/0!</v>
      </c>
      <c r="L29" s="104">
        <f t="shared" si="11"/>
        <v>0</v>
      </c>
      <c r="M29" s="103">
        <f t="shared" si="11"/>
        <v>0</v>
      </c>
      <c r="N29" s="103">
        <f t="shared" si="11"/>
        <v>0</v>
      </c>
      <c r="O29" s="102">
        <f t="shared" si="11"/>
        <v>0</v>
      </c>
      <c r="P29" s="105" t="e">
        <f t="shared" si="11"/>
        <v>#DIV/0!</v>
      </c>
      <c r="Q29" s="78" t="e">
        <f t="shared" si="11"/>
        <v>#DIV/0!</v>
      </c>
      <c r="R29" s="78" t="e">
        <f t="shared" si="11"/>
        <v>#DIV/0!</v>
      </c>
      <c r="S29" s="78" t="e">
        <f t="shared" si="11"/>
        <v>#DIV/0!</v>
      </c>
      <c r="T29" s="78" t="e">
        <f t="shared" si="11"/>
        <v>#DIV/0!</v>
      </c>
      <c r="U29" s="78" t="e">
        <f t="shared" si="11"/>
        <v>#DIV/0!</v>
      </c>
      <c r="V29" s="78" t="e">
        <f t="shared" si="11"/>
        <v>#DIV/0!</v>
      </c>
      <c r="W29" s="78" t="e">
        <f t="shared" si="11"/>
        <v>#DIV/0!</v>
      </c>
      <c r="X29" s="78" t="e">
        <f t="shared" si="11"/>
        <v>#DIV/0!</v>
      </c>
      <c r="Y29" s="78" t="e">
        <f t="shared" si="11"/>
        <v>#DIV/0!</v>
      </c>
      <c r="Z29" s="78" t="e">
        <f t="shared" si="11"/>
        <v>#DIV/0!</v>
      </c>
      <c r="AA29" s="78" t="e">
        <f t="shared" si="11"/>
        <v>#DIV/0!</v>
      </c>
      <c r="AB29" s="78" t="e">
        <f t="shared" si="11"/>
        <v>#DIV/0!</v>
      </c>
      <c r="AC29" s="78" t="e">
        <f t="shared" si="11"/>
        <v>#DIV/0!</v>
      </c>
      <c r="AD29" s="78" t="e">
        <f t="shared" si="11"/>
        <v>#DIV/0!</v>
      </c>
      <c r="AE29" s="102" t="e">
        <f t="shared" si="11"/>
        <v>#DIV/0!</v>
      </c>
      <c r="AF29" s="106" t="e">
        <f t="shared" si="11"/>
        <v>#DIV/0!</v>
      </c>
      <c r="AG29" s="78" t="e">
        <f t="shared" si="11"/>
        <v>#DIV/0!</v>
      </c>
      <c r="AH29" s="78" t="e">
        <f t="shared" si="11"/>
        <v>#DIV/0!</v>
      </c>
      <c r="AI29" s="78" t="e">
        <f t="shared" si="11"/>
        <v>#DIV/0!</v>
      </c>
      <c r="AJ29" s="78" t="e">
        <f t="shared" si="11"/>
        <v>#DIV/0!</v>
      </c>
      <c r="AK29" s="78" t="e">
        <f t="shared" si="11"/>
        <v>#DIV/0!</v>
      </c>
      <c r="AL29" s="78" t="e">
        <f t="shared" si="11"/>
        <v>#DIV/0!</v>
      </c>
      <c r="AM29" s="78" t="e">
        <f t="shared" si="11"/>
        <v>#DIV/0!</v>
      </c>
      <c r="AN29" s="78" t="e">
        <f t="shared" si="11"/>
        <v>#DIV/0!</v>
      </c>
      <c r="AO29" s="78" t="e">
        <f t="shared" si="11"/>
        <v>#DIV/0!</v>
      </c>
      <c r="AP29" s="78" t="e">
        <f t="shared" si="11"/>
        <v>#DIV/0!</v>
      </c>
      <c r="AQ29" s="78" t="e">
        <f t="shared" si="11"/>
        <v>#DIV/0!</v>
      </c>
      <c r="AR29" s="78" t="e">
        <f t="shared" si="11"/>
        <v>#DIV/0!</v>
      </c>
      <c r="AS29" s="78" t="e">
        <f t="shared" si="11"/>
        <v>#DIV/0!</v>
      </c>
      <c r="AT29" s="78" t="e">
        <f t="shared" si="11"/>
        <v>#DIV/0!</v>
      </c>
      <c r="AU29" s="102" t="e">
        <f t="shared" si="11"/>
        <v>#DIV/0!</v>
      </c>
      <c r="AV29" s="107" t="e">
        <f t="shared" si="11"/>
        <v>#DIV/0!</v>
      </c>
      <c r="AW29" s="78" t="e">
        <f t="shared" si="11"/>
        <v>#DIV/0!</v>
      </c>
      <c r="AX29" s="78" t="e">
        <f t="shared" si="11"/>
        <v>#DIV/0!</v>
      </c>
      <c r="AY29" s="78" t="e">
        <f t="shared" si="11"/>
        <v>#DIV/0!</v>
      </c>
      <c r="AZ29" s="78" t="e">
        <f t="shared" si="11"/>
        <v>#DIV/0!</v>
      </c>
      <c r="BA29" s="103">
        <f t="shared" si="11"/>
        <v>0</v>
      </c>
      <c r="BB29" s="108">
        <f t="shared" si="11"/>
        <v>0</v>
      </c>
    </row>
    <row r="30" spans="1:54" ht="14.25" customHeight="1" x14ac:dyDescent="0.35">
      <c r="A30" s="268">
        <v>44807</v>
      </c>
      <c r="B30" s="11">
        <v>1.0833333333333299</v>
      </c>
      <c r="C30" s="306"/>
      <c r="D30" s="17"/>
      <c r="E30" s="17"/>
      <c r="F30" s="41"/>
      <c r="G30" s="269"/>
      <c r="H30" s="17"/>
      <c r="I30" s="17"/>
      <c r="J30" s="17"/>
      <c r="K30" s="98"/>
      <c r="L30" s="286">
        <f>G30-C30</f>
        <v>0</v>
      </c>
      <c r="M30" s="99">
        <f t="shared" ref="M30:M41" si="12">H30-F30</f>
        <v>0</v>
      </c>
      <c r="N30" s="17">
        <f t="shared" ref="N30:N41" si="13">I30-E30</f>
        <v>0</v>
      </c>
      <c r="O30" s="41">
        <f t="shared" ref="O30:O41" si="14">K30-D30</f>
        <v>0</v>
      </c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17"/>
      <c r="BA30" s="98">
        <f t="shared" ref="BA30:BA41" si="15">AY30+AZ30</f>
        <v>0</v>
      </c>
      <c r="BB30" s="101">
        <f t="shared" ref="BB30:BB41" si="16">AE30+AU30+AY30</f>
        <v>0</v>
      </c>
    </row>
    <row r="31" spans="1:54" ht="14.25" customHeight="1" x14ac:dyDescent="0.35">
      <c r="A31" s="266"/>
      <c r="B31" s="11">
        <v>1.1666666666666701</v>
      </c>
      <c r="C31" s="266"/>
      <c r="D31" s="17"/>
      <c r="E31" s="17"/>
      <c r="F31" s="41"/>
      <c r="G31" s="266"/>
      <c r="H31" s="17"/>
      <c r="I31" s="17"/>
      <c r="J31" s="17"/>
      <c r="K31" s="98"/>
      <c r="L31" s="266"/>
      <c r="M31" s="99">
        <f t="shared" si="12"/>
        <v>0</v>
      </c>
      <c r="N31" s="17">
        <f t="shared" si="13"/>
        <v>0</v>
      </c>
      <c r="O31" s="41">
        <f t="shared" si="14"/>
        <v>0</v>
      </c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17"/>
      <c r="BA31" s="98">
        <f t="shared" si="15"/>
        <v>0</v>
      </c>
      <c r="BB31" s="101">
        <f t="shared" si="16"/>
        <v>0</v>
      </c>
    </row>
    <row r="32" spans="1:54" ht="14.25" customHeight="1" x14ac:dyDescent="0.35">
      <c r="A32" s="266"/>
      <c r="B32" s="11">
        <v>1.25</v>
      </c>
      <c r="C32" s="266"/>
      <c r="D32" s="17"/>
      <c r="E32" s="17"/>
      <c r="F32" s="41"/>
      <c r="G32" s="266"/>
      <c r="H32" s="17"/>
      <c r="I32" s="17"/>
      <c r="J32" s="17"/>
      <c r="K32" s="98"/>
      <c r="L32" s="266"/>
      <c r="M32" s="99">
        <f t="shared" si="12"/>
        <v>0</v>
      </c>
      <c r="N32" s="17">
        <f t="shared" si="13"/>
        <v>0</v>
      </c>
      <c r="O32" s="41">
        <f t="shared" si="14"/>
        <v>0</v>
      </c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17"/>
      <c r="BA32" s="98">
        <f t="shared" si="15"/>
        <v>0</v>
      </c>
      <c r="BB32" s="101">
        <f t="shared" si="16"/>
        <v>0</v>
      </c>
    </row>
    <row r="33" spans="1:54" ht="14.25" customHeight="1" x14ac:dyDescent="0.35">
      <c r="A33" s="266"/>
      <c r="B33" s="11">
        <v>1.3333333333333299</v>
      </c>
      <c r="C33" s="266"/>
      <c r="D33" s="17"/>
      <c r="E33" s="17"/>
      <c r="F33" s="41"/>
      <c r="G33" s="266"/>
      <c r="H33" s="17"/>
      <c r="I33" s="17"/>
      <c r="J33" s="17"/>
      <c r="K33" s="98"/>
      <c r="L33" s="266"/>
      <c r="M33" s="99">
        <f t="shared" si="12"/>
        <v>0</v>
      </c>
      <c r="N33" s="17">
        <f t="shared" si="13"/>
        <v>0</v>
      </c>
      <c r="O33" s="41">
        <f t="shared" si="14"/>
        <v>0</v>
      </c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17"/>
      <c r="BA33" s="98">
        <f t="shared" si="15"/>
        <v>0</v>
      </c>
      <c r="BB33" s="101">
        <f t="shared" si="16"/>
        <v>0</v>
      </c>
    </row>
    <row r="34" spans="1:54" ht="14.25" customHeight="1" x14ac:dyDescent="0.35">
      <c r="A34" s="266"/>
      <c r="B34" s="11">
        <v>1.4166666666666701</v>
      </c>
      <c r="C34" s="266"/>
      <c r="D34" s="17"/>
      <c r="E34" s="17"/>
      <c r="F34" s="41"/>
      <c r="G34" s="266"/>
      <c r="H34" s="17"/>
      <c r="I34" s="17"/>
      <c r="J34" s="17"/>
      <c r="K34" s="98"/>
      <c r="L34" s="266"/>
      <c r="M34" s="99">
        <f t="shared" si="12"/>
        <v>0</v>
      </c>
      <c r="N34" s="17">
        <f t="shared" si="13"/>
        <v>0</v>
      </c>
      <c r="O34" s="41">
        <f t="shared" si="14"/>
        <v>0</v>
      </c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17"/>
      <c r="BA34" s="98">
        <f t="shared" si="15"/>
        <v>0</v>
      </c>
      <c r="BB34" s="101">
        <f t="shared" si="16"/>
        <v>0</v>
      </c>
    </row>
    <row r="35" spans="1:54" ht="14.25" customHeight="1" x14ac:dyDescent="0.35">
      <c r="A35" s="266"/>
      <c r="B35" s="11">
        <v>1.5</v>
      </c>
      <c r="C35" s="266"/>
      <c r="D35" s="17"/>
      <c r="E35" s="17"/>
      <c r="F35" s="41"/>
      <c r="G35" s="266"/>
      <c r="H35" s="17"/>
      <c r="I35" s="17"/>
      <c r="J35" s="17"/>
      <c r="K35" s="98"/>
      <c r="L35" s="266"/>
      <c r="M35" s="99">
        <f t="shared" si="12"/>
        <v>0</v>
      </c>
      <c r="N35" s="17">
        <f t="shared" si="13"/>
        <v>0</v>
      </c>
      <c r="O35" s="41">
        <f t="shared" si="14"/>
        <v>0</v>
      </c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17"/>
      <c r="BA35" s="98">
        <f t="shared" si="15"/>
        <v>0</v>
      </c>
      <c r="BB35" s="101">
        <f t="shared" si="16"/>
        <v>0</v>
      </c>
    </row>
    <row r="36" spans="1:54" ht="14.25" customHeight="1" x14ac:dyDescent="0.35">
      <c r="A36" s="266"/>
      <c r="B36" s="11">
        <v>1.5833333333333299</v>
      </c>
      <c r="C36" s="266"/>
      <c r="D36" s="17"/>
      <c r="E36" s="17"/>
      <c r="F36" s="41"/>
      <c r="G36" s="266"/>
      <c r="H36" s="17"/>
      <c r="I36" s="17"/>
      <c r="J36" s="17"/>
      <c r="K36" s="98"/>
      <c r="L36" s="266"/>
      <c r="M36" s="99">
        <f t="shared" si="12"/>
        <v>0</v>
      </c>
      <c r="N36" s="17">
        <f t="shared" si="13"/>
        <v>0</v>
      </c>
      <c r="O36" s="41">
        <f t="shared" si="14"/>
        <v>0</v>
      </c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17"/>
      <c r="BA36" s="98">
        <f t="shared" si="15"/>
        <v>0</v>
      </c>
      <c r="BB36" s="101">
        <f t="shared" si="16"/>
        <v>0</v>
      </c>
    </row>
    <row r="37" spans="1:54" ht="14.25" customHeight="1" x14ac:dyDescent="0.35">
      <c r="A37" s="266"/>
      <c r="B37" s="11">
        <v>1.6666666666666701</v>
      </c>
      <c r="C37" s="266"/>
      <c r="D37" s="17"/>
      <c r="E37" s="17"/>
      <c r="F37" s="41"/>
      <c r="G37" s="266"/>
      <c r="H37" s="17"/>
      <c r="I37" s="17"/>
      <c r="J37" s="17"/>
      <c r="K37" s="98"/>
      <c r="L37" s="266"/>
      <c r="M37" s="99">
        <f t="shared" si="12"/>
        <v>0</v>
      </c>
      <c r="N37" s="17">
        <f t="shared" si="13"/>
        <v>0</v>
      </c>
      <c r="O37" s="41">
        <f t="shared" si="14"/>
        <v>0</v>
      </c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17"/>
      <c r="BA37" s="98">
        <f t="shared" si="15"/>
        <v>0</v>
      </c>
      <c r="BB37" s="101">
        <f t="shared" si="16"/>
        <v>0</v>
      </c>
    </row>
    <row r="38" spans="1:54" ht="14.25" customHeight="1" x14ac:dyDescent="0.35">
      <c r="A38" s="266"/>
      <c r="B38" s="11">
        <v>1.75</v>
      </c>
      <c r="C38" s="266"/>
      <c r="D38" s="17"/>
      <c r="E38" s="17"/>
      <c r="F38" s="41"/>
      <c r="G38" s="266"/>
      <c r="H38" s="17"/>
      <c r="I38" s="17"/>
      <c r="J38" s="17"/>
      <c r="K38" s="98"/>
      <c r="L38" s="266"/>
      <c r="M38" s="99">
        <f t="shared" si="12"/>
        <v>0</v>
      </c>
      <c r="N38" s="17">
        <f t="shared" si="13"/>
        <v>0</v>
      </c>
      <c r="O38" s="41">
        <f t="shared" si="14"/>
        <v>0</v>
      </c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17"/>
      <c r="BA38" s="98">
        <f t="shared" si="15"/>
        <v>0</v>
      </c>
      <c r="BB38" s="101">
        <f t="shared" si="16"/>
        <v>0</v>
      </c>
    </row>
    <row r="39" spans="1:54" ht="14.25" customHeight="1" x14ac:dyDescent="0.35">
      <c r="A39" s="266"/>
      <c r="B39" s="11">
        <v>1.8333333333333299</v>
      </c>
      <c r="C39" s="266"/>
      <c r="D39" s="17"/>
      <c r="E39" s="17"/>
      <c r="F39" s="41"/>
      <c r="G39" s="266"/>
      <c r="H39" s="17"/>
      <c r="I39" s="17"/>
      <c r="J39" s="17"/>
      <c r="K39" s="98"/>
      <c r="L39" s="266"/>
      <c r="M39" s="99">
        <f t="shared" si="12"/>
        <v>0</v>
      </c>
      <c r="N39" s="17">
        <f t="shared" si="13"/>
        <v>0</v>
      </c>
      <c r="O39" s="41">
        <f t="shared" si="14"/>
        <v>0</v>
      </c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17"/>
      <c r="BA39" s="98">
        <f t="shared" si="15"/>
        <v>0</v>
      </c>
      <c r="BB39" s="101">
        <f t="shared" si="16"/>
        <v>0</v>
      </c>
    </row>
    <row r="40" spans="1:54" ht="14.25" customHeight="1" x14ac:dyDescent="0.35">
      <c r="A40" s="266"/>
      <c r="B40" s="11">
        <v>1.9166666666666701</v>
      </c>
      <c r="C40" s="266"/>
      <c r="D40" s="17"/>
      <c r="E40" s="17"/>
      <c r="F40" s="41"/>
      <c r="G40" s="266"/>
      <c r="H40" s="17"/>
      <c r="I40" s="17"/>
      <c r="J40" s="17"/>
      <c r="K40" s="98"/>
      <c r="L40" s="266"/>
      <c r="M40" s="99">
        <f t="shared" si="12"/>
        <v>0</v>
      </c>
      <c r="N40" s="17">
        <f t="shared" si="13"/>
        <v>0</v>
      </c>
      <c r="O40" s="41">
        <f t="shared" si="14"/>
        <v>0</v>
      </c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17"/>
      <c r="BA40" s="98">
        <f t="shared" si="15"/>
        <v>0</v>
      </c>
      <c r="BB40" s="101">
        <f t="shared" si="16"/>
        <v>0</v>
      </c>
    </row>
    <row r="41" spans="1:54" ht="14.25" customHeight="1" x14ac:dyDescent="0.35">
      <c r="A41" s="267"/>
      <c r="B41" s="11">
        <v>2</v>
      </c>
      <c r="C41" s="267"/>
      <c r="D41" s="17"/>
      <c r="E41" s="17"/>
      <c r="F41" s="41"/>
      <c r="G41" s="267"/>
      <c r="H41" s="17"/>
      <c r="I41" s="17"/>
      <c r="J41" s="17"/>
      <c r="K41" s="98"/>
      <c r="L41" s="267"/>
      <c r="M41" s="99">
        <f t="shared" si="12"/>
        <v>0</v>
      </c>
      <c r="N41" s="17">
        <f t="shared" si="13"/>
        <v>0</v>
      </c>
      <c r="O41" s="41">
        <f t="shared" si="14"/>
        <v>0</v>
      </c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17"/>
      <c r="BA41" s="98">
        <f t="shared" si="15"/>
        <v>0</v>
      </c>
      <c r="BB41" s="101">
        <f t="shared" si="16"/>
        <v>0</v>
      </c>
    </row>
    <row r="42" spans="1:54" ht="14.25" customHeight="1" x14ac:dyDescent="0.35">
      <c r="A42" s="291" t="s">
        <v>92</v>
      </c>
      <c r="B42" s="285"/>
      <c r="C42" s="78" t="e">
        <f t="shared" ref="C42:BB42" si="17">AVERAGE(C30:C41)</f>
        <v>#DIV/0!</v>
      </c>
      <c r="D42" s="78" t="e">
        <f t="shared" si="17"/>
        <v>#DIV/0!</v>
      </c>
      <c r="E42" s="78" t="e">
        <f t="shared" si="17"/>
        <v>#DIV/0!</v>
      </c>
      <c r="F42" s="102" t="e">
        <f t="shared" si="17"/>
        <v>#DIV/0!</v>
      </c>
      <c r="G42" s="78" t="e">
        <f t="shared" si="17"/>
        <v>#DIV/0!</v>
      </c>
      <c r="H42" s="78" t="e">
        <f t="shared" si="17"/>
        <v>#DIV/0!</v>
      </c>
      <c r="I42" s="78" t="e">
        <f t="shared" si="17"/>
        <v>#DIV/0!</v>
      </c>
      <c r="J42" s="78" t="e">
        <f t="shared" si="17"/>
        <v>#DIV/0!</v>
      </c>
      <c r="K42" s="103" t="e">
        <f t="shared" si="17"/>
        <v>#DIV/0!</v>
      </c>
      <c r="L42" s="104">
        <f t="shared" si="17"/>
        <v>0</v>
      </c>
      <c r="M42" s="103">
        <f t="shared" si="17"/>
        <v>0</v>
      </c>
      <c r="N42" s="103">
        <f t="shared" si="17"/>
        <v>0</v>
      </c>
      <c r="O42" s="102">
        <f t="shared" si="17"/>
        <v>0</v>
      </c>
      <c r="P42" s="105" t="e">
        <f t="shared" si="17"/>
        <v>#DIV/0!</v>
      </c>
      <c r="Q42" s="78" t="e">
        <f t="shared" si="17"/>
        <v>#DIV/0!</v>
      </c>
      <c r="R42" s="78" t="e">
        <f t="shared" si="17"/>
        <v>#DIV/0!</v>
      </c>
      <c r="S42" s="78" t="e">
        <f t="shared" si="17"/>
        <v>#DIV/0!</v>
      </c>
      <c r="T42" s="78" t="e">
        <f t="shared" si="17"/>
        <v>#DIV/0!</v>
      </c>
      <c r="U42" s="78" t="e">
        <f t="shared" si="17"/>
        <v>#DIV/0!</v>
      </c>
      <c r="V42" s="78" t="e">
        <f t="shared" si="17"/>
        <v>#DIV/0!</v>
      </c>
      <c r="W42" s="78" t="e">
        <f t="shared" si="17"/>
        <v>#DIV/0!</v>
      </c>
      <c r="X42" s="78" t="e">
        <f t="shared" si="17"/>
        <v>#DIV/0!</v>
      </c>
      <c r="Y42" s="78" t="e">
        <f t="shared" si="17"/>
        <v>#DIV/0!</v>
      </c>
      <c r="Z42" s="78" t="e">
        <f t="shared" si="17"/>
        <v>#DIV/0!</v>
      </c>
      <c r="AA42" s="78" t="e">
        <f t="shared" si="17"/>
        <v>#DIV/0!</v>
      </c>
      <c r="AB42" s="78" t="e">
        <f t="shared" si="17"/>
        <v>#DIV/0!</v>
      </c>
      <c r="AC42" s="78" t="e">
        <f t="shared" si="17"/>
        <v>#DIV/0!</v>
      </c>
      <c r="AD42" s="78" t="e">
        <f t="shared" si="17"/>
        <v>#DIV/0!</v>
      </c>
      <c r="AE42" s="102" t="e">
        <f t="shared" si="17"/>
        <v>#DIV/0!</v>
      </c>
      <c r="AF42" s="106" t="e">
        <f t="shared" si="17"/>
        <v>#DIV/0!</v>
      </c>
      <c r="AG42" s="78" t="e">
        <f t="shared" si="17"/>
        <v>#DIV/0!</v>
      </c>
      <c r="AH42" s="78" t="e">
        <f t="shared" si="17"/>
        <v>#DIV/0!</v>
      </c>
      <c r="AI42" s="78" t="e">
        <f t="shared" si="17"/>
        <v>#DIV/0!</v>
      </c>
      <c r="AJ42" s="78" t="e">
        <f t="shared" si="17"/>
        <v>#DIV/0!</v>
      </c>
      <c r="AK42" s="78" t="e">
        <f t="shared" si="17"/>
        <v>#DIV/0!</v>
      </c>
      <c r="AL42" s="78" t="e">
        <f t="shared" si="17"/>
        <v>#DIV/0!</v>
      </c>
      <c r="AM42" s="78" t="e">
        <f t="shared" si="17"/>
        <v>#DIV/0!</v>
      </c>
      <c r="AN42" s="78" t="e">
        <f t="shared" si="17"/>
        <v>#DIV/0!</v>
      </c>
      <c r="AO42" s="78" t="e">
        <f t="shared" si="17"/>
        <v>#DIV/0!</v>
      </c>
      <c r="AP42" s="78" t="e">
        <f t="shared" si="17"/>
        <v>#DIV/0!</v>
      </c>
      <c r="AQ42" s="78" t="e">
        <f t="shared" si="17"/>
        <v>#DIV/0!</v>
      </c>
      <c r="AR42" s="78" t="e">
        <f t="shared" si="17"/>
        <v>#DIV/0!</v>
      </c>
      <c r="AS42" s="78" t="e">
        <f t="shared" si="17"/>
        <v>#DIV/0!</v>
      </c>
      <c r="AT42" s="78" t="e">
        <f t="shared" si="17"/>
        <v>#DIV/0!</v>
      </c>
      <c r="AU42" s="102" t="e">
        <f t="shared" si="17"/>
        <v>#DIV/0!</v>
      </c>
      <c r="AV42" s="107" t="e">
        <f t="shared" si="17"/>
        <v>#DIV/0!</v>
      </c>
      <c r="AW42" s="78" t="e">
        <f t="shared" si="17"/>
        <v>#DIV/0!</v>
      </c>
      <c r="AX42" s="78" t="e">
        <f t="shared" si="17"/>
        <v>#DIV/0!</v>
      </c>
      <c r="AY42" s="78" t="e">
        <f t="shared" si="17"/>
        <v>#DIV/0!</v>
      </c>
      <c r="AZ42" s="78" t="e">
        <f t="shared" si="17"/>
        <v>#DIV/0!</v>
      </c>
      <c r="BA42" s="103">
        <f t="shared" si="17"/>
        <v>0</v>
      </c>
      <c r="BB42" s="108">
        <f t="shared" si="17"/>
        <v>0</v>
      </c>
    </row>
    <row r="43" spans="1:54" ht="14.25" customHeight="1" x14ac:dyDescent="0.35">
      <c r="A43" s="268">
        <v>44808</v>
      </c>
      <c r="B43" s="11">
        <v>2.0833333333333299</v>
      </c>
      <c r="C43" s="306"/>
      <c r="D43" s="17"/>
      <c r="E43" s="17"/>
      <c r="F43" s="41"/>
      <c r="G43" s="269"/>
      <c r="H43" s="17"/>
      <c r="I43" s="17"/>
      <c r="J43" s="17"/>
      <c r="K43" s="98"/>
      <c r="L43" s="286">
        <f>G43-C43</f>
        <v>0</v>
      </c>
      <c r="M43" s="99">
        <f t="shared" ref="M43:M54" si="18">H43-F43</f>
        <v>0</v>
      </c>
      <c r="N43" s="17">
        <f t="shared" ref="N43:N54" si="19">I43-E43</f>
        <v>0</v>
      </c>
      <c r="O43" s="41">
        <f t="shared" ref="O43:O54" si="20">K43-D43</f>
        <v>0</v>
      </c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17"/>
      <c r="BA43" s="98">
        <f t="shared" ref="BA43:BA54" si="21">AY43+AZ43</f>
        <v>0</v>
      </c>
      <c r="BB43" s="101">
        <f t="shared" ref="BB43:BB54" si="22">AE43+AU43+AY43</f>
        <v>0</v>
      </c>
    </row>
    <row r="44" spans="1:54" ht="14.25" customHeight="1" x14ac:dyDescent="0.35">
      <c r="A44" s="266"/>
      <c r="B44" s="11">
        <v>2.1666666666666701</v>
      </c>
      <c r="C44" s="266"/>
      <c r="D44" s="17"/>
      <c r="E44" s="17"/>
      <c r="F44" s="41"/>
      <c r="G44" s="266"/>
      <c r="H44" s="17"/>
      <c r="I44" s="17"/>
      <c r="J44" s="17"/>
      <c r="K44" s="98"/>
      <c r="L44" s="266"/>
      <c r="M44" s="99">
        <f t="shared" si="18"/>
        <v>0</v>
      </c>
      <c r="N44" s="17">
        <f t="shared" si="19"/>
        <v>0</v>
      </c>
      <c r="O44" s="41">
        <f t="shared" si="20"/>
        <v>0</v>
      </c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17"/>
      <c r="BA44" s="98">
        <f t="shared" si="21"/>
        <v>0</v>
      </c>
      <c r="BB44" s="101">
        <f t="shared" si="22"/>
        <v>0</v>
      </c>
    </row>
    <row r="45" spans="1:54" ht="14.25" customHeight="1" x14ac:dyDescent="0.35">
      <c r="A45" s="266"/>
      <c r="B45" s="11">
        <v>2.25</v>
      </c>
      <c r="C45" s="266"/>
      <c r="D45" s="17"/>
      <c r="E45" s="17"/>
      <c r="F45" s="41"/>
      <c r="G45" s="266"/>
      <c r="H45" s="17"/>
      <c r="I45" s="17"/>
      <c r="J45" s="17"/>
      <c r="K45" s="98"/>
      <c r="L45" s="266"/>
      <c r="M45" s="99">
        <f t="shared" si="18"/>
        <v>0</v>
      </c>
      <c r="N45" s="17">
        <f t="shared" si="19"/>
        <v>0</v>
      </c>
      <c r="O45" s="41">
        <f t="shared" si="20"/>
        <v>0</v>
      </c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17"/>
      <c r="BA45" s="98">
        <f t="shared" si="21"/>
        <v>0</v>
      </c>
      <c r="BB45" s="101">
        <f t="shared" si="22"/>
        <v>0</v>
      </c>
    </row>
    <row r="46" spans="1:54" ht="14.25" customHeight="1" x14ac:dyDescent="0.35">
      <c r="A46" s="266"/>
      <c r="B46" s="11">
        <v>2.3333333333333299</v>
      </c>
      <c r="C46" s="266"/>
      <c r="D46" s="17"/>
      <c r="E46" s="17"/>
      <c r="F46" s="41"/>
      <c r="G46" s="266"/>
      <c r="H46" s="17"/>
      <c r="I46" s="17"/>
      <c r="J46" s="17"/>
      <c r="K46" s="98"/>
      <c r="L46" s="266"/>
      <c r="M46" s="99">
        <f t="shared" si="18"/>
        <v>0</v>
      </c>
      <c r="N46" s="17">
        <f t="shared" si="19"/>
        <v>0</v>
      </c>
      <c r="O46" s="41">
        <f t="shared" si="20"/>
        <v>0</v>
      </c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17"/>
      <c r="BA46" s="98">
        <f t="shared" si="21"/>
        <v>0</v>
      </c>
      <c r="BB46" s="101">
        <f t="shared" si="22"/>
        <v>0</v>
      </c>
    </row>
    <row r="47" spans="1:54" ht="14.25" customHeight="1" x14ac:dyDescent="0.35">
      <c r="A47" s="266"/>
      <c r="B47" s="11">
        <v>2.4166666666666701</v>
      </c>
      <c r="C47" s="266"/>
      <c r="D47" s="17"/>
      <c r="E47" s="17"/>
      <c r="F47" s="41"/>
      <c r="G47" s="266"/>
      <c r="H47" s="17"/>
      <c r="I47" s="17"/>
      <c r="J47" s="17"/>
      <c r="K47" s="98"/>
      <c r="L47" s="266"/>
      <c r="M47" s="99">
        <f t="shared" si="18"/>
        <v>0</v>
      </c>
      <c r="N47" s="17">
        <f t="shared" si="19"/>
        <v>0</v>
      </c>
      <c r="O47" s="41">
        <f t="shared" si="20"/>
        <v>0</v>
      </c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17"/>
      <c r="BA47" s="98">
        <f t="shared" si="21"/>
        <v>0</v>
      </c>
      <c r="BB47" s="101">
        <f t="shared" si="22"/>
        <v>0</v>
      </c>
    </row>
    <row r="48" spans="1:54" ht="14.25" customHeight="1" x14ac:dyDescent="0.35">
      <c r="A48" s="266"/>
      <c r="B48" s="11">
        <v>2.5</v>
      </c>
      <c r="C48" s="266"/>
      <c r="D48" s="17"/>
      <c r="E48" s="17"/>
      <c r="F48" s="41"/>
      <c r="G48" s="266"/>
      <c r="H48" s="17"/>
      <c r="I48" s="17"/>
      <c r="J48" s="17"/>
      <c r="K48" s="98"/>
      <c r="L48" s="266"/>
      <c r="M48" s="99">
        <f t="shared" si="18"/>
        <v>0</v>
      </c>
      <c r="N48" s="17">
        <f t="shared" si="19"/>
        <v>0</v>
      </c>
      <c r="O48" s="41">
        <f t="shared" si="20"/>
        <v>0</v>
      </c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17"/>
      <c r="BA48" s="98">
        <f t="shared" si="21"/>
        <v>0</v>
      </c>
      <c r="BB48" s="101">
        <f t="shared" si="22"/>
        <v>0</v>
      </c>
    </row>
    <row r="49" spans="1:54" ht="14.25" customHeight="1" x14ac:dyDescent="0.35">
      <c r="A49" s="266"/>
      <c r="B49" s="11">
        <v>2.5833333333333299</v>
      </c>
      <c r="C49" s="266"/>
      <c r="D49" s="17"/>
      <c r="E49" s="17"/>
      <c r="F49" s="41"/>
      <c r="G49" s="266"/>
      <c r="H49" s="17"/>
      <c r="I49" s="17"/>
      <c r="J49" s="17"/>
      <c r="K49" s="98"/>
      <c r="L49" s="266"/>
      <c r="M49" s="99">
        <f t="shared" si="18"/>
        <v>0</v>
      </c>
      <c r="N49" s="17">
        <f t="shared" si="19"/>
        <v>0</v>
      </c>
      <c r="O49" s="41">
        <f t="shared" si="20"/>
        <v>0</v>
      </c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17"/>
      <c r="BA49" s="98">
        <f t="shared" si="21"/>
        <v>0</v>
      </c>
      <c r="BB49" s="101">
        <f t="shared" si="22"/>
        <v>0</v>
      </c>
    </row>
    <row r="50" spans="1:54" ht="14.25" customHeight="1" x14ac:dyDescent="0.35">
      <c r="A50" s="266"/>
      <c r="B50" s="11">
        <v>2.6666666666666701</v>
      </c>
      <c r="C50" s="266"/>
      <c r="D50" s="17"/>
      <c r="E50" s="17"/>
      <c r="F50" s="41"/>
      <c r="G50" s="266"/>
      <c r="H50" s="17"/>
      <c r="I50" s="17"/>
      <c r="J50" s="17"/>
      <c r="K50" s="98"/>
      <c r="L50" s="266"/>
      <c r="M50" s="99">
        <f t="shared" si="18"/>
        <v>0</v>
      </c>
      <c r="N50" s="17">
        <f t="shared" si="19"/>
        <v>0</v>
      </c>
      <c r="O50" s="41">
        <f t="shared" si="20"/>
        <v>0</v>
      </c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17"/>
      <c r="BA50" s="98">
        <f t="shared" si="21"/>
        <v>0</v>
      </c>
      <c r="BB50" s="101">
        <f t="shared" si="22"/>
        <v>0</v>
      </c>
    </row>
    <row r="51" spans="1:54" ht="14.25" customHeight="1" x14ac:dyDescent="0.35">
      <c r="A51" s="266"/>
      <c r="B51" s="11">
        <v>2.75</v>
      </c>
      <c r="C51" s="266"/>
      <c r="D51" s="17"/>
      <c r="E51" s="17"/>
      <c r="F51" s="41"/>
      <c r="G51" s="266"/>
      <c r="H51" s="17"/>
      <c r="I51" s="17"/>
      <c r="J51" s="17"/>
      <c r="K51" s="98"/>
      <c r="L51" s="266"/>
      <c r="M51" s="99">
        <f t="shared" si="18"/>
        <v>0</v>
      </c>
      <c r="N51" s="17">
        <f t="shared" si="19"/>
        <v>0</v>
      </c>
      <c r="O51" s="41">
        <f t="shared" si="20"/>
        <v>0</v>
      </c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17"/>
      <c r="BA51" s="98">
        <f t="shared" si="21"/>
        <v>0</v>
      </c>
      <c r="BB51" s="101">
        <f t="shared" si="22"/>
        <v>0</v>
      </c>
    </row>
    <row r="52" spans="1:54" ht="14.25" customHeight="1" x14ac:dyDescent="0.35">
      <c r="A52" s="266"/>
      <c r="B52" s="11">
        <v>2.8333333333333299</v>
      </c>
      <c r="C52" s="266"/>
      <c r="D52" s="17"/>
      <c r="E52" s="17"/>
      <c r="F52" s="41"/>
      <c r="G52" s="266"/>
      <c r="H52" s="17"/>
      <c r="I52" s="17"/>
      <c r="J52" s="17"/>
      <c r="K52" s="98"/>
      <c r="L52" s="266"/>
      <c r="M52" s="99">
        <f t="shared" si="18"/>
        <v>0</v>
      </c>
      <c r="N52" s="17">
        <f t="shared" si="19"/>
        <v>0</v>
      </c>
      <c r="O52" s="41">
        <f t="shared" si="20"/>
        <v>0</v>
      </c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17"/>
      <c r="BA52" s="98">
        <f t="shared" si="21"/>
        <v>0</v>
      </c>
      <c r="BB52" s="101">
        <f t="shared" si="22"/>
        <v>0</v>
      </c>
    </row>
    <row r="53" spans="1:54" ht="14.25" customHeight="1" x14ac:dyDescent="0.35">
      <c r="A53" s="266"/>
      <c r="B53" s="11">
        <v>2.9166666666666701</v>
      </c>
      <c r="C53" s="266"/>
      <c r="D53" s="17"/>
      <c r="E53" s="17"/>
      <c r="F53" s="41"/>
      <c r="G53" s="266"/>
      <c r="H53" s="17"/>
      <c r="I53" s="17"/>
      <c r="J53" s="17"/>
      <c r="K53" s="98"/>
      <c r="L53" s="266"/>
      <c r="M53" s="99">
        <f t="shared" si="18"/>
        <v>0</v>
      </c>
      <c r="N53" s="17">
        <f t="shared" si="19"/>
        <v>0</v>
      </c>
      <c r="O53" s="41">
        <f t="shared" si="20"/>
        <v>0</v>
      </c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17"/>
      <c r="BA53" s="98">
        <f t="shared" si="21"/>
        <v>0</v>
      </c>
      <c r="BB53" s="101">
        <f t="shared" si="22"/>
        <v>0</v>
      </c>
    </row>
    <row r="54" spans="1:54" ht="14.25" customHeight="1" x14ac:dyDescent="0.35">
      <c r="A54" s="267"/>
      <c r="B54" s="11">
        <v>3</v>
      </c>
      <c r="C54" s="267"/>
      <c r="D54" s="17"/>
      <c r="E54" s="17"/>
      <c r="F54" s="41"/>
      <c r="G54" s="267"/>
      <c r="H54" s="17"/>
      <c r="I54" s="17"/>
      <c r="J54" s="17"/>
      <c r="K54" s="98"/>
      <c r="L54" s="267"/>
      <c r="M54" s="99">
        <f t="shared" si="18"/>
        <v>0</v>
      </c>
      <c r="N54" s="17">
        <f t="shared" si="19"/>
        <v>0</v>
      </c>
      <c r="O54" s="41">
        <f t="shared" si="20"/>
        <v>0</v>
      </c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17"/>
      <c r="BA54" s="98">
        <f t="shared" si="21"/>
        <v>0</v>
      </c>
      <c r="BB54" s="101">
        <f t="shared" si="22"/>
        <v>0</v>
      </c>
    </row>
    <row r="55" spans="1:54" ht="14.25" customHeight="1" x14ac:dyDescent="0.35">
      <c r="A55" s="291" t="s">
        <v>92</v>
      </c>
      <c r="B55" s="285"/>
      <c r="C55" s="78" t="e">
        <f t="shared" ref="C55:BB55" si="23">AVERAGE(C43:C54)</f>
        <v>#DIV/0!</v>
      </c>
      <c r="D55" s="78" t="e">
        <f t="shared" si="23"/>
        <v>#DIV/0!</v>
      </c>
      <c r="E55" s="78" t="e">
        <f t="shared" si="23"/>
        <v>#DIV/0!</v>
      </c>
      <c r="F55" s="102" t="e">
        <f t="shared" si="23"/>
        <v>#DIV/0!</v>
      </c>
      <c r="G55" s="78" t="e">
        <f t="shared" si="23"/>
        <v>#DIV/0!</v>
      </c>
      <c r="H55" s="78" t="e">
        <f t="shared" si="23"/>
        <v>#DIV/0!</v>
      </c>
      <c r="I55" s="78" t="e">
        <f t="shared" si="23"/>
        <v>#DIV/0!</v>
      </c>
      <c r="J55" s="78" t="e">
        <f t="shared" si="23"/>
        <v>#DIV/0!</v>
      </c>
      <c r="K55" s="103" t="e">
        <f t="shared" si="23"/>
        <v>#DIV/0!</v>
      </c>
      <c r="L55" s="104">
        <f t="shared" si="23"/>
        <v>0</v>
      </c>
      <c r="M55" s="103">
        <f t="shared" si="23"/>
        <v>0</v>
      </c>
      <c r="N55" s="103">
        <f t="shared" si="23"/>
        <v>0</v>
      </c>
      <c r="O55" s="102">
        <f t="shared" si="23"/>
        <v>0</v>
      </c>
      <c r="P55" s="105" t="e">
        <f t="shared" si="23"/>
        <v>#DIV/0!</v>
      </c>
      <c r="Q55" s="78" t="e">
        <f t="shared" si="23"/>
        <v>#DIV/0!</v>
      </c>
      <c r="R55" s="78" t="e">
        <f t="shared" si="23"/>
        <v>#DIV/0!</v>
      </c>
      <c r="S55" s="78" t="e">
        <f t="shared" si="23"/>
        <v>#DIV/0!</v>
      </c>
      <c r="T55" s="78" t="e">
        <f t="shared" si="23"/>
        <v>#DIV/0!</v>
      </c>
      <c r="U55" s="78" t="e">
        <f t="shared" si="23"/>
        <v>#DIV/0!</v>
      </c>
      <c r="V55" s="78" t="e">
        <f t="shared" si="23"/>
        <v>#DIV/0!</v>
      </c>
      <c r="W55" s="78" t="e">
        <f t="shared" si="23"/>
        <v>#DIV/0!</v>
      </c>
      <c r="X55" s="78" t="e">
        <f t="shared" si="23"/>
        <v>#DIV/0!</v>
      </c>
      <c r="Y55" s="78" t="e">
        <f t="shared" si="23"/>
        <v>#DIV/0!</v>
      </c>
      <c r="Z55" s="78" t="e">
        <f t="shared" si="23"/>
        <v>#DIV/0!</v>
      </c>
      <c r="AA55" s="78" t="e">
        <f t="shared" si="23"/>
        <v>#DIV/0!</v>
      </c>
      <c r="AB55" s="78" t="e">
        <f t="shared" si="23"/>
        <v>#DIV/0!</v>
      </c>
      <c r="AC55" s="78" t="e">
        <f t="shared" si="23"/>
        <v>#DIV/0!</v>
      </c>
      <c r="AD55" s="78" t="e">
        <f t="shared" si="23"/>
        <v>#DIV/0!</v>
      </c>
      <c r="AE55" s="102" t="e">
        <f t="shared" si="23"/>
        <v>#DIV/0!</v>
      </c>
      <c r="AF55" s="106" t="e">
        <f t="shared" si="23"/>
        <v>#DIV/0!</v>
      </c>
      <c r="AG55" s="78" t="e">
        <f t="shared" si="23"/>
        <v>#DIV/0!</v>
      </c>
      <c r="AH55" s="78" t="e">
        <f t="shared" si="23"/>
        <v>#DIV/0!</v>
      </c>
      <c r="AI55" s="78" t="e">
        <f t="shared" si="23"/>
        <v>#DIV/0!</v>
      </c>
      <c r="AJ55" s="78" t="e">
        <f t="shared" si="23"/>
        <v>#DIV/0!</v>
      </c>
      <c r="AK55" s="78" t="e">
        <f t="shared" si="23"/>
        <v>#DIV/0!</v>
      </c>
      <c r="AL55" s="78" t="e">
        <f t="shared" si="23"/>
        <v>#DIV/0!</v>
      </c>
      <c r="AM55" s="78" t="e">
        <f t="shared" si="23"/>
        <v>#DIV/0!</v>
      </c>
      <c r="AN55" s="78" t="e">
        <f t="shared" si="23"/>
        <v>#DIV/0!</v>
      </c>
      <c r="AO55" s="78" t="e">
        <f t="shared" si="23"/>
        <v>#DIV/0!</v>
      </c>
      <c r="AP55" s="78" t="e">
        <f t="shared" si="23"/>
        <v>#DIV/0!</v>
      </c>
      <c r="AQ55" s="78" t="e">
        <f t="shared" si="23"/>
        <v>#DIV/0!</v>
      </c>
      <c r="AR55" s="78" t="e">
        <f t="shared" si="23"/>
        <v>#DIV/0!</v>
      </c>
      <c r="AS55" s="78" t="e">
        <f t="shared" si="23"/>
        <v>#DIV/0!</v>
      </c>
      <c r="AT55" s="78" t="e">
        <f t="shared" si="23"/>
        <v>#DIV/0!</v>
      </c>
      <c r="AU55" s="102" t="e">
        <f t="shared" si="23"/>
        <v>#DIV/0!</v>
      </c>
      <c r="AV55" s="107" t="e">
        <f t="shared" si="23"/>
        <v>#DIV/0!</v>
      </c>
      <c r="AW55" s="78" t="e">
        <f t="shared" si="23"/>
        <v>#DIV/0!</v>
      </c>
      <c r="AX55" s="78" t="e">
        <f t="shared" si="23"/>
        <v>#DIV/0!</v>
      </c>
      <c r="AY55" s="78" t="e">
        <f t="shared" si="23"/>
        <v>#DIV/0!</v>
      </c>
      <c r="AZ55" s="78" t="e">
        <f t="shared" si="23"/>
        <v>#DIV/0!</v>
      </c>
      <c r="BA55" s="103">
        <f t="shared" si="23"/>
        <v>0</v>
      </c>
      <c r="BB55" s="108">
        <f t="shared" si="23"/>
        <v>0</v>
      </c>
    </row>
    <row r="56" spans="1:54" ht="14.25" customHeight="1" x14ac:dyDescent="0.35">
      <c r="A56" s="268">
        <v>44809</v>
      </c>
      <c r="B56" s="11">
        <v>3.0833333333333299</v>
      </c>
      <c r="C56" s="306"/>
      <c r="D56" s="17"/>
      <c r="E56" s="17"/>
      <c r="F56" s="41"/>
      <c r="G56" s="269"/>
      <c r="H56" s="17"/>
      <c r="I56" s="17"/>
      <c r="J56" s="17"/>
      <c r="K56" s="98"/>
      <c r="L56" s="286">
        <f>G56-C56</f>
        <v>0</v>
      </c>
      <c r="M56" s="99">
        <f t="shared" ref="M56:M67" si="24">H56-F56</f>
        <v>0</v>
      </c>
      <c r="N56" s="17">
        <f t="shared" ref="N56:N67" si="25">I56-E56</f>
        <v>0</v>
      </c>
      <c r="O56" s="41">
        <f t="shared" ref="O56:O67" si="26">K56-D56</f>
        <v>0</v>
      </c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17"/>
      <c r="BA56" s="98">
        <f t="shared" ref="BA56:BA67" si="27">AY56+AZ56</f>
        <v>0</v>
      </c>
      <c r="BB56" s="101">
        <f t="shared" ref="BB56:BB67" si="28">AE56+AU56+AY56</f>
        <v>0</v>
      </c>
    </row>
    <row r="57" spans="1:54" ht="14.25" customHeight="1" x14ac:dyDescent="0.35">
      <c r="A57" s="266"/>
      <c r="B57" s="11">
        <v>3.1666666666666701</v>
      </c>
      <c r="C57" s="266"/>
      <c r="D57" s="17"/>
      <c r="E57" s="17"/>
      <c r="F57" s="41"/>
      <c r="G57" s="266"/>
      <c r="H57" s="17"/>
      <c r="I57" s="17"/>
      <c r="J57" s="17"/>
      <c r="K57" s="98"/>
      <c r="L57" s="266"/>
      <c r="M57" s="99">
        <f t="shared" si="24"/>
        <v>0</v>
      </c>
      <c r="N57" s="17">
        <f t="shared" si="25"/>
        <v>0</v>
      </c>
      <c r="O57" s="41">
        <f t="shared" si="26"/>
        <v>0</v>
      </c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17"/>
      <c r="BA57" s="98">
        <f t="shared" si="27"/>
        <v>0</v>
      </c>
      <c r="BB57" s="101">
        <f t="shared" si="28"/>
        <v>0</v>
      </c>
    </row>
    <row r="58" spans="1:54" ht="14.25" customHeight="1" x14ac:dyDescent="0.35">
      <c r="A58" s="266"/>
      <c r="B58" s="11">
        <v>3.25</v>
      </c>
      <c r="C58" s="266"/>
      <c r="D58" s="17"/>
      <c r="E58" s="17"/>
      <c r="F58" s="41"/>
      <c r="G58" s="266"/>
      <c r="H58" s="17"/>
      <c r="I58" s="17"/>
      <c r="J58" s="17"/>
      <c r="K58" s="98"/>
      <c r="L58" s="266"/>
      <c r="M58" s="99">
        <f t="shared" si="24"/>
        <v>0</v>
      </c>
      <c r="N58" s="17">
        <f t="shared" si="25"/>
        <v>0</v>
      </c>
      <c r="O58" s="41">
        <f t="shared" si="26"/>
        <v>0</v>
      </c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17"/>
      <c r="BA58" s="98">
        <f t="shared" si="27"/>
        <v>0</v>
      </c>
      <c r="BB58" s="101">
        <f t="shared" si="28"/>
        <v>0</v>
      </c>
    </row>
    <row r="59" spans="1:54" ht="14.25" customHeight="1" x14ac:dyDescent="0.35">
      <c r="A59" s="266"/>
      <c r="B59" s="11">
        <v>3.3333333333333299</v>
      </c>
      <c r="C59" s="266"/>
      <c r="D59" s="17"/>
      <c r="E59" s="17"/>
      <c r="F59" s="41"/>
      <c r="G59" s="266"/>
      <c r="H59" s="17"/>
      <c r="I59" s="17"/>
      <c r="J59" s="17"/>
      <c r="K59" s="98"/>
      <c r="L59" s="266"/>
      <c r="M59" s="99">
        <f t="shared" si="24"/>
        <v>0</v>
      </c>
      <c r="N59" s="17">
        <f t="shared" si="25"/>
        <v>0</v>
      </c>
      <c r="O59" s="41">
        <f t="shared" si="26"/>
        <v>0</v>
      </c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17"/>
      <c r="BA59" s="98">
        <f t="shared" si="27"/>
        <v>0</v>
      </c>
      <c r="BB59" s="101">
        <f t="shared" si="28"/>
        <v>0</v>
      </c>
    </row>
    <row r="60" spans="1:54" ht="14.25" customHeight="1" x14ac:dyDescent="0.35">
      <c r="A60" s="266"/>
      <c r="B60" s="11">
        <v>3.4166666666666701</v>
      </c>
      <c r="C60" s="266"/>
      <c r="D60" s="17"/>
      <c r="E60" s="17"/>
      <c r="F60" s="41"/>
      <c r="G60" s="266"/>
      <c r="H60" s="17"/>
      <c r="I60" s="17"/>
      <c r="J60" s="17"/>
      <c r="K60" s="98"/>
      <c r="L60" s="266"/>
      <c r="M60" s="99">
        <f t="shared" si="24"/>
        <v>0</v>
      </c>
      <c r="N60" s="17">
        <f t="shared" si="25"/>
        <v>0</v>
      </c>
      <c r="O60" s="41">
        <f t="shared" si="26"/>
        <v>0</v>
      </c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17"/>
      <c r="BA60" s="98">
        <f t="shared" si="27"/>
        <v>0</v>
      </c>
      <c r="BB60" s="101">
        <f t="shared" si="28"/>
        <v>0</v>
      </c>
    </row>
    <row r="61" spans="1:54" ht="14.25" customHeight="1" x14ac:dyDescent="0.35">
      <c r="A61" s="266"/>
      <c r="B61" s="11">
        <v>3.5</v>
      </c>
      <c r="C61" s="266"/>
      <c r="D61" s="17"/>
      <c r="E61" s="17"/>
      <c r="F61" s="41"/>
      <c r="G61" s="266"/>
      <c r="H61" s="17"/>
      <c r="I61" s="17"/>
      <c r="J61" s="17"/>
      <c r="K61" s="98"/>
      <c r="L61" s="266"/>
      <c r="M61" s="99">
        <f t="shared" si="24"/>
        <v>0</v>
      </c>
      <c r="N61" s="17">
        <f t="shared" si="25"/>
        <v>0</v>
      </c>
      <c r="O61" s="41">
        <f t="shared" si="26"/>
        <v>0</v>
      </c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17"/>
      <c r="BA61" s="98">
        <f t="shared" si="27"/>
        <v>0</v>
      </c>
      <c r="BB61" s="101">
        <f t="shared" si="28"/>
        <v>0</v>
      </c>
    </row>
    <row r="62" spans="1:54" ht="14.25" customHeight="1" x14ac:dyDescent="0.35">
      <c r="A62" s="266"/>
      <c r="B62" s="11">
        <v>3.5833333333333299</v>
      </c>
      <c r="C62" s="266"/>
      <c r="D62" s="17"/>
      <c r="E62" s="17"/>
      <c r="F62" s="41"/>
      <c r="G62" s="266"/>
      <c r="H62" s="17"/>
      <c r="I62" s="17"/>
      <c r="J62" s="17"/>
      <c r="K62" s="98"/>
      <c r="L62" s="266"/>
      <c r="M62" s="99">
        <f t="shared" si="24"/>
        <v>0</v>
      </c>
      <c r="N62" s="17">
        <f t="shared" si="25"/>
        <v>0</v>
      </c>
      <c r="O62" s="41">
        <f t="shared" si="26"/>
        <v>0</v>
      </c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17"/>
      <c r="BA62" s="98">
        <f t="shared" si="27"/>
        <v>0</v>
      </c>
      <c r="BB62" s="101">
        <f t="shared" si="28"/>
        <v>0</v>
      </c>
    </row>
    <row r="63" spans="1:54" ht="14.25" customHeight="1" x14ac:dyDescent="0.35">
      <c r="A63" s="266"/>
      <c r="B63" s="11">
        <v>3.6666666666666701</v>
      </c>
      <c r="C63" s="266"/>
      <c r="D63" s="17"/>
      <c r="E63" s="17"/>
      <c r="F63" s="41"/>
      <c r="G63" s="266"/>
      <c r="H63" s="17"/>
      <c r="I63" s="17"/>
      <c r="J63" s="17"/>
      <c r="K63" s="98"/>
      <c r="L63" s="266"/>
      <c r="M63" s="99">
        <f t="shared" si="24"/>
        <v>0</v>
      </c>
      <c r="N63" s="17">
        <f t="shared" si="25"/>
        <v>0</v>
      </c>
      <c r="O63" s="41">
        <f t="shared" si="26"/>
        <v>0</v>
      </c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17"/>
      <c r="BA63" s="98">
        <f t="shared" si="27"/>
        <v>0</v>
      </c>
      <c r="BB63" s="101">
        <f t="shared" si="28"/>
        <v>0</v>
      </c>
    </row>
    <row r="64" spans="1:54" ht="14.25" customHeight="1" x14ac:dyDescent="0.35">
      <c r="A64" s="266"/>
      <c r="B64" s="11">
        <v>3.75</v>
      </c>
      <c r="C64" s="266"/>
      <c r="D64" s="17"/>
      <c r="E64" s="17"/>
      <c r="F64" s="41"/>
      <c r="G64" s="266"/>
      <c r="H64" s="17"/>
      <c r="I64" s="17"/>
      <c r="J64" s="17"/>
      <c r="K64" s="98"/>
      <c r="L64" s="266"/>
      <c r="M64" s="99">
        <f t="shared" si="24"/>
        <v>0</v>
      </c>
      <c r="N64" s="17">
        <f t="shared" si="25"/>
        <v>0</v>
      </c>
      <c r="O64" s="41">
        <f t="shared" si="26"/>
        <v>0</v>
      </c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17"/>
      <c r="BA64" s="98">
        <f t="shared" si="27"/>
        <v>0</v>
      </c>
      <c r="BB64" s="101">
        <f t="shared" si="28"/>
        <v>0</v>
      </c>
    </row>
    <row r="65" spans="1:54" ht="14.25" customHeight="1" x14ac:dyDescent="0.35">
      <c r="A65" s="266"/>
      <c r="B65" s="11">
        <v>3.8333333333333299</v>
      </c>
      <c r="C65" s="266"/>
      <c r="D65" s="17"/>
      <c r="E65" s="17"/>
      <c r="F65" s="41"/>
      <c r="G65" s="266"/>
      <c r="H65" s="17"/>
      <c r="I65" s="17"/>
      <c r="J65" s="17"/>
      <c r="K65" s="98"/>
      <c r="L65" s="266"/>
      <c r="M65" s="99">
        <f t="shared" si="24"/>
        <v>0</v>
      </c>
      <c r="N65" s="17">
        <f t="shared" si="25"/>
        <v>0</v>
      </c>
      <c r="O65" s="41">
        <f t="shared" si="26"/>
        <v>0</v>
      </c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17"/>
      <c r="BA65" s="98">
        <f t="shared" si="27"/>
        <v>0</v>
      </c>
      <c r="BB65" s="101">
        <f t="shared" si="28"/>
        <v>0</v>
      </c>
    </row>
    <row r="66" spans="1:54" ht="14.25" customHeight="1" x14ac:dyDescent="0.35">
      <c r="A66" s="266"/>
      <c r="B66" s="11">
        <v>3.9166666666666701</v>
      </c>
      <c r="C66" s="266"/>
      <c r="D66" s="17"/>
      <c r="E66" s="17"/>
      <c r="F66" s="41"/>
      <c r="G66" s="266"/>
      <c r="H66" s="17"/>
      <c r="I66" s="17"/>
      <c r="J66" s="17"/>
      <c r="K66" s="98"/>
      <c r="L66" s="266"/>
      <c r="M66" s="99">
        <f t="shared" si="24"/>
        <v>0</v>
      </c>
      <c r="N66" s="17">
        <f t="shared" si="25"/>
        <v>0</v>
      </c>
      <c r="O66" s="41">
        <f t="shared" si="26"/>
        <v>0</v>
      </c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17"/>
      <c r="BA66" s="98">
        <f t="shared" si="27"/>
        <v>0</v>
      </c>
      <c r="BB66" s="101">
        <f t="shared" si="28"/>
        <v>0</v>
      </c>
    </row>
    <row r="67" spans="1:54" ht="14.25" customHeight="1" x14ac:dyDescent="0.35">
      <c r="A67" s="267"/>
      <c r="B67" s="11">
        <v>4</v>
      </c>
      <c r="C67" s="267"/>
      <c r="D67" s="17"/>
      <c r="E67" s="17"/>
      <c r="F67" s="41"/>
      <c r="G67" s="267"/>
      <c r="H67" s="17"/>
      <c r="I67" s="17"/>
      <c r="J67" s="17"/>
      <c r="K67" s="98"/>
      <c r="L67" s="267"/>
      <c r="M67" s="99">
        <f t="shared" si="24"/>
        <v>0</v>
      </c>
      <c r="N67" s="17">
        <f t="shared" si="25"/>
        <v>0</v>
      </c>
      <c r="O67" s="41">
        <f t="shared" si="26"/>
        <v>0</v>
      </c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17"/>
      <c r="BA67" s="98">
        <f t="shared" si="27"/>
        <v>0</v>
      </c>
      <c r="BB67" s="101">
        <f t="shared" si="28"/>
        <v>0</v>
      </c>
    </row>
    <row r="68" spans="1:54" ht="14.25" customHeight="1" x14ac:dyDescent="0.35">
      <c r="A68" s="291" t="s">
        <v>92</v>
      </c>
      <c r="B68" s="285"/>
      <c r="C68" s="78" t="e">
        <f t="shared" ref="C68:BB68" si="29">AVERAGE(C56:C67)</f>
        <v>#DIV/0!</v>
      </c>
      <c r="D68" s="78" t="e">
        <f t="shared" si="29"/>
        <v>#DIV/0!</v>
      </c>
      <c r="E68" s="78" t="e">
        <f t="shared" si="29"/>
        <v>#DIV/0!</v>
      </c>
      <c r="F68" s="102" t="e">
        <f t="shared" si="29"/>
        <v>#DIV/0!</v>
      </c>
      <c r="G68" s="78" t="e">
        <f t="shared" si="29"/>
        <v>#DIV/0!</v>
      </c>
      <c r="H68" s="78" t="e">
        <f t="shared" si="29"/>
        <v>#DIV/0!</v>
      </c>
      <c r="I68" s="78" t="e">
        <f t="shared" si="29"/>
        <v>#DIV/0!</v>
      </c>
      <c r="J68" s="78" t="e">
        <f t="shared" si="29"/>
        <v>#DIV/0!</v>
      </c>
      <c r="K68" s="103" t="e">
        <f t="shared" si="29"/>
        <v>#DIV/0!</v>
      </c>
      <c r="L68" s="104">
        <f t="shared" si="29"/>
        <v>0</v>
      </c>
      <c r="M68" s="103">
        <f t="shared" si="29"/>
        <v>0</v>
      </c>
      <c r="N68" s="103">
        <f t="shared" si="29"/>
        <v>0</v>
      </c>
      <c r="O68" s="102">
        <f t="shared" si="29"/>
        <v>0</v>
      </c>
      <c r="P68" s="105" t="e">
        <f t="shared" si="29"/>
        <v>#DIV/0!</v>
      </c>
      <c r="Q68" s="78" t="e">
        <f t="shared" si="29"/>
        <v>#DIV/0!</v>
      </c>
      <c r="R68" s="78" t="e">
        <f t="shared" si="29"/>
        <v>#DIV/0!</v>
      </c>
      <c r="S68" s="78" t="e">
        <f t="shared" si="29"/>
        <v>#DIV/0!</v>
      </c>
      <c r="T68" s="78" t="e">
        <f t="shared" si="29"/>
        <v>#DIV/0!</v>
      </c>
      <c r="U68" s="78" t="e">
        <f t="shared" si="29"/>
        <v>#DIV/0!</v>
      </c>
      <c r="V68" s="78" t="e">
        <f t="shared" si="29"/>
        <v>#DIV/0!</v>
      </c>
      <c r="W68" s="78" t="e">
        <f t="shared" si="29"/>
        <v>#DIV/0!</v>
      </c>
      <c r="X68" s="78" t="e">
        <f t="shared" si="29"/>
        <v>#DIV/0!</v>
      </c>
      <c r="Y68" s="78" t="e">
        <f t="shared" si="29"/>
        <v>#DIV/0!</v>
      </c>
      <c r="Z68" s="78" t="e">
        <f t="shared" si="29"/>
        <v>#DIV/0!</v>
      </c>
      <c r="AA68" s="78" t="e">
        <f t="shared" si="29"/>
        <v>#DIV/0!</v>
      </c>
      <c r="AB68" s="78" t="e">
        <f t="shared" si="29"/>
        <v>#DIV/0!</v>
      </c>
      <c r="AC68" s="78" t="e">
        <f t="shared" si="29"/>
        <v>#DIV/0!</v>
      </c>
      <c r="AD68" s="78" t="e">
        <f t="shared" si="29"/>
        <v>#DIV/0!</v>
      </c>
      <c r="AE68" s="102" t="e">
        <f t="shared" si="29"/>
        <v>#DIV/0!</v>
      </c>
      <c r="AF68" s="106" t="e">
        <f t="shared" si="29"/>
        <v>#DIV/0!</v>
      </c>
      <c r="AG68" s="78" t="e">
        <f t="shared" si="29"/>
        <v>#DIV/0!</v>
      </c>
      <c r="AH68" s="78" t="e">
        <f t="shared" si="29"/>
        <v>#DIV/0!</v>
      </c>
      <c r="AI68" s="78" t="e">
        <f t="shared" si="29"/>
        <v>#DIV/0!</v>
      </c>
      <c r="AJ68" s="78" t="e">
        <f t="shared" si="29"/>
        <v>#DIV/0!</v>
      </c>
      <c r="AK68" s="78" t="e">
        <f t="shared" si="29"/>
        <v>#DIV/0!</v>
      </c>
      <c r="AL68" s="78" t="e">
        <f t="shared" si="29"/>
        <v>#DIV/0!</v>
      </c>
      <c r="AM68" s="78" t="e">
        <f t="shared" si="29"/>
        <v>#DIV/0!</v>
      </c>
      <c r="AN68" s="78" t="e">
        <f t="shared" si="29"/>
        <v>#DIV/0!</v>
      </c>
      <c r="AO68" s="78" t="e">
        <f t="shared" si="29"/>
        <v>#DIV/0!</v>
      </c>
      <c r="AP68" s="78" t="e">
        <f t="shared" si="29"/>
        <v>#DIV/0!</v>
      </c>
      <c r="AQ68" s="78" t="e">
        <f t="shared" si="29"/>
        <v>#DIV/0!</v>
      </c>
      <c r="AR68" s="78" t="e">
        <f t="shared" si="29"/>
        <v>#DIV/0!</v>
      </c>
      <c r="AS68" s="78" t="e">
        <f t="shared" si="29"/>
        <v>#DIV/0!</v>
      </c>
      <c r="AT68" s="78" t="e">
        <f t="shared" si="29"/>
        <v>#DIV/0!</v>
      </c>
      <c r="AU68" s="102" t="e">
        <f t="shared" si="29"/>
        <v>#DIV/0!</v>
      </c>
      <c r="AV68" s="107" t="e">
        <f t="shared" si="29"/>
        <v>#DIV/0!</v>
      </c>
      <c r="AW68" s="78" t="e">
        <f t="shared" si="29"/>
        <v>#DIV/0!</v>
      </c>
      <c r="AX68" s="78" t="e">
        <f t="shared" si="29"/>
        <v>#DIV/0!</v>
      </c>
      <c r="AY68" s="78" t="e">
        <f t="shared" si="29"/>
        <v>#DIV/0!</v>
      </c>
      <c r="AZ68" s="78" t="e">
        <f t="shared" si="29"/>
        <v>#DIV/0!</v>
      </c>
      <c r="BA68" s="103">
        <f t="shared" si="29"/>
        <v>0</v>
      </c>
      <c r="BB68" s="108">
        <f t="shared" si="29"/>
        <v>0</v>
      </c>
    </row>
    <row r="69" spans="1:54" ht="14.25" customHeight="1" x14ac:dyDescent="0.35">
      <c r="A69" s="268">
        <v>44810</v>
      </c>
      <c r="B69" s="11">
        <v>4.0833333333333304</v>
      </c>
      <c r="C69" s="306"/>
      <c r="D69" s="17"/>
      <c r="E69" s="17"/>
      <c r="F69" s="41"/>
      <c r="G69" s="269"/>
      <c r="H69" s="17"/>
      <c r="I69" s="17"/>
      <c r="J69" s="17"/>
      <c r="K69" s="98"/>
      <c r="L69" s="286">
        <f>G69-C69</f>
        <v>0</v>
      </c>
      <c r="M69" s="99">
        <f t="shared" ref="M69:M80" si="30">H69-F69</f>
        <v>0</v>
      </c>
      <c r="N69" s="17">
        <f t="shared" ref="N69:N80" si="31">I69-E69</f>
        <v>0</v>
      </c>
      <c r="O69" s="41">
        <f t="shared" ref="O69:O80" si="32">K69-D69</f>
        <v>0</v>
      </c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17"/>
      <c r="BA69" s="98">
        <f t="shared" ref="BA69:BA80" si="33">AY69+AZ69</f>
        <v>0</v>
      </c>
      <c r="BB69" s="101">
        <f t="shared" ref="BB69:BB80" si="34">AE69+AU69+AY69</f>
        <v>0</v>
      </c>
    </row>
    <row r="70" spans="1:54" ht="14.25" customHeight="1" x14ac:dyDescent="0.35">
      <c r="A70" s="266"/>
      <c r="B70" s="11">
        <v>4.1666666666666696</v>
      </c>
      <c r="C70" s="266"/>
      <c r="D70" s="17"/>
      <c r="E70" s="17"/>
      <c r="F70" s="41"/>
      <c r="G70" s="266"/>
      <c r="H70" s="17"/>
      <c r="I70" s="17"/>
      <c r="J70" s="17"/>
      <c r="K70" s="98"/>
      <c r="L70" s="266"/>
      <c r="M70" s="99">
        <f t="shared" si="30"/>
        <v>0</v>
      </c>
      <c r="N70" s="17">
        <f t="shared" si="31"/>
        <v>0</v>
      </c>
      <c r="O70" s="41">
        <f t="shared" si="32"/>
        <v>0</v>
      </c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17"/>
      <c r="BA70" s="98">
        <f t="shared" si="33"/>
        <v>0</v>
      </c>
      <c r="BB70" s="101">
        <f t="shared" si="34"/>
        <v>0</v>
      </c>
    </row>
    <row r="71" spans="1:54" ht="14.25" customHeight="1" x14ac:dyDescent="0.35">
      <c r="A71" s="266"/>
      <c r="B71" s="11">
        <v>4.25</v>
      </c>
      <c r="C71" s="266"/>
      <c r="D71" s="17"/>
      <c r="E71" s="17"/>
      <c r="F71" s="41"/>
      <c r="G71" s="266"/>
      <c r="H71" s="17"/>
      <c r="I71" s="17"/>
      <c r="J71" s="17"/>
      <c r="K71" s="98"/>
      <c r="L71" s="266"/>
      <c r="M71" s="99">
        <f t="shared" si="30"/>
        <v>0</v>
      </c>
      <c r="N71" s="17">
        <f t="shared" si="31"/>
        <v>0</v>
      </c>
      <c r="O71" s="41">
        <f t="shared" si="32"/>
        <v>0</v>
      </c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17"/>
      <c r="BA71" s="98">
        <f t="shared" si="33"/>
        <v>0</v>
      </c>
      <c r="BB71" s="101">
        <f t="shared" si="34"/>
        <v>0</v>
      </c>
    </row>
    <row r="72" spans="1:54" ht="14.25" customHeight="1" x14ac:dyDescent="0.35">
      <c r="A72" s="266"/>
      <c r="B72" s="11">
        <v>4.3333333333333304</v>
      </c>
      <c r="C72" s="266"/>
      <c r="D72" s="17"/>
      <c r="E72" s="17"/>
      <c r="F72" s="41"/>
      <c r="G72" s="266"/>
      <c r="H72" s="17"/>
      <c r="I72" s="17"/>
      <c r="J72" s="17"/>
      <c r="K72" s="98"/>
      <c r="L72" s="266"/>
      <c r="M72" s="99">
        <f t="shared" si="30"/>
        <v>0</v>
      </c>
      <c r="N72" s="17">
        <f t="shared" si="31"/>
        <v>0</v>
      </c>
      <c r="O72" s="41">
        <f t="shared" si="32"/>
        <v>0</v>
      </c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17"/>
      <c r="BA72" s="98">
        <f t="shared" si="33"/>
        <v>0</v>
      </c>
      <c r="BB72" s="101">
        <f t="shared" si="34"/>
        <v>0</v>
      </c>
    </row>
    <row r="73" spans="1:54" ht="14.25" customHeight="1" x14ac:dyDescent="0.35">
      <c r="A73" s="266"/>
      <c r="B73" s="11">
        <v>4.4166666666666696</v>
      </c>
      <c r="C73" s="266"/>
      <c r="D73" s="17">
        <v>48.2</v>
      </c>
      <c r="E73" s="17">
        <v>0</v>
      </c>
      <c r="F73" s="41">
        <v>25.1</v>
      </c>
      <c r="G73" s="266"/>
      <c r="H73" s="109">
        <v>25.6</v>
      </c>
      <c r="I73" s="109">
        <v>-7.3</v>
      </c>
      <c r="J73" s="109">
        <v>81</v>
      </c>
      <c r="K73" s="98">
        <v>80.900000000000006</v>
      </c>
      <c r="L73" s="266"/>
      <c r="M73" s="99">
        <f t="shared" si="30"/>
        <v>0.5</v>
      </c>
      <c r="N73" s="17">
        <f t="shared" si="31"/>
        <v>-7.3</v>
      </c>
      <c r="O73" s="41">
        <f t="shared" si="32"/>
        <v>32.700000000000003</v>
      </c>
      <c r="P73" s="99">
        <v>12.8</v>
      </c>
      <c r="Q73" s="17">
        <v>21.1</v>
      </c>
      <c r="R73" s="17">
        <v>48.1</v>
      </c>
      <c r="S73" s="17">
        <v>1.6</v>
      </c>
      <c r="T73" s="17">
        <v>57.5</v>
      </c>
      <c r="U73" s="17">
        <v>57.2</v>
      </c>
      <c r="V73" s="17">
        <v>57.5</v>
      </c>
      <c r="W73" s="17">
        <v>57.7</v>
      </c>
      <c r="X73" s="17">
        <v>74.400000000000006</v>
      </c>
      <c r="Y73" s="17">
        <v>74.599999999999994</v>
      </c>
      <c r="Z73" s="17">
        <v>74.400000000000006</v>
      </c>
      <c r="AA73" s="17"/>
      <c r="AB73" s="17">
        <v>106.9</v>
      </c>
      <c r="AC73" s="17">
        <v>805</v>
      </c>
      <c r="AD73" s="17">
        <v>103.6</v>
      </c>
      <c r="AE73" s="41">
        <v>472</v>
      </c>
      <c r="AF73" s="100">
        <v>12.5</v>
      </c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17"/>
      <c r="BA73" s="98">
        <f t="shared" si="33"/>
        <v>0</v>
      </c>
      <c r="BB73" s="101">
        <f t="shared" si="34"/>
        <v>472</v>
      </c>
    </row>
    <row r="74" spans="1:54" ht="14.25" customHeight="1" x14ac:dyDescent="0.35">
      <c r="A74" s="266"/>
      <c r="B74" s="11">
        <v>4.5</v>
      </c>
      <c r="C74" s="266"/>
      <c r="D74" s="17">
        <v>47.6</v>
      </c>
      <c r="E74" s="17">
        <v>106.4</v>
      </c>
      <c r="F74" s="41">
        <v>11.3</v>
      </c>
      <c r="G74" s="266"/>
      <c r="H74" s="17">
        <v>33.1</v>
      </c>
      <c r="I74" s="17">
        <v>102.3</v>
      </c>
      <c r="J74" s="17">
        <v>79.099999999999994</v>
      </c>
      <c r="K74" s="98">
        <v>78.8</v>
      </c>
      <c r="L74" s="266"/>
      <c r="M74" s="99">
        <f t="shared" si="30"/>
        <v>21.8</v>
      </c>
      <c r="N74" s="17">
        <f t="shared" si="31"/>
        <v>-4.1000000000000085</v>
      </c>
      <c r="O74" s="41">
        <f t="shared" si="32"/>
        <v>31.199999999999996</v>
      </c>
      <c r="P74" s="99">
        <v>102.6</v>
      </c>
      <c r="Q74" s="17">
        <v>12.8</v>
      </c>
      <c r="R74" s="17">
        <v>47.3</v>
      </c>
      <c r="S74" s="17">
        <v>2.2000000000000002</v>
      </c>
      <c r="T74" s="17">
        <v>57.9</v>
      </c>
      <c r="U74" s="17">
        <v>57.9</v>
      </c>
      <c r="V74" s="17">
        <v>58.1</v>
      </c>
      <c r="W74" s="17">
        <v>58.3</v>
      </c>
      <c r="X74" s="17">
        <v>80.8</v>
      </c>
      <c r="Y74" s="17">
        <v>80.900000000000006</v>
      </c>
      <c r="Z74" s="17">
        <v>80.8</v>
      </c>
      <c r="AA74" s="17"/>
      <c r="AB74" s="17">
        <v>106.8</v>
      </c>
      <c r="AC74" s="17">
        <v>834</v>
      </c>
      <c r="AD74" s="17">
        <v>103.6</v>
      </c>
      <c r="AE74" s="41">
        <v>566</v>
      </c>
      <c r="AF74" s="100">
        <v>12.4</v>
      </c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17"/>
      <c r="BA74" s="98">
        <f t="shared" si="33"/>
        <v>0</v>
      </c>
      <c r="BB74" s="101">
        <f t="shared" si="34"/>
        <v>566</v>
      </c>
    </row>
    <row r="75" spans="1:54" ht="14.25" customHeight="1" x14ac:dyDescent="0.35">
      <c r="A75" s="266"/>
      <c r="B75" s="11">
        <v>4.5833333333333304</v>
      </c>
      <c r="C75" s="266"/>
      <c r="D75" s="17">
        <v>49</v>
      </c>
      <c r="E75" s="17">
        <v>82.9</v>
      </c>
      <c r="F75" s="41">
        <v>11.7</v>
      </c>
      <c r="G75" s="266"/>
      <c r="H75" s="17">
        <v>32.799999999999997</v>
      </c>
      <c r="I75" s="17">
        <v>78.099999999999994</v>
      </c>
      <c r="J75" s="17">
        <v>77.900000000000006</v>
      </c>
      <c r="K75" s="98">
        <v>77.7</v>
      </c>
      <c r="L75" s="266"/>
      <c r="M75" s="99">
        <f t="shared" si="30"/>
        <v>21.099999999999998</v>
      </c>
      <c r="N75" s="17">
        <f t="shared" si="31"/>
        <v>-4.8000000000000114</v>
      </c>
      <c r="O75" s="41">
        <f t="shared" si="32"/>
        <v>28.700000000000003</v>
      </c>
      <c r="P75" s="99">
        <v>78.900000000000006</v>
      </c>
      <c r="Q75" s="17">
        <v>13.4</v>
      </c>
      <c r="R75" s="17">
        <v>48.9</v>
      </c>
      <c r="S75" s="17">
        <v>1.8</v>
      </c>
      <c r="T75" s="17">
        <v>56.9</v>
      </c>
      <c r="U75" s="17">
        <v>56.7</v>
      </c>
      <c r="V75" s="17">
        <v>57.2</v>
      </c>
      <c r="W75" s="17">
        <v>57.2</v>
      </c>
      <c r="X75" s="17">
        <v>79.599999999999994</v>
      </c>
      <c r="Y75" s="17">
        <v>79.7</v>
      </c>
      <c r="Z75" s="17">
        <v>79.5</v>
      </c>
      <c r="AA75" s="17"/>
      <c r="AB75" s="17">
        <v>104.4</v>
      </c>
      <c r="AC75" s="17">
        <v>804</v>
      </c>
      <c r="AD75" s="17">
        <v>103.6</v>
      </c>
      <c r="AE75" s="41">
        <v>522</v>
      </c>
      <c r="AF75" s="100">
        <v>1.8</v>
      </c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17"/>
      <c r="BA75" s="98">
        <f t="shared" si="33"/>
        <v>0</v>
      </c>
      <c r="BB75" s="101">
        <f t="shared" si="34"/>
        <v>522</v>
      </c>
    </row>
    <row r="76" spans="1:54" ht="14.25" customHeight="1" x14ac:dyDescent="0.35">
      <c r="A76" s="266"/>
      <c r="B76" s="11">
        <v>4.6666666666666696</v>
      </c>
      <c r="C76" s="266"/>
      <c r="D76" s="17">
        <v>48.3</v>
      </c>
      <c r="E76" s="17">
        <v>98.1</v>
      </c>
      <c r="F76" s="41">
        <v>11.1</v>
      </c>
      <c r="G76" s="266"/>
      <c r="H76" s="17">
        <v>32.299999999999997</v>
      </c>
      <c r="I76" s="17">
        <v>91</v>
      </c>
      <c r="J76" s="17">
        <v>81.099999999999994</v>
      </c>
      <c r="K76" s="98">
        <v>80.900000000000006</v>
      </c>
      <c r="L76" s="266"/>
      <c r="M76" s="99">
        <f t="shared" si="30"/>
        <v>21.199999999999996</v>
      </c>
      <c r="N76" s="17">
        <f t="shared" si="31"/>
        <v>-7.0999999999999943</v>
      </c>
      <c r="O76" s="41">
        <f t="shared" si="32"/>
        <v>32.600000000000009</v>
      </c>
      <c r="P76" s="99">
        <v>93.3</v>
      </c>
      <c r="Q76" s="17">
        <v>12.6</v>
      </c>
      <c r="R76" s="17">
        <v>48.1</v>
      </c>
      <c r="S76" s="17">
        <v>1.9</v>
      </c>
      <c r="T76" s="17">
        <v>58.3</v>
      </c>
      <c r="U76" s="17">
        <v>58.3</v>
      </c>
      <c r="V76" s="17">
        <v>58.6</v>
      </c>
      <c r="W76" s="17">
        <v>58.6</v>
      </c>
      <c r="X76" s="17">
        <v>82.8</v>
      </c>
      <c r="Y76" s="17">
        <v>82.9</v>
      </c>
      <c r="Z76" s="17">
        <v>82.7</v>
      </c>
      <c r="AA76" s="17"/>
      <c r="AB76" s="17">
        <v>104.3</v>
      </c>
      <c r="AC76" s="17">
        <v>803</v>
      </c>
      <c r="AD76" s="17">
        <v>103.6</v>
      </c>
      <c r="AE76" s="41">
        <v>541</v>
      </c>
      <c r="AF76" s="100">
        <v>2</v>
      </c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17"/>
      <c r="BA76" s="98">
        <f t="shared" si="33"/>
        <v>0</v>
      </c>
      <c r="BB76" s="101">
        <f t="shared" si="34"/>
        <v>541</v>
      </c>
    </row>
    <row r="77" spans="1:54" ht="14.25" customHeight="1" x14ac:dyDescent="0.35">
      <c r="A77" s="266"/>
      <c r="B77" s="11">
        <v>4.75</v>
      </c>
      <c r="C77" s="266"/>
      <c r="D77" s="17">
        <v>48.7</v>
      </c>
      <c r="E77" s="17">
        <v>111.9</v>
      </c>
      <c r="F77" s="41">
        <v>10.8</v>
      </c>
      <c r="G77" s="266"/>
      <c r="H77" s="17">
        <v>32</v>
      </c>
      <c r="I77" s="17">
        <v>105</v>
      </c>
      <c r="J77" s="17">
        <v>83.7</v>
      </c>
      <c r="K77" s="98">
        <v>83.4</v>
      </c>
      <c r="L77" s="266"/>
      <c r="M77" s="99">
        <f t="shared" si="30"/>
        <v>21.2</v>
      </c>
      <c r="N77" s="17">
        <f t="shared" si="31"/>
        <v>-6.9000000000000057</v>
      </c>
      <c r="O77" s="41">
        <f t="shared" si="32"/>
        <v>34.700000000000003</v>
      </c>
      <c r="P77" s="99">
        <v>104.8</v>
      </c>
      <c r="Q77" s="17">
        <v>12.1</v>
      </c>
      <c r="R77" s="17">
        <v>48.4</v>
      </c>
      <c r="S77" s="17">
        <v>2.2000000000000002</v>
      </c>
      <c r="T77" s="17">
        <v>59.2</v>
      </c>
      <c r="U77" s="17">
        <v>59.3</v>
      </c>
      <c r="V77" s="17">
        <v>60.3</v>
      </c>
      <c r="W77" s="17">
        <v>59.7</v>
      </c>
      <c r="X77" s="17">
        <v>85.3</v>
      </c>
      <c r="Y77" s="17">
        <v>85.4</v>
      </c>
      <c r="Z77" s="17">
        <v>85.3</v>
      </c>
      <c r="AA77" s="17"/>
      <c r="AB77" s="17">
        <v>105.7</v>
      </c>
      <c r="AC77" s="17">
        <v>823</v>
      </c>
      <c r="AD77" s="17">
        <v>103.6</v>
      </c>
      <c r="AE77" s="41">
        <v>580</v>
      </c>
      <c r="AF77" s="100">
        <v>2</v>
      </c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>
        <f t="shared" si="33"/>
        <v>0</v>
      </c>
      <c r="BB77" s="101">
        <f t="shared" si="34"/>
        <v>580</v>
      </c>
    </row>
    <row r="78" spans="1:54" ht="14.25" customHeight="1" x14ac:dyDescent="0.35">
      <c r="A78" s="266"/>
      <c r="B78" s="11">
        <v>4.8333333333333304</v>
      </c>
      <c r="C78" s="266"/>
      <c r="D78" s="17">
        <v>48.4</v>
      </c>
      <c r="E78" s="17">
        <v>122</v>
      </c>
      <c r="F78" s="41">
        <v>10</v>
      </c>
      <c r="G78" s="266"/>
      <c r="H78" s="17">
        <v>32.5</v>
      </c>
      <c r="I78" s="17">
        <v>111.3</v>
      </c>
      <c r="J78" s="17">
        <v>83.8</v>
      </c>
      <c r="K78" s="98">
        <v>83.4</v>
      </c>
      <c r="L78" s="266"/>
      <c r="M78" s="99">
        <f t="shared" si="30"/>
        <v>22.5</v>
      </c>
      <c r="N78" s="17">
        <f t="shared" si="31"/>
        <v>-10.700000000000003</v>
      </c>
      <c r="O78" s="41">
        <f t="shared" si="32"/>
        <v>35.000000000000007</v>
      </c>
      <c r="P78" s="99">
        <v>111.2</v>
      </c>
      <c r="Q78" s="17">
        <v>11.2</v>
      </c>
      <c r="R78" s="17">
        <v>48.1</v>
      </c>
      <c r="S78" s="17">
        <v>2.2999999999999998</v>
      </c>
      <c r="T78" s="17">
        <v>59</v>
      </c>
      <c r="U78" s="17">
        <v>59.1</v>
      </c>
      <c r="V78" s="17">
        <v>59.8</v>
      </c>
      <c r="W78" s="17">
        <v>59.5</v>
      </c>
      <c r="X78" s="17">
        <v>85.6</v>
      </c>
      <c r="Y78" s="17">
        <v>85.7</v>
      </c>
      <c r="Z78" s="17">
        <v>85.5</v>
      </c>
      <c r="AA78" s="17"/>
      <c r="AB78" s="17">
        <v>110.5</v>
      </c>
      <c r="AC78" s="17">
        <v>857</v>
      </c>
      <c r="AD78" s="17">
        <v>103.6</v>
      </c>
      <c r="AE78" s="41">
        <v>608</v>
      </c>
      <c r="AF78" s="100">
        <v>2.1</v>
      </c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>
        <f t="shared" si="33"/>
        <v>0</v>
      </c>
      <c r="BB78" s="101">
        <f t="shared" si="34"/>
        <v>608</v>
      </c>
    </row>
    <row r="79" spans="1:54" ht="14.25" customHeight="1" x14ac:dyDescent="0.35">
      <c r="A79" s="266"/>
      <c r="B79" s="11">
        <v>4.9166666666666696</v>
      </c>
      <c r="C79" s="266"/>
      <c r="D79" s="17">
        <v>48.9</v>
      </c>
      <c r="E79" s="17">
        <v>125.4</v>
      </c>
      <c r="F79" s="41">
        <v>10</v>
      </c>
      <c r="G79" s="266"/>
      <c r="H79" s="17">
        <v>32.4</v>
      </c>
      <c r="I79" s="17">
        <v>115.1</v>
      </c>
      <c r="J79" s="17">
        <v>83.1</v>
      </c>
      <c r="K79" s="98">
        <v>82.7</v>
      </c>
      <c r="L79" s="266"/>
      <c r="M79" s="99">
        <f t="shared" si="30"/>
        <v>22.4</v>
      </c>
      <c r="N79" s="17">
        <f t="shared" si="31"/>
        <v>-10.300000000000011</v>
      </c>
      <c r="O79" s="41">
        <f t="shared" si="32"/>
        <v>33.800000000000004</v>
      </c>
      <c r="P79" s="99">
        <v>113.9</v>
      </c>
      <c r="Q79" s="17">
        <v>11.1</v>
      </c>
      <c r="R79" s="17">
        <v>48.6</v>
      </c>
      <c r="S79" s="17">
        <v>2.29</v>
      </c>
      <c r="T79" s="17">
        <v>57.4</v>
      </c>
      <c r="U79" s="17">
        <v>57.2</v>
      </c>
      <c r="V79" s="17">
        <v>58</v>
      </c>
      <c r="W79" s="17">
        <v>57.5</v>
      </c>
      <c r="X79" s="17">
        <v>85</v>
      </c>
      <c r="Y79" s="17">
        <v>85.1</v>
      </c>
      <c r="Z79" s="17">
        <v>84.9</v>
      </c>
      <c r="AA79" s="17"/>
      <c r="AB79" s="17">
        <v>113.8</v>
      </c>
      <c r="AC79" s="17">
        <v>856</v>
      </c>
      <c r="AD79" s="17">
        <v>103.6</v>
      </c>
      <c r="AE79" s="41">
        <v>599</v>
      </c>
      <c r="AF79" s="100">
        <v>2.2999999999999998</v>
      </c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>
        <f t="shared" si="33"/>
        <v>0</v>
      </c>
      <c r="BB79" s="101">
        <f t="shared" si="34"/>
        <v>599</v>
      </c>
    </row>
    <row r="80" spans="1:54" ht="14.25" customHeight="1" x14ac:dyDescent="0.35">
      <c r="A80" s="267"/>
      <c r="B80" s="11">
        <v>5</v>
      </c>
      <c r="C80" s="267"/>
      <c r="D80" s="17">
        <v>48.9</v>
      </c>
      <c r="E80" s="17">
        <v>121.8</v>
      </c>
      <c r="F80" s="41">
        <v>10</v>
      </c>
      <c r="G80" s="267"/>
      <c r="H80" s="17">
        <v>32.6</v>
      </c>
      <c r="I80" s="17">
        <v>114.9</v>
      </c>
      <c r="J80" s="17">
        <v>83.2</v>
      </c>
      <c r="K80" s="98">
        <v>82.9</v>
      </c>
      <c r="L80" s="267"/>
      <c r="M80" s="99">
        <f t="shared" si="30"/>
        <v>22.6</v>
      </c>
      <c r="N80" s="17">
        <f t="shared" si="31"/>
        <v>-6.8999999999999915</v>
      </c>
      <c r="O80" s="41">
        <f t="shared" si="32"/>
        <v>34.000000000000007</v>
      </c>
      <c r="P80" s="99">
        <v>114.4</v>
      </c>
      <c r="Q80" s="17">
        <v>11.2</v>
      </c>
      <c r="R80" s="17">
        <v>48.5</v>
      </c>
      <c r="S80" s="17">
        <v>2.2999999999999998</v>
      </c>
      <c r="T80" s="17">
        <v>57.4</v>
      </c>
      <c r="U80" s="17">
        <v>57.5</v>
      </c>
      <c r="V80" s="17">
        <v>58.2</v>
      </c>
      <c r="W80" s="17">
        <v>57.9</v>
      </c>
      <c r="X80" s="17">
        <v>85.1</v>
      </c>
      <c r="Y80" s="17">
        <v>85.2</v>
      </c>
      <c r="Z80" s="17">
        <v>85</v>
      </c>
      <c r="AA80" s="17"/>
      <c r="AB80" s="17">
        <v>112.9</v>
      </c>
      <c r="AC80" s="17">
        <v>856</v>
      </c>
      <c r="AD80" s="17">
        <v>103.6</v>
      </c>
      <c r="AE80" s="41">
        <v>600</v>
      </c>
      <c r="AF80" s="100">
        <v>2.2999999999999998</v>
      </c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>
        <f t="shared" si="33"/>
        <v>0</v>
      </c>
      <c r="BB80" s="101">
        <f t="shared" si="34"/>
        <v>600</v>
      </c>
    </row>
    <row r="81" spans="1:54" ht="14.25" customHeight="1" x14ac:dyDescent="0.35">
      <c r="A81" s="291" t="s">
        <v>92</v>
      </c>
      <c r="B81" s="285"/>
      <c r="C81" s="78" t="e">
        <f t="shared" ref="C81:Z81" si="35">AVERAGE(C69:C80)</f>
        <v>#DIV/0!</v>
      </c>
      <c r="D81" s="78">
        <f t="shared" si="35"/>
        <v>48.499999999999993</v>
      </c>
      <c r="E81" s="78">
        <f t="shared" si="35"/>
        <v>96.062499999999986</v>
      </c>
      <c r="F81" s="102">
        <f t="shared" si="35"/>
        <v>12.500000000000002</v>
      </c>
      <c r="G81" s="78" t="e">
        <f t="shared" si="35"/>
        <v>#DIV/0!</v>
      </c>
      <c r="H81" s="78">
        <f t="shared" si="35"/>
        <v>31.662500000000001</v>
      </c>
      <c r="I81" s="78">
        <f t="shared" si="35"/>
        <v>88.8</v>
      </c>
      <c r="J81" s="78">
        <f t="shared" si="35"/>
        <v>81.612500000000011</v>
      </c>
      <c r="K81" s="103">
        <f t="shared" si="35"/>
        <v>81.337499999999991</v>
      </c>
      <c r="L81" s="104">
        <f t="shared" si="35"/>
        <v>0</v>
      </c>
      <c r="M81" s="103">
        <f t="shared" si="35"/>
        <v>12.774999999999999</v>
      </c>
      <c r="N81" s="103">
        <f t="shared" si="35"/>
        <v>-4.8416666666666686</v>
      </c>
      <c r="O81" s="102">
        <f t="shared" si="35"/>
        <v>21.891666666666669</v>
      </c>
      <c r="P81" s="105">
        <f t="shared" si="35"/>
        <v>91.487499999999997</v>
      </c>
      <c r="Q81" s="78">
        <f t="shared" si="35"/>
        <v>13.1875</v>
      </c>
      <c r="R81" s="78">
        <f t="shared" si="35"/>
        <v>48.250000000000007</v>
      </c>
      <c r="S81" s="78">
        <f t="shared" si="35"/>
        <v>2.07375</v>
      </c>
      <c r="T81" s="78">
        <f t="shared" si="35"/>
        <v>57.949999999999996</v>
      </c>
      <c r="U81" s="78">
        <f t="shared" si="35"/>
        <v>57.900000000000006</v>
      </c>
      <c r="V81" s="78">
        <f t="shared" si="35"/>
        <v>58.462499999999999</v>
      </c>
      <c r="W81" s="78">
        <f t="shared" si="35"/>
        <v>58.3</v>
      </c>
      <c r="X81" s="78">
        <f t="shared" si="35"/>
        <v>82.325000000000003</v>
      </c>
      <c r="Y81" s="78">
        <f t="shared" si="35"/>
        <v>82.4375</v>
      </c>
      <c r="Z81" s="78">
        <f t="shared" si="35"/>
        <v>82.262500000000003</v>
      </c>
      <c r="AA81" s="78"/>
      <c r="AB81" s="78">
        <f t="shared" ref="AB81:BB81" si="36">AVERAGE(AB69:AB80)</f>
        <v>108.16249999999999</v>
      </c>
      <c r="AC81" s="78">
        <f t="shared" si="36"/>
        <v>829.75</v>
      </c>
      <c r="AD81" s="78">
        <f t="shared" si="36"/>
        <v>103.60000000000001</v>
      </c>
      <c r="AE81" s="102">
        <f t="shared" si="36"/>
        <v>561</v>
      </c>
      <c r="AF81" s="106">
        <f t="shared" si="36"/>
        <v>4.6749999999999989</v>
      </c>
      <c r="AG81" s="78" t="e">
        <f t="shared" si="36"/>
        <v>#DIV/0!</v>
      </c>
      <c r="AH81" s="78" t="e">
        <f t="shared" si="36"/>
        <v>#DIV/0!</v>
      </c>
      <c r="AI81" s="78" t="e">
        <f t="shared" si="36"/>
        <v>#DIV/0!</v>
      </c>
      <c r="AJ81" s="78" t="e">
        <f t="shared" si="36"/>
        <v>#DIV/0!</v>
      </c>
      <c r="AK81" s="78" t="e">
        <f t="shared" si="36"/>
        <v>#DIV/0!</v>
      </c>
      <c r="AL81" s="78" t="e">
        <f t="shared" si="36"/>
        <v>#DIV/0!</v>
      </c>
      <c r="AM81" s="78" t="e">
        <f t="shared" si="36"/>
        <v>#DIV/0!</v>
      </c>
      <c r="AN81" s="78" t="e">
        <f t="shared" si="36"/>
        <v>#DIV/0!</v>
      </c>
      <c r="AO81" s="78" t="e">
        <f t="shared" si="36"/>
        <v>#DIV/0!</v>
      </c>
      <c r="AP81" s="78" t="e">
        <f t="shared" si="36"/>
        <v>#DIV/0!</v>
      </c>
      <c r="AQ81" s="78" t="e">
        <f t="shared" si="36"/>
        <v>#DIV/0!</v>
      </c>
      <c r="AR81" s="78" t="e">
        <f t="shared" si="36"/>
        <v>#DIV/0!</v>
      </c>
      <c r="AS81" s="78" t="e">
        <f t="shared" si="36"/>
        <v>#DIV/0!</v>
      </c>
      <c r="AT81" s="78" t="e">
        <f t="shared" si="36"/>
        <v>#DIV/0!</v>
      </c>
      <c r="AU81" s="102" t="e">
        <f t="shared" si="36"/>
        <v>#DIV/0!</v>
      </c>
      <c r="AV81" s="107" t="e">
        <f t="shared" si="36"/>
        <v>#DIV/0!</v>
      </c>
      <c r="AW81" s="78" t="e">
        <f t="shared" si="36"/>
        <v>#DIV/0!</v>
      </c>
      <c r="AX81" s="78" t="e">
        <f t="shared" si="36"/>
        <v>#DIV/0!</v>
      </c>
      <c r="AY81" s="78" t="e">
        <f t="shared" si="36"/>
        <v>#DIV/0!</v>
      </c>
      <c r="AZ81" s="78" t="e">
        <f t="shared" si="36"/>
        <v>#DIV/0!</v>
      </c>
      <c r="BA81" s="103">
        <f t="shared" si="36"/>
        <v>0</v>
      </c>
      <c r="BB81" s="108">
        <f t="shared" si="36"/>
        <v>374</v>
      </c>
    </row>
    <row r="82" spans="1:54" ht="14.25" customHeight="1" x14ac:dyDescent="0.35">
      <c r="A82" s="268">
        <v>44811</v>
      </c>
      <c r="B82" s="11">
        <v>5.0833333333333304</v>
      </c>
      <c r="C82" s="306"/>
      <c r="D82" s="17">
        <v>48.9</v>
      </c>
      <c r="E82" s="17">
        <v>122.5</v>
      </c>
      <c r="F82" s="41">
        <v>10</v>
      </c>
      <c r="G82" s="269"/>
      <c r="H82" s="17">
        <v>32.700000000000003</v>
      </c>
      <c r="I82" s="17">
        <v>114.2</v>
      </c>
      <c r="J82" s="17">
        <v>84.3</v>
      </c>
      <c r="K82" s="98">
        <v>83.9</v>
      </c>
      <c r="L82" s="286">
        <f>G82-C82</f>
        <v>0</v>
      </c>
      <c r="M82" s="99">
        <f t="shared" ref="M82:M93" si="37">H82-F82</f>
        <v>22.700000000000003</v>
      </c>
      <c r="N82" s="17">
        <f t="shared" ref="N82:N93" si="38">I82-E82</f>
        <v>-8.2999999999999972</v>
      </c>
      <c r="O82" s="41">
        <f t="shared" ref="O82:O93" si="39">K82-D82</f>
        <v>35.000000000000007</v>
      </c>
      <c r="P82" s="99">
        <v>114.2</v>
      </c>
      <c r="Q82" s="17">
        <v>11.2</v>
      </c>
      <c r="R82" s="17">
        <v>48.6</v>
      </c>
      <c r="S82" s="17">
        <v>2.2999999999999998</v>
      </c>
      <c r="T82" s="17">
        <v>58.2</v>
      </c>
      <c r="U82" s="17">
        <v>58.3</v>
      </c>
      <c r="V82" s="17">
        <v>59</v>
      </c>
      <c r="W82" s="17">
        <v>58.6</v>
      </c>
      <c r="X82" s="17">
        <v>86.1</v>
      </c>
      <c r="Y82" s="17">
        <v>86.2</v>
      </c>
      <c r="Z82" s="17">
        <v>86.1</v>
      </c>
      <c r="AA82" s="17"/>
      <c r="AB82" s="17">
        <v>113.3</v>
      </c>
      <c r="AC82" s="17">
        <v>855</v>
      </c>
      <c r="AD82" s="17">
        <v>103.6</v>
      </c>
      <c r="AE82" s="41">
        <v>607</v>
      </c>
      <c r="AF82" s="100">
        <v>2.5</v>
      </c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>
        <f t="shared" ref="BA82:BA93" si="40">AY82+AZ82</f>
        <v>0</v>
      </c>
      <c r="BB82" s="101">
        <f t="shared" ref="BB82:BB93" si="41">AE82+AU82+AY82</f>
        <v>607</v>
      </c>
    </row>
    <row r="83" spans="1:54" ht="14.25" customHeight="1" x14ac:dyDescent="0.35">
      <c r="A83" s="266"/>
      <c r="B83" s="11">
        <v>5.1666666666666696</v>
      </c>
      <c r="C83" s="266"/>
      <c r="D83" s="17">
        <v>49.2</v>
      </c>
      <c r="E83" s="17">
        <v>96.4</v>
      </c>
      <c r="F83" s="41">
        <v>10.3</v>
      </c>
      <c r="G83" s="266"/>
      <c r="H83" s="17">
        <v>32.1</v>
      </c>
      <c r="I83" s="17">
        <v>88.3</v>
      </c>
      <c r="J83" s="17">
        <v>83.5</v>
      </c>
      <c r="K83" s="98">
        <v>83.2</v>
      </c>
      <c r="L83" s="266"/>
      <c r="M83" s="99">
        <f t="shared" si="37"/>
        <v>21.8</v>
      </c>
      <c r="N83" s="17">
        <f t="shared" si="38"/>
        <v>-8.1000000000000085</v>
      </c>
      <c r="O83" s="41">
        <f t="shared" si="39"/>
        <v>34</v>
      </c>
      <c r="P83" s="99">
        <v>89.7</v>
      </c>
      <c r="Q83" s="17">
        <v>11.6</v>
      </c>
      <c r="R83" s="17">
        <v>49</v>
      </c>
      <c r="S83" s="17">
        <v>2.4</v>
      </c>
      <c r="T83" s="17">
        <v>58.9</v>
      </c>
      <c r="U83" s="17">
        <v>58.7</v>
      </c>
      <c r="V83" s="17">
        <v>59.4</v>
      </c>
      <c r="W83" s="17">
        <v>59</v>
      </c>
      <c r="X83" s="17">
        <v>85.2</v>
      </c>
      <c r="Y83" s="17">
        <v>85.3</v>
      </c>
      <c r="Z83" s="17">
        <v>85.1</v>
      </c>
      <c r="AA83" s="17"/>
      <c r="AB83" s="17">
        <v>110</v>
      </c>
      <c r="AC83" s="17">
        <v>837</v>
      </c>
      <c r="AD83" s="17">
        <v>103.6</v>
      </c>
      <c r="AE83" s="41">
        <v>592</v>
      </c>
      <c r="AF83" s="100">
        <v>2.5</v>
      </c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>
        <f t="shared" si="40"/>
        <v>0</v>
      </c>
      <c r="BB83" s="101">
        <f t="shared" si="41"/>
        <v>592</v>
      </c>
    </row>
    <row r="84" spans="1:54" ht="14.25" customHeight="1" x14ac:dyDescent="0.35">
      <c r="A84" s="266"/>
      <c r="B84" s="11">
        <v>5.25</v>
      </c>
      <c r="C84" s="266"/>
      <c r="D84" s="17">
        <v>49.2</v>
      </c>
      <c r="E84" s="17">
        <v>100.5</v>
      </c>
      <c r="F84" s="41">
        <v>10.4</v>
      </c>
      <c r="G84" s="266"/>
      <c r="H84" s="17">
        <v>31.9</v>
      </c>
      <c r="I84" s="17">
        <v>91.4</v>
      </c>
      <c r="J84" s="17">
        <v>83.2</v>
      </c>
      <c r="K84" s="98">
        <v>82.9</v>
      </c>
      <c r="L84" s="266"/>
      <c r="M84" s="99">
        <f t="shared" si="37"/>
        <v>21.5</v>
      </c>
      <c r="N84" s="17">
        <f t="shared" si="38"/>
        <v>-9.0999999999999943</v>
      </c>
      <c r="O84" s="41">
        <f t="shared" si="39"/>
        <v>33.700000000000003</v>
      </c>
      <c r="P84" s="99">
        <v>92.7</v>
      </c>
      <c r="Q84" s="17">
        <v>11.6</v>
      </c>
      <c r="R84" s="17">
        <v>49</v>
      </c>
      <c r="S84" s="17">
        <v>2.4</v>
      </c>
      <c r="T84" s="17">
        <v>57.8</v>
      </c>
      <c r="U84" s="17">
        <v>57.7</v>
      </c>
      <c r="V84" s="17">
        <v>58.4</v>
      </c>
      <c r="W84" s="17">
        <v>58.2</v>
      </c>
      <c r="X84" s="17">
        <v>85</v>
      </c>
      <c r="Y84" s="17">
        <v>85.1</v>
      </c>
      <c r="Z84" s="17">
        <v>84.9</v>
      </c>
      <c r="AA84" s="17"/>
      <c r="AB84" s="17">
        <v>112.9</v>
      </c>
      <c r="AC84" s="17">
        <v>840</v>
      </c>
      <c r="AD84" s="17">
        <v>103.6</v>
      </c>
      <c r="AE84" s="41">
        <v>583</v>
      </c>
      <c r="AF84" s="100">
        <v>2.7</v>
      </c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>
        <f t="shared" si="40"/>
        <v>0</v>
      </c>
      <c r="BB84" s="101">
        <f t="shared" si="41"/>
        <v>583</v>
      </c>
    </row>
    <row r="85" spans="1:54" ht="14.25" customHeight="1" x14ac:dyDescent="0.35">
      <c r="A85" s="266"/>
      <c r="B85" s="11">
        <v>5.3333333333333304</v>
      </c>
      <c r="C85" s="266"/>
      <c r="D85" s="17">
        <v>49.1</v>
      </c>
      <c r="E85" s="17">
        <v>116</v>
      </c>
      <c r="F85" s="41">
        <v>10.6</v>
      </c>
      <c r="G85" s="266"/>
      <c r="H85" s="17">
        <v>33.1</v>
      </c>
      <c r="I85" s="17">
        <v>106</v>
      </c>
      <c r="J85" s="17">
        <v>84.3</v>
      </c>
      <c r="K85" s="98">
        <v>84</v>
      </c>
      <c r="L85" s="266"/>
      <c r="M85" s="99">
        <f t="shared" si="37"/>
        <v>22.5</v>
      </c>
      <c r="N85" s="17">
        <f t="shared" si="38"/>
        <v>-10</v>
      </c>
      <c r="O85" s="41">
        <f t="shared" si="39"/>
        <v>34.9</v>
      </c>
      <c r="P85" s="99">
        <v>106.5</v>
      </c>
      <c r="Q85" s="17">
        <v>11.9</v>
      </c>
      <c r="R85" s="17">
        <v>48.8</v>
      </c>
      <c r="S85" s="17">
        <v>2.5</v>
      </c>
      <c r="T85" s="17">
        <v>58.9</v>
      </c>
      <c r="U85" s="17">
        <v>58.6</v>
      </c>
      <c r="V85" s="17">
        <v>59.5</v>
      </c>
      <c r="W85" s="17">
        <v>59.1</v>
      </c>
      <c r="X85" s="17">
        <v>86.2</v>
      </c>
      <c r="Y85" s="17">
        <v>86.3</v>
      </c>
      <c r="Z85" s="17">
        <v>86.1</v>
      </c>
      <c r="AA85" s="17"/>
      <c r="AB85" s="17">
        <v>111.4</v>
      </c>
      <c r="AC85" s="17">
        <v>839</v>
      </c>
      <c r="AD85" s="17">
        <v>103.6</v>
      </c>
      <c r="AE85" s="41">
        <v>590</v>
      </c>
      <c r="AF85" s="100">
        <v>3.1</v>
      </c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>
        <f t="shared" si="40"/>
        <v>0</v>
      </c>
      <c r="BB85" s="101">
        <f t="shared" si="41"/>
        <v>590</v>
      </c>
    </row>
    <row r="86" spans="1:54" ht="14.25" customHeight="1" x14ac:dyDescent="0.35">
      <c r="A86" s="266"/>
      <c r="B86" s="11">
        <v>5.4166666666666696</v>
      </c>
      <c r="C86" s="266"/>
      <c r="D86" s="17">
        <v>49</v>
      </c>
      <c r="E86" s="17">
        <v>114.8</v>
      </c>
      <c r="F86" s="41">
        <v>10.8</v>
      </c>
      <c r="G86" s="266"/>
      <c r="H86" s="17">
        <v>34.700000000000003</v>
      </c>
      <c r="I86" s="17">
        <v>108.9</v>
      </c>
      <c r="J86" s="17">
        <v>86.2</v>
      </c>
      <c r="K86" s="98">
        <v>85.9</v>
      </c>
      <c r="L86" s="266"/>
      <c r="M86" s="99">
        <f t="shared" si="37"/>
        <v>23.900000000000002</v>
      </c>
      <c r="N86" s="17">
        <f t="shared" si="38"/>
        <v>-5.8999999999999915</v>
      </c>
      <c r="O86" s="41">
        <f t="shared" si="39"/>
        <v>36.900000000000006</v>
      </c>
      <c r="P86" s="99" t="s">
        <v>118</v>
      </c>
      <c r="Q86" s="17">
        <v>12.3</v>
      </c>
      <c r="R86" s="17">
        <v>48.6</v>
      </c>
      <c r="S86" s="17">
        <v>2.6</v>
      </c>
      <c r="T86" s="17">
        <v>60.9</v>
      </c>
      <c r="U86" s="17">
        <v>60.6</v>
      </c>
      <c r="V86" s="17">
        <v>61.5</v>
      </c>
      <c r="W86" s="17">
        <v>61.1</v>
      </c>
      <c r="X86" s="17">
        <v>88</v>
      </c>
      <c r="Y86" s="17">
        <v>88</v>
      </c>
      <c r="Z86" s="17">
        <v>87.9</v>
      </c>
      <c r="AA86" s="17"/>
      <c r="AB86" s="17">
        <v>110.3</v>
      </c>
      <c r="AC86" s="17">
        <v>839</v>
      </c>
      <c r="AD86" s="17">
        <v>103.6</v>
      </c>
      <c r="AE86" s="41">
        <v>602</v>
      </c>
      <c r="AF86" s="100">
        <v>3.6</v>
      </c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>
        <f t="shared" si="40"/>
        <v>0</v>
      </c>
      <c r="BB86" s="101">
        <f t="shared" si="41"/>
        <v>602</v>
      </c>
    </row>
    <row r="87" spans="1:54" ht="14.25" customHeight="1" x14ac:dyDescent="0.35">
      <c r="A87" s="266"/>
      <c r="B87" s="11">
        <v>5.5</v>
      </c>
      <c r="C87" s="266"/>
      <c r="D87" s="17">
        <v>49</v>
      </c>
      <c r="E87" s="17">
        <v>113</v>
      </c>
      <c r="F87" s="41">
        <v>11.2</v>
      </c>
      <c r="G87" s="266"/>
      <c r="H87" s="17">
        <v>35.5</v>
      </c>
      <c r="I87" s="17">
        <v>107.7</v>
      </c>
      <c r="J87" s="17">
        <v>87</v>
      </c>
      <c r="K87" s="98">
        <v>86.7</v>
      </c>
      <c r="L87" s="266"/>
      <c r="M87" s="99">
        <f t="shared" si="37"/>
        <v>24.3</v>
      </c>
      <c r="N87" s="17">
        <f t="shared" si="38"/>
        <v>-5.2999999999999972</v>
      </c>
      <c r="O87" s="41">
        <f t="shared" si="39"/>
        <v>37.700000000000003</v>
      </c>
      <c r="P87" s="99">
        <v>107.5</v>
      </c>
      <c r="Q87" s="17">
        <v>12.6</v>
      </c>
      <c r="R87" s="17">
        <v>48.7</v>
      </c>
      <c r="S87" s="17">
        <v>2.5</v>
      </c>
      <c r="T87" s="17">
        <v>62.1</v>
      </c>
      <c r="U87" s="17">
        <v>61.9</v>
      </c>
      <c r="V87" s="17">
        <v>62.8</v>
      </c>
      <c r="W87" s="17">
        <v>62.3</v>
      </c>
      <c r="X87" s="17">
        <v>88.7</v>
      </c>
      <c r="Y87" s="17">
        <v>88.8</v>
      </c>
      <c r="Z87" s="17">
        <v>88.7</v>
      </c>
      <c r="AA87" s="17"/>
      <c r="AB87" s="17">
        <v>109.2</v>
      </c>
      <c r="AC87" s="17">
        <v>838</v>
      </c>
      <c r="AD87" s="17">
        <v>103.6</v>
      </c>
      <c r="AE87" s="41">
        <v>608</v>
      </c>
      <c r="AF87" s="100">
        <v>3.5</v>
      </c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>
        <f t="shared" si="40"/>
        <v>0</v>
      </c>
      <c r="BB87" s="101">
        <f t="shared" si="41"/>
        <v>608</v>
      </c>
    </row>
    <row r="88" spans="1:54" ht="14.25" customHeight="1" x14ac:dyDescent="0.35">
      <c r="A88" s="266"/>
      <c r="B88" s="11">
        <v>5.5833333333333304</v>
      </c>
      <c r="C88" s="266"/>
      <c r="D88" s="17">
        <v>49</v>
      </c>
      <c r="E88" s="17">
        <v>112.8</v>
      </c>
      <c r="F88" s="41">
        <v>11.3</v>
      </c>
      <c r="G88" s="266"/>
      <c r="H88" s="17">
        <v>35.9</v>
      </c>
      <c r="I88" s="17">
        <v>107.7</v>
      </c>
      <c r="J88" s="17">
        <v>88.9</v>
      </c>
      <c r="K88" s="98">
        <v>88.6</v>
      </c>
      <c r="L88" s="266"/>
      <c r="M88" s="99">
        <f t="shared" si="37"/>
        <v>24.599999999999998</v>
      </c>
      <c r="N88" s="17">
        <f t="shared" si="38"/>
        <v>-5.0999999999999943</v>
      </c>
      <c r="O88" s="41">
        <f t="shared" si="39"/>
        <v>39.599999999999994</v>
      </c>
      <c r="P88" s="99">
        <v>107.3</v>
      </c>
      <c r="Q88" s="17">
        <v>12.8</v>
      </c>
      <c r="R88" s="17">
        <v>48.8</v>
      </c>
      <c r="S88" s="17">
        <v>2.5</v>
      </c>
      <c r="T88" s="17">
        <v>63.5</v>
      </c>
      <c r="U88" s="17">
        <v>63.4</v>
      </c>
      <c r="V88" s="17">
        <v>64.3</v>
      </c>
      <c r="W88" s="17">
        <v>63.8</v>
      </c>
      <c r="X88" s="17">
        <v>90.6</v>
      </c>
      <c r="Y88" s="17">
        <v>90.7</v>
      </c>
      <c r="Z88" s="17">
        <v>90.5</v>
      </c>
      <c r="AA88" s="17"/>
      <c r="AB88" s="17">
        <v>108.4</v>
      </c>
      <c r="AC88" s="17">
        <v>840</v>
      </c>
      <c r="AD88" s="17">
        <v>103.6</v>
      </c>
      <c r="AE88" s="41">
        <v>620</v>
      </c>
      <c r="AF88" s="100">
        <v>3.6</v>
      </c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>
        <f t="shared" si="40"/>
        <v>0</v>
      </c>
      <c r="BB88" s="101">
        <f t="shared" si="41"/>
        <v>620</v>
      </c>
    </row>
    <row r="89" spans="1:54" ht="14.25" customHeight="1" x14ac:dyDescent="0.35">
      <c r="A89" s="266"/>
      <c r="B89" s="11">
        <v>5.6666666666666696</v>
      </c>
      <c r="C89" s="266"/>
      <c r="D89" s="17">
        <v>49.8</v>
      </c>
      <c r="E89" s="17">
        <v>111.4</v>
      </c>
      <c r="F89" s="41">
        <v>11.2</v>
      </c>
      <c r="G89" s="266"/>
      <c r="H89" s="17">
        <v>36.799999999999997</v>
      </c>
      <c r="I89" s="17">
        <v>106.7</v>
      </c>
      <c r="J89" s="17">
        <v>88.2</v>
      </c>
      <c r="K89" s="98">
        <v>87.9</v>
      </c>
      <c r="L89" s="266"/>
      <c r="M89" s="99">
        <f t="shared" si="37"/>
        <v>25.599999999999998</v>
      </c>
      <c r="N89" s="17">
        <f t="shared" si="38"/>
        <v>-4.7000000000000028</v>
      </c>
      <c r="O89" s="41">
        <f t="shared" si="39"/>
        <v>38.100000000000009</v>
      </c>
      <c r="P89" s="99">
        <v>54.1</v>
      </c>
      <c r="Q89" s="17">
        <v>12.8</v>
      </c>
      <c r="R89" s="17">
        <v>49.6</v>
      </c>
      <c r="S89" s="17">
        <v>2.5</v>
      </c>
      <c r="T89" s="17">
        <v>65.400000000000006</v>
      </c>
      <c r="U89" s="17">
        <v>65.400000000000006</v>
      </c>
      <c r="V89" s="17">
        <v>66.400000000000006</v>
      </c>
      <c r="W89" s="17">
        <v>65.8</v>
      </c>
      <c r="X89" s="17">
        <v>89.9</v>
      </c>
      <c r="Y89" s="17">
        <v>90</v>
      </c>
      <c r="Z89" s="17">
        <v>89.8</v>
      </c>
      <c r="AA89" s="17"/>
      <c r="AB89" s="17">
        <v>109</v>
      </c>
      <c r="AC89" s="17">
        <v>841</v>
      </c>
      <c r="AD89" s="17">
        <v>103.6</v>
      </c>
      <c r="AE89" s="41">
        <v>626</v>
      </c>
      <c r="AF89" s="100">
        <v>0</v>
      </c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>
        <f t="shared" si="40"/>
        <v>0</v>
      </c>
      <c r="BB89" s="101">
        <f t="shared" si="41"/>
        <v>626</v>
      </c>
    </row>
    <row r="90" spans="1:54" ht="14.25" customHeight="1" x14ac:dyDescent="0.35">
      <c r="A90" s="266"/>
      <c r="B90" s="11">
        <v>5.75</v>
      </c>
      <c r="C90" s="266"/>
      <c r="D90" s="17">
        <v>49.3</v>
      </c>
      <c r="E90" s="17">
        <v>117.9</v>
      </c>
      <c r="F90" s="41">
        <v>10.5</v>
      </c>
      <c r="G90" s="266"/>
      <c r="H90" s="17">
        <v>34.4</v>
      </c>
      <c r="I90" s="17">
        <v>109.5</v>
      </c>
      <c r="J90" s="17">
        <v>87.8</v>
      </c>
      <c r="K90" s="98">
        <v>87.5</v>
      </c>
      <c r="L90" s="266"/>
      <c r="M90" s="99">
        <f t="shared" si="37"/>
        <v>23.9</v>
      </c>
      <c r="N90" s="17">
        <f t="shared" si="38"/>
        <v>-8.4000000000000057</v>
      </c>
      <c r="O90" s="41">
        <f t="shared" si="39"/>
        <v>38.200000000000003</v>
      </c>
      <c r="P90" s="99">
        <v>109.6</v>
      </c>
      <c r="Q90" s="17">
        <v>11.8</v>
      </c>
      <c r="R90" s="17">
        <v>49</v>
      </c>
      <c r="S90" s="17">
        <v>2.5</v>
      </c>
      <c r="T90" s="17">
        <v>61.2</v>
      </c>
      <c r="U90" s="17">
        <v>61.1</v>
      </c>
      <c r="V90" s="17">
        <v>61.9</v>
      </c>
      <c r="W90" s="17">
        <v>61.5</v>
      </c>
      <c r="X90" s="17">
        <v>89.6</v>
      </c>
      <c r="Y90" s="17">
        <v>89.6</v>
      </c>
      <c r="Z90" s="17">
        <v>89.5</v>
      </c>
      <c r="AA90" s="17"/>
      <c r="AB90" s="17">
        <v>110.5</v>
      </c>
      <c r="AC90" s="17">
        <v>840</v>
      </c>
      <c r="AD90" s="17">
        <v>103.6</v>
      </c>
      <c r="AE90" s="41">
        <v>613</v>
      </c>
      <c r="AF90" s="100">
        <v>2.5</v>
      </c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>
        <f t="shared" si="40"/>
        <v>0</v>
      </c>
      <c r="BB90" s="101">
        <f t="shared" si="41"/>
        <v>613</v>
      </c>
    </row>
    <row r="91" spans="1:54" ht="14.25" customHeight="1" x14ac:dyDescent="0.35">
      <c r="A91" s="266"/>
      <c r="B91" s="11">
        <v>5.8333333333333304</v>
      </c>
      <c r="C91" s="266"/>
      <c r="D91" s="17">
        <v>46.3</v>
      </c>
      <c r="E91" s="17">
        <v>125</v>
      </c>
      <c r="F91" s="41">
        <v>10.3</v>
      </c>
      <c r="G91" s="266"/>
      <c r="H91" s="17">
        <v>35</v>
      </c>
      <c r="I91" s="17">
        <v>115.8</v>
      </c>
      <c r="J91" s="17">
        <v>87.7</v>
      </c>
      <c r="K91" s="98">
        <v>87.3</v>
      </c>
      <c r="L91" s="266"/>
      <c r="M91" s="99">
        <f t="shared" si="37"/>
        <v>24.7</v>
      </c>
      <c r="N91" s="17">
        <f t="shared" si="38"/>
        <v>-9.2000000000000028</v>
      </c>
      <c r="O91" s="41">
        <f t="shared" si="39"/>
        <v>41</v>
      </c>
      <c r="P91" s="99">
        <v>77.099999999999994</v>
      </c>
      <c r="Q91" s="17">
        <v>11.5</v>
      </c>
      <c r="R91" s="17">
        <v>46.1</v>
      </c>
      <c r="S91" s="17">
        <v>2.4</v>
      </c>
      <c r="T91" s="17">
        <v>66</v>
      </c>
      <c r="U91" s="17">
        <v>66</v>
      </c>
      <c r="V91" s="17">
        <v>67.099999999999994</v>
      </c>
      <c r="W91" s="17">
        <v>66.400000000000006</v>
      </c>
      <c r="X91" s="17">
        <v>89.2</v>
      </c>
      <c r="Y91" s="17">
        <v>89.3</v>
      </c>
      <c r="Z91" s="17">
        <v>89.2</v>
      </c>
      <c r="AA91" s="17"/>
      <c r="AB91" s="17">
        <v>99.4</v>
      </c>
      <c r="AC91" s="17">
        <v>839</v>
      </c>
      <c r="AD91" s="17">
        <v>103.6</v>
      </c>
      <c r="AE91" s="41">
        <v>615</v>
      </c>
      <c r="AF91" s="100">
        <v>75.900000000000006</v>
      </c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>
        <f t="shared" si="40"/>
        <v>0</v>
      </c>
      <c r="BB91" s="101">
        <f t="shared" si="41"/>
        <v>615</v>
      </c>
    </row>
    <row r="92" spans="1:54" ht="14.25" customHeight="1" x14ac:dyDescent="0.35">
      <c r="A92" s="266"/>
      <c r="B92" s="11">
        <v>5.9166666666666696</v>
      </c>
      <c r="C92" s="266"/>
      <c r="D92" s="17">
        <v>46.7</v>
      </c>
      <c r="E92" s="17">
        <v>121.1</v>
      </c>
      <c r="F92" s="41">
        <v>10.5</v>
      </c>
      <c r="G92" s="266"/>
      <c r="H92" s="17">
        <v>34.5</v>
      </c>
      <c r="I92" s="17">
        <v>111.6</v>
      </c>
      <c r="J92" s="17">
        <v>86</v>
      </c>
      <c r="K92" s="98">
        <v>85.7</v>
      </c>
      <c r="L92" s="266"/>
      <c r="M92" s="99">
        <f t="shared" si="37"/>
        <v>24</v>
      </c>
      <c r="N92" s="17">
        <f t="shared" si="38"/>
        <v>-9.5</v>
      </c>
      <c r="O92" s="41">
        <f t="shared" si="39"/>
        <v>39</v>
      </c>
      <c r="P92" s="99">
        <v>72.099999999999994</v>
      </c>
      <c r="Q92" s="17">
        <v>11.9</v>
      </c>
      <c r="R92" s="17">
        <v>46.5</v>
      </c>
      <c r="S92" s="17">
        <v>2.4</v>
      </c>
      <c r="T92" s="17">
        <v>64.599999999999994</v>
      </c>
      <c r="U92" s="17">
        <v>64.7</v>
      </c>
      <c r="V92" s="17">
        <v>65.7</v>
      </c>
      <c r="W92" s="17">
        <v>65.099999999999994</v>
      </c>
      <c r="X92" s="17">
        <v>87.6</v>
      </c>
      <c r="Y92" s="17">
        <v>87.6</v>
      </c>
      <c r="Z92" s="17">
        <v>87.5</v>
      </c>
      <c r="AA92" s="17"/>
      <c r="AB92" s="17">
        <v>101.5</v>
      </c>
      <c r="AC92" s="17">
        <v>839</v>
      </c>
      <c r="AD92" s="17">
        <v>103.6</v>
      </c>
      <c r="AE92" s="41">
        <v>605</v>
      </c>
      <c r="AF92" s="100">
        <v>78.7</v>
      </c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>
        <f t="shared" si="40"/>
        <v>0</v>
      </c>
      <c r="BB92" s="101">
        <f t="shared" si="41"/>
        <v>605</v>
      </c>
    </row>
    <row r="93" spans="1:54" ht="14.25" customHeight="1" x14ac:dyDescent="0.35">
      <c r="A93" s="267"/>
      <c r="B93" s="11">
        <v>6</v>
      </c>
      <c r="C93" s="267"/>
      <c r="D93" s="17">
        <v>46.9</v>
      </c>
      <c r="E93" s="17">
        <v>122.6</v>
      </c>
      <c r="F93" s="41">
        <v>10.5</v>
      </c>
      <c r="G93" s="267"/>
      <c r="H93" s="17">
        <v>34.5</v>
      </c>
      <c r="I93" s="17">
        <v>114</v>
      </c>
      <c r="J93" s="17">
        <v>85.3</v>
      </c>
      <c r="K93" s="98">
        <v>85</v>
      </c>
      <c r="L93" s="267"/>
      <c r="M93" s="99">
        <f t="shared" si="37"/>
        <v>24</v>
      </c>
      <c r="N93" s="17">
        <f t="shared" si="38"/>
        <v>-8.5999999999999943</v>
      </c>
      <c r="O93" s="41">
        <f t="shared" si="39"/>
        <v>38.1</v>
      </c>
      <c r="P93" s="99">
        <v>73.2</v>
      </c>
      <c r="Q93" s="17">
        <v>11.9</v>
      </c>
      <c r="R93" s="17">
        <v>46.7</v>
      </c>
      <c r="S93" s="17">
        <v>2.4900000000000002</v>
      </c>
      <c r="T93" s="17">
        <v>64</v>
      </c>
      <c r="U93" s="17">
        <v>63.9</v>
      </c>
      <c r="V93" s="17">
        <v>64.900000000000006</v>
      </c>
      <c r="W93" s="17">
        <v>64.2</v>
      </c>
      <c r="X93" s="17">
        <v>86.9</v>
      </c>
      <c r="Y93" s="17">
        <v>87</v>
      </c>
      <c r="Z93" s="17">
        <v>86.9</v>
      </c>
      <c r="AA93" s="17"/>
      <c r="AB93" s="17">
        <v>102.4</v>
      </c>
      <c r="AC93" s="17">
        <v>839</v>
      </c>
      <c r="AD93" s="17">
        <v>103.6</v>
      </c>
      <c r="AE93" s="41">
        <v>599</v>
      </c>
      <c r="AF93" s="100">
        <v>80.400000000000006</v>
      </c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>
        <f t="shared" si="40"/>
        <v>0</v>
      </c>
      <c r="BB93" s="101">
        <f t="shared" si="41"/>
        <v>599</v>
      </c>
    </row>
    <row r="94" spans="1:54" ht="14.25" customHeight="1" x14ac:dyDescent="0.35">
      <c r="A94" s="291" t="s">
        <v>92</v>
      </c>
      <c r="B94" s="285"/>
      <c r="C94" s="78" t="e">
        <f t="shared" ref="C94:Z94" si="42">AVERAGE(C82:C93)</f>
        <v>#DIV/0!</v>
      </c>
      <c r="D94" s="78">
        <f t="shared" si="42"/>
        <v>48.533333333333331</v>
      </c>
      <c r="E94" s="78">
        <f t="shared" si="42"/>
        <v>114.49999999999996</v>
      </c>
      <c r="F94" s="102">
        <f t="shared" si="42"/>
        <v>10.633333333333335</v>
      </c>
      <c r="G94" s="78" t="e">
        <f t="shared" si="42"/>
        <v>#DIV/0!</v>
      </c>
      <c r="H94" s="78">
        <f t="shared" si="42"/>
        <v>34.258333333333333</v>
      </c>
      <c r="I94" s="78">
        <f t="shared" si="42"/>
        <v>106.81666666666666</v>
      </c>
      <c r="J94" s="78">
        <f t="shared" si="42"/>
        <v>86.033333333333346</v>
      </c>
      <c r="K94" s="103">
        <f t="shared" si="42"/>
        <v>85.716666666666654</v>
      </c>
      <c r="L94" s="104">
        <f t="shared" si="42"/>
        <v>0</v>
      </c>
      <c r="M94" s="103">
        <f t="shared" si="42"/>
        <v>23.625</v>
      </c>
      <c r="N94" s="103">
        <f t="shared" si="42"/>
        <v>-7.6833333333333327</v>
      </c>
      <c r="O94" s="102">
        <f t="shared" si="42"/>
        <v>37.18333333333333</v>
      </c>
      <c r="P94" s="105">
        <f t="shared" si="42"/>
        <v>91.27272727272728</v>
      </c>
      <c r="Q94" s="78">
        <f t="shared" si="42"/>
        <v>11.991666666666665</v>
      </c>
      <c r="R94" s="78">
        <f t="shared" si="42"/>
        <v>48.283333333333339</v>
      </c>
      <c r="S94" s="78">
        <f t="shared" si="42"/>
        <v>2.4574999999999996</v>
      </c>
      <c r="T94" s="78">
        <f t="shared" si="42"/>
        <v>61.791666666666679</v>
      </c>
      <c r="U94" s="78">
        <f t="shared" si="42"/>
        <v>61.691666666666663</v>
      </c>
      <c r="V94" s="78">
        <f t="shared" si="42"/>
        <v>62.57500000000001</v>
      </c>
      <c r="W94" s="78">
        <f t="shared" si="42"/>
        <v>62.091666666666676</v>
      </c>
      <c r="X94" s="78">
        <f t="shared" si="42"/>
        <v>87.750000000000014</v>
      </c>
      <c r="Y94" s="78">
        <f t="shared" si="42"/>
        <v>87.825000000000003</v>
      </c>
      <c r="Z94" s="78">
        <f t="shared" si="42"/>
        <v>87.683333333333337</v>
      </c>
      <c r="AA94" s="78"/>
      <c r="AB94" s="78">
        <f t="shared" ref="AB94:BB94" si="43">AVERAGE(AB82:AB93)</f>
        <v>108.19166666666668</v>
      </c>
      <c r="AC94" s="78">
        <f t="shared" si="43"/>
        <v>840.5</v>
      </c>
      <c r="AD94" s="78">
        <f t="shared" si="43"/>
        <v>103.59999999999998</v>
      </c>
      <c r="AE94" s="102">
        <f t="shared" si="43"/>
        <v>605</v>
      </c>
      <c r="AF94" s="106">
        <f t="shared" si="43"/>
        <v>21.583333333333332</v>
      </c>
      <c r="AG94" s="78" t="e">
        <f t="shared" si="43"/>
        <v>#DIV/0!</v>
      </c>
      <c r="AH94" s="78" t="e">
        <f t="shared" si="43"/>
        <v>#DIV/0!</v>
      </c>
      <c r="AI94" s="78" t="e">
        <f t="shared" si="43"/>
        <v>#DIV/0!</v>
      </c>
      <c r="AJ94" s="78" t="e">
        <f t="shared" si="43"/>
        <v>#DIV/0!</v>
      </c>
      <c r="AK94" s="78" t="e">
        <f t="shared" si="43"/>
        <v>#DIV/0!</v>
      </c>
      <c r="AL94" s="78" t="e">
        <f t="shared" si="43"/>
        <v>#DIV/0!</v>
      </c>
      <c r="AM94" s="78" t="e">
        <f t="shared" si="43"/>
        <v>#DIV/0!</v>
      </c>
      <c r="AN94" s="78" t="e">
        <f t="shared" si="43"/>
        <v>#DIV/0!</v>
      </c>
      <c r="AO94" s="78" t="e">
        <f t="shared" si="43"/>
        <v>#DIV/0!</v>
      </c>
      <c r="AP94" s="78" t="e">
        <f t="shared" si="43"/>
        <v>#DIV/0!</v>
      </c>
      <c r="AQ94" s="78" t="e">
        <f t="shared" si="43"/>
        <v>#DIV/0!</v>
      </c>
      <c r="AR94" s="78" t="e">
        <f t="shared" si="43"/>
        <v>#DIV/0!</v>
      </c>
      <c r="AS94" s="78" t="e">
        <f t="shared" si="43"/>
        <v>#DIV/0!</v>
      </c>
      <c r="AT94" s="78" t="e">
        <f t="shared" si="43"/>
        <v>#DIV/0!</v>
      </c>
      <c r="AU94" s="102" t="e">
        <f t="shared" si="43"/>
        <v>#DIV/0!</v>
      </c>
      <c r="AV94" s="107" t="e">
        <f t="shared" si="43"/>
        <v>#DIV/0!</v>
      </c>
      <c r="AW94" s="78" t="e">
        <f t="shared" si="43"/>
        <v>#DIV/0!</v>
      </c>
      <c r="AX94" s="78" t="e">
        <f t="shared" si="43"/>
        <v>#DIV/0!</v>
      </c>
      <c r="AY94" s="78" t="e">
        <f t="shared" si="43"/>
        <v>#DIV/0!</v>
      </c>
      <c r="AZ94" s="78" t="e">
        <f t="shared" si="43"/>
        <v>#DIV/0!</v>
      </c>
      <c r="BA94" s="103">
        <f t="shared" si="43"/>
        <v>0</v>
      </c>
      <c r="BB94" s="108">
        <f t="shared" si="43"/>
        <v>605</v>
      </c>
    </row>
    <row r="95" spans="1:54" ht="14.25" customHeight="1" x14ac:dyDescent="0.35">
      <c r="A95" s="268">
        <v>44812</v>
      </c>
      <c r="B95" s="11">
        <v>6.0833333333333304</v>
      </c>
      <c r="C95" s="306">
        <v>115.9</v>
      </c>
      <c r="D95" s="17">
        <v>46.4</v>
      </c>
      <c r="E95" s="17">
        <v>118.7</v>
      </c>
      <c r="F95" s="41">
        <v>10.7</v>
      </c>
      <c r="G95" s="269"/>
      <c r="H95" s="17">
        <v>34.200000000000003</v>
      </c>
      <c r="I95" s="17">
        <v>111.8</v>
      </c>
      <c r="J95" s="17">
        <v>85.1</v>
      </c>
      <c r="K95" s="98">
        <v>84.7</v>
      </c>
      <c r="L95" s="286">
        <f>G95-C95</f>
        <v>-115.9</v>
      </c>
      <c r="M95" s="99">
        <f t="shared" ref="M95:M106" si="44">H95-F95</f>
        <v>23.500000000000004</v>
      </c>
      <c r="N95" s="17">
        <f t="shared" ref="N95:N106" si="45">I95-E95</f>
        <v>-6.9000000000000057</v>
      </c>
      <c r="O95" s="41">
        <f t="shared" ref="O95:O106" si="46">K95-D95</f>
        <v>38.300000000000004</v>
      </c>
      <c r="P95" s="99">
        <v>71.7</v>
      </c>
      <c r="Q95" s="17">
        <v>12.1</v>
      </c>
      <c r="R95" s="17">
        <v>46.2</v>
      </c>
      <c r="S95" s="17">
        <v>2.4</v>
      </c>
      <c r="T95" s="17">
        <v>64.400000000000006</v>
      </c>
      <c r="U95" s="17">
        <v>64.400000000000006</v>
      </c>
      <c r="V95" s="17">
        <v>65.2</v>
      </c>
      <c r="W95" s="17">
        <v>64.7</v>
      </c>
      <c r="X95" s="17">
        <v>86.6</v>
      </c>
      <c r="Y95" s="17">
        <v>86.7</v>
      </c>
      <c r="Z95" s="17">
        <v>86.5</v>
      </c>
      <c r="AA95" s="17"/>
      <c r="AB95" s="17">
        <v>100.8</v>
      </c>
      <c r="AC95" s="17">
        <v>838</v>
      </c>
      <c r="AD95" s="17">
        <v>103.6</v>
      </c>
      <c r="AE95" s="41">
        <v>597</v>
      </c>
      <c r="AF95" s="100">
        <v>78.8</v>
      </c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>
        <f t="shared" ref="BA95:BA106" si="47">AY95+AZ95</f>
        <v>0</v>
      </c>
      <c r="BB95" s="101">
        <f t="shared" ref="BB95:BB106" si="48">AE95+AU95+AY95</f>
        <v>597</v>
      </c>
    </row>
    <row r="96" spans="1:54" ht="14.25" customHeight="1" x14ac:dyDescent="0.35">
      <c r="A96" s="266"/>
      <c r="B96" s="11">
        <v>6.1666666666666696</v>
      </c>
      <c r="C96" s="266"/>
      <c r="D96" s="17">
        <v>46.7</v>
      </c>
      <c r="E96" s="17">
        <v>114.6</v>
      </c>
      <c r="F96" s="41">
        <v>11.1</v>
      </c>
      <c r="G96" s="266"/>
      <c r="H96" s="17">
        <v>34.200000000000003</v>
      </c>
      <c r="I96" s="17">
        <v>107.3</v>
      </c>
      <c r="J96" s="17">
        <v>84.7</v>
      </c>
      <c r="K96" s="98">
        <v>84.4</v>
      </c>
      <c r="L96" s="266"/>
      <c r="M96" s="99">
        <f t="shared" si="44"/>
        <v>23.1</v>
      </c>
      <c r="N96" s="17">
        <f t="shared" si="45"/>
        <v>-7.2999999999999972</v>
      </c>
      <c r="O96" s="41">
        <f t="shared" si="46"/>
        <v>37.700000000000003</v>
      </c>
      <c r="P96" s="99">
        <v>66.7</v>
      </c>
      <c r="Q96" s="17">
        <v>12.5</v>
      </c>
      <c r="R96" s="17">
        <v>46.5</v>
      </c>
      <c r="S96" s="17">
        <v>2.4900000000000002</v>
      </c>
      <c r="T96" s="17">
        <v>64.099999999999994</v>
      </c>
      <c r="U96" s="17">
        <v>63.8</v>
      </c>
      <c r="V96" s="17">
        <v>64.599999999999994</v>
      </c>
      <c r="W96" s="17">
        <v>64.099999999999994</v>
      </c>
      <c r="X96" s="17">
        <v>86.3</v>
      </c>
      <c r="Y96" s="17">
        <v>86.4</v>
      </c>
      <c r="Z96" s="17">
        <v>86.2</v>
      </c>
      <c r="AA96" s="17"/>
      <c r="AB96" s="17">
        <v>102.4</v>
      </c>
      <c r="AC96" s="17">
        <v>841</v>
      </c>
      <c r="AD96" s="17">
        <v>103.6</v>
      </c>
      <c r="AE96" s="41">
        <v>592</v>
      </c>
      <c r="AF96" s="100">
        <v>81.7</v>
      </c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>
        <f t="shared" si="47"/>
        <v>0</v>
      </c>
      <c r="BB96" s="101">
        <f t="shared" si="48"/>
        <v>592</v>
      </c>
    </row>
    <row r="97" spans="1:54" ht="14.25" customHeight="1" x14ac:dyDescent="0.35">
      <c r="A97" s="266"/>
      <c r="B97" s="11">
        <v>6.25</v>
      </c>
      <c r="C97" s="266"/>
      <c r="D97" s="17">
        <v>46.9</v>
      </c>
      <c r="E97" s="17">
        <v>114.3</v>
      </c>
      <c r="F97" s="41">
        <v>11.1</v>
      </c>
      <c r="G97" s="266"/>
      <c r="H97" s="17">
        <v>34.1</v>
      </c>
      <c r="I97" s="17">
        <v>107.5</v>
      </c>
      <c r="J97" s="17">
        <v>84.5</v>
      </c>
      <c r="K97" s="98">
        <v>84.2</v>
      </c>
      <c r="L97" s="266"/>
      <c r="M97" s="99">
        <f t="shared" si="44"/>
        <v>23</v>
      </c>
      <c r="N97" s="17">
        <f t="shared" si="45"/>
        <v>-6.7999999999999972</v>
      </c>
      <c r="O97" s="41">
        <f t="shared" si="46"/>
        <v>37.300000000000004</v>
      </c>
      <c r="P97" s="99">
        <v>67.099999999999994</v>
      </c>
      <c r="Q97" s="17">
        <v>12.5</v>
      </c>
      <c r="R97" s="17">
        <v>46.6</v>
      </c>
      <c r="S97" s="17">
        <v>2.5</v>
      </c>
      <c r="T97" s="17">
        <v>63.4</v>
      </c>
      <c r="U97" s="17">
        <v>63.4</v>
      </c>
      <c r="V97" s="17">
        <v>64.3</v>
      </c>
      <c r="W97" s="17">
        <v>63.9</v>
      </c>
      <c r="X97" s="17">
        <v>86.1</v>
      </c>
      <c r="Y97" s="17">
        <v>86.2</v>
      </c>
      <c r="Z97" s="17">
        <v>86</v>
      </c>
      <c r="AA97" s="17"/>
      <c r="AB97" s="17">
        <v>103.1</v>
      </c>
      <c r="AC97" s="17">
        <v>838</v>
      </c>
      <c r="AD97" s="17">
        <v>103.6</v>
      </c>
      <c r="AE97" s="41">
        <v>589</v>
      </c>
      <c r="AF97" s="100">
        <v>82.4</v>
      </c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>
        <f t="shared" si="47"/>
        <v>0</v>
      </c>
      <c r="BB97" s="101">
        <f t="shared" si="48"/>
        <v>589</v>
      </c>
    </row>
    <row r="98" spans="1:54" ht="14.25" customHeight="1" x14ac:dyDescent="0.35">
      <c r="A98" s="266"/>
      <c r="B98" s="11">
        <v>6.3333333333333304</v>
      </c>
      <c r="C98" s="266"/>
      <c r="D98" s="17">
        <v>48.4</v>
      </c>
      <c r="E98" s="17">
        <v>114.3</v>
      </c>
      <c r="F98" s="41">
        <v>11.6</v>
      </c>
      <c r="G98" s="266"/>
      <c r="H98" s="17">
        <v>36.5</v>
      </c>
      <c r="I98" s="17">
        <v>109.8</v>
      </c>
      <c r="J98" s="17">
        <v>86.1</v>
      </c>
      <c r="K98" s="98">
        <v>85.8</v>
      </c>
      <c r="L98" s="266"/>
      <c r="M98" s="99">
        <f t="shared" si="44"/>
        <v>24.9</v>
      </c>
      <c r="N98" s="17">
        <f t="shared" si="45"/>
        <v>-4.5</v>
      </c>
      <c r="O98" s="41">
        <f t="shared" si="46"/>
        <v>37.4</v>
      </c>
      <c r="P98" s="99">
        <v>46</v>
      </c>
      <c r="Q98" s="17">
        <v>13.1</v>
      </c>
      <c r="R98" s="17">
        <v>48.2</v>
      </c>
      <c r="S98" s="17">
        <v>2.5</v>
      </c>
      <c r="T98" s="17">
        <v>64.3</v>
      </c>
      <c r="U98" s="17">
        <v>64.099999999999994</v>
      </c>
      <c r="V98" s="17">
        <v>65</v>
      </c>
      <c r="W98" s="17">
        <v>64.599999999999994</v>
      </c>
      <c r="X98" s="17">
        <v>87.8</v>
      </c>
      <c r="Y98" s="17">
        <v>87.9</v>
      </c>
      <c r="Z98" s="17">
        <v>87.7</v>
      </c>
      <c r="AA98" s="17"/>
      <c r="AB98" s="17">
        <v>107.2</v>
      </c>
      <c r="AC98" s="17">
        <v>839</v>
      </c>
      <c r="AD98" s="17">
        <v>103.6</v>
      </c>
      <c r="AE98" s="41">
        <v>598</v>
      </c>
      <c r="AF98" s="100">
        <v>0</v>
      </c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>
        <f t="shared" si="47"/>
        <v>0</v>
      </c>
      <c r="BB98" s="101">
        <f t="shared" si="48"/>
        <v>598</v>
      </c>
    </row>
    <row r="99" spans="1:54" ht="14.25" customHeight="1" x14ac:dyDescent="0.35">
      <c r="A99" s="266"/>
      <c r="B99" s="11">
        <v>6.4166666666666696</v>
      </c>
      <c r="C99" s="266"/>
      <c r="D99" s="17">
        <v>49</v>
      </c>
      <c r="E99" s="17">
        <v>116.1</v>
      </c>
      <c r="F99" s="41">
        <v>11.7</v>
      </c>
      <c r="G99" s="266"/>
      <c r="H99" s="17">
        <v>37.799999999999997</v>
      </c>
      <c r="I99" s="17">
        <v>110.6</v>
      </c>
      <c r="J99" s="17">
        <v>87.9</v>
      </c>
      <c r="K99" s="98">
        <v>87.5</v>
      </c>
      <c r="L99" s="266"/>
      <c r="M99" s="99">
        <f t="shared" si="44"/>
        <v>26.099999999999998</v>
      </c>
      <c r="N99" s="17">
        <f t="shared" si="45"/>
        <v>-5.5</v>
      </c>
      <c r="O99" s="41">
        <f t="shared" si="46"/>
        <v>38.5</v>
      </c>
      <c r="P99" s="99">
        <v>46.8</v>
      </c>
      <c r="Q99" s="17">
        <v>13.2</v>
      </c>
      <c r="R99" s="17">
        <v>48.8</v>
      </c>
      <c r="S99" s="17">
        <v>2.5</v>
      </c>
      <c r="T99" s="17">
        <v>64.900000000000006</v>
      </c>
      <c r="U99" s="17">
        <v>64.900000000000006</v>
      </c>
      <c r="V99" s="17">
        <v>65.8</v>
      </c>
      <c r="W99" s="17">
        <v>65.400000000000006</v>
      </c>
      <c r="X99" s="17">
        <v>89.5</v>
      </c>
      <c r="Y99" s="17">
        <v>89.6</v>
      </c>
      <c r="Z99" s="17">
        <v>89.5</v>
      </c>
      <c r="AA99" s="17"/>
      <c r="AB99" s="17">
        <v>108.5</v>
      </c>
      <c r="AC99" s="17">
        <v>841</v>
      </c>
      <c r="AD99" s="17">
        <v>103.6</v>
      </c>
      <c r="AE99" s="41">
        <v>606</v>
      </c>
      <c r="AF99" s="100">
        <v>0</v>
      </c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>
        <f t="shared" si="47"/>
        <v>0</v>
      </c>
      <c r="BB99" s="101">
        <f t="shared" si="48"/>
        <v>606</v>
      </c>
    </row>
    <row r="100" spans="1:54" ht="14.25" customHeight="1" x14ac:dyDescent="0.35">
      <c r="A100" s="266"/>
      <c r="B100" s="11">
        <v>6.5</v>
      </c>
      <c r="C100" s="266"/>
      <c r="D100" s="17">
        <v>48.9</v>
      </c>
      <c r="E100" s="17">
        <v>117</v>
      </c>
      <c r="F100" s="41">
        <v>11.8</v>
      </c>
      <c r="G100" s="266"/>
      <c r="H100" s="17">
        <v>35.4</v>
      </c>
      <c r="I100" s="17">
        <v>112.8</v>
      </c>
      <c r="J100" s="17">
        <v>87.4</v>
      </c>
      <c r="K100" s="98">
        <v>87.1</v>
      </c>
      <c r="L100" s="266"/>
      <c r="M100" s="99">
        <f t="shared" si="44"/>
        <v>23.599999999999998</v>
      </c>
      <c r="N100" s="17">
        <f t="shared" si="45"/>
        <v>-4.2000000000000028</v>
      </c>
      <c r="O100" s="41">
        <f t="shared" si="46"/>
        <v>38.199999999999996</v>
      </c>
      <c r="P100" s="99">
        <v>112.7</v>
      </c>
      <c r="Q100" s="17">
        <v>13.2</v>
      </c>
      <c r="R100" s="17">
        <v>48.7</v>
      </c>
      <c r="S100" s="17">
        <v>2.4</v>
      </c>
      <c r="T100" s="17">
        <v>62.5</v>
      </c>
      <c r="U100" s="17">
        <v>62.3</v>
      </c>
      <c r="V100" s="17">
        <v>63.2</v>
      </c>
      <c r="W100" s="17">
        <v>62.7</v>
      </c>
      <c r="X100" s="17">
        <v>89.2</v>
      </c>
      <c r="Y100" s="17">
        <v>89.3</v>
      </c>
      <c r="Z100" s="17">
        <v>89.1</v>
      </c>
      <c r="AA100" s="17"/>
      <c r="AB100" s="17">
        <v>112.5</v>
      </c>
      <c r="AC100" s="17">
        <v>855</v>
      </c>
      <c r="AD100" s="17">
        <v>103.6</v>
      </c>
      <c r="AE100" s="41">
        <v>622</v>
      </c>
      <c r="AF100" s="100">
        <v>3</v>
      </c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>
        <f t="shared" si="47"/>
        <v>0</v>
      </c>
      <c r="BB100" s="101">
        <f t="shared" si="48"/>
        <v>622</v>
      </c>
    </row>
    <row r="101" spans="1:54" ht="14.25" customHeight="1" x14ac:dyDescent="0.35">
      <c r="A101" s="266"/>
      <c r="B101" s="11">
        <v>6.5833333333333304</v>
      </c>
      <c r="C101" s="266"/>
      <c r="D101" s="17">
        <v>48.9</v>
      </c>
      <c r="E101" s="17">
        <v>118.3</v>
      </c>
      <c r="F101" s="41">
        <v>12.2</v>
      </c>
      <c r="G101" s="266"/>
      <c r="H101" s="17">
        <v>36</v>
      </c>
      <c r="I101" s="17">
        <v>112.9</v>
      </c>
      <c r="J101" s="17">
        <v>87.7</v>
      </c>
      <c r="K101" s="98">
        <v>87.4</v>
      </c>
      <c r="L101" s="266"/>
      <c r="M101" s="99">
        <f t="shared" si="44"/>
        <v>23.8</v>
      </c>
      <c r="N101" s="17">
        <f t="shared" si="45"/>
        <v>-5.3999999999999915</v>
      </c>
      <c r="O101" s="41">
        <f t="shared" si="46"/>
        <v>38.500000000000007</v>
      </c>
      <c r="P101" s="99">
        <v>113.2</v>
      </c>
      <c r="Q101" s="17">
        <v>13.5</v>
      </c>
      <c r="R101" s="17">
        <v>48.6</v>
      </c>
      <c r="S101" s="17">
        <v>2.2000000000000002</v>
      </c>
      <c r="T101" s="17">
        <v>63.3</v>
      </c>
      <c r="U101" s="17">
        <v>63.3</v>
      </c>
      <c r="V101" s="17">
        <v>64.099999999999994</v>
      </c>
      <c r="W101" s="17">
        <v>63.8</v>
      </c>
      <c r="X101" s="17">
        <v>89.5</v>
      </c>
      <c r="Y101" s="17">
        <v>89.6</v>
      </c>
      <c r="Z101" s="17">
        <v>89.4</v>
      </c>
      <c r="AA101" s="17"/>
      <c r="AB101" s="17">
        <v>112.5</v>
      </c>
      <c r="AC101" s="17">
        <v>865</v>
      </c>
      <c r="AD101" s="17">
        <v>103.6</v>
      </c>
      <c r="AE101" s="41">
        <v>634</v>
      </c>
      <c r="AF101" s="100">
        <v>3</v>
      </c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>
        <f t="shared" si="47"/>
        <v>0</v>
      </c>
      <c r="BB101" s="101">
        <f t="shared" si="48"/>
        <v>634</v>
      </c>
    </row>
    <row r="102" spans="1:54" ht="14.25" customHeight="1" x14ac:dyDescent="0.35">
      <c r="A102" s="266"/>
      <c r="B102" s="11">
        <v>6.6666666666666696</v>
      </c>
      <c r="C102" s="266"/>
      <c r="D102" s="17">
        <v>48.9</v>
      </c>
      <c r="E102" s="17">
        <v>116.3</v>
      </c>
      <c r="F102" s="41">
        <v>12.7</v>
      </c>
      <c r="G102" s="266"/>
      <c r="H102" s="17">
        <v>42.5</v>
      </c>
      <c r="I102" s="17">
        <v>114.2</v>
      </c>
      <c r="J102" s="17">
        <v>88.1</v>
      </c>
      <c r="K102" s="98">
        <v>87.8</v>
      </c>
      <c r="L102" s="266"/>
      <c r="M102" s="99">
        <f t="shared" si="44"/>
        <v>29.8</v>
      </c>
      <c r="N102" s="17">
        <f t="shared" si="45"/>
        <v>-2.0999999999999943</v>
      </c>
      <c r="O102" s="41">
        <f t="shared" si="46"/>
        <v>38.9</v>
      </c>
      <c r="P102" s="99">
        <v>113</v>
      </c>
      <c r="Q102" s="17">
        <v>14</v>
      </c>
      <c r="R102" s="17">
        <v>48.6</v>
      </c>
      <c r="S102" s="17">
        <v>2.2000000000000002</v>
      </c>
      <c r="T102" s="17">
        <v>64.099999999999994</v>
      </c>
      <c r="U102" s="17">
        <v>64.099999999999994</v>
      </c>
      <c r="V102" s="17">
        <v>65</v>
      </c>
      <c r="W102" s="17">
        <v>64.599999999999994</v>
      </c>
      <c r="X102" s="17">
        <v>89.9</v>
      </c>
      <c r="Y102" s="17">
        <v>90</v>
      </c>
      <c r="Z102" s="17">
        <v>89.9</v>
      </c>
      <c r="AA102" s="17"/>
      <c r="AB102" s="17">
        <v>112.1</v>
      </c>
      <c r="AC102" s="17">
        <v>864</v>
      </c>
      <c r="AD102" s="17">
        <v>103.6</v>
      </c>
      <c r="AE102" s="41">
        <v>635</v>
      </c>
      <c r="AF102" s="100">
        <v>3</v>
      </c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>
        <f t="shared" si="47"/>
        <v>0</v>
      </c>
      <c r="BB102" s="101">
        <f t="shared" si="48"/>
        <v>635</v>
      </c>
    </row>
    <row r="103" spans="1:54" ht="14.25" customHeight="1" x14ac:dyDescent="0.35">
      <c r="A103" s="266"/>
      <c r="B103" s="11">
        <v>6.75</v>
      </c>
      <c r="C103" s="266"/>
      <c r="D103" s="17">
        <v>49</v>
      </c>
      <c r="E103" s="17">
        <v>114.2</v>
      </c>
      <c r="F103" s="41">
        <v>12.6</v>
      </c>
      <c r="G103" s="266"/>
      <c r="H103" s="17">
        <v>32.799999999999997</v>
      </c>
      <c r="I103" s="17">
        <v>109.3</v>
      </c>
      <c r="J103" s="17">
        <v>88.3</v>
      </c>
      <c r="K103" s="98">
        <v>88</v>
      </c>
      <c r="L103" s="266"/>
      <c r="M103" s="99">
        <f t="shared" si="44"/>
        <v>20.199999999999996</v>
      </c>
      <c r="N103" s="17">
        <f t="shared" si="45"/>
        <v>-4.9000000000000057</v>
      </c>
      <c r="O103" s="41">
        <f t="shared" si="46"/>
        <v>39</v>
      </c>
      <c r="P103" s="99">
        <v>110.7</v>
      </c>
      <c r="Q103" s="17">
        <v>13.9</v>
      </c>
      <c r="R103" s="17">
        <v>48.7</v>
      </c>
      <c r="S103" s="17">
        <v>2.5</v>
      </c>
      <c r="T103" s="17">
        <v>63.7</v>
      </c>
      <c r="U103" s="17">
        <v>63.8</v>
      </c>
      <c r="V103" s="17">
        <v>64.599999999999994</v>
      </c>
      <c r="W103" s="17">
        <v>64.2</v>
      </c>
      <c r="X103" s="17">
        <v>90</v>
      </c>
      <c r="Y103" s="17">
        <v>90.1</v>
      </c>
      <c r="Z103" s="17">
        <v>89.9</v>
      </c>
      <c r="AA103" s="17"/>
      <c r="AB103" s="17">
        <v>110</v>
      </c>
      <c r="AC103" s="17">
        <v>845</v>
      </c>
      <c r="AD103" s="17">
        <v>103.6</v>
      </c>
      <c r="AE103" s="41">
        <v>617</v>
      </c>
      <c r="AF103" s="100">
        <v>2.8</v>
      </c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>
        <f t="shared" si="47"/>
        <v>0</v>
      </c>
      <c r="BB103" s="101">
        <f t="shared" si="48"/>
        <v>617</v>
      </c>
    </row>
    <row r="104" spans="1:54" ht="14.25" customHeight="1" x14ac:dyDescent="0.35">
      <c r="A104" s="266"/>
      <c r="B104" s="11">
        <v>6.8333333333333304</v>
      </c>
      <c r="C104" s="266"/>
      <c r="D104" s="17">
        <v>49</v>
      </c>
      <c r="E104" s="17">
        <v>116.2</v>
      </c>
      <c r="F104" s="41">
        <v>12.6</v>
      </c>
      <c r="G104" s="266"/>
      <c r="H104" s="17">
        <v>32.1</v>
      </c>
      <c r="I104" s="17">
        <v>109.5</v>
      </c>
      <c r="J104" s="17">
        <v>87.5</v>
      </c>
      <c r="K104" s="98">
        <v>87.2</v>
      </c>
      <c r="L104" s="266"/>
      <c r="M104" s="99">
        <f t="shared" si="44"/>
        <v>19.5</v>
      </c>
      <c r="N104" s="17">
        <f t="shared" si="45"/>
        <v>-6.7000000000000028</v>
      </c>
      <c r="O104" s="41">
        <f t="shared" si="46"/>
        <v>38.200000000000003</v>
      </c>
      <c r="P104" s="99">
        <v>111.1</v>
      </c>
      <c r="Q104" s="17">
        <v>13.8</v>
      </c>
      <c r="R104" s="17">
        <v>48.7</v>
      </c>
      <c r="S104" s="17">
        <v>2.5</v>
      </c>
      <c r="T104" s="17">
        <v>63.1</v>
      </c>
      <c r="U104" s="17">
        <v>63</v>
      </c>
      <c r="V104" s="17">
        <v>63.9</v>
      </c>
      <c r="W104" s="17">
        <v>63.3</v>
      </c>
      <c r="X104" s="17">
        <v>89.2</v>
      </c>
      <c r="Y104" s="17">
        <v>89.3</v>
      </c>
      <c r="Z104" s="17">
        <v>89.1</v>
      </c>
      <c r="AA104" s="17"/>
      <c r="AB104" s="17">
        <v>109.7</v>
      </c>
      <c r="AC104" s="17">
        <v>846</v>
      </c>
      <c r="AD104" s="17">
        <v>103.6</v>
      </c>
      <c r="AE104" s="41">
        <v>611</v>
      </c>
      <c r="AF104" s="100">
        <v>2.8</v>
      </c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>
        <f t="shared" si="47"/>
        <v>0</v>
      </c>
      <c r="BB104" s="101">
        <f t="shared" si="48"/>
        <v>611</v>
      </c>
    </row>
    <row r="105" spans="1:54" ht="14.25" customHeight="1" x14ac:dyDescent="0.35">
      <c r="A105" s="266"/>
      <c r="B105" s="11">
        <v>6.9166666666666696</v>
      </c>
      <c r="C105" s="266"/>
      <c r="D105" s="17">
        <v>48.9</v>
      </c>
      <c r="E105" s="17">
        <v>113.6</v>
      </c>
      <c r="F105" s="41">
        <v>12.6</v>
      </c>
      <c r="G105" s="266"/>
      <c r="H105" s="17">
        <v>31.5</v>
      </c>
      <c r="I105" s="17">
        <v>109.9</v>
      </c>
      <c r="J105" s="17">
        <v>86.8</v>
      </c>
      <c r="K105" s="98">
        <v>86.4</v>
      </c>
      <c r="L105" s="266"/>
      <c r="M105" s="99">
        <f t="shared" si="44"/>
        <v>18.899999999999999</v>
      </c>
      <c r="N105" s="17">
        <f t="shared" si="45"/>
        <v>-3.6999999999999886</v>
      </c>
      <c r="O105" s="41">
        <f t="shared" si="46"/>
        <v>37.500000000000007</v>
      </c>
      <c r="P105" s="99">
        <v>111.3</v>
      </c>
      <c r="Q105" s="17">
        <v>13.8</v>
      </c>
      <c r="R105" s="17">
        <v>48.6</v>
      </c>
      <c r="S105" s="17">
        <v>2.5</v>
      </c>
      <c r="T105" s="17">
        <v>62.5</v>
      </c>
      <c r="U105" s="17">
        <v>62.4</v>
      </c>
      <c r="V105" s="17">
        <v>63.2</v>
      </c>
      <c r="W105" s="17">
        <v>62.7</v>
      </c>
      <c r="X105" s="17">
        <v>88.5</v>
      </c>
      <c r="Y105" s="17">
        <v>88.6</v>
      </c>
      <c r="Z105" s="17">
        <v>88.4</v>
      </c>
      <c r="AA105" s="17"/>
      <c r="AB105" s="17">
        <v>110</v>
      </c>
      <c r="AC105" s="17">
        <v>845</v>
      </c>
      <c r="AD105" s="17">
        <v>103.6</v>
      </c>
      <c r="AE105" s="41">
        <v>607</v>
      </c>
      <c r="AF105" s="100">
        <v>2.7</v>
      </c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>
        <f t="shared" si="47"/>
        <v>0</v>
      </c>
      <c r="BB105" s="101">
        <f t="shared" si="48"/>
        <v>607</v>
      </c>
    </row>
    <row r="106" spans="1:54" ht="14.25" customHeight="1" x14ac:dyDescent="0.35">
      <c r="A106" s="267"/>
      <c r="B106" s="11">
        <v>7</v>
      </c>
      <c r="C106" s="267"/>
      <c r="D106" s="17">
        <v>50</v>
      </c>
      <c r="E106" s="17">
        <v>102.2</v>
      </c>
      <c r="F106" s="41">
        <v>13.5</v>
      </c>
      <c r="G106" s="267"/>
      <c r="H106" s="17">
        <v>30.3</v>
      </c>
      <c r="I106" s="17">
        <v>103.3</v>
      </c>
      <c r="J106" s="17">
        <v>85.7</v>
      </c>
      <c r="K106" s="98">
        <v>85.4</v>
      </c>
      <c r="L106" s="267"/>
      <c r="M106" s="99">
        <f t="shared" si="44"/>
        <v>16.8</v>
      </c>
      <c r="N106" s="17">
        <f t="shared" si="45"/>
        <v>1.0999999999999943</v>
      </c>
      <c r="O106" s="41">
        <f t="shared" si="46"/>
        <v>35.400000000000006</v>
      </c>
      <c r="P106" s="99">
        <v>101.1</v>
      </c>
      <c r="Q106" s="17">
        <v>14.7</v>
      </c>
      <c r="R106" s="17">
        <v>49.7</v>
      </c>
      <c r="S106" s="17">
        <v>2.6</v>
      </c>
      <c r="T106" s="17">
        <v>62</v>
      </c>
      <c r="U106" s="17">
        <v>62.2</v>
      </c>
      <c r="V106" s="17">
        <v>63</v>
      </c>
      <c r="W106" s="17">
        <v>62.6</v>
      </c>
      <c r="X106" s="17">
        <v>87.5</v>
      </c>
      <c r="Y106" s="17">
        <v>87.6</v>
      </c>
      <c r="Z106" s="17">
        <v>87.4</v>
      </c>
      <c r="AA106" s="17"/>
      <c r="AB106" s="17">
        <v>108.9</v>
      </c>
      <c r="AC106" s="17">
        <v>846</v>
      </c>
      <c r="AD106" s="17">
        <v>103.6</v>
      </c>
      <c r="AE106" s="41">
        <v>613</v>
      </c>
      <c r="AF106" s="100">
        <v>2.8</v>
      </c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>
        <f t="shared" si="47"/>
        <v>0</v>
      </c>
      <c r="BB106" s="101">
        <f t="shared" si="48"/>
        <v>613</v>
      </c>
    </row>
    <row r="107" spans="1:54" ht="14.25" customHeight="1" x14ac:dyDescent="0.35">
      <c r="A107" s="291" t="s">
        <v>92</v>
      </c>
      <c r="B107" s="285"/>
      <c r="C107" s="78">
        <f t="shared" ref="C107:Z107" si="49">AVERAGE(C95:C106)</f>
        <v>115.9</v>
      </c>
      <c r="D107" s="78">
        <f t="shared" si="49"/>
        <v>48.416666666666664</v>
      </c>
      <c r="E107" s="78">
        <f t="shared" si="49"/>
        <v>114.64999999999999</v>
      </c>
      <c r="F107" s="102">
        <f t="shared" si="49"/>
        <v>12.016666666666666</v>
      </c>
      <c r="G107" s="78" t="e">
        <f t="shared" si="49"/>
        <v>#DIV/0!</v>
      </c>
      <c r="H107" s="78">
        <f t="shared" si="49"/>
        <v>34.783333333333339</v>
      </c>
      <c r="I107" s="78">
        <f t="shared" si="49"/>
        <v>109.90833333333332</v>
      </c>
      <c r="J107" s="78">
        <f t="shared" si="49"/>
        <v>86.649999999999991</v>
      </c>
      <c r="K107" s="103">
        <f t="shared" si="49"/>
        <v>86.325000000000003</v>
      </c>
      <c r="L107" s="104">
        <f t="shared" si="49"/>
        <v>-115.9</v>
      </c>
      <c r="M107" s="103">
        <f t="shared" si="49"/>
        <v>22.766666666666666</v>
      </c>
      <c r="N107" s="103">
        <f t="shared" si="49"/>
        <v>-4.7416666666666663</v>
      </c>
      <c r="O107" s="102">
        <f t="shared" si="49"/>
        <v>37.908333333333331</v>
      </c>
      <c r="P107" s="105">
        <f t="shared" si="49"/>
        <v>89.283333333333346</v>
      </c>
      <c r="Q107" s="78">
        <f t="shared" si="49"/>
        <v>13.358333333333334</v>
      </c>
      <c r="R107" s="78">
        <f t="shared" si="49"/>
        <v>48.158333333333339</v>
      </c>
      <c r="S107" s="78">
        <f t="shared" si="49"/>
        <v>2.4408333333333334</v>
      </c>
      <c r="T107" s="78">
        <f t="shared" si="49"/>
        <v>63.525000000000006</v>
      </c>
      <c r="U107" s="78">
        <f t="shared" si="49"/>
        <v>63.475000000000001</v>
      </c>
      <c r="V107" s="78">
        <f t="shared" si="49"/>
        <v>64.325000000000003</v>
      </c>
      <c r="W107" s="78">
        <f t="shared" si="49"/>
        <v>63.883333333333347</v>
      </c>
      <c r="X107" s="78">
        <f t="shared" si="49"/>
        <v>88.341666666666654</v>
      </c>
      <c r="Y107" s="78">
        <f t="shared" si="49"/>
        <v>88.441666666666663</v>
      </c>
      <c r="Z107" s="78">
        <f t="shared" si="49"/>
        <v>88.258333333333326</v>
      </c>
      <c r="AA107" s="78"/>
      <c r="AB107" s="78">
        <f t="shared" ref="AB107:BB107" si="50">AVERAGE(AB95:AB106)</f>
        <v>108.14166666666667</v>
      </c>
      <c r="AC107" s="78">
        <f t="shared" si="50"/>
        <v>846.91666666666663</v>
      </c>
      <c r="AD107" s="78">
        <f t="shared" si="50"/>
        <v>103.59999999999998</v>
      </c>
      <c r="AE107" s="102">
        <f t="shared" si="50"/>
        <v>610.08333333333337</v>
      </c>
      <c r="AF107" s="106">
        <f t="shared" si="50"/>
        <v>21.916666666666668</v>
      </c>
      <c r="AG107" s="78" t="e">
        <f t="shared" si="50"/>
        <v>#DIV/0!</v>
      </c>
      <c r="AH107" s="78" t="e">
        <f t="shared" si="50"/>
        <v>#DIV/0!</v>
      </c>
      <c r="AI107" s="78" t="e">
        <f t="shared" si="50"/>
        <v>#DIV/0!</v>
      </c>
      <c r="AJ107" s="78" t="e">
        <f t="shared" si="50"/>
        <v>#DIV/0!</v>
      </c>
      <c r="AK107" s="78" t="e">
        <f t="shared" si="50"/>
        <v>#DIV/0!</v>
      </c>
      <c r="AL107" s="78" t="e">
        <f t="shared" si="50"/>
        <v>#DIV/0!</v>
      </c>
      <c r="AM107" s="78" t="e">
        <f t="shared" si="50"/>
        <v>#DIV/0!</v>
      </c>
      <c r="AN107" s="78" t="e">
        <f t="shared" si="50"/>
        <v>#DIV/0!</v>
      </c>
      <c r="AO107" s="78" t="e">
        <f t="shared" si="50"/>
        <v>#DIV/0!</v>
      </c>
      <c r="AP107" s="78" t="e">
        <f t="shared" si="50"/>
        <v>#DIV/0!</v>
      </c>
      <c r="AQ107" s="78" t="e">
        <f t="shared" si="50"/>
        <v>#DIV/0!</v>
      </c>
      <c r="AR107" s="78" t="e">
        <f t="shared" si="50"/>
        <v>#DIV/0!</v>
      </c>
      <c r="AS107" s="78" t="e">
        <f t="shared" si="50"/>
        <v>#DIV/0!</v>
      </c>
      <c r="AT107" s="78" t="e">
        <f t="shared" si="50"/>
        <v>#DIV/0!</v>
      </c>
      <c r="AU107" s="102" t="e">
        <f t="shared" si="50"/>
        <v>#DIV/0!</v>
      </c>
      <c r="AV107" s="107" t="e">
        <f t="shared" si="50"/>
        <v>#DIV/0!</v>
      </c>
      <c r="AW107" s="78" t="e">
        <f t="shared" si="50"/>
        <v>#DIV/0!</v>
      </c>
      <c r="AX107" s="78" t="e">
        <f t="shared" si="50"/>
        <v>#DIV/0!</v>
      </c>
      <c r="AY107" s="78" t="e">
        <f t="shared" si="50"/>
        <v>#DIV/0!</v>
      </c>
      <c r="AZ107" s="78" t="e">
        <f t="shared" si="50"/>
        <v>#DIV/0!</v>
      </c>
      <c r="BA107" s="103">
        <f t="shared" si="50"/>
        <v>0</v>
      </c>
      <c r="BB107" s="108">
        <f t="shared" si="50"/>
        <v>610.08333333333337</v>
      </c>
    </row>
    <row r="108" spans="1:54" ht="14.25" customHeight="1" x14ac:dyDescent="0.35">
      <c r="A108" s="268">
        <v>44813</v>
      </c>
      <c r="B108" s="11">
        <v>7.0833333333333304</v>
      </c>
      <c r="C108" s="286">
        <v>107.5</v>
      </c>
      <c r="D108" s="17">
        <v>49</v>
      </c>
      <c r="E108" s="17">
        <v>108.5</v>
      </c>
      <c r="F108" s="41">
        <v>12.1</v>
      </c>
      <c r="G108" s="269"/>
      <c r="H108" s="17">
        <v>30.7</v>
      </c>
      <c r="I108" s="17">
        <v>102.5</v>
      </c>
      <c r="J108" s="17">
        <v>86.5</v>
      </c>
      <c r="K108" s="98">
        <v>86.2</v>
      </c>
      <c r="L108" s="286">
        <f>G108-C108</f>
        <v>-107.5</v>
      </c>
      <c r="M108" s="99">
        <f t="shared" ref="M108:M119" si="51">H108-F108</f>
        <v>18.600000000000001</v>
      </c>
      <c r="N108" s="17">
        <f t="shared" ref="N108:N119" si="52">I108-E108</f>
        <v>-6</v>
      </c>
      <c r="O108" s="41">
        <f t="shared" ref="O108:O119" si="53">K108-D108</f>
        <v>37.200000000000003</v>
      </c>
      <c r="P108" s="99">
        <v>103.8</v>
      </c>
      <c r="Q108" s="17">
        <v>13.4</v>
      </c>
      <c r="R108" s="17">
        <v>48.8</v>
      </c>
      <c r="S108" s="17">
        <v>2.5</v>
      </c>
      <c r="T108" s="17">
        <v>61.7</v>
      </c>
      <c r="U108" s="17">
        <v>61.6</v>
      </c>
      <c r="V108" s="17">
        <v>62.4</v>
      </c>
      <c r="W108" s="17">
        <v>62</v>
      </c>
      <c r="X108" s="17">
        <v>88.2</v>
      </c>
      <c r="Y108" s="17">
        <v>88.3</v>
      </c>
      <c r="Z108" s="17">
        <v>88.2</v>
      </c>
      <c r="AA108" s="17"/>
      <c r="AB108" s="17">
        <v>108.9</v>
      </c>
      <c r="AC108" s="17">
        <v>835</v>
      </c>
      <c r="AD108" s="17">
        <v>103.6</v>
      </c>
      <c r="AE108" s="41">
        <v>599</v>
      </c>
      <c r="AF108" s="100">
        <v>2.9</v>
      </c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>
        <f t="shared" ref="BA108:BA119" si="54">AY108+AZ108</f>
        <v>0</v>
      </c>
      <c r="BB108" s="101">
        <f t="shared" ref="BB108:BB119" si="55">AE108+AU108+AY108</f>
        <v>599</v>
      </c>
    </row>
    <row r="109" spans="1:54" ht="14.25" customHeight="1" x14ac:dyDescent="0.35">
      <c r="A109" s="266"/>
      <c r="B109" s="11">
        <v>7.1666666666666696</v>
      </c>
      <c r="C109" s="266"/>
      <c r="D109" s="17">
        <v>49.1</v>
      </c>
      <c r="E109" s="17">
        <v>108.7</v>
      </c>
      <c r="F109" s="41">
        <v>11.9</v>
      </c>
      <c r="G109" s="266"/>
      <c r="H109" s="17">
        <v>29.4</v>
      </c>
      <c r="I109" s="17">
        <v>102</v>
      </c>
      <c r="J109" s="17">
        <v>86.9</v>
      </c>
      <c r="K109" s="98">
        <v>86.6</v>
      </c>
      <c r="L109" s="266"/>
      <c r="M109" s="99">
        <f t="shared" si="51"/>
        <v>17.5</v>
      </c>
      <c r="N109" s="17">
        <f t="shared" si="52"/>
        <v>-6.7000000000000028</v>
      </c>
      <c r="O109" s="41">
        <f t="shared" si="53"/>
        <v>37.499999999999993</v>
      </c>
      <c r="P109" s="99">
        <v>103.3</v>
      </c>
      <c r="Q109" s="17">
        <v>13.1</v>
      </c>
      <c r="R109" s="17">
        <v>48.9</v>
      </c>
      <c r="S109" s="17">
        <v>2.5</v>
      </c>
      <c r="T109" s="17">
        <v>61.6</v>
      </c>
      <c r="U109" s="17">
        <v>61.4</v>
      </c>
      <c r="V109" s="17">
        <v>62.3</v>
      </c>
      <c r="W109" s="17">
        <v>61.8</v>
      </c>
      <c r="X109" s="17">
        <v>88.6</v>
      </c>
      <c r="Y109" s="17">
        <v>88.7</v>
      </c>
      <c r="Z109" s="17">
        <v>88.5</v>
      </c>
      <c r="AA109" s="17"/>
      <c r="AB109" s="17">
        <v>108.5</v>
      </c>
      <c r="AC109" s="17">
        <v>836</v>
      </c>
      <c r="AD109" s="17">
        <v>103.6</v>
      </c>
      <c r="AE109" s="41">
        <v>602</v>
      </c>
      <c r="AF109" s="100">
        <v>2.8</v>
      </c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>
        <f t="shared" si="54"/>
        <v>0</v>
      </c>
      <c r="BB109" s="101">
        <f t="shared" si="55"/>
        <v>602</v>
      </c>
    </row>
    <row r="110" spans="1:54" ht="14.25" customHeight="1" x14ac:dyDescent="0.35">
      <c r="A110" s="266"/>
      <c r="B110" s="11">
        <v>7.25</v>
      </c>
      <c r="C110" s="266"/>
      <c r="D110" s="17">
        <v>49.1</v>
      </c>
      <c r="E110" s="17">
        <v>111.5</v>
      </c>
      <c r="F110" s="41">
        <v>11.8</v>
      </c>
      <c r="G110" s="266"/>
      <c r="H110" s="17">
        <v>29.8</v>
      </c>
      <c r="I110" s="17">
        <v>103.9</v>
      </c>
      <c r="J110" s="17">
        <v>87.2</v>
      </c>
      <c r="K110" s="98">
        <v>86.8</v>
      </c>
      <c r="L110" s="266"/>
      <c r="M110" s="99">
        <f t="shared" si="51"/>
        <v>18</v>
      </c>
      <c r="N110" s="17">
        <f t="shared" si="52"/>
        <v>-7.5999999999999943</v>
      </c>
      <c r="O110" s="41">
        <f t="shared" si="53"/>
        <v>37.699999999999996</v>
      </c>
      <c r="P110" s="99">
        <v>105.1</v>
      </c>
      <c r="Q110" s="17">
        <v>12.8</v>
      </c>
      <c r="R110" s="17">
        <v>48.8</v>
      </c>
      <c r="S110" s="17">
        <v>2.5</v>
      </c>
      <c r="T110" s="17">
        <v>61.3</v>
      </c>
      <c r="U110" s="17">
        <v>61</v>
      </c>
      <c r="V110" s="17">
        <v>61.9</v>
      </c>
      <c r="W110" s="17">
        <v>61.4</v>
      </c>
      <c r="X110" s="17">
        <v>88.9</v>
      </c>
      <c r="Y110" s="17">
        <v>88.9</v>
      </c>
      <c r="Z110" s="17">
        <v>88.7</v>
      </c>
      <c r="AA110" s="17"/>
      <c r="AB110" s="17">
        <v>109.8</v>
      </c>
      <c r="AC110" s="17">
        <v>835</v>
      </c>
      <c r="AD110" s="17">
        <v>103.6</v>
      </c>
      <c r="AE110" s="41">
        <v>599</v>
      </c>
      <c r="AF110" s="100">
        <v>2.9</v>
      </c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>
        <f t="shared" si="54"/>
        <v>0</v>
      </c>
      <c r="BB110" s="101">
        <f t="shared" si="55"/>
        <v>599</v>
      </c>
    </row>
    <row r="111" spans="1:54" ht="14.25" customHeight="1" x14ac:dyDescent="0.35">
      <c r="A111" s="266"/>
      <c r="B111" s="11">
        <v>7.3333333333333304</v>
      </c>
      <c r="C111" s="266"/>
      <c r="D111" s="17">
        <v>49.1</v>
      </c>
      <c r="E111" s="17">
        <v>109.3</v>
      </c>
      <c r="F111" s="41">
        <v>12.2</v>
      </c>
      <c r="G111" s="266"/>
      <c r="H111" s="17">
        <v>31.9</v>
      </c>
      <c r="I111" s="17">
        <v>103.3</v>
      </c>
      <c r="J111" s="17">
        <v>87.2</v>
      </c>
      <c r="K111" s="98">
        <v>86.9</v>
      </c>
      <c r="L111" s="266"/>
      <c r="M111" s="99">
        <f t="shared" si="51"/>
        <v>19.7</v>
      </c>
      <c r="N111" s="17">
        <f t="shared" si="52"/>
        <v>-6</v>
      </c>
      <c r="O111" s="41">
        <f t="shared" si="53"/>
        <v>37.800000000000004</v>
      </c>
      <c r="P111" s="99">
        <v>104.6</v>
      </c>
      <c r="Q111" s="17">
        <v>13.4</v>
      </c>
      <c r="R111" s="17">
        <v>48.8</v>
      </c>
      <c r="S111" s="17">
        <v>2.5</v>
      </c>
      <c r="T111" s="17">
        <v>61.9</v>
      </c>
      <c r="U111" s="17">
        <v>61.8</v>
      </c>
      <c r="V111" s="17">
        <v>62.5</v>
      </c>
      <c r="W111" s="17">
        <v>62.1</v>
      </c>
      <c r="X111" s="17">
        <v>88.9</v>
      </c>
      <c r="Y111" s="17">
        <v>89</v>
      </c>
      <c r="Z111" s="17">
        <v>88.8</v>
      </c>
      <c r="AA111" s="17"/>
      <c r="AB111" s="17">
        <v>109.7</v>
      </c>
      <c r="AC111" s="17">
        <v>836</v>
      </c>
      <c r="AD111" s="17">
        <v>103.6</v>
      </c>
      <c r="AE111" s="41">
        <v>597</v>
      </c>
      <c r="AF111" s="100">
        <v>3</v>
      </c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>
        <f t="shared" si="54"/>
        <v>0</v>
      </c>
      <c r="BB111" s="101">
        <f t="shared" si="55"/>
        <v>597</v>
      </c>
    </row>
    <row r="112" spans="1:54" ht="14.25" customHeight="1" x14ac:dyDescent="0.35">
      <c r="A112" s="266"/>
      <c r="B112" s="11">
        <v>7.4166666666666696</v>
      </c>
      <c r="C112" s="266"/>
      <c r="D112" s="17">
        <v>49.1</v>
      </c>
      <c r="E112" s="17">
        <v>109.9</v>
      </c>
      <c r="F112" s="41">
        <v>12.8</v>
      </c>
      <c r="G112" s="266"/>
      <c r="H112" s="17">
        <v>33.200000000000003</v>
      </c>
      <c r="I112" s="17">
        <v>102.1</v>
      </c>
      <c r="J112" s="17">
        <v>87.3</v>
      </c>
      <c r="K112" s="98">
        <v>87</v>
      </c>
      <c r="L112" s="266"/>
      <c r="M112" s="99">
        <f t="shared" si="51"/>
        <v>20.400000000000002</v>
      </c>
      <c r="N112" s="17">
        <f t="shared" si="52"/>
        <v>-7.8000000000000114</v>
      </c>
      <c r="O112" s="41">
        <f t="shared" si="53"/>
        <v>37.9</v>
      </c>
      <c r="P112" s="99">
        <v>105</v>
      </c>
      <c r="Q112" s="17">
        <v>14.1</v>
      </c>
      <c r="R112" s="17">
        <v>48.8</v>
      </c>
      <c r="S112" s="17">
        <v>2.5</v>
      </c>
      <c r="T112" s="17">
        <v>63.1</v>
      </c>
      <c r="U112" s="17">
        <v>62.9</v>
      </c>
      <c r="V112" s="17">
        <v>63.7</v>
      </c>
      <c r="W112" s="17">
        <v>63.2</v>
      </c>
      <c r="X112" s="17">
        <v>88.9</v>
      </c>
      <c r="Y112" s="17">
        <v>89</v>
      </c>
      <c r="Z112" s="17">
        <v>88.9</v>
      </c>
      <c r="AA112" s="17"/>
      <c r="AB112" s="17">
        <v>109</v>
      </c>
      <c r="AC112" s="17">
        <v>835</v>
      </c>
      <c r="AD112" s="17">
        <v>103.6</v>
      </c>
      <c r="AE112" s="41">
        <v>599</v>
      </c>
      <c r="AF112" s="100">
        <v>0</v>
      </c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>
        <f t="shared" si="54"/>
        <v>0</v>
      </c>
      <c r="BB112" s="101">
        <f t="shared" si="55"/>
        <v>599</v>
      </c>
    </row>
    <row r="113" spans="1:54" ht="14.25" customHeight="1" x14ac:dyDescent="0.35">
      <c r="A113" s="266"/>
      <c r="B113" s="11">
        <v>7.5</v>
      </c>
      <c r="C113" s="266"/>
      <c r="D113" s="17">
        <v>49.1</v>
      </c>
      <c r="E113" s="17">
        <v>106.6</v>
      </c>
      <c r="F113" s="41">
        <v>13.3</v>
      </c>
      <c r="G113" s="266"/>
      <c r="H113" s="17">
        <v>34.200000000000003</v>
      </c>
      <c r="I113" s="17">
        <v>103</v>
      </c>
      <c r="J113" s="17">
        <v>86.8</v>
      </c>
      <c r="K113" s="98">
        <v>86.6</v>
      </c>
      <c r="L113" s="266"/>
      <c r="M113" s="99">
        <f t="shared" si="51"/>
        <v>20.900000000000002</v>
      </c>
      <c r="N113" s="17">
        <f t="shared" si="52"/>
        <v>-3.5999999999999943</v>
      </c>
      <c r="O113" s="41">
        <f t="shared" si="53"/>
        <v>37.499999999999993</v>
      </c>
      <c r="P113" s="99">
        <v>104.4</v>
      </c>
      <c r="Q113" s="17">
        <v>14.8</v>
      </c>
      <c r="R113" s="17">
        <v>48.8</v>
      </c>
      <c r="S113" s="17">
        <v>2.5</v>
      </c>
      <c r="T113" s="17">
        <v>63.5</v>
      </c>
      <c r="U113" s="17">
        <v>63.2</v>
      </c>
      <c r="V113" s="17">
        <v>64.099999999999994</v>
      </c>
      <c r="W113" s="17">
        <v>63.5</v>
      </c>
      <c r="X113" s="17">
        <v>88.5</v>
      </c>
      <c r="Y113" s="17">
        <v>88.6</v>
      </c>
      <c r="Z113" s="17">
        <v>88.5</v>
      </c>
      <c r="AA113" s="17"/>
      <c r="AB113" s="17">
        <v>109.1</v>
      </c>
      <c r="AC113" s="17">
        <v>834</v>
      </c>
      <c r="AD113" s="17">
        <v>103.6</v>
      </c>
      <c r="AE113" s="41">
        <v>596</v>
      </c>
      <c r="AF113" s="100">
        <v>0</v>
      </c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>
        <f t="shared" si="54"/>
        <v>0</v>
      </c>
      <c r="BB113" s="101">
        <f t="shared" si="55"/>
        <v>596</v>
      </c>
    </row>
    <row r="114" spans="1:54" ht="14.25" customHeight="1" x14ac:dyDescent="0.35">
      <c r="A114" s="266"/>
      <c r="B114" s="11">
        <v>7.5833333333333304</v>
      </c>
      <c r="C114" s="266"/>
      <c r="D114" s="17">
        <v>49.1</v>
      </c>
      <c r="E114" s="17">
        <v>105.8</v>
      </c>
      <c r="F114" s="41">
        <v>13.5</v>
      </c>
      <c r="G114" s="266"/>
      <c r="H114" s="17">
        <v>33.799999999999997</v>
      </c>
      <c r="I114" s="17">
        <v>103</v>
      </c>
      <c r="J114" s="17">
        <v>86.8</v>
      </c>
      <c r="K114" s="98">
        <v>86.5</v>
      </c>
      <c r="L114" s="266"/>
      <c r="M114" s="99">
        <f t="shared" si="51"/>
        <v>20.299999999999997</v>
      </c>
      <c r="N114" s="17">
        <f t="shared" si="52"/>
        <v>-2.7999999999999972</v>
      </c>
      <c r="O114" s="41">
        <f t="shared" si="53"/>
        <v>37.4</v>
      </c>
      <c r="P114" s="99">
        <v>104.2</v>
      </c>
      <c r="Q114" s="17">
        <v>14.9</v>
      </c>
      <c r="R114" s="17">
        <v>48.8</v>
      </c>
      <c r="S114" s="17">
        <v>2.5</v>
      </c>
      <c r="T114" s="17">
        <v>63.7</v>
      </c>
      <c r="U114" s="17">
        <v>63.5</v>
      </c>
      <c r="V114" s="17">
        <v>64.3</v>
      </c>
      <c r="W114" s="17">
        <v>63.9</v>
      </c>
      <c r="X114" s="17">
        <v>88.5</v>
      </c>
      <c r="Y114" s="17">
        <v>88.6</v>
      </c>
      <c r="Z114" s="17">
        <v>88.4</v>
      </c>
      <c r="AA114" s="17"/>
      <c r="AB114" s="17">
        <v>109.3</v>
      </c>
      <c r="AC114" s="17">
        <v>834</v>
      </c>
      <c r="AD114" s="17">
        <v>103.6</v>
      </c>
      <c r="AE114" s="41">
        <v>597</v>
      </c>
      <c r="AF114" s="100">
        <v>0</v>
      </c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>
        <f t="shared" si="54"/>
        <v>0</v>
      </c>
      <c r="BB114" s="101">
        <f t="shared" si="55"/>
        <v>597</v>
      </c>
    </row>
    <row r="115" spans="1:54" ht="14.25" customHeight="1" x14ac:dyDescent="0.35">
      <c r="A115" s="266"/>
      <c r="B115" s="11">
        <v>7.6666666666666696</v>
      </c>
      <c r="C115" s="266"/>
      <c r="D115" s="17">
        <v>49.1</v>
      </c>
      <c r="E115" s="17">
        <v>105.4</v>
      </c>
      <c r="F115" s="41">
        <v>13.5</v>
      </c>
      <c r="G115" s="266"/>
      <c r="H115" s="17">
        <v>33.299999999999997</v>
      </c>
      <c r="I115" s="17">
        <v>102.5</v>
      </c>
      <c r="J115" s="17">
        <v>86.9</v>
      </c>
      <c r="K115" s="98">
        <v>86.6</v>
      </c>
      <c r="L115" s="266"/>
      <c r="M115" s="99">
        <f t="shared" si="51"/>
        <v>19.799999999999997</v>
      </c>
      <c r="N115" s="17">
        <f t="shared" si="52"/>
        <v>-2.9000000000000057</v>
      </c>
      <c r="O115" s="41">
        <f t="shared" si="53"/>
        <v>37.499999999999993</v>
      </c>
      <c r="P115" s="99">
        <v>104.8</v>
      </c>
      <c r="Q115" s="17">
        <v>14.9</v>
      </c>
      <c r="R115" s="17">
        <v>48.9</v>
      </c>
      <c r="S115" s="17">
        <v>2.5</v>
      </c>
      <c r="T115" s="17">
        <v>63.5</v>
      </c>
      <c r="U115" s="17">
        <v>63.4</v>
      </c>
      <c r="V115" s="17">
        <v>64.2</v>
      </c>
      <c r="W115" s="17">
        <v>63.7</v>
      </c>
      <c r="X115" s="17">
        <v>88.6</v>
      </c>
      <c r="Y115" s="17">
        <v>88.7</v>
      </c>
      <c r="Z115" s="17">
        <v>88.5</v>
      </c>
      <c r="AA115" s="17"/>
      <c r="AB115" s="17">
        <v>108.9</v>
      </c>
      <c r="AC115" s="17">
        <v>834</v>
      </c>
      <c r="AD115" s="17">
        <v>103.6</v>
      </c>
      <c r="AE115" s="41">
        <v>596</v>
      </c>
      <c r="AF115" s="100">
        <v>0</v>
      </c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>
        <f t="shared" si="54"/>
        <v>0</v>
      </c>
      <c r="BB115" s="101">
        <f t="shared" si="55"/>
        <v>596</v>
      </c>
    </row>
    <row r="116" spans="1:54" ht="14.25" customHeight="1" x14ac:dyDescent="0.35">
      <c r="A116" s="266"/>
      <c r="B116" s="11">
        <v>7.75</v>
      </c>
      <c r="C116" s="266"/>
      <c r="D116" s="17">
        <v>49.2</v>
      </c>
      <c r="E116" s="17">
        <v>107.1</v>
      </c>
      <c r="F116" s="41">
        <v>13.1</v>
      </c>
      <c r="G116" s="266"/>
      <c r="H116" s="17">
        <v>32.5</v>
      </c>
      <c r="I116" s="17">
        <v>102.4</v>
      </c>
      <c r="J116" s="17">
        <v>87.1</v>
      </c>
      <c r="K116" s="98">
        <v>86.8</v>
      </c>
      <c r="L116" s="266"/>
      <c r="M116" s="99">
        <f t="shared" si="51"/>
        <v>19.399999999999999</v>
      </c>
      <c r="N116" s="17">
        <f t="shared" si="52"/>
        <v>-4.6999999999999886</v>
      </c>
      <c r="O116" s="41">
        <f t="shared" si="53"/>
        <v>37.599999999999994</v>
      </c>
      <c r="P116" s="99">
        <v>104.2</v>
      </c>
      <c r="Q116" s="17">
        <v>14.4</v>
      </c>
      <c r="R116" s="17">
        <v>48.9</v>
      </c>
      <c r="S116" s="17">
        <v>2.5</v>
      </c>
      <c r="T116" s="17">
        <v>63.1</v>
      </c>
      <c r="U116" s="17">
        <v>62.9</v>
      </c>
      <c r="V116" s="17">
        <v>63.7</v>
      </c>
      <c r="W116" s="17">
        <v>63.3</v>
      </c>
      <c r="X116" s="17">
        <v>88.8</v>
      </c>
      <c r="Y116" s="17">
        <v>88.9</v>
      </c>
      <c r="Z116" s="17">
        <v>88.7</v>
      </c>
      <c r="AA116" s="17"/>
      <c r="AB116" s="17">
        <v>109.3</v>
      </c>
      <c r="AC116" s="17">
        <v>834</v>
      </c>
      <c r="AD116" s="17">
        <v>103.6</v>
      </c>
      <c r="AE116" s="41">
        <v>599</v>
      </c>
      <c r="AF116" s="100">
        <v>0</v>
      </c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>
        <f t="shared" si="54"/>
        <v>0</v>
      </c>
      <c r="BB116" s="101">
        <f t="shared" si="55"/>
        <v>599</v>
      </c>
    </row>
    <row r="117" spans="1:54" ht="14.25" customHeight="1" x14ac:dyDescent="0.35">
      <c r="A117" s="266"/>
      <c r="B117" s="11">
        <v>7.8333333333333304</v>
      </c>
      <c r="C117" s="266"/>
      <c r="D117" s="17">
        <v>49.1</v>
      </c>
      <c r="E117" s="17">
        <v>105.8</v>
      </c>
      <c r="F117" s="41">
        <v>12.9</v>
      </c>
      <c r="G117" s="266"/>
      <c r="H117" s="17">
        <v>32.1</v>
      </c>
      <c r="I117" s="17">
        <v>101.5</v>
      </c>
      <c r="J117" s="17">
        <v>87.3</v>
      </c>
      <c r="K117" s="98">
        <v>87</v>
      </c>
      <c r="L117" s="266"/>
      <c r="M117" s="99">
        <f t="shared" si="51"/>
        <v>19.200000000000003</v>
      </c>
      <c r="N117" s="17">
        <f t="shared" si="52"/>
        <v>-4.2999999999999972</v>
      </c>
      <c r="O117" s="41">
        <f t="shared" si="53"/>
        <v>37.9</v>
      </c>
      <c r="P117" s="99">
        <v>103.6</v>
      </c>
      <c r="Q117" s="17">
        <v>14.1</v>
      </c>
      <c r="R117" s="17">
        <v>48.8</v>
      </c>
      <c r="S117" s="17">
        <v>2.5</v>
      </c>
      <c r="T117" s="17">
        <v>62.8</v>
      </c>
      <c r="U117" s="17">
        <v>62.8</v>
      </c>
      <c r="V117" s="17">
        <v>63.7</v>
      </c>
      <c r="W117" s="17">
        <v>63.2</v>
      </c>
      <c r="X117" s="17">
        <v>88.9</v>
      </c>
      <c r="Y117" s="17">
        <v>89</v>
      </c>
      <c r="Z117" s="17">
        <v>88.9</v>
      </c>
      <c r="AA117" s="17"/>
      <c r="AB117" s="17">
        <v>108.9</v>
      </c>
      <c r="AC117" s="17">
        <v>833</v>
      </c>
      <c r="AD117" s="17">
        <v>103.6</v>
      </c>
      <c r="AE117" s="41">
        <v>600</v>
      </c>
      <c r="AF117" s="100">
        <v>0</v>
      </c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>
        <f t="shared" si="54"/>
        <v>0</v>
      </c>
      <c r="BB117" s="101">
        <f t="shared" si="55"/>
        <v>600</v>
      </c>
    </row>
    <row r="118" spans="1:54" ht="14.25" customHeight="1" x14ac:dyDescent="0.35">
      <c r="A118" s="266"/>
      <c r="B118" s="11">
        <v>7.9166666666666696</v>
      </c>
      <c r="C118" s="266"/>
      <c r="D118" s="17">
        <v>49.2</v>
      </c>
      <c r="E118" s="17">
        <v>108.3</v>
      </c>
      <c r="F118" s="41">
        <v>12.8</v>
      </c>
      <c r="G118" s="266"/>
      <c r="H118" s="17">
        <v>32.1</v>
      </c>
      <c r="I118" s="17">
        <v>102.5</v>
      </c>
      <c r="J118" s="17">
        <v>87.2</v>
      </c>
      <c r="K118" s="98">
        <v>86.9</v>
      </c>
      <c r="L118" s="266"/>
      <c r="M118" s="99">
        <f t="shared" si="51"/>
        <v>19.3</v>
      </c>
      <c r="N118" s="17">
        <f t="shared" si="52"/>
        <v>-5.7999999999999972</v>
      </c>
      <c r="O118" s="41">
        <f t="shared" si="53"/>
        <v>37.700000000000003</v>
      </c>
      <c r="P118" s="99">
        <v>105.3</v>
      </c>
      <c r="Q118" s="17">
        <v>13.9</v>
      </c>
      <c r="R118" s="17">
        <v>48.9</v>
      </c>
      <c r="S118" s="17">
        <v>2.5</v>
      </c>
      <c r="T118" s="17">
        <v>62.8</v>
      </c>
      <c r="U118" s="17">
        <v>62.4</v>
      </c>
      <c r="V118" s="17">
        <v>63.3</v>
      </c>
      <c r="W118" s="17">
        <v>62.9</v>
      </c>
      <c r="X118" s="17">
        <v>88.9</v>
      </c>
      <c r="Y118" s="17">
        <v>88.9</v>
      </c>
      <c r="Z118" s="17">
        <v>88.8</v>
      </c>
      <c r="AA118" s="17"/>
      <c r="AB118" s="17">
        <v>109.2</v>
      </c>
      <c r="AC118" s="17">
        <v>835</v>
      </c>
      <c r="AD118" s="17">
        <v>103.6</v>
      </c>
      <c r="AE118" s="41">
        <v>598</v>
      </c>
      <c r="AF118" s="100">
        <v>0</v>
      </c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>
        <f t="shared" si="54"/>
        <v>0</v>
      </c>
      <c r="BB118" s="101">
        <f t="shared" si="55"/>
        <v>598</v>
      </c>
    </row>
    <row r="119" spans="1:54" ht="14.25" customHeight="1" x14ac:dyDescent="0.35">
      <c r="A119" s="267"/>
      <c r="B119" s="11">
        <v>8</v>
      </c>
      <c r="C119" s="267"/>
      <c r="D119" s="17">
        <v>49.1</v>
      </c>
      <c r="E119" s="17">
        <v>108.6</v>
      </c>
      <c r="F119" s="41">
        <v>12.6</v>
      </c>
      <c r="G119" s="267"/>
      <c r="H119" s="17">
        <v>31.7</v>
      </c>
      <c r="I119" s="17">
        <v>103.9</v>
      </c>
      <c r="J119" s="17">
        <v>86.7</v>
      </c>
      <c r="K119" s="98">
        <v>86.4</v>
      </c>
      <c r="L119" s="267"/>
      <c r="M119" s="99">
        <f t="shared" si="51"/>
        <v>19.100000000000001</v>
      </c>
      <c r="N119" s="17">
        <f t="shared" si="52"/>
        <v>-4.6999999999999886</v>
      </c>
      <c r="O119" s="41">
        <f t="shared" si="53"/>
        <v>37.300000000000004</v>
      </c>
      <c r="P119" s="99">
        <v>104.5</v>
      </c>
      <c r="Q119" s="17">
        <v>13.8</v>
      </c>
      <c r="R119" s="17">
        <v>48.8</v>
      </c>
      <c r="S119" s="17">
        <v>2.4900000000000002</v>
      </c>
      <c r="T119" s="17">
        <v>62.1</v>
      </c>
      <c r="U119" s="17">
        <v>62.1</v>
      </c>
      <c r="V119" s="17">
        <v>62.9</v>
      </c>
      <c r="W119" s="17">
        <v>62.4</v>
      </c>
      <c r="X119" s="17">
        <v>88.4</v>
      </c>
      <c r="Y119" s="17">
        <v>88.5</v>
      </c>
      <c r="Z119" s="17">
        <v>88.3</v>
      </c>
      <c r="AA119" s="17"/>
      <c r="AB119" s="17">
        <v>109.5</v>
      </c>
      <c r="AC119" s="17">
        <v>835</v>
      </c>
      <c r="AD119" s="17">
        <v>103.6</v>
      </c>
      <c r="AE119" s="41">
        <v>596</v>
      </c>
      <c r="AF119" s="100">
        <v>0</v>
      </c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>
        <f t="shared" si="54"/>
        <v>0</v>
      </c>
      <c r="BB119" s="101">
        <f t="shared" si="55"/>
        <v>596</v>
      </c>
    </row>
    <row r="120" spans="1:54" ht="14.25" customHeight="1" x14ac:dyDescent="0.35">
      <c r="A120" s="291" t="s">
        <v>92</v>
      </c>
      <c r="B120" s="285"/>
      <c r="C120" s="78">
        <f t="shared" ref="C120:Z120" si="56">AVERAGE(C108:C119)</f>
        <v>107.5</v>
      </c>
      <c r="D120" s="78">
        <f t="shared" si="56"/>
        <v>49.108333333333341</v>
      </c>
      <c r="E120" s="78">
        <f t="shared" si="56"/>
        <v>107.95833333333331</v>
      </c>
      <c r="F120" s="102">
        <f t="shared" si="56"/>
        <v>12.708333333333334</v>
      </c>
      <c r="G120" s="78" t="e">
        <f t="shared" si="56"/>
        <v>#DIV/0!</v>
      </c>
      <c r="H120" s="78">
        <f t="shared" si="56"/>
        <v>32.058333333333337</v>
      </c>
      <c r="I120" s="78">
        <f t="shared" si="56"/>
        <v>102.71666666666665</v>
      </c>
      <c r="J120" s="78">
        <f t="shared" si="56"/>
        <v>86.99166666666666</v>
      </c>
      <c r="K120" s="103">
        <f t="shared" si="56"/>
        <v>86.691666666666663</v>
      </c>
      <c r="L120" s="104">
        <f t="shared" si="56"/>
        <v>-107.5</v>
      </c>
      <c r="M120" s="103">
        <f t="shared" si="56"/>
        <v>19.350000000000001</v>
      </c>
      <c r="N120" s="103">
        <f t="shared" si="56"/>
        <v>-5.2416666666666645</v>
      </c>
      <c r="O120" s="102">
        <f t="shared" si="56"/>
        <v>37.583333333333336</v>
      </c>
      <c r="P120" s="105">
        <f t="shared" si="56"/>
        <v>104.39999999999999</v>
      </c>
      <c r="Q120" s="78">
        <f t="shared" si="56"/>
        <v>13.966666666666669</v>
      </c>
      <c r="R120" s="78">
        <f t="shared" si="56"/>
        <v>48.833333333333336</v>
      </c>
      <c r="S120" s="78">
        <f t="shared" si="56"/>
        <v>2.499166666666667</v>
      </c>
      <c r="T120" s="78">
        <f t="shared" si="56"/>
        <v>62.591666666666661</v>
      </c>
      <c r="U120" s="78">
        <f t="shared" si="56"/>
        <v>62.416666666666657</v>
      </c>
      <c r="V120" s="78">
        <f t="shared" si="56"/>
        <v>63.25</v>
      </c>
      <c r="W120" s="78">
        <f t="shared" si="56"/>
        <v>62.783333333333331</v>
      </c>
      <c r="X120" s="78">
        <f t="shared" si="56"/>
        <v>88.674999999999997</v>
      </c>
      <c r="Y120" s="78">
        <f t="shared" si="56"/>
        <v>88.758333333333326</v>
      </c>
      <c r="Z120" s="78">
        <f t="shared" si="56"/>
        <v>88.600000000000009</v>
      </c>
      <c r="AA120" s="78"/>
      <c r="AB120" s="78">
        <f t="shared" ref="AB120:BB120" si="57">AVERAGE(AB108:AB119)</f>
        <v>109.175</v>
      </c>
      <c r="AC120" s="78">
        <f t="shared" si="57"/>
        <v>834.66666666666663</v>
      </c>
      <c r="AD120" s="78">
        <f t="shared" si="57"/>
        <v>103.59999999999998</v>
      </c>
      <c r="AE120" s="102">
        <f t="shared" si="57"/>
        <v>598.16666666666663</v>
      </c>
      <c r="AF120" s="106">
        <f t="shared" si="57"/>
        <v>0.96666666666666667</v>
      </c>
      <c r="AG120" s="78" t="e">
        <f t="shared" si="57"/>
        <v>#DIV/0!</v>
      </c>
      <c r="AH120" s="78" t="e">
        <f t="shared" si="57"/>
        <v>#DIV/0!</v>
      </c>
      <c r="AI120" s="78" t="e">
        <f t="shared" si="57"/>
        <v>#DIV/0!</v>
      </c>
      <c r="AJ120" s="78" t="e">
        <f t="shared" si="57"/>
        <v>#DIV/0!</v>
      </c>
      <c r="AK120" s="78" t="e">
        <f t="shared" si="57"/>
        <v>#DIV/0!</v>
      </c>
      <c r="AL120" s="78" t="e">
        <f t="shared" si="57"/>
        <v>#DIV/0!</v>
      </c>
      <c r="AM120" s="78" t="e">
        <f t="shared" si="57"/>
        <v>#DIV/0!</v>
      </c>
      <c r="AN120" s="78" t="e">
        <f t="shared" si="57"/>
        <v>#DIV/0!</v>
      </c>
      <c r="AO120" s="78" t="e">
        <f t="shared" si="57"/>
        <v>#DIV/0!</v>
      </c>
      <c r="AP120" s="78" t="e">
        <f t="shared" si="57"/>
        <v>#DIV/0!</v>
      </c>
      <c r="AQ120" s="78" t="e">
        <f t="shared" si="57"/>
        <v>#DIV/0!</v>
      </c>
      <c r="AR120" s="78" t="e">
        <f t="shared" si="57"/>
        <v>#DIV/0!</v>
      </c>
      <c r="AS120" s="78" t="e">
        <f t="shared" si="57"/>
        <v>#DIV/0!</v>
      </c>
      <c r="AT120" s="78" t="e">
        <f t="shared" si="57"/>
        <v>#DIV/0!</v>
      </c>
      <c r="AU120" s="102" t="e">
        <f t="shared" si="57"/>
        <v>#DIV/0!</v>
      </c>
      <c r="AV120" s="107" t="e">
        <f t="shared" si="57"/>
        <v>#DIV/0!</v>
      </c>
      <c r="AW120" s="78" t="e">
        <f t="shared" si="57"/>
        <v>#DIV/0!</v>
      </c>
      <c r="AX120" s="78" t="e">
        <f t="shared" si="57"/>
        <v>#DIV/0!</v>
      </c>
      <c r="AY120" s="78" t="e">
        <f t="shared" si="57"/>
        <v>#DIV/0!</v>
      </c>
      <c r="AZ120" s="78" t="e">
        <f t="shared" si="57"/>
        <v>#DIV/0!</v>
      </c>
      <c r="BA120" s="103">
        <f t="shared" si="57"/>
        <v>0</v>
      </c>
      <c r="BB120" s="108">
        <f t="shared" si="57"/>
        <v>598.16666666666663</v>
      </c>
    </row>
    <row r="121" spans="1:54" ht="14.25" customHeight="1" x14ac:dyDescent="0.35">
      <c r="A121" s="268">
        <v>44814</v>
      </c>
      <c r="B121" s="11">
        <v>8.0833333333333304</v>
      </c>
      <c r="C121" s="306">
        <v>108.7</v>
      </c>
      <c r="D121" s="17">
        <v>49.1</v>
      </c>
      <c r="E121" s="17">
        <v>106.8</v>
      </c>
      <c r="F121" s="41">
        <v>12.6</v>
      </c>
      <c r="G121" s="269"/>
      <c r="H121" s="17">
        <v>31.9</v>
      </c>
      <c r="I121" s="17">
        <v>103.6</v>
      </c>
      <c r="J121" s="17">
        <v>86.7</v>
      </c>
      <c r="K121" s="98">
        <v>86.4</v>
      </c>
      <c r="L121" s="286">
        <f>G121-C121</f>
        <v>-108.7</v>
      </c>
      <c r="M121" s="99">
        <f t="shared" ref="M121:M132" si="58">H121-F121</f>
        <v>19.299999999999997</v>
      </c>
      <c r="N121" s="17">
        <f t="shared" ref="N121:N132" si="59">I121-E121</f>
        <v>-3.2000000000000028</v>
      </c>
      <c r="O121" s="41">
        <f t="shared" ref="O121:O132" si="60">K121-D121</f>
        <v>37.300000000000004</v>
      </c>
      <c r="P121" s="99">
        <v>104.6</v>
      </c>
      <c r="Q121" s="17">
        <v>13.8</v>
      </c>
      <c r="R121" s="17">
        <v>48.8</v>
      </c>
      <c r="S121" s="17">
        <v>2.5</v>
      </c>
      <c r="T121" s="17">
        <v>62</v>
      </c>
      <c r="U121" s="17">
        <v>62</v>
      </c>
      <c r="V121" s="17">
        <v>62.9</v>
      </c>
      <c r="W121" s="17">
        <v>62.3</v>
      </c>
      <c r="X121" s="17">
        <v>88.4</v>
      </c>
      <c r="Y121" s="17">
        <v>88.5</v>
      </c>
      <c r="Z121" s="17">
        <v>88.3</v>
      </c>
      <c r="AA121" s="17"/>
      <c r="AB121" s="17">
        <v>109.8</v>
      </c>
      <c r="AC121" s="17">
        <v>835</v>
      </c>
      <c r="AD121" s="17">
        <v>103.6</v>
      </c>
      <c r="AE121" s="41">
        <v>594</v>
      </c>
      <c r="AF121" s="100">
        <v>0</v>
      </c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>
        <f t="shared" ref="BA121:BA132" si="61">AY121+AZ121</f>
        <v>0</v>
      </c>
      <c r="BB121" s="101">
        <f t="shared" ref="BB121:BB132" si="62">AE121+AU121+AY121</f>
        <v>594</v>
      </c>
    </row>
    <row r="122" spans="1:54" ht="14.25" customHeight="1" x14ac:dyDescent="0.35">
      <c r="A122" s="266"/>
      <c r="B122" s="11">
        <v>8.1666666666666696</v>
      </c>
      <c r="C122" s="266"/>
      <c r="D122" s="17">
        <v>49.1</v>
      </c>
      <c r="E122" s="17">
        <v>108.7</v>
      </c>
      <c r="F122" s="41">
        <v>12.5</v>
      </c>
      <c r="G122" s="266"/>
      <c r="H122" s="17">
        <v>31.4</v>
      </c>
      <c r="I122" s="17">
        <v>104.2</v>
      </c>
      <c r="J122" s="17">
        <v>84.9</v>
      </c>
      <c r="K122" s="98">
        <v>84.6</v>
      </c>
      <c r="L122" s="266"/>
      <c r="M122" s="99">
        <f t="shared" si="58"/>
        <v>18.899999999999999</v>
      </c>
      <c r="N122" s="17">
        <f t="shared" si="59"/>
        <v>-4.5</v>
      </c>
      <c r="O122" s="41">
        <f t="shared" si="60"/>
        <v>35.499999999999993</v>
      </c>
      <c r="P122" s="99">
        <v>105.3</v>
      </c>
      <c r="Q122" s="17">
        <v>13.7</v>
      </c>
      <c r="R122" s="17">
        <v>48.8</v>
      </c>
      <c r="S122" s="17">
        <v>2.41</v>
      </c>
      <c r="T122" s="17">
        <v>60.7</v>
      </c>
      <c r="U122" s="17">
        <v>60.5</v>
      </c>
      <c r="V122" s="17">
        <v>61.3</v>
      </c>
      <c r="W122" s="17">
        <v>60.8</v>
      </c>
      <c r="X122" s="17">
        <v>86.7</v>
      </c>
      <c r="Y122" s="17">
        <v>86.8</v>
      </c>
      <c r="Z122" s="17">
        <v>86.5</v>
      </c>
      <c r="AA122" s="17"/>
      <c r="AB122" s="17">
        <v>110.6</v>
      </c>
      <c r="AC122" s="17">
        <v>835</v>
      </c>
      <c r="AD122" s="17">
        <v>103.6</v>
      </c>
      <c r="AE122" s="41">
        <v>584</v>
      </c>
      <c r="AF122" s="100">
        <v>0</v>
      </c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>
        <f t="shared" si="61"/>
        <v>0</v>
      </c>
      <c r="BB122" s="101">
        <f t="shared" si="62"/>
        <v>584</v>
      </c>
    </row>
    <row r="123" spans="1:54" ht="14.25" customHeight="1" x14ac:dyDescent="0.35">
      <c r="A123" s="266"/>
      <c r="B123" s="11">
        <v>8.25</v>
      </c>
      <c r="C123" s="266"/>
      <c r="D123" s="17">
        <v>49</v>
      </c>
      <c r="E123" s="17">
        <v>110.2</v>
      </c>
      <c r="F123" s="41">
        <v>12.2</v>
      </c>
      <c r="G123" s="266"/>
      <c r="H123" s="17">
        <v>31.1</v>
      </c>
      <c r="I123" s="17">
        <v>105.2</v>
      </c>
      <c r="J123" s="17">
        <v>83.3</v>
      </c>
      <c r="K123" s="98">
        <v>83</v>
      </c>
      <c r="L123" s="266"/>
      <c r="M123" s="99">
        <f t="shared" si="58"/>
        <v>18.900000000000002</v>
      </c>
      <c r="N123" s="17">
        <f t="shared" si="59"/>
        <v>-5</v>
      </c>
      <c r="O123" s="41">
        <f t="shared" si="60"/>
        <v>34</v>
      </c>
      <c r="P123" s="99">
        <v>106.2</v>
      </c>
      <c r="Q123" s="17">
        <v>13.3</v>
      </c>
      <c r="R123" s="17">
        <v>48.7</v>
      </c>
      <c r="S123" s="17">
        <v>2.4</v>
      </c>
      <c r="T123" s="17">
        <v>59.2</v>
      </c>
      <c r="U123" s="17">
        <v>59</v>
      </c>
      <c r="V123" s="17">
        <v>59.8</v>
      </c>
      <c r="W123" s="17">
        <v>59.4</v>
      </c>
      <c r="X123" s="17">
        <v>85.1</v>
      </c>
      <c r="Y123" s="17">
        <v>85.2</v>
      </c>
      <c r="Z123" s="17">
        <v>85.1</v>
      </c>
      <c r="AA123" s="17"/>
      <c r="AB123" s="17">
        <v>111.7</v>
      </c>
      <c r="AC123" s="17">
        <v>833</v>
      </c>
      <c r="AD123" s="17">
        <v>103.6</v>
      </c>
      <c r="AE123" s="41">
        <v>575</v>
      </c>
      <c r="AF123" s="100">
        <v>0</v>
      </c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>
        <f t="shared" si="61"/>
        <v>0</v>
      </c>
      <c r="BB123" s="101">
        <f t="shared" si="62"/>
        <v>575</v>
      </c>
    </row>
    <row r="124" spans="1:54" ht="14.25" customHeight="1" x14ac:dyDescent="0.35">
      <c r="A124" s="266"/>
      <c r="B124" s="11">
        <v>8.3333333333333304</v>
      </c>
      <c r="C124" s="266"/>
      <c r="D124" s="17">
        <v>49.1</v>
      </c>
      <c r="E124" s="17">
        <v>110.6</v>
      </c>
      <c r="F124" s="41">
        <v>12.4</v>
      </c>
      <c r="G124" s="266"/>
      <c r="H124" s="17">
        <v>32</v>
      </c>
      <c r="I124" s="17">
        <v>105.9</v>
      </c>
      <c r="J124" s="17">
        <v>83.3</v>
      </c>
      <c r="K124" s="98">
        <v>83</v>
      </c>
      <c r="L124" s="266"/>
      <c r="M124" s="99">
        <f t="shared" si="58"/>
        <v>19.600000000000001</v>
      </c>
      <c r="N124" s="17">
        <f t="shared" si="59"/>
        <v>-4.6999999999999886</v>
      </c>
      <c r="O124" s="41">
        <f t="shared" si="60"/>
        <v>33.9</v>
      </c>
      <c r="P124" s="99">
        <v>106.3</v>
      </c>
      <c r="Q124" s="17">
        <v>13.6</v>
      </c>
      <c r="R124" s="17">
        <v>48.8</v>
      </c>
      <c r="S124" s="17">
        <v>2.4</v>
      </c>
      <c r="T124" s="17">
        <v>59</v>
      </c>
      <c r="U124" s="17">
        <v>59.1</v>
      </c>
      <c r="V124" s="17">
        <v>59.8</v>
      </c>
      <c r="W124" s="17">
        <v>59.3</v>
      </c>
      <c r="X124" s="17">
        <v>85.2</v>
      </c>
      <c r="Y124" s="17">
        <v>85.2</v>
      </c>
      <c r="Z124" s="17">
        <v>85.1</v>
      </c>
      <c r="AA124" s="17"/>
      <c r="AB124" s="17">
        <v>111.5</v>
      </c>
      <c r="AC124" s="17">
        <v>835</v>
      </c>
      <c r="AD124" s="17">
        <v>103.6</v>
      </c>
      <c r="AE124" s="41">
        <v>574</v>
      </c>
      <c r="AF124" s="100">
        <v>0</v>
      </c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>
        <f t="shared" si="61"/>
        <v>0</v>
      </c>
      <c r="BB124" s="101">
        <f t="shared" si="62"/>
        <v>574</v>
      </c>
    </row>
    <row r="125" spans="1:54" ht="14.25" customHeight="1" x14ac:dyDescent="0.35">
      <c r="A125" s="266"/>
      <c r="B125" s="11">
        <v>8.4166666666666696</v>
      </c>
      <c r="C125" s="266"/>
      <c r="D125" s="17">
        <v>49</v>
      </c>
      <c r="E125" s="17">
        <v>112.5</v>
      </c>
      <c r="F125" s="41">
        <v>12.4</v>
      </c>
      <c r="G125" s="266"/>
      <c r="H125" s="17">
        <v>31.8</v>
      </c>
      <c r="I125" s="17">
        <v>105.7</v>
      </c>
      <c r="J125" s="17">
        <v>82.6</v>
      </c>
      <c r="K125" s="98">
        <v>82.2</v>
      </c>
      <c r="L125" s="266"/>
      <c r="M125" s="99">
        <f t="shared" si="58"/>
        <v>19.399999999999999</v>
      </c>
      <c r="N125" s="17">
        <f t="shared" si="59"/>
        <v>-6.7999999999999972</v>
      </c>
      <c r="O125" s="41">
        <f t="shared" si="60"/>
        <v>33.200000000000003</v>
      </c>
      <c r="P125" s="99">
        <v>106.8</v>
      </c>
      <c r="Q125" s="17">
        <v>13.6</v>
      </c>
      <c r="R125" s="17">
        <v>48.7</v>
      </c>
      <c r="S125" s="17">
        <v>2.4</v>
      </c>
      <c r="T125" s="17">
        <v>59</v>
      </c>
      <c r="U125" s="17">
        <v>58.7</v>
      </c>
      <c r="V125" s="17">
        <v>59.4</v>
      </c>
      <c r="W125" s="17">
        <v>59.2</v>
      </c>
      <c r="X125" s="17">
        <v>84.4</v>
      </c>
      <c r="Y125" s="17">
        <v>84.5</v>
      </c>
      <c r="Z125" s="17">
        <v>84.3</v>
      </c>
      <c r="AA125" s="17"/>
      <c r="AB125" s="17">
        <v>111.2</v>
      </c>
      <c r="AC125" s="17">
        <v>835</v>
      </c>
      <c r="AD125" s="17">
        <v>103.6</v>
      </c>
      <c r="AE125" s="41">
        <v>571</v>
      </c>
      <c r="AF125" s="100">
        <v>0</v>
      </c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>
        <f t="shared" si="61"/>
        <v>0</v>
      </c>
      <c r="BB125" s="101">
        <f t="shared" si="62"/>
        <v>571</v>
      </c>
    </row>
    <row r="126" spans="1:54" ht="14.25" customHeight="1" x14ac:dyDescent="0.35">
      <c r="A126" s="266"/>
      <c r="B126" s="11">
        <v>8.5</v>
      </c>
      <c r="C126" s="266"/>
      <c r="D126" s="17">
        <v>48.8</v>
      </c>
      <c r="E126" s="17">
        <v>109.2</v>
      </c>
      <c r="F126" s="41">
        <v>13</v>
      </c>
      <c r="G126" s="266"/>
      <c r="H126" s="17">
        <v>32.700000000000003</v>
      </c>
      <c r="I126" s="17">
        <v>105.1</v>
      </c>
      <c r="J126" s="17">
        <v>82.3</v>
      </c>
      <c r="K126" s="98">
        <v>81.900000000000006</v>
      </c>
      <c r="L126" s="266"/>
      <c r="M126" s="99">
        <f t="shared" si="58"/>
        <v>19.700000000000003</v>
      </c>
      <c r="N126" s="17">
        <f t="shared" si="59"/>
        <v>-4.1000000000000085</v>
      </c>
      <c r="O126" s="41">
        <f t="shared" si="60"/>
        <v>33.100000000000009</v>
      </c>
      <c r="P126" s="99">
        <v>105.4</v>
      </c>
      <c r="Q126" s="17">
        <v>14.3</v>
      </c>
      <c r="R126" s="17">
        <v>48.5</v>
      </c>
      <c r="S126" s="17">
        <v>2.4</v>
      </c>
      <c r="T126" s="17">
        <v>59.5</v>
      </c>
      <c r="U126" s="17">
        <v>59.6</v>
      </c>
      <c r="V126" s="17">
        <v>60.4</v>
      </c>
      <c r="W126" s="17">
        <v>59.9</v>
      </c>
      <c r="X126" s="17">
        <v>84</v>
      </c>
      <c r="Y126" s="17">
        <v>84.1</v>
      </c>
      <c r="Z126" s="17">
        <v>83.9</v>
      </c>
      <c r="AA126" s="17"/>
      <c r="AB126" s="17">
        <v>110</v>
      </c>
      <c r="AC126" s="17">
        <v>836</v>
      </c>
      <c r="AD126" s="17">
        <v>103.6</v>
      </c>
      <c r="AE126" s="41">
        <v>567</v>
      </c>
      <c r="AF126" s="100">
        <v>0</v>
      </c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>
        <f t="shared" si="61"/>
        <v>0</v>
      </c>
      <c r="BB126" s="101">
        <f t="shared" si="62"/>
        <v>567</v>
      </c>
    </row>
    <row r="127" spans="1:54" ht="14.25" customHeight="1" x14ac:dyDescent="0.35">
      <c r="A127" s="266"/>
      <c r="B127" s="11">
        <v>8.5833333333333304</v>
      </c>
      <c r="C127" s="266"/>
      <c r="D127" s="17">
        <v>49</v>
      </c>
      <c r="E127" s="17">
        <v>111</v>
      </c>
      <c r="F127" s="41">
        <v>13.1</v>
      </c>
      <c r="G127" s="266"/>
      <c r="H127" s="17">
        <v>32.799999999999997</v>
      </c>
      <c r="I127" s="17">
        <v>106.6</v>
      </c>
      <c r="J127" s="17">
        <v>82.1</v>
      </c>
      <c r="K127" s="98">
        <v>81.8</v>
      </c>
      <c r="L127" s="266"/>
      <c r="M127" s="99">
        <f t="shared" si="58"/>
        <v>19.699999999999996</v>
      </c>
      <c r="N127" s="17">
        <f t="shared" si="59"/>
        <v>-4.4000000000000057</v>
      </c>
      <c r="O127" s="41">
        <f t="shared" si="60"/>
        <v>32.799999999999997</v>
      </c>
      <c r="P127" s="99">
        <v>107</v>
      </c>
      <c r="Q127" s="17">
        <v>14.5</v>
      </c>
      <c r="R127" s="17">
        <v>48.7</v>
      </c>
      <c r="S127" s="17">
        <v>2.2999999999999998</v>
      </c>
      <c r="T127" s="17">
        <v>59.3</v>
      </c>
      <c r="U127" s="17">
        <v>59.2</v>
      </c>
      <c r="V127" s="17">
        <v>60</v>
      </c>
      <c r="W127" s="17">
        <v>59.5</v>
      </c>
      <c r="X127" s="17">
        <v>84</v>
      </c>
      <c r="Y127" s="17">
        <v>84.1</v>
      </c>
      <c r="Z127" s="17">
        <v>83.9</v>
      </c>
      <c r="AA127" s="17"/>
      <c r="AB127" s="17">
        <v>111.3</v>
      </c>
      <c r="AC127" s="17">
        <v>836</v>
      </c>
      <c r="AD127" s="17">
        <v>103.6</v>
      </c>
      <c r="AE127" s="41">
        <v>567</v>
      </c>
      <c r="AF127" s="100">
        <v>0</v>
      </c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>
        <f t="shared" si="61"/>
        <v>0</v>
      </c>
      <c r="BB127" s="101">
        <f t="shared" si="62"/>
        <v>567</v>
      </c>
    </row>
    <row r="128" spans="1:54" ht="14.25" customHeight="1" x14ac:dyDescent="0.35">
      <c r="A128" s="266"/>
      <c r="B128" s="11">
        <v>8.6666666666666696</v>
      </c>
      <c r="C128" s="266"/>
      <c r="D128" s="17">
        <v>49</v>
      </c>
      <c r="E128" s="17">
        <v>110.9</v>
      </c>
      <c r="F128" s="41">
        <v>13.2</v>
      </c>
      <c r="G128" s="266"/>
      <c r="H128" s="17">
        <v>32.5</v>
      </c>
      <c r="I128" s="17">
        <v>107.1</v>
      </c>
      <c r="J128" s="17">
        <v>82</v>
      </c>
      <c r="K128" s="98">
        <v>81.7</v>
      </c>
      <c r="L128" s="266"/>
      <c r="M128" s="99">
        <f t="shared" si="58"/>
        <v>19.3</v>
      </c>
      <c r="N128" s="17">
        <f t="shared" si="59"/>
        <v>-3.8000000000000114</v>
      </c>
      <c r="O128" s="41">
        <f t="shared" si="60"/>
        <v>32.700000000000003</v>
      </c>
      <c r="P128" s="99">
        <v>106.6</v>
      </c>
      <c r="Q128" s="17">
        <v>14.5</v>
      </c>
      <c r="R128" s="17">
        <v>48.8</v>
      </c>
      <c r="S128" s="17">
        <v>2.2999999999999998</v>
      </c>
      <c r="T128" s="17">
        <v>59.2</v>
      </c>
      <c r="U128" s="17">
        <v>58.9</v>
      </c>
      <c r="V128" s="17">
        <v>59.7</v>
      </c>
      <c r="W128" s="17">
        <v>59.4</v>
      </c>
      <c r="X128" s="17">
        <v>83.9</v>
      </c>
      <c r="Y128" s="17">
        <v>84</v>
      </c>
      <c r="Z128" s="17">
        <v>83.8</v>
      </c>
      <c r="AA128" s="17"/>
      <c r="AB128" s="17">
        <v>111.8</v>
      </c>
      <c r="AC128" s="17">
        <v>834</v>
      </c>
      <c r="AD128" s="17">
        <v>103.6</v>
      </c>
      <c r="AE128" s="41">
        <v>566</v>
      </c>
      <c r="AF128" s="100">
        <v>0</v>
      </c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>
        <f t="shared" si="61"/>
        <v>0</v>
      </c>
      <c r="BB128" s="101">
        <f t="shared" si="62"/>
        <v>566</v>
      </c>
    </row>
    <row r="129" spans="1:54" ht="14.25" customHeight="1" x14ac:dyDescent="0.35">
      <c r="A129" s="266"/>
      <c r="B129" s="11">
        <v>8.75</v>
      </c>
      <c r="C129" s="266"/>
      <c r="D129" s="17">
        <v>49.1</v>
      </c>
      <c r="E129" s="17">
        <v>107.6</v>
      </c>
      <c r="F129" s="41">
        <v>13.6</v>
      </c>
      <c r="G129" s="266"/>
      <c r="H129" s="17">
        <v>32.1</v>
      </c>
      <c r="I129" s="17">
        <v>104</v>
      </c>
      <c r="J129" s="17">
        <v>84.5</v>
      </c>
      <c r="K129" s="98">
        <v>84.2</v>
      </c>
      <c r="L129" s="266"/>
      <c r="M129" s="99">
        <f t="shared" si="58"/>
        <v>18.5</v>
      </c>
      <c r="N129" s="17">
        <f t="shared" si="59"/>
        <v>-3.5999999999999943</v>
      </c>
      <c r="O129" s="41">
        <f t="shared" si="60"/>
        <v>35.1</v>
      </c>
      <c r="P129" s="99">
        <v>105.2</v>
      </c>
      <c r="Q129" s="17">
        <v>14.9</v>
      </c>
      <c r="R129" s="17">
        <v>48.8</v>
      </c>
      <c r="S129" s="17">
        <v>2.4</v>
      </c>
      <c r="T129" s="17">
        <v>61.3</v>
      </c>
      <c r="U129" s="17">
        <v>61.2</v>
      </c>
      <c r="V129" s="17">
        <v>62</v>
      </c>
      <c r="W129" s="17">
        <v>61.6</v>
      </c>
      <c r="X129" s="17">
        <v>86.2</v>
      </c>
      <c r="Y129" s="17">
        <v>86.3</v>
      </c>
      <c r="Z129" s="17">
        <v>86.1</v>
      </c>
      <c r="AA129" s="17"/>
      <c r="AB129" s="17">
        <v>110</v>
      </c>
      <c r="AC129" s="17">
        <v>834</v>
      </c>
      <c r="AD129" s="17">
        <v>103.6</v>
      </c>
      <c r="AE129" s="41">
        <v>583</v>
      </c>
      <c r="AF129" s="100">
        <v>0</v>
      </c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>
        <f t="shared" si="61"/>
        <v>0</v>
      </c>
      <c r="BB129" s="101">
        <f t="shared" si="62"/>
        <v>583</v>
      </c>
    </row>
    <row r="130" spans="1:54" ht="14.25" customHeight="1" x14ac:dyDescent="0.35">
      <c r="A130" s="266"/>
      <c r="B130" s="11">
        <v>8.8333333333333304</v>
      </c>
      <c r="C130" s="266"/>
      <c r="D130" s="17">
        <v>49.1</v>
      </c>
      <c r="E130" s="17">
        <v>107.1</v>
      </c>
      <c r="F130" s="41">
        <v>13.6</v>
      </c>
      <c r="G130" s="266"/>
      <c r="H130" s="17">
        <v>32.1</v>
      </c>
      <c r="I130" s="17">
        <v>102.4</v>
      </c>
      <c r="J130" s="17">
        <v>86</v>
      </c>
      <c r="K130" s="98">
        <v>85.7</v>
      </c>
      <c r="L130" s="266"/>
      <c r="M130" s="99">
        <f t="shared" si="58"/>
        <v>18.5</v>
      </c>
      <c r="N130" s="17">
        <f t="shared" si="59"/>
        <v>-4.6999999999999886</v>
      </c>
      <c r="O130" s="41">
        <f t="shared" si="60"/>
        <v>36.6</v>
      </c>
      <c r="P130" s="99">
        <v>104.3</v>
      </c>
      <c r="Q130" s="17">
        <v>14.8</v>
      </c>
      <c r="R130" s="17">
        <v>48.9</v>
      </c>
      <c r="S130" s="17">
        <v>2.4</v>
      </c>
      <c r="T130" s="17">
        <v>62.5</v>
      </c>
      <c r="U130" s="17">
        <v>62.4</v>
      </c>
      <c r="V130" s="17">
        <v>63.2</v>
      </c>
      <c r="W130" s="17">
        <v>62.8</v>
      </c>
      <c r="X130" s="17">
        <v>87.7</v>
      </c>
      <c r="Y130" s="17">
        <v>87.8</v>
      </c>
      <c r="Z130" s="17">
        <v>87.6</v>
      </c>
      <c r="AA130" s="17"/>
      <c r="AB130" s="17">
        <v>109.6</v>
      </c>
      <c r="AC130" s="17">
        <v>835</v>
      </c>
      <c r="AD130" s="17">
        <v>103.6</v>
      </c>
      <c r="AE130" s="41">
        <v>591</v>
      </c>
      <c r="AF130" s="100">
        <v>0</v>
      </c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>
        <f t="shared" si="61"/>
        <v>0</v>
      </c>
      <c r="BB130" s="101">
        <f t="shared" si="62"/>
        <v>591</v>
      </c>
    </row>
    <row r="131" spans="1:54" ht="14.25" customHeight="1" x14ac:dyDescent="0.35">
      <c r="A131" s="266"/>
      <c r="B131" s="11">
        <v>8.9166666666666696</v>
      </c>
      <c r="C131" s="266"/>
      <c r="D131" s="17">
        <v>49.1</v>
      </c>
      <c r="E131" s="17">
        <v>106.3</v>
      </c>
      <c r="F131" s="41">
        <v>13.6</v>
      </c>
      <c r="G131" s="266"/>
      <c r="H131" s="17">
        <v>31.9</v>
      </c>
      <c r="I131" s="17">
        <v>103.7</v>
      </c>
      <c r="J131" s="17">
        <v>86.1</v>
      </c>
      <c r="K131" s="98">
        <v>85.8</v>
      </c>
      <c r="L131" s="266"/>
      <c r="M131" s="99">
        <f t="shared" si="58"/>
        <v>18.299999999999997</v>
      </c>
      <c r="N131" s="17">
        <f t="shared" si="59"/>
        <v>-2.5999999999999943</v>
      </c>
      <c r="O131" s="41">
        <f t="shared" si="60"/>
        <v>36.699999999999996</v>
      </c>
      <c r="P131" s="99">
        <v>104.4</v>
      </c>
      <c r="Q131" s="17">
        <v>14.8</v>
      </c>
      <c r="R131" s="17">
        <v>48.9</v>
      </c>
      <c r="S131" s="17">
        <v>2.4</v>
      </c>
      <c r="T131" s="17">
        <v>62.6</v>
      </c>
      <c r="U131" s="17">
        <v>62.4</v>
      </c>
      <c r="V131" s="17">
        <v>63.3</v>
      </c>
      <c r="W131" s="17">
        <v>62.7</v>
      </c>
      <c r="X131" s="17">
        <v>87.8</v>
      </c>
      <c r="Y131" s="17">
        <v>87.9</v>
      </c>
      <c r="Z131" s="17">
        <v>87.7</v>
      </c>
      <c r="AA131" s="17"/>
      <c r="AB131" s="17">
        <v>109.8</v>
      </c>
      <c r="AC131" s="17">
        <v>835</v>
      </c>
      <c r="AD131" s="17">
        <v>103.6</v>
      </c>
      <c r="AE131" s="41">
        <v>591</v>
      </c>
      <c r="AF131" s="100">
        <v>0</v>
      </c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>
        <f t="shared" si="61"/>
        <v>0</v>
      </c>
      <c r="BB131" s="101">
        <f t="shared" si="62"/>
        <v>591</v>
      </c>
    </row>
    <row r="132" spans="1:54" ht="14.25" customHeight="1" x14ac:dyDescent="0.35">
      <c r="A132" s="267"/>
      <c r="B132" s="11">
        <v>9</v>
      </c>
      <c r="C132" s="267"/>
      <c r="D132" s="17">
        <v>49.1</v>
      </c>
      <c r="E132" s="17">
        <v>104.2</v>
      </c>
      <c r="F132" s="41">
        <v>13.7</v>
      </c>
      <c r="G132" s="267"/>
      <c r="H132" s="17">
        <v>31.9</v>
      </c>
      <c r="I132" s="17">
        <v>102.7</v>
      </c>
      <c r="J132" s="17">
        <v>86.2</v>
      </c>
      <c r="K132" s="98">
        <v>86</v>
      </c>
      <c r="L132" s="267"/>
      <c r="M132" s="99">
        <f t="shared" si="58"/>
        <v>18.2</v>
      </c>
      <c r="N132" s="17">
        <f t="shared" si="59"/>
        <v>-1.5</v>
      </c>
      <c r="O132" s="41">
        <f t="shared" si="60"/>
        <v>36.9</v>
      </c>
      <c r="P132" s="99">
        <v>103.5</v>
      </c>
      <c r="Q132" s="17">
        <v>14.8</v>
      </c>
      <c r="R132" s="17">
        <v>48.8</v>
      </c>
      <c r="S132" s="17">
        <v>2.4</v>
      </c>
      <c r="T132" s="17">
        <v>62.9</v>
      </c>
      <c r="U132" s="17">
        <v>62.7</v>
      </c>
      <c r="V132" s="17">
        <v>63.7</v>
      </c>
      <c r="W132" s="17">
        <v>63.2</v>
      </c>
      <c r="X132" s="17">
        <v>88</v>
      </c>
      <c r="Y132" s="17">
        <v>88</v>
      </c>
      <c r="Z132" s="17">
        <v>87.9</v>
      </c>
      <c r="AA132" s="17"/>
      <c r="AB132" s="17">
        <v>108.9</v>
      </c>
      <c r="AC132" s="17">
        <v>835</v>
      </c>
      <c r="AD132" s="17">
        <v>103.6</v>
      </c>
      <c r="AE132" s="41">
        <v>593</v>
      </c>
      <c r="AF132" s="100">
        <v>0</v>
      </c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>
        <f t="shared" si="61"/>
        <v>0</v>
      </c>
      <c r="BB132" s="101">
        <f t="shared" si="62"/>
        <v>593</v>
      </c>
    </row>
    <row r="133" spans="1:54" ht="14.25" customHeight="1" x14ac:dyDescent="0.35">
      <c r="A133" s="291" t="s">
        <v>92</v>
      </c>
      <c r="B133" s="285"/>
      <c r="C133" s="78">
        <f t="shared" ref="C133:Z133" si="63">AVERAGE(C121:C132)</f>
        <v>108.7</v>
      </c>
      <c r="D133" s="78">
        <f t="shared" si="63"/>
        <v>49.041666666666664</v>
      </c>
      <c r="E133" s="78">
        <f t="shared" si="63"/>
        <v>108.75833333333333</v>
      </c>
      <c r="F133" s="102">
        <f t="shared" si="63"/>
        <v>12.991666666666665</v>
      </c>
      <c r="G133" s="78" t="e">
        <f t="shared" si="63"/>
        <v>#DIV/0!</v>
      </c>
      <c r="H133" s="78">
        <f t="shared" si="63"/>
        <v>32.016666666666673</v>
      </c>
      <c r="I133" s="78">
        <f t="shared" si="63"/>
        <v>104.68333333333335</v>
      </c>
      <c r="J133" s="78">
        <f t="shared" si="63"/>
        <v>84.166666666666671</v>
      </c>
      <c r="K133" s="103">
        <f t="shared" si="63"/>
        <v>83.858333333333334</v>
      </c>
      <c r="L133" s="104">
        <f t="shared" si="63"/>
        <v>-108.7</v>
      </c>
      <c r="M133" s="103">
        <f t="shared" si="63"/>
        <v>19.025000000000002</v>
      </c>
      <c r="N133" s="103">
        <f t="shared" si="63"/>
        <v>-4.0749999999999993</v>
      </c>
      <c r="O133" s="102">
        <f t="shared" si="63"/>
        <v>34.81666666666667</v>
      </c>
      <c r="P133" s="105">
        <f t="shared" si="63"/>
        <v>105.46666666666668</v>
      </c>
      <c r="Q133" s="78">
        <f t="shared" si="63"/>
        <v>14.216666666666669</v>
      </c>
      <c r="R133" s="78">
        <f t="shared" si="63"/>
        <v>48.766666666666659</v>
      </c>
      <c r="S133" s="78">
        <f t="shared" si="63"/>
        <v>2.3924999999999996</v>
      </c>
      <c r="T133" s="78">
        <f t="shared" si="63"/>
        <v>60.599999999999994</v>
      </c>
      <c r="U133" s="78">
        <f t="shared" si="63"/>
        <v>60.475000000000001</v>
      </c>
      <c r="V133" s="78">
        <f t="shared" si="63"/>
        <v>61.291666666666664</v>
      </c>
      <c r="W133" s="78">
        <f t="shared" si="63"/>
        <v>60.841666666666669</v>
      </c>
      <c r="X133" s="78">
        <f t="shared" si="63"/>
        <v>85.95</v>
      </c>
      <c r="Y133" s="78">
        <f t="shared" si="63"/>
        <v>86.033333333333317</v>
      </c>
      <c r="Z133" s="78">
        <f t="shared" si="63"/>
        <v>85.850000000000009</v>
      </c>
      <c r="AA133" s="78"/>
      <c r="AB133" s="78">
        <f t="shared" ref="AB133:BB133" si="64">AVERAGE(AB121:AB132)</f>
        <v>110.51666666666665</v>
      </c>
      <c r="AC133" s="78">
        <f t="shared" si="64"/>
        <v>834.83333333333337</v>
      </c>
      <c r="AD133" s="78">
        <f t="shared" si="64"/>
        <v>103.59999999999998</v>
      </c>
      <c r="AE133" s="102">
        <f t="shared" si="64"/>
        <v>579.66666666666663</v>
      </c>
      <c r="AF133" s="106">
        <f t="shared" si="64"/>
        <v>0</v>
      </c>
      <c r="AG133" s="78" t="e">
        <f t="shared" si="64"/>
        <v>#DIV/0!</v>
      </c>
      <c r="AH133" s="78" t="e">
        <f t="shared" si="64"/>
        <v>#DIV/0!</v>
      </c>
      <c r="AI133" s="78" t="e">
        <f t="shared" si="64"/>
        <v>#DIV/0!</v>
      </c>
      <c r="AJ133" s="78" t="e">
        <f t="shared" si="64"/>
        <v>#DIV/0!</v>
      </c>
      <c r="AK133" s="78" t="e">
        <f t="shared" si="64"/>
        <v>#DIV/0!</v>
      </c>
      <c r="AL133" s="78" t="e">
        <f t="shared" si="64"/>
        <v>#DIV/0!</v>
      </c>
      <c r="AM133" s="78" t="e">
        <f t="shared" si="64"/>
        <v>#DIV/0!</v>
      </c>
      <c r="AN133" s="78" t="e">
        <f t="shared" si="64"/>
        <v>#DIV/0!</v>
      </c>
      <c r="AO133" s="78" t="e">
        <f t="shared" si="64"/>
        <v>#DIV/0!</v>
      </c>
      <c r="AP133" s="78" t="e">
        <f t="shared" si="64"/>
        <v>#DIV/0!</v>
      </c>
      <c r="AQ133" s="78" t="e">
        <f t="shared" si="64"/>
        <v>#DIV/0!</v>
      </c>
      <c r="AR133" s="78" t="e">
        <f t="shared" si="64"/>
        <v>#DIV/0!</v>
      </c>
      <c r="AS133" s="78" t="e">
        <f t="shared" si="64"/>
        <v>#DIV/0!</v>
      </c>
      <c r="AT133" s="78" t="e">
        <f t="shared" si="64"/>
        <v>#DIV/0!</v>
      </c>
      <c r="AU133" s="102" t="e">
        <f t="shared" si="64"/>
        <v>#DIV/0!</v>
      </c>
      <c r="AV133" s="107" t="e">
        <f t="shared" si="64"/>
        <v>#DIV/0!</v>
      </c>
      <c r="AW133" s="78" t="e">
        <f t="shared" si="64"/>
        <v>#DIV/0!</v>
      </c>
      <c r="AX133" s="78" t="e">
        <f t="shared" si="64"/>
        <v>#DIV/0!</v>
      </c>
      <c r="AY133" s="78" t="e">
        <f t="shared" si="64"/>
        <v>#DIV/0!</v>
      </c>
      <c r="AZ133" s="78" t="e">
        <f t="shared" si="64"/>
        <v>#DIV/0!</v>
      </c>
      <c r="BA133" s="103">
        <f t="shared" si="64"/>
        <v>0</v>
      </c>
      <c r="BB133" s="108">
        <f t="shared" si="64"/>
        <v>579.66666666666663</v>
      </c>
    </row>
    <row r="134" spans="1:54" ht="14.25" customHeight="1" x14ac:dyDescent="0.35">
      <c r="A134" s="268">
        <v>44815</v>
      </c>
      <c r="B134" s="11">
        <v>9.0833333333333304</v>
      </c>
      <c r="C134" s="306">
        <v>106.5</v>
      </c>
      <c r="D134" s="17">
        <v>49.1</v>
      </c>
      <c r="E134" s="17">
        <v>103.5</v>
      </c>
      <c r="F134" s="41">
        <v>13.6</v>
      </c>
      <c r="G134" s="269"/>
      <c r="H134" s="17">
        <v>31.9</v>
      </c>
      <c r="I134" s="17">
        <v>102.5</v>
      </c>
      <c r="J134" s="17">
        <v>86.5</v>
      </c>
      <c r="K134" s="98">
        <v>86.2</v>
      </c>
      <c r="L134" s="286">
        <f>G134-C134</f>
        <v>-106.5</v>
      </c>
      <c r="M134" s="99">
        <f t="shared" ref="M134:M145" si="65">H134-F134</f>
        <v>18.299999999999997</v>
      </c>
      <c r="N134" s="17">
        <f t="shared" ref="N134:N145" si="66">I134-E134</f>
        <v>-1</v>
      </c>
      <c r="O134" s="41">
        <f t="shared" ref="O134:O145" si="67">K134-D134</f>
        <v>37.1</v>
      </c>
      <c r="P134" s="99">
        <v>103.6</v>
      </c>
      <c r="Q134" s="17">
        <v>14.8</v>
      </c>
      <c r="R134" s="17">
        <v>48.8</v>
      </c>
      <c r="S134" s="17">
        <v>2.4</v>
      </c>
      <c r="T134" s="17">
        <v>63.1</v>
      </c>
      <c r="U134" s="17">
        <v>63</v>
      </c>
      <c r="V134" s="17">
        <v>63.7</v>
      </c>
      <c r="W134" s="17">
        <v>63.4</v>
      </c>
      <c r="X134" s="17">
        <v>88.2</v>
      </c>
      <c r="Y134" s="17">
        <v>88.3</v>
      </c>
      <c r="Z134" s="17">
        <v>88.1</v>
      </c>
      <c r="AA134" s="17"/>
      <c r="AB134" s="17">
        <v>108.9</v>
      </c>
      <c r="AC134" s="17">
        <v>833</v>
      </c>
      <c r="AD134" s="17">
        <v>103.6</v>
      </c>
      <c r="AE134" s="41">
        <v>596</v>
      </c>
      <c r="AF134" s="100">
        <v>0</v>
      </c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>
        <f t="shared" ref="BA134:BA145" si="68">AY134+AZ134</f>
        <v>0</v>
      </c>
      <c r="BB134" s="101">
        <f t="shared" ref="BB134:BB145" si="69">AE134+AU134+AY134</f>
        <v>596</v>
      </c>
    </row>
    <row r="135" spans="1:54" ht="14.25" customHeight="1" x14ac:dyDescent="0.35">
      <c r="A135" s="266"/>
      <c r="B135" s="11">
        <v>9.1666666666666696</v>
      </c>
      <c r="C135" s="266"/>
      <c r="D135" s="17">
        <v>49.1</v>
      </c>
      <c r="E135" s="17">
        <v>104.1</v>
      </c>
      <c r="F135" s="41">
        <v>13.5</v>
      </c>
      <c r="G135" s="266"/>
      <c r="H135" s="17">
        <v>31.8</v>
      </c>
      <c r="I135" s="17">
        <v>103.9</v>
      </c>
      <c r="J135" s="17">
        <v>86.5</v>
      </c>
      <c r="K135" s="98">
        <v>86.2</v>
      </c>
      <c r="L135" s="266"/>
      <c r="M135" s="99">
        <f t="shared" si="65"/>
        <v>18.3</v>
      </c>
      <c r="N135" s="17">
        <f t="shared" si="66"/>
        <v>-0.19999999999998863</v>
      </c>
      <c r="O135" s="41">
        <f t="shared" si="67"/>
        <v>37.1</v>
      </c>
      <c r="P135" s="99">
        <v>105.1</v>
      </c>
      <c r="Q135" s="17">
        <v>14.7</v>
      </c>
      <c r="R135" s="17">
        <v>48.9</v>
      </c>
      <c r="S135" s="17">
        <v>2.4</v>
      </c>
      <c r="T135" s="17">
        <v>62.7</v>
      </c>
      <c r="U135" s="17">
        <v>62.5</v>
      </c>
      <c r="V135" s="17">
        <v>63.3</v>
      </c>
      <c r="W135" s="17">
        <v>62.8</v>
      </c>
      <c r="X135" s="17">
        <v>88.2</v>
      </c>
      <c r="Y135" s="17">
        <v>88.3</v>
      </c>
      <c r="Z135" s="17">
        <v>88.2</v>
      </c>
      <c r="AA135" s="17"/>
      <c r="AB135" s="17">
        <v>109.3</v>
      </c>
      <c r="AC135" s="17">
        <v>834</v>
      </c>
      <c r="AD135" s="17">
        <v>103.6</v>
      </c>
      <c r="AE135" s="41">
        <v>594</v>
      </c>
      <c r="AF135" s="100">
        <v>0</v>
      </c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>
        <f t="shared" si="68"/>
        <v>0</v>
      </c>
      <c r="BB135" s="101">
        <f t="shared" si="69"/>
        <v>594</v>
      </c>
    </row>
    <row r="136" spans="1:54" ht="14.25" customHeight="1" x14ac:dyDescent="0.35">
      <c r="A136" s="266"/>
      <c r="B136" s="11">
        <v>9.25</v>
      </c>
      <c r="C136" s="266"/>
      <c r="D136" s="17">
        <v>49.1</v>
      </c>
      <c r="E136" s="17">
        <v>103.6</v>
      </c>
      <c r="F136" s="41">
        <v>13.3</v>
      </c>
      <c r="G136" s="266"/>
      <c r="H136" s="17">
        <v>31.8</v>
      </c>
      <c r="I136" s="17">
        <v>102.7</v>
      </c>
      <c r="J136" s="17">
        <v>86.7</v>
      </c>
      <c r="K136" s="98">
        <v>86.4</v>
      </c>
      <c r="L136" s="266"/>
      <c r="M136" s="99">
        <f t="shared" si="65"/>
        <v>18.5</v>
      </c>
      <c r="N136" s="17">
        <f t="shared" si="66"/>
        <v>-0.89999999999999147</v>
      </c>
      <c r="O136" s="41">
        <f t="shared" si="67"/>
        <v>37.300000000000004</v>
      </c>
      <c r="P136" s="99">
        <v>104.6</v>
      </c>
      <c r="Q136" s="17">
        <v>14.4</v>
      </c>
      <c r="R136" s="17">
        <v>48.8</v>
      </c>
      <c r="S136" s="17">
        <v>2.5</v>
      </c>
      <c r="T136" s="17">
        <v>62.7</v>
      </c>
      <c r="U136" s="17">
        <v>62.7</v>
      </c>
      <c r="V136" s="17">
        <v>63.5</v>
      </c>
      <c r="W136" s="17">
        <v>63.1</v>
      </c>
      <c r="X136" s="17">
        <v>88.4</v>
      </c>
      <c r="Y136" s="17">
        <v>88.5</v>
      </c>
      <c r="Z136" s="17">
        <v>88.4</v>
      </c>
      <c r="AA136" s="17"/>
      <c r="AB136" s="17">
        <v>109.1</v>
      </c>
      <c r="AC136" s="17">
        <v>836</v>
      </c>
      <c r="AD136" s="17">
        <v>103.6</v>
      </c>
      <c r="AE136" s="41">
        <v>598</v>
      </c>
      <c r="AF136" s="100">
        <v>0</v>
      </c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>
        <f t="shared" si="68"/>
        <v>0</v>
      </c>
      <c r="BB136" s="101">
        <f t="shared" si="69"/>
        <v>598</v>
      </c>
    </row>
    <row r="137" spans="1:54" ht="14.25" customHeight="1" x14ac:dyDescent="0.35">
      <c r="A137" s="266"/>
      <c r="B137" s="11">
        <v>9.3333333333333304</v>
      </c>
      <c r="C137" s="266"/>
      <c r="D137" s="17">
        <v>49.2</v>
      </c>
      <c r="E137" s="17">
        <v>105.6</v>
      </c>
      <c r="F137" s="41">
        <v>13.6</v>
      </c>
      <c r="G137" s="266"/>
      <c r="H137" s="17">
        <v>32.299999999999997</v>
      </c>
      <c r="I137" s="17">
        <v>102.5</v>
      </c>
      <c r="J137" s="17">
        <v>86.9</v>
      </c>
      <c r="K137" s="98">
        <v>86.6</v>
      </c>
      <c r="L137" s="266"/>
      <c r="M137" s="99">
        <f t="shared" si="65"/>
        <v>18.699999999999996</v>
      </c>
      <c r="N137" s="17">
        <f t="shared" si="66"/>
        <v>-3.0999999999999943</v>
      </c>
      <c r="O137" s="41">
        <f t="shared" si="67"/>
        <v>37.399999999999991</v>
      </c>
      <c r="P137" s="99">
        <v>104.2</v>
      </c>
      <c r="Q137" s="17">
        <v>14.8</v>
      </c>
      <c r="R137" s="17">
        <v>48.9</v>
      </c>
      <c r="S137" s="17">
        <v>2.5</v>
      </c>
      <c r="T137" s="17">
        <v>63.2</v>
      </c>
      <c r="U137" s="17">
        <v>63</v>
      </c>
      <c r="V137" s="17">
        <v>63.9</v>
      </c>
      <c r="W137" s="17">
        <v>63.4</v>
      </c>
      <c r="X137" s="17">
        <v>88.6</v>
      </c>
      <c r="Y137" s="17">
        <v>88.7</v>
      </c>
      <c r="Z137" s="17">
        <v>88.5</v>
      </c>
      <c r="AA137" s="17"/>
      <c r="AB137" s="17">
        <v>109.6</v>
      </c>
      <c r="AC137" s="17">
        <v>836</v>
      </c>
      <c r="AD137" s="17">
        <v>103.6</v>
      </c>
      <c r="AE137" s="41">
        <v>596</v>
      </c>
      <c r="AF137" s="100">
        <v>0</v>
      </c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>
        <f t="shared" si="68"/>
        <v>0</v>
      </c>
      <c r="BB137" s="101">
        <f t="shared" si="69"/>
        <v>596</v>
      </c>
    </row>
    <row r="138" spans="1:54" ht="14.25" customHeight="1" x14ac:dyDescent="0.35">
      <c r="A138" s="266"/>
      <c r="B138" s="11">
        <v>9.4166666666666696</v>
      </c>
      <c r="C138" s="266"/>
      <c r="D138" s="17">
        <v>49.1</v>
      </c>
      <c r="E138" s="17">
        <v>105.1</v>
      </c>
      <c r="F138" s="41">
        <v>14</v>
      </c>
      <c r="G138" s="266"/>
      <c r="H138" s="17">
        <v>33.700000000000003</v>
      </c>
      <c r="I138" s="17">
        <v>102.5</v>
      </c>
      <c r="J138" s="17">
        <v>87.3</v>
      </c>
      <c r="K138" s="98">
        <v>87</v>
      </c>
      <c r="L138" s="266"/>
      <c r="M138" s="99">
        <f t="shared" si="65"/>
        <v>19.700000000000003</v>
      </c>
      <c r="N138" s="17">
        <f t="shared" si="66"/>
        <v>-2.5999999999999943</v>
      </c>
      <c r="O138" s="41">
        <f t="shared" si="67"/>
        <v>37.9</v>
      </c>
      <c r="P138" s="99">
        <v>104</v>
      </c>
      <c r="Q138" s="17">
        <v>15.3</v>
      </c>
      <c r="R138" s="17">
        <v>48.8</v>
      </c>
      <c r="S138" s="17">
        <v>2.5</v>
      </c>
      <c r="T138" s="17">
        <v>64.2</v>
      </c>
      <c r="U138" s="17">
        <v>64.2</v>
      </c>
      <c r="V138" s="17">
        <v>65.2</v>
      </c>
      <c r="W138" s="17">
        <v>64.599999999999994</v>
      </c>
      <c r="X138" s="17">
        <v>89</v>
      </c>
      <c r="Y138" s="17">
        <v>89.1</v>
      </c>
      <c r="Z138" s="17">
        <v>88.9</v>
      </c>
      <c r="AA138" s="17"/>
      <c r="AB138" s="17">
        <v>108.2</v>
      </c>
      <c r="AC138" s="17">
        <v>836</v>
      </c>
      <c r="AD138" s="17">
        <v>103.6</v>
      </c>
      <c r="AE138" s="41">
        <v>599</v>
      </c>
      <c r="AF138" s="100">
        <v>0</v>
      </c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>
        <f t="shared" si="68"/>
        <v>0</v>
      </c>
      <c r="BB138" s="101">
        <f t="shared" si="69"/>
        <v>599</v>
      </c>
    </row>
    <row r="139" spans="1:54" ht="14.25" customHeight="1" x14ac:dyDescent="0.35">
      <c r="A139" s="266"/>
      <c r="B139" s="11">
        <v>9.5</v>
      </c>
      <c r="C139" s="266"/>
      <c r="D139" s="17">
        <v>49.1</v>
      </c>
      <c r="E139" s="17">
        <v>102.1</v>
      </c>
      <c r="F139" s="41">
        <v>14.5</v>
      </c>
      <c r="G139" s="266"/>
      <c r="H139" s="17">
        <v>34.4</v>
      </c>
      <c r="I139" s="17">
        <v>101.7</v>
      </c>
      <c r="J139" s="17">
        <v>88.2</v>
      </c>
      <c r="K139" s="98">
        <v>87.9</v>
      </c>
      <c r="L139" s="266"/>
      <c r="M139" s="99">
        <f t="shared" si="65"/>
        <v>19.899999999999999</v>
      </c>
      <c r="N139" s="17">
        <f t="shared" si="66"/>
        <v>-0.39999999999999147</v>
      </c>
      <c r="O139" s="41">
        <f t="shared" si="67"/>
        <v>38.800000000000004</v>
      </c>
      <c r="P139" s="99">
        <v>103.1</v>
      </c>
      <c r="Q139" s="17">
        <v>15.9</v>
      </c>
      <c r="R139" s="17">
        <v>48.9</v>
      </c>
      <c r="S139" s="17">
        <v>2.5</v>
      </c>
      <c r="T139" s="17">
        <v>65.3</v>
      </c>
      <c r="U139" s="17">
        <v>65.3</v>
      </c>
      <c r="V139" s="17">
        <v>66.3</v>
      </c>
      <c r="W139" s="17">
        <v>65.7</v>
      </c>
      <c r="X139" s="17">
        <v>89.8</v>
      </c>
      <c r="Y139" s="17">
        <v>89.9</v>
      </c>
      <c r="Z139" s="17">
        <v>89.7</v>
      </c>
      <c r="AA139" s="17"/>
      <c r="AB139" s="17">
        <v>108.2</v>
      </c>
      <c r="AC139" s="17">
        <v>835</v>
      </c>
      <c r="AD139" s="17">
        <v>103.6</v>
      </c>
      <c r="AE139" s="41">
        <v>605</v>
      </c>
      <c r="AF139" s="100">
        <v>0</v>
      </c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17"/>
      <c r="BA139" s="98">
        <f t="shared" si="68"/>
        <v>0</v>
      </c>
      <c r="BB139" s="101">
        <f t="shared" si="69"/>
        <v>605</v>
      </c>
    </row>
    <row r="140" spans="1:54" ht="14.25" customHeight="1" x14ac:dyDescent="0.35">
      <c r="A140" s="266"/>
      <c r="B140" s="11">
        <v>9.5833333333333304</v>
      </c>
      <c r="C140" s="266"/>
      <c r="D140" s="17">
        <v>49.1</v>
      </c>
      <c r="E140" s="17">
        <v>105.5</v>
      </c>
      <c r="F140" s="41">
        <v>14.6</v>
      </c>
      <c r="G140" s="266"/>
      <c r="H140" s="17">
        <v>34.4</v>
      </c>
      <c r="I140" s="17">
        <v>103</v>
      </c>
      <c r="J140" s="17">
        <v>86.8</v>
      </c>
      <c r="K140" s="98">
        <v>86.5</v>
      </c>
      <c r="L140" s="266"/>
      <c r="M140" s="99">
        <f t="shared" si="65"/>
        <v>19.799999999999997</v>
      </c>
      <c r="N140" s="17">
        <f t="shared" si="66"/>
        <v>-2.5</v>
      </c>
      <c r="O140" s="41">
        <f t="shared" si="67"/>
        <v>37.4</v>
      </c>
      <c r="P140" s="99">
        <v>104.1</v>
      </c>
      <c r="Q140" s="17">
        <v>16</v>
      </c>
      <c r="R140" s="17">
        <v>48.8</v>
      </c>
      <c r="S140" s="17">
        <v>2.5</v>
      </c>
      <c r="T140" s="17">
        <v>64.599999999999994</v>
      </c>
      <c r="U140" s="17">
        <v>64.599999999999994</v>
      </c>
      <c r="V140" s="17">
        <v>65.599999999999994</v>
      </c>
      <c r="W140" s="17">
        <v>65</v>
      </c>
      <c r="X140" s="17">
        <v>88.5</v>
      </c>
      <c r="Y140" s="17">
        <v>88.6</v>
      </c>
      <c r="Z140" s="17">
        <v>88.4</v>
      </c>
      <c r="AA140" s="17"/>
      <c r="AB140" s="17">
        <v>108.6</v>
      </c>
      <c r="AC140" s="17">
        <v>834</v>
      </c>
      <c r="AD140" s="17">
        <v>103.6</v>
      </c>
      <c r="AE140" s="41">
        <v>596</v>
      </c>
      <c r="AF140" s="100">
        <v>0</v>
      </c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17"/>
      <c r="BA140" s="98">
        <f t="shared" si="68"/>
        <v>0</v>
      </c>
      <c r="BB140" s="101">
        <f t="shared" si="69"/>
        <v>596</v>
      </c>
    </row>
    <row r="141" spans="1:54" ht="14.25" customHeight="1" x14ac:dyDescent="0.35">
      <c r="A141" s="266"/>
      <c r="B141" s="11">
        <v>9.6666666666666696</v>
      </c>
      <c r="C141" s="266"/>
      <c r="D141" s="17">
        <v>49</v>
      </c>
      <c r="E141" s="17">
        <v>105.2</v>
      </c>
      <c r="F141" s="41">
        <v>14.6</v>
      </c>
      <c r="G141" s="266"/>
      <c r="H141" s="17">
        <v>33.4</v>
      </c>
      <c r="I141" s="17">
        <v>103.5</v>
      </c>
      <c r="J141" s="17">
        <v>84.2</v>
      </c>
      <c r="K141" s="98">
        <v>83.9</v>
      </c>
      <c r="L141" s="266"/>
      <c r="M141" s="99">
        <f t="shared" si="65"/>
        <v>18.799999999999997</v>
      </c>
      <c r="N141" s="17">
        <f t="shared" si="66"/>
        <v>-1.7000000000000028</v>
      </c>
      <c r="O141" s="41">
        <f t="shared" si="67"/>
        <v>34.900000000000006</v>
      </c>
      <c r="P141" s="99">
        <v>106.2</v>
      </c>
      <c r="Q141" s="17">
        <v>16</v>
      </c>
      <c r="R141" s="17">
        <v>48.8</v>
      </c>
      <c r="S141" s="17">
        <v>2.4</v>
      </c>
      <c r="T141" s="17">
        <v>62.7</v>
      </c>
      <c r="U141" s="17">
        <v>62.4</v>
      </c>
      <c r="V141" s="17">
        <v>63.3</v>
      </c>
      <c r="W141" s="17">
        <v>62.7</v>
      </c>
      <c r="X141" s="17">
        <v>85.9</v>
      </c>
      <c r="Y141" s="17">
        <v>86</v>
      </c>
      <c r="Z141" s="17">
        <v>85.8</v>
      </c>
      <c r="AA141" s="17"/>
      <c r="AB141" s="17">
        <v>109.3</v>
      </c>
      <c r="AC141" s="17">
        <v>835</v>
      </c>
      <c r="AD141" s="17">
        <v>103.6</v>
      </c>
      <c r="AE141" s="41">
        <v>579</v>
      </c>
      <c r="AF141" s="100">
        <v>0</v>
      </c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17"/>
      <c r="BA141" s="98">
        <f t="shared" si="68"/>
        <v>0</v>
      </c>
      <c r="BB141" s="101">
        <f t="shared" si="69"/>
        <v>579</v>
      </c>
    </row>
    <row r="142" spans="1:54" ht="14.25" customHeight="1" x14ac:dyDescent="0.35">
      <c r="A142" s="266"/>
      <c r="B142" s="11">
        <v>9.75</v>
      </c>
      <c r="C142" s="266"/>
      <c r="D142" s="17">
        <v>49.1</v>
      </c>
      <c r="E142" s="17">
        <v>106.7</v>
      </c>
      <c r="F142" s="41">
        <v>14.4</v>
      </c>
      <c r="G142" s="266"/>
      <c r="H142" s="17">
        <v>32.1</v>
      </c>
      <c r="I142" s="17">
        <v>105.2</v>
      </c>
      <c r="J142" s="17">
        <v>83.2</v>
      </c>
      <c r="K142" s="98">
        <v>82.9</v>
      </c>
      <c r="L142" s="266"/>
      <c r="M142" s="99">
        <f t="shared" si="65"/>
        <v>17.700000000000003</v>
      </c>
      <c r="N142" s="17">
        <f t="shared" si="66"/>
        <v>-1.5</v>
      </c>
      <c r="O142" s="41">
        <f t="shared" si="67"/>
        <v>33.800000000000004</v>
      </c>
      <c r="P142" s="99">
        <v>106</v>
      </c>
      <c r="Q142" s="17">
        <v>15.7</v>
      </c>
      <c r="R142" s="17">
        <v>48.8</v>
      </c>
      <c r="S142" s="17">
        <v>2.4</v>
      </c>
      <c r="T142" s="17">
        <v>60.9</v>
      </c>
      <c r="U142" s="17">
        <v>61</v>
      </c>
      <c r="V142" s="17">
        <v>61.8</v>
      </c>
      <c r="W142" s="17">
        <v>61.5</v>
      </c>
      <c r="X142" s="17">
        <v>84.9</v>
      </c>
      <c r="Y142" s="17">
        <v>85</v>
      </c>
      <c r="Z142" s="17">
        <v>84.9</v>
      </c>
      <c r="AA142" s="17"/>
      <c r="AB142" s="17">
        <v>110.2</v>
      </c>
      <c r="AC142" s="17">
        <v>834</v>
      </c>
      <c r="AD142" s="17">
        <v>103.6</v>
      </c>
      <c r="AE142" s="41">
        <v>572</v>
      </c>
      <c r="AF142" s="100">
        <v>0</v>
      </c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17"/>
      <c r="BA142" s="98">
        <f t="shared" si="68"/>
        <v>0</v>
      </c>
      <c r="BB142" s="101">
        <f t="shared" si="69"/>
        <v>572</v>
      </c>
    </row>
    <row r="143" spans="1:54" ht="14.25" customHeight="1" x14ac:dyDescent="0.35">
      <c r="A143" s="266"/>
      <c r="B143" s="11">
        <v>9.8333333333333304</v>
      </c>
      <c r="C143" s="266"/>
      <c r="D143" s="17">
        <v>49.1</v>
      </c>
      <c r="E143" s="17">
        <v>108.1</v>
      </c>
      <c r="F143" s="41">
        <v>14.1</v>
      </c>
      <c r="G143" s="266"/>
      <c r="H143" s="17">
        <v>31.5</v>
      </c>
      <c r="I143" s="17">
        <v>106.9</v>
      </c>
      <c r="J143" s="17">
        <v>80.900000000000006</v>
      </c>
      <c r="K143" s="98">
        <v>80.599999999999994</v>
      </c>
      <c r="L143" s="266"/>
      <c r="M143" s="99">
        <f t="shared" si="65"/>
        <v>17.399999999999999</v>
      </c>
      <c r="N143" s="17">
        <f t="shared" si="66"/>
        <v>-1.1999999999999886</v>
      </c>
      <c r="O143" s="41">
        <f t="shared" si="67"/>
        <v>31.499999999999993</v>
      </c>
      <c r="P143" s="99">
        <v>107.1</v>
      </c>
      <c r="Q143" s="17">
        <v>15.2</v>
      </c>
      <c r="R143" s="17">
        <v>48.8</v>
      </c>
      <c r="S143" s="17">
        <v>2.2999999999999998</v>
      </c>
      <c r="T143" s="17">
        <v>59</v>
      </c>
      <c r="U143" s="17">
        <v>58.9</v>
      </c>
      <c r="V143" s="17">
        <v>59.7</v>
      </c>
      <c r="W143" s="17">
        <v>59.4</v>
      </c>
      <c r="X143" s="17">
        <v>82.8</v>
      </c>
      <c r="Y143" s="17">
        <v>82.9</v>
      </c>
      <c r="Z143" s="17">
        <v>82.7</v>
      </c>
      <c r="AA143" s="17"/>
      <c r="AB143" s="17">
        <v>112.1</v>
      </c>
      <c r="AC143" s="17">
        <v>835</v>
      </c>
      <c r="AD143" s="17">
        <v>103.6</v>
      </c>
      <c r="AE143" s="41">
        <v>557</v>
      </c>
      <c r="AF143" s="100">
        <v>0</v>
      </c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17"/>
      <c r="BA143" s="98">
        <f t="shared" si="68"/>
        <v>0</v>
      </c>
      <c r="BB143" s="101">
        <f t="shared" si="69"/>
        <v>557</v>
      </c>
    </row>
    <row r="144" spans="1:54" ht="14.25" customHeight="1" x14ac:dyDescent="0.35">
      <c r="A144" s="266"/>
      <c r="B144" s="11">
        <v>9.9166666666666696</v>
      </c>
      <c r="C144" s="266"/>
      <c r="D144" s="17">
        <v>48.1</v>
      </c>
      <c r="E144" s="17">
        <v>112.8</v>
      </c>
      <c r="F144" s="41">
        <v>13.8</v>
      </c>
      <c r="G144" s="266"/>
      <c r="H144" s="17">
        <v>30.8</v>
      </c>
      <c r="I144" s="17">
        <v>109.8</v>
      </c>
      <c r="J144" s="17">
        <v>79.5</v>
      </c>
      <c r="K144" s="98">
        <v>79.2</v>
      </c>
      <c r="L144" s="266"/>
      <c r="M144" s="99">
        <f t="shared" si="65"/>
        <v>17</v>
      </c>
      <c r="N144" s="17">
        <f t="shared" si="66"/>
        <v>-3</v>
      </c>
      <c r="O144" s="41">
        <f t="shared" si="67"/>
        <v>31.1</v>
      </c>
      <c r="P144" s="99">
        <v>110.2</v>
      </c>
      <c r="Q144" s="17">
        <v>15</v>
      </c>
      <c r="R144" s="17">
        <v>47.8</v>
      </c>
      <c r="S144" s="17">
        <v>2.2999999999999998</v>
      </c>
      <c r="T144" s="17">
        <v>58.9</v>
      </c>
      <c r="U144" s="17">
        <v>58.6</v>
      </c>
      <c r="V144" s="17">
        <v>59.4</v>
      </c>
      <c r="W144" s="17">
        <v>59.3</v>
      </c>
      <c r="X144" s="17">
        <v>81.400000000000006</v>
      </c>
      <c r="Y144" s="17">
        <v>81.400000000000006</v>
      </c>
      <c r="Z144" s="17">
        <v>81.3</v>
      </c>
      <c r="AA144" s="17"/>
      <c r="AB144" s="17">
        <v>109</v>
      </c>
      <c r="AC144" s="17">
        <v>833</v>
      </c>
      <c r="AD144" s="17">
        <v>103.6</v>
      </c>
      <c r="AE144" s="41">
        <v>550</v>
      </c>
      <c r="AF144" s="100">
        <v>0</v>
      </c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17"/>
      <c r="BA144" s="98">
        <f t="shared" si="68"/>
        <v>0</v>
      </c>
      <c r="BB144" s="101">
        <f t="shared" si="69"/>
        <v>550</v>
      </c>
    </row>
    <row r="145" spans="1:54" ht="14.25" customHeight="1" x14ac:dyDescent="0.35">
      <c r="A145" s="267"/>
      <c r="B145" s="11">
        <v>10</v>
      </c>
      <c r="C145" s="267"/>
      <c r="D145" s="17">
        <v>48.5</v>
      </c>
      <c r="E145" s="17">
        <v>111</v>
      </c>
      <c r="F145" s="41">
        <v>13.7</v>
      </c>
      <c r="G145" s="267"/>
      <c r="H145" s="17">
        <v>30.4</v>
      </c>
      <c r="I145" s="17">
        <v>111.8</v>
      </c>
      <c r="J145" s="17">
        <v>78.5</v>
      </c>
      <c r="K145" s="98">
        <v>78.099999999999994</v>
      </c>
      <c r="L145" s="267"/>
      <c r="M145" s="99">
        <f t="shared" si="65"/>
        <v>16.7</v>
      </c>
      <c r="N145" s="17">
        <f t="shared" si="66"/>
        <v>0.79999999999999716</v>
      </c>
      <c r="O145" s="41">
        <f t="shared" si="67"/>
        <v>29.599999999999994</v>
      </c>
      <c r="P145" s="99">
        <v>111.8</v>
      </c>
      <c r="Q145" s="17">
        <v>14.9</v>
      </c>
      <c r="R145" s="17">
        <v>48.2</v>
      </c>
      <c r="S145" s="17">
        <v>2.2000000000000002</v>
      </c>
      <c r="T145" s="17">
        <v>57.2</v>
      </c>
      <c r="U145" s="17">
        <v>57.1</v>
      </c>
      <c r="V145" s="17">
        <v>57.9</v>
      </c>
      <c r="W145" s="17">
        <v>57.6</v>
      </c>
      <c r="X145" s="17">
        <v>80.400000000000006</v>
      </c>
      <c r="Y145" s="17">
        <v>80.5</v>
      </c>
      <c r="Z145" s="17">
        <v>80.3</v>
      </c>
      <c r="AA145" s="17"/>
      <c r="AB145" s="17">
        <v>111.4</v>
      </c>
      <c r="AC145" s="17">
        <v>835</v>
      </c>
      <c r="AD145" s="17">
        <v>103.6</v>
      </c>
      <c r="AE145" s="41">
        <v>542</v>
      </c>
      <c r="AF145" s="100">
        <v>0</v>
      </c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17"/>
      <c r="BA145" s="98">
        <f t="shared" si="68"/>
        <v>0</v>
      </c>
      <c r="BB145" s="101">
        <f t="shared" si="69"/>
        <v>542</v>
      </c>
    </row>
    <row r="146" spans="1:54" ht="14.25" customHeight="1" x14ac:dyDescent="0.35">
      <c r="A146" s="291" t="s">
        <v>92</v>
      </c>
      <c r="B146" s="285"/>
      <c r="C146" s="78">
        <f t="shared" ref="C146:BB146" si="70">AVERAGE(C134:C145)</f>
        <v>106.5</v>
      </c>
      <c r="D146" s="78">
        <f t="shared" si="70"/>
        <v>48.966666666666669</v>
      </c>
      <c r="E146" s="78">
        <f t="shared" si="70"/>
        <v>106.10833333333333</v>
      </c>
      <c r="F146" s="102">
        <f t="shared" si="70"/>
        <v>13.975</v>
      </c>
      <c r="G146" s="78" t="e">
        <f t="shared" si="70"/>
        <v>#DIV/0!</v>
      </c>
      <c r="H146" s="78">
        <f t="shared" si="70"/>
        <v>32.375</v>
      </c>
      <c r="I146" s="78">
        <f t="shared" si="70"/>
        <v>104.66666666666667</v>
      </c>
      <c r="J146" s="78">
        <f t="shared" si="70"/>
        <v>84.600000000000009</v>
      </c>
      <c r="K146" s="103">
        <f t="shared" si="70"/>
        <v>84.291666666666671</v>
      </c>
      <c r="L146" s="104">
        <f t="shared" si="70"/>
        <v>-106.5</v>
      </c>
      <c r="M146" s="103">
        <f t="shared" si="70"/>
        <v>18.399999999999999</v>
      </c>
      <c r="N146" s="103">
        <f t="shared" si="70"/>
        <v>-1.4416666666666629</v>
      </c>
      <c r="O146" s="102">
        <f t="shared" si="70"/>
        <v>35.324999999999996</v>
      </c>
      <c r="P146" s="105">
        <f t="shared" si="70"/>
        <v>105.83333333333333</v>
      </c>
      <c r="Q146" s="78">
        <f t="shared" si="70"/>
        <v>15.225</v>
      </c>
      <c r="R146" s="78">
        <f t="shared" si="70"/>
        <v>48.69166666666667</v>
      </c>
      <c r="S146" s="78">
        <f t="shared" si="70"/>
        <v>2.4083333333333332</v>
      </c>
      <c r="T146" s="78">
        <f t="shared" si="70"/>
        <v>62.041666666666664</v>
      </c>
      <c r="U146" s="78">
        <f t="shared" si="70"/>
        <v>61.941666666666663</v>
      </c>
      <c r="V146" s="78">
        <f t="shared" si="70"/>
        <v>62.79999999999999</v>
      </c>
      <c r="W146" s="78">
        <f t="shared" si="70"/>
        <v>62.374999999999993</v>
      </c>
      <c r="X146" s="78">
        <f t="shared" si="70"/>
        <v>86.341666666666654</v>
      </c>
      <c r="Y146" s="78">
        <f t="shared" si="70"/>
        <v>86.433333333333323</v>
      </c>
      <c r="Z146" s="78">
        <f t="shared" si="70"/>
        <v>86.266666666666666</v>
      </c>
      <c r="AA146" s="78" t="e">
        <f t="shared" si="70"/>
        <v>#DIV/0!</v>
      </c>
      <c r="AB146" s="78">
        <f t="shared" si="70"/>
        <v>109.49166666666667</v>
      </c>
      <c r="AC146" s="78">
        <f t="shared" si="70"/>
        <v>834.66666666666663</v>
      </c>
      <c r="AD146" s="78">
        <f t="shared" si="70"/>
        <v>103.59999999999998</v>
      </c>
      <c r="AE146" s="102">
        <f t="shared" si="70"/>
        <v>582</v>
      </c>
      <c r="AF146" s="106">
        <f t="shared" si="70"/>
        <v>0</v>
      </c>
      <c r="AG146" s="78" t="e">
        <f t="shared" si="70"/>
        <v>#DIV/0!</v>
      </c>
      <c r="AH146" s="78" t="e">
        <f t="shared" si="70"/>
        <v>#DIV/0!</v>
      </c>
      <c r="AI146" s="78" t="e">
        <f t="shared" si="70"/>
        <v>#DIV/0!</v>
      </c>
      <c r="AJ146" s="78" t="e">
        <f t="shared" si="70"/>
        <v>#DIV/0!</v>
      </c>
      <c r="AK146" s="78" t="e">
        <f t="shared" si="70"/>
        <v>#DIV/0!</v>
      </c>
      <c r="AL146" s="78" t="e">
        <f t="shared" si="70"/>
        <v>#DIV/0!</v>
      </c>
      <c r="AM146" s="78" t="e">
        <f t="shared" si="70"/>
        <v>#DIV/0!</v>
      </c>
      <c r="AN146" s="78" t="e">
        <f t="shared" si="70"/>
        <v>#DIV/0!</v>
      </c>
      <c r="AO146" s="78" t="e">
        <f t="shared" si="70"/>
        <v>#DIV/0!</v>
      </c>
      <c r="AP146" s="78" t="e">
        <f t="shared" si="70"/>
        <v>#DIV/0!</v>
      </c>
      <c r="AQ146" s="78" t="e">
        <f t="shared" si="70"/>
        <v>#DIV/0!</v>
      </c>
      <c r="AR146" s="78" t="e">
        <f t="shared" si="70"/>
        <v>#DIV/0!</v>
      </c>
      <c r="AS146" s="78" t="e">
        <f t="shared" si="70"/>
        <v>#DIV/0!</v>
      </c>
      <c r="AT146" s="78" t="e">
        <f t="shared" si="70"/>
        <v>#DIV/0!</v>
      </c>
      <c r="AU146" s="102" t="e">
        <f t="shared" si="70"/>
        <v>#DIV/0!</v>
      </c>
      <c r="AV146" s="107" t="e">
        <f t="shared" si="70"/>
        <v>#DIV/0!</v>
      </c>
      <c r="AW146" s="78" t="e">
        <f t="shared" si="70"/>
        <v>#DIV/0!</v>
      </c>
      <c r="AX146" s="78" t="e">
        <f t="shared" si="70"/>
        <v>#DIV/0!</v>
      </c>
      <c r="AY146" s="78" t="e">
        <f t="shared" si="70"/>
        <v>#DIV/0!</v>
      </c>
      <c r="AZ146" s="78" t="e">
        <f t="shared" si="70"/>
        <v>#DIV/0!</v>
      </c>
      <c r="BA146" s="103">
        <f t="shared" si="70"/>
        <v>0</v>
      </c>
      <c r="BB146" s="108">
        <f t="shared" si="70"/>
        <v>582</v>
      </c>
    </row>
    <row r="147" spans="1:54" ht="14.25" customHeight="1" x14ac:dyDescent="0.35">
      <c r="A147" s="268">
        <v>44816</v>
      </c>
      <c r="B147" s="11">
        <v>10.0833333333333</v>
      </c>
      <c r="C147" s="306">
        <v>94.3</v>
      </c>
      <c r="D147" s="17">
        <v>49</v>
      </c>
      <c r="E147" s="17">
        <v>114.3</v>
      </c>
      <c r="F147" s="41">
        <v>13.5</v>
      </c>
      <c r="G147" s="269"/>
      <c r="H147" s="17">
        <v>30.5</v>
      </c>
      <c r="I147" s="17">
        <v>113</v>
      </c>
      <c r="J147" s="17">
        <v>78</v>
      </c>
      <c r="K147" s="98">
        <v>77.599999999999994</v>
      </c>
      <c r="L147" s="286">
        <f>G147-C147</f>
        <v>-94.3</v>
      </c>
      <c r="M147" s="99">
        <f t="shared" ref="M147:M158" si="71">H147-F147</f>
        <v>17</v>
      </c>
      <c r="N147" s="17">
        <f t="shared" ref="N147:N158" si="72">I147-E147</f>
        <v>-1.2999999999999972</v>
      </c>
      <c r="O147" s="41">
        <f t="shared" ref="O147:O158" si="73">K147-D147</f>
        <v>28.599999999999994</v>
      </c>
      <c r="P147" s="99">
        <v>114.3</v>
      </c>
      <c r="Q147" s="17">
        <v>13.5</v>
      </c>
      <c r="R147" s="17">
        <v>49</v>
      </c>
      <c r="S147" s="17">
        <v>2.1</v>
      </c>
      <c r="T147" s="17">
        <v>56</v>
      </c>
      <c r="U147" s="17">
        <v>55.7</v>
      </c>
      <c r="V147" s="17">
        <v>56.3</v>
      </c>
      <c r="W147" s="17">
        <v>56.2</v>
      </c>
      <c r="X147" s="17">
        <v>80</v>
      </c>
      <c r="Y147" s="17">
        <v>80.099999999999994</v>
      </c>
      <c r="Z147" s="17">
        <v>79.900000000000006</v>
      </c>
      <c r="AA147" s="17"/>
      <c r="AB147" s="17">
        <v>113</v>
      </c>
      <c r="AC147" s="17">
        <v>835</v>
      </c>
      <c r="AD147" s="17">
        <v>103.6</v>
      </c>
      <c r="AE147" s="41">
        <v>538</v>
      </c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17"/>
      <c r="BA147" s="98">
        <f t="shared" ref="BA147:BA158" si="74">AY147+AZ147</f>
        <v>0</v>
      </c>
      <c r="BB147" s="101">
        <f t="shared" ref="BB147:BB158" si="75">AE147+AU147+AY147</f>
        <v>538</v>
      </c>
    </row>
    <row r="148" spans="1:54" ht="14.25" customHeight="1" x14ac:dyDescent="0.35">
      <c r="A148" s="266"/>
      <c r="B148" s="11">
        <v>10.1666666666667</v>
      </c>
      <c r="C148" s="266"/>
      <c r="D148" s="17">
        <v>49</v>
      </c>
      <c r="E148" s="17">
        <v>113.8</v>
      </c>
      <c r="F148" s="41">
        <v>13.4</v>
      </c>
      <c r="G148" s="266"/>
      <c r="H148" s="17">
        <v>30.7</v>
      </c>
      <c r="I148" s="17">
        <v>112.8</v>
      </c>
      <c r="J148" s="17">
        <v>79.8</v>
      </c>
      <c r="K148" s="98">
        <v>79.5</v>
      </c>
      <c r="L148" s="266"/>
      <c r="M148" s="99">
        <f t="shared" si="71"/>
        <v>17.299999999999997</v>
      </c>
      <c r="N148" s="17">
        <f t="shared" si="72"/>
        <v>-1</v>
      </c>
      <c r="O148" s="41">
        <f t="shared" si="73"/>
        <v>30.5</v>
      </c>
      <c r="P148" s="99">
        <v>113.8</v>
      </c>
      <c r="Q148" s="17">
        <v>13.4</v>
      </c>
      <c r="R148" s="17">
        <v>49</v>
      </c>
      <c r="S148" s="17">
        <v>2.2999999999999998</v>
      </c>
      <c r="T148" s="17">
        <v>57.5</v>
      </c>
      <c r="U148" s="17">
        <v>57.2</v>
      </c>
      <c r="V148" s="17">
        <v>57.9</v>
      </c>
      <c r="W148" s="17">
        <v>57.7</v>
      </c>
      <c r="X148" s="17">
        <v>81.7</v>
      </c>
      <c r="Y148" s="17">
        <v>818</v>
      </c>
      <c r="Z148" s="17">
        <v>81.599999999999994</v>
      </c>
      <c r="AA148" s="17"/>
      <c r="AB148" s="17">
        <v>112.7</v>
      </c>
      <c r="AC148" s="17">
        <v>835</v>
      </c>
      <c r="AD148" s="17">
        <v>103.6</v>
      </c>
      <c r="AE148" s="41">
        <v>552</v>
      </c>
      <c r="AF148" s="100">
        <v>0</v>
      </c>
      <c r="AG148" s="17">
        <v>13.4</v>
      </c>
      <c r="AH148" s="17">
        <v>49</v>
      </c>
      <c r="AI148" s="17"/>
      <c r="AJ148" s="17">
        <v>28.4</v>
      </c>
      <c r="AK148" s="17">
        <v>28</v>
      </c>
      <c r="AL148" s="17">
        <v>27.8</v>
      </c>
      <c r="AM148" s="17">
        <v>27.8</v>
      </c>
      <c r="AN148" s="17">
        <v>-0.2</v>
      </c>
      <c r="AO148" s="17">
        <v>-0.2</v>
      </c>
      <c r="AP148" s="17"/>
      <c r="AQ148" s="17">
        <v>26.8</v>
      </c>
      <c r="AR148" s="17">
        <v>0</v>
      </c>
      <c r="AS148" s="17">
        <v>0</v>
      </c>
      <c r="AT148" s="17">
        <v>99.2</v>
      </c>
      <c r="AU148" s="41">
        <v>20</v>
      </c>
      <c r="AV148" s="266"/>
      <c r="AW148" s="17"/>
      <c r="AX148" s="17"/>
      <c r="AY148" s="17"/>
      <c r="AZ148" s="17"/>
      <c r="BA148" s="98">
        <f t="shared" si="74"/>
        <v>0</v>
      </c>
      <c r="BB148" s="101">
        <f t="shared" si="75"/>
        <v>572</v>
      </c>
    </row>
    <row r="149" spans="1:54" ht="14.25" customHeight="1" x14ac:dyDescent="0.35">
      <c r="A149" s="266"/>
      <c r="B149" s="11">
        <v>10.25</v>
      </c>
      <c r="C149" s="266"/>
      <c r="D149" s="17">
        <v>49.1</v>
      </c>
      <c r="E149" s="17">
        <v>92</v>
      </c>
      <c r="F149" s="41">
        <v>14.2</v>
      </c>
      <c r="G149" s="266"/>
      <c r="H149" s="17">
        <v>30.1</v>
      </c>
      <c r="I149" s="17">
        <v>90.9</v>
      </c>
      <c r="J149" s="17">
        <v>81.400000000000006</v>
      </c>
      <c r="K149" s="98">
        <v>81.2</v>
      </c>
      <c r="L149" s="266"/>
      <c r="M149" s="99">
        <f t="shared" si="71"/>
        <v>15.900000000000002</v>
      </c>
      <c r="N149" s="17">
        <f t="shared" si="72"/>
        <v>-1.0999999999999943</v>
      </c>
      <c r="O149" s="41">
        <f t="shared" si="73"/>
        <v>32.1</v>
      </c>
      <c r="P149" s="99">
        <v>91.8</v>
      </c>
      <c r="Q149" s="17">
        <v>14.1</v>
      </c>
      <c r="R149" s="17">
        <v>49.1</v>
      </c>
      <c r="S149" s="17">
        <v>2.1</v>
      </c>
      <c r="T149" s="17">
        <v>59.8</v>
      </c>
      <c r="U149" s="17">
        <v>59.5</v>
      </c>
      <c r="V149" s="17">
        <v>60.4</v>
      </c>
      <c r="W149" s="17">
        <v>59.9</v>
      </c>
      <c r="X149" s="17">
        <v>83</v>
      </c>
      <c r="Y149" s="17">
        <v>83.1</v>
      </c>
      <c r="Z149" s="17">
        <v>83</v>
      </c>
      <c r="AA149" s="17"/>
      <c r="AB149" s="17">
        <v>104.5</v>
      </c>
      <c r="AC149" s="17">
        <v>804</v>
      </c>
      <c r="AD149" s="17">
        <v>103.6</v>
      </c>
      <c r="AE149" s="41">
        <v>544</v>
      </c>
      <c r="AF149" s="100">
        <v>1.6</v>
      </c>
      <c r="AG149" s="17">
        <v>14.1</v>
      </c>
      <c r="AH149" s="17">
        <v>49.1</v>
      </c>
      <c r="AI149" s="17"/>
      <c r="AJ149" s="17">
        <v>28.9</v>
      </c>
      <c r="AK149" s="17">
        <v>28.4</v>
      </c>
      <c r="AL149" s="17">
        <v>28.5</v>
      </c>
      <c r="AM149" s="17">
        <v>28.4</v>
      </c>
      <c r="AN149" s="17">
        <v>7.1</v>
      </c>
      <c r="AO149" s="17">
        <v>7.2</v>
      </c>
      <c r="AP149" s="17"/>
      <c r="AQ149" s="17">
        <v>28.6</v>
      </c>
      <c r="AR149" s="17">
        <v>0</v>
      </c>
      <c r="AS149" s="17">
        <v>0</v>
      </c>
      <c r="AT149" s="17">
        <v>99.2</v>
      </c>
      <c r="AU149" s="41">
        <v>21</v>
      </c>
      <c r="AV149" s="266"/>
      <c r="AW149" s="17"/>
      <c r="AX149" s="17"/>
      <c r="AY149" s="17"/>
      <c r="AZ149" s="17"/>
      <c r="BA149" s="98">
        <f t="shared" si="74"/>
        <v>0</v>
      </c>
      <c r="BB149" s="101">
        <f t="shared" si="75"/>
        <v>565</v>
      </c>
    </row>
    <row r="150" spans="1:54" ht="14.25" customHeight="1" x14ac:dyDescent="0.35">
      <c r="A150" s="266"/>
      <c r="B150" s="11">
        <v>10.3333333333333</v>
      </c>
      <c r="C150" s="266"/>
      <c r="D150" s="17">
        <v>49.3</v>
      </c>
      <c r="E150" s="17">
        <v>93</v>
      </c>
      <c r="F150" s="41">
        <v>14.1</v>
      </c>
      <c r="G150" s="266"/>
      <c r="H150" s="17">
        <v>36.799999999999997</v>
      </c>
      <c r="I150" s="17">
        <v>91.5</v>
      </c>
      <c r="J150" s="17">
        <v>82.6</v>
      </c>
      <c r="K150" s="98">
        <v>82.4</v>
      </c>
      <c r="L150" s="266"/>
      <c r="M150" s="99">
        <f t="shared" si="71"/>
        <v>22.699999999999996</v>
      </c>
      <c r="N150" s="17">
        <f t="shared" si="72"/>
        <v>-1.5</v>
      </c>
      <c r="O150" s="41">
        <f t="shared" si="73"/>
        <v>33.100000000000009</v>
      </c>
      <c r="P150" s="99">
        <v>13.2</v>
      </c>
      <c r="Q150" s="17">
        <v>14.1</v>
      </c>
      <c r="R150" s="17">
        <v>49.3</v>
      </c>
      <c r="S150" s="17">
        <v>1.8</v>
      </c>
      <c r="T150" s="17">
        <v>59.9</v>
      </c>
      <c r="U150" s="17">
        <v>59.6</v>
      </c>
      <c r="V150" s="17">
        <v>60.4</v>
      </c>
      <c r="W150" s="17">
        <v>60</v>
      </c>
      <c r="X150" s="17">
        <v>84.3</v>
      </c>
      <c r="Y150" s="17">
        <v>84.4</v>
      </c>
      <c r="Z150" s="17">
        <v>84.2</v>
      </c>
      <c r="AA150" s="17"/>
      <c r="AB150" s="17">
        <v>108.4</v>
      </c>
      <c r="AC150" s="17">
        <v>803</v>
      </c>
      <c r="AD150" s="17">
        <v>103.6</v>
      </c>
      <c r="AE150" s="41">
        <v>538</v>
      </c>
      <c r="AF150" s="100">
        <v>75.8</v>
      </c>
      <c r="AG150" s="17">
        <v>14.1</v>
      </c>
      <c r="AH150" s="17">
        <v>49.3</v>
      </c>
      <c r="AI150" s="17"/>
      <c r="AJ150" s="17">
        <v>60.5</v>
      </c>
      <c r="AK150" s="17">
        <v>60.8</v>
      </c>
      <c r="AL150" s="17">
        <v>60.1</v>
      </c>
      <c r="AM150" s="17">
        <v>60.5</v>
      </c>
      <c r="AN150" s="17">
        <v>85.3</v>
      </c>
      <c r="AO150" s="17">
        <v>85.4</v>
      </c>
      <c r="AP150" s="17"/>
      <c r="AQ150" s="17">
        <v>60</v>
      </c>
      <c r="AR150" s="17">
        <v>70.900000000000006</v>
      </c>
      <c r="AS150" s="17">
        <v>907</v>
      </c>
      <c r="AT150" s="17">
        <v>-0.9</v>
      </c>
      <c r="AU150" s="41">
        <v>364</v>
      </c>
      <c r="AV150" s="266"/>
      <c r="AW150" s="17"/>
      <c r="AX150" s="17"/>
      <c r="AY150" s="17"/>
      <c r="AZ150" s="17"/>
      <c r="BA150" s="98">
        <f t="shared" si="74"/>
        <v>0</v>
      </c>
      <c r="BB150" s="101">
        <f t="shared" si="75"/>
        <v>902</v>
      </c>
    </row>
    <row r="151" spans="1:54" ht="14.25" customHeight="1" x14ac:dyDescent="0.35">
      <c r="A151" s="266"/>
      <c r="B151" s="11">
        <v>10.4166666666667</v>
      </c>
      <c r="C151" s="266"/>
      <c r="D151" s="17">
        <v>49.3</v>
      </c>
      <c r="E151" s="17">
        <v>93.2</v>
      </c>
      <c r="F151" s="41">
        <v>14.6</v>
      </c>
      <c r="G151" s="266"/>
      <c r="H151" s="17">
        <v>37.6</v>
      </c>
      <c r="I151" s="17">
        <v>90.7</v>
      </c>
      <c r="J151" s="17">
        <v>82.3</v>
      </c>
      <c r="K151" s="98">
        <v>82</v>
      </c>
      <c r="L151" s="266"/>
      <c r="M151" s="99">
        <f t="shared" si="71"/>
        <v>23</v>
      </c>
      <c r="N151" s="17">
        <f t="shared" si="72"/>
        <v>-2.5</v>
      </c>
      <c r="O151" s="41">
        <f t="shared" si="73"/>
        <v>32.700000000000003</v>
      </c>
      <c r="P151" s="99">
        <v>17.899999999999999</v>
      </c>
      <c r="Q151" s="17">
        <v>14.6</v>
      </c>
      <c r="R151" s="17">
        <v>49.3</v>
      </c>
      <c r="S151" s="17">
        <v>1.8</v>
      </c>
      <c r="T151" s="17">
        <v>60.5</v>
      </c>
      <c r="U151" s="17">
        <v>60.4</v>
      </c>
      <c r="V151" s="17">
        <v>61.2</v>
      </c>
      <c r="W151" s="17">
        <v>60.7</v>
      </c>
      <c r="X151" s="17">
        <v>84</v>
      </c>
      <c r="Y151" s="17">
        <v>84.1</v>
      </c>
      <c r="Z151" s="17">
        <v>83.9</v>
      </c>
      <c r="AA151" s="17"/>
      <c r="AB151" s="17">
        <v>107.7</v>
      </c>
      <c r="AC151" s="17">
        <v>803</v>
      </c>
      <c r="AD151" s="17">
        <v>103.6</v>
      </c>
      <c r="AE151" s="41">
        <v>535</v>
      </c>
      <c r="AF151" s="100">
        <v>75.8</v>
      </c>
      <c r="AG151" s="17">
        <v>14.6</v>
      </c>
      <c r="AH151" s="17">
        <v>49.3</v>
      </c>
      <c r="AI151" s="17"/>
      <c r="AJ151" s="17">
        <v>60.9</v>
      </c>
      <c r="AK151" s="17">
        <v>61.2</v>
      </c>
      <c r="AL151" s="17">
        <v>60.5</v>
      </c>
      <c r="AM151" s="17">
        <v>60.9</v>
      </c>
      <c r="AN151" s="17">
        <v>85</v>
      </c>
      <c r="AO151" s="17">
        <v>85.1</v>
      </c>
      <c r="AP151" s="17"/>
      <c r="AQ151" s="17">
        <v>60.4</v>
      </c>
      <c r="AR151" s="17">
        <v>70.7</v>
      </c>
      <c r="AS151" s="17">
        <v>904</v>
      </c>
      <c r="AT151" s="17">
        <v>-0.9</v>
      </c>
      <c r="AU151" s="41">
        <v>361</v>
      </c>
      <c r="AV151" s="266"/>
      <c r="AW151" s="17"/>
      <c r="AX151" s="17"/>
      <c r="AY151" s="17"/>
      <c r="AZ151" s="17"/>
      <c r="BA151" s="98">
        <f t="shared" si="74"/>
        <v>0</v>
      </c>
      <c r="BB151" s="101">
        <f t="shared" si="75"/>
        <v>896</v>
      </c>
    </row>
    <row r="152" spans="1:54" ht="14.25" customHeight="1" x14ac:dyDescent="0.35">
      <c r="A152" s="266"/>
      <c r="B152" s="11">
        <v>10.5</v>
      </c>
      <c r="C152" s="266"/>
      <c r="D152" s="17">
        <v>49.3</v>
      </c>
      <c r="E152" s="17">
        <v>94.3</v>
      </c>
      <c r="F152" s="41">
        <v>15</v>
      </c>
      <c r="G152" s="266"/>
      <c r="H152" s="17">
        <v>37.799999999999997</v>
      </c>
      <c r="I152" s="17">
        <v>94.6</v>
      </c>
      <c r="J152" s="17">
        <v>80.599999999999994</v>
      </c>
      <c r="K152" s="98">
        <v>80.400000000000006</v>
      </c>
      <c r="L152" s="266"/>
      <c r="M152" s="99">
        <f t="shared" si="71"/>
        <v>22.799999999999997</v>
      </c>
      <c r="N152" s="17">
        <f t="shared" si="72"/>
        <v>0.29999999999999716</v>
      </c>
      <c r="O152" s="41">
        <f t="shared" si="73"/>
        <v>31.100000000000009</v>
      </c>
      <c r="P152" s="99">
        <v>24.5</v>
      </c>
      <c r="Q152" s="17">
        <v>15</v>
      </c>
      <c r="R152" s="17">
        <v>49.3</v>
      </c>
      <c r="S152" s="17">
        <v>1.8</v>
      </c>
      <c r="T152" s="17">
        <v>60.3</v>
      </c>
      <c r="U152" s="17">
        <v>60.2</v>
      </c>
      <c r="V152" s="17">
        <v>60.9</v>
      </c>
      <c r="W152" s="17">
        <v>60.7</v>
      </c>
      <c r="X152" s="17">
        <v>82.4</v>
      </c>
      <c r="Y152" s="17">
        <v>82.5</v>
      </c>
      <c r="Z152" s="17">
        <v>82.3</v>
      </c>
      <c r="AA152" s="17"/>
      <c r="AB152" s="17">
        <v>108.4</v>
      </c>
      <c r="AC152" s="17">
        <v>805</v>
      </c>
      <c r="AD152" s="17">
        <v>103.6</v>
      </c>
      <c r="AE152" s="41">
        <v>529</v>
      </c>
      <c r="AF152" s="100">
        <v>75.8</v>
      </c>
      <c r="AG152" s="17">
        <v>14.9</v>
      </c>
      <c r="AH152" s="17">
        <v>49.3</v>
      </c>
      <c r="AI152" s="17"/>
      <c r="AJ152" s="17">
        <v>60.2</v>
      </c>
      <c r="AK152" s="17">
        <v>60.5</v>
      </c>
      <c r="AL152" s="17">
        <v>59.8</v>
      </c>
      <c r="AM152" s="17">
        <v>60.2</v>
      </c>
      <c r="AN152" s="17">
        <v>83.4</v>
      </c>
      <c r="AO152" s="17">
        <v>83.5</v>
      </c>
      <c r="AP152" s="17"/>
      <c r="AQ152" s="17">
        <v>59.6</v>
      </c>
      <c r="AR152" s="17">
        <v>71.099999999999994</v>
      </c>
      <c r="AS152" s="17">
        <v>907</v>
      </c>
      <c r="AT152" s="17">
        <v>-0.9</v>
      </c>
      <c r="AU152" s="41">
        <v>356</v>
      </c>
      <c r="AV152" s="266"/>
      <c r="AW152" s="17"/>
      <c r="AX152" s="17"/>
      <c r="AY152" s="17"/>
      <c r="AZ152" s="17"/>
      <c r="BA152" s="98">
        <f t="shared" si="74"/>
        <v>0</v>
      </c>
      <c r="BB152" s="101">
        <f t="shared" si="75"/>
        <v>885</v>
      </c>
    </row>
    <row r="153" spans="1:54" ht="14.25" customHeight="1" x14ac:dyDescent="0.35">
      <c r="A153" s="266"/>
      <c r="B153" s="11">
        <v>10.5833333333333</v>
      </c>
      <c r="C153" s="266"/>
      <c r="D153" s="17">
        <v>47.9</v>
      </c>
      <c r="E153" s="17">
        <v>38.799999999999997</v>
      </c>
      <c r="F153" s="41">
        <v>16.5</v>
      </c>
      <c r="G153" s="266"/>
      <c r="H153" s="17">
        <v>38.1</v>
      </c>
      <c r="I153" s="17">
        <v>36.1</v>
      </c>
      <c r="J153" s="17">
        <v>76.3</v>
      </c>
      <c r="K153" s="98">
        <v>76.2</v>
      </c>
      <c r="L153" s="266"/>
      <c r="M153" s="99">
        <f t="shared" si="71"/>
        <v>21.6</v>
      </c>
      <c r="N153" s="17">
        <f t="shared" si="72"/>
        <v>-2.6999999999999957</v>
      </c>
      <c r="O153" s="41">
        <f t="shared" si="73"/>
        <v>28.300000000000004</v>
      </c>
      <c r="P153" s="99">
        <v>12.1</v>
      </c>
      <c r="Q153" s="17">
        <v>16.5</v>
      </c>
      <c r="R153" s="17">
        <v>47.8</v>
      </c>
      <c r="S153" s="17">
        <v>1.6</v>
      </c>
      <c r="T153" s="17">
        <v>57.8</v>
      </c>
      <c r="U153" s="17">
        <v>57.7</v>
      </c>
      <c r="V153" s="17">
        <v>58.4</v>
      </c>
      <c r="W153" s="17">
        <v>58.2</v>
      </c>
      <c r="X153" s="17">
        <v>73.900000000000006</v>
      </c>
      <c r="Y153" s="17">
        <v>73.900000000000006</v>
      </c>
      <c r="Z153" s="17">
        <v>73.7</v>
      </c>
      <c r="AA153" s="17"/>
      <c r="AB153" s="17">
        <v>106.2</v>
      </c>
      <c r="AC153" s="17">
        <v>803</v>
      </c>
      <c r="AD153" s="17">
        <v>103.6</v>
      </c>
      <c r="AE153" s="41">
        <v>474</v>
      </c>
      <c r="AF153" s="100">
        <v>80.2</v>
      </c>
      <c r="AG153" s="17">
        <v>16.5</v>
      </c>
      <c r="AH153" s="17">
        <v>47.9</v>
      </c>
      <c r="AI153" s="17"/>
      <c r="AJ153" s="17">
        <v>62.9</v>
      </c>
      <c r="AK153" s="17">
        <v>62.9</v>
      </c>
      <c r="AL153" s="17">
        <v>62.2</v>
      </c>
      <c r="AM153" s="17">
        <v>62.6</v>
      </c>
      <c r="AN153" s="17">
        <v>78.5</v>
      </c>
      <c r="AO153" s="17">
        <v>78.5</v>
      </c>
      <c r="AP153" s="17"/>
      <c r="AQ153" s="17">
        <v>62.2</v>
      </c>
      <c r="AR153" s="17">
        <v>61.1</v>
      </c>
      <c r="AS153" s="17">
        <v>824</v>
      </c>
      <c r="AT153" s="17">
        <v>35.1</v>
      </c>
      <c r="AU153" s="41">
        <v>300</v>
      </c>
      <c r="AV153" s="266"/>
      <c r="AW153" s="17"/>
      <c r="AX153" s="17"/>
      <c r="AY153" s="17"/>
      <c r="AZ153" s="17"/>
      <c r="BA153" s="98">
        <f t="shared" si="74"/>
        <v>0</v>
      </c>
      <c r="BB153" s="101">
        <f t="shared" si="75"/>
        <v>774</v>
      </c>
    </row>
    <row r="154" spans="1:54" ht="14.25" customHeight="1" x14ac:dyDescent="0.35">
      <c r="A154" s="266"/>
      <c r="B154" s="11">
        <v>10.6666666666667</v>
      </c>
      <c r="C154" s="266"/>
      <c r="D154" s="17">
        <v>50.2</v>
      </c>
      <c r="E154" s="17">
        <v>64.599999999999994</v>
      </c>
      <c r="F154" s="41">
        <v>16.2</v>
      </c>
      <c r="G154" s="266"/>
      <c r="H154" s="17">
        <v>37.1</v>
      </c>
      <c r="I154" s="17">
        <v>66.2</v>
      </c>
      <c r="J154" s="17">
        <v>77.3</v>
      </c>
      <c r="K154" s="98">
        <v>77.099999999999994</v>
      </c>
      <c r="L154" s="266"/>
      <c r="M154" s="99">
        <f t="shared" si="71"/>
        <v>20.900000000000002</v>
      </c>
      <c r="N154" s="17">
        <f t="shared" si="72"/>
        <v>1.6000000000000085</v>
      </c>
      <c r="O154" s="41">
        <f t="shared" si="73"/>
        <v>26.899999999999991</v>
      </c>
      <c r="P154" s="99">
        <v>13.1</v>
      </c>
      <c r="Q154" s="17">
        <v>16.2</v>
      </c>
      <c r="R154" s="17">
        <v>50.2</v>
      </c>
      <c r="S154" s="17">
        <v>1.6</v>
      </c>
      <c r="T154" s="17">
        <v>58.7</v>
      </c>
      <c r="U154" s="17">
        <v>58.6</v>
      </c>
      <c r="V154" s="17">
        <v>59.2</v>
      </c>
      <c r="W154" s="17">
        <v>58.9</v>
      </c>
      <c r="X154" s="17">
        <v>79</v>
      </c>
      <c r="Y154" s="17">
        <v>79.099999999999994</v>
      </c>
      <c r="Z154" s="17">
        <v>79</v>
      </c>
      <c r="AA154" s="17"/>
      <c r="AB154" s="17">
        <v>111</v>
      </c>
      <c r="AC154" s="17">
        <v>803</v>
      </c>
      <c r="AD154" s="17">
        <v>103.6</v>
      </c>
      <c r="AE154" s="41">
        <v>535</v>
      </c>
      <c r="AF154" s="100">
        <v>86.3</v>
      </c>
      <c r="AG154" s="17">
        <v>16.2</v>
      </c>
      <c r="AH154" s="17">
        <v>50.2</v>
      </c>
      <c r="AI154" s="17"/>
      <c r="AJ154" s="17">
        <v>58</v>
      </c>
      <c r="AK154" s="17">
        <v>58.1</v>
      </c>
      <c r="AL154" s="17">
        <v>57.4</v>
      </c>
      <c r="AM154" s="17">
        <v>57.8</v>
      </c>
      <c r="AN154" s="17">
        <v>80</v>
      </c>
      <c r="AO154" s="17">
        <v>80</v>
      </c>
      <c r="AP154" s="17"/>
      <c r="AQ154" s="17">
        <v>57.2</v>
      </c>
      <c r="AR154" s="17">
        <v>68.900000000000006</v>
      </c>
      <c r="AS154" s="17">
        <v>844</v>
      </c>
      <c r="AT154" s="17">
        <v>20</v>
      </c>
      <c r="AU154" s="41">
        <v>314</v>
      </c>
      <c r="AV154" s="266"/>
      <c r="AW154" s="17"/>
      <c r="AX154" s="17"/>
      <c r="AY154" s="17"/>
      <c r="AZ154" s="17"/>
      <c r="BA154" s="98">
        <f t="shared" si="74"/>
        <v>0</v>
      </c>
      <c r="BB154" s="101">
        <f t="shared" si="75"/>
        <v>849</v>
      </c>
    </row>
    <row r="155" spans="1:54" ht="14.25" customHeight="1" x14ac:dyDescent="0.35">
      <c r="A155" s="266"/>
      <c r="B155" s="11">
        <v>10.75</v>
      </c>
      <c r="C155" s="266"/>
      <c r="D155" s="17">
        <v>47.4</v>
      </c>
      <c r="E155" s="17">
        <v>107.4</v>
      </c>
      <c r="F155" s="41">
        <v>14.9</v>
      </c>
      <c r="G155" s="266"/>
      <c r="H155" s="17">
        <v>33.6</v>
      </c>
      <c r="I155" s="17">
        <v>105.6</v>
      </c>
      <c r="J155" s="17">
        <v>81.8</v>
      </c>
      <c r="K155" s="98">
        <v>81.400000000000006</v>
      </c>
      <c r="L155" s="266"/>
      <c r="M155" s="99">
        <f t="shared" si="71"/>
        <v>18.700000000000003</v>
      </c>
      <c r="N155" s="17">
        <f t="shared" si="72"/>
        <v>-1.8000000000000114</v>
      </c>
      <c r="O155" s="41">
        <f t="shared" si="73"/>
        <v>34.000000000000007</v>
      </c>
      <c r="P155" s="99">
        <v>76.8</v>
      </c>
      <c r="Q155" s="17">
        <v>14.9</v>
      </c>
      <c r="R155" s="17">
        <v>47.4</v>
      </c>
      <c r="S155" s="17">
        <v>2.2999999999999998</v>
      </c>
      <c r="T155" s="17">
        <v>63.2</v>
      </c>
      <c r="U155" s="17">
        <v>63.3</v>
      </c>
      <c r="V155" s="17">
        <v>64.3</v>
      </c>
      <c r="W155" s="17">
        <v>63.7</v>
      </c>
      <c r="X155" s="17">
        <v>73.3</v>
      </c>
      <c r="Y155" s="17">
        <v>73.400000000000006</v>
      </c>
      <c r="Z155" s="17">
        <v>83.3</v>
      </c>
      <c r="AA155" s="17"/>
      <c r="AB155" s="17">
        <v>103.3</v>
      </c>
      <c r="AC155" s="17">
        <v>835</v>
      </c>
      <c r="AD155" s="17">
        <v>103.6</v>
      </c>
      <c r="AE155" s="41">
        <v>568</v>
      </c>
      <c r="AF155" s="100">
        <v>59.3</v>
      </c>
      <c r="AG155" s="17">
        <v>14.9</v>
      </c>
      <c r="AH155" s="17">
        <v>47.4</v>
      </c>
      <c r="AI155" s="17"/>
      <c r="AJ155" s="17">
        <v>67.5</v>
      </c>
      <c r="AK155" s="17">
        <v>67.5</v>
      </c>
      <c r="AL155" s="17">
        <v>66.900000000000006</v>
      </c>
      <c r="AM155" s="17">
        <v>67.3</v>
      </c>
      <c r="AN155" s="17">
        <v>83.8</v>
      </c>
      <c r="AO155" s="17">
        <v>83.9</v>
      </c>
      <c r="AP155" s="17"/>
      <c r="AQ155" s="17">
        <v>66.900000000000006</v>
      </c>
      <c r="AR155" s="17">
        <v>60.2</v>
      </c>
      <c r="AS155" s="17">
        <v>847</v>
      </c>
      <c r="AT155" s="17">
        <v>45.1</v>
      </c>
      <c r="AU155" s="41">
        <v>330</v>
      </c>
      <c r="AV155" s="266"/>
      <c r="AW155" s="17"/>
      <c r="AX155" s="17"/>
      <c r="AY155" s="17"/>
      <c r="AZ155" s="17"/>
      <c r="BA155" s="98">
        <f t="shared" si="74"/>
        <v>0</v>
      </c>
      <c r="BB155" s="101">
        <f t="shared" si="75"/>
        <v>898</v>
      </c>
    </row>
    <row r="156" spans="1:54" ht="14.25" customHeight="1" x14ac:dyDescent="0.35">
      <c r="A156" s="266"/>
      <c r="B156" s="11">
        <v>10.8333333333333</v>
      </c>
      <c r="C156" s="266"/>
      <c r="D156" s="17">
        <v>48.3</v>
      </c>
      <c r="E156" s="17">
        <v>106.1</v>
      </c>
      <c r="F156" s="41">
        <v>13.6</v>
      </c>
      <c r="G156" s="266"/>
      <c r="H156" s="17">
        <v>31.8</v>
      </c>
      <c r="I156" s="17">
        <v>105.7</v>
      </c>
      <c r="J156" s="17">
        <v>83.2</v>
      </c>
      <c r="K156" s="98">
        <v>82.9</v>
      </c>
      <c r="L156" s="266"/>
      <c r="M156" s="99">
        <f t="shared" si="71"/>
        <v>18.200000000000003</v>
      </c>
      <c r="N156" s="17">
        <f t="shared" si="72"/>
        <v>-0.39999999999999147</v>
      </c>
      <c r="O156" s="41">
        <f t="shared" si="73"/>
        <v>34.600000000000009</v>
      </c>
      <c r="P156" s="99">
        <v>106.6</v>
      </c>
      <c r="Q156" s="17">
        <v>13.6</v>
      </c>
      <c r="R156" s="17">
        <v>48.3</v>
      </c>
      <c r="S156" s="17">
        <v>2.4</v>
      </c>
      <c r="T156" s="17">
        <v>61.7</v>
      </c>
      <c r="U156" s="17">
        <v>61.7</v>
      </c>
      <c r="V156" s="17">
        <v>62.7</v>
      </c>
      <c r="W156" s="17">
        <v>62</v>
      </c>
      <c r="X156" s="17">
        <v>85</v>
      </c>
      <c r="Y156" s="17">
        <v>85</v>
      </c>
      <c r="Z156" s="17">
        <v>84.9</v>
      </c>
      <c r="AA156" s="17"/>
      <c r="AB156" s="17">
        <v>107.3</v>
      </c>
      <c r="AC156" s="17">
        <v>833</v>
      </c>
      <c r="AD156" s="17">
        <v>103.6</v>
      </c>
      <c r="AE156" s="41">
        <v>577</v>
      </c>
      <c r="AF156" s="100">
        <v>2.5</v>
      </c>
      <c r="AG156" s="17">
        <v>13.6</v>
      </c>
      <c r="AH156" s="17">
        <v>48.3</v>
      </c>
      <c r="AI156" s="17"/>
      <c r="AJ156" s="17">
        <v>54.9</v>
      </c>
      <c r="AK156" s="17">
        <v>53.9</v>
      </c>
      <c r="AL156" s="17">
        <v>50.7</v>
      </c>
      <c r="AM156" s="17">
        <v>53.3</v>
      </c>
      <c r="AN156" s="17">
        <v>18.7</v>
      </c>
      <c r="AO156" s="17">
        <v>18.7</v>
      </c>
      <c r="AP156" s="17"/>
      <c r="AQ156" s="17">
        <v>53.3</v>
      </c>
      <c r="AR156" s="17">
        <v>0.8</v>
      </c>
      <c r="AS156" s="17">
        <v>0</v>
      </c>
      <c r="AT156" s="17">
        <v>99.3</v>
      </c>
      <c r="AU156" s="41">
        <v>22</v>
      </c>
      <c r="AV156" s="266"/>
      <c r="AW156" s="17"/>
      <c r="AX156" s="17"/>
      <c r="AY156" s="17"/>
      <c r="AZ156" s="17"/>
      <c r="BA156" s="98">
        <f t="shared" si="74"/>
        <v>0</v>
      </c>
      <c r="BB156" s="101">
        <f t="shared" si="75"/>
        <v>599</v>
      </c>
    </row>
    <row r="157" spans="1:54" ht="14.25" customHeight="1" x14ac:dyDescent="0.35">
      <c r="A157" s="266"/>
      <c r="B157" s="11">
        <v>10.9166666666667</v>
      </c>
      <c r="C157" s="266"/>
      <c r="D157" s="17">
        <v>48.8</v>
      </c>
      <c r="E157" s="17">
        <v>114.2</v>
      </c>
      <c r="F157" s="41">
        <v>12.1</v>
      </c>
      <c r="G157" s="266"/>
      <c r="H157" s="17">
        <v>31.6</v>
      </c>
      <c r="I157" s="17">
        <v>108</v>
      </c>
      <c r="J157" s="17">
        <v>83.8</v>
      </c>
      <c r="K157" s="98">
        <v>83.5</v>
      </c>
      <c r="L157" s="266"/>
      <c r="M157" s="99">
        <f t="shared" si="71"/>
        <v>19.5</v>
      </c>
      <c r="N157" s="17">
        <f t="shared" si="72"/>
        <v>-6.2000000000000028</v>
      </c>
      <c r="O157" s="41">
        <f t="shared" si="73"/>
        <v>34.700000000000003</v>
      </c>
      <c r="P157" s="99">
        <v>108.7</v>
      </c>
      <c r="Q157" s="17">
        <v>12.9</v>
      </c>
      <c r="R157" s="17">
        <v>48.7</v>
      </c>
      <c r="S157" s="17">
        <v>2.4</v>
      </c>
      <c r="T157" s="17">
        <v>60.6</v>
      </c>
      <c r="U157" s="17">
        <v>60.7</v>
      </c>
      <c r="V157" s="17">
        <v>61.6</v>
      </c>
      <c r="W157" s="17">
        <v>61</v>
      </c>
      <c r="X157" s="17">
        <v>85.5</v>
      </c>
      <c r="Y157" s="17">
        <v>85.6</v>
      </c>
      <c r="Z157" s="17">
        <v>85.5</v>
      </c>
      <c r="AA157" s="17"/>
      <c r="AB157" s="17">
        <v>109.2</v>
      </c>
      <c r="AC157" s="17">
        <v>835</v>
      </c>
      <c r="AD157" s="17">
        <v>103.6</v>
      </c>
      <c r="AE157" s="41">
        <v>580</v>
      </c>
      <c r="AF157" s="100">
        <v>2.5</v>
      </c>
      <c r="AG157" s="17">
        <v>12.9</v>
      </c>
      <c r="AH157" s="17">
        <v>48.8</v>
      </c>
      <c r="AI157" s="17"/>
      <c r="AJ157" s="17">
        <v>46.4</v>
      </c>
      <c r="AK157" s="17">
        <v>45</v>
      </c>
      <c r="AL157" s="17">
        <v>43.4</v>
      </c>
      <c r="AM157" s="17">
        <v>44.5</v>
      </c>
      <c r="AN157" s="17">
        <v>19.8</v>
      </c>
      <c r="AO157" s="17">
        <v>19.899999999999999</v>
      </c>
      <c r="AP157" s="17"/>
      <c r="AQ157" s="17">
        <v>42.1</v>
      </c>
      <c r="AR157" s="17">
        <v>0.8</v>
      </c>
      <c r="AS157" s="17">
        <v>0</v>
      </c>
      <c r="AT157" s="17">
        <v>99.4</v>
      </c>
      <c r="AU157" s="41">
        <v>22</v>
      </c>
      <c r="AV157" s="266"/>
      <c r="AW157" s="17"/>
      <c r="AX157" s="17"/>
      <c r="AY157" s="17"/>
      <c r="AZ157" s="17"/>
      <c r="BA157" s="98">
        <f t="shared" si="74"/>
        <v>0</v>
      </c>
      <c r="BB157" s="101">
        <f t="shared" si="75"/>
        <v>602</v>
      </c>
    </row>
    <row r="158" spans="1:54" ht="14.25" customHeight="1" x14ac:dyDescent="0.35">
      <c r="A158" s="267"/>
      <c r="B158" s="11">
        <v>11</v>
      </c>
      <c r="C158" s="267"/>
      <c r="D158" s="17">
        <v>48.9</v>
      </c>
      <c r="E158" s="17">
        <v>114.5</v>
      </c>
      <c r="F158" s="41">
        <v>12.5</v>
      </c>
      <c r="G158" s="267"/>
      <c r="H158" s="17">
        <v>31.6</v>
      </c>
      <c r="I158" s="17">
        <v>109.1</v>
      </c>
      <c r="J158" s="17">
        <v>83.7</v>
      </c>
      <c r="K158" s="98">
        <v>83.4</v>
      </c>
      <c r="L158" s="267"/>
      <c r="M158" s="99">
        <f t="shared" si="71"/>
        <v>19.100000000000001</v>
      </c>
      <c r="N158" s="17">
        <f t="shared" si="72"/>
        <v>-5.4000000000000057</v>
      </c>
      <c r="O158" s="41">
        <f t="shared" si="73"/>
        <v>34.500000000000007</v>
      </c>
      <c r="P158" s="99">
        <v>111</v>
      </c>
      <c r="Q158" s="17">
        <v>12.5</v>
      </c>
      <c r="R158" s="17">
        <v>48.9</v>
      </c>
      <c r="S158" s="17">
        <v>2.4</v>
      </c>
      <c r="T158" s="17">
        <v>59.7</v>
      </c>
      <c r="U158" s="17">
        <v>60.4</v>
      </c>
      <c r="V158" s="17">
        <v>60.4</v>
      </c>
      <c r="W158" s="17">
        <v>60</v>
      </c>
      <c r="X158" s="17">
        <v>85.5</v>
      </c>
      <c r="Y158" s="17">
        <v>85.6</v>
      </c>
      <c r="Z158" s="17">
        <v>85.4</v>
      </c>
      <c r="AA158" s="17"/>
      <c r="AB158" s="17">
        <v>111.3</v>
      </c>
      <c r="AC158" s="17">
        <v>836</v>
      </c>
      <c r="AD158" s="17">
        <v>103.6</v>
      </c>
      <c r="AE158" s="41">
        <v>576</v>
      </c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17"/>
      <c r="BA158" s="98">
        <f t="shared" si="74"/>
        <v>0</v>
      </c>
      <c r="BB158" s="101">
        <f t="shared" si="75"/>
        <v>576</v>
      </c>
    </row>
    <row r="159" spans="1:54" ht="14.25" customHeight="1" x14ac:dyDescent="0.35">
      <c r="A159" s="291" t="s">
        <v>92</v>
      </c>
      <c r="B159" s="285"/>
      <c r="C159" s="78">
        <f t="shared" ref="C159:BB159" si="76">AVERAGE(C147:C158)</f>
        <v>94.3</v>
      </c>
      <c r="D159" s="78">
        <f t="shared" si="76"/>
        <v>48.874999999999993</v>
      </c>
      <c r="E159" s="78">
        <f t="shared" si="76"/>
        <v>95.516666666666666</v>
      </c>
      <c r="F159" s="102">
        <f t="shared" si="76"/>
        <v>14.216666666666667</v>
      </c>
      <c r="G159" s="78" t="e">
        <f t="shared" si="76"/>
        <v>#DIV/0!</v>
      </c>
      <c r="H159" s="78">
        <f t="shared" si="76"/>
        <v>33.94166666666667</v>
      </c>
      <c r="I159" s="78">
        <f t="shared" si="76"/>
        <v>93.683333333333337</v>
      </c>
      <c r="J159" s="78">
        <f t="shared" si="76"/>
        <v>80.899999999999991</v>
      </c>
      <c r="K159" s="103">
        <f t="shared" si="76"/>
        <v>80.63333333333334</v>
      </c>
      <c r="L159" s="104">
        <f t="shared" si="76"/>
        <v>-94.3</v>
      </c>
      <c r="M159" s="103">
        <f t="shared" si="76"/>
        <v>19.725000000000001</v>
      </c>
      <c r="N159" s="103">
        <f t="shared" si="76"/>
        <v>-1.8333333333333328</v>
      </c>
      <c r="O159" s="102">
        <f t="shared" si="76"/>
        <v>31.758333333333336</v>
      </c>
      <c r="P159" s="105">
        <f t="shared" si="76"/>
        <v>66.983333333333334</v>
      </c>
      <c r="Q159" s="78">
        <f t="shared" si="76"/>
        <v>14.275</v>
      </c>
      <c r="R159" s="78">
        <f t="shared" si="76"/>
        <v>48.858333333333327</v>
      </c>
      <c r="S159" s="78">
        <f t="shared" si="76"/>
        <v>2.0499999999999998</v>
      </c>
      <c r="T159" s="78">
        <f t="shared" si="76"/>
        <v>59.64166666666668</v>
      </c>
      <c r="U159" s="78">
        <f t="shared" si="76"/>
        <v>59.583333333333336</v>
      </c>
      <c r="V159" s="78">
        <f t="shared" si="76"/>
        <v>60.30833333333333</v>
      </c>
      <c r="W159" s="78">
        <f t="shared" si="76"/>
        <v>59.916666666666664</v>
      </c>
      <c r="X159" s="78">
        <f t="shared" si="76"/>
        <v>81.466666666666654</v>
      </c>
      <c r="Y159" s="78">
        <f t="shared" si="76"/>
        <v>142.9</v>
      </c>
      <c r="Z159" s="78">
        <f t="shared" si="76"/>
        <v>82.224999999999994</v>
      </c>
      <c r="AA159" s="78" t="e">
        <f t="shared" si="76"/>
        <v>#DIV/0!</v>
      </c>
      <c r="AB159" s="78">
        <f t="shared" si="76"/>
        <v>108.58333333333333</v>
      </c>
      <c r="AC159" s="78">
        <f t="shared" si="76"/>
        <v>819.16666666666663</v>
      </c>
      <c r="AD159" s="78">
        <f t="shared" si="76"/>
        <v>103.59999999999998</v>
      </c>
      <c r="AE159" s="102">
        <f t="shared" si="76"/>
        <v>545.5</v>
      </c>
      <c r="AF159" s="106">
        <f t="shared" si="76"/>
        <v>45.980000000000004</v>
      </c>
      <c r="AG159" s="78">
        <f t="shared" si="76"/>
        <v>14.520000000000001</v>
      </c>
      <c r="AH159" s="78">
        <f t="shared" si="76"/>
        <v>48.86</v>
      </c>
      <c r="AI159" s="78" t="e">
        <f t="shared" si="76"/>
        <v>#DIV/0!</v>
      </c>
      <c r="AJ159" s="78">
        <f t="shared" si="76"/>
        <v>52.859999999999992</v>
      </c>
      <c r="AK159" s="78">
        <f t="shared" si="76"/>
        <v>52.629999999999995</v>
      </c>
      <c r="AL159" s="78">
        <f t="shared" si="76"/>
        <v>51.73</v>
      </c>
      <c r="AM159" s="78">
        <f t="shared" si="76"/>
        <v>52.330000000000005</v>
      </c>
      <c r="AN159" s="78">
        <f t="shared" si="76"/>
        <v>54.14</v>
      </c>
      <c r="AO159" s="78">
        <f t="shared" si="76"/>
        <v>54.2</v>
      </c>
      <c r="AP159" s="78" t="e">
        <f t="shared" si="76"/>
        <v>#DIV/0!</v>
      </c>
      <c r="AQ159" s="78">
        <f t="shared" si="76"/>
        <v>51.71</v>
      </c>
      <c r="AR159" s="78">
        <f t="shared" si="76"/>
        <v>40.450000000000003</v>
      </c>
      <c r="AS159" s="78">
        <f t="shared" si="76"/>
        <v>523.29999999999995</v>
      </c>
      <c r="AT159" s="78">
        <f t="shared" si="76"/>
        <v>49.46</v>
      </c>
      <c r="AU159" s="102">
        <f t="shared" si="76"/>
        <v>211</v>
      </c>
      <c r="AV159" s="107" t="e">
        <f t="shared" si="76"/>
        <v>#DIV/0!</v>
      </c>
      <c r="AW159" s="78" t="e">
        <f t="shared" si="76"/>
        <v>#DIV/0!</v>
      </c>
      <c r="AX159" s="78" t="e">
        <f t="shared" si="76"/>
        <v>#DIV/0!</v>
      </c>
      <c r="AY159" s="78" t="e">
        <f t="shared" si="76"/>
        <v>#DIV/0!</v>
      </c>
      <c r="AZ159" s="78" t="e">
        <f t="shared" si="76"/>
        <v>#DIV/0!</v>
      </c>
      <c r="BA159" s="103">
        <f t="shared" si="76"/>
        <v>0</v>
      </c>
      <c r="BB159" s="108">
        <f t="shared" si="76"/>
        <v>721.33333333333337</v>
      </c>
    </row>
    <row r="160" spans="1:54" ht="14.25" customHeight="1" x14ac:dyDescent="0.35">
      <c r="A160" s="268">
        <v>44817</v>
      </c>
      <c r="B160" s="11">
        <v>11.0833333333333</v>
      </c>
      <c r="C160" s="306"/>
      <c r="D160" s="17"/>
      <c r="E160" s="17"/>
      <c r="F160" s="41"/>
      <c r="G160" s="269"/>
      <c r="H160" s="17"/>
      <c r="I160" s="17"/>
      <c r="J160" s="17"/>
      <c r="K160" s="98"/>
      <c r="L160" s="286">
        <f>G160-C160</f>
        <v>0</v>
      </c>
      <c r="M160" s="99">
        <f t="shared" ref="M160:M171" si="77">H160-F160</f>
        <v>0</v>
      </c>
      <c r="N160" s="17">
        <f t="shared" ref="N160:N171" si="78">I160-E160</f>
        <v>0</v>
      </c>
      <c r="O160" s="41">
        <f t="shared" ref="O160:O171" si="79">K160-D160</f>
        <v>0</v>
      </c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17"/>
      <c r="BA160" s="98">
        <f t="shared" ref="BA160:BA171" si="80">AY160+AZ160</f>
        <v>0</v>
      </c>
      <c r="BB160" s="101">
        <f t="shared" ref="BB160:BB171" si="81">AE160+AU160+AY160</f>
        <v>0</v>
      </c>
    </row>
    <row r="161" spans="1:54" ht="14.25" customHeight="1" x14ac:dyDescent="0.35">
      <c r="A161" s="266"/>
      <c r="B161" s="11">
        <v>11.1666666666667</v>
      </c>
      <c r="C161" s="266"/>
      <c r="D161" s="17"/>
      <c r="E161" s="17"/>
      <c r="F161" s="41"/>
      <c r="G161" s="266"/>
      <c r="H161" s="17"/>
      <c r="I161" s="17"/>
      <c r="J161" s="17"/>
      <c r="K161" s="98"/>
      <c r="L161" s="266"/>
      <c r="M161" s="99">
        <f t="shared" si="77"/>
        <v>0</v>
      </c>
      <c r="N161" s="17">
        <f t="shared" si="78"/>
        <v>0</v>
      </c>
      <c r="O161" s="41">
        <f t="shared" si="79"/>
        <v>0</v>
      </c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17"/>
      <c r="BA161" s="98">
        <f t="shared" si="80"/>
        <v>0</v>
      </c>
      <c r="BB161" s="101">
        <f t="shared" si="81"/>
        <v>0</v>
      </c>
    </row>
    <row r="162" spans="1:54" ht="14.25" customHeight="1" x14ac:dyDescent="0.35">
      <c r="A162" s="266"/>
      <c r="B162" s="11">
        <v>11.25</v>
      </c>
      <c r="C162" s="266"/>
      <c r="D162" s="17"/>
      <c r="E162" s="17"/>
      <c r="F162" s="41"/>
      <c r="G162" s="266"/>
      <c r="H162" s="17"/>
      <c r="I162" s="17"/>
      <c r="J162" s="17"/>
      <c r="K162" s="98"/>
      <c r="L162" s="266"/>
      <c r="M162" s="99">
        <f t="shared" si="77"/>
        <v>0</v>
      </c>
      <c r="N162" s="17">
        <f t="shared" si="78"/>
        <v>0</v>
      </c>
      <c r="O162" s="41">
        <f t="shared" si="79"/>
        <v>0</v>
      </c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17"/>
      <c r="BA162" s="98">
        <f t="shared" si="80"/>
        <v>0</v>
      </c>
      <c r="BB162" s="101">
        <f t="shared" si="81"/>
        <v>0</v>
      </c>
    </row>
    <row r="163" spans="1:54" ht="14.25" customHeight="1" x14ac:dyDescent="0.35">
      <c r="A163" s="266"/>
      <c r="B163" s="11">
        <v>11.3333333333333</v>
      </c>
      <c r="C163" s="266"/>
      <c r="D163" s="17"/>
      <c r="E163" s="17"/>
      <c r="F163" s="41"/>
      <c r="G163" s="266"/>
      <c r="H163" s="17"/>
      <c r="I163" s="17"/>
      <c r="J163" s="17"/>
      <c r="K163" s="98"/>
      <c r="L163" s="266"/>
      <c r="M163" s="99">
        <f t="shared" si="77"/>
        <v>0</v>
      </c>
      <c r="N163" s="17">
        <f t="shared" si="78"/>
        <v>0</v>
      </c>
      <c r="O163" s="41">
        <f t="shared" si="79"/>
        <v>0</v>
      </c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17"/>
      <c r="BA163" s="98">
        <f t="shared" si="80"/>
        <v>0</v>
      </c>
      <c r="BB163" s="101">
        <f t="shared" si="81"/>
        <v>0</v>
      </c>
    </row>
    <row r="164" spans="1:54" ht="14.25" customHeight="1" x14ac:dyDescent="0.35">
      <c r="A164" s="266"/>
      <c r="B164" s="11">
        <v>11.4166666666667</v>
      </c>
      <c r="C164" s="266"/>
      <c r="D164" s="17"/>
      <c r="E164" s="17"/>
      <c r="F164" s="41"/>
      <c r="G164" s="266"/>
      <c r="H164" s="17"/>
      <c r="I164" s="17"/>
      <c r="J164" s="17"/>
      <c r="K164" s="98"/>
      <c r="L164" s="266"/>
      <c r="M164" s="99">
        <f t="shared" si="77"/>
        <v>0</v>
      </c>
      <c r="N164" s="17">
        <f t="shared" si="78"/>
        <v>0</v>
      </c>
      <c r="O164" s="41">
        <f t="shared" si="79"/>
        <v>0</v>
      </c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17"/>
      <c r="BA164" s="98">
        <f t="shared" si="80"/>
        <v>0</v>
      </c>
      <c r="BB164" s="101">
        <f t="shared" si="81"/>
        <v>0</v>
      </c>
    </row>
    <row r="165" spans="1:54" ht="14.25" customHeight="1" x14ac:dyDescent="0.35">
      <c r="A165" s="266"/>
      <c r="B165" s="11">
        <v>11.5</v>
      </c>
      <c r="C165" s="266"/>
      <c r="D165" s="17"/>
      <c r="E165" s="17"/>
      <c r="F165" s="41"/>
      <c r="G165" s="266"/>
      <c r="H165" s="17"/>
      <c r="I165" s="17"/>
      <c r="J165" s="17"/>
      <c r="K165" s="98"/>
      <c r="L165" s="266"/>
      <c r="M165" s="99">
        <f t="shared" si="77"/>
        <v>0</v>
      </c>
      <c r="N165" s="17">
        <f t="shared" si="78"/>
        <v>0</v>
      </c>
      <c r="O165" s="41">
        <f t="shared" si="79"/>
        <v>0</v>
      </c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17"/>
      <c r="BA165" s="98">
        <f t="shared" si="80"/>
        <v>0</v>
      </c>
      <c r="BB165" s="101">
        <f t="shared" si="81"/>
        <v>0</v>
      </c>
    </row>
    <row r="166" spans="1:54" ht="14.25" customHeight="1" x14ac:dyDescent="0.35">
      <c r="A166" s="266"/>
      <c r="B166" s="11">
        <v>11.5833333333333</v>
      </c>
      <c r="C166" s="266"/>
      <c r="D166" s="17"/>
      <c r="E166" s="17"/>
      <c r="F166" s="41"/>
      <c r="G166" s="266"/>
      <c r="H166" s="17"/>
      <c r="I166" s="17"/>
      <c r="J166" s="17"/>
      <c r="K166" s="98"/>
      <c r="L166" s="266"/>
      <c r="M166" s="99">
        <f t="shared" si="77"/>
        <v>0</v>
      </c>
      <c r="N166" s="17">
        <f t="shared" si="78"/>
        <v>0</v>
      </c>
      <c r="O166" s="41">
        <f t="shared" si="79"/>
        <v>0</v>
      </c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17"/>
      <c r="BA166" s="98">
        <f t="shared" si="80"/>
        <v>0</v>
      </c>
      <c r="BB166" s="101">
        <f t="shared" si="81"/>
        <v>0</v>
      </c>
    </row>
    <row r="167" spans="1:54" ht="14.25" customHeight="1" x14ac:dyDescent="0.35">
      <c r="A167" s="266"/>
      <c r="B167" s="11">
        <v>11.6666666666667</v>
      </c>
      <c r="C167" s="266"/>
      <c r="D167" s="17"/>
      <c r="E167" s="17"/>
      <c r="F167" s="41"/>
      <c r="G167" s="266"/>
      <c r="H167" s="17"/>
      <c r="I167" s="17"/>
      <c r="J167" s="17"/>
      <c r="K167" s="98"/>
      <c r="L167" s="266"/>
      <c r="M167" s="99">
        <f t="shared" si="77"/>
        <v>0</v>
      </c>
      <c r="N167" s="17">
        <f t="shared" si="78"/>
        <v>0</v>
      </c>
      <c r="O167" s="41">
        <f t="shared" si="79"/>
        <v>0</v>
      </c>
      <c r="P167" s="99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17"/>
      <c r="BA167" s="98">
        <f t="shared" si="80"/>
        <v>0</v>
      </c>
      <c r="BB167" s="101">
        <f t="shared" si="81"/>
        <v>0</v>
      </c>
    </row>
    <row r="168" spans="1:54" ht="14.25" customHeight="1" x14ac:dyDescent="0.35">
      <c r="A168" s="266"/>
      <c r="B168" s="11">
        <v>11.75</v>
      </c>
      <c r="C168" s="266"/>
      <c r="D168" s="17"/>
      <c r="E168" s="17"/>
      <c r="F168" s="41"/>
      <c r="G168" s="266"/>
      <c r="H168" s="17"/>
      <c r="I168" s="17"/>
      <c r="J168" s="17"/>
      <c r="K168" s="98"/>
      <c r="L168" s="266"/>
      <c r="M168" s="99">
        <f t="shared" si="77"/>
        <v>0</v>
      </c>
      <c r="N168" s="17">
        <f t="shared" si="78"/>
        <v>0</v>
      </c>
      <c r="O168" s="41">
        <f t="shared" si="79"/>
        <v>0</v>
      </c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17"/>
      <c r="BA168" s="98">
        <f t="shared" si="80"/>
        <v>0</v>
      </c>
      <c r="BB168" s="101">
        <f t="shared" si="81"/>
        <v>0</v>
      </c>
    </row>
    <row r="169" spans="1:54" ht="14.25" customHeight="1" x14ac:dyDescent="0.35">
      <c r="A169" s="266"/>
      <c r="B169" s="11">
        <v>11.8333333333333</v>
      </c>
      <c r="C169" s="266"/>
      <c r="D169" s="17"/>
      <c r="E169" s="17"/>
      <c r="F169" s="41"/>
      <c r="G169" s="266"/>
      <c r="H169" s="17"/>
      <c r="I169" s="17"/>
      <c r="J169" s="17"/>
      <c r="K169" s="98"/>
      <c r="L169" s="266"/>
      <c r="M169" s="99">
        <f t="shared" si="77"/>
        <v>0</v>
      </c>
      <c r="N169" s="17">
        <f t="shared" si="78"/>
        <v>0</v>
      </c>
      <c r="O169" s="41">
        <f t="shared" si="79"/>
        <v>0</v>
      </c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17"/>
      <c r="BA169" s="98">
        <f t="shared" si="80"/>
        <v>0</v>
      </c>
      <c r="BB169" s="101">
        <f t="shared" si="81"/>
        <v>0</v>
      </c>
    </row>
    <row r="170" spans="1:54" ht="14.25" customHeight="1" x14ac:dyDescent="0.35">
      <c r="A170" s="266"/>
      <c r="B170" s="11">
        <v>11.9166666666667</v>
      </c>
      <c r="C170" s="266"/>
      <c r="D170" s="17"/>
      <c r="E170" s="17"/>
      <c r="F170" s="41"/>
      <c r="G170" s="266"/>
      <c r="H170" s="17"/>
      <c r="I170" s="17"/>
      <c r="J170" s="17"/>
      <c r="K170" s="98"/>
      <c r="L170" s="266"/>
      <c r="M170" s="99">
        <f t="shared" si="77"/>
        <v>0</v>
      </c>
      <c r="N170" s="17">
        <f t="shared" si="78"/>
        <v>0</v>
      </c>
      <c r="O170" s="41">
        <f t="shared" si="79"/>
        <v>0</v>
      </c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17"/>
      <c r="BA170" s="98">
        <f t="shared" si="80"/>
        <v>0</v>
      </c>
      <c r="BB170" s="101">
        <f t="shared" si="81"/>
        <v>0</v>
      </c>
    </row>
    <row r="171" spans="1:54" ht="14.25" customHeight="1" x14ac:dyDescent="0.35">
      <c r="A171" s="267"/>
      <c r="B171" s="11">
        <v>12</v>
      </c>
      <c r="C171" s="267"/>
      <c r="D171" s="17"/>
      <c r="E171" s="17"/>
      <c r="F171" s="41"/>
      <c r="G171" s="267"/>
      <c r="H171" s="17"/>
      <c r="I171" s="17"/>
      <c r="J171" s="17"/>
      <c r="K171" s="98"/>
      <c r="L171" s="267"/>
      <c r="M171" s="99">
        <f t="shared" si="77"/>
        <v>0</v>
      </c>
      <c r="N171" s="17">
        <f t="shared" si="78"/>
        <v>0</v>
      </c>
      <c r="O171" s="41">
        <f t="shared" si="79"/>
        <v>0</v>
      </c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17"/>
      <c r="AY171" s="17"/>
      <c r="AZ171" s="17"/>
      <c r="BA171" s="98">
        <f t="shared" si="80"/>
        <v>0</v>
      </c>
      <c r="BB171" s="101">
        <f t="shared" si="81"/>
        <v>0</v>
      </c>
    </row>
    <row r="172" spans="1:54" ht="14.25" customHeight="1" x14ac:dyDescent="0.35">
      <c r="A172" s="291" t="s">
        <v>92</v>
      </c>
      <c r="B172" s="285"/>
      <c r="C172" s="78" t="e">
        <f t="shared" ref="C172:BB172" si="82">AVERAGE(C160:C171)</f>
        <v>#DIV/0!</v>
      </c>
      <c r="D172" s="78" t="e">
        <f t="shared" si="82"/>
        <v>#DIV/0!</v>
      </c>
      <c r="E172" s="78" t="e">
        <f t="shared" si="82"/>
        <v>#DIV/0!</v>
      </c>
      <c r="F172" s="102" t="e">
        <f t="shared" si="82"/>
        <v>#DIV/0!</v>
      </c>
      <c r="G172" s="78" t="e">
        <f t="shared" si="82"/>
        <v>#DIV/0!</v>
      </c>
      <c r="H172" s="78" t="e">
        <f t="shared" si="82"/>
        <v>#DIV/0!</v>
      </c>
      <c r="I172" s="78" t="e">
        <f t="shared" si="82"/>
        <v>#DIV/0!</v>
      </c>
      <c r="J172" s="78" t="e">
        <f t="shared" si="82"/>
        <v>#DIV/0!</v>
      </c>
      <c r="K172" s="103" t="e">
        <f t="shared" si="82"/>
        <v>#DIV/0!</v>
      </c>
      <c r="L172" s="104">
        <f t="shared" si="82"/>
        <v>0</v>
      </c>
      <c r="M172" s="103">
        <f t="shared" si="82"/>
        <v>0</v>
      </c>
      <c r="N172" s="103">
        <f t="shared" si="82"/>
        <v>0</v>
      </c>
      <c r="O172" s="102">
        <f t="shared" si="82"/>
        <v>0</v>
      </c>
      <c r="P172" s="105" t="e">
        <f t="shared" si="82"/>
        <v>#DIV/0!</v>
      </c>
      <c r="Q172" s="78" t="e">
        <f t="shared" si="82"/>
        <v>#DIV/0!</v>
      </c>
      <c r="R172" s="78" t="e">
        <f t="shared" si="82"/>
        <v>#DIV/0!</v>
      </c>
      <c r="S172" s="78" t="e">
        <f t="shared" si="82"/>
        <v>#DIV/0!</v>
      </c>
      <c r="T172" s="78" t="e">
        <f t="shared" si="82"/>
        <v>#DIV/0!</v>
      </c>
      <c r="U172" s="78" t="e">
        <f t="shared" si="82"/>
        <v>#DIV/0!</v>
      </c>
      <c r="V172" s="78" t="e">
        <f t="shared" si="82"/>
        <v>#DIV/0!</v>
      </c>
      <c r="W172" s="78" t="e">
        <f t="shared" si="82"/>
        <v>#DIV/0!</v>
      </c>
      <c r="X172" s="78" t="e">
        <f t="shared" si="82"/>
        <v>#DIV/0!</v>
      </c>
      <c r="Y172" s="78" t="e">
        <f t="shared" si="82"/>
        <v>#DIV/0!</v>
      </c>
      <c r="Z172" s="78" t="e">
        <f t="shared" si="82"/>
        <v>#DIV/0!</v>
      </c>
      <c r="AA172" s="78" t="e">
        <f t="shared" si="82"/>
        <v>#DIV/0!</v>
      </c>
      <c r="AB172" s="78" t="e">
        <f t="shared" si="82"/>
        <v>#DIV/0!</v>
      </c>
      <c r="AC172" s="78" t="e">
        <f t="shared" si="82"/>
        <v>#DIV/0!</v>
      </c>
      <c r="AD172" s="78" t="e">
        <f t="shared" si="82"/>
        <v>#DIV/0!</v>
      </c>
      <c r="AE172" s="102" t="e">
        <f t="shared" si="82"/>
        <v>#DIV/0!</v>
      </c>
      <c r="AF172" s="106" t="e">
        <f t="shared" si="82"/>
        <v>#DIV/0!</v>
      </c>
      <c r="AG172" s="78" t="e">
        <f t="shared" si="82"/>
        <v>#DIV/0!</v>
      </c>
      <c r="AH172" s="78" t="e">
        <f t="shared" si="82"/>
        <v>#DIV/0!</v>
      </c>
      <c r="AI172" s="78" t="e">
        <f t="shared" si="82"/>
        <v>#DIV/0!</v>
      </c>
      <c r="AJ172" s="78" t="e">
        <f t="shared" si="82"/>
        <v>#DIV/0!</v>
      </c>
      <c r="AK172" s="78" t="e">
        <f t="shared" si="82"/>
        <v>#DIV/0!</v>
      </c>
      <c r="AL172" s="78" t="e">
        <f t="shared" si="82"/>
        <v>#DIV/0!</v>
      </c>
      <c r="AM172" s="78" t="e">
        <f t="shared" si="82"/>
        <v>#DIV/0!</v>
      </c>
      <c r="AN172" s="78" t="e">
        <f t="shared" si="82"/>
        <v>#DIV/0!</v>
      </c>
      <c r="AO172" s="78" t="e">
        <f t="shared" si="82"/>
        <v>#DIV/0!</v>
      </c>
      <c r="AP172" s="78" t="e">
        <f t="shared" si="82"/>
        <v>#DIV/0!</v>
      </c>
      <c r="AQ172" s="78" t="e">
        <f t="shared" si="82"/>
        <v>#DIV/0!</v>
      </c>
      <c r="AR172" s="78" t="e">
        <f t="shared" si="82"/>
        <v>#DIV/0!</v>
      </c>
      <c r="AS172" s="78" t="e">
        <f t="shared" si="82"/>
        <v>#DIV/0!</v>
      </c>
      <c r="AT172" s="78" t="e">
        <f t="shared" si="82"/>
        <v>#DIV/0!</v>
      </c>
      <c r="AU172" s="102" t="e">
        <f t="shared" si="82"/>
        <v>#DIV/0!</v>
      </c>
      <c r="AV172" s="107" t="e">
        <f t="shared" si="82"/>
        <v>#DIV/0!</v>
      </c>
      <c r="AW172" s="78" t="e">
        <f t="shared" si="82"/>
        <v>#DIV/0!</v>
      </c>
      <c r="AX172" s="78" t="e">
        <f t="shared" si="82"/>
        <v>#DIV/0!</v>
      </c>
      <c r="AY172" s="78" t="e">
        <f t="shared" si="82"/>
        <v>#DIV/0!</v>
      </c>
      <c r="AZ172" s="78" t="e">
        <f t="shared" si="82"/>
        <v>#DIV/0!</v>
      </c>
      <c r="BA172" s="103">
        <f t="shared" si="82"/>
        <v>0</v>
      </c>
      <c r="BB172" s="108">
        <f t="shared" si="82"/>
        <v>0</v>
      </c>
    </row>
    <row r="173" spans="1:54" ht="14.25" customHeight="1" x14ac:dyDescent="0.35">
      <c r="A173" s="268">
        <v>44818</v>
      </c>
      <c r="B173" s="11">
        <v>12.0833333333333</v>
      </c>
      <c r="C173" s="306"/>
      <c r="D173" s="17"/>
      <c r="E173" s="17"/>
      <c r="F173" s="41"/>
      <c r="G173" s="269"/>
      <c r="H173" s="17"/>
      <c r="I173" s="17"/>
      <c r="J173" s="17"/>
      <c r="K173" s="98"/>
      <c r="L173" s="286">
        <f>G173-C173</f>
        <v>0</v>
      </c>
      <c r="M173" s="99">
        <f t="shared" ref="M173:M184" si="83">H173-F173</f>
        <v>0</v>
      </c>
      <c r="N173" s="17">
        <f t="shared" ref="N173:N184" si="84">I173-E173</f>
        <v>0</v>
      </c>
      <c r="O173" s="41">
        <f t="shared" ref="O173:O184" si="85">K173-D173</f>
        <v>0</v>
      </c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17"/>
      <c r="BA173" s="98">
        <f t="shared" ref="BA173:BA184" si="86">AY173+AZ173</f>
        <v>0</v>
      </c>
      <c r="BB173" s="101">
        <f t="shared" ref="BB173:BB184" si="87">AE173+AU173+AY173</f>
        <v>0</v>
      </c>
    </row>
    <row r="174" spans="1:54" ht="14.25" customHeight="1" x14ac:dyDescent="0.35">
      <c r="A174" s="266"/>
      <c r="B174" s="11">
        <v>12.1666666666667</v>
      </c>
      <c r="C174" s="266"/>
      <c r="D174" s="17"/>
      <c r="E174" s="17"/>
      <c r="F174" s="41"/>
      <c r="G174" s="266"/>
      <c r="H174" s="17"/>
      <c r="I174" s="17"/>
      <c r="J174" s="17"/>
      <c r="K174" s="98"/>
      <c r="L174" s="266"/>
      <c r="M174" s="99">
        <f t="shared" si="83"/>
        <v>0</v>
      </c>
      <c r="N174" s="17">
        <f t="shared" si="84"/>
        <v>0</v>
      </c>
      <c r="O174" s="41">
        <f t="shared" si="85"/>
        <v>0</v>
      </c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17"/>
      <c r="BA174" s="98">
        <f t="shared" si="86"/>
        <v>0</v>
      </c>
      <c r="BB174" s="101">
        <f t="shared" si="87"/>
        <v>0</v>
      </c>
    </row>
    <row r="175" spans="1:54" ht="14.25" customHeight="1" x14ac:dyDescent="0.35">
      <c r="A175" s="266"/>
      <c r="B175" s="11">
        <v>12.25</v>
      </c>
      <c r="C175" s="266"/>
      <c r="D175" s="17"/>
      <c r="E175" s="17"/>
      <c r="F175" s="41"/>
      <c r="G175" s="266"/>
      <c r="H175" s="17"/>
      <c r="I175" s="17"/>
      <c r="J175" s="17"/>
      <c r="K175" s="98"/>
      <c r="L175" s="266"/>
      <c r="M175" s="99">
        <f t="shared" si="83"/>
        <v>0</v>
      </c>
      <c r="N175" s="17">
        <f t="shared" si="84"/>
        <v>0</v>
      </c>
      <c r="O175" s="41">
        <f t="shared" si="85"/>
        <v>0</v>
      </c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17"/>
      <c r="BA175" s="98">
        <f t="shared" si="86"/>
        <v>0</v>
      </c>
      <c r="BB175" s="101">
        <f t="shared" si="87"/>
        <v>0</v>
      </c>
    </row>
    <row r="176" spans="1:54" ht="14.25" customHeight="1" x14ac:dyDescent="0.35">
      <c r="A176" s="266"/>
      <c r="B176" s="11">
        <v>12.3333333333333</v>
      </c>
      <c r="C176" s="266"/>
      <c r="D176" s="17"/>
      <c r="E176" s="17"/>
      <c r="F176" s="41"/>
      <c r="G176" s="266"/>
      <c r="H176" s="17"/>
      <c r="I176" s="17"/>
      <c r="J176" s="17"/>
      <c r="K176" s="98"/>
      <c r="L176" s="266"/>
      <c r="M176" s="99">
        <f t="shared" si="83"/>
        <v>0</v>
      </c>
      <c r="N176" s="17">
        <f t="shared" si="84"/>
        <v>0</v>
      </c>
      <c r="O176" s="41">
        <f t="shared" si="85"/>
        <v>0</v>
      </c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17"/>
      <c r="BA176" s="98">
        <f t="shared" si="86"/>
        <v>0</v>
      </c>
      <c r="BB176" s="101">
        <f t="shared" si="87"/>
        <v>0</v>
      </c>
    </row>
    <row r="177" spans="1:54" ht="14.25" customHeight="1" x14ac:dyDescent="0.35">
      <c r="A177" s="266"/>
      <c r="B177" s="11">
        <v>12.4166666666667</v>
      </c>
      <c r="C177" s="266"/>
      <c r="D177" s="17"/>
      <c r="E177" s="17"/>
      <c r="F177" s="41"/>
      <c r="G177" s="266"/>
      <c r="H177" s="17"/>
      <c r="I177" s="17"/>
      <c r="J177" s="17"/>
      <c r="K177" s="98"/>
      <c r="L177" s="266"/>
      <c r="M177" s="99">
        <f t="shared" si="83"/>
        <v>0</v>
      </c>
      <c r="N177" s="17">
        <f t="shared" si="84"/>
        <v>0</v>
      </c>
      <c r="O177" s="41">
        <f t="shared" si="85"/>
        <v>0</v>
      </c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17"/>
      <c r="BA177" s="98">
        <f t="shared" si="86"/>
        <v>0</v>
      </c>
      <c r="BB177" s="101">
        <f t="shared" si="87"/>
        <v>0</v>
      </c>
    </row>
    <row r="178" spans="1:54" ht="14.25" customHeight="1" x14ac:dyDescent="0.35">
      <c r="A178" s="266"/>
      <c r="B178" s="11">
        <v>12.5</v>
      </c>
      <c r="C178" s="266"/>
      <c r="D178" s="17"/>
      <c r="E178" s="17"/>
      <c r="F178" s="41"/>
      <c r="G178" s="266"/>
      <c r="H178" s="17"/>
      <c r="I178" s="17"/>
      <c r="J178" s="17"/>
      <c r="K178" s="98"/>
      <c r="L178" s="266"/>
      <c r="M178" s="99">
        <f t="shared" si="83"/>
        <v>0</v>
      </c>
      <c r="N178" s="17">
        <f t="shared" si="84"/>
        <v>0</v>
      </c>
      <c r="O178" s="41">
        <f t="shared" si="85"/>
        <v>0</v>
      </c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17"/>
      <c r="BA178" s="98">
        <f t="shared" si="86"/>
        <v>0</v>
      </c>
      <c r="BB178" s="101">
        <f t="shared" si="87"/>
        <v>0</v>
      </c>
    </row>
    <row r="179" spans="1:54" ht="14.25" customHeight="1" x14ac:dyDescent="0.35">
      <c r="A179" s="266"/>
      <c r="B179" s="11">
        <v>12.5833333333333</v>
      </c>
      <c r="C179" s="266"/>
      <c r="D179" s="17"/>
      <c r="E179" s="17"/>
      <c r="F179" s="41"/>
      <c r="G179" s="266"/>
      <c r="H179" s="17"/>
      <c r="I179" s="17"/>
      <c r="J179" s="17"/>
      <c r="K179" s="98"/>
      <c r="L179" s="266"/>
      <c r="M179" s="99">
        <f t="shared" si="83"/>
        <v>0</v>
      </c>
      <c r="N179" s="17">
        <f t="shared" si="84"/>
        <v>0</v>
      </c>
      <c r="O179" s="41">
        <f t="shared" si="85"/>
        <v>0</v>
      </c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17"/>
      <c r="BA179" s="98">
        <f t="shared" si="86"/>
        <v>0</v>
      </c>
      <c r="BB179" s="101">
        <f t="shared" si="87"/>
        <v>0</v>
      </c>
    </row>
    <row r="180" spans="1:54" ht="14.25" customHeight="1" x14ac:dyDescent="0.35">
      <c r="A180" s="266"/>
      <c r="B180" s="11">
        <v>12.6666666666667</v>
      </c>
      <c r="C180" s="266"/>
      <c r="D180" s="17"/>
      <c r="E180" s="17"/>
      <c r="F180" s="41"/>
      <c r="G180" s="266"/>
      <c r="H180" s="17"/>
      <c r="I180" s="17"/>
      <c r="J180" s="17"/>
      <c r="K180" s="98"/>
      <c r="L180" s="266"/>
      <c r="M180" s="99">
        <f t="shared" si="83"/>
        <v>0</v>
      </c>
      <c r="N180" s="17">
        <f t="shared" si="84"/>
        <v>0</v>
      </c>
      <c r="O180" s="41">
        <f t="shared" si="85"/>
        <v>0</v>
      </c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17"/>
      <c r="BA180" s="98">
        <f t="shared" si="86"/>
        <v>0</v>
      </c>
      <c r="BB180" s="101">
        <f t="shared" si="87"/>
        <v>0</v>
      </c>
    </row>
    <row r="181" spans="1:54" ht="14.25" customHeight="1" x14ac:dyDescent="0.35">
      <c r="A181" s="266"/>
      <c r="B181" s="11">
        <v>12.75</v>
      </c>
      <c r="C181" s="266"/>
      <c r="D181" s="17"/>
      <c r="E181" s="17"/>
      <c r="F181" s="41"/>
      <c r="G181" s="266"/>
      <c r="H181" s="17"/>
      <c r="I181" s="17"/>
      <c r="J181" s="17"/>
      <c r="K181" s="98"/>
      <c r="L181" s="266"/>
      <c r="M181" s="99">
        <f t="shared" si="83"/>
        <v>0</v>
      </c>
      <c r="N181" s="17">
        <f t="shared" si="84"/>
        <v>0</v>
      </c>
      <c r="O181" s="41">
        <f t="shared" si="85"/>
        <v>0</v>
      </c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17"/>
      <c r="BA181" s="98">
        <f t="shared" si="86"/>
        <v>0</v>
      </c>
      <c r="BB181" s="101">
        <f t="shared" si="87"/>
        <v>0</v>
      </c>
    </row>
    <row r="182" spans="1:54" ht="14.25" customHeight="1" x14ac:dyDescent="0.35">
      <c r="A182" s="266"/>
      <c r="B182" s="11">
        <v>12.8333333333333</v>
      </c>
      <c r="C182" s="266"/>
      <c r="D182" s="17"/>
      <c r="E182" s="17"/>
      <c r="F182" s="41"/>
      <c r="G182" s="266"/>
      <c r="H182" s="17"/>
      <c r="I182" s="17"/>
      <c r="J182" s="17"/>
      <c r="K182" s="98"/>
      <c r="L182" s="266"/>
      <c r="M182" s="99">
        <f t="shared" si="83"/>
        <v>0</v>
      </c>
      <c r="N182" s="17">
        <f t="shared" si="84"/>
        <v>0</v>
      </c>
      <c r="O182" s="41">
        <f t="shared" si="85"/>
        <v>0</v>
      </c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17"/>
      <c r="BA182" s="98">
        <f t="shared" si="86"/>
        <v>0</v>
      </c>
      <c r="BB182" s="101">
        <f t="shared" si="87"/>
        <v>0</v>
      </c>
    </row>
    <row r="183" spans="1:54" ht="14.25" customHeight="1" x14ac:dyDescent="0.35">
      <c r="A183" s="266"/>
      <c r="B183" s="11">
        <v>12.9166666666667</v>
      </c>
      <c r="C183" s="266"/>
      <c r="D183" s="17"/>
      <c r="E183" s="17"/>
      <c r="F183" s="41"/>
      <c r="G183" s="266"/>
      <c r="H183" s="17"/>
      <c r="I183" s="17"/>
      <c r="J183" s="17"/>
      <c r="K183" s="98"/>
      <c r="L183" s="266"/>
      <c r="M183" s="99">
        <f t="shared" si="83"/>
        <v>0</v>
      </c>
      <c r="N183" s="17">
        <f t="shared" si="84"/>
        <v>0</v>
      </c>
      <c r="O183" s="41">
        <f t="shared" si="85"/>
        <v>0</v>
      </c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17"/>
      <c r="BA183" s="98">
        <f t="shared" si="86"/>
        <v>0</v>
      </c>
      <c r="BB183" s="101">
        <f t="shared" si="87"/>
        <v>0</v>
      </c>
    </row>
    <row r="184" spans="1:54" ht="14.25" customHeight="1" x14ac:dyDescent="0.35">
      <c r="A184" s="267"/>
      <c r="B184" s="11">
        <v>13</v>
      </c>
      <c r="C184" s="267"/>
      <c r="D184" s="17"/>
      <c r="E184" s="17"/>
      <c r="F184" s="41"/>
      <c r="G184" s="267"/>
      <c r="H184" s="17"/>
      <c r="I184" s="17"/>
      <c r="J184" s="17"/>
      <c r="K184" s="98"/>
      <c r="L184" s="267"/>
      <c r="M184" s="99">
        <f t="shared" si="83"/>
        <v>0</v>
      </c>
      <c r="N184" s="17">
        <f t="shared" si="84"/>
        <v>0</v>
      </c>
      <c r="O184" s="41">
        <f t="shared" si="85"/>
        <v>0</v>
      </c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78"/>
      <c r="AX184" s="17"/>
      <c r="AY184" s="17"/>
      <c r="AZ184" s="17"/>
      <c r="BA184" s="98">
        <f t="shared" si="86"/>
        <v>0</v>
      </c>
      <c r="BB184" s="101">
        <f t="shared" si="87"/>
        <v>0</v>
      </c>
    </row>
    <row r="185" spans="1:54" ht="14.25" customHeight="1" x14ac:dyDescent="0.35">
      <c r="A185" s="291" t="s">
        <v>92</v>
      </c>
      <c r="B185" s="285"/>
      <c r="C185" s="78" t="e">
        <f t="shared" ref="C185:BB185" si="88">AVERAGE(C173:C184)</f>
        <v>#DIV/0!</v>
      </c>
      <c r="D185" s="78" t="e">
        <f t="shared" si="88"/>
        <v>#DIV/0!</v>
      </c>
      <c r="E185" s="78" t="e">
        <f t="shared" si="88"/>
        <v>#DIV/0!</v>
      </c>
      <c r="F185" s="102" t="e">
        <f t="shared" si="88"/>
        <v>#DIV/0!</v>
      </c>
      <c r="G185" s="78" t="e">
        <f t="shared" si="88"/>
        <v>#DIV/0!</v>
      </c>
      <c r="H185" s="78" t="e">
        <f t="shared" si="88"/>
        <v>#DIV/0!</v>
      </c>
      <c r="I185" s="78" t="e">
        <f t="shared" si="88"/>
        <v>#DIV/0!</v>
      </c>
      <c r="J185" s="78" t="e">
        <f t="shared" si="88"/>
        <v>#DIV/0!</v>
      </c>
      <c r="K185" s="103" t="e">
        <f t="shared" si="88"/>
        <v>#DIV/0!</v>
      </c>
      <c r="L185" s="104">
        <f t="shared" si="88"/>
        <v>0</v>
      </c>
      <c r="M185" s="103">
        <f t="shared" si="88"/>
        <v>0</v>
      </c>
      <c r="N185" s="103">
        <f t="shared" si="88"/>
        <v>0</v>
      </c>
      <c r="O185" s="102">
        <f t="shared" si="88"/>
        <v>0</v>
      </c>
      <c r="P185" s="105" t="e">
        <f t="shared" si="88"/>
        <v>#DIV/0!</v>
      </c>
      <c r="Q185" s="78" t="e">
        <f t="shared" si="88"/>
        <v>#DIV/0!</v>
      </c>
      <c r="R185" s="78" t="e">
        <f t="shared" si="88"/>
        <v>#DIV/0!</v>
      </c>
      <c r="S185" s="78" t="e">
        <f t="shared" si="88"/>
        <v>#DIV/0!</v>
      </c>
      <c r="T185" s="78" t="e">
        <f t="shared" si="88"/>
        <v>#DIV/0!</v>
      </c>
      <c r="U185" s="78" t="e">
        <f t="shared" si="88"/>
        <v>#DIV/0!</v>
      </c>
      <c r="V185" s="78" t="e">
        <f t="shared" si="88"/>
        <v>#DIV/0!</v>
      </c>
      <c r="W185" s="78" t="e">
        <f t="shared" si="88"/>
        <v>#DIV/0!</v>
      </c>
      <c r="X185" s="78" t="e">
        <f t="shared" si="88"/>
        <v>#DIV/0!</v>
      </c>
      <c r="Y185" s="78" t="e">
        <f t="shared" si="88"/>
        <v>#DIV/0!</v>
      </c>
      <c r="Z185" s="78" t="e">
        <f t="shared" si="88"/>
        <v>#DIV/0!</v>
      </c>
      <c r="AA185" s="78" t="e">
        <f t="shared" si="88"/>
        <v>#DIV/0!</v>
      </c>
      <c r="AB185" s="78" t="e">
        <f t="shared" si="88"/>
        <v>#DIV/0!</v>
      </c>
      <c r="AC185" s="78" t="e">
        <f t="shared" si="88"/>
        <v>#DIV/0!</v>
      </c>
      <c r="AD185" s="78" t="e">
        <f t="shared" si="88"/>
        <v>#DIV/0!</v>
      </c>
      <c r="AE185" s="102" t="e">
        <f t="shared" si="88"/>
        <v>#DIV/0!</v>
      </c>
      <c r="AF185" s="106" t="e">
        <f t="shared" si="88"/>
        <v>#DIV/0!</v>
      </c>
      <c r="AG185" s="78" t="e">
        <f t="shared" si="88"/>
        <v>#DIV/0!</v>
      </c>
      <c r="AH185" s="78" t="e">
        <f t="shared" si="88"/>
        <v>#DIV/0!</v>
      </c>
      <c r="AI185" s="78" t="e">
        <f t="shared" si="88"/>
        <v>#DIV/0!</v>
      </c>
      <c r="AJ185" s="78" t="e">
        <f t="shared" si="88"/>
        <v>#DIV/0!</v>
      </c>
      <c r="AK185" s="78" t="e">
        <f t="shared" si="88"/>
        <v>#DIV/0!</v>
      </c>
      <c r="AL185" s="78" t="e">
        <f t="shared" si="88"/>
        <v>#DIV/0!</v>
      </c>
      <c r="AM185" s="78" t="e">
        <f t="shared" si="88"/>
        <v>#DIV/0!</v>
      </c>
      <c r="AN185" s="78" t="e">
        <f t="shared" si="88"/>
        <v>#DIV/0!</v>
      </c>
      <c r="AO185" s="78" t="e">
        <f t="shared" si="88"/>
        <v>#DIV/0!</v>
      </c>
      <c r="AP185" s="78" t="e">
        <f t="shared" si="88"/>
        <v>#DIV/0!</v>
      </c>
      <c r="AQ185" s="78" t="e">
        <f t="shared" si="88"/>
        <v>#DIV/0!</v>
      </c>
      <c r="AR185" s="78" t="e">
        <f t="shared" si="88"/>
        <v>#DIV/0!</v>
      </c>
      <c r="AS185" s="78" t="e">
        <f t="shared" si="88"/>
        <v>#DIV/0!</v>
      </c>
      <c r="AT185" s="78" t="e">
        <f t="shared" si="88"/>
        <v>#DIV/0!</v>
      </c>
      <c r="AU185" s="102" t="e">
        <f t="shared" si="88"/>
        <v>#DIV/0!</v>
      </c>
      <c r="AV185" s="107" t="e">
        <f t="shared" si="88"/>
        <v>#DIV/0!</v>
      </c>
      <c r="AW185" s="78" t="e">
        <f t="shared" si="88"/>
        <v>#DIV/0!</v>
      </c>
      <c r="AX185" s="78" t="e">
        <f t="shared" si="88"/>
        <v>#DIV/0!</v>
      </c>
      <c r="AY185" s="78" t="e">
        <f t="shared" si="88"/>
        <v>#DIV/0!</v>
      </c>
      <c r="AZ185" s="78" t="e">
        <f t="shared" si="88"/>
        <v>#DIV/0!</v>
      </c>
      <c r="BA185" s="103">
        <f t="shared" si="88"/>
        <v>0</v>
      </c>
      <c r="BB185" s="108">
        <f t="shared" si="88"/>
        <v>0</v>
      </c>
    </row>
    <row r="186" spans="1:54" ht="14.25" customHeight="1" x14ac:dyDescent="0.35">
      <c r="A186" s="268">
        <v>44819</v>
      </c>
      <c r="B186" s="11">
        <v>13.0833333333333</v>
      </c>
      <c r="C186" s="306"/>
      <c r="D186" s="17"/>
      <c r="E186" s="17"/>
      <c r="F186" s="41"/>
      <c r="G186" s="269"/>
      <c r="H186" s="17"/>
      <c r="I186" s="17"/>
      <c r="J186" s="17"/>
      <c r="K186" s="98"/>
      <c r="L186" s="286">
        <f>G186-C186</f>
        <v>0</v>
      </c>
      <c r="M186" s="99">
        <f t="shared" ref="M186:M197" si="89">H186-F186</f>
        <v>0</v>
      </c>
      <c r="N186" s="17">
        <f t="shared" ref="N186:N197" si="90">I186-E186</f>
        <v>0</v>
      </c>
      <c r="O186" s="41">
        <f t="shared" ref="O186:O197" si="91">K186-D186</f>
        <v>0</v>
      </c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17"/>
      <c r="BA186" s="98">
        <f t="shared" ref="BA186:BA197" si="92">AY186+AZ186</f>
        <v>0</v>
      </c>
      <c r="BB186" s="101">
        <f t="shared" ref="BB186:BB197" si="93">AE186+AU186+AY186</f>
        <v>0</v>
      </c>
    </row>
    <row r="187" spans="1:54" ht="14.25" customHeight="1" x14ac:dyDescent="0.35">
      <c r="A187" s="266"/>
      <c r="B187" s="11">
        <v>13.1666666666667</v>
      </c>
      <c r="C187" s="266"/>
      <c r="D187" s="17"/>
      <c r="E187" s="17"/>
      <c r="F187" s="41"/>
      <c r="G187" s="266"/>
      <c r="H187" s="17"/>
      <c r="I187" s="17"/>
      <c r="J187" s="17"/>
      <c r="K187" s="98"/>
      <c r="L187" s="266"/>
      <c r="M187" s="99">
        <f t="shared" si="89"/>
        <v>0</v>
      </c>
      <c r="N187" s="17">
        <f t="shared" si="90"/>
        <v>0</v>
      </c>
      <c r="O187" s="41">
        <f t="shared" si="91"/>
        <v>0</v>
      </c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17"/>
      <c r="BA187" s="98">
        <f t="shared" si="92"/>
        <v>0</v>
      </c>
      <c r="BB187" s="101">
        <f t="shared" si="93"/>
        <v>0</v>
      </c>
    </row>
    <row r="188" spans="1:54" ht="14.25" customHeight="1" x14ac:dyDescent="0.35">
      <c r="A188" s="266"/>
      <c r="B188" s="11">
        <v>13.25</v>
      </c>
      <c r="C188" s="266"/>
      <c r="D188" s="17"/>
      <c r="E188" s="17"/>
      <c r="F188" s="41"/>
      <c r="G188" s="266"/>
      <c r="H188" s="17"/>
      <c r="I188" s="17"/>
      <c r="J188" s="17"/>
      <c r="K188" s="98"/>
      <c r="L188" s="266"/>
      <c r="M188" s="99">
        <f t="shared" si="89"/>
        <v>0</v>
      </c>
      <c r="N188" s="17">
        <f t="shared" si="90"/>
        <v>0</v>
      </c>
      <c r="O188" s="41">
        <f t="shared" si="91"/>
        <v>0</v>
      </c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17"/>
      <c r="BA188" s="98">
        <f t="shared" si="92"/>
        <v>0</v>
      </c>
      <c r="BB188" s="101">
        <f t="shared" si="93"/>
        <v>0</v>
      </c>
    </row>
    <row r="189" spans="1:54" ht="14.25" customHeight="1" x14ac:dyDescent="0.35">
      <c r="A189" s="266"/>
      <c r="B189" s="11">
        <v>13.3333333333333</v>
      </c>
      <c r="C189" s="266"/>
      <c r="D189" s="17"/>
      <c r="E189" s="17"/>
      <c r="F189" s="41"/>
      <c r="G189" s="266"/>
      <c r="H189" s="17"/>
      <c r="I189" s="17"/>
      <c r="J189" s="17"/>
      <c r="K189" s="98"/>
      <c r="L189" s="266"/>
      <c r="M189" s="99">
        <f t="shared" si="89"/>
        <v>0</v>
      </c>
      <c r="N189" s="17">
        <f t="shared" si="90"/>
        <v>0</v>
      </c>
      <c r="O189" s="41">
        <f t="shared" si="91"/>
        <v>0</v>
      </c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17"/>
      <c r="BA189" s="98">
        <f t="shared" si="92"/>
        <v>0</v>
      </c>
      <c r="BB189" s="101">
        <f t="shared" si="93"/>
        <v>0</v>
      </c>
    </row>
    <row r="190" spans="1:54" ht="14.25" customHeight="1" x14ac:dyDescent="0.35">
      <c r="A190" s="266"/>
      <c r="B190" s="11">
        <v>13.4166666666667</v>
      </c>
      <c r="C190" s="266"/>
      <c r="D190" s="17"/>
      <c r="E190" s="17"/>
      <c r="F190" s="41"/>
      <c r="G190" s="266"/>
      <c r="H190" s="17"/>
      <c r="I190" s="17"/>
      <c r="J190" s="17"/>
      <c r="K190" s="98"/>
      <c r="L190" s="266"/>
      <c r="M190" s="99">
        <f t="shared" si="89"/>
        <v>0</v>
      </c>
      <c r="N190" s="17">
        <f t="shared" si="90"/>
        <v>0</v>
      </c>
      <c r="O190" s="41">
        <f t="shared" si="91"/>
        <v>0</v>
      </c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17"/>
      <c r="BA190" s="98">
        <f t="shared" si="92"/>
        <v>0</v>
      </c>
      <c r="BB190" s="101">
        <f t="shared" si="93"/>
        <v>0</v>
      </c>
    </row>
    <row r="191" spans="1:54" ht="14.25" customHeight="1" x14ac:dyDescent="0.35">
      <c r="A191" s="266"/>
      <c r="B191" s="11">
        <v>13.5</v>
      </c>
      <c r="C191" s="266"/>
      <c r="D191" s="17"/>
      <c r="E191" s="17"/>
      <c r="F191" s="41"/>
      <c r="G191" s="266"/>
      <c r="H191" s="17"/>
      <c r="I191" s="17"/>
      <c r="J191" s="17"/>
      <c r="K191" s="98"/>
      <c r="L191" s="266"/>
      <c r="M191" s="99">
        <f t="shared" si="89"/>
        <v>0</v>
      </c>
      <c r="N191" s="17">
        <f t="shared" si="90"/>
        <v>0</v>
      </c>
      <c r="O191" s="41">
        <f t="shared" si="91"/>
        <v>0</v>
      </c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17"/>
      <c r="BA191" s="98">
        <f t="shared" si="92"/>
        <v>0</v>
      </c>
      <c r="BB191" s="101">
        <f t="shared" si="93"/>
        <v>0</v>
      </c>
    </row>
    <row r="192" spans="1:54" ht="14.25" customHeight="1" x14ac:dyDescent="0.35">
      <c r="A192" s="266"/>
      <c r="B192" s="11">
        <v>13.5833333333333</v>
      </c>
      <c r="C192" s="266"/>
      <c r="D192" s="17"/>
      <c r="E192" s="17"/>
      <c r="F192" s="41"/>
      <c r="G192" s="266"/>
      <c r="H192" s="17"/>
      <c r="I192" s="17"/>
      <c r="J192" s="17"/>
      <c r="K192" s="98"/>
      <c r="L192" s="266"/>
      <c r="M192" s="99">
        <f t="shared" si="89"/>
        <v>0</v>
      </c>
      <c r="N192" s="17">
        <f t="shared" si="90"/>
        <v>0</v>
      </c>
      <c r="O192" s="41">
        <f t="shared" si="91"/>
        <v>0</v>
      </c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17"/>
      <c r="BA192" s="98">
        <f t="shared" si="92"/>
        <v>0</v>
      </c>
      <c r="BB192" s="101">
        <f t="shared" si="93"/>
        <v>0</v>
      </c>
    </row>
    <row r="193" spans="1:54" ht="14.25" customHeight="1" x14ac:dyDescent="0.35">
      <c r="A193" s="266"/>
      <c r="B193" s="11">
        <v>13.6666666666667</v>
      </c>
      <c r="C193" s="266"/>
      <c r="D193" s="17"/>
      <c r="E193" s="17"/>
      <c r="F193" s="41"/>
      <c r="G193" s="266"/>
      <c r="H193" s="17"/>
      <c r="I193" s="17"/>
      <c r="J193" s="17"/>
      <c r="K193" s="98"/>
      <c r="L193" s="266"/>
      <c r="M193" s="99">
        <f t="shared" si="89"/>
        <v>0</v>
      </c>
      <c r="N193" s="17">
        <f t="shared" si="90"/>
        <v>0</v>
      </c>
      <c r="O193" s="41">
        <f t="shared" si="91"/>
        <v>0</v>
      </c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17"/>
      <c r="BA193" s="98">
        <f t="shared" si="92"/>
        <v>0</v>
      </c>
      <c r="BB193" s="101">
        <f t="shared" si="93"/>
        <v>0</v>
      </c>
    </row>
    <row r="194" spans="1:54" ht="14.25" customHeight="1" x14ac:dyDescent="0.35">
      <c r="A194" s="266"/>
      <c r="B194" s="11">
        <v>13.75</v>
      </c>
      <c r="C194" s="266"/>
      <c r="D194" s="17"/>
      <c r="E194" s="17"/>
      <c r="F194" s="41"/>
      <c r="G194" s="266"/>
      <c r="H194" s="17"/>
      <c r="I194" s="17"/>
      <c r="J194" s="17"/>
      <c r="K194" s="98"/>
      <c r="L194" s="266"/>
      <c r="M194" s="99">
        <f t="shared" si="89"/>
        <v>0</v>
      </c>
      <c r="N194" s="17">
        <f t="shared" si="90"/>
        <v>0</v>
      </c>
      <c r="O194" s="41">
        <f t="shared" si="91"/>
        <v>0</v>
      </c>
      <c r="P194" s="99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17"/>
      <c r="BA194" s="98">
        <f t="shared" si="92"/>
        <v>0</v>
      </c>
      <c r="BB194" s="101">
        <f t="shared" si="93"/>
        <v>0</v>
      </c>
    </row>
    <row r="195" spans="1:54" ht="14.25" customHeight="1" x14ac:dyDescent="0.35">
      <c r="A195" s="266"/>
      <c r="B195" s="11">
        <v>13.8333333333333</v>
      </c>
      <c r="C195" s="266"/>
      <c r="D195" s="17"/>
      <c r="E195" s="17"/>
      <c r="F195" s="41"/>
      <c r="G195" s="266"/>
      <c r="H195" s="17"/>
      <c r="I195" s="17"/>
      <c r="J195" s="17"/>
      <c r="K195" s="98"/>
      <c r="L195" s="266"/>
      <c r="M195" s="99">
        <f t="shared" si="89"/>
        <v>0</v>
      </c>
      <c r="N195" s="17">
        <f t="shared" si="90"/>
        <v>0</v>
      </c>
      <c r="O195" s="41">
        <f t="shared" si="91"/>
        <v>0</v>
      </c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17"/>
      <c r="BA195" s="98">
        <f t="shared" si="92"/>
        <v>0</v>
      </c>
      <c r="BB195" s="101">
        <f t="shared" si="93"/>
        <v>0</v>
      </c>
    </row>
    <row r="196" spans="1:54" ht="14.25" customHeight="1" x14ac:dyDescent="0.35">
      <c r="A196" s="266"/>
      <c r="B196" s="11">
        <v>13.9166666666667</v>
      </c>
      <c r="C196" s="266"/>
      <c r="D196" s="17"/>
      <c r="E196" s="17"/>
      <c r="F196" s="41"/>
      <c r="G196" s="266"/>
      <c r="H196" s="17"/>
      <c r="I196" s="17"/>
      <c r="J196" s="17"/>
      <c r="K196" s="98"/>
      <c r="L196" s="266"/>
      <c r="M196" s="99">
        <f t="shared" si="89"/>
        <v>0</v>
      </c>
      <c r="N196" s="17">
        <f t="shared" si="90"/>
        <v>0</v>
      </c>
      <c r="O196" s="41">
        <f t="shared" si="91"/>
        <v>0</v>
      </c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17"/>
      <c r="BA196" s="98">
        <f t="shared" si="92"/>
        <v>0</v>
      </c>
      <c r="BB196" s="101">
        <f t="shared" si="93"/>
        <v>0</v>
      </c>
    </row>
    <row r="197" spans="1:54" ht="14.25" customHeight="1" x14ac:dyDescent="0.35">
      <c r="A197" s="267"/>
      <c r="B197" s="11">
        <v>14</v>
      </c>
      <c r="C197" s="267"/>
      <c r="D197" s="17"/>
      <c r="E197" s="17"/>
      <c r="F197" s="41"/>
      <c r="G197" s="267"/>
      <c r="H197" s="17"/>
      <c r="I197" s="17"/>
      <c r="J197" s="17"/>
      <c r="K197" s="98"/>
      <c r="L197" s="267"/>
      <c r="M197" s="99">
        <f t="shared" si="89"/>
        <v>0</v>
      </c>
      <c r="N197" s="17">
        <f t="shared" si="90"/>
        <v>0</v>
      </c>
      <c r="O197" s="41">
        <f t="shared" si="91"/>
        <v>0</v>
      </c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17"/>
      <c r="BA197" s="98">
        <f t="shared" si="92"/>
        <v>0</v>
      </c>
      <c r="BB197" s="101">
        <f t="shared" si="93"/>
        <v>0</v>
      </c>
    </row>
    <row r="198" spans="1:54" ht="14.25" customHeight="1" x14ac:dyDescent="0.35">
      <c r="A198" s="291" t="s">
        <v>92</v>
      </c>
      <c r="B198" s="285"/>
      <c r="C198" s="78" t="e">
        <f t="shared" ref="C198:BB198" si="94">AVERAGE(C186:C197)</f>
        <v>#DIV/0!</v>
      </c>
      <c r="D198" s="78" t="e">
        <f t="shared" si="94"/>
        <v>#DIV/0!</v>
      </c>
      <c r="E198" s="78" t="e">
        <f t="shared" si="94"/>
        <v>#DIV/0!</v>
      </c>
      <c r="F198" s="102" t="e">
        <f t="shared" si="94"/>
        <v>#DIV/0!</v>
      </c>
      <c r="G198" s="78" t="e">
        <f t="shared" si="94"/>
        <v>#DIV/0!</v>
      </c>
      <c r="H198" s="78" t="e">
        <f t="shared" si="94"/>
        <v>#DIV/0!</v>
      </c>
      <c r="I198" s="78" t="e">
        <f t="shared" si="94"/>
        <v>#DIV/0!</v>
      </c>
      <c r="J198" s="78" t="e">
        <f t="shared" si="94"/>
        <v>#DIV/0!</v>
      </c>
      <c r="K198" s="103" t="e">
        <f t="shared" si="94"/>
        <v>#DIV/0!</v>
      </c>
      <c r="L198" s="104">
        <f t="shared" si="94"/>
        <v>0</v>
      </c>
      <c r="M198" s="103">
        <f t="shared" si="94"/>
        <v>0</v>
      </c>
      <c r="N198" s="103">
        <f t="shared" si="94"/>
        <v>0</v>
      </c>
      <c r="O198" s="102">
        <f t="shared" si="94"/>
        <v>0</v>
      </c>
      <c r="P198" s="105" t="e">
        <f t="shared" si="94"/>
        <v>#DIV/0!</v>
      </c>
      <c r="Q198" s="78" t="e">
        <f t="shared" si="94"/>
        <v>#DIV/0!</v>
      </c>
      <c r="R198" s="78" t="e">
        <f t="shared" si="94"/>
        <v>#DIV/0!</v>
      </c>
      <c r="S198" s="78" t="e">
        <f t="shared" si="94"/>
        <v>#DIV/0!</v>
      </c>
      <c r="T198" s="78" t="e">
        <f t="shared" si="94"/>
        <v>#DIV/0!</v>
      </c>
      <c r="U198" s="78" t="e">
        <f t="shared" si="94"/>
        <v>#DIV/0!</v>
      </c>
      <c r="V198" s="78" t="e">
        <f t="shared" si="94"/>
        <v>#DIV/0!</v>
      </c>
      <c r="W198" s="78" t="e">
        <f t="shared" si="94"/>
        <v>#DIV/0!</v>
      </c>
      <c r="X198" s="78" t="e">
        <f t="shared" si="94"/>
        <v>#DIV/0!</v>
      </c>
      <c r="Y198" s="78" t="e">
        <f t="shared" si="94"/>
        <v>#DIV/0!</v>
      </c>
      <c r="Z198" s="78" t="e">
        <f t="shared" si="94"/>
        <v>#DIV/0!</v>
      </c>
      <c r="AA198" s="78" t="e">
        <f t="shared" si="94"/>
        <v>#DIV/0!</v>
      </c>
      <c r="AB198" s="78" t="e">
        <f t="shared" si="94"/>
        <v>#DIV/0!</v>
      </c>
      <c r="AC198" s="78" t="e">
        <f t="shared" si="94"/>
        <v>#DIV/0!</v>
      </c>
      <c r="AD198" s="78" t="e">
        <f t="shared" si="94"/>
        <v>#DIV/0!</v>
      </c>
      <c r="AE198" s="102" t="e">
        <f t="shared" si="94"/>
        <v>#DIV/0!</v>
      </c>
      <c r="AF198" s="106" t="e">
        <f t="shared" si="94"/>
        <v>#DIV/0!</v>
      </c>
      <c r="AG198" s="78" t="e">
        <f t="shared" si="94"/>
        <v>#DIV/0!</v>
      </c>
      <c r="AH198" s="78" t="e">
        <f t="shared" si="94"/>
        <v>#DIV/0!</v>
      </c>
      <c r="AI198" s="78" t="e">
        <f t="shared" si="94"/>
        <v>#DIV/0!</v>
      </c>
      <c r="AJ198" s="78" t="e">
        <f t="shared" si="94"/>
        <v>#DIV/0!</v>
      </c>
      <c r="AK198" s="78" t="e">
        <f t="shared" si="94"/>
        <v>#DIV/0!</v>
      </c>
      <c r="AL198" s="78" t="e">
        <f t="shared" si="94"/>
        <v>#DIV/0!</v>
      </c>
      <c r="AM198" s="78" t="e">
        <f t="shared" si="94"/>
        <v>#DIV/0!</v>
      </c>
      <c r="AN198" s="78" t="e">
        <f t="shared" si="94"/>
        <v>#DIV/0!</v>
      </c>
      <c r="AO198" s="78" t="e">
        <f t="shared" si="94"/>
        <v>#DIV/0!</v>
      </c>
      <c r="AP198" s="78" t="e">
        <f t="shared" si="94"/>
        <v>#DIV/0!</v>
      </c>
      <c r="AQ198" s="78" t="e">
        <f t="shared" si="94"/>
        <v>#DIV/0!</v>
      </c>
      <c r="AR198" s="78" t="e">
        <f t="shared" si="94"/>
        <v>#DIV/0!</v>
      </c>
      <c r="AS198" s="78" t="e">
        <f t="shared" si="94"/>
        <v>#DIV/0!</v>
      </c>
      <c r="AT198" s="78" t="e">
        <f t="shared" si="94"/>
        <v>#DIV/0!</v>
      </c>
      <c r="AU198" s="102" t="e">
        <f t="shared" si="94"/>
        <v>#DIV/0!</v>
      </c>
      <c r="AV198" s="107" t="e">
        <f t="shared" si="94"/>
        <v>#DIV/0!</v>
      </c>
      <c r="AW198" s="78" t="e">
        <f t="shared" si="94"/>
        <v>#DIV/0!</v>
      </c>
      <c r="AX198" s="78" t="e">
        <f t="shared" si="94"/>
        <v>#DIV/0!</v>
      </c>
      <c r="AY198" s="78" t="e">
        <f t="shared" si="94"/>
        <v>#DIV/0!</v>
      </c>
      <c r="AZ198" s="78" t="e">
        <f t="shared" si="94"/>
        <v>#DIV/0!</v>
      </c>
      <c r="BA198" s="103">
        <f t="shared" si="94"/>
        <v>0</v>
      </c>
      <c r="BB198" s="108">
        <f t="shared" si="94"/>
        <v>0</v>
      </c>
    </row>
    <row r="199" spans="1:54" ht="14.25" customHeight="1" x14ac:dyDescent="0.35">
      <c r="A199" s="268">
        <v>44820</v>
      </c>
      <c r="B199" s="11">
        <v>14.0833333333333</v>
      </c>
      <c r="C199" s="306"/>
      <c r="D199" s="17"/>
      <c r="E199" s="17"/>
      <c r="F199" s="41"/>
      <c r="G199" s="269"/>
      <c r="H199" s="17"/>
      <c r="I199" s="17"/>
      <c r="J199" s="17"/>
      <c r="K199" s="98"/>
      <c r="L199" s="286">
        <f>G199-C199</f>
        <v>0</v>
      </c>
      <c r="M199" s="99">
        <f t="shared" ref="M199:M210" si="95">H199-F199</f>
        <v>0</v>
      </c>
      <c r="N199" s="17">
        <f t="shared" ref="N199:N210" si="96">I199-E199</f>
        <v>0</v>
      </c>
      <c r="O199" s="41">
        <f t="shared" ref="O199:O210" si="97">K199-D199</f>
        <v>0</v>
      </c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17"/>
      <c r="BA199" s="98">
        <f t="shared" ref="BA199:BA210" si="98">AY199+AZ199</f>
        <v>0</v>
      </c>
      <c r="BB199" s="101">
        <f t="shared" ref="BB199:BB210" si="99">AE199+AU199+AY199</f>
        <v>0</v>
      </c>
    </row>
    <row r="200" spans="1:54" ht="14.25" customHeight="1" x14ac:dyDescent="0.35">
      <c r="A200" s="266"/>
      <c r="B200" s="11">
        <v>14.1666666666667</v>
      </c>
      <c r="C200" s="266"/>
      <c r="D200" s="17"/>
      <c r="E200" s="17"/>
      <c r="F200" s="41"/>
      <c r="G200" s="266"/>
      <c r="H200" s="17"/>
      <c r="I200" s="17"/>
      <c r="J200" s="17"/>
      <c r="K200" s="98"/>
      <c r="L200" s="266"/>
      <c r="M200" s="99">
        <f t="shared" si="95"/>
        <v>0</v>
      </c>
      <c r="N200" s="17">
        <f t="shared" si="96"/>
        <v>0</v>
      </c>
      <c r="O200" s="41">
        <f t="shared" si="97"/>
        <v>0</v>
      </c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17"/>
      <c r="BA200" s="98">
        <f t="shared" si="98"/>
        <v>0</v>
      </c>
      <c r="BB200" s="101">
        <f t="shared" si="99"/>
        <v>0</v>
      </c>
    </row>
    <row r="201" spans="1:54" ht="14.25" customHeight="1" x14ac:dyDescent="0.35">
      <c r="A201" s="266"/>
      <c r="B201" s="11">
        <v>14.25</v>
      </c>
      <c r="C201" s="266"/>
      <c r="D201" s="17"/>
      <c r="E201" s="17"/>
      <c r="F201" s="41"/>
      <c r="G201" s="266"/>
      <c r="H201" s="17"/>
      <c r="I201" s="17"/>
      <c r="J201" s="17"/>
      <c r="K201" s="98"/>
      <c r="L201" s="266"/>
      <c r="M201" s="99">
        <f t="shared" si="95"/>
        <v>0</v>
      </c>
      <c r="N201" s="17">
        <f t="shared" si="96"/>
        <v>0</v>
      </c>
      <c r="O201" s="41">
        <f t="shared" si="97"/>
        <v>0</v>
      </c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17"/>
      <c r="BA201" s="98">
        <f t="shared" si="98"/>
        <v>0</v>
      </c>
      <c r="BB201" s="101">
        <f t="shared" si="99"/>
        <v>0</v>
      </c>
    </row>
    <row r="202" spans="1:54" ht="14.25" customHeight="1" x14ac:dyDescent="0.35">
      <c r="A202" s="266"/>
      <c r="B202" s="11">
        <v>14.3333333333333</v>
      </c>
      <c r="C202" s="266"/>
      <c r="D202" s="17"/>
      <c r="E202" s="17"/>
      <c r="F202" s="41"/>
      <c r="G202" s="266"/>
      <c r="H202" s="17"/>
      <c r="I202" s="17"/>
      <c r="J202" s="17"/>
      <c r="K202" s="98"/>
      <c r="L202" s="266"/>
      <c r="M202" s="99">
        <f t="shared" si="95"/>
        <v>0</v>
      </c>
      <c r="N202" s="17">
        <f t="shared" si="96"/>
        <v>0</v>
      </c>
      <c r="O202" s="41">
        <f t="shared" si="97"/>
        <v>0</v>
      </c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17"/>
      <c r="BA202" s="98">
        <f t="shared" si="98"/>
        <v>0</v>
      </c>
      <c r="BB202" s="101">
        <f t="shared" si="99"/>
        <v>0</v>
      </c>
    </row>
    <row r="203" spans="1:54" ht="14.25" customHeight="1" x14ac:dyDescent="0.35">
      <c r="A203" s="266"/>
      <c r="B203" s="11">
        <v>14.4166666666667</v>
      </c>
      <c r="C203" s="266"/>
      <c r="D203" s="17"/>
      <c r="E203" s="17"/>
      <c r="F203" s="41"/>
      <c r="G203" s="266"/>
      <c r="H203" s="17"/>
      <c r="I203" s="17"/>
      <c r="J203" s="17"/>
      <c r="K203" s="98"/>
      <c r="L203" s="266"/>
      <c r="M203" s="99">
        <f t="shared" si="95"/>
        <v>0</v>
      </c>
      <c r="N203" s="17">
        <f t="shared" si="96"/>
        <v>0</v>
      </c>
      <c r="O203" s="41">
        <f t="shared" si="97"/>
        <v>0</v>
      </c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17"/>
      <c r="BA203" s="98">
        <f t="shared" si="98"/>
        <v>0</v>
      </c>
      <c r="BB203" s="101">
        <f t="shared" si="99"/>
        <v>0</v>
      </c>
    </row>
    <row r="204" spans="1:54" ht="14.25" customHeight="1" x14ac:dyDescent="0.35">
      <c r="A204" s="266"/>
      <c r="B204" s="11">
        <v>14.5</v>
      </c>
      <c r="C204" s="266"/>
      <c r="D204" s="17"/>
      <c r="E204" s="17"/>
      <c r="F204" s="41"/>
      <c r="G204" s="266"/>
      <c r="H204" s="17"/>
      <c r="I204" s="17"/>
      <c r="J204" s="17"/>
      <c r="K204" s="98"/>
      <c r="L204" s="266"/>
      <c r="M204" s="99">
        <f t="shared" si="95"/>
        <v>0</v>
      </c>
      <c r="N204" s="17">
        <f t="shared" si="96"/>
        <v>0</v>
      </c>
      <c r="O204" s="41">
        <f t="shared" si="97"/>
        <v>0</v>
      </c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17"/>
      <c r="BA204" s="98">
        <f t="shared" si="98"/>
        <v>0</v>
      </c>
      <c r="BB204" s="101">
        <f t="shared" si="99"/>
        <v>0</v>
      </c>
    </row>
    <row r="205" spans="1:54" ht="14.25" customHeight="1" x14ac:dyDescent="0.35">
      <c r="A205" s="266"/>
      <c r="B205" s="11">
        <v>14.5833333333333</v>
      </c>
      <c r="C205" s="266"/>
      <c r="D205" s="17"/>
      <c r="E205" s="17"/>
      <c r="F205" s="41"/>
      <c r="G205" s="266"/>
      <c r="H205" s="17"/>
      <c r="I205" s="17"/>
      <c r="J205" s="17"/>
      <c r="K205" s="98"/>
      <c r="L205" s="266"/>
      <c r="M205" s="99">
        <f t="shared" si="95"/>
        <v>0</v>
      </c>
      <c r="N205" s="17">
        <f t="shared" si="96"/>
        <v>0</v>
      </c>
      <c r="O205" s="41">
        <f t="shared" si="97"/>
        <v>0</v>
      </c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17"/>
      <c r="BA205" s="98">
        <f t="shared" si="98"/>
        <v>0</v>
      </c>
      <c r="BB205" s="101">
        <f t="shared" si="99"/>
        <v>0</v>
      </c>
    </row>
    <row r="206" spans="1:54" ht="14.25" customHeight="1" x14ac:dyDescent="0.35">
      <c r="A206" s="266"/>
      <c r="B206" s="11">
        <v>14.6666666666667</v>
      </c>
      <c r="C206" s="266"/>
      <c r="D206" s="17"/>
      <c r="E206" s="17"/>
      <c r="F206" s="41"/>
      <c r="G206" s="266"/>
      <c r="H206" s="17"/>
      <c r="I206" s="17"/>
      <c r="J206" s="17"/>
      <c r="K206" s="98"/>
      <c r="L206" s="266"/>
      <c r="M206" s="99">
        <f t="shared" si="95"/>
        <v>0</v>
      </c>
      <c r="N206" s="17">
        <f t="shared" si="96"/>
        <v>0</v>
      </c>
      <c r="O206" s="41">
        <f t="shared" si="97"/>
        <v>0</v>
      </c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17"/>
      <c r="BA206" s="98">
        <f t="shared" si="98"/>
        <v>0</v>
      </c>
      <c r="BB206" s="101">
        <f t="shared" si="99"/>
        <v>0</v>
      </c>
    </row>
    <row r="207" spans="1:54" ht="14.25" customHeight="1" x14ac:dyDescent="0.35">
      <c r="A207" s="266"/>
      <c r="B207" s="11">
        <v>14.75</v>
      </c>
      <c r="C207" s="266"/>
      <c r="D207" s="17"/>
      <c r="E207" s="17"/>
      <c r="F207" s="41"/>
      <c r="G207" s="266"/>
      <c r="H207" s="17"/>
      <c r="I207" s="17"/>
      <c r="J207" s="17"/>
      <c r="K207" s="98"/>
      <c r="L207" s="266"/>
      <c r="M207" s="99">
        <f t="shared" si="95"/>
        <v>0</v>
      </c>
      <c r="N207" s="17">
        <f t="shared" si="96"/>
        <v>0</v>
      </c>
      <c r="O207" s="41">
        <f t="shared" si="97"/>
        <v>0</v>
      </c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17"/>
      <c r="BA207" s="98">
        <f t="shared" si="98"/>
        <v>0</v>
      </c>
      <c r="BB207" s="101">
        <f t="shared" si="99"/>
        <v>0</v>
      </c>
    </row>
    <row r="208" spans="1:54" ht="14.25" customHeight="1" x14ac:dyDescent="0.35">
      <c r="A208" s="266"/>
      <c r="B208" s="11">
        <v>14.8333333333333</v>
      </c>
      <c r="C208" s="266"/>
      <c r="D208" s="17"/>
      <c r="E208" s="17"/>
      <c r="F208" s="41"/>
      <c r="G208" s="266"/>
      <c r="H208" s="17"/>
      <c r="I208" s="17"/>
      <c r="J208" s="17"/>
      <c r="K208" s="98"/>
      <c r="L208" s="266"/>
      <c r="M208" s="99">
        <f t="shared" si="95"/>
        <v>0</v>
      </c>
      <c r="N208" s="17">
        <f t="shared" si="96"/>
        <v>0</v>
      </c>
      <c r="O208" s="41">
        <f t="shared" si="97"/>
        <v>0</v>
      </c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17"/>
      <c r="BA208" s="98">
        <f t="shared" si="98"/>
        <v>0</v>
      </c>
      <c r="BB208" s="101">
        <f t="shared" si="99"/>
        <v>0</v>
      </c>
    </row>
    <row r="209" spans="1:54" ht="14.25" customHeight="1" x14ac:dyDescent="0.35">
      <c r="A209" s="266"/>
      <c r="B209" s="11">
        <v>14.9166666666667</v>
      </c>
      <c r="C209" s="266"/>
      <c r="D209" s="17"/>
      <c r="E209" s="17"/>
      <c r="F209" s="41"/>
      <c r="G209" s="266"/>
      <c r="H209" s="17"/>
      <c r="I209" s="17"/>
      <c r="J209" s="17"/>
      <c r="K209" s="98"/>
      <c r="L209" s="266"/>
      <c r="M209" s="99">
        <f t="shared" si="95"/>
        <v>0</v>
      </c>
      <c r="N209" s="17">
        <f t="shared" si="96"/>
        <v>0</v>
      </c>
      <c r="O209" s="41">
        <f t="shared" si="97"/>
        <v>0</v>
      </c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17"/>
      <c r="BA209" s="98">
        <f t="shared" si="98"/>
        <v>0</v>
      </c>
      <c r="BB209" s="101">
        <f t="shared" si="99"/>
        <v>0</v>
      </c>
    </row>
    <row r="210" spans="1:54" ht="14.25" customHeight="1" x14ac:dyDescent="0.35">
      <c r="A210" s="267"/>
      <c r="B210" s="11">
        <v>15</v>
      </c>
      <c r="C210" s="267"/>
      <c r="D210" s="17"/>
      <c r="E210" s="17"/>
      <c r="F210" s="41"/>
      <c r="G210" s="267"/>
      <c r="H210" s="17"/>
      <c r="I210" s="17"/>
      <c r="J210" s="17"/>
      <c r="K210" s="98"/>
      <c r="L210" s="267"/>
      <c r="M210" s="99">
        <f t="shared" si="95"/>
        <v>0</v>
      </c>
      <c r="N210" s="17">
        <f t="shared" si="96"/>
        <v>0</v>
      </c>
      <c r="O210" s="41">
        <f t="shared" si="97"/>
        <v>0</v>
      </c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17"/>
      <c r="BA210" s="98">
        <f t="shared" si="98"/>
        <v>0</v>
      </c>
      <c r="BB210" s="101">
        <f t="shared" si="99"/>
        <v>0</v>
      </c>
    </row>
    <row r="211" spans="1:54" ht="14.25" customHeight="1" x14ac:dyDescent="0.35">
      <c r="A211" s="291" t="s">
        <v>92</v>
      </c>
      <c r="B211" s="285"/>
      <c r="C211" s="78" t="e">
        <f t="shared" ref="C211:BB211" si="100">AVERAGE(C199:C210)</f>
        <v>#DIV/0!</v>
      </c>
      <c r="D211" s="78" t="e">
        <f t="shared" si="100"/>
        <v>#DIV/0!</v>
      </c>
      <c r="E211" s="78" t="e">
        <f t="shared" si="100"/>
        <v>#DIV/0!</v>
      </c>
      <c r="F211" s="102" t="e">
        <f t="shared" si="100"/>
        <v>#DIV/0!</v>
      </c>
      <c r="G211" s="78" t="e">
        <f t="shared" si="100"/>
        <v>#DIV/0!</v>
      </c>
      <c r="H211" s="78" t="e">
        <f t="shared" si="100"/>
        <v>#DIV/0!</v>
      </c>
      <c r="I211" s="78" t="e">
        <f t="shared" si="100"/>
        <v>#DIV/0!</v>
      </c>
      <c r="J211" s="78" t="e">
        <f t="shared" si="100"/>
        <v>#DIV/0!</v>
      </c>
      <c r="K211" s="103" t="e">
        <f t="shared" si="100"/>
        <v>#DIV/0!</v>
      </c>
      <c r="L211" s="104">
        <f t="shared" si="100"/>
        <v>0</v>
      </c>
      <c r="M211" s="103">
        <f t="shared" si="100"/>
        <v>0</v>
      </c>
      <c r="N211" s="103">
        <f t="shared" si="100"/>
        <v>0</v>
      </c>
      <c r="O211" s="102">
        <f t="shared" si="100"/>
        <v>0</v>
      </c>
      <c r="P211" s="105" t="e">
        <f t="shared" si="100"/>
        <v>#DIV/0!</v>
      </c>
      <c r="Q211" s="78" t="e">
        <f t="shared" si="100"/>
        <v>#DIV/0!</v>
      </c>
      <c r="R211" s="78" t="e">
        <f t="shared" si="100"/>
        <v>#DIV/0!</v>
      </c>
      <c r="S211" s="78" t="e">
        <f t="shared" si="100"/>
        <v>#DIV/0!</v>
      </c>
      <c r="T211" s="78" t="e">
        <f t="shared" si="100"/>
        <v>#DIV/0!</v>
      </c>
      <c r="U211" s="78" t="e">
        <f t="shared" si="100"/>
        <v>#DIV/0!</v>
      </c>
      <c r="V211" s="78" t="e">
        <f t="shared" si="100"/>
        <v>#DIV/0!</v>
      </c>
      <c r="W211" s="78" t="e">
        <f t="shared" si="100"/>
        <v>#DIV/0!</v>
      </c>
      <c r="X211" s="78" t="e">
        <f t="shared" si="100"/>
        <v>#DIV/0!</v>
      </c>
      <c r="Y211" s="78" t="e">
        <f t="shared" si="100"/>
        <v>#DIV/0!</v>
      </c>
      <c r="Z211" s="78" t="e">
        <f t="shared" si="100"/>
        <v>#DIV/0!</v>
      </c>
      <c r="AA211" s="78" t="e">
        <f t="shared" si="100"/>
        <v>#DIV/0!</v>
      </c>
      <c r="AB211" s="78" t="e">
        <f t="shared" si="100"/>
        <v>#DIV/0!</v>
      </c>
      <c r="AC211" s="78" t="e">
        <f t="shared" si="100"/>
        <v>#DIV/0!</v>
      </c>
      <c r="AD211" s="78" t="e">
        <f t="shared" si="100"/>
        <v>#DIV/0!</v>
      </c>
      <c r="AE211" s="102" t="e">
        <f t="shared" si="100"/>
        <v>#DIV/0!</v>
      </c>
      <c r="AF211" s="106" t="e">
        <f t="shared" si="100"/>
        <v>#DIV/0!</v>
      </c>
      <c r="AG211" s="78" t="e">
        <f t="shared" si="100"/>
        <v>#DIV/0!</v>
      </c>
      <c r="AH211" s="78" t="e">
        <f t="shared" si="100"/>
        <v>#DIV/0!</v>
      </c>
      <c r="AI211" s="78" t="e">
        <f t="shared" si="100"/>
        <v>#DIV/0!</v>
      </c>
      <c r="AJ211" s="78" t="e">
        <f t="shared" si="100"/>
        <v>#DIV/0!</v>
      </c>
      <c r="AK211" s="78" t="e">
        <f t="shared" si="100"/>
        <v>#DIV/0!</v>
      </c>
      <c r="AL211" s="78" t="e">
        <f t="shared" si="100"/>
        <v>#DIV/0!</v>
      </c>
      <c r="AM211" s="78" t="e">
        <f t="shared" si="100"/>
        <v>#DIV/0!</v>
      </c>
      <c r="AN211" s="78" t="e">
        <f t="shared" si="100"/>
        <v>#DIV/0!</v>
      </c>
      <c r="AO211" s="78" t="e">
        <f t="shared" si="100"/>
        <v>#DIV/0!</v>
      </c>
      <c r="AP211" s="78" t="e">
        <f t="shared" si="100"/>
        <v>#DIV/0!</v>
      </c>
      <c r="AQ211" s="78" t="e">
        <f t="shared" si="100"/>
        <v>#DIV/0!</v>
      </c>
      <c r="AR211" s="78" t="e">
        <f t="shared" si="100"/>
        <v>#DIV/0!</v>
      </c>
      <c r="AS211" s="78" t="e">
        <f t="shared" si="100"/>
        <v>#DIV/0!</v>
      </c>
      <c r="AT211" s="78" t="e">
        <f t="shared" si="100"/>
        <v>#DIV/0!</v>
      </c>
      <c r="AU211" s="102" t="e">
        <f t="shared" si="100"/>
        <v>#DIV/0!</v>
      </c>
      <c r="AV211" s="107" t="e">
        <f t="shared" si="100"/>
        <v>#DIV/0!</v>
      </c>
      <c r="AW211" s="78" t="e">
        <f t="shared" si="100"/>
        <v>#DIV/0!</v>
      </c>
      <c r="AX211" s="78" t="e">
        <f t="shared" si="100"/>
        <v>#DIV/0!</v>
      </c>
      <c r="AY211" s="78" t="e">
        <f t="shared" si="100"/>
        <v>#DIV/0!</v>
      </c>
      <c r="AZ211" s="78" t="e">
        <f t="shared" si="100"/>
        <v>#DIV/0!</v>
      </c>
      <c r="BA211" s="103">
        <f t="shared" si="100"/>
        <v>0</v>
      </c>
      <c r="BB211" s="108">
        <f t="shared" si="100"/>
        <v>0</v>
      </c>
    </row>
    <row r="212" spans="1:54" ht="14.25" customHeight="1" x14ac:dyDescent="0.35">
      <c r="A212" s="268">
        <v>44821</v>
      </c>
      <c r="B212" s="11">
        <v>15.0833333333333</v>
      </c>
      <c r="C212" s="306"/>
      <c r="D212" s="17"/>
      <c r="E212" s="17"/>
      <c r="F212" s="41"/>
      <c r="G212" s="269"/>
      <c r="H212" s="17"/>
      <c r="I212" s="17"/>
      <c r="J212" s="17"/>
      <c r="K212" s="98"/>
      <c r="L212" s="286">
        <f>G212-C212</f>
        <v>0</v>
      </c>
      <c r="M212" s="99">
        <f t="shared" ref="M212:M223" si="101">H212-F212</f>
        <v>0</v>
      </c>
      <c r="N212" s="17">
        <f t="shared" ref="N212:N223" si="102">I212-E212</f>
        <v>0</v>
      </c>
      <c r="O212" s="41">
        <f t="shared" ref="O212:O223" si="103">K212-D212</f>
        <v>0</v>
      </c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41"/>
      <c r="AV212" s="286"/>
      <c r="AW212" s="17"/>
      <c r="AX212" s="17"/>
      <c r="AY212" s="17"/>
      <c r="AZ212" s="17"/>
      <c r="BA212" s="98">
        <f t="shared" ref="BA212:BA223" si="104">AY212+AZ212</f>
        <v>0</v>
      </c>
      <c r="BB212" s="101">
        <f t="shared" ref="BB212:BB223" si="105">AE212+AU212+AY212</f>
        <v>0</v>
      </c>
    </row>
    <row r="213" spans="1:54" ht="14.25" customHeight="1" x14ac:dyDescent="0.35">
      <c r="A213" s="266"/>
      <c r="B213" s="11">
        <v>15.1666666666667</v>
      </c>
      <c r="C213" s="266"/>
      <c r="D213" s="17"/>
      <c r="E213" s="17"/>
      <c r="F213" s="41"/>
      <c r="G213" s="266"/>
      <c r="H213" s="17"/>
      <c r="I213" s="17"/>
      <c r="J213" s="17"/>
      <c r="K213" s="98"/>
      <c r="L213" s="266"/>
      <c r="M213" s="99">
        <f t="shared" si="101"/>
        <v>0</v>
      </c>
      <c r="N213" s="17">
        <f t="shared" si="102"/>
        <v>0</v>
      </c>
      <c r="O213" s="41">
        <f t="shared" si="103"/>
        <v>0</v>
      </c>
      <c r="P213" s="99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41"/>
      <c r="AV213" s="266"/>
      <c r="AW213" s="17"/>
      <c r="AX213" s="17"/>
      <c r="AY213" s="17"/>
      <c r="AZ213" s="17"/>
      <c r="BA213" s="98">
        <f t="shared" si="104"/>
        <v>0</v>
      </c>
      <c r="BB213" s="101">
        <f t="shared" si="105"/>
        <v>0</v>
      </c>
    </row>
    <row r="214" spans="1:54" ht="14.25" customHeight="1" x14ac:dyDescent="0.35">
      <c r="A214" s="266"/>
      <c r="B214" s="11">
        <v>15.25</v>
      </c>
      <c r="C214" s="266"/>
      <c r="D214" s="17"/>
      <c r="E214" s="17"/>
      <c r="F214" s="41"/>
      <c r="G214" s="266"/>
      <c r="H214" s="17"/>
      <c r="I214" s="17"/>
      <c r="J214" s="17"/>
      <c r="K214" s="98"/>
      <c r="L214" s="266"/>
      <c r="M214" s="99">
        <f t="shared" si="101"/>
        <v>0</v>
      </c>
      <c r="N214" s="17">
        <f t="shared" si="102"/>
        <v>0</v>
      </c>
      <c r="O214" s="41">
        <f t="shared" si="103"/>
        <v>0</v>
      </c>
      <c r="P214" s="99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41"/>
      <c r="AV214" s="266"/>
      <c r="AW214" s="17"/>
      <c r="AX214" s="17"/>
      <c r="AY214" s="17"/>
      <c r="AZ214" s="17"/>
      <c r="BA214" s="98">
        <f t="shared" si="104"/>
        <v>0</v>
      </c>
      <c r="BB214" s="101">
        <f t="shared" si="105"/>
        <v>0</v>
      </c>
    </row>
    <row r="215" spans="1:54" ht="14.25" customHeight="1" x14ac:dyDescent="0.35">
      <c r="A215" s="266"/>
      <c r="B215" s="11">
        <v>15.3333333333333</v>
      </c>
      <c r="C215" s="266"/>
      <c r="D215" s="17"/>
      <c r="E215" s="17"/>
      <c r="F215" s="41"/>
      <c r="G215" s="266"/>
      <c r="H215" s="17"/>
      <c r="I215" s="17"/>
      <c r="J215" s="17"/>
      <c r="K215" s="98"/>
      <c r="L215" s="266"/>
      <c r="M215" s="99">
        <f t="shared" si="101"/>
        <v>0</v>
      </c>
      <c r="N215" s="17">
        <f t="shared" si="102"/>
        <v>0</v>
      </c>
      <c r="O215" s="41">
        <f t="shared" si="103"/>
        <v>0</v>
      </c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41"/>
      <c r="AV215" s="266"/>
      <c r="AW215" s="17"/>
      <c r="AX215" s="17"/>
      <c r="AY215" s="17"/>
      <c r="AZ215" s="17"/>
      <c r="BA215" s="98">
        <f t="shared" si="104"/>
        <v>0</v>
      </c>
      <c r="BB215" s="101">
        <f t="shared" si="105"/>
        <v>0</v>
      </c>
    </row>
    <row r="216" spans="1:54" ht="14.25" customHeight="1" x14ac:dyDescent="0.35">
      <c r="A216" s="266"/>
      <c r="B216" s="11">
        <v>15.4166666666667</v>
      </c>
      <c r="C216" s="266"/>
      <c r="D216" s="17"/>
      <c r="E216" s="17"/>
      <c r="F216" s="41"/>
      <c r="G216" s="266"/>
      <c r="H216" s="17"/>
      <c r="I216" s="17"/>
      <c r="J216" s="17"/>
      <c r="K216" s="98"/>
      <c r="L216" s="266"/>
      <c r="M216" s="99">
        <f t="shared" si="101"/>
        <v>0</v>
      </c>
      <c r="N216" s="17">
        <f t="shared" si="102"/>
        <v>0</v>
      </c>
      <c r="O216" s="41">
        <f t="shared" si="103"/>
        <v>0</v>
      </c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41"/>
      <c r="AF216" s="100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>
        <f t="shared" si="104"/>
        <v>0</v>
      </c>
      <c r="BB216" s="101">
        <f t="shared" si="105"/>
        <v>0</v>
      </c>
    </row>
    <row r="217" spans="1:54" ht="14.25" customHeight="1" x14ac:dyDescent="0.35">
      <c r="A217" s="266"/>
      <c r="B217" s="11">
        <v>15.5</v>
      </c>
      <c r="C217" s="266"/>
      <c r="D217" s="17"/>
      <c r="E217" s="17"/>
      <c r="F217" s="41"/>
      <c r="G217" s="266"/>
      <c r="H217" s="17"/>
      <c r="I217" s="17"/>
      <c r="J217" s="17"/>
      <c r="K217" s="98"/>
      <c r="L217" s="266"/>
      <c r="M217" s="99">
        <f t="shared" si="101"/>
        <v>0</v>
      </c>
      <c r="N217" s="17">
        <f t="shared" si="102"/>
        <v>0</v>
      </c>
      <c r="O217" s="41">
        <f t="shared" si="103"/>
        <v>0</v>
      </c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41"/>
      <c r="AF217" s="100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>
        <f t="shared" si="104"/>
        <v>0</v>
      </c>
      <c r="BB217" s="101">
        <f t="shared" si="105"/>
        <v>0</v>
      </c>
    </row>
    <row r="218" spans="1:54" ht="14.25" customHeight="1" x14ac:dyDescent="0.35">
      <c r="A218" s="266"/>
      <c r="B218" s="11">
        <v>15.5833333333333</v>
      </c>
      <c r="C218" s="266"/>
      <c r="D218" s="17"/>
      <c r="E218" s="17"/>
      <c r="F218" s="41"/>
      <c r="G218" s="266"/>
      <c r="H218" s="17"/>
      <c r="I218" s="17"/>
      <c r="J218" s="17"/>
      <c r="K218" s="98"/>
      <c r="L218" s="266"/>
      <c r="M218" s="99">
        <f t="shared" si="101"/>
        <v>0</v>
      </c>
      <c r="N218" s="17">
        <f t="shared" si="102"/>
        <v>0</v>
      </c>
      <c r="O218" s="41">
        <f t="shared" si="103"/>
        <v>0</v>
      </c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41"/>
      <c r="AV218" s="266"/>
      <c r="AW218" s="17"/>
      <c r="AX218" s="17"/>
      <c r="AY218" s="17"/>
      <c r="AZ218" s="17"/>
      <c r="BA218" s="98">
        <f t="shared" si="104"/>
        <v>0</v>
      </c>
      <c r="BB218" s="101">
        <f t="shared" si="105"/>
        <v>0</v>
      </c>
    </row>
    <row r="219" spans="1:54" ht="14.25" customHeight="1" x14ac:dyDescent="0.35">
      <c r="A219" s="266"/>
      <c r="B219" s="11">
        <v>15.6666666666667</v>
      </c>
      <c r="C219" s="266"/>
      <c r="D219" s="17"/>
      <c r="E219" s="17"/>
      <c r="F219" s="41"/>
      <c r="G219" s="266"/>
      <c r="H219" s="17"/>
      <c r="I219" s="17"/>
      <c r="J219" s="17"/>
      <c r="K219" s="98"/>
      <c r="L219" s="266"/>
      <c r="M219" s="99">
        <f t="shared" si="101"/>
        <v>0</v>
      </c>
      <c r="N219" s="17">
        <f t="shared" si="102"/>
        <v>0</v>
      </c>
      <c r="O219" s="41">
        <f t="shared" si="103"/>
        <v>0</v>
      </c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41"/>
      <c r="AV219" s="266"/>
      <c r="AW219" s="17"/>
      <c r="AX219" s="17"/>
      <c r="AY219" s="17"/>
      <c r="AZ219" s="17"/>
      <c r="BA219" s="98">
        <f t="shared" si="104"/>
        <v>0</v>
      </c>
      <c r="BB219" s="101">
        <f t="shared" si="105"/>
        <v>0</v>
      </c>
    </row>
    <row r="220" spans="1:54" ht="14.25" customHeight="1" x14ac:dyDescent="0.35">
      <c r="A220" s="266"/>
      <c r="B220" s="11">
        <v>15.75</v>
      </c>
      <c r="C220" s="266"/>
      <c r="D220" s="17"/>
      <c r="E220" s="17"/>
      <c r="F220" s="41"/>
      <c r="G220" s="266"/>
      <c r="H220" s="17"/>
      <c r="I220" s="17"/>
      <c r="J220" s="17"/>
      <c r="K220" s="98"/>
      <c r="L220" s="266"/>
      <c r="M220" s="99">
        <f t="shared" si="101"/>
        <v>0</v>
      </c>
      <c r="N220" s="17">
        <f t="shared" si="102"/>
        <v>0</v>
      </c>
      <c r="O220" s="41">
        <f t="shared" si="103"/>
        <v>0</v>
      </c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41"/>
      <c r="AV220" s="266"/>
      <c r="AW220" s="17"/>
      <c r="AX220" s="17"/>
      <c r="AY220" s="17"/>
      <c r="AZ220" s="17"/>
      <c r="BA220" s="98">
        <f t="shared" si="104"/>
        <v>0</v>
      </c>
      <c r="BB220" s="101">
        <f t="shared" si="105"/>
        <v>0</v>
      </c>
    </row>
    <row r="221" spans="1:54" ht="14.25" customHeight="1" x14ac:dyDescent="0.35">
      <c r="A221" s="266"/>
      <c r="B221" s="11">
        <v>15.8333333333333</v>
      </c>
      <c r="C221" s="266"/>
      <c r="D221" s="17"/>
      <c r="E221" s="17"/>
      <c r="F221" s="41"/>
      <c r="G221" s="266"/>
      <c r="H221" s="17"/>
      <c r="I221" s="17"/>
      <c r="J221" s="17"/>
      <c r="K221" s="98"/>
      <c r="L221" s="266"/>
      <c r="M221" s="99">
        <f t="shared" si="101"/>
        <v>0</v>
      </c>
      <c r="N221" s="17">
        <f t="shared" si="102"/>
        <v>0</v>
      </c>
      <c r="O221" s="41">
        <f t="shared" si="103"/>
        <v>0</v>
      </c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41"/>
      <c r="AV221" s="266"/>
      <c r="AW221" s="17"/>
      <c r="AX221" s="17"/>
      <c r="AY221" s="17"/>
      <c r="AZ221" s="17"/>
      <c r="BA221" s="98">
        <f t="shared" si="104"/>
        <v>0</v>
      </c>
      <c r="BB221" s="101">
        <f t="shared" si="105"/>
        <v>0</v>
      </c>
    </row>
    <row r="222" spans="1:54" ht="14.25" customHeight="1" x14ac:dyDescent="0.35">
      <c r="A222" s="266"/>
      <c r="B222" s="11">
        <v>15.9166666666667</v>
      </c>
      <c r="C222" s="266"/>
      <c r="D222" s="17"/>
      <c r="E222" s="17"/>
      <c r="F222" s="41"/>
      <c r="G222" s="266"/>
      <c r="H222" s="17"/>
      <c r="I222" s="17"/>
      <c r="J222" s="17"/>
      <c r="K222" s="98"/>
      <c r="L222" s="266"/>
      <c r="M222" s="99">
        <f t="shared" si="101"/>
        <v>0</v>
      </c>
      <c r="N222" s="17">
        <f t="shared" si="102"/>
        <v>0</v>
      </c>
      <c r="O222" s="41">
        <f t="shared" si="103"/>
        <v>0</v>
      </c>
      <c r="P222" s="99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41"/>
      <c r="AV222" s="266"/>
      <c r="AW222" s="17"/>
      <c r="AX222" s="17"/>
      <c r="AY222" s="17"/>
      <c r="AZ222" s="17"/>
      <c r="BA222" s="98">
        <f t="shared" si="104"/>
        <v>0</v>
      </c>
      <c r="BB222" s="101">
        <f t="shared" si="105"/>
        <v>0</v>
      </c>
    </row>
    <row r="223" spans="1:54" ht="14.25" customHeight="1" x14ac:dyDescent="0.35">
      <c r="A223" s="267"/>
      <c r="B223" s="11">
        <v>16</v>
      </c>
      <c r="C223" s="267"/>
      <c r="D223" s="17"/>
      <c r="E223" s="17"/>
      <c r="F223" s="41"/>
      <c r="G223" s="267"/>
      <c r="H223" s="17"/>
      <c r="I223" s="17"/>
      <c r="J223" s="17"/>
      <c r="K223" s="98"/>
      <c r="L223" s="267"/>
      <c r="M223" s="99">
        <f t="shared" si="101"/>
        <v>0</v>
      </c>
      <c r="N223" s="17">
        <f t="shared" si="102"/>
        <v>0</v>
      </c>
      <c r="O223" s="41">
        <f t="shared" si="103"/>
        <v>0</v>
      </c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1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41"/>
      <c r="AV223" s="267"/>
      <c r="AW223" s="17"/>
      <c r="AX223" s="17"/>
      <c r="AY223" s="17"/>
      <c r="AZ223" s="17"/>
      <c r="BA223" s="98">
        <f t="shared" si="104"/>
        <v>0</v>
      </c>
      <c r="BB223" s="101">
        <f t="shared" si="105"/>
        <v>0</v>
      </c>
    </row>
    <row r="224" spans="1:54" ht="14.25" customHeight="1" x14ac:dyDescent="0.35">
      <c r="A224" s="291" t="s">
        <v>92</v>
      </c>
      <c r="B224" s="285"/>
      <c r="C224" s="78" t="e">
        <f t="shared" ref="C224:BB224" si="106">AVERAGE(C212:C223)</f>
        <v>#DIV/0!</v>
      </c>
      <c r="D224" s="78" t="e">
        <f t="shared" si="106"/>
        <v>#DIV/0!</v>
      </c>
      <c r="E224" s="78" t="e">
        <f t="shared" si="106"/>
        <v>#DIV/0!</v>
      </c>
      <c r="F224" s="102" t="e">
        <f t="shared" si="106"/>
        <v>#DIV/0!</v>
      </c>
      <c r="G224" s="78" t="e">
        <f t="shared" si="106"/>
        <v>#DIV/0!</v>
      </c>
      <c r="H224" s="78" t="e">
        <f t="shared" si="106"/>
        <v>#DIV/0!</v>
      </c>
      <c r="I224" s="78" t="e">
        <f t="shared" si="106"/>
        <v>#DIV/0!</v>
      </c>
      <c r="J224" s="78" t="e">
        <f t="shared" si="106"/>
        <v>#DIV/0!</v>
      </c>
      <c r="K224" s="103" t="e">
        <f t="shared" si="106"/>
        <v>#DIV/0!</v>
      </c>
      <c r="L224" s="104">
        <f t="shared" si="106"/>
        <v>0</v>
      </c>
      <c r="M224" s="103">
        <f t="shared" si="106"/>
        <v>0</v>
      </c>
      <c r="N224" s="103">
        <f t="shared" si="106"/>
        <v>0</v>
      </c>
      <c r="O224" s="102">
        <f t="shared" si="106"/>
        <v>0</v>
      </c>
      <c r="P224" s="105" t="e">
        <f t="shared" si="106"/>
        <v>#DIV/0!</v>
      </c>
      <c r="Q224" s="78" t="e">
        <f t="shared" si="106"/>
        <v>#DIV/0!</v>
      </c>
      <c r="R224" s="78" t="e">
        <f t="shared" si="106"/>
        <v>#DIV/0!</v>
      </c>
      <c r="S224" s="78" t="e">
        <f t="shared" si="106"/>
        <v>#DIV/0!</v>
      </c>
      <c r="T224" s="78" t="e">
        <f t="shared" si="106"/>
        <v>#DIV/0!</v>
      </c>
      <c r="U224" s="78" t="e">
        <f t="shared" si="106"/>
        <v>#DIV/0!</v>
      </c>
      <c r="V224" s="78" t="e">
        <f t="shared" si="106"/>
        <v>#DIV/0!</v>
      </c>
      <c r="W224" s="78" t="e">
        <f t="shared" si="106"/>
        <v>#DIV/0!</v>
      </c>
      <c r="X224" s="78" t="e">
        <f t="shared" si="106"/>
        <v>#DIV/0!</v>
      </c>
      <c r="Y224" s="78" t="e">
        <f t="shared" si="106"/>
        <v>#DIV/0!</v>
      </c>
      <c r="Z224" s="78" t="e">
        <f t="shared" si="106"/>
        <v>#DIV/0!</v>
      </c>
      <c r="AA224" s="78" t="e">
        <f t="shared" si="106"/>
        <v>#DIV/0!</v>
      </c>
      <c r="AB224" s="78" t="e">
        <f t="shared" si="106"/>
        <v>#DIV/0!</v>
      </c>
      <c r="AC224" s="78" t="e">
        <f t="shared" si="106"/>
        <v>#DIV/0!</v>
      </c>
      <c r="AD224" s="78" t="e">
        <f t="shared" si="106"/>
        <v>#DIV/0!</v>
      </c>
      <c r="AE224" s="102" t="e">
        <f t="shared" si="106"/>
        <v>#DIV/0!</v>
      </c>
      <c r="AF224" s="106" t="e">
        <f t="shared" si="106"/>
        <v>#DIV/0!</v>
      </c>
      <c r="AG224" s="78" t="e">
        <f t="shared" si="106"/>
        <v>#DIV/0!</v>
      </c>
      <c r="AH224" s="78" t="e">
        <f t="shared" si="106"/>
        <v>#DIV/0!</v>
      </c>
      <c r="AI224" s="78" t="e">
        <f t="shared" si="106"/>
        <v>#DIV/0!</v>
      </c>
      <c r="AJ224" s="78" t="e">
        <f t="shared" si="106"/>
        <v>#DIV/0!</v>
      </c>
      <c r="AK224" s="78" t="e">
        <f t="shared" si="106"/>
        <v>#DIV/0!</v>
      </c>
      <c r="AL224" s="78" t="e">
        <f t="shared" si="106"/>
        <v>#DIV/0!</v>
      </c>
      <c r="AM224" s="78" t="e">
        <f t="shared" si="106"/>
        <v>#DIV/0!</v>
      </c>
      <c r="AN224" s="78" t="e">
        <f t="shared" si="106"/>
        <v>#DIV/0!</v>
      </c>
      <c r="AO224" s="78" t="e">
        <f t="shared" si="106"/>
        <v>#DIV/0!</v>
      </c>
      <c r="AP224" s="78" t="e">
        <f t="shared" si="106"/>
        <v>#DIV/0!</v>
      </c>
      <c r="AQ224" s="78" t="e">
        <f t="shared" si="106"/>
        <v>#DIV/0!</v>
      </c>
      <c r="AR224" s="78" t="e">
        <f t="shared" si="106"/>
        <v>#DIV/0!</v>
      </c>
      <c r="AS224" s="78" t="e">
        <f t="shared" si="106"/>
        <v>#DIV/0!</v>
      </c>
      <c r="AT224" s="78" t="e">
        <f t="shared" si="106"/>
        <v>#DIV/0!</v>
      </c>
      <c r="AU224" s="102" t="e">
        <f t="shared" si="106"/>
        <v>#DIV/0!</v>
      </c>
      <c r="AV224" s="107" t="e">
        <f t="shared" si="106"/>
        <v>#DIV/0!</v>
      </c>
      <c r="AW224" s="78" t="e">
        <f t="shared" si="106"/>
        <v>#DIV/0!</v>
      </c>
      <c r="AX224" s="78" t="e">
        <f t="shared" si="106"/>
        <v>#DIV/0!</v>
      </c>
      <c r="AY224" s="78" t="e">
        <f t="shared" si="106"/>
        <v>#DIV/0!</v>
      </c>
      <c r="AZ224" s="78" t="e">
        <f t="shared" si="106"/>
        <v>#DIV/0!</v>
      </c>
      <c r="BA224" s="103">
        <f t="shared" si="106"/>
        <v>0</v>
      </c>
      <c r="BB224" s="108">
        <f t="shared" si="106"/>
        <v>0</v>
      </c>
    </row>
    <row r="225" spans="1:54" ht="14.25" customHeight="1" x14ac:dyDescent="0.35">
      <c r="A225" s="268">
        <v>44822</v>
      </c>
      <c r="B225" s="11">
        <v>16.0833333333333</v>
      </c>
      <c r="C225" s="306"/>
      <c r="D225" s="17"/>
      <c r="E225" s="17"/>
      <c r="F225" s="41"/>
      <c r="G225" s="269"/>
      <c r="H225" s="17"/>
      <c r="I225" s="17"/>
      <c r="J225" s="17"/>
      <c r="K225" s="98"/>
      <c r="L225" s="286">
        <f>G225-C225</f>
        <v>0</v>
      </c>
      <c r="M225" s="99">
        <f t="shared" ref="M225:M236" si="107">H225-F225</f>
        <v>0</v>
      </c>
      <c r="N225" s="17">
        <f t="shared" ref="N225:N236" si="108">I225-E225</f>
        <v>0</v>
      </c>
      <c r="O225" s="41">
        <f t="shared" ref="O225:O236" si="109">K225-D225</f>
        <v>0</v>
      </c>
      <c r="P225" s="99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41"/>
      <c r="AV225" s="286"/>
      <c r="AW225" s="17"/>
      <c r="AX225" s="17"/>
      <c r="AY225" s="17"/>
      <c r="AZ225" s="17"/>
      <c r="BA225" s="98">
        <f t="shared" ref="BA225:BA236" si="110">AY225+AZ225</f>
        <v>0</v>
      </c>
      <c r="BB225" s="101">
        <f t="shared" ref="BB225:BB236" si="111">AE225+AU225+AY225</f>
        <v>0</v>
      </c>
    </row>
    <row r="226" spans="1:54" ht="14.25" customHeight="1" x14ac:dyDescent="0.35">
      <c r="A226" s="266"/>
      <c r="B226" s="11">
        <v>16.1666666666667</v>
      </c>
      <c r="C226" s="266"/>
      <c r="D226" s="17"/>
      <c r="E226" s="17"/>
      <c r="F226" s="41"/>
      <c r="G226" s="266"/>
      <c r="H226" s="17"/>
      <c r="I226" s="17"/>
      <c r="J226" s="17"/>
      <c r="K226" s="98"/>
      <c r="L226" s="266"/>
      <c r="M226" s="99">
        <f t="shared" si="107"/>
        <v>0</v>
      </c>
      <c r="N226" s="17">
        <f t="shared" si="108"/>
        <v>0</v>
      </c>
      <c r="O226" s="41">
        <f t="shared" si="109"/>
        <v>0</v>
      </c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41"/>
      <c r="AV226" s="266"/>
      <c r="AW226" s="17"/>
      <c r="AX226" s="17"/>
      <c r="AY226" s="17"/>
      <c r="AZ226" s="17"/>
      <c r="BA226" s="98">
        <f t="shared" si="110"/>
        <v>0</v>
      </c>
      <c r="BB226" s="101">
        <f t="shared" si="111"/>
        <v>0</v>
      </c>
    </row>
    <row r="227" spans="1:54" ht="14.25" customHeight="1" x14ac:dyDescent="0.35">
      <c r="A227" s="266"/>
      <c r="B227" s="11">
        <v>16.25</v>
      </c>
      <c r="C227" s="266"/>
      <c r="D227" s="17"/>
      <c r="E227" s="17"/>
      <c r="F227" s="41"/>
      <c r="G227" s="266"/>
      <c r="H227" s="17"/>
      <c r="I227" s="17"/>
      <c r="J227" s="17"/>
      <c r="K227" s="98"/>
      <c r="L227" s="266"/>
      <c r="M227" s="99">
        <f t="shared" si="107"/>
        <v>0</v>
      </c>
      <c r="N227" s="17">
        <f t="shared" si="108"/>
        <v>0</v>
      </c>
      <c r="O227" s="41">
        <f t="shared" si="109"/>
        <v>0</v>
      </c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41"/>
      <c r="AV227" s="266"/>
      <c r="AW227" s="17"/>
      <c r="AX227" s="17"/>
      <c r="AY227" s="17"/>
      <c r="AZ227" s="17"/>
      <c r="BA227" s="98">
        <f t="shared" si="110"/>
        <v>0</v>
      </c>
      <c r="BB227" s="101">
        <f t="shared" si="111"/>
        <v>0</v>
      </c>
    </row>
    <row r="228" spans="1:54" ht="14.25" customHeight="1" x14ac:dyDescent="0.35">
      <c r="A228" s="266"/>
      <c r="B228" s="11">
        <v>16.3333333333333</v>
      </c>
      <c r="C228" s="266"/>
      <c r="D228" s="17"/>
      <c r="E228" s="17"/>
      <c r="F228" s="41"/>
      <c r="G228" s="266"/>
      <c r="H228" s="17"/>
      <c r="I228" s="17"/>
      <c r="J228" s="17"/>
      <c r="K228" s="98"/>
      <c r="L228" s="266"/>
      <c r="M228" s="99">
        <f t="shared" si="107"/>
        <v>0</v>
      </c>
      <c r="N228" s="17">
        <f t="shared" si="108"/>
        <v>0</v>
      </c>
      <c r="O228" s="41">
        <f t="shared" si="109"/>
        <v>0</v>
      </c>
      <c r="P228" s="99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41"/>
      <c r="AV228" s="266"/>
      <c r="AW228" s="17"/>
      <c r="AX228" s="17"/>
      <c r="AY228" s="17"/>
      <c r="AZ228" s="17"/>
      <c r="BA228" s="98">
        <f t="shared" si="110"/>
        <v>0</v>
      </c>
      <c r="BB228" s="101">
        <f t="shared" si="111"/>
        <v>0</v>
      </c>
    </row>
    <row r="229" spans="1:54" ht="14.25" customHeight="1" x14ac:dyDescent="0.35">
      <c r="A229" s="266"/>
      <c r="B229" s="11">
        <v>16.4166666666667</v>
      </c>
      <c r="C229" s="266"/>
      <c r="D229" s="17"/>
      <c r="E229" s="17"/>
      <c r="F229" s="41"/>
      <c r="G229" s="266"/>
      <c r="H229" s="17"/>
      <c r="I229" s="17"/>
      <c r="J229" s="17"/>
      <c r="K229" s="98"/>
      <c r="L229" s="266"/>
      <c r="M229" s="99">
        <f t="shared" si="107"/>
        <v>0</v>
      </c>
      <c r="N229" s="17">
        <f t="shared" si="108"/>
        <v>0</v>
      </c>
      <c r="O229" s="41">
        <f t="shared" si="109"/>
        <v>0</v>
      </c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41"/>
      <c r="AV229" s="266"/>
      <c r="AW229" s="17"/>
      <c r="AX229" s="17"/>
      <c r="AY229" s="17"/>
      <c r="AZ229" s="17"/>
      <c r="BA229" s="98">
        <f t="shared" si="110"/>
        <v>0</v>
      </c>
      <c r="BB229" s="101">
        <f t="shared" si="111"/>
        <v>0</v>
      </c>
    </row>
    <row r="230" spans="1:54" ht="14.25" customHeight="1" x14ac:dyDescent="0.35">
      <c r="A230" s="266"/>
      <c r="B230" s="11">
        <v>16.5</v>
      </c>
      <c r="C230" s="266"/>
      <c r="D230" s="17"/>
      <c r="E230" s="17"/>
      <c r="F230" s="41"/>
      <c r="G230" s="266"/>
      <c r="H230" s="17"/>
      <c r="I230" s="17"/>
      <c r="J230" s="17"/>
      <c r="K230" s="98"/>
      <c r="L230" s="266"/>
      <c r="M230" s="99">
        <f t="shared" si="107"/>
        <v>0</v>
      </c>
      <c r="N230" s="17">
        <f t="shared" si="108"/>
        <v>0</v>
      </c>
      <c r="O230" s="41">
        <f t="shared" si="109"/>
        <v>0</v>
      </c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41"/>
      <c r="AV230" s="266"/>
      <c r="AW230" s="17"/>
      <c r="AX230" s="17"/>
      <c r="AY230" s="17"/>
      <c r="AZ230" s="17"/>
      <c r="BA230" s="98">
        <f t="shared" si="110"/>
        <v>0</v>
      </c>
      <c r="BB230" s="101">
        <f t="shared" si="111"/>
        <v>0</v>
      </c>
    </row>
    <row r="231" spans="1:54" ht="14.25" customHeight="1" x14ac:dyDescent="0.35">
      <c r="A231" s="266"/>
      <c r="B231" s="11">
        <v>16.5833333333333</v>
      </c>
      <c r="C231" s="266"/>
      <c r="D231" s="17"/>
      <c r="E231" s="17"/>
      <c r="F231" s="41"/>
      <c r="G231" s="266"/>
      <c r="H231" s="17"/>
      <c r="I231" s="17"/>
      <c r="J231" s="17"/>
      <c r="K231" s="98"/>
      <c r="L231" s="266"/>
      <c r="M231" s="99">
        <f t="shared" si="107"/>
        <v>0</v>
      </c>
      <c r="N231" s="17">
        <f t="shared" si="108"/>
        <v>0</v>
      </c>
      <c r="O231" s="41">
        <f t="shared" si="109"/>
        <v>0</v>
      </c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00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17"/>
      <c r="BA231" s="98">
        <f t="shared" si="110"/>
        <v>0</v>
      </c>
      <c r="BB231" s="101">
        <f t="shared" si="111"/>
        <v>0</v>
      </c>
    </row>
    <row r="232" spans="1:54" ht="14.25" customHeight="1" x14ac:dyDescent="0.35">
      <c r="A232" s="266"/>
      <c r="B232" s="11">
        <v>16.6666666666667</v>
      </c>
      <c r="C232" s="266"/>
      <c r="D232" s="17"/>
      <c r="E232" s="17"/>
      <c r="F232" s="41"/>
      <c r="G232" s="266"/>
      <c r="H232" s="17"/>
      <c r="I232" s="17"/>
      <c r="J232" s="17"/>
      <c r="K232" s="98"/>
      <c r="L232" s="266"/>
      <c r="M232" s="99">
        <f t="shared" si="107"/>
        <v>0</v>
      </c>
      <c r="N232" s="17">
        <f t="shared" si="108"/>
        <v>0</v>
      </c>
      <c r="O232" s="41">
        <f t="shared" si="109"/>
        <v>0</v>
      </c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41"/>
      <c r="AF232" s="10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41"/>
      <c r="AV232" s="266"/>
      <c r="AW232" s="17"/>
      <c r="AX232" s="17"/>
      <c r="AY232" s="17"/>
      <c r="AZ232" s="17"/>
      <c r="BA232" s="98">
        <f t="shared" si="110"/>
        <v>0</v>
      </c>
      <c r="BB232" s="101">
        <f t="shared" si="111"/>
        <v>0</v>
      </c>
    </row>
    <row r="233" spans="1:54" ht="14.25" customHeight="1" x14ac:dyDescent="0.35">
      <c r="A233" s="266"/>
      <c r="B233" s="11">
        <v>16.75</v>
      </c>
      <c r="C233" s="266"/>
      <c r="D233" s="17"/>
      <c r="E233" s="17"/>
      <c r="F233" s="41"/>
      <c r="G233" s="266"/>
      <c r="H233" s="17"/>
      <c r="I233" s="17"/>
      <c r="J233" s="17"/>
      <c r="K233" s="98"/>
      <c r="L233" s="266"/>
      <c r="M233" s="99">
        <f t="shared" si="107"/>
        <v>0</v>
      </c>
      <c r="N233" s="17">
        <f t="shared" si="108"/>
        <v>0</v>
      </c>
      <c r="O233" s="41">
        <f t="shared" si="109"/>
        <v>0</v>
      </c>
      <c r="P233" s="99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00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17"/>
      <c r="BA233" s="98">
        <f t="shared" si="110"/>
        <v>0</v>
      </c>
      <c r="BB233" s="101">
        <f t="shared" si="111"/>
        <v>0</v>
      </c>
    </row>
    <row r="234" spans="1:54" ht="14.25" customHeight="1" x14ac:dyDescent="0.35">
      <c r="A234" s="266"/>
      <c r="B234" s="11">
        <v>16.8333333333333</v>
      </c>
      <c r="C234" s="266"/>
      <c r="D234" s="17"/>
      <c r="E234" s="17"/>
      <c r="F234" s="41"/>
      <c r="G234" s="266"/>
      <c r="H234" s="17"/>
      <c r="I234" s="17"/>
      <c r="J234" s="17"/>
      <c r="K234" s="98"/>
      <c r="L234" s="266"/>
      <c r="M234" s="99">
        <f t="shared" si="107"/>
        <v>0</v>
      </c>
      <c r="N234" s="17">
        <f t="shared" si="108"/>
        <v>0</v>
      </c>
      <c r="O234" s="41">
        <f t="shared" si="109"/>
        <v>0</v>
      </c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00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17"/>
      <c r="BA234" s="98">
        <f t="shared" si="110"/>
        <v>0</v>
      </c>
      <c r="BB234" s="101">
        <f t="shared" si="111"/>
        <v>0</v>
      </c>
    </row>
    <row r="235" spans="1:54" ht="14.25" customHeight="1" x14ac:dyDescent="0.35">
      <c r="A235" s="266"/>
      <c r="B235" s="11">
        <v>16.9166666666667</v>
      </c>
      <c r="C235" s="266"/>
      <c r="D235" s="17"/>
      <c r="E235" s="17"/>
      <c r="F235" s="41"/>
      <c r="G235" s="266"/>
      <c r="H235" s="17"/>
      <c r="I235" s="17"/>
      <c r="J235" s="17"/>
      <c r="K235" s="98"/>
      <c r="L235" s="266"/>
      <c r="M235" s="99">
        <f t="shared" si="107"/>
        <v>0</v>
      </c>
      <c r="N235" s="17">
        <f t="shared" si="108"/>
        <v>0</v>
      </c>
      <c r="O235" s="41">
        <f t="shared" si="109"/>
        <v>0</v>
      </c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00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17"/>
      <c r="BA235" s="98">
        <f t="shared" si="110"/>
        <v>0</v>
      </c>
      <c r="BB235" s="101">
        <f t="shared" si="111"/>
        <v>0</v>
      </c>
    </row>
    <row r="236" spans="1:54" ht="14.25" customHeight="1" x14ac:dyDescent="0.35">
      <c r="A236" s="267"/>
      <c r="B236" s="11">
        <v>17</v>
      </c>
      <c r="C236" s="267"/>
      <c r="D236" s="17"/>
      <c r="E236" s="17"/>
      <c r="F236" s="41"/>
      <c r="G236" s="267"/>
      <c r="H236" s="17"/>
      <c r="I236" s="17"/>
      <c r="J236" s="17"/>
      <c r="K236" s="98"/>
      <c r="L236" s="267"/>
      <c r="M236" s="99">
        <f t="shared" si="107"/>
        <v>0</v>
      </c>
      <c r="N236" s="17">
        <f t="shared" si="108"/>
        <v>0</v>
      </c>
      <c r="O236" s="41">
        <f t="shared" si="109"/>
        <v>0</v>
      </c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0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1"/>
      <c r="AV236" s="267"/>
      <c r="AW236" s="17"/>
      <c r="AX236" s="17"/>
      <c r="AY236" s="17"/>
      <c r="AZ236" s="17"/>
      <c r="BA236" s="98">
        <f t="shared" si="110"/>
        <v>0</v>
      </c>
      <c r="BB236" s="101">
        <f t="shared" si="111"/>
        <v>0</v>
      </c>
    </row>
    <row r="237" spans="1:54" ht="14.25" customHeight="1" x14ac:dyDescent="0.35">
      <c r="A237" s="291" t="s">
        <v>92</v>
      </c>
      <c r="B237" s="285"/>
      <c r="C237" s="78" t="e">
        <f t="shared" ref="C237:BB237" si="112">AVERAGE(C225:C236)</f>
        <v>#DIV/0!</v>
      </c>
      <c r="D237" s="78" t="e">
        <f t="shared" si="112"/>
        <v>#DIV/0!</v>
      </c>
      <c r="E237" s="78" t="e">
        <f t="shared" si="112"/>
        <v>#DIV/0!</v>
      </c>
      <c r="F237" s="102" t="e">
        <f t="shared" si="112"/>
        <v>#DIV/0!</v>
      </c>
      <c r="G237" s="78" t="e">
        <f t="shared" si="112"/>
        <v>#DIV/0!</v>
      </c>
      <c r="H237" s="78" t="e">
        <f t="shared" si="112"/>
        <v>#DIV/0!</v>
      </c>
      <c r="I237" s="78" t="e">
        <f t="shared" si="112"/>
        <v>#DIV/0!</v>
      </c>
      <c r="J237" s="78" t="e">
        <f t="shared" si="112"/>
        <v>#DIV/0!</v>
      </c>
      <c r="K237" s="103" t="e">
        <f t="shared" si="112"/>
        <v>#DIV/0!</v>
      </c>
      <c r="L237" s="104">
        <f t="shared" si="112"/>
        <v>0</v>
      </c>
      <c r="M237" s="103">
        <f t="shared" si="112"/>
        <v>0</v>
      </c>
      <c r="N237" s="103">
        <f t="shared" si="112"/>
        <v>0</v>
      </c>
      <c r="O237" s="102">
        <f t="shared" si="112"/>
        <v>0</v>
      </c>
      <c r="P237" s="105" t="e">
        <f t="shared" si="112"/>
        <v>#DIV/0!</v>
      </c>
      <c r="Q237" s="78" t="e">
        <f t="shared" si="112"/>
        <v>#DIV/0!</v>
      </c>
      <c r="R237" s="78" t="e">
        <f t="shared" si="112"/>
        <v>#DIV/0!</v>
      </c>
      <c r="S237" s="78" t="e">
        <f t="shared" si="112"/>
        <v>#DIV/0!</v>
      </c>
      <c r="T237" s="78" t="e">
        <f t="shared" si="112"/>
        <v>#DIV/0!</v>
      </c>
      <c r="U237" s="78" t="e">
        <f t="shared" si="112"/>
        <v>#DIV/0!</v>
      </c>
      <c r="V237" s="78" t="e">
        <f t="shared" si="112"/>
        <v>#DIV/0!</v>
      </c>
      <c r="W237" s="78" t="e">
        <f t="shared" si="112"/>
        <v>#DIV/0!</v>
      </c>
      <c r="X237" s="78" t="e">
        <f t="shared" si="112"/>
        <v>#DIV/0!</v>
      </c>
      <c r="Y237" s="78" t="e">
        <f t="shared" si="112"/>
        <v>#DIV/0!</v>
      </c>
      <c r="Z237" s="78" t="e">
        <f t="shared" si="112"/>
        <v>#DIV/0!</v>
      </c>
      <c r="AA237" s="78" t="e">
        <f t="shared" si="112"/>
        <v>#DIV/0!</v>
      </c>
      <c r="AB237" s="78" t="e">
        <f t="shared" si="112"/>
        <v>#DIV/0!</v>
      </c>
      <c r="AC237" s="78" t="e">
        <f t="shared" si="112"/>
        <v>#DIV/0!</v>
      </c>
      <c r="AD237" s="78" t="e">
        <f t="shared" si="112"/>
        <v>#DIV/0!</v>
      </c>
      <c r="AE237" s="102" t="e">
        <f t="shared" si="112"/>
        <v>#DIV/0!</v>
      </c>
      <c r="AF237" s="106" t="e">
        <f t="shared" si="112"/>
        <v>#DIV/0!</v>
      </c>
      <c r="AG237" s="78" t="e">
        <f t="shared" si="112"/>
        <v>#DIV/0!</v>
      </c>
      <c r="AH237" s="78" t="e">
        <f t="shared" si="112"/>
        <v>#DIV/0!</v>
      </c>
      <c r="AI237" s="78" t="e">
        <f t="shared" si="112"/>
        <v>#DIV/0!</v>
      </c>
      <c r="AJ237" s="78" t="e">
        <f t="shared" si="112"/>
        <v>#DIV/0!</v>
      </c>
      <c r="AK237" s="78" t="e">
        <f t="shared" si="112"/>
        <v>#DIV/0!</v>
      </c>
      <c r="AL237" s="78" t="e">
        <f t="shared" si="112"/>
        <v>#DIV/0!</v>
      </c>
      <c r="AM237" s="78" t="e">
        <f t="shared" si="112"/>
        <v>#DIV/0!</v>
      </c>
      <c r="AN237" s="78" t="e">
        <f t="shared" si="112"/>
        <v>#DIV/0!</v>
      </c>
      <c r="AO237" s="78" t="e">
        <f t="shared" si="112"/>
        <v>#DIV/0!</v>
      </c>
      <c r="AP237" s="78" t="e">
        <f t="shared" si="112"/>
        <v>#DIV/0!</v>
      </c>
      <c r="AQ237" s="78" t="e">
        <f t="shared" si="112"/>
        <v>#DIV/0!</v>
      </c>
      <c r="AR237" s="78" t="e">
        <f t="shared" si="112"/>
        <v>#DIV/0!</v>
      </c>
      <c r="AS237" s="78" t="e">
        <f t="shared" si="112"/>
        <v>#DIV/0!</v>
      </c>
      <c r="AT237" s="78" t="e">
        <f t="shared" si="112"/>
        <v>#DIV/0!</v>
      </c>
      <c r="AU237" s="102" t="e">
        <f t="shared" si="112"/>
        <v>#DIV/0!</v>
      </c>
      <c r="AV237" s="107" t="e">
        <f t="shared" si="112"/>
        <v>#DIV/0!</v>
      </c>
      <c r="AW237" s="78" t="e">
        <f t="shared" si="112"/>
        <v>#DIV/0!</v>
      </c>
      <c r="AX237" s="78" t="e">
        <f t="shared" si="112"/>
        <v>#DIV/0!</v>
      </c>
      <c r="AY237" s="78" t="e">
        <f t="shared" si="112"/>
        <v>#DIV/0!</v>
      </c>
      <c r="AZ237" s="78" t="e">
        <f t="shared" si="112"/>
        <v>#DIV/0!</v>
      </c>
      <c r="BA237" s="103">
        <f t="shared" si="112"/>
        <v>0</v>
      </c>
      <c r="BB237" s="108">
        <f t="shared" si="112"/>
        <v>0</v>
      </c>
    </row>
    <row r="238" spans="1:54" ht="14.25" customHeight="1" x14ac:dyDescent="0.35">
      <c r="A238" s="268">
        <v>44823</v>
      </c>
      <c r="B238" s="11">
        <v>17.0833333333333</v>
      </c>
      <c r="C238" s="306"/>
      <c r="D238" s="17"/>
      <c r="E238" s="17"/>
      <c r="F238" s="41"/>
      <c r="G238" s="269"/>
      <c r="H238" s="17"/>
      <c r="I238" s="17"/>
      <c r="J238" s="17"/>
      <c r="K238" s="98"/>
      <c r="L238" s="286">
        <f>G238-C238</f>
        <v>0</v>
      </c>
      <c r="M238" s="99">
        <f t="shared" ref="M238:M249" si="113">H238-F238</f>
        <v>0</v>
      </c>
      <c r="N238" s="17">
        <f t="shared" ref="N238:N249" si="114">I238-E238</f>
        <v>0</v>
      </c>
      <c r="O238" s="41">
        <f t="shared" ref="O238:O249" si="115">K238-D238</f>
        <v>0</v>
      </c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41"/>
      <c r="AF238" s="100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17"/>
      <c r="BA238" s="98">
        <f t="shared" ref="BA238:BA249" si="116">AY238+AZ238</f>
        <v>0</v>
      </c>
      <c r="BB238" s="101">
        <f t="shared" ref="BB238:BB249" si="117">AE238+AU238+AY238</f>
        <v>0</v>
      </c>
    </row>
    <row r="239" spans="1:54" ht="14.25" customHeight="1" x14ac:dyDescent="0.35">
      <c r="A239" s="266"/>
      <c r="B239" s="11">
        <v>17.1666666666667</v>
      </c>
      <c r="C239" s="266"/>
      <c r="D239" s="17"/>
      <c r="E239" s="17"/>
      <c r="F239" s="41"/>
      <c r="G239" s="266"/>
      <c r="H239" s="17"/>
      <c r="I239" s="17"/>
      <c r="J239" s="17"/>
      <c r="K239" s="98"/>
      <c r="L239" s="266"/>
      <c r="M239" s="99">
        <f t="shared" si="113"/>
        <v>0</v>
      </c>
      <c r="N239" s="17">
        <f t="shared" si="114"/>
        <v>0</v>
      </c>
      <c r="O239" s="41">
        <f t="shared" si="115"/>
        <v>0</v>
      </c>
      <c r="P239" s="99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41"/>
      <c r="AF239" s="100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17"/>
      <c r="BA239" s="98">
        <f t="shared" si="116"/>
        <v>0</v>
      </c>
      <c r="BB239" s="101">
        <f t="shared" si="117"/>
        <v>0</v>
      </c>
    </row>
    <row r="240" spans="1:54" ht="14.25" customHeight="1" x14ac:dyDescent="0.35">
      <c r="A240" s="266"/>
      <c r="B240" s="11">
        <v>17.25</v>
      </c>
      <c r="C240" s="266"/>
      <c r="D240" s="17"/>
      <c r="E240" s="17"/>
      <c r="F240" s="41"/>
      <c r="G240" s="266"/>
      <c r="H240" s="17"/>
      <c r="I240" s="17"/>
      <c r="J240" s="17"/>
      <c r="K240" s="98"/>
      <c r="L240" s="266"/>
      <c r="M240" s="99">
        <f t="shared" si="113"/>
        <v>0</v>
      </c>
      <c r="N240" s="17">
        <f t="shared" si="114"/>
        <v>0</v>
      </c>
      <c r="O240" s="41">
        <f t="shared" si="115"/>
        <v>0</v>
      </c>
      <c r="P240" s="99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41"/>
      <c r="AF240" s="100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17"/>
      <c r="BA240" s="98">
        <f t="shared" si="116"/>
        <v>0</v>
      </c>
      <c r="BB240" s="101">
        <f t="shared" si="117"/>
        <v>0</v>
      </c>
    </row>
    <row r="241" spans="1:54" ht="14.25" customHeight="1" x14ac:dyDescent="0.35">
      <c r="A241" s="266"/>
      <c r="B241" s="11">
        <v>17.3333333333333</v>
      </c>
      <c r="C241" s="266"/>
      <c r="D241" s="17"/>
      <c r="E241" s="17"/>
      <c r="F241" s="41"/>
      <c r="G241" s="266"/>
      <c r="H241" s="17"/>
      <c r="I241" s="17"/>
      <c r="J241" s="17"/>
      <c r="K241" s="98"/>
      <c r="L241" s="266"/>
      <c r="M241" s="99">
        <f t="shared" si="113"/>
        <v>0</v>
      </c>
      <c r="N241" s="17">
        <f t="shared" si="114"/>
        <v>0</v>
      </c>
      <c r="O241" s="41">
        <f t="shared" si="115"/>
        <v>0</v>
      </c>
      <c r="P241" s="99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41"/>
      <c r="AF241" s="100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17"/>
      <c r="BA241" s="98">
        <f t="shared" si="116"/>
        <v>0</v>
      </c>
      <c r="BB241" s="101">
        <f t="shared" si="117"/>
        <v>0</v>
      </c>
    </row>
    <row r="242" spans="1:54" ht="14.25" customHeight="1" x14ac:dyDescent="0.35">
      <c r="A242" s="266"/>
      <c r="B242" s="11">
        <v>17.4166666666667</v>
      </c>
      <c r="C242" s="266"/>
      <c r="D242" s="17"/>
      <c r="E242" s="17"/>
      <c r="F242" s="41"/>
      <c r="G242" s="266"/>
      <c r="H242" s="17"/>
      <c r="I242" s="17"/>
      <c r="J242" s="17"/>
      <c r="K242" s="98"/>
      <c r="L242" s="266"/>
      <c r="M242" s="99">
        <f t="shared" si="113"/>
        <v>0</v>
      </c>
      <c r="N242" s="17">
        <f t="shared" si="114"/>
        <v>0</v>
      </c>
      <c r="O242" s="41">
        <f t="shared" si="115"/>
        <v>0</v>
      </c>
      <c r="P242" s="99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41"/>
      <c r="AF242" s="100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17"/>
      <c r="BA242" s="98">
        <f t="shared" si="116"/>
        <v>0</v>
      </c>
      <c r="BB242" s="101">
        <f t="shared" si="117"/>
        <v>0</v>
      </c>
    </row>
    <row r="243" spans="1:54" ht="14.25" customHeight="1" x14ac:dyDescent="0.35">
      <c r="A243" s="266"/>
      <c r="B243" s="11">
        <v>17.5</v>
      </c>
      <c r="C243" s="266"/>
      <c r="D243" s="17"/>
      <c r="E243" s="17"/>
      <c r="F243" s="41"/>
      <c r="G243" s="266"/>
      <c r="H243" s="17"/>
      <c r="I243" s="17"/>
      <c r="J243" s="17"/>
      <c r="K243" s="98"/>
      <c r="L243" s="266"/>
      <c r="M243" s="99">
        <f t="shared" si="113"/>
        <v>0</v>
      </c>
      <c r="N243" s="17">
        <f t="shared" si="114"/>
        <v>0</v>
      </c>
      <c r="O243" s="41">
        <f t="shared" si="115"/>
        <v>0</v>
      </c>
      <c r="P243" s="99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41"/>
      <c r="AF243" s="100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17"/>
      <c r="BA243" s="98">
        <f t="shared" si="116"/>
        <v>0</v>
      </c>
      <c r="BB243" s="101">
        <f t="shared" si="117"/>
        <v>0</v>
      </c>
    </row>
    <row r="244" spans="1:54" ht="14.25" customHeight="1" x14ac:dyDescent="0.35">
      <c r="A244" s="266"/>
      <c r="B244" s="11">
        <v>17.5833333333333</v>
      </c>
      <c r="C244" s="266"/>
      <c r="D244" s="17"/>
      <c r="E244" s="17"/>
      <c r="F244" s="41"/>
      <c r="G244" s="266"/>
      <c r="H244" s="17"/>
      <c r="I244" s="17"/>
      <c r="J244" s="17"/>
      <c r="K244" s="98"/>
      <c r="L244" s="266"/>
      <c r="M244" s="99">
        <f t="shared" si="113"/>
        <v>0</v>
      </c>
      <c r="N244" s="17">
        <f t="shared" si="114"/>
        <v>0</v>
      </c>
      <c r="O244" s="41">
        <f t="shared" si="115"/>
        <v>0</v>
      </c>
      <c r="P244" s="99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00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17"/>
      <c r="BA244" s="98">
        <f t="shared" si="116"/>
        <v>0</v>
      </c>
      <c r="BB244" s="101">
        <f t="shared" si="117"/>
        <v>0</v>
      </c>
    </row>
    <row r="245" spans="1:54" ht="14.25" customHeight="1" x14ac:dyDescent="0.35">
      <c r="A245" s="266"/>
      <c r="B245" s="11">
        <v>17.6666666666667</v>
      </c>
      <c r="C245" s="266"/>
      <c r="D245" s="17"/>
      <c r="E245" s="17"/>
      <c r="F245" s="41"/>
      <c r="G245" s="266"/>
      <c r="H245" s="17"/>
      <c r="I245" s="17"/>
      <c r="J245" s="17"/>
      <c r="K245" s="98"/>
      <c r="L245" s="266"/>
      <c r="M245" s="99">
        <f t="shared" si="113"/>
        <v>0</v>
      </c>
      <c r="N245" s="17">
        <f t="shared" si="114"/>
        <v>0</v>
      </c>
      <c r="O245" s="41">
        <f t="shared" si="115"/>
        <v>0</v>
      </c>
      <c r="P245" s="99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17"/>
      <c r="BA245" s="98">
        <f t="shared" si="116"/>
        <v>0</v>
      </c>
      <c r="BB245" s="101">
        <f t="shared" si="117"/>
        <v>0</v>
      </c>
    </row>
    <row r="246" spans="1:54" ht="14.25" customHeight="1" x14ac:dyDescent="0.35">
      <c r="A246" s="266"/>
      <c r="B246" s="11">
        <v>17.75</v>
      </c>
      <c r="C246" s="266"/>
      <c r="D246" s="17"/>
      <c r="E246" s="17"/>
      <c r="F246" s="41"/>
      <c r="G246" s="266"/>
      <c r="H246" s="17"/>
      <c r="I246" s="17"/>
      <c r="J246" s="17"/>
      <c r="K246" s="98"/>
      <c r="L246" s="266"/>
      <c r="M246" s="99">
        <f t="shared" si="113"/>
        <v>0</v>
      </c>
      <c r="N246" s="17">
        <f t="shared" si="114"/>
        <v>0</v>
      </c>
      <c r="O246" s="41">
        <f t="shared" si="115"/>
        <v>0</v>
      </c>
      <c r="P246" s="99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17"/>
      <c r="BA246" s="98">
        <f t="shared" si="116"/>
        <v>0</v>
      </c>
      <c r="BB246" s="101">
        <f t="shared" si="117"/>
        <v>0</v>
      </c>
    </row>
    <row r="247" spans="1:54" ht="14.25" customHeight="1" x14ac:dyDescent="0.35">
      <c r="A247" s="266"/>
      <c r="B247" s="11">
        <v>17.8333333333333</v>
      </c>
      <c r="C247" s="266"/>
      <c r="D247" s="17"/>
      <c r="E247" s="17"/>
      <c r="F247" s="41"/>
      <c r="G247" s="266"/>
      <c r="H247" s="17"/>
      <c r="I247" s="17"/>
      <c r="J247" s="17"/>
      <c r="K247" s="98"/>
      <c r="L247" s="266"/>
      <c r="M247" s="99">
        <f t="shared" si="113"/>
        <v>0</v>
      </c>
      <c r="N247" s="17">
        <f t="shared" si="114"/>
        <v>0</v>
      </c>
      <c r="O247" s="41">
        <f t="shared" si="115"/>
        <v>0</v>
      </c>
      <c r="P247" s="99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17"/>
      <c r="BA247" s="98">
        <f t="shared" si="116"/>
        <v>0</v>
      </c>
      <c r="BB247" s="101">
        <f t="shared" si="117"/>
        <v>0</v>
      </c>
    </row>
    <row r="248" spans="1:54" ht="14.25" customHeight="1" x14ac:dyDescent="0.35">
      <c r="A248" s="266"/>
      <c r="B248" s="11">
        <v>17.9166666666667</v>
      </c>
      <c r="C248" s="266"/>
      <c r="D248" s="17"/>
      <c r="E248" s="17"/>
      <c r="F248" s="41"/>
      <c r="G248" s="266"/>
      <c r="H248" s="17"/>
      <c r="I248" s="17"/>
      <c r="J248" s="17"/>
      <c r="K248" s="98"/>
      <c r="L248" s="266"/>
      <c r="M248" s="99">
        <f t="shared" si="113"/>
        <v>0</v>
      </c>
      <c r="N248" s="17">
        <f t="shared" si="114"/>
        <v>0</v>
      </c>
      <c r="O248" s="41">
        <f t="shared" si="115"/>
        <v>0</v>
      </c>
      <c r="P248" s="99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17"/>
      <c r="BA248" s="98">
        <f t="shared" si="116"/>
        <v>0</v>
      </c>
      <c r="BB248" s="101">
        <f t="shared" si="117"/>
        <v>0</v>
      </c>
    </row>
    <row r="249" spans="1:54" ht="14.25" customHeight="1" x14ac:dyDescent="0.35">
      <c r="A249" s="267"/>
      <c r="B249" s="11">
        <v>18</v>
      </c>
      <c r="C249" s="267"/>
      <c r="D249" s="17"/>
      <c r="E249" s="17"/>
      <c r="F249" s="41"/>
      <c r="G249" s="267"/>
      <c r="H249" s="17"/>
      <c r="I249" s="17"/>
      <c r="J249" s="17"/>
      <c r="K249" s="98"/>
      <c r="L249" s="267"/>
      <c r="M249" s="99">
        <f t="shared" si="113"/>
        <v>0</v>
      </c>
      <c r="N249" s="17">
        <f t="shared" si="114"/>
        <v>0</v>
      </c>
      <c r="O249" s="41">
        <f t="shared" si="115"/>
        <v>0</v>
      </c>
      <c r="P249" s="99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10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17"/>
      <c r="BA249" s="98">
        <f t="shared" si="116"/>
        <v>0</v>
      </c>
      <c r="BB249" s="101">
        <f t="shared" si="117"/>
        <v>0</v>
      </c>
    </row>
    <row r="250" spans="1:54" ht="14.25" customHeight="1" x14ac:dyDescent="0.35">
      <c r="A250" s="291" t="s">
        <v>92</v>
      </c>
      <c r="B250" s="285"/>
      <c r="C250" s="78" t="e">
        <f t="shared" ref="C250:BB250" si="118">AVERAGE(C238:C249)</f>
        <v>#DIV/0!</v>
      </c>
      <c r="D250" s="78" t="e">
        <f t="shared" si="118"/>
        <v>#DIV/0!</v>
      </c>
      <c r="E250" s="78" t="e">
        <f t="shared" si="118"/>
        <v>#DIV/0!</v>
      </c>
      <c r="F250" s="102" t="e">
        <f t="shared" si="118"/>
        <v>#DIV/0!</v>
      </c>
      <c r="G250" s="78" t="e">
        <f t="shared" si="118"/>
        <v>#DIV/0!</v>
      </c>
      <c r="H250" s="78" t="e">
        <f t="shared" si="118"/>
        <v>#DIV/0!</v>
      </c>
      <c r="I250" s="78" t="e">
        <f t="shared" si="118"/>
        <v>#DIV/0!</v>
      </c>
      <c r="J250" s="78" t="e">
        <f t="shared" si="118"/>
        <v>#DIV/0!</v>
      </c>
      <c r="K250" s="103" t="e">
        <f t="shared" si="118"/>
        <v>#DIV/0!</v>
      </c>
      <c r="L250" s="104">
        <f t="shared" si="118"/>
        <v>0</v>
      </c>
      <c r="M250" s="103">
        <f t="shared" si="118"/>
        <v>0</v>
      </c>
      <c r="N250" s="103">
        <f t="shared" si="118"/>
        <v>0</v>
      </c>
      <c r="O250" s="102">
        <f t="shared" si="118"/>
        <v>0</v>
      </c>
      <c r="P250" s="105" t="e">
        <f t="shared" si="118"/>
        <v>#DIV/0!</v>
      </c>
      <c r="Q250" s="78" t="e">
        <f t="shared" si="118"/>
        <v>#DIV/0!</v>
      </c>
      <c r="R250" s="78" t="e">
        <f t="shared" si="118"/>
        <v>#DIV/0!</v>
      </c>
      <c r="S250" s="78" t="e">
        <f t="shared" si="118"/>
        <v>#DIV/0!</v>
      </c>
      <c r="T250" s="78" t="e">
        <f t="shared" si="118"/>
        <v>#DIV/0!</v>
      </c>
      <c r="U250" s="78" t="e">
        <f t="shared" si="118"/>
        <v>#DIV/0!</v>
      </c>
      <c r="V250" s="78" t="e">
        <f t="shared" si="118"/>
        <v>#DIV/0!</v>
      </c>
      <c r="W250" s="78" t="e">
        <f t="shared" si="118"/>
        <v>#DIV/0!</v>
      </c>
      <c r="X250" s="78" t="e">
        <f t="shared" si="118"/>
        <v>#DIV/0!</v>
      </c>
      <c r="Y250" s="78" t="e">
        <f t="shared" si="118"/>
        <v>#DIV/0!</v>
      </c>
      <c r="Z250" s="78" t="e">
        <f t="shared" si="118"/>
        <v>#DIV/0!</v>
      </c>
      <c r="AA250" s="78" t="e">
        <f t="shared" si="118"/>
        <v>#DIV/0!</v>
      </c>
      <c r="AB250" s="78" t="e">
        <f t="shared" si="118"/>
        <v>#DIV/0!</v>
      </c>
      <c r="AC250" s="78" t="e">
        <f t="shared" si="118"/>
        <v>#DIV/0!</v>
      </c>
      <c r="AD250" s="78" t="e">
        <f t="shared" si="118"/>
        <v>#DIV/0!</v>
      </c>
      <c r="AE250" s="102" t="e">
        <f t="shared" si="118"/>
        <v>#DIV/0!</v>
      </c>
      <c r="AF250" s="106" t="e">
        <f t="shared" si="118"/>
        <v>#DIV/0!</v>
      </c>
      <c r="AG250" s="78" t="e">
        <f t="shared" si="118"/>
        <v>#DIV/0!</v>
      </c>
      <c r="AH250" s="78" t="e">
        <f t="shared" si="118"/>
        <v>#DIV/0!</v>
      </c>
      <c r="AI250" s="78" t="e">
        <f t="shared" si="118"/>
        <v>#DIV/0!</v>
      </c>
      <c r="AJ250" s="78" t="e">
        <f t="shared" si="118"/>
        <v>#DIV/0!</v>
      </c>
      <c r="AK250" s="78" t="e">
        <f t="shared" si="118"/>
        <v>#DIV/0!</v>
      </c>
      <c r="AL250" s="78" t="e">
        <f t="shared" si="118"/>
        <v>#DIV/0!</v>
      </c>
      <c r="AM250" s="78" t="e">
        <f t="shared" si="118"/>
        <v>#DIV/0!</v>
      </c>
      <c r="AN250" s="78" t="e">
        <f t="shared" si="118"/>
        <v>#DIV/0!</v>
      </c>
      <c r="AO250" s="78" t="e">
        <f t="shared" si="118"/>
        <v>#DIV/0!</v>
      </c>
      <c r="AP250" s="78" t="e">
        <f t="shared" si="118"/>
        <v>#DIV/0!</v>
      </c>
      <c r="AQ250" s="78" t="e">
        <f t="shared" si="118"/>
        <v>#DIV/0!</v>
      </c>
      <c r="AR250" s="78" t="e">
        <f t="shared" si="118"/>
        <v>#DIV/0!</v>
      </c>
      <c r="AS250" s="78" t="e">
        <f t="shared" si="118"/>
        <v>#DIV/0!</v>
      </c>
      <c r="AT250" s="78" t="e">
        <f t="shared" si="118"/>
        <v>#DIV/0!</v>
      </c>
      <c r="AU250" s="102" t="e">
        <f t="shared" si="118"/>
        <v>#DIV/0!</v>
      </c>
      <c r="AV250" s="107" t="e">
        <f t="shared" si="118"/>
        <v>#DIV/0!</v>
      </c>
      <c r="AW250" s="78" t="e">
        <f t="shared" si="118"/>
        <v>#DIV/0!</v>
      </c>
      <c r="AX250" s="78" t="e">
        <f t="shared" si="118"/>
        <v>#DIV/0!</v>
      </c>
      <c r="AY250" s="78" t="e">
        <f t="shared" si="118"/>
        <v>#DIV/0!</v>
      </c>
      <c r="AZ250" s="78" t="e">
        <f t="shared" si="118"/>
        <v>#DIV/0!</v>
      </c>
      <c r="BA250" s="103">
        <f t="shared" si="118"/>
        <v>0</v>
      </c>
      <c r="BB250" s="108">
        <f t="shared" si="118"/>
        <v>0</v>
      </c>
    </row>
    <row r="251" spans="1:54" ht="14.25" customHeight="1" x14ac:dyDescent="0.35">
      <c r="A251" s="268">
        <v>44824</v>
      </c>
      <c r="B251" s="11">
        <v>18.0833333333333</v>
      </c>
      <c r="C251" s="306"/>
      <c r="D251" s="17"/>
      <c r="E251" s="17"/>
      <c r="F251" s="41"/>
      <c r="G251" s="269"/>
      <c r="H251" s="17"/>
      <c r="I251" s="17"/>
      <c r="J251" s="17"/>
      <c r="K251" s="98"/>
      <c r="L251" s="286">
        <f>G251-C251</f>
        <v>0</v>
      </c>
      <c r="M251" s="99">
        <f t="shared" ref="M251:M262" si="119">H251-F251</f>
        <v>0</v>
      </c>
      <c r="N251" s="17">
        <f t="shared" ref="N251:N262" si="120">I251-E251</f>
        <v>0</v>
      </c>
      <c r="O251" s="41">
        <f t="shared" ref="O251:O262" si="121">K251-D251</f>
        <v>0</v>
      </c>
      <c r="P251" s="99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41"/>
      <c r="AV251" s="286"/>
      <c r="AW251" s="17"/>
      <c r="AX251" s="17"/>
      <c r="AY251" s="17"/>
      <c r="AZ251" s="17"/>
      <c r="BA251" s="98">
        <f t="shared" ref="BA251:BA262" si="122">AY251+AZ251</f>
        <v>0</v>
      </c>
      <c r="BB251" s="101">
        <f t="shared" ref="BB251:BB262" si="123">AE251+AU251+AY251</f>
        <v>0</v>
      </c>
    </row>
    <row r="252" spans="1:54" ht="14.25" customHeight="1" x14ac:dyDescent="0.35">
      <c r="A252" s="266"/>
      <c r="B252" s="11">
        <v>18.1666666666667</v>
      </c>
      <c r="C252" s="266"/>
      <c r="D252" s="17"/>
      <c r="E252" s="17"/>
      <c r="F252" s="41"/>
      <c r="G252" s="266"/>
      <c r="H252" s="17"/>
      <c r="I252" s="17"/>
      <c r="J252" s="17"/>
      <c r="K252" s="98"/>
      <c r="L252" s="266"/>
      <c r="M252" s="99">
        <f t="shared" si="119"/>
        <v>0</v>
      </c>
      <c r="N252" s="17">
        <f t="shared" si="120"/>
        <v>0</v>
      </c>
      <c r="O252" s="41">
        <f t="shared" si="121"/>
        <v>0</v>
      </c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17"/>
      <c r="BA252" s="98">
        <f t="shared" si="122"/>
        <v>0</v>
      </c>
      <c r="BB252" s="101">
        <f t="shared" si="123"/>
        <v>0</v>
      </c>
    </row>
    <row r="253" spans="1:54" ht="14.25" customHeight="1" x14ac:dyDescent="0.35">
      <c r="A253" s="266"/>
      <c r="B253" s="11">
        <v>18.25</v>
      </c>
      <c r="C253" s="266"/>
      <c r="D253" s="17"/>
      <c r="E253" s="17"/>
      <c r="F253" s="41"/>
      <c r="G253" s="266"/>
      <c r="H253" s="17"/>
      <c r="I253" s="17"/>
      <c r="J253" s="17"/>
      <c r="K253" s="98"/>
      <c r="L253" s="266"/>
      <c r="M253" s="99">
        <f t="shared" si="119"/>
        <v>0</v>
      </c>
      <c r="N253" s="17">
        <f t="shared" si="120"/>
        <v>0</v>
      </c>
      <c r="O253" s="41">
        <f t="shared" si="121"/>
        <v>0</v>
      </c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17"/>
      <c r="BA253" s="98">
        <f t="shared" si="122"/>
        <v>0</v>
      </c>
      <c r="BB253" s="101">
        <f t="shared" si="123"/>
        <v>0</v>
      </c>
    </row>
    <row r="254" spans="1:54" ht="14.25" customHeight="1" x14ac:dyDescent="0.35">
      <c r="A254" s="266"/>
      <c r="B254" s="11">
        <v>18.3333333333333</v>
      </c>
      <c r="C254" s="266"/>
      <c r="D254" s="17"/>
      <c r="E254" s="17"/>
      <c r="F254" s="41"/>
      <c r="G254" s="266"/>
      <c r="H254" s="17"/>
      <c r="I254" s="17"/>
      <c r="J254" s="17"/>
      <c r="K254" s="98"/>
      <c r="L254" s="266"/>
      <c r="M254" s="99">
        <f t="shared" si="119"/>
        <v>0</v>
      </c>
      <c r="N254" s="17">
        <f t="shared" si="120"/>
        <v>0</v>
      </c>
      <c r="O254" s="41">
        <f t="shared" si="121"/>
        <v>0</v>
      </c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17"/>
      <c r="BA254" s="98">
        <f t="shared" si="122"/>
        <v>0</v>
      </c>
      <c r="BB254" s="101">
        <f t="shared" si="123"/>
        <v>0</v>
      </c>
    </row>
    <row r="255" spans="1:54" ht="14.25" customHeight="1" x14ac:dyDescent="0.35">
      <c r="A255" s="266"/>
      <c r="B255" s="11">
        <v>18.4166666666667</v>
      </c>
      <c r="C255" s="266"/>
      <c r="D255" s="17"/>
      <c r="E255" s="17"/>
      <c r="F255" s="41"/>
      <c r="G255" s="266"/>
      <c r="H255" s="17"/>
      <c r="I255" s="17"/>
      <c r="J255" s="17"/>
      <c r="K255" s="98"/>
      <c r="L255" s="266"/>
      <c r="M255" s="99">
        <f t="shared" si="119"/>
        <v>0</v>
      </c>
      <c r="N255" s="17">
        <f t="shared" si="120"/>
        <v>0</v>
      </c>
      <c r="O255" s="41">
        <f t="shared" si="121"/>
        <v>0</v>
      </c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17"/>
      <c r="BA255" s="98">
        <f t="shared" si="122"/>
        <v>0</v>
      </c>
      <c r="BB255" s="101">
        <f t="shared" si="123"/>
        <v>0</v>
      </c>
    </row>
    <row r="256" spans="1:54" ht="14.25" customHeight="1" x14ac:dyDescent="0.35">
      <c r="A256" s="266"/>
      <c r="B256" s="11">
        <v>18.5</v>
      </c>
      <c r="C256" s="266"/>
      <c r="D256" s="17"/>
      <c r="E256" s="17"/>
      <c r="F256" s="41"/>
      <c r="G256" s="266"/>
      <c r="H256" s="17"/>
      <c r="I256" s="17"/>
      <c r="J256" s="17"/>
      <c r="K256" s="98"/>
      <c r="L256" s="266"/>
      <c r="M256" s="99">
        <f t="shared" si="119"/>
        <v>0</v>
      </c>
      <c r="N256" s="17">
        <f t="shared" si="120"/>
        <v>0</v>
      </c>
      <c r="O256" s="41">
        <f t="shared" si="121"/>
        <v>0</v>
      </c>
      <c r="P256" s="99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17"/>
      <c r="BA256" s="98">
        <f t="shared" si="122"/>
        <v>0</v>
      </c>
      <c r="BB256" s="101">
        <f t="shared" si="123"/>
        <v>0</v>
      </c>
    </row>
    <row r="257" spans="1:54" ht="14.25" customHeight="1" x14ac:dyDescent="0.35">
      <c r="A257" s="266"/>
      <c r="B257" s="11">
        <v>18.5833333333333</v>
      </c>
      <c r="C257" s="266"/>
      <c r="D257" s="17"/>
      <c r="E257" s="17"/>
      <c r="F257" s="41"/>
      <c r="G257" s="266"/>
      <c r="H257" s="17"/>
      <c r="I257" s="17"/>
      <c r="J257" s="17"/>
      <c r="K257" s="98"/>
      <c r="L257" s="266"/>
      <c r="M257" s="99">
        <f t="shared" si="119"/>
        <v>0</v>
      </c>
      <c r="N257" s="17">
        <f t="shared" si="120"/>
        <v>0</v>
      </c>
      <c r="O257" s="41">
        <f t="shared" si="121"/>
        <v>0</v>
      </c>
      <c r="P257" s="99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17"/>
      <c r="BA257" s="98">
        <f t="shared" si="122"/>
        <v>0</v>
      </c>
      <c r="BB257" s="101">
        <f t="shared" si="123"/>
        <v>0</v>
      </c>
    </row>
    <row r="258" spans="1:54" ht="14.25" customHeight="1" x14ac:dyDescent="0.35">
      <c r="A258" s="266"/>
      <c r="B258" s="11">
        <v>18.6666666666667</v>
      </c>
      <c r="C258" s="266"/>
      <c r="D258" s="17"/>
      <c r="E258" s="17"/>
      <c r="F258" s="41"/>
      <c r="G258" s="266"/>
      <c r="H258" s="17"/>
      <c r="I258" s="17"/>
      <c r="J258" s="17"/>
      <c r="K258" s="98"/>
      <c r="L258" s="266"/>
      <c r="M258" s="99">
        <f t="shared" si="119"/>
        <v>0</v>
      </c>
      <c r="N258" s="17">
        <f t="shared" si="120"/>
        <v>0</v>
      </c>
      <c r="O258" s="41">
        <f t="shared" si="121"/>
        <v>0</v>
      </c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17"/>
      <c r="BA258" s="98">
        <f t="shared" si="122"/>
        <v>0</v>
      </c>
      <c r="BB258" s="101">
        <f t="shared" si="123"/>
        <v>0</v>
      </c>
    </row>
    <row r="259" spans="1:54" ht="14.25" customHeight="1" x14ac:dyDescent="0.35">
      <c r="A259" s="266"/>
      <c r="B259" s="11">
        <v>18.75</v>
      </c>
      <c r="C259" s="266"/>
      <c r="D259" s="17"/>
      <c r="E259" s="17"/>
      <c r="F259" s="41"/>
      <c r="G259" s="266"/>
      <c r="H259" s="17"/>
      <c r="I259" s="17"/>
      <c r="J259" s="17"/>
      <c r="K259" s="98"/>
      <c r="L259" s="266"/>
      <c r="M259" s="99">
        <f t="shared" si="119"/>
        <v>0</v>
      </c>
      <c r="N259" s="17">
        <f t="shared" si="120"/>
        <v>0</v>
      </c>
      <c r="O259" s="41">
        <f t="shared" si="121"/>
        <v>0</v>
      </c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17"/>
      <c r="BA259" s="98">
        <f t="shared" si="122"/>
        <v>0</v>
      </c>
      <c r="BB259" s="101">
        <f t="shared" si="123"/>
        <v>0</v>
      </c>
    </row>
    <row r="260" spans="1:54" ht="14.25" customHeight="1" x14ac:dyDescent="0.35">
      <c r="A260" s="266"/>
      <c r="B260" s="11">
        <v>18.8333333333333</v>
      </c>
      <c r="C260" s="266"/>
      <c r="D260" s="17"/>
      <c r="E260" s="17"/>
      <c r="F260" s="41"/>
      <c r="G260" s="266"/>
      <c r="H260" s="17"/>
      <c r="I260" s="17"/>
      <c r="J260" s="17"/>
      <c r="K260" s="98"/>
      <c r="L260" s="266"/>
      <c r="M260" s="99">
        <f t="shared" si="119"/>
        <v>0</v>
      </c>
      <c r="N260" s="17">
        <f t="shared" si="120"/>
        <v>0</v>
      </c>
      <c r="O260" s="41">
        <f t="shared" si="121"/>
        <v>0</v>
      </c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17"/>
      <c r="BA260" s="98">
        <f t="shared" si="122"/>
        <v>0</v>
      </c>
      <c r="BB260" s="101">
        <f t="shared" si="123"/>
        <v>0</v>
      </c>
    </row>
    <row r="261" spans="1:54" ht="14.25" customHeight="1" x14ac:dyDescent="0.35">
      <c r="A261" s="266"/>
      <c r="B261" s="11">
        <v>18.9166666666667</v>
      </c>
      <c r="C261" s="266"/>
      <c r="D261" s="17"/>
      <c r="E261" s="17"/>
      <c r="F261" s="41"/>
      <c r="G261" s="266"/>
      <c r="H261" s="17"/>
      <c r="I261" s="17"/>
      <c r="J261" s="17"/>
      <c r="K261" s="98"/>
      <c r="L261" s="266"/>
      <c r="M261" s="99">
        <f t="shared" si="119"/>
        <v>0</v>
      </c>
      <c r="N261" s="17">
        <f t="shared" si="120"/>
        <v>0</v>
      </c>
      <c r="O261" s="41">
        <f t="shared" si="121"/>
        <v>0</v>
      </c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10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17"/>
      <c r="BA261" s="98">
        <f t="shared" si="122"/>
        <v>0</v>
      </c>
      <c r="BB261" s="101">
        <f t="shared" si="123"/>
        <v>0</v>
      </c>
    </row>
    <row r="262" spans="1:54" ht="14.25" customHeight="1" x14ac:dyDescent="0.35">
      <c r="A262" s="267"/>
      <c r="B262" s="11">
        <v>19</v>
      </c>
      <c r="C262" s="267"/>
      <c r="D262" s="17"/>
      <c r="E262" s="17"/>
      <c r="F262" s="41"/>
      <c r="G262" s="267"/>
      <c r="H262" s="17"/>
      <c r="I262" s="17"/>
      <c r="J262" s="17"/>
      <c r="K262" s="98"/>
      <c r="L262" s="267"/>
      <c r="M262" s="99">
        <f t="shared" si="119"/>
        <v>0</v>
      </c>
      <c r="N262" s="17">
        <f t="shared" si="120"/>
        <v>0</v>
      </c>
      <c r="O262" s="41">
        <f t="shared" si="121"/>
        <v>0</v>
      </c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17"/>
      <c r="BA262" s="98">
        <f t="shared" si="122"/>
        <v>0</v>
      </c>
      <c r="BB262" s="101">
        <f t="shared" si="123"/>
        <v>0</v>
      </c>
    </row>
    <row r="263" spans="1:54" ht="14.25" customHeight="1" x14ac:dyDescent="0.35">
      <c r="A263" s="291" t="s">
        <v>92</v>
      </c>
      <c r="B263" s="285"/>
      <c r="C263" s="78" t="e">
        <f t="shared" ref="C263:BB263" si="124">AVERAGE(C251:C262)</f>
        <v>#DIV/0!</v>
      </c>
      <c r="D263" s="78" t="e">
        <f t="shared" si="124"/>
        <v>#DIV/0!</v>
      </c>
      <c r="E263" s="78" t="e">
        <f t="shared" si="124"/>
        <v>#DIV/0!</v>
      </c>
      <c r="F263" s="102" t="e">
        <f t="shared" si="124"/>
        <v>#DIV/0!</v>
      </c>
      <c r="G263" s="78" t="e">
        <f t="shared" si="124"/>
        <v>#DIV/0!</v>
      </c>
      <c r="H263" s="78" t="e">
        <f t="shared" si="124"/>
        <v>#DIV/0!</v>
      </c>
      <c r="I263" s="78" t="e">
        <f t="shared" si="124"/>
        <v>#DIV/0!</v>
      </c>
      <c r="J263" s="78" t="e">
        <f t="shared" si="124"/>
        <v>#DIV/0!</v>
      </c>
      <c r="K263" s="103" t="e">
        <f t="shared" si="124"/>
        <v>#DIV/0!</v>
      </c>
      <c r="L263" s="104">
        <f t="shared" si="124"/>
        <v>0</v>
      </c>
      <c r="M263" s="103">
        <f t="shared" si="124"/>
        <v>0</v>
      </c>
      <c r="N263" s="103">
        <f t="shared" si="124"/>
        <v>0</v>
      </c>
      <c r="O263" s="102">
        <f t="shared" si="124"/>
        <v>0</v>
      </c>
      <c r="P263" s="105" t="e">
        <f t="shared" si="124"/>
        <v>#DIV/0!</v>
      </c>
      <c r="Q263" s="78" t="e">
        <f t="shared" si="124"/>
        <v>#DIV/0!</v>
      </c>
      <c r="R263" s="78" t="e">
        <f t="shared" si="124"/>
        <v>#DIV/0!</v>
      </c>
      <c r="S263" s="78" t="e">
        <f t="shared" si="124"/>
        <v>#DIV/0!</v>
      </c>
      <c r="T263" s="78" t="e">
        <f t="shared" si="124"/>
        <v>#DIV/0!</v>
      </c>
      <c r="U263" s="78" t="e">
        <f t="shared" si="124"/>
        <v>#DIV/0!</v>
      </c>
      <c r="V263" s="78" t="e">
        <f t="shared" si="124"/>
        <v>#DIV/0!</v>
      </c>
      <c r="W263" s="78" t="e">
        <f t="shared" si="124"/>
        <v>#DIV/0!</v>
      </c>
      <c r="X263" s="78" t="e">
        <f t="shared" si="124"/>
        <v>#DIV/0!</v>
      </c>
      <c r="Y263" s="78" t="e">
        <f t="shared" si="124"/>
        <v>#DIV/0!</v>
      </c>
      <c r="Z263" s="78" t="e">
        <f t="shared" si="124"/>
        <v>#DIV/0!</v>
      </c>
      <c r="AA263" s="78" t="e">
        <f t="shared" si="124"/>
        <v>#DIV/0!</v>
      </c>
      <c r="AB263" s="78" t="e">
        <f t="shared" si="124"/>
        <v>#DIV/0!</v>
      </c>
      <c r="AC263" s="78" t="e">
        <f t="shared" si="124"/>
        <v>#DIV/0!</v>
      </c>
      <c r="AD263" s="78" t="e">
        <f t="shared" si="124"/>
        <v>#DIV/0!</v>
      </c>
      <c r="AE263" s="102" t="e">
        <f t="shared" si="124"/>
        <v>#DIV/0!</v>
      </c>
      <c r="AF263" s="106" t="e">
        <f t="shared" si="124"/>
        <v>#DIV/0!</v>
      </c>
      <c r="AG263" s="78" t="e">
        <f t="shared" si="124"/>
        <v>#DIV/0!</v>
      </c>
      <c r="AH263" s="78" t="e">
        <f t="shared" si="124"/>
        <v>#DIV/0!</v>
      </c>
      <c r="AI263" s="78" t="e">
        <f t="shared" si="124"/>
        <v>#DIV/0!</v>
      </c>
      <c r="AJ263" s="78" t="e">
        <f t="shared" si="124"/>
        <v>#DIV/0!</v>
      </c>
      <c r="AK263" s="78" t="e">
        <f t="shared" si="124"/>
        <v>#DIV/0!</v>
      </c>
      <c r="AL263" s="78" t="e">
        <f t="shared" si="124"/>
        <v>#DIV/0!</v>
      </c>
      <c r="AM263" s="78" t="e">
        <f t="shared" si="124"/>
        <v>#DIV/0!</v>
      </c>
      <c r="AN263" s="78" t="e">
        <f t="shared" si="124"/>
        <v>#DIV/0!</v>
      </c>
      <c r="AO263" s="78" t="e">
        <f t="shared" si="124"/>
        <v>#DIV/0!</v>
      </c>
      <c r="AP263" s="78" t="e">
        <f t="shared" si="124"/>
        <v>#DIV/0!</v>
      </c>
      <c r="AQ263" s="78" t="e">
        <f t="shared" si="124"/>
        <v>#DIV/0!</v>
      </c>
      <c r="AR263" s="78" t="e">
        <f t="shared" si="124"/>
        <v>#DIV/0!</v>
      </c>
      <c r="AS263" s="78" t="e">
        <f t="shared" si="124"/>
        <v>#DIV/0!</v>
      </c>
      <c r="AT263" s="78" t="e">
        <f t="shared" si="124"/>
        <v>#DIV/0!</v>
      </c>
      <c r="AU263" s="102" t="e">
        <f t="shared" si="124"/>
        <v>#DIV/0!</v>
      </c>
      <c r="AV263" s="107" t="e">
        <f t="shared" si="124"/>
        <v>#DIV/0!</v>
      </c>
      <c r="AW263" s="78" t="e">
        <f t="shared" si="124"/>
        <v>#DIV/0!</v>
      </c>
      <c r="AX263" s="78" t="e">
        <f t="shared" si="124"/>
        <v>#DIV/0!</v>
      </c>
      <c r="AY263" s="78" t="e">
        <f t="shared" si="124"/>
        <v>#DIV/0!</v>
      </c>
      <c r="AZ263" s="78" t="e">
        <f t="shared" si="124"/>
        <v>#DIV/0!</v>
      </c>
      <c r="BA263" s="103">
        <f t="shared" si="124"/>
        <v>0</v>
      </c>
      <c r="BB263" s="108">
        <f t="shared" si="124"/>
        <v>0</v>
      </c>
    </row>
    <row r="264" spans="1:54" ht="14.25" customHeight="1" x14ac:dyDescent="0.35">
      <c r="A264" s="268">
        <v>44825</v>
      </c>
      <c r="B264" s="11">
        <v>19.0833333333333</v>
      </c>
      <c r="C264" s="306"/>
      <c r="D264" s="17"/>
      <c r="E264" s="17"/>
      <c r="F264" s="41"/>
      <c r="G264" s="269"/>
      <c r="H264" s="17"/>
      <c r="I264" s="17"/>
      <c r="J264" s="17"/>
      <c r="K264" s="98"/>
      <c r="L264" s="286">
        <f>G264-C264</f>
        <v>0</v>
      </c>
      <c r="M264" s="99">
        <f t="shared" ref="M264:M275" si="125">H264-F264</f>
        <v>0</v>
      </c>
      <c r="N264" s="17">
        <f t="shared" ref="N264:N275" si="126">I264-E264</f>
        <v>0</v>
      </c>
      <c r="O264" s="41">
        <f t="shared" ref="O264:O275" si="127">K264-D264</f>
        <v>0</v>
      </c>
      <c r="P264" s="99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17"/>
      <c r="BA264" s="98">
        <f t="shared" ref="BA264:BA275" si="128">AY264+AZ264</f>
        <v>0</v>
      </c>
      <c r="BB264" s="101">
        <f t="shared" ref="BB264:BB275" si="129">AE264+AU264+AY264</f>
        <v>0</v>
      </c>
    </row>
    <row r="265" spans="1:54" ht="14.25" customHeight="1" x14ac:dyDescent="0.35">
      <c r="A265" s="266"/>
      <c r="B265" s="11">
        <v>19.1666666666667</v>
      </c>
      <c r="C265" s="266"/>
      <c r="D265" s="17"/>
      <c r="E265" s="17"/>
      <c r="F265" s="41"/>
      <c r="G265" s="266"/>
      <c r="H265" s="17"/>
      <c r="I265" s="17"/>
      <c r="J265" s="17"/>
      <c r="K265" s="98"/>
      <c r="L265" s="266"/>
      <c r="M265" s="99">
        <f t="shared" si="125"/>
        <v>0</v>
      </c>
      <c r="N265" s="17">
        <f t="shared" si="126"/>
        <v>0</v>
      </c>
      <c r="O265" s="41">
        <f t="shared" si="127"/>
        <v>0</v>
      </c>
      <c r="P265" s="99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17"/>
      <c r="BA265" s="98">
        <f t="shared" si="128"/>
        <v>0</v>
      </c>
      <c r="BB265" s="101">
        <f t="shared" si="129"/>
        <v>0</v>
      </c>
    </row>
    <row r="266" spans="1:54" ht="14.25" customHeight="1" x14ac:dyDescent="0.35">
      <c r="A266" s="266"/>
      <c r="B266" s="11">
        <v>19.25</v>
      </c>
      <c r="C266" s="266"/>
      <c r="D266" s="17"/>
      <c r="E266" s="17"/>
      <c r="F266" s="41"/>
      <c r="G266" s="266"/>
      <c r="H266" s="17"/>
      <c r="I266" s="17"/>
      <c r="J266" s="17"/>
      <c r="K266" s="98"/>
      <c r="L266" s="266"/>
      <c r="M266" s="99">
        <f t="shared" si="125"/>
        <v>0</v>
      </c>
      <c r="N266" s="17">
        <f t="shared" si="126"/>
        <v>0</v>
      </c>
      <c r="O266" s="41">
        <f t="shared" si="127"/>
        <v>0</v>
      </c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17"/>
      <c r="BA266" s="98">
        <f t="shared" si="128"/>
        <v>0</v>
      </c>
      <c r="BB266" s="101">
        <f t="shared" si="129"/>
        <v>0</v>
      </c>
    </row>
    <row r="267" spans="1:54" ht="14.25" customHeight="1" x14ac:dyDescent="0.35">
      <c r="A267" s="266"/>
      <c r="B267" s="11">
        <v>19.3333333333333</v>
      </c>
      <c r="C267" s="266"/>
      <c r="D267" s="17"/>
      <c r="E267" s="17"/>
      <c r="F267" s="41"/>
      <c r="G267" s="266"/>
      <c r="H267" s="17"/>
      <c r="I267" s="17"/>
      <c r="J267" s="17"/>
      <c r="K267" s="98"/>
      <c r="L267" s="266"/>
      <c r="M267" s="99">
        <f t="shared" si="125"/>
        <v>0</v>
      </c>
      <c r="N267" s="17">
        <f t="shared" si="126"/>
        <v>0</v>
      </c>
      <c r="O267" s="41">
        <f t="shared" si="127"/>
        <v>0</v>
      </c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17"/>
      <c r="BA267" s="98">
        <f t="shared" si="128"/>
        <v>0</v>
      </c>
      <c r="BB267" s="101">
        <f t="shared" si="129"/>
        <v>0</v>
      </c>
    </row>
    <row r="268" spans="1:54" ht="14.25" customHeight="1" x14ac:dyDescent="0.35">
      <c r="A268" s="266"/>
      <c r="B268" s="11">
        <v>19.4166666666667</v>
      </c>
      <c r="C268" s="266"/>
      <c r="D268" s="17"/>
      <c r="E268" s="17"/>
      <c r="F268" s="41"/>
      <c r="G268" s="266"/>
      <c r="H268" s="17"/>
      <c r="I268" s="17"/>
      <c r="J268" s="17"/>
      <c r="K268" s="98"/>
      <c r="L268" s="266"/>
      <c r="M268" s="99">
        <f t="shared" si="125"/>
        <v>0</v>
      </c>
      <c r="N268" s="17">
        <f t="shared" si="126"/>
        <v>0</v>
      </c>
      <c r="O268" s="41">
        <f t="shared" si="127"/>
        <v>0</v>
      </c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17"/>
      <c r="BA268" s="98">
        <f t="shared" si="128"/>
        <v>0</v>
      </c>
      <c r="BB268" s="101">
        <f t="shared" si="129"/>
        <v>0</v>
      </c>
    </row>
    <row r="269" spans="1:54" ht="14.25" customHeight="1" x14ac:dyDescent="0.35">
      <c r="A269" s="266"/>
      <c r="B269" s="11">
        <v>19.5</v>
      </c>
      <c r="C269" s="266"/>
      <c r="D269" s="17"/>
      <c r="E269" s="17"/>
      <c r="F269" s="41"/>
      <c r="G269" s="266"/>
      <c r="H269" s="17"/>
      <c r="I269" s="17"/>
      <c r="J269" s="17"/>
      <c r="K269" s="98"/>
      <c r="L269" s="266"/>
      <c r="M269" s="99">
        <f t="shared" si="125"/>
        <v>0</v>
      </c>
      <c r="N269" s="17">
        <f t="shared" si="126"/>
        <v>0</v>
      </c>
      <c r="O269" s="41">
        <f t="shared" si="127"/>
        <v>0</v>
      </c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17"/>
      <c r="BA269" s="98">
        <f t="shared" si="128"/>
        <v>0</v>
      </c>
      <c r="BB269" s="101">
        <f t="shared" si="129"/>
        <v>0</v>
      </c>
    </row>
    <row r="270" spans="1:54" ht="14.25" customHeight="1" x14ac:dyDescent="0.35">
      <c r="A270" s="266"/>
      <c r="B270" s="11">
        <v>19.5833333333333</v>
      </c>
      <c r="C270" s="266"/>
      <c r="D270" s="17"/>
      <c r="E270" s="17"/>
      <c r="F270" s="41"/>
      <c r="G270" s="266"/>
      <c r="H270" s="17"/>
      <c r="I270" s="17"/>
      <c r="J270" s="17"/>
      <c r="K270" s="98"/>
      <c r="L270" s="266"/>
      <c r="M270" s="99">
        <f t="shared" si="125"/>
        <v>0</v>
      </c>
      <c r="N270" s="17">
        <f t="shared" si="126"/>
        <v>0</v>
      </c>
      <c r="O270" s="41">
        <f t="shared" si="127"/>
        <v>0</v>
      </c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17"/>
      <c r="BA270" s="98">
        <f t="shared" si="128"/>
        <v>0</v>
      </c>
      <c r="BB270" s="101">
        <f t="shared" si="129"/>
        <v>0</v>
      </c>
    </row>
    <row r="271" spans="1:54" ht="14.25" customHeight="1" x14ac:dyDescent="0.35">
      <c r="A271" s="266"/>
      <c r="B271" s="11">
        <v>19.6666666666667</v>
      </c>
      <c r="C271" s="266"/>
      <c r="D271" s="17"/>
      <c r="E271" s="17"/>
      <c r="F271" s="41"/>
      <c r="G271" s="266"/>
      <c r="H271" s="17"/>
      <c r="I271" s="17"/>
      <c r="J271" s="17"/>
      <c r="K271" s="98"/>
      <c r="L271" s="266"/>
      <c r="M271" s="99">
        <f t="shared" si="125"/>
        <v>0</v>
      </c>
      <c r="N271" s="17">
        <f t="shared" si="126"/>
        <v>0</v>
      </c>
      <c r="O271" s="41">
        <f t="shared" si="127"/>
        <v>0</v>
      </c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17"/>
      <c r="BA271" s="98">
        <f t="shared" si="128"/>
        <v>0</v>
      </c>
      <c r="BB271" s="101">
        <f t="shared" si="129"/>
        <v>0</v>
      </c>
    </row>
    <row r="272" spans="1:54" ht="14.25" customHeight="1" x14ac:dyDescent="0.35">
      <c r="A272" s="266"/>
      <c r="B272" s="11">
        <v>19.75</v>
      </c>
      <c r="C272" s="266"/>
      <c r="D272" s="17"/>
      <c r="E272" s="17"/>
      <c r="F272" s="41"/>
      <c r="G272" s="266"/>
      <c r="H272" s="17"/>
      <c r="I272" s="17"/>
      <c r="J272" s="17"/>
      <c r="K272" s="98"/>
      <c r="L272" s="266"/>
      <c r="M272" s="99">
        <f t="shared" si="125"/>
        <v>0</v>
      </c>
      <c r="N272" s="17">
        <f t="shared" si="126"/>
        <v>0</v>
      </c>
      <c r="O272" s="41">
        <f t="shared" si="127"/>
        <v>0</v>
      </c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17"/>
      <c r="BA272" s="98">
        <f t="shared" si="128"/>
        <v>0</v>
      </c>
      <c r="BB272" s="101">
        <f t="shared" si="129"/>
        <v>0</v>
      </c>
    </row>
    <row r="273" spans="1:54" ht="14.25" customHeight="1" x14ac:dyDescent="0.35">
      <c r="A273" s="266"/>
      <c r="B273" s="11">
        <v>19.8333333333333</v>
      </c>
      <c r="C273" s="266"/>
      <c r="D273" s="17"/>
      <c r="E273" s="17"/>
      <c r="F273" s="41"/>
      <c r="G273" s="266"/>
      <c r="H273" s="17"/>
      <c r="I273" s="17"/>
      <c r="J273" s="17"/>
      <c r="K273" s="98"/>
      <c r="L273" s="266"/>
      <c r="M273" s="99">
        <f t="shared" si="125"/>
        <v>0</v>
      </c>
      <c r="N273" s="17">
        <f t="shared" si="126"/>
        <v>0</v>
      </c>
      <c r="O273" s="41">
        <f t="shared" si="127"/>
        <v>0</v>
      </c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1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17"/>
      <c r="BA273" s="98">
        <f t="shared" si="128"/>
        <v>0</v>
      </c>
      <c r="BB273" s="101">
        <f t="shared" si="129"/>
        <v>0</v>
      </c>
    </row>
    <row r="274" spans="1:54" ht="14.25" customHeight="1" x14ac:dyDescent="0.35">
      <c r="A274" s="266"/>
      <c r="B274" s="11">
        <v>19.9166666666667</v>
      </c>
      <c r="C274" s="266"/>
      <c r="D274" s="17"/>
      <c r="E274" s="17"/>
      <c r="F274" s="41"/>
      <c r="G274" s="266"/>
      <c r="H274" s="17"/>
      <c r="I274" s="17"/>
      <c r="J274" s="17"/>
      <c r="K274" s="98"/>
      <c r="L274" s="266"/>
      <c r="M274" s="99">
        <f t="shared" si="125"/>
        <v>0</v>
      </c>
      <c r="N274" s="17">
        <f t="shared" si="126"/>
        <v>0</v>
      </c>
      <c r="O274" s="41">
        <f t="shared" si="127"/>
        <v>0</v>
      </c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17"/>
      <c r="BA274" s="98">
        <f t="shared" si="128"/>
        <v>0</v>
      </c>
      <c r="BB274" s="101">
        <f t="shared" si="129"/>
        <v>0</v>
      </c>
    </row>
    <row r="275" spans="1:54" ht="14.25" customHeight="1" x14ac:dyDescent="0.35">
      <c r="A275" s="267"/>
      <c r="B275" s="11">
        <v>20</v>
      </c>
      <c r="C275" s="267"/>
      <c r="D275" s="17"/>
      <c r="E275" s="17"/>
      <c r="F275" s="41"/>
      <c r="G275" s="267"/>
      <c r="H275" s="17"/>
      <c r="I275" s="17"/>
      <c r="J275" s="17"/>
      <c r="K275" s="98"/>
      <c r="L275" s="267"/>
      <c r="M275" s="99">
        <f t="shared" si="125"/>
        <v>0</v>
      </c>
      <c r="N275" s="17">
        <f t="shared" si="126"/>
        <v>0</v>
      </c>
      <c r="O275" s="41">
        <f t="shared" si="127"/>
        <v>0</v>
      </c>
      <c r="P275" s="99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17"/>
      <c r="BA275" s="98">
        <f t="shared" si="128"/>
        <v>0</v>
      </c>
      <c r="BB275" s="101">
        <f t="shared" si="129"/>
        <v>0</v>
      </c>
    </row>
    <row r="276" spans="1:54" ht="14.25" customHeight="1" x14ac:dyDescent="0.35">
      <c r="A276" s="291" t="s">
        <v>92</v>
      </c>
      <c r="B276" s="285"/>
      <c r="C276" s="78" t="e">
        <f t="shared" ref="C276:BB276" si="130">AVERAGE(C264:C275)</f>
        <v>#DIV/0!</v>
      </c>
      <c r="D276" s="78" t="e">
        <f t="shared" si="130"/>
        <v>#DIV/0!</v>
      </c>
      <c r="E276" s="78" t="e">
        <f t="shared" si="130"/>
        <v>#DIV/0!</v>
      </c>
      <c r="F276" s="102" t="e">
        <f t="shared" si="130"/>
        <v>#DIV/0!</v>
      </c>
      <c r="G276" s="78" t="e">
        <f t="shared" si="130"/>
        <v>#DIV/0!</v>
      </c>
      <c r="H276" s="78" t="e">
        <f t="shared" si="130"/>
        <v>#DIV/0!</v>
      </c>
      <c r="I276" s="78" t="e">
        <f t="shared" si="130"/>
        <v>#DIV/0!</v>
      </c>
      <c r="J276" s="78" t="e">
        <f t="shared" si="130"/>
        <v>#DIV/0!</v>
      </c>
      <c r="K276" s="103" t="e">
        <f t="shared" si="130"/>
        <v>#DIV/0!</v>
      </c>
      <c r="L276" s="104">
        <f t="shared" si="130"/>
        <v>0</v>
      </c>
      <c r="M276" s="103">
        <f t="shared" si="130"/>
        <v>0</v>
      </c>
      <c r="N276" s="103">
        <f t="shared" si="130"/>
        <v>0</v>
      </c>
      <c r="O276" s="102">
        <f t="shared" si="130"/>
        <v>0</v>
      </c>
      <c r="P276" s="105" t="e">
        <f t="shared" si="130"/>
        <v>#DIV/0!</v>
      </c>
      <c r="Q276" s="78" t="e">
        <f t="shared" si="130"/>
        <v>#DIV/0!</v>
      </c>
      <c r="R276" s="78" t="e">
        <f t="shared" si="130"/>
        <v>#DIV/0!</v>
      </c>
      <c r="S276" s="78" t="e">
        <f t="shared" si="130"/>
        <v>#DIV/0!</v>
      </c>
      <c r="T276" s="78" t="e">
        <f t="shared" si="130"/>
        <v>#DIV/0!</v>
      </c>
      <c r="U276" s="78" t="e">
        <f t="shared" si="130"/>
        <v>#DIV/0!</v>
      </c>
      <c r="V276" s="78" t="e">
        <f t="shared" si="130"/>
        <v>#DIV/0!</v>
      </c>
      <c r="W276" s="78" t="e">
        <f t="shared" si="130"/>
        <v>#DIV/0!</v>
      </c>
      <c r="X276" s="78" t="e">
        <f t="shared" si="130"/>
        <v>#DIV/0!</v>
      </c>
      <c r="Y276" s="78" t="e">
        <f t="shared" si="130"/>
        <v>#DIV/0!</v>
      </c>
      <c r="Z276" s="78" t="e">
        <f t="shared" si="130"/>
        <v>#DIV/0!</v>
      </c>
      <c r="AA276" s="78" t="e">
        <f t="shared" si="130"/>
        <v>#DIV/0!</v>
      </c>
      <c r="AB276" s="78" t="e">
        <f t="shared" si="130"/>
        <v>#DIV/0!</v>
      </c>
      <c r="AC276" s="78" t="e">
        <f t="shared" si="130"/>
        <v>#DIV/0!</v>
      </c>
      <c r="AD276" s="78" t="e">
        <f t="shared" si="130"/>
        <v>#DIV/0!</v>
      </c>
      <c r="AE276" s="102" t="e">
        <f t="shared" si="130"/>
        <v>#DIV/0!</v>
      </c>
      <c r="AF276" s="106" t="e">
        <f t="shared" si="130"/>
        <v>#DIV/0!</v>
      </c>
      <c r="AG276" s="78" t="e">
        <f t="shared" si="130"/>
        <v>#DIV/0!</v>
      </c>
      <c r="AH276" s="78" t="e">
        <f t="shared" si="130"/>
        <v>#DIV/0!</v>
      </c>
      <c r="AI276" s="78" t="e">
        <f t="shared" si="130"/>
        <v>#DIV/0!</v>
      </c>
      <c r="AJ276" s="78" t="e">
        <f t="shared" si="130"/>
        <v>#DIV/0!</v>
      </c>
      <c r="AK276" s="78" t="e">
        <f t="shared" si="130"/>
        <v>#DIV/0!</v>
      </c>
      <c r="AL276" s="78" t="e">
        <f t="shared" si="130"/>
        <v>#DIV/0!</v>
      </c>
      <c r="AM276" s="78" t="e">
        <f t="shared" si="130"/>
        <v>#DIV/0!</v>
      </c>
      <c r="AN276" s="78" t="e">
        <f t="shared" si="130"/>
        <v>#DIV/0!</v>
      </c>
      <c r="AO276" s="78" t="e">
        <f t="shared" si="130"/>
        <v>#DIV/0!</v>
      </c>
      <c r="AP276" s="78" t="e">
        <f t="shared" si="130"/>
        <v>#DIV/0!</v>
      </c>
      <c r="AQ276" s="78" t="e">
        <f t="shared" si="130"/>
        <v>#DIV/0!</v>
      </c>
      <c r="AR276" s="78" t="e">
        <f t="shared" si="130"/>
        <v>#DIV/0!</v>
      </c>
      <c r="AS276" s="78" t="e">
        <f t="shared" si="130"/>
        <v>#DIV/0!</v>
      </c>
      <c r="AT276" s="78" t="e">
        <f t="shared" si="130"/>
        <v>#DIV/0!</v>
      </c>
      <c r="AU276" s="102" t="e">
        <f t="shared" si="130"/>
        <v>#DIV/0!</v>
      </c>
      <c r="AV276" s="107" t="e">
        <f t="shared" si="130"/>
        <v>#DIV/0!</v>
      </c>
      <c r="AW276" s="78" t="e">
        <f t="shared" si="130"/>
        <v>#DIV/0!</v>
      </c>
      <c r="AX276" s="78" t="e">
        <f t="shared" si="130"/>
        <v>#DIV/0!</v>
      </c>
      <c r="AY276" s="78" t="e">
        <f t="shared" si="130"/>
        <v>#DIV/0!</v>
      </c>
      <c r="AZ276" s="78" t="e">
        <f t="shared" si="130"/>
        <v>#DIV/0!</v>
      </c>
      <c r="BA276" s="103">
        <f t="shared" si="130"/>
        <v>0</v>
      </c>
      <c r="BB276" s="108">
        <f t="shared" si="130"/>
        <v>0</v>
      </c>
    </row>
    <row r="277" spans="1:54" ht="14.25" customHeight="1" x14ac:dyDescent="0.35">
      <c r="A277" s="268">
        <v>44826</v>
      </c>
      <c r="B277" s="11">
        <v>20.0833333333333</v>
      </c>
      <c r="C277" s="306"/>
      <c r="D277" s="17"/>
      <c r="E277" s="17"/>
      <c r="F277" s="41"/>
      <c r="G277" s="269"/>
      <c r="H277" s="17"/>
      <c r="I277" s="17"/>
      <c r="J277" s="17"/>
      <c r="K277" s="98"/>
      <c r="L277" s="286">
        <f>G277-C277</f>
        <v>0</v>
      </c>
      <c r="M277" s="99">
        <f t="shared" ref="M277:M288" si="131">H277-F277</f>
        <v>0</v>
      </c>
      <c r="N277" s="17">
        <f t="shared" ref="N277:N288" si="132">I277-E277</f>
        <v>0</v>
      </c>
      <c r="O277" s="41">
        <f t="shared" ref="O277:O288" si="133">K277-D277</f>
        <v>0</v>
      </c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1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17"/>
      <c r="BA277" s="98">
        <f t="shared" ref="BA277:BA288" si="134">AY277+AZ277</f>
        <v>0</v>
      </c>
      <c r="BB277" s="101">
        <f t="shared" ref="BB277:BB288" si="135">AE277+AU277+AY277</f>
        <v>0</v>
      </c>
    </row>
    <row r="278" spans="1:54" ht="14.25" customHeight="1" x14ac:dyDescent="0.35">
      <c r="A278" s="266"/>
      <c r="B278" s="11">
        <v>20.1666666666667</v>
      </c>
      <c r="C278" s="266"/>
      <c r="D278" s="17"/>
      <c r="E278" s="17"/>
      <c r="F278" s="41"/>
      <c r="G278" s="266"/>
      <c r="H278" s="17"/>
      <c r="I278" s="17"/>
      <c r="J278" s="17"/>
      <c r="K278" s="98"/>
      <c r="L278" s="266"/>
      <c r="M278" s="99">
        <f t="shared" si="131"/>
        <v>0</v>
      </c>
      <c r="N278" s="17">
        <f t="shared" si="132"/>
        <v>0</v>
      </c>
      <c r="O278" s="41">
        <f t="shared" si="133"/>
        <v>0</v>
      </c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17"/>
      <c r="BA278" s="98">
        <f t="shared" si="134"/>
        <v>0</v>
      </c>
      <c r="BB278" s="101">
        <f t="shared" si="135"/>
        <v>0</v>
      </c>
    </row>
    <row r="279" spans="1:54" ht="14.25" customHeight="1" x14ac:dyDescent="0.35">
      <c r="A279" s="266"/>
      <c r="B279" s="11">
        <v>20.25</v>
      </c>
      <c r="C279" s="266"/>
      <c r="D279" s="17"/>
      <c r="E279" s="17"/>
      <c r="F279" s="41"/>
      <c r="G279" s="266"/>
      <c r="H279" s="17"/>
      <c r="I279" s="17"/>
      <c r="J279" s="17"/>
      <c r="K279" s="98"/>
      <c r="L279" s="266"/>
      <c r="M279" s="99">
        <f t="shared" si="131"/>
        <v>0</v>
      </c>
      <c r="N279" s="17">
        <f t="shared" si="132"/>
        <v>0</v>
      </c>
      <c r="O279" s="41">
        <f t="shared" si="133"/>
        <v>0</v>
      </c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17"/>
      <c r="BA279" s="98">
        <f t="shared" si="134"/>
        <v>0</v>
      </c>
      <c r="BB279" s="101">
        <f t="shared" si="135"/>
        <v>0</v>
      </c>
    </row>
    <row r="280" spans="1:54" ht="14.25" customHeight="1" x14ac:dyDescent="0.35">
      <c r="A280" s="266"/>
      <c r="B280" s="11">
        <v>20.3333333333333</v>
      </c>
      <c r="C280" s="266"/>
      <c r="D280" s="17"/>
      <c r="E280" s="17"/>
      <c r="F280" s="41"/>
      <c r="G280" s="266"/>
      <c r="H280" s="17"/>
      <c r="I280" s="17"/>
      <c r="J280" s="17"/>
      <c r="K280" s="98"/>
      <c r="L280" s="266"/>
      <c r="M280" s="99">
        <f t="shared" si="131"/>
        <v>0</v>
      </c>
      <c r="N280" s="17">
        <f t="shared" si="132"/>
        <v>0</v>
      </c>
      <c r="O280" s="41">
        <f t="shared" si="133"/>
        <v>0</v>
      </c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17"/>
      <c r="BA280" s="98">
        <f t="shared" si="134"/>
        <v>0</v>
      </c>
      <c r="BB280" s="101">
        <f t="shared" si="135"/>
        <v>0</v>
      </c>
    </row>
    <row r="281" spans="1:54" ht="14.25" customHeight="1" x14ac:dyDescent="0.35">
      <c r="A281" s="266"/>
      <c r="B281" s="11">
        <v>20.4166666666667</v>
      </c>
      <c r="C281" s="266"/>
      <c r="D281" s="17"/>
      <c r="E281" s="17"/>
      <c r="F281" s="41"/>
      <c r="G281" s="266"/>
      <c r="H281" s="17"/>
      <c r="I281" s="17"/>
      <c r="J281" s="17"/>
      <c r="K281" s="98"/>
      <c r="L281" s="266"/>
      <c r="M281" s="99">
        <f t="shared" si="131"/>
        <v>0</v>
      </c>
      <c r="N281" s="17">
        <f t="shared" si="132"/>
        <v>0</v>
      </c>
      <c r="O281" s="41">
        <f t="shared" si="133"/>
        <v>0</v>
      </c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17"/>
      <c r="BA281" s="98">
        <f t="shared" si="134"/>
        <v>0</v>
      </c>
      <c r="BB281" s="101">
        <f t="shared" si="135"/>
        <v>0</v>
      </c>
    </row>
    <row r="282" spans="1:54" ht="14.25" customHeight="1" x14ac:dyDescent="0.35">
      <c r="A282" s="266"/>
      <c r="B282" s="11">
        <v>20.5</v>
      </c>
      <c r="C282" s="266"/>
      <c r="D282" s="17"/>
      <c r="E282" s="17"/>
      <c r="F282" s="41"/>
      <c r="G282" s="266"/>
      <c r="H282" s="17"/>
      <c r="I282" s="17"/>
      <c r="J282" s="17"/>
      <c r="K282" s="98"/>
      <c r="L282" s="266"/>
      <c r="M282" s="99">
        <f t="shared" si="131"/>
        <v>0</v>
      </c>
      <c r="N282" s="17">
        <f t="shared" si="132"/>
        <v>0</v>
      </c>
      <c r="O282" s="41">
        <f t="shared" si="133"/>
        <v>0</v>
      </c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17"/>
      <c r="BA282" s="98">
        <f t="shared" si="134"/>
        <v>0</v>
      </c>
      <c r="BB282" s="101">
        <f t="shared" si="135"/>
        <v>0</v>
      </c>
    </row>
    <row r="283" spans="1:54" ht="14.25" customHeight="1" x14ac:dyDescent="0.35">
      <c r="A283" s="266"/>
      <c r="B283" s="11">
        <v>20.5833333333333</v>
      </c>
      <c r="C283" s="266"/>
      <c r="D283" s="17"/>
      <c r="E283" s="17"/>
      <c r="F283" s="41"/>
      <c r="G283" s="266"/>
      <c r="H283" s="17"/>
      <c r="I283" s="17"/>
      <c r="J283" s="17"/>
      <c r="K283" s="98"/>
      <c r="L283" s="266"/>
      <c r="M283" s="99">
        <f t="shared" si="131"/>
        <v>0</v>
      </c>
      <c r="N283" s="17">
        <f t="shared" si="132"/>
        <v>0</v>
      </c>
      <c r="O283" s="41">
        <f t="shared" si="133"/>
        <v>0</v>
      </c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17"/>
      <c r="BA283" s="98">
        <f t="shared" si="134"/>
        <v>0</v>
      </c>
      <c r="BB283" s="101">
        <f t="shared" si="135"/>
        <v>0</v>
      </c>
    </row>
    <row r="284" spans="1:54" ht="14.25" customHeight="1" x14ac:dyDescent="0.35">
      <c r="A284" s="266"/>
      <c r="B284" s="11">
        <v>20.6666666666667</v>
      </c>
      <c r="C284" s="266"/>
      <c r="D284" s="17"/>
      <c r="E284" s="17"/>
      <c r="F284" s="41"/>
      <c r="G284" s="266"/>
      <c r="H284" s="17"/>
      <c r="I284" s="17"/>
      <c r="J284" s="17"/>
      <c r="K284" s="98"/>
      <c r="L284" s="266"/>
      <c r="M284" s="99">
        <f t="shared" si="131"/>
        <v>0</v>
      </c>
      <c r="N284" s="17">
        <f t="shared" si="132"/>
        <v>0</v>
      </c>
      <c r="O284" s="41">
        <f t="shared" si="133"/>
        <v>0</v>
      </c>
      <c r="P284" s="99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17"/>
      <c r="BA284" s="98">
        <f t="shared" si="134"/>
        <v>0</v>
      </c>
      <c r="BB284" s="101">
        <f t="shared" si="135"/>
        <v>0</v>
      </c>
    </row>
    <row r="285" spans="1:54" ht="14.25" customHeight="1" x14ac:dyDescent="0.35">
      <c r="A285" s="266"/>
      <c r="B285" s="11">
        <v>20.75</v>
      </c>
      <c r="C285" s="266"/>
      <c r="D285" s="17"/>
      <c r="E285" s="17"/>
      <c r="F285" s="41"/>
      <c r="G285" s="266"/>
      <c r="H285" s="17"/>
      <c r="I285" s="17"/>
      <c r="J285" s="17"/>
      <c r="K285" s="98"/>
      <c r="L285" s="266"/>
      <c r="M285" s="99">
        <f t="shared" si="131"/>
        <v>0</v>
      </c>
      <c r="N285" s="17">
        <f t="shared" si="132"/>
        <v>0</v>
      </c>
      <c r="O285" s="41">
        <f t="shared" si="133"/>
        <v>0</v>
      </c>
      <c r="P285" s="99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17"/>
      <c r="BA285" s="98">
        <f t="shared" si="134"/>
        <v>0</v>
      </c>
      <c r="BB285" s="101">
        <f t="shared" si="135"/>
        <v>0</v>
      </c>
    </row>
    <row r="286" spans="1:54" ht="14.25" customHeight="1" x14ac:dyDescent="0.35">
      <c r="A286" s="266"/>
      <c r="B286" s="11">
        <v>20.8333333333333</v>
      </c>
      <c r="C286" s="266"/>
      <c r="D286" s="17"/>
      <c r="E286" s="17"/>
      <c r="F286" s="41"/>
      <c r="G286" s="266"/>
      <c r="H286" s="17"/>
      <c r="I286" s="17"/>
      <c r="J286" s="17"/>
      <c r="K286" s="98"/>
      <c r="L286" s="266"/>
      <c r="M286" s="99">
        <f t="shared" si="131"/>
        <v>0</v>
      </c>
      <c r="N286" s="17">
        <f t="shared" si="132"/>
        <v>0</v>
      </c>
      <c r="O286" s="41">
        <f t="shared" si="133"/>
        <v>0</v>
      </c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17"/>
      <c r="BA286" s="98">
        <f t="shared" si="134"/>
        <v>0</v>
      </c>
      <c r="BB286" s="101">
        <f t="shared" si="135"/>
        <v>0</v>
      </c>
    </row>
    <row r="287" spans="1:54" ht="14.25" customHeight="1" x14ac:dyDescent="0.35">
      <c r="A287" s="266"/>
      <c r="B287" s="11">
        <v>20.9166666666667</v>
      </c>
      <c r="C287" s="266"/>
      <c r="D287" s="17"/>
      <c r="E287" s="17"/>
      <c r="F287" s="41"/>
      <c r="G287" s="266"/>
      <c r="H287" s="17"/>
      <c r="I287" s="17"/>
      <c r="J287" s="17"/>
      <c r="K287" s="98"/>
      <c r="L287" s="266"/>
      <c r="M287" s="99">
        <f t="shared" si="131"/>
        <v>0</v>
      </c>
      <c r="N287" s="17">
        <f t="shared" si="132"/>
        <v>0</v>
      </c>
      <c r="O287" s="41">
        <f t="shared" si="133"/>
        <v>0</v>
      </c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17"/>
      <c r="BA287" s="98">
        <f t="shared" si="134"/>
        <v>0</v>
      </c>
      <c r="BB287" s="101">
        <f t="shared" si="135"/>
        <v>0</v>
      </c>
    </row>
    <row r="288" spans="1:54" ht="14.25" customHeight="1" x14ac:dyDescent="0.35">
      <c r="A288" s="267"/>
      <c r="B288" s="11">
        <v>21</v>
      </c>
      <c r="C288" s="267"/>
      <c r="D288" s="17"/>
      <c r="E288" s="17"/>
      <c r="F288" s="41"/>
      <c r="G288" s="267"/>
      <c r="H288" s="17"/>
      <c r="I288" s="17"/>
      <c r="J288" s="17"/>
      <c r="K288" s="98"/>
      <c r="L288" s="267"/>
      <c r="M288" s="99">
        <f t="shared" si="131"/>
        <v>0</v>
      </c>
      <c r="N288" s="17">
        <f t="shared" si="132"/>
        <v>0</v>
      </c>
      <c r="O288" s="41">
        <f t="shared" si="133"/>
        <v>0</v>
      </c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17"/>
      <c r="BA288" s="98">
        <f t="shared" si="134"/>
        <v>0</v>
      </c>
      <c r="BB288" s="101">
        <f t="shared" si="135"/>
        <v>0</v>
      </c>
    </row>
    <row r="289" spans="1:54" ht="14.25" customHeight="1" x14ac:dyDescent="0.35">
      <c r="A289" s="291" t="s">
        <v>92</v>
      </c>
      <c r="B289" s="285"/>
      <c r="C289" s="78" t="e">
        <f t="shared" ref="C289:BB289" si="136">AVERAGE(C277:C288)</f>
        <v>#DIV/0!</v>
      </c>
      <c r="D289" s="78" t="e">
        <f t="shared" si="136"/>
        <v>#DIV/0!</v>
      </c>
      <c r="E289" s="78" t="e">
        <f t="shared" si="136"/>
        <v>#DIV/0!</v>
      </c>
      <c r="F289" s="102" t="e">
        <f t="shared" si="136"/>
        <v>#DIV/0!</v>
      </c>
      <c r="G289" s="78" t="e">
        <f t="shared" si="136"/>
        <v>#DIV/0!</v>
      </c>
      <c r="H289" s="78" t="e">
        <f t="shared" si="136"/>
        <v>#DIV/0!</v>
      </c>
      <c r="I289" s="78" t="e">
        <f t="shared" si="136"/>
        <v>#DIV/0!</v>
      </c>
      <c r="J289" s="78" t="e">
        <f t="shared" si="136"/>
        <v>#DIV/0!</v>
      </c>
      <c r="K289" s="103" t="e">
        <f t="shared" si="136"/>
        <v>#DIV/0!</v>
      </c>
      <c r="L289" s="104">
        <f t="shared" si="136"/>
        <v>0</v>
      </c>
      <c r="M289" s="103">
        <f t="shared" si="136"/>
        <v>0</v>
      </c>
      <c r="N289" s="103">
        <f t="shared" si="136"/>
        <v>0</v>
      </c>
      <c r="O289" s="102">
        <f t="shared" si="136"/>
        <v>0</v>
      </c>
      <c r="P289" s="105" t="e">
        <f t="shared" si="136"/>
        <v>#DIV/0!</v>
      </c>
      <c r="Q289" s="78" t="e">
        <f t="shared" si="136"/>
        <v>#DIV/0!</v>
      </c>
      <c r="R289" s="78" t="e">
        <f t="shared" si="136"/>
        <v>#DIV/0!</v>
      </c>
      <c r="S289" s="78" t="e">
        <f t="shared" si="136"/>
        <v>#DIV/0!</v>
      </c>
      <c r="T289" s="78" t="e">
        <f t="shared" si="136"/>
        <v>#DIV/0!</v>
      </c>
      <c r="U289" s="78" t="e">
        <f t="shared" si="136"/>
        <v>#DIV/0!</v>
      </c>
      <c r="V289" s="78" t="e">
        <f t="shared" si="136"/>
        <v>#DIV/0!</v>
      </c>
      <c r="W289" s="78" t="e">
        <f t="shared" si="136"/>
        <v>#DIV/0!</v>
      </c>
      <c r="X289" s="78" t="e">
        <f t="shared" si="136"/>
        <v>#DIV/0!</v>
      </c>
      <c r="Y289" s="78" t="e">
        <f t="shared" si="136"/>
        <v>#DIV/0!</v>
      </c>
      <c r="Z289" s="78" t="e">
        <f t="shared" si="136"/>
        <v>#DIV/0!</v>
      </c>
      <c r="AA289" s="78" t="e">
        <f t="shared" si="136"/>
        <v>#DIV/0!</v>
      </c>
      <c r="AB289" s="78" t="e">
        <f t="shared" si="136"/>
        <v>#DIV/0!</v>
      </c>
      <c r="AC289" s="78" t="e">
        <f t="shared" si="136"/>
        <v>#DIV/0!</v>
      </c>
      <c r="AD289" s="78" t="e">
        <f t="shared" si="136"/>
        <v>#DIV/0!</v>
      </c>
      <c r="AE289" s="102" t="e">
        <f t="shared" si="136"/>
        <v>#DIV/0!</v>
      </c>
      <c r="AF289" s="106" t="e">
        <f t="shared" si="136"/>
        <v>#DIV/0!</v>
      </c>
      <c r="AG289" s="78" t="e">
        <f t="shared" si="136"/>
        <v>#DIV/0!</v>
      </c>
      <c r="AH289" s="78" t="e">
        <f t="shared" si="136"/>
        <v>#DIV/0!</v>
      </c>
      <c r="AI289" s="78" t="e">
        <f t="shared" si="136"/>
        <v>#DIV/0!</v>
      </c>
      <c r="AJ289" s="78" t="e">
        <f t="shared" si="136"/>
        <v>#DIV/0!</v>
      </c>
      <c r="AK289" s="78" t="e">
        <f t="shared" si="136"/>
        <v>#DIV/0!</v>
      </c>
      <c r="AL289" s="78" t="e">
        <f t="shared" si="136"/>
        <v>#DIV/0!</v>
      </c>
      <c r="AM289" s="78" t="e">
        <f t="shared" si="136"/>
        <v>#DIV/0!</v>
      </c>
      <c r="AN289" s="78" t="e">
        <f t="shared" si="136"/>
        <v>#DIV/0!</v>
      </c>
      <c r="AO289" s="78" t="e">
        <f t="shared" si="136"/>
        <v>#DIV/0!</v>
      </c>
      <c r="AP289" s="78" t="e">
        <f t="shared" si="136"/>
        <v>#DIV/0!</v>
      </c>
      <c r="AQ289" s="78" t="e">
        <f t="shared" si="136"/>
        <v>#DIV/0!</v>
      </c>
      <c r="AR289" s="78" t="e">
        <f t="shared" si="136"/>
        <v>#DIV/0!</v>
      </c>
      <c r="AS289" s="78" t="e">
        <f t="shared" si="136"/>
        <v>#DIV/0!</v>
      </c>
      <c r="AT289" s="78" t="e">
        <f t="shared" si="136"/>
        <v>#DIV/0!</v>
      </c>
      <c r="AU289" s="102" t="e">
        <f t="shared" si="136"/>
        <v>#DIV/0!</v>
      </c>
      <c r="AV289" s="107" t="e">
        <f t="shared" si="136"/>
        <v>#DIV/0!</v>
      </c>
      <c r="AW289" s="78" t="e">
        <f t="shared" si="136"/>
        <v>#DIV/0!</v>
      </c>
      <c r="AX289" s="78" t="e">
        <f t="shared" si="136"/>
        <v>#DIV/0!</v>
      </c>
      <c r="AY289" s="78" t="e">
        <f t="shared" si="136"/>
        <v>#DIV/0!</v>
      </c>
      <c r="AZ289" s="78" t="e">
        <f t="shared" si="136"/>
        <v>#DIV/0!</v>
      </c>
      <c r="BA289" s="103">
        <f t="shared" si="136"/>
        <v>0</v>
      </c>
      <c r="BB289" s="108">
        <f t="shared" si="136"/>
        <v>0</v>
      </c>
    </row>
    <row r="290" spans="1:54" ht="14.25" customHeight="1" x14ac:dyDescent="0.35">
      <c r="A290" s="268">
        <v>44827</v>
      </c>
      <c r="B290" s="11">
        <v>21.0833333333333</v>
      </c>
      <c r="C290" s="306"/>
      <c r="D290" s="17"/>
      <c r="E290" s="17"/>
      <c r="F290" s="41"/>
      <c r="G290" s="269"/>
      <c r="H290" s="17"/>
      <c r="I290" s="17"/>
      <c r="J290" s="17"/>
      <c r="K290" s="98"/>
      <c r="L290" s="286">
        <f>G290-C290</f>
        <v>0</v>
      </c>
      <c r="M290" s="99">
        <f t="shared" ref="M290:M301" si="137">H290-F290</f>
        <v>0</v>
      </c>
      <c r="N290" s="17">
        <f t="shared" ref="N290:N301" si="138">I290-E290</f>
        <v>0</v>
      </c>
      <c r="O290" s="41">
        <f t="shared" ref="O290:O301" si="139">K290-D290</f>
        <v>0</v>
      </c>
      <c r="P290" s="99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17"/>
      <c r="BA290" s="98">
        <f t="shared" ref="BA290:BA301" si="140">AY290+AZ290</f>
        <v>0</v>
      </c>
      <c r="BB290" s="101">
        <f t="shared" ref="BB290:BB301" si="141">AE290+AU290+AY290</f>
        <v>0</v>
      </c>
    </row>
    <row r="291" spans="1:54" ht="14.25" customHeight="1" x14ac:dyDescent="0.35">
      <c r="A291" s="266"/>
      <c r="B291" s="11">
        <v>21.1666666666667</v>
      </c>
      <c r="C291" s="266"/>
      <c r="D291" s="17"/>
      <c r="E291" s="17"/>
      <c r="F291" s="41"/>
      <c r="G291" s="266"/>
      <c r="H291" s="17"/>
      <c r="I291" s="17"/>
      <c r="J291" s="17"/>
      <c r="K291" s="98"/>
      <c r="L291" s="266"/>
      <c r="M291" s="99">
        <f t="shared" si="137"/>
        <v>0</v>
      </c>
      <c r="N291" s="17">
        <f t="shared" si="138"/>
        <v>0</v>
      </c>
      <c r="O291" s="41">
        <f t="shared" si="139"/>
        <v>0</v>
      </c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17"/>
      <c r="BA291" s="98">
        <f t="shared" si="140"/>
        <v>0</v>
      </c>
      <c r="BB291" s="101">
        <f t="shared" si="141"/>
        <v>0</v>
      </c>
    </row>
    <row r="292" spans="1:54" ht="14.25" customHeight="1" x14ac:dyDescent="0.35">
      <c r="A292" s="266"/>
      <c r="B292" s="11">
        <v>21.25</v>
      </c>
      <c r="C292" s="266"/>
      <c r="D292" s="17"/>
      <c r="E292" s="17"/>
      <c r="F292" s="41"/>
      <c r="G292" s="266"/>
      <c r="H292" s="17"/>
      <c r="I292" s="17"/>
      <c r="J292" s="17"/>
      <c r="K292" s="98"/>
      <c r="L292" s="266"/>
      <c r="M292" s="99">
        <f t="shared" si="137"/>
        <v>0</v>
      </c>
      <c r="N292" s="17">
        <f t="shared" si="138"/>
        <v>0</v>
      </c>
      <c r="O292" s="41">
        <f t="shared" si="139"/>
        <v>0</v>
      </c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17"/>
      <c r="BA292" s="98">
        <f t="shared" si="140"/>
        <v>0</v>
      </c>
      <c r="BB292" s="101">
        <f t="shared" si="141"/>
        <v>0</v>
      </c>
    </row>
    <row r="293" spans="1:54" ht="14.25" customHeight="1" x14ac:dyDescent="0.35">
      <c r="A293" s="266"/>
      <c r="B293" s="11">
        <v>21.3333333333333</v>
      </c>
      <c r="C293" s="266"/>
      <c r="D293" s="17"/>
      <c r="E293" s="17"/>
      <c r="F293" s="41"/>
      <c r="G293" s="266"/>
      <c r="H293" s="17"/>
      <c r="I293" s="17"/>
      <c r="J293" s="17"/>
      <c r="K293" s="98"/>
      <c r="L293" s="266"/>
      <c r="M293" s="99">
        <f t="shared" si="137"/>
        <v>0</v>
      </c>
      <c r="N293" s="17">
        <f t="shared" si="138"/>
        <v>0</v>
      </c>
      <c r="O293" s="41">
        <f t="shared" si="139"/>
        <v>0</v>
      </c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17"/>
      <c r="BA293" s="98">
        <f t="shared" si="140"/>
        <v>0</v>
      </c>
      <c r="BB293" s="101">
        <f t="shared" si="141"/>
        <v>0</v>
      </c>
    </row>
    <row r="294" spans="1:54" ht="14.25" customHeight="1" x14ac:dyDescent="0.35">
      <c r="A294" s="266"/>
      <c r="B294" s="11">
        <v>21.4166666666667</v>
      </c>
      <c r="C294" s="266"/>
      <c r="D294" s="17"/>
      <c r="E294" s="17"/>
      <c r="F294" s="41"/>
      <c r="G294" s="266"/>
      <c r="H294" s="17"/>
      <c r="I294" s="17"/>
      <c r="J294" s="17"/>
      <c r="K294" s="98"/>
      <c r="L294" s="266"/>
      <c r="M294" s="99">
        <f t="shared" si="137"/>
        <v>0</v>
      </c>
      <c r="N294" s="17">
        <f t="shared" si="138"/>
        <v>0</v>
      </c>
      <c r="O294" s="41">
        <f t="shared" si="139"/>
        <v>0</v>
      </c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17"/>
      <c r="BA294" s="98">
        <f t="shared" si="140"/>
        <v>0</v>
      </c>
      <c r="BB294" s="101">
        <f t="shared" si="141"/>
        <v>0</v>
      </c>
    </row>
    <row r="295" spans="1:54" ht="14.25" customHeight="1" x14ac:dyDescent="0.35">
      <c r="A295" s="266"/>
      <c r="B295" s="11">
        <v>21.5</v>
      </c>
      <c r="C295" s="266"/>
      <c r="D295" s="17"/>
      <c r="E295" s="17"/>
      <c r="F295" s="41"/>
      <c r="G295" s="266"/>
      <c r="H295" s="17"/>
      <c r="I295" s="17"/>
      <c r="J295" s="17"/>
      <c r="K295" s="98"/>
      <c r="L295" s="266"/>
      <c r="M295" s="99">
        <f t="shared" si="137"/>
        <v>0</v>
      </c>
      <c r="N295" s="17">
        <f t="shared" si="138"/>
        <v>0</v>
      </c>
      <c r="O295" s="41">
        <f t="shared" si="139"/>
        <v>0</v>
      </c>
      <c r="P295" s="99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17"/>
      <c r="BA295" s="98">
        <f t="shared" si="140"/>
        <v>0</v>
      </c>
      <c r="BB295" s="101">
        <f t="shared" si="141"/>
        <v>0</v>
      </c>
    </row>
    <row r="296" spans="1:54" ht="14.25" customHeight="1" x14ac:dyDescent="0.35">
      <c r="A296" s="266"/>
      <c r="B296" s="11">
        <v>21.5833333333333</v>
      </c>
      <c r="C296" s="266"/>
      <c r="D296" s="17"/>
      <c r="E296" s="17"/>
      <c r="F296" s="41"/>
      <c r="G296" s="266"/>
      <c r="H296" s="17"/>
      <c r="I296" s="17"/>
      <c r="J296" s="17"/>
      <c r="K296" s="98"/>
      <c r="L296" s="266"/>
      <c r="M296" s="99">
        <f t="shared" si="137"/>
        <v>0</v>
      </c>
      <c r="N296" s="17">
        <f t="shared" si="138"/>
        <v>0</v>
      </c>
      <c r="O296" s="41">
        <f t="shared" si="139"/>
        <v>0</v>
      </c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17"/>
      <c r="BA296" s="98">
        <f t="shared" si="140"/>
        <v>0</v>
      </c>
      <c r="BB296" s="101">
        <f t="shared" si="141"/>
        <v>0</v>
      </c>
    </row>
    <row r="297" spans="1:54" ht="14.25" customHeight="1" x14ac:dyDescent="0.35">
      <c r="A297" s="266"/>
      <c r="B297" s="11">
        <v>21.6666666666667</v>
      </c>
      <c r="C297" s="266"/>
      <c r="D297" s="17"/>
      <c r="E297" s="17"/>
      <c r="F297" s="41"/>
      <c r="G297" s="266"/>
      <c r="H297" s="17"/>
      <c r="I297" s="17"/>
      <c r="J297" s="17"/>
      <c r="K297" s="98"/>
      <c r="L297" s="266"/>
      <c r="M297" s="99">
        <f t="shared" si="137"/>
        <v>0</v>
      </c>
      <c r="N297" s="17">
        <f t="shared" si="138"/>
        <v>0</v>
      </c>
      <c r="O297" s="41">
        <f t="shared" si="139"/>
        <v>0</v>
      </c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17"/>
      <c r="BA297" s="98">
        <f t="shared" si="140"/>
        <v>0</v>
      </c>
      <c r="BB297" s="101">
        <f t="shared" si="141"/>
        <v>0</v>
      </c>
    </row>
    <row r="298" spans="1:54" ht="14.25" customHeight="1" x14ac:dyDescent="0.35">
      <c r="A298" s="266"/>
      <c r="B298" s="11">
        <v>21.75</v>
      </c>
      <c r="C298" s="266"/>
      <c r="D298" s="17"/>
      <c r="E298" s="17"/>
      <c r="F298" s="41"/>
      <c r="G298" s="266"/>
      <c r="H298" s="17"/>
      <c r="I298" s="17"/>
      <c r="J298" s="17"/>
      <c r="K298" s="98"/>
      <c r="L298" s="266"/>
      <c r="M298" s="99">
        <f t="shared" si="137"/>
        <v>0</v>
      </c>
      <c r="N298" s="17">
        <f t="shared" si="138"/>
        <v>0</v>
      </c>
      <c r="O298" s="41">
        <f t="shared" si="139"/>
        <v>0</v>
      </c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17"/>
      <c r="BA298" s="98">
        <f t="shared" si="140"/>
        <v>0</v>
      </c>
      <c r="BB298" s="101">
        <f t="shared" si="141"/>
        <v>0</v>
      </c>
    </row>
    <row r="299" spans="1:54" ht="14.25" customHeight="1" x14ac:dyDescent="0.35">
      <c r="A299" s="266"/>
      <c r="B299" s="11">
        <v>21.8333333333333</v>
      </c>
      <c r="C299" s="266"/>
      <c r="D299" s="17"/>
      <c r="E299" s="17"/>
      <c r="F299" s="41"/>
      <c r="G299" s="266"/>
      <c r="H299" s="17"/>
      <c r="I299" s="17"/>
      <c r="J299" s="17"/>
      <c r="K299" s="98"/>
      <c r="L299" s="266"/>
      <c r="M299" s="99">
        <f t="shared" si="137"/>
        <v>0</v>
      </c>
      <c r="N299" s="17">
        <f t="shared" si="138"/>
        <v>0</v>
      </c>
      <c r="O299" s="41">
        <f t="shared" si="139"/>
        <v>0</v>
      </c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17"/>
      <c r="BA299" s="98">
        <f t="shared" si="140"/>
        <v>0</v>
      </c>
      <c r="BB299" s="101">
        <f t="shared" si="141"/>
        <v>0</v>
      </c>
    </row>
    <row r="300" spans="1:54" ht="14.25" customHeight="1" x14ac:dyDescent="0.35">
      <c r="A300" s="266"/>
      <c r="B300" s="11">
        <v>21.9166666666667</v>
      </c>
      <c r="C300" s="266"/>
      <c r="D300" s="17"/>
      <c r="E300" s="17"/>
      <c r="F300" s="41"/>
      <c r="G300" s="266"/>
      <c r="H300" s="17"/>
      <c r="I300" s="17"/>
      <c r="J300" s="17"/>
      <c r="K300" s="98"/>
      <c r="L300" s="266"/>
      <c r="M300" s="99">
        <f t="shared" si="137"/>
        <v>0</v>
      </c>
      <c r="N300" s="17">
        <f t="shared" si="138"/>
        <v>0</v>
      </c>
      <c r="O300" s="41">
        <f t="shared" si="139"/>
        <v>0</v>
      </c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17"/>
      <c r="BA300" s="98">
        <f t="shared" si="140"/>
        <v>0</v>
      </c>
      <c r="BB300" s="101">
        <f t="shared" si="141"/>
        <v>0</v>
      </c>
    </row>
    <row r="301" spans="1:54" ht="14.25" customHeight="1" x14ac:dyDescent="0.35">
      <c r="A301" s="267"/>
      <c r="B301" s="11">
        <v>22</v>
      </c>
      <c r="C301" s="267"/>
      <c r="D301" s="17"/>
      <c r="E301" s="17"/>
      <c r="F301" s="41"/>
      <c r="G301" s="267"/>
      <c r="H301" s="17"/>
      <c r="I301" s="17"/>
      <c r="J301" s="17"/>
      <c r="K301" s="98"/>
      <c r="L301" s="267"/>
      <c r="M301" s="99">
        <f t="shared" si="137"/>
        <v>0</v>
      </c>
      <c r="N301" s="17">
        <f t="shared" si="138"/>
        <v>0</v>
      </c>
      <c r="O301" s="41">
        <f t="shared" si="139"/>
        <v>0</v>
      </c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17"/>
      <c r="BA301" s="98">
        <f t="shared" si="140"/>
        <v>0</v>
      </c>
      <c r="BB301" s="101">
        <f t="shared" si="141"/>
        <v>0</v>
      </c>
    </row>
    <row r="302" spans="1:54" ht="14.25" customHeight="1" x14ac:dyDescent="0.35">
      <c r="A302" s="291" t="s">
        <v>92</v>
      </c>
      <c r="B302" s="285"/>
      <c r="C302" s="78" t="e">
        <f t="shared" ref="C302:BB302" si="142">AVERAGE(C290:C301)</f>
        <v>#DIV/0!</v>
      </c>
      <c r="D302" s="78" t="e">
        <f t="shared" si="142"/>
        <v>#DIV/0!</v>
      </c>
      <c r="E302" s="78" t="e">
        <f t="shared" si="142"/>
        <v>#DIV/0!</v>
      </c>
      <c r="F302" s="102" t="e">
        <f t="shared" si="142"/>
        <v>#DIV/0!</v>
      </c>
      <c r="G302" s="78" t="e">
        <f t="shared" si="142"/>
        <v>#DIV/0!</v>
      </c>
      <c r="H302" s="78" t="e">
        <f t="shared" si="142"/>
        <v>#DIV/0!</v>
      </c>
      <c r="I302" s="78" t="e">
        <f t="shared" si="142"/>
        <v>#DIV/0!</v>
      </c>
      <c r="J302" s="78" t="e">
        <f t="shared" si="142"/>
        <v>#DIV/0!</v>
      </c>
      <c r="K302" s="103" t="e">
        <f t="shared" si="142"/>
        <v>#DIV/0!</v>
      </c>
      <c r="L302" s="104">
        <f t="shared" si="142"/>
        <v>0</v>
      </c>
      <c r="M302" s="103">
        <f t="shared" si="142"/>
        <v>0</v>
      </c>
      <c r="N302" s="103">
        <f t="shared" si="142"/>
        <v>0</v>
      </c>
      <c r="O302" s="102">
        <f t="shared" si="142"/>
        <v>0</v>
      </c>
      <c r="P302" s="105" t="e">
        <f t="shared" si="142"/>
        <v>#DIV/0!</v>
      </c>
      <c r="Q302" s="78" t="e">
        <f t="shared" si="142"/>
        <v>#DIV/0!</v>
      </c>
      <c r="R302" s="78" t="e">
        <f t="shared" si="142"/>
        <v>#DIV/0!</v>
      </c>
      <c r="S302" s="78" t="e">
        <f t="shared" si="142"/>
        <v>#DIV/0!</v>
      </c>
      <c r="T302" s="78" t="e">
        <f t="shared" si="142"/>
        <v>#DIV/0!</v>
      </c>
      <c r="U302" s="78" t="e">
        <f t="shared" si="142"/>
        <v>#DIV/0!</v>
      </c>
      <c r="V302" s="78" t="e">
        <f t="shared" si="142"/>
        <v>#DIV/0!</v>
      </c>
      <c r="W302" s="78" t="e">
        <f t="shared" si="142"/>
        <v>#DIV/0!</v>
      </c>
      <c r="X302" s="78" t="e">
        <f t="shared" si="142"/>
        <v>#DIV/0!</v>
      </c>
      <c r="Y302" s="78" t="e">
        <f t="shared" si="142"/>
        <v>#DIV/0!</v>
      </c>
      <c r="Z302" s="78" t="e">
        <f t="shared" si="142"/>
        <v>#DIV/0!</v>
      </c>
      <c r="AA302" s="78" t="e">
        <f t="shared" si="142"/>
        <v>#DIV/0!</v>
      </c>
      <c r="AB302" s="78" t="e">
        <f t="shared" si="142"/>
        <v>#DIV/0!</v>
      </c>
      <c r="AC302" s="78" t="e">
        <f t="shared" si="142"/>
        <v>#DIV/0!</v>
      </c>
      <c r="AD302" s="78" t="e">
        <f t="shared" si="142"/>
        <v>#DIV/0!</v>
      </c>
      <c r="AE302" s="102" t="e">
        <f t="shared" si="142"/>
        <v>#DIV/0!</v>
      </c>
      <c r="AF302" s="106" t="e">
        <f t="shared" si="142"/>
        <v>#DIV/0!</v>
      </c>
      <c r="AG302" s="78" t="e">
        <f t="shared" si="142"/>
        <v>#DIV/0!</v>
      </c>
      <c r="AH302" s="78" t="e">
        <f t="shared" si="142"/>
        <v>#DIV/0!</v>
      </c>
      <c r="AI302" s="78" t="e">
        <f t="shared" si="142"/>
        <v>#DIV/0!</v>
      </c>
      <c r="AJ302" s="78" t="e">
        <f t="shared" si="142"/>
        <v>#DIV/0!</v>
      </c>
      <c r="AK302" s="78" t="e">
        <f t="shared" si="142"/>
        <v>#DIV/0!</v>
      </c>
      <c r="AL302" s="78" t="e">
        <f t="shared" si="142"/>
        <v>#DIV/0!</v>
      </c>
      <c r="AM302" s="78" t="e">
        <f t="shared" si="142"/>
        <v>#DIV/0!</v>
      </c>
      <c r="AN302" s="78" t="e">
        <f t="shared" si="142"/>
        <v>#DIV/0!</v>
      </c>
      <c r="AO302" s="78" t="e">
        <f t="shared" si="142"/>
        <v>#DIV/0!</v>
      </c>
      <c r="AP302" s="78" t="e">
        <f t="shared" si="142"/>
        <v>#DIV/0!</v>
      </c>
      <c r="AQ302" s="78" t="e">
        <f t="shared" si="142"/>
        <v>#DIV/0!</v>
      </c>
      <c r="AR302" s="78" t="e">
        <f t="shared" si="142"/>
        <v>#DIV/0!</v>
      </c>
      <c r="AS302" s="78" t="e">
        <f t="shared" si="142"/>
        <v>#DIV/0!</v>
      </c>
      <c r="AT302" s="78" t="e">
        <f t="shared" si="142"/>
        <v>#DIV/0!</v>
      </c>
      <c r="AU302" s="102" t="e">
        <f t="shared" si="142"/>
        <v>#DIV/0!</v>
      </c>
      <c r="AV302" s="107" t="e">
        <f t="shared" si="142"/>
        <v>#DIV/0!</v>
      </c>
      <c r="AW302" s="78" t="e">
        <f t="shared" si="142"/>
        <v>#DIV/0!</v>
      </c>
      <c r="AX302" s="78" t="e">
        <f t="shared" si="142"/>
        <v>#DIV/0!</v>
      </c>
      <c r="AY302" s="78" t="e">
        <f t="shared" si="142"/>
        <v>#DIV/0!</v>
      </c>
      <c r="AZ302" s="78" t="e">
        <f t="shared" si="142"/>
        <v>#DIV/0!</v>
      </c>
      <c r="BA302" s="103">
        <f t="shared" si="142"/>
        <v>0</v>
      </c>
      <c r="BB302" s="108">
        <f t="shared" si="142"/>
        <v>0</v>
      </c>
    </row>
    <row r="303" spans="1:54" ht="14.25" customHeight="1" x14ac:dyDescent="0.35">
      <c r="A303" s="268">
        <v>44828</v>
      </c>
      <c r="B303" s="11">
        <v>22.0833333333333</v>
      </c>
      <c r="C303" s="306"/>
      <c r="D303" s="17"/>
      <c r="E303" s="17"/>
      <c r="F303" s="41"/>
      <c r="G303" s="269"/>
      <c r="H303" s="17"/>
      <c r="I303" s="17"/>
      <c r="J303" s="17"/>
      <c r="K303" s="98"/>
      <c r="L303" s="286">
        <f>G303-C303</f>
        <v>0</v>
      </c>
      <c r="M303" s="99">
        <f t="shared" ref="M303:M314" si="143">H303-F303</f>
        <v>0</v>
      </c>
      <c r="N303" s="17">
        <f t="shared" ref="N303:N314" si="144">I303-E303</f>
        <v>0</v>
      </c>
      <c r="O303" s="41">
        <f t="shared" ref="O303:O314" si="145">K303-D303</f>
        <v>0</v>
      </c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17"/>
      <c r="BA303" s="98">
        <f t="shared" ref="BA303:BA314" si="146">AY303+AZ303</f>
        <v>0</v>
      </c>
      <c r="BB303" s="101">
        <f t="shared" ref="BB303:BB314" si="147">AE303+AU303+AY303</f>
        <v>0</v>
      </c>
    </row>
    <row r="304" spans="1:54" ht="14.25" customHeight="1" x14ac:dyDescent="0.35">
      <c r="A304" s="266"/>
      <c r="B304" s="11">
        <v>22.1666666666667</v>
      </c>
      <c r="C304" s="266"/>
      <c r="D304" s="17"/>
      <c r="E304" s="17"/>
      <c r="F304" s="41"/>
      <c r="G304" s="266"/>
      <c r="H304" s="17"/>
      <c r="I304" s="17"/>
      <c r="J304" s="17"/>
      <c r="K304" s="98"/>
      <c r="L304" s="266"/>
      <c r="M304" s="99">
        <f t="shared" si="143"/>
        <v>0</v>
      </c>
      <c r="N304" s="17">
        <f t="shared" si="144"/>
        <v>0</v>
      </c>
      <c r="O304" s="41">
        <f t="shared" si="145"/>
        <v>0</v>
      </c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17"/>
      <c r="BA304" s="98">
        <f t="shared" si="146"/>
        <v>0</v>
      </c>
      <c r="BB304" s="101">
        <f t="shared" si="147"/>
        <v>0</v>
      </c>
    </row>
    <row r="305" spans="1:54" ht="14.25" customHeight="1" x14ac:dyDescent="0.35">
      <c r="A305" s="266"/>
      <c r="B305" s="11">
        <v>22.25</v>
      </c>
      <c r="C305" s="266"/>
      <c r="D305" s="17"/>
      <c r="E305" s="17"/>
      <c r="F305" s="41"/>
      <c r="G305" s="266"/>
      <c r="H305" s="17"/>
      <c r="I305" s="17"/>
      <c r="J305" s="17"/>
      <c r="K305" s="98"/>
      <c r="L305" s="266"/>
      <c r="M305" s="99">
        <f t="shared" si="143"/>
        <v>0</v>
      </c>
      <c r="N305" s="17">
        <f t="shared" si="144"/>
        <v>0</v>
      </c>
      <c r="O305" s="41">
        <f t="shared" si="145"/>
        <v>0</v>
      </c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17"/>
      <c r="BA305" s="98">
        <f t="shared" si="146"/>
        <v>0</v>
      </c>
      <c r="BB305" s="101">
        <f t="shared" si="147"/>
        <v>0</v>
      </c>
    </row>
    <row r="306" spans="1:54" ht="14.25" customHeight="1" x14ac:dyDescent="0.35">
      <c r="A306" s="266"/>
      <c r="B306" s="11">
        <v>22.3333333333333</v>
      </c>
      <c r="C306" s="266"/>
      <c r="D306" s="17"/>
      <c r="E306" s="17"/>
      <c r="F306" s="41"/>
      <c r="G306" s="266"/>
      <c r="H306" s="17"/>
      <c r="I306" s="17"/>
      <c r="J306" s="17"/>
      <c r="K306" s="98"/>
      <c r="L306" s="266"/>
      <c r="M306" s="99">
        <f t="shared" si="143"/>
        <v>0</v>
      </c>
      <c r="N306" s="17">
        <f t="shared" si="144"/>
        <v>0</v>
      </c>
      <c r="O306" s="41">
        <f t="shared" si="145"/>
        <v>0</v>
      </c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17"/>
      <c r="BA306" s="98">
        <f t="shared" si="146"/>
        <v>0</v>
      </c>
      <c r="BB306" s="101">
        <f t="shared" si="147"/>
        <v>0</v>
      </c>
    </row>
    <row r="307" spans="1:54" ht="14.25" customHeight="1" x14ac:dyDescent="0.35">
      <c r="A307" s="266"/>
      <c r="B307" s="11">
        <v>22.4166666666667</v>
      </c>
      <c r="C307" s="266"/>
      <c r="D307" s="17"/>
      <c r="E307" s="17"/>
      <c r="F307" s="41"/>
      <c r="G307" s="266"/>
      <c r="H307" s="17"/>
      <c r="I307" s="17"/>
      <c r="J307" s="17"/>
      <c r="K307" s="98"/>
      <c r="L307" s="266"/>
      <c r="M307" s="99">
        <f t="shared" si="143"/>
        <v>0</v>
      </c>
      <c r="N307" s="17">
        <f t="shared" si="144"/>
        <v>0</v>
      </c>
      <c r="O307" s="41">
        <f t="shared" si="145"/>
        <v>0</v>
      </c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17"/>
      <c r="BA307" s="98">
        <f t="shared" si="146"/>
        <v>0</v>
      </c>
      <c r="BB307" s="101">
        <f t="shared" si="147"/>
        <v>0</v>
      </c>
    </row>
    <row r="308" spans="1:54" ht="14.25" customHeight="1" x14ac:dyDescent="0.35">
      <c r="A308" s="266"/>
      <c r="B308" s="11">
        <v>22.5</v>
      </c>
      <c r="C308" s="266"/>
      <c r="D308" s="17"/>
      <c r="E308" s="17"/>
      <c r="F308" s="41"/>
      <c r="G308" s="266"/>
      <c r="H308" s="17"/>
      <c r="I308" s="17"/>
      <c r="J308" s="17"/>
      <c r="K308" s="98"/>
      <c r="L308" s="266"/>
      <c r="M308" s="99">
        <f t="shared" si="143"/>
        <v>0</v>
      </c>
      <c r="N308" s="17">
        <f t="shared" si="144"/>
        <v>0</v>
      </c>
      <c r="O308" s="41">
        <f t="shared" si="145"/>
        <v>0</v>
      </c>
      <c r="P308" s="99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17"/>
      <c r="BA308" s="98">
        <f t="shared" si="146"/>
        <v>0</v>
      </c>
      <c r="BB308" s="101">
        <f t="shared" si="147"/>
        <v>0</v>
      </c>
    </row>
    <row r="309" spans="1:54" ht="14.25" customHeight="1" x14ac:dyDescent="0.35">
      <c r="A309" s="266"/>
      <c r="B309" s="11">
        <v>22.5833333333333</v>
      </c>
      <c r="C309" s="266"/>
      <c r="D309" s="17"/>
      <c r="E309" s="17"/>
      <c r="F309" s="41"/>
      <c r="G309" s="266"/>
      <c r="H309" s="17"/>
      <c r="I309" s="17"/>
      <c r="J309" s="17"/>
      <c r="K309" s="98"/>
      <c r="L309" s="266"/>
      <c r="M309" s="99">
        <f t="shared" si="143"/>
        <v>0</v>
      </c>
      <c r="N309" s="17">
        <f t="shared" si="144"/>
        <v>0</v>
      </c>
      <c r="O309" s="41">
        <f t="shared" si="145"/>
        <v>0</v>
      </c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17"/>
      <c r="BA309" s="98">
        <f t="shared" si="146"/>
        <v>0</v>
      </c>
      <c r="BB309" s="101">
        <f t="shared" si="147"/>
        <v>0</v>
      </c>
    </row>
    <row r="310" spans="1:54" ht="14.25" customHeight="1" x14ac:dyDescent="0.35">
      <c r="A310" s="266"/>
      <c r="B310" s="11">
        <v>22.6666666666667</v>
      </c>
      <c r="C310" s="266"/>
      <c r="D310" s="17"/>
      <c r="E310" s="17"/>
      <c r="F310" s="41"/>
      <c r="G310" s="266"/>
      <c r="H310" s="17"/>
      <c r="I310" s="17"/>
      <c r="J310" s="17"/>
      <c r="K310" s="98"/>
      <c r="L310" s="266"/>
      <c r="M310" s="99">
        <f t="shared" si="143"/>
        <v>0</v>
      </c>
      <c r="N310" s="17">
        <f t="shared" si="144"/>
        <v>0</v>
      </c>
      <c r="O310" s="41">
        <f t="shared" si="145"/>
        <v>0</v>
      </c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17"/>
      <c r="BA310" s="98">
        <f t="shared" si="146"/>
        <v>0</v>
      </c>
      <c r="BB310" s="101">
        <f t="shared" si="147"/>
        <v>0</v>
      </c>
    </row>
    <row r="311" spans="1:54" ht="14.25" customHeight="1" x14ac:dyDescent="0.35">
      <c r="A311" s="266"/>
      <c r="B311" s="11">
        <v>22.75</v>
      </c>
      <c r="C311" s="266"/>
      <c r="D311" s="17"/>
      <c r="E311" s="17"/>
      <c r="F311" s="41"/>
      <c r="G311" s="266"/>
      <c r="H311" s="17"/>
      <c r="I311" s="17"/>
      <c r="J311" s="17"/>
      <c r="K311" s="98"/>
      <c r="L311" s="266"/>
      <c r="M311" s="99">
        <f t="shared" si="143"/>
        <v>0</v>
      </c>
      <c r="N311" s="17">
        <f t="shared" si="144"/>
        <v>0</v>
      </c>
      <c r="O311" s="41">
        <f t="shared" si="145"/>
        <v>0</v>
      </c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17"/>
      <c r="BA311" s="98">
        <f t="shared" si="146"/>
        <v>0</v>
      </c>
      <c r="BB311" s="101">
        <f t="shared" si="147"/>
        <v>0</v>
      </c>
    </row>
    <row r="312" spans="1:54" ht="14.25" customHeight="1" x14ac:dyDescent="0.35">
      <c r="A312" s="266"/>
      <c r="B312" s="11">
        <v>22.8333333333333</v>
      </c>
      <c r="C312" s="266"/>
      <c r="D312" s="17"/>
      <c r="E312" s="17"/>
      <c r="F312" s="41"/>
      <c r="G312" s="266"/>
      <c r="H312" s="17"/>
      <c r="I312" s="17"/>
      <c r="J312" s="17"/>
      <c r="K312" s="98"/>
      <c r="L312" s="266"/>
      <c r="M312" s="99">
        <f t="shared" si="143"/>
        <v>0</v>
      </c>
      <c r="N312" s="17">
        <f t="shared" si="144"/>
        <v>0</v>
      </c>
      <c r="O312" s="41">
        <f t="shared" si="145"/>
        <v>0</v>
      </c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17"/>
      <c r="BA312" s="98">
        <f t="shared" si="146"/>
        <v>0</v>
      </c>
      <c r="BB312" s="101">
        <f t="shared" si="147"/>
        <v>0</v>
      </c>
    </row>
    <row r="313" spans="1:54" ht="14.25" customHeight="1" x14ac:dyDescent="0.35">
      <c r="A313" s="266"/>
      <c r="B313" s="11">
        <v>22.9166666666667</v>
      </c>
      <c r="C313" s="266"/>
      <c r="D313" s="17"/>
      <c r="E313" s="17"/>
      <c r="F313" s="41"/>
      <c r="G313" s="266"/>
      <c r="H313" s="17"/>
      <c r="I313" s="17"/>
      <c r="J313" s="17"/>
      <c r="K313" s="98"/>
      <c r="L313" s="266"/>
      <c r="M313" s="99">
        <f t="shared" si="143"/>
        <v>0</v>
      </c>
      <c r="N313" s="17">
        <f t="shared" si="144"/>
        <v>0</v>
      </c>
      <c r="O313" s="41">
        <f t="shared" si="145"/>
        <v>0</v>
      </c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17"/>
      <c r="BA313" s="98">
        <f t="shared" si="146"/>
        <v>0</v>
      </c>
      <c r="BB313" s="101">
        <f t="shared" si="147"/>
        <v>0</v>
      </c>
    </row>
    <row r="314" spans="1:54" ht="14.25" customHeight="1" x14ac:dyDescent="0.35">
      <c r="A314" s="267"/>
      <c r="B314" s="11">
        <v>23</v>
      </c>
      <c r="C314" s="267"/>
      <c r="D314" s="17"/>
      <c r="E314" s="17"/>
      <c r="F314" s="41"/>
      <c r="G314" s="267"/>
      <c r="H314" s="17"/>
      <c r="I314" s="17"/>
      <c r="J314" s="17"/>
      <c r="K314" s="98"/>
      <c r="L314" s="267"/>
      <c r="M314" s="99">
        <f t="shared" si="143"/>
        <v>0</v>
      </c>
      <c r="N314" s="17">
        <f t="shared" si="144"/>
        <v>0</v>
      </c>
      <c r="O314" s="41">
        <f t="shared" si="145"/>
        <v>0</v>
      </c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17"/>
      <c r="BA314" s="98">
        <f t="shared" si="146"/>
        <v>0</v>
      </c>
      <c r="BB314" s="101">
        <f t="shared" si="147"/>
        <v>0</v>
      </c>
    </row>
    <row r="315" spans="1:54" ht="14.25" customHeight="1" x14ac:dyDescent="0.35">
      <c r="A315" s="291" t="s">
        <v>92</v>
      </c>
      <c r="B315" s="285"/>
      <c r="C315" s="78" t="e">
        <f t="shared" ref="C315:BB315" si="148">AVERAGE(C303:C314)</f>
        <v>#DIV/0!</v>
      </c>
      <c r="D315" s="78" t="e">
        <f t="shared" si="148"/>
        <v>#DIV/0!</v>
      </c>
      <c r="E315" s="78" t="e">
        <f t="shared" si="148"/>
        <v>#DIV/0!</v>
      </c>
      <c r="F315" s="102" t="e">
        <f t="shared" si="148"/>
        <v>#DIV/0!</v>
      </c>
      <c r="G315" s="78" t="e">
        <f t="shared" si="148"/>
        <v>#DIV/0!</v>
      </c>
      <c r="H315" s="78" t="e">
        <f t="shared" si="148"/>
        <v>#DIV/0!</v>
      </c>
      <c r="I315" s="78" t="e">
        <f t="shared" si="148"/>
        <v>#DIV/0!</v>
      </c>
      <c r="J315" s="78" t="e">
        <f t="shared" si="148"/>
        <v>#DIV/0!</v>
      </c>
      <c r="K315" s="103" t="e">
        <f t="shared" si="148"/>
        <v>#DIV/0!</v>
      </c>
      <c r="L315" s="104">
        <f t="shared" si="148"/>
        <v>0</v>
      </c>
      <c r="M315" s="103">
        <f t="shared" si="148"/>
        <v>0</v>
      </c>
      <c r="N315" s="103">
        <f t="shared" si="148"/>
        <v>0</v>
      </c>
      <c r="O315" s="102">
        <f t="shared" si="148"/>
        <v>0</v>
      </c>
      <c r="P315" s="105" t="e">
        <f t="shared" si="148"/>
        <v>#DIV/0!</v>
      </c>
      <c r="Q315" s="78" t="e">
        <f t="shared" si="148"/>
        <v>#DIV/0!</v>
      </c>
      <c r="R315" s="78" t="e">
        <f t="shared" si="148"/>
        <v>#DIV/0!</v>
      </c>
      <c r="S315" s="78" t="e">
        <f t="shared" si="148"/>
        <v>#DIV/0!</v>
      </c>
      <c r="T315" s="78" t="e">
        <f t="shared" si="148"/>
        <v>#DIV/0!</v>
      </c>
      <c r="U315" s="78" t="e">
        <f t="shared" si="148"/>
        <v>#DIV/0!</v>
      </c>
      <c r="V315" s="78" t="e">
        <f t="shared" si="148"/>
        <v>#DIV/0!</v>
      </c>
      <c r="W315" s="78" t="e">
        <f t="shared" si="148"/>
        <v>#DIV/0!</v>
      </c>
      <c r="X315" s="78" t="e">
        <f t="shared" si="148"/>
        <v>#DIV/0!</v>
      </c>
      <c r="Y315" s="78" t="e">
        <f t="shared" si="148"/>
        <v>#DIV/0!</v>
      </c>
      <c r="Z315" s="78" t="e">
        <f t="shared" si="148"/>
        <v>#DIV/0!</v>
      </c>
      <c r="AA315" s="78" t="e">
        <f t="shared" si="148"/>
        <v>#DIV/0!</v>
      </c>
      <c r="AB315" s="78" t="e">
        <f t="shared" si="148"/>
        <v>#DIV/0!</v>
      </c>
      <c r="AC315" s="78" t="e">
        <f t="shared" si="148"/>
        <v>#DIV/0!</v>
      </c>
      <c r="AD315" s="78" t="e">
        <f t="shared" si="148"/>
        <v>#DIV/0!</v>
      </c>
      <c r="AE315" s="102" t="e">
        <f t="shared" si="148"/>
        <v>#DIV/0!</v>
      </c>
      <c r="AF315" s="106" t="e">
        <f t="shared" si="148"/>
        <v>#DIV/0!</v>
      </c>
      <c r="AG315" s="78" t="e">
        <f t="shared" si="148"/>
        <v>#DIV/0!</v>
      </c>
      <c r="AH315" s="78" t="e">
        <f t="shared" si="148"/>
        <v>#DIV/0!</v>
      </c>
      <c r="AI315" s="78" t="e">
        <f t="shared" si="148"/>
        <v>#DIV/0!</v>
      </c>
      <c r="AJ315" s="78" t="e">
        <f t="shared" si="148"/>
        <v>#DIV/0!</v>
      </c>
      <c r="AK315" s="78" t="e">
        <f t="shared" si="148"/>
        <v>#DIV/0!</v>
      </c>
      <c r="AL315" s="78" t="e">
        <f t="shared" si="148"/>
        <v>#DIV/0!</v>
      </c>
      <c r="AM315" s="78" t="e">
        <f t="shared" si="148"/>
        <v>#DIV/0!</v>
      </c>
      <c r="AN315" s="78" t="e">
        <f t="shared" si="148"/>
        <v>#DIV/0!</v>
      </c>
      <c r="AO315" s="78" t="e">
        <f t="shared" si="148"/>
        <v>#DIV/0!</v>
      </c>
      <c r="AP315" s="78" t="e">
        <f t="shared" si="148"/>
        <v>#DIV/0!</v>
      </c>
      <c r="AQ315" s="78" t="e">
        <f t="shared" si="148"/>
        <v>#DIV/0!</v>
      </c>
      <c r="AR315" s="78" t="e">
        <f t="shared" si="148"/>
        <v>#DIV/0!</v>
      </c>
      <c r="AS315" s="78" t="e">
        <f t="shared" si="148"/>
        <v>#DIV/0!</v>
      </c>
      <c r="AT315" s="78" t="e">
        <f t="shared" si="148"/>
        <v>#DIV/0!</v>
      </c>
      <c r="AU315" s="102" t="e">
        <f t="shared" si="148"/>
        <v>#DIV/0!</v>
      </c>
      <c r="AV315" s="107" t="e">
        <f t="shared" si="148"/>
        <v>#DIV/0!</v>
      </c>
      <c r="AW315" s="78" t="e">
        <f t="shared" si="148"/>
        <v>#DIV/0!</v>
      </c>
      <c r="AX315" s="78" t="e">
        <f t="shared" si="148"/>
        <v>#DIV/0!</v>
      </c>
      <c r="AY315" s="78" t="e">
        <f t="shared" si="148"/>
        <v>#DIV/0!</v>
      </c>
      <c r="AZ315" s="78" t="e">
        <f t="shared" si="148"/>
        <v>#DIV/0!</v>
      </c>
      <c r="BA315" s="103">
        <f t="shared" si="148"/>
        <v>0</v>
      </c>
      <c r="BB315" s="108">
        <f t="shared" si="148"/>
        <v>0</v>
      </c>
    </row>
    <row r="316" spans="1:54" ht="14.25" customHeight="1" x14ac:dyDescent="0.35">
      <c r="A316" s="268">
        <v>44829</v>
      </c>
      <c r="B316" s="11">
        <v>23.0833333333333</v>
      </c>
      <c r="C316" s="306"/>
      <c r="D316" s="17"/>
      <c r="E316" s="17"/>
      <c r="F316" s="41"/>
      <c r="G316" s="269"/>
      <c r="H316" s="17"/>
      <c r="I316" s="17"/>
      <c r="J316" s="17"/>
      <c r="K316" s="98"/>
      <c r="L316" s="286">
        <f>G316-C316</f>
        <v>0</v>
      </c>
      <c r="M316" s="99">
        <f t="shared" ref="M316:M327" si="149">H316-F316</f>
        <v>0</v>
      </c>
      <c r="N316" s="17">
        <f t="shared" ref="N316:N327" si="150">I316-E316</f>
        <v>0</v>
      </c>
      <c r="O316" s="41">
        <f t="shared" ref="O316:O327" si="151">K316-D316</f>
        <v>0</v>
      </c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17"/>
      <c r="BA316" s="98">
        <f t="shared" ref="BA316:BA327" si="152">AY316+AZ316</f>
        <v>0</v>
      </c>
      <c r="BB316" s="101">
        <f t="shared" ref="BB316:BB327" si="153">AE316+AU316+AY316</f>
        <v>0</v>
      </c>
    </row>
    <row r="317" spans="1:54" ht="14.25" customHeight="1" x14ac:dyDescent="0.35">
      <c r="A317" s="266"/>
      <c r="B317" s="11">
        <v>23.1666666666667</v>
      </c>
      <c r="C317" s="266"/>
      <c r="D317" s="17"/>
      <c r="E317" s="17"/>
      <c r="F317" s="41"/>
      <c r="G317" s="266"/>
      <c r="H317" s="17"/>
      <c r="I317" s="17"/>
      <c r="J317" s="17"/>
      <c r="K317" s="98"/>
      <c r="L317" s="266"/>
      <c r="M317" s="99">
        <f t="shared" si="149"/>
        <v>0</v>
      </c>
      <c r="N317" s="17">
        <f t="shared" si="150"/>
        <v>0</v>
      </c>
      <c r="O317" s="41">
        <f t="shared" si="151"/>
        <v>0</v>
      </c>
      <c r="P317" s="99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17"/>
      <c r="BA317" s="98">
        <f t="shared" si="152"/>
        <v>0</v>
      </c>
      <c r="BB317" s="101">
        <f t="shared" si="153"/>
        <v>0</v>
      </c>
    </row>
    <row r="318" spans="1:54" ht="14.25" customHeight="1" x14ac:dyDescent="0.35">
      <c r="A318" s="266"/>
      <c r="B318" s="11">
        <v>23.25</v>
      </c>
      <c r="C318" s="266"/>
      <c r="D318" s="17"/>
      <c r="E318" s="17"/>
      <c r="F318" s="41"/>
      <c r="G318" s="266"/>
      <c r="H318" s="17"/>
      <c r="I318" s="17"/>
      <c r="J318" s="17"/>
      <c r="K318" s="98"/>
      <c r="L318" s="266"/>
      <c r="M318" s="99">
        <f t="shared" si="149"/>
        <v>0</v>
      </c>
      <c r="N318" s="17">
        <f t="shared" si="150"/>
        <v>0</v>
      </c>
      <c r="O318" s="41">
        <f t="shared" si="151"/>
        <v>0</v>
      </c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17"/>
      <c r="BA318" s="98">
        <f t="shared" si="152"/>
        <v>0</v>
      </c>
      <c r="BB318" s="101">
        <f t="shared" si="153"/>
        <v>0</v>
      </c>
    </row>
    <row r="319" spans="1:54" ht="14.25" customHeight="1" x14ac:dyDescent="0.35">
      <c r="A319" s="266"/>
      <c r="B319" s="11">
        <v>23.3333333333333</v>
      </c>
      <c r="C319" s="266"/>
      <c r="D319" s="17"/>
      <c r="E319" s="17"/>
      <c r="F319" s="41"/>
      <c r="G319" s="266"/>
      <c r="H319" s="17"/>
      <c r="I319" s="17"/>
      <c r="J319" s="17"/>
      <c r="K319" s="98"/>
      <c r="L319" s="266"/>
      <c r="M319" s="99">
        <f t="shared" si="149"/>
        <v>0</v>
      </c>
      <c r="N319" s="17">
        <f t="shared" si="150"/>
        <v>0</v>
      </c>
      <c r="O319" s="41">
        <f t="shared" si="151"/>
        <v>0</v>
      </c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17"/>
      <c r="BA319" s="98">
        <f t="shared" si="152"/>
        <v>0</v>
      </c>
      <c r="BB319" s="101">
        <f t="shared" si="153"/>
        <v>0</v>
      </c>
    </row>
    <row r="320" spans="1:54" ht="14.25" customHeight="1" x14ac:dyDescent="0.35">
      <c r="A320" s="266"/>
      <c r="B320" s="11">
        <v>23.4166666666667</v>
      </c>
      <c r="C320" s="266"/>
      <c r="D320" s="17"/>
      <c r="E320" s="17"/>
      <c r="F320" s="41"/>
      <c r="G320" s="266"/>
      <c r="H320" s="17"/>
      <c r="I320" s="17"/>
      <c r="J320" s="17"/>
      <c r="K320" s="98"/>
      <c r="L320" s="266"/>
      <c r="M320" s="99">
        <f t="shared" si="149"/>
        <v>0</v>
      </c>
      <c r="N320" s="17">
        <f t="shared" si="150"/>
        <v>0</v>
      </c>
      <c r="O320" s="41">
        <f t="shared" si="151"/>
        <v>0</v>
      </c>
      <c r="P320" s="99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17"/>
      <c r="BA320" s="98">
        <f t="shared" si="152"/>
        <v>0</v>
      </c>
      <c r="BB320" s="101">
        <f t="shared" si="153"/>
        <v>0</v>
      </c>
    </row>
    <row r="321" spans="1:54" ht="14.25" customHeight="1" x14ac:dyDescent="0.35">
      <c r="A321" s="266"/>
      <c r="B321" s="11">
        <v>23.5</v>
      </c>
      <c r="C321" s="266"/>
      <c r="D321" s="17"/>
      <c r="E321" s="17"/>
      <c r="F321" s="41"/>
      <c r="G321" s="266"/>
      <c r="H321" s="17"/>
      <c r="I321" s="17"/>
      <c r="J321" s="17"/>
      <c r="K321" s="98"/>
      <c r="L321" s="266"/>
      <c r="M321" s="99">
        <f t="shared" si="149"/>
        <v>0</v>
      </c>
      <c r="N321" s="17">
        <f t="shared" si="150"/>
        <v>0</v>
      </c>
      <c r="O321" s="41">
        <f t="shared" si="151"/>
        <v>0</v>
      </c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17"/>
      <c r="BA321" s="98">
        <f t="shared" si="152"/>
        <v>0</v>
      </c>
      <c r="BB321" s="101">
        <f t="shared" si="153"/>
        <v>0</v>
      </c>
    </row>
    <row r="322" spans="1:54" ht="14.25" customHeight="1" x14ac:dyDescent="0.35">
      <c r="A322" s="266"/>
      <c r="B322" s="11">
        <v>23.5833333333333</v>
      </c>
      <c r="C322" s="266"/>
      <c r="D322" s="17"/>
      <c r="E322" s="17"/>
      <c r="F322" s="41"/>
      <c r="G322" s="266"/>
      <c r="H322" s="17"/>
      <c r="I322" s="17"/>
      <c r="J322" s="17"/>
      <c r="K322" s="98"/>
      <c r="L322" s="266"/>
      <c r="M322" s="99">
        <f t="shared" si="149"/>
        <v>0</v>
      </c>
      <c r="N322" s="17">
        <f t="shared" si="150"/>
        <v>0</v>
      </c>
      <c r="O322" s="41">
        <f t="shared" si="151"/>
        <v>0</v>
      </c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17"/>
      <c r="BA322" s="98">
        <f t="shared" si="152"/>
        <v>0</v>
      </c>
      <c r="BB322" s="101">
        <f t="shared" si="153"/>
        <v>0</v>
      </c>
    </row>
    <row r="323" spans="1:54" ht="14.25" customHeight="1" x14ac:dyDescent="0.35">
      <c r="A323" s="266"/>
      <c r="B323" s="11">
        <v>23.6666666666667</v>
      </c>
      <c r="C323" s="266"/>
      <c r="D323" s="17"/>
      <c r="E323" s="17"/>
      <c r="F323" s="41"/>
      <c r="G323" s="266"/>
      <c r="H323" s="17"/>
      <c r="I323" s="17"/>
      <c r="J323" s="17"/>
      <c r="K323" s="98"/>
      <c r="L323" s="266"/>
      <c r="M323" s="99">
        <f t="shared" si="149"/>
        <v>0</v>
      </c>
      <c r="N323" s="17">
        <f t="shared" si="150"/>
        <v>0</v>
      </c>
      <c r="O323" s="41">
        <f t="shared" si="151"/>
        <v>0</v>
      </c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17"/>
      <c r="BA323" s="98">
        <f t="shared" si="152"/>
        <v>0</v>
      </c>
      <c r="BB323" s="101">
        <f t="shared" si="153"/>
        <v>0</v>
      </c>
    </row>
    <row r="324" spans="1:54" ht="14.25" customHeight="1" x14ac:dyDescent="0.35">
      <c r="A324" s="266"/>
      <c r="B324" s="11">
        <v>23.75</v>
      </c>
      <c r="C324" s="266"/>
      <c r="D324" s="17"/>
      <c r="E324" s="17"/>
      <c r="F324" s="41"/>
      <c r="G324" s="266"/>
      <c r="H324" s="17"/>
      <c r="I324" s="17"/>
      <c r="J324" s="17"/>
      <c r="K324" s="98"/>
      <c r="L324" s="266"/>
      <c r="M324" s="99">
        <f t="shared" si="149"/>
        <v>0</v>
      </c>
      <c r="N324" s="17">
        <f t="shared" si="150"/>
        <v>0</v>
      </c>
      <c r="O324" s="41">
        <f t="shared" si="151"/>
        <v>0</v>
      </c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17"/>
      <c r="BA324" s="98">
        <f t="shared" si="152"/>
        <v>0</v>
      </c>
      <c r="BB324" s="101">
        <f t="shared" si="153"/>
        <v>0</v>
      </c>
    </row>
    <row r="325" spans="1:54" ht="14.25" customHeight="1" x14ac:dyDescent="0.35">
      <c r="A325" s="266"/>
      <c r="B325" s="11">
        <v>23.8333333333333</v>
      </c>
      <c r="C325" s="266"/>
      <c r="D325" s="17"/>
      <c r="E325" s="17"/>
      <c r="F325" s="41"/>
      <c r="G325" s="266"/>
      <c r="H325" s="17"/>
      <c r="I325" s="17"/>
      <c r="J325" s="17"/>
      <c r="K325" s="98"/>
      <c r="L325" s="266"/>
      <c r="M325" s="99">
        <f t="shared" si="149"/>
        <v>0</v>
      </c>
      <c r="N325" s="17">
        <f t="shared" si="150"/>
        <v>0</v>
      </c>
      <c r="O325" s="41">
        <f t="shared" si="151"/>
        <v>0</v>
      </c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17"/>
      <c r="BA325" s="98">
        <f t="shared" si="152"/>
        <v>0</v>
      </c>
      <c r="BB325" s="101">
        <f t="shared" si="153"/>
        <v>0</v>
      </c>
    </row>
    <row r="326" spans="1:54" ht="14.25" customHeight="1" x14ac:dyDescent="0.35">
      <c r="A326" s="266"/>
      <c r="B326" s="11">
        <v>23.9166666666667</v>
      </c>
      <c r="C326" s="266"/>
      <c r="D326" s="17"/>
      <c r="E326" s="17"/>
      <c r="F326" s="41"/>
      <c r="G326" s="266"/>
      <c r="H326" s="17"/>
      <c r="I326" s="17"/>
      <c r="J326" s="17"/>
      <c r="K326" s="98"/>
      <c r="L326" s="266"/>
      <c r="M326" s="99">
        <f t="shared" si="149"/>
        <v>0</v>
      </c>
      <c r="N326" s="17">
        <f t="shared" si="150"/>
        <v>0</v>
      </c>
      <c r="O326" s="41">
        <f t="shared" si="151"/>
        <v>0</v>
      </c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17"/>
      <c r="BA326" s="98">
        <f t="shared" si="152"/>
        <v>0</v>
      </c>
      <c r="BB326" s="101">
        <f t="shared" si="153"/>
        <v>0</v>
      </c>
    </row>
    <row r="327" spans="1:54" ht="14.25" customHeight="1" x14ac:dyDescent="0.35">
      <c r="A327" s="267"/>
      <c r="B327" s="11">
        <v>24</v>
      </c>
      <c r="C327" s="267"/>
      <c r="D327" s="17"/>
      <c r="E327" s="17"/>
      <c r="F327" s="41"/>
      <c r="G327" s="267"/>
      <c r="H327" s="17"/>
      <c r="I327" s="17"/>
      <c r="J327" s="17"/>
      <c r="K327" s="98"/>
      <c r="L327" s="267"/>
      <c r="M327" s="99">
        <f t="shared" si="149"/>
        <v>0</v>
      </c>
      <c r="N327" s="17">
        <f t="shared" si="150"/>
        <v>0</v>
      </c>
      <c r="O327" s="41">
        <f t="shared" si="151"/>
        <v>0</v>
      </c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17"/>
      <c r="BA327" s="98">
        <f t="shared" si="152"/>
        <v>0</v>
      </c>
      <c r="BB327" s="101">
        <f t="shared" si="153"/>
        <v>0</v>
      </c>
    </row>
    <row r="328" spans="1:54" ht="14.25" customHeight="1" x14ac:dyDescent="0.35">
      <c r="A328" s="291" t="s">
        <v>92</v>
      </c>
      <c r="B328" s="285"/>
      <c r="C328" s="78" t="e">
        <f t="shared" ref="C328:BB328" si="154">AVERAGE(C316:C327)</f>
        <v>#DIV/0!</v>
      </c>
      <c r="D328" s="78" t="e">
        <f t="shared" si="154"/>
        <v>#DIV/0!</v>
      </c>
      <c r="E328" s="78" t="e">
        <f t="shared" si="154"/>
        <v>#DIV/0!</v>
      </c>
      <c r="F328" s="102" t="e">
        <f t="shared" si="154"/>
        <v>#DIV/0!</v>
      </c>
      <c r="G328" s="78" t="e">
        <f t="shared" si="154"/>
        <v>#DIV/0!</v>
      </c>
      <c r="H328" s="78" t="e">
        <f t="shared" si="154"/>
        <v>#DIV/0!</v>
      </c>
      <c r="I328" s="78" t="e">
        <f t="shared" si="154"/>
        <v>#DIV/0!</v>
      </c>
      <c r="J328" s="78" t="e">
        <f t="shared" si="154"/>
        <v>#DIV/0!</v>
      </c>
      <c r="K328" s="103" t="e">
        <f t="shared" si="154"/>
        <v>#DIV/0!</v>
      </c>
      <c r="L328" s="104">
        <f t="shared" si="154"/>
        <v>0</v>
      </c>
      <c r="M328" s="103">
        <f t="shared" si="154"/>
        <v>0</v>
      </c>
      <c r="N328" s="103">
        <f t="shared" si="154"/>
        <v>0</v>
      </c>
      <c r="O328" s="102">
        <f t="shared" si="154"/>
        <v>0</v>
      </c>
      <c r="P328" s="105" t="e">
        <f t="shared" si="154"/>
        <v>#DIV/0!</v>
      </c>
      <c r="Q328" s="78" t="e">
        <f t="shared" si="154"/>
        <v>#DIV/0!</v>
      </c>
      <c r="R328" s="78" t="e">
        <f t="shared" si="154"/>
        <v>#DIV/0!</v>
      </c>
      <c r="S328" s="78" t="e">
        <f t="shared" si="154"/>
        <v>#DIV/0!</v>
      </c>
      <c r="T328" s="78" t="e">
        <f t="shared" si="154"/>
        <v>#DIV/0!</v>
      </c>
      <c r="U328" s="78" t="e">
        <f t="shared" si="154"/>
        <v>#DIV/0!</v>
      </c>
      <c r="V328" s="78" t="e">
        <f t="shared" si="154"/>
        <v>#DIV/0!</v>
      </c>
      <c r="W328" s="78" t="e">
        <f t="shared" si="154"/>
        <v>#DIV/0!</v>
      </c>
      <c r="X328" s="78" t="e">
        <f t="shared" si="154"/>
        <v>#DIV/0!</v>
      </c>
      <c r="Y328" s="78" t="e">
        <f t="shared" si="154"/>
        <v>#DIV/0!</v>
      </c>
      <c r="Z328" s="78" t="e">
        <f t="shared" si="154"/>
        <v>#DIV/0!</v>
      </c>
      <c r="AA328" s="78" t="e">
        <f t="shared" si="154"/>
        <v>#DIV/0!</v>
      </c>
      <c r="AB328" s="78" t="e">
        <f t="shared" si="154"/>
        <v>#DIV/0!</v>
      </c>
      <c r="AC328" s="78" t="e">
        <f t="shared" si="154"/>
        <v>#DIV/0!</v>
      </c>
      <c r="AD328" s="78" t="e">
        <f t="shared" si="154"/>
        <v>#DIV/0!</v>
      </c>
      <c r="AE328" s="102" t="e">
        <f t="shared" si="154"/>
        <v>#DIV/0!</v>
      </c>
      <c r="AF328" s="106" t="e">
        <f t="shared" si="154"/>
        <v>#DIV/0!</v>
      </c>
      <c r="AG328" s="78" t="e">
        <f t="shared" si="154"/>
        <v>#DIV/0!</v>
      </c>
      <c r="AH328" s="78" t="e">
        <f t="shared" si="154"/>
        <v>#DIV/0!</v>
      </c>
      <c r="AI328" s="78" t="e">
        <f t="shared" si="154"/>
        <v>#DIV/0!</v>
      </c>
      <c r="AJ328" s="78" t="e">
        <f t="shared" si="154"/>
        <v>#DIV/0!</v>
      </c>
      <c r="AK328" s="78" t="e">
        <f t="shared" si="154"/>
        <v>#DIV/0!</v>
      </c>
      <c r="AL328" s="78" t="e">
        <f t="shared" si="154"/>
        <v>#DIV/0!</v>
      </c>
      <c r="AM328" s="78" t="e">
        <f t="shared" si="154"/>
        <v>#DIV/0!</v>
      </c>
      <c r="AN328" s="78" t="e">
        <f t="shared" si="154"/>
        <v>#DIV/0!</v>
      </c>
      <c r="AO328" s="78" t="e">
        <f t="shared" si="154"/>
        <v>#DIV/0!</v>
      </c>
      <c r="AP328" s="78" t="e">
        <f t="shared" si="154"/>
        <v>#DIV/0!</v>
      </c>
      <c r="AQ328" s="78" t="e">
        <f t="shared" si="154"/>
        <v>#DIV/0!</v>
      </c>
      <c r="AR328" s="78" t="e">
        <f t="shared" si="154"/>
        <v>#DIV/0!</v>
      </c>
      <c r="AS328" s="78" t="e">
        <f t="shared" si="154"/>
        <v>#DIV/0!</v>
      </c>
      <c r="AT328" s="78" t="e">
        <f t="shared" si="154"/>
        <v>#DIV/0!</v>
      </c>
      <c r="AU328" s="102" t="e">
        <f t="shared" si="154"/>
        <v>#DIV/0!</v>
      </c>
      <c r="AV328" s="107" t="e">
        <f t="shared" si="154"/>
        <v>#DIV/0!</v>
      </c>
      <c r="AW328" s="78" t="e">
        <f t="shared" si="154"/>
        <v>#DIV/0!</v>
      </c>
      <c r="AX328" s="78" t="e">
        <f t="shared" si="154"/>
        <v>#DIV/0!</v>
      </c>
      <c r="AY328" s="78" t="e">
        <f t="shared" si="154"/>
        <v>#DIV/0!</v>
      </c>
      <c r="AZ328" s="78" t="e">
        <f t="shared" si="154"/>
        <v>#DIV/0!</v>
      </c>
      <c r="BA328" s="103">
        <f t="shared" si="154"/>
        <v>0</v>
      </c>
      <c r="BB328" s="108">
        <f t="shared" si="154"/>
        <v>0</v>
      </c>
    </row>
    <row r="329" spans="1:54" ht="14.25" customHeight="1" x14ac:dyDescent="0.35">
      <c r="A329" s="268">
        <v>44830</v>
      </c>
      <c r="B329" s="11">
        <v>24.0833333333333</v>
      </c>
      <c r="C329" s="306"/>
      <c r="D329" s="17"/>
      <c r="E329" s="17"/>
      <c r="F329" s="41"/>
      <c r="G329" s="269"/>
      <c r="H329" s="17"/>
      <c r="I329" s="17"/>
      <c r="J329" s="17"/>
      <c r="K329" s="98"/>
      <c r="L329" s="286">
        <f>G329-C329</f>
        <v>0</v>
      </c>
      <c r="M329" s="99">
        <f t="shared" ref="M329:M340" si="155">H329-F329</f>
        <v>0</v>
      </c>
      <c r="N329" s="17">
        <f t="shared" ref="N329:N340" si="156">I329-E329</f>
        <v>0</v>
      </c>
      <c r="O329" s="41">
        <f t="shared" ref="O329:O340" si="157">K329-D329</f>
        <v>0</v>
      </c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17"/>
      <c r="BA329" s="98">
        <f t="shared" ref="BA329:BA340" si="158">AY329+AZ329</f>
        <v>0</v>
      </c>
      <c r="BB329" s="101">
        <f t="shared" ref="BB329:BB340" si="159">AE329+AU329+AY329</f>
        <v>0</v>
      </c>
    </row>
    <row r="330" spans="1:54" ht="14.25" customHeight="1" x14ac:dyDescent="0.35">
      <c r="A330" s="266"/>
      <c r="B330" s="11">
        <v>24.1666666666667</v>
      </c>
      <c r="C330" s="266"/>
      <c r="D330" s="17"/>
      <c r="E330" s="17"/>
      <c r="F330" s="41"/>
      <c r="G330" s="266"/>
      <c r="H330" s="17"/>
      <c r="I330" s="17"/>
      <c r="J330" s="17"/>
      <c r="K330" s="98"/>
      <c r="L330" s="266"/>
      <c r="M330" s="99">
        <f t="shared" si="155"/>
        <v>0</v>
      </c>
      <c r="N330" s="17">
        <f t="shared" si="156"/>
        <v>0</v>
      </c>
      <c r="O330" s="41">
        <f t="shared" si="157"/>
        <v>0</v>
      </c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17"/>
      <c r="BA330" s="98">
        <f t="shared" si="158"/>
        <v>0</v>
      </c>
      <c r="BB330" s="101">
        <f t="shared" si="159"/>
        <v>0</v>
      </c>
    </row>
    <row r="331" spans="1:54" ht="14.25" customHeight="1" x14ac:dyDescent="0.35">
      <c r="A331" s="266"/>
      <c r="B331" s="11">
        <v>24.25</v>
      </c>
      <c r="C331" s="266"/>
      <c r="D331" s="17"/>
      <c r="E331" s="17"/>
      <c r="F331" s="41"/>
      <c r="G331" s="266"/>
      <c r="H331" s="17"/>
      <c r="I331" s="17"/>
      <c r="J331" s="17"/>
      <c r="K331" s="98"/>
      <c r="L331" s="266"/>
      <c r="M331" s="99">
        <f t="shared" si="155"/>
        <v>0</v>
      </c>
      <c r="N331" s="17">
        <f t="shared" si="156"/>
        <v>0</v>
      </c>
      <c r="O331" s="41">
        <f t="shared" si="157"/>
        <v>0</v>
      </c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17"/>
      <c r="BA331" s="98">
        <f t="shared" si="158"/>
        <v>0</v>
      </c>
      <c r="BB331" s="101">
        <f t="shared" si="159"/>
        <v>0</v>
      </c>
    </row>
    <row r="332" spans="1:54" ht="14.25" customHeight="1" x14ac:dyDescent="0.35">
      <c r="A332" s="266"/>
      <c r="B332" s="11">
        <v>24.3333333333333</v>
      </c>
      <c r="C332" s="266"/>
      <c r="D332" s="17"/>
      <c r="E332" s="17"/>
      <c r="F332" s="41"/>
      <c r="G332" s="266"/>
      <c r="H332" s="17"/>
      <c r="I332" s="17"/>
      <c r="J332" s="17"/>
      <c r="K332" s="98"/>
      <c r="L332" s="266"/>
      <c r="M332" s="99">
        <f t="shared" si="155"/>
        <v>0</v>
      </c>
      <c r="N332" s="17">
        <f t="shared" si="156"/>
        <v>0</v>
      </c>
      <c r="O332" s="41">
        <f t="shared" si="157"/>
        <v>0</v>
      </c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17"/>
      <c r="BA332" s="98">
        <f t="shared" si="158"/>
        <v>0</v>
      </c>
      <c r="BB332" s="101">
        <f t="shared" si="159"/>
        <v>0</v>
      </c>
    </row>
    <row r="333" spans="1:54" ht="14.25" customHeight="1" x14ac:dyDescent="0.35">
      <c r="A333" s="266"/>
      <c r="B333" s="11">
        <v>24.4166666666667</v>
      </c>
      <c r="C333" s="266"/>
      <c r="D333" s="17"/>
      <c r="E333" s="17"/>
      <c r="F333" s="41"/>
      <c r="G333" s="266"/>
      <c r="H333" s="17"/>
      <c r="I333" s="17"/>
      <c r="J333" s="17"/>
      <c r="K333" s="98"/>
      <c r="L333" s="266"/>
      <c r="M333" s="99">
        <f t="shared" si="155"/>
        <v>0</v>
      </c>
      <c r="N333" s="17">
        <f t="shared" si="156"/>
        <v>0</v>
      </c>
      <c r="O333" s="41">
        <f t="shared" si="157"/>
        <v>0</v>
      </c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17"/>
      <c r="BA333" s="98">
        <f t="shared" si="158"/>
        <v>0</v>
      </c>
      <c r="BB333" s="101">
        <f t="shared" si="159"/>
        <v>0</v>
      </c>
    </row>
    <row r="334" spans="1:54" ht="14.25" customHeight="1" x14ac:dyDescent="0.35">
      <c r="A334" s="266"/>
      <c r="B334" s="11">
        <v>24.5</v>
      </c>
      <c r="C334" s="266"/>
      <c r="D334" s="17"/>
      <c r="E334" s="17"/>
      <c r="F334" s="41"/>
      <c r="G334" s="266"/>
      <c r="H334" s="17"/>
      <c r="I334" s="17"/>
      <c r="J334" s="17"/>
      <c r="K334" s="98"/>
      <c r="L334" s="266"/>
      <c r="M334" s="99">
        <f t="shared" si="155"/>
        <v>0</v>
      </c>
      <c r="N334" s="17">
        <f t="shared" si="156"/>
        <v>0</v>
      </c>
      <c r="O334" s="41">
        <f t="shared" si="157"/>
        <v>0</v>
      </c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17"/>
      <c r="BA334" s="98">
        <f t="shared" si="158"/>
        <v>0</v>
      </c>
      <c r="BB334" s="101">
        <f t="shared" si="159"/>
        <v>0</v>
      </c>
    </row>
    <row r="335" spans="1:54" ht="14.25" customHeight="1" x14ac:dyDescent="0.35">
      <c r="A335" s="266"/>
      <c r="B335" s="11">
        <v>24.5833333333333</v>
      </c>
      <c r="C335" s="266"/>
      <c r="D335" s="17"/>
      <c r="E335" s="17"/>
      <c r="F335" s="41"/>
      <c r="G335" s="266"/>
      <c r="H335" s="17"/>
      <c r="I335" s="17"/>
      <c r="J335" s="17"/>
      <c r="K335" s="98"/>
      <c r="L335" s="266"/>
      <c r="M335" s="99">
        <f t="shared" si="155"/>
        <v>0</v>
      </c>
      <c r="N335" s="17">
        <f t="shared" si="156"/>
        <v>0</v>
      </c>
      <c r="O335" s="41">
        <f t="shared" si="157"/>
        <v>0</v>
      </c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17"/>
      <c r="BA335" s="98">
        <f t="shared" si="158"/>
        <v>0</v>
      </c>
      <c r="BB335" s="101">
        <f t="shared" si="159"/>
        <v>0</v>
      </c>
    </row>
    <row r="336" spans="1:54" ht="14.25" customHeight="1" x14ac:dyDescent="0.35">
      <c r="A336" s="266"/>
      <c r="B336" s="11">
        <v>24.6666666666667</v>
      </c>
      <c r="C336" s="266"/>
      <c r="D336" s="17"/>
      <c r="E336" s="17"/>
      <c r="F336" s="41"/>
      <c r="G336" s="266"/>
      <c r="H336" s="17"/>
      <c r="I336" s="17"/>
      <c r="J336" s="17"/>
      <c r="K336" s="98"/>
      <c r="L336" s="266"/>
      <c r="M336" s="99">
        <f t="shared" si="155"/>
        <v>0</v>
      </c>
      <c r="N336" s="17">
        <f t="shared" si="156"/>
        <v>0</v>
      </c>
      <c r="O336" s="41">
        <f t="shared" si="157"/>
        <v>0</v>
      </c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17"/>
      <c r="BA336" s="98">
        <f t="shared" si="158"/>
        <v>0</v>
      </c>
      <c r="BB336" s="101">
        <f t="shared" si="159"/>
        <v>0</v>
      </c>
    </row>
    <row r="337" spans="1:54" ht="14.25" customHeight="1" x14ac:dyDescent="0.35">
      <c r="A337" s="266"/>
      <c r="B337" s="11">
        <v>24.75</v>
      </c>
      <c r="C337" s="266"/>
      <c r="D337" s="17"/>
      <c r="E337" s="17"/>
      <c r="F337" s="41"/>
      <c r="G337" s="266"/>
      <c r="H337" s="17"/>
      <c r="I337" s="17"/>
      <c r="J337" s="17"/>
      <c r="K337" s="98"/>
      <c r="L337" s="266"/>
      <c r="M337" s="99">
        <f t="shared" si="155"/>
        <v>0</v>
      </c>
      <c r="N337" s="17">
        <f t="shared" si="156"/>
        <v>0</v>
      </c>
      <c r="O337" s="41">
        <f t="shared" si="157"/>
        <v>0</v>
      </c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17"/>
      <c r="BA337" s="98">
        <f t="shared" si="158"/>
        <v>0</v>
      </c>
      <c r="BB337" s="101">
        <f t="shared" si="159"/>
        <v>0</v>
      </c>
    </row>
    <row r="338" spans="1:54" ht="14.25" customHeight="1" x14ac:dyDescent="0.35">
      <c r="A338" s="266"/>
      <c r="B338" s="11">
        <v>24.8333333333333</v>
      </c>
      <c r="C338" s="266"/>
      <c r="D338" s="17"/>
      <c r="E338" s="17"/>
      <c r="F338" s="41"/>
      <c r="G338" s="266"/>
      <c r="H338" s="17"/>
      <c r="I338" s="17"/>
      <c r="J338" s="17"/>
      <c r="K338" s="98"/>
      <c r="L338" s="266"/>
      <c r="M338" s="99">
        <f t="shared" si="155"/>
        <v>0</v>
      </c>
      <c r="N338" s="17">
        <f t="shared" si="156"/>
        <v>0</v>
      </c>
      <c r="O338" s="41">
        <f t="shared" si="157"/>
        <v>0</v>
      </c>
      <c r="P338" s="99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17"/>
      <c r="BA338" s="98">
        <f t="shared" si="158"/>
        <v>0</v>
      </c>
      <c r="BB338" s="101">
        <f t="shared" si="159"/>
        <v>0</v>
      </c>
    </row>
    <row r="339" spans="1:54" ht="14.25" customHeight="1" x14ac:dyDescent="0.35">
      <c r="A339" s="266"/>
      <c r="B339" s="11">
        <v>24.9166666666667</v>
      </c>
      <c r="C339" s="266"/>
      <c r="D339" s="17"/>
      <c r="E339" s="17"/>
      <c r="F339" s="41"/>
      <c r="G339" s="266"/>
      <c r="H339" s="17"/>
      <c r="I339" s="17"/>
      <c r="J339" s="17"/>
      <c r="K339" s="98"/>
      <c r="L339" s="266"/>
      <c r="M339" s="99">
        <f t="shared" si="155"/>
        <v>0</v>
      </c>
      <c r="N339" s="17">
        <f t="shared" si="156"/>
        <v>0</v>
      </c>
      <c r="O339" s="41">
        <f t="shared" si="157"/>
        <v>0</v>
      </c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17"/>
      <c r="BA339" s="98">
        <f t="shared" si="158"/>
        <v>0</v>
      </c>
      <c r="BB339" s="101">
        <f t="shared" si="159"/>
        <v>0</v>
      </c>
    </row>
    <row r="340" spans="1:54" ht="14.25" customHeight="1" x14ac:dyDescent="0.35">
      <c r="A340" s="267"/>
      <c r="B340" s="11">
        <v>25</v>
      </c>
      <c r="C340" s="267"/>
      <c r="D340" s="17"/>
      <c r="E340" s="17"/>
      <c r="F340" s="41"/>
      <c r="G340" s="267"/>
      <c r="H340" s="17"/>
      <c r="I340" s="17"/>
      <c r="J340" s="17"/>
      <c r="K340" s="98"/>
      <c r="L340" s="267"/>
      <c r="M340" s="99">
        <f t="shared" si="155"/>
        <v>0</v>
      </c>
      <c r="N340" s="17">
        <f t="shared" si="156"/>
        <v>0</v>
      </c>
      <c r="O340" s="41">
        <f t="shared" si="157"/>
        <v>0</v>
      </c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17"/>
      <c r="BA340" s="98">
        <f t="shared" si="158"/>
        <v>0</v>
      </c>
      <c r="BB340" s="101">
        <f t="shared" si="159"/>
        <v>0</v>
      </c>
    </row>
    <row r="341" spans="1:54" ht="14.25" customHeight="1" x14ac:dyDescent="0.35">
      <c r="A341" s="291" t="s">
        <v>92</v>
      </c>
      <c r="B341" s="285"/>
      <c r="C341" s="78" t="e">
        <f t="shared" ref="C341:BB341" si="160">AVERAGE(C329:C340)</f>
        <v>#DIV/0!</v>
      </c>
      <c r="D341" s="78" t="e">
        <f t="shared" si="160"/>
        <v>#DIV/0!</v>
      </c>
      <c r="E341" s="78" t="e">
        <f t="shared" si="160"/>
        <v>#DIV/0!</v>
      </c>
      <c r="F341" s="102" t="e">
        <f t="shared" si="160"/>
        <v>#DIV/0!</v>
      </c>
      <c r="G341" s="78" t="e">
        <f t="shared" si="160"/>
        <v>#DIV/0!</v>
      </c>
      <c r="H341" s="78" t="e">
        <f t="shared" si="160"/>
        <v>#DIV/0!</v>
      </c>
      <c r="I341" s="78" t="e">
        <f t="shared" si="160"/>
        <v>#DIV/0!</v>
      </c>
      <c r="J341" s="78" t="e">
        <f t="shared" si="160"/>
        <v>#DIV/0!</v>
      </c>
      <c r="K341" s="103" t="e">
        <f t="shared" si="160"/>
        <v>#DIV/0!</v>
      </c>
      <c r="L341" s="104">
        <f t="shared" si="160"/>
        <v>0</v>
      </c>
      <c r="M341" s="103">
        <f t="shared" si="160"/>
        <v>0</v>
      </c>
      <c r="N341" s="103">
        <f t="shared" si="160"/>
        <v>0</v>
      </c>
      <c r="O341" s="102">
        <f t="shared" si="160"/>
        <v>0</v>
      </c>
      <c r="P341" s="105" t="e">
        <f t="shared" si="160"/>
        <v>#DIV/0!</v>
      </c>
      <c r="Q341" s="78" t="e">
        <f t="shared" si="160"/>
        <v>#DIV/0!</v>
      </c>
      <c r="R341" s="78" t="e">
        <f t="shared" si="160"/>
        <v>#DIV/0!</v>
      </c>
      <c r="S341" s="78" t="e">
        <f t="shared" si="160"/>
        <v>#DIV/0!</v>
      </c>
      <c r="T341" s="78" t="e">
        <f t="shared" si="160"/>
        <v>#DIV/0!</v>
      </c>
      <c r="U341" s="78" t="e">
        <f t="shared" si="160"/>
        <v>#DIV/0!</v>
      </c>
      <c r="V341" s="78" t="e">
        <f t="shared" si="160"/>
        <v>#DIV/0!</v>
      </c>
      <c r="W341" s="78" t="e">
        <f t="shared" si="160"/>
        <v>#DIV/0!</v>
      </c>
      <c r="X341" s="78" t="e">
        <f t="shared" si="160"/>
        <v>#DIV/0!</v>
      </c>
      <c r="Y341" s="78" t="e">
        <f t="shared" si="160"/>
        <v>#DIV/0!</v>
      </c>
      <c r="Z341" s="78" t="e">
        <f t="shared" si="160"/>
        <v>#DIV/0!</v>
      </c>
      <c r="AA341" s="78" t="e">
        <f t="shared" si="160"/>
        <v>#DIV/0!</v>
      </c>
      <c r="AB341" s="78" t="e">
        <f t="shared" si="160"/>
        <v>#DIV/0!</v>
      </c>
      <c r="AC341" s="78" t="e">
        <f t="shared" si="160"/>
        <v>#DIV/0!</v>
      </c>
      <c r="AD341" s="78" t="e">
        <f t="shared" si="160"/>
        <v>#DIV/0!</v>
      </c>
      <c r="AE341" s="102" t="e">
        <f t="shared" si="160"/>
        <v>#DIV/0!</v>
      </c>
      <c r="AF341" s="106" t="e">
        <f t="shared" si="160"/>
        <v>#DIV/0!</v>
      </c>
      <c r="AG341" s="78" t="e">
        <f t="shared" si="160"/>
        <v>#DIV/0!</v>
      </c>
      <c r="AH341" s="78" t="e">
        <f t="shared" si="160"/>
        <v>#DIV/0!</v>
      </c>
      <c r="AI341" s="78" t="e">
        <f t="shared" si="160"/>
        <v>#DIV/0!</v>
      </c>
      <c r="AJ341" s="78" t="e">
        <f t="shared" si="160"/>
        <v>#DIV/0!</v>
      </c>
      <c r="AK341" s="78" t="e">
        <f t="shared" si="160"/>
        <v>#DIV/0!</v>
      </c>
      <c r="AL341" s="78" t="e">
        <f t="shared" si="160"/>
        <v>#DIV/0!</v>
      </c>
      <c r="AM341" s="78" t="e">
        <f t="shared" si="160"/>
        <v>#DIV/0!</v>
      </c>
      <c r="AN341" s="78" t="e">
        <f t="shared" si="160"/>
        <v>#DIV/0!</v>
      </c>
      <c r="AO341" s="78" t="e">
        <f t="shared" si="160"/>
        <v>#DIV/0!</v>
      </c>
      <c r="AP341" s="78" t="e">
        <f t="shared" si="160"/>
        <v>#DIV/0!</v>
      </c>
      <c r="AQ341" s="78" t="e">
        <f t="shared" si="160"/>
        <v>#DIV/0!</v>
      </c>
      <c r="AR341" s="78" t="e">
        <f t="shared" si="160"/>
        <v>#DIV/0!</v>
      </c>
      <c r="AS341" s="78" t="e">
        <f t="shared" si="160"/>
        <v>#DIV/0!</v>
      </c>
      <c r="AT341" s="78" t="e">
        <f t="shared" si="160"/>
        <v>#DIV/0!</v>
      </c>
      <c r="AU341" s="102" t="e">
        <f t="shared" si="160"/>
        <v>#DIV/0!</v>
      </c>
      <c r="AV341" s="107" t="e">
        <f t="shared" si="160"/>
        <v>#DIV/0!</v>
      </c>
      <c r="AW341" s="78" t="e">
        <f t="shared" si="160"/>
        <v>#DIV/0!</v>
      </c>
      <c r="AX341" s="78" t="e">
        <f t="shared" si="160"/>
        <v>#DIV/0!</v>
      </c>
      <c r="AY341" s="78" t="e">
        <f t="shared" si="160"/>
        <v>#DIV/0!</v>
      </c>
      <c r="AZ341" s="78" t="e">
        <f t="shared" si="160"/>
        <v>#DIV/0!</v>
      </c>
      <c r="BA341" s="103">
        <f t="shared" si="160"/>
        <v>0</v>
      </c>
      <c r="BB341" s="108">
        <f t="shared" si="160"/>
        <v>0</v>
      </c>
    </row>
    <row r="342" spans="1:54" ht="14.25" customHeight="1" x14ac:dyDescent="0.35">
      <c r="A342" s="268">
        <v>44831</v>
      </c>
      <c r="B342" s="11">
        <v>25.0833333333333</v>
      </c>
      <c r="C342" s="306"/>
      <c r="D342" s="17"/>
      <c r="E342" s="17"/>
      <c r="F342" s="41"/>
      <c r="G342" s="269"/>
      <c r="H342" s="17"/>
      <c r="I342" s="17"/>
      <c r="J342" s="17"/>
      <c r="K342" s="98"/>
      <c r="L342" s="286">
        <f>G342-C342</f>
        <v>0</v>
      </c>
      <c r="M342" s="99">
        <f t="shared" ref="M342:M353" si="161">H342-F342</f>
        <v>0</v>
      </c>
      <c r="N342" s="17">
        <f t="shared" ref="N342:N353" si="162">I342-E342</f>
        <v>0</v>
      </c>
      <c r="O342" s="41">
        <f t="shared" ref="O342:O353" si="163">K342-D342</f>
        <v>0</v>
      </c>
      <c r="P342" s="99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17"/>
      <c r="BA342" s="98">
        <f t="shared" ref="BA342:BA353" si="164">AY342+AZ342</f>
        <v>0</v>
      </c>
      <c r="BB342" s="101">
        <f t="shared" ref="BB342:BB353" si="165">AE342+AU342+AY342</f>
        <v>0</v>
      </c>
    </row>
    <row r="343" spans="1:54" ht="14.25" customHeight="1" x14ac:dyDescent="0.35">
      <c r="A343" s="266"/>
      <c r="B343" s="11">
        <v>25.1666666666667</v>
      </c>
      <c r="C343" s="266"/>
      <c r="D343" s="17"/>
      <c r="E343" s="17"/>
      <c r="F343" s="41"/>
      <c r="G343" s="266"/>
      <c r="H343" s="17"/>
      <c r="I343" s="17"/>
      <c r="J343" s="17"/>
      <c r="K343" s="98"/>
      <c r="L343" s="266"/>
      <c r="M343" s="99">
        <f t="shared" si="161"/>
        <v>0</v>
      </c>
      <c r="N343" s="17">
        <f t="shared" si="162"/>
        <v>0</v>
      </c>
      <c r="O343" s="41">
        <f t="shared" si="163"/>
        <v>0</v>
      </c>
      <c r="P343" s="99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17"/>
      <c r="BA343" s="98">
        <f t="shared" si="164"/>
        <v>0</v>
      </c>
      <c r="BB343" s="101">
        <f t="shared" si="165"/>
        <v>0</v>
      </c>
    </row>
    <row r="344" spans="1:54" ht="14.25" customHeight="1" x14ac:dyDescent="0.35">
      <c r="A344" s="266"/>
      <c r="B344" s="11">
        <v>25.25</v>
      </c>
      <c r="C344" s="266"/>
      <c r="D344" s="17"/>
      <c r="E344" s="17"/>
      <c r="F344" s="41"/>
      <c r="G344" s="266"/>
      <c r="H344" s="17"/>
      <c r="I344" s="17"/>
      <c r="J344" s="17"/>
      <c r="K344" s="98"/>
      <c r="L344" s="266"/>
      <c r="M344" s="99">
        <f t="shared" si="161"/>
        <v>0</v>
      </c>
      <c r="N344" s="17">
        <f t="shared" si="162"/>
        <v>0</v>
      </c>
      <c r="O344" s="41">
        <f t="shared" si="163"/>
        <v>0</v>
      </c>
      <c r="P344" s="99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17"/>
      <c r="BA344" s="98">
        <f t="shared" si="164"/>
        <v>0</v>
      </c>
      <c r="BB344" s="101">
        <f t="shared" si="165"/>
        <v>0</v>
      </c>
    </row>
    <row r="345" spans="1:54" ht="14.25" customHeight="1" x14ac:dyDescent="0.35">
      <c r="A345" s="266"/>
      <c r="B345" s="11">
        <v>25.3333333333333</v>
      </c>
      <c r="C345" s="266"/>
      <c r="D345" s="17"/>
      <c r="E345" s="17"/>
      <c r="F345" s="41"/>
      <c r="G345" s="266"/>
      <c r="H345" s="17"/>
      <c r="I345" s="17"/>
      <c r="J345" s="17"/>
      <c r="K345" s="98"/>
      <c r="L345" s="266"/>
      <c r="M345" s="99">
        <f t="shared" si="161"/>
        <v>0</v>
      </c>
      <c r="N345" s="17">
        <f t="shared" si="162"/>
        <v>0</v>
      </c>
      <c r="O345" s="41">
        <f t="shared" si="163"/>
        <v>0</v>
      </c>
      <c r="P345" s="99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17"/>
      <c r="BA345" s="98">
        <f t="shared" si="164"/>
        <v>0</v>
      </c>
      <c r="BB345" s="101">
        <f t="shared" si="165"/>
        <v>0</v>
      </c>
    </row>
    <row r="346" spans="1:54" ht="14.25" customHeight="1" x14ac:dyDescent="0.35">
      <c r="A346" s="266"/>
      <c r="B346" s="11">
        <v>25.4166666666667</v>
      </c>
      <c r="C346" s="266"/>
      <c r="D346" s="17"/>
      <c r="E346" s="17"/>
      <c r="F346" s="41"/>
      <c r="G346" s="266"/>
      <c r="H346" s="17"/>
      <c r="I346" s="17"/>
      <c r="J346" s="17"/>
      <c r="K346" s="98"/>
      <c r="L346" s="266"/>
      <c r="M346" s="99">
        <f t="shared" si="161"/>
        <v>0</v>
      </c>
      <c r="N346" s="17">
        <f t="shared" si="162"/>
        <v>0</v>
      </c>
      <c r="O346" s="41">
        <f t="shared" si="163"/>
        <v>0</v>
      </c>
      <c r="P346" s="99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17"/>
      <c r="BA346" s="98">
        <f t="shared" si="164"/>
        <v>0</v>
      </c>
      <c r="BB346" s="101">
        <f t="shared" si="165"/>
        <v>0</v>
      </c>
    </row>
    <row r="347" spans="1:54" ht="14.25" customHeight="1" x14ac:dyDescent="0.35">
      <c r="A347" s="266"/>
      <c r="B347" s="11">
        <v>25.5</v>
      </c>
      <c r="C347" s="266"/>
      <c r="D347" s="17"/>
      <c r="E347" s="17"/>
      <c r="F347" s="41"/>
      <c r="G347" s="266"/>
      <c r="H347" s="17"/>
      <c r="I347" s="17"/>
      <c r="J347" s="17"/>
      <c r="K347" s="98"/>
      <c r="L347" s="266"/>
      <c r="M347" s="99">
        <f t="shared" si="161"/>
        <v>0</v>
      </c>
      <c r="N347" s="17">
        <f t="shared" si="162"/>
        <v>0</v>
      </c>
      <c r="O347" s="41">
        <f t="shared" si="163"/>
        <v>0</v>
      </c>
      <c r="P347" s="99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17"/>
      <c r="BA347" s="98">
        <f t="shared" si="164"/>
        <v>0</v>
      </c>
      <c r="BB347" s="101">
        <f t="shared" si="165"/>
        <v>0</v>
      </c>
    </row>
    <row r="348" spans="1:54" ht="14.25" customHeight="1" x14ac:dyDescent="0.35">
      <c r="A348" s="266"/>
      <c r="B348" s="11">
        <v>25.5833333333333</v>
      </c>
      <c r="C348" s="266"/>
      <c r="D348" s="17"/>
      <c r="E348" s="17"/>
      <c r="F348" s="41"/>
      <c r="G348" s="266"/>
      <c r="H348" s="17"/>
      <c r="I348" s="17"/>
      <c r="J348" s="17"/>
      <c r="K348" s="98"/>
      <c r="L348" s="266"/>
      <c r="M348" s="99">
        <f t="shared" si="161"/>
        <v>0</v>
      </c>
      <c r="N348" s="17">
        <f t="shared" si="162"/>
        <v>0</v>
      </c>
      <c r="O348" s="41">
        <f t="shared" si="163"/>
        <v>0</v>
      </c>
      <c r="P348" s="99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17"/>
      <c r="BA348" s="98">
        <f t="shared" si="164"/>
        <v>0</v>
      </c>
      <c r="BB348" s="101">
        <f t="shared" si="165"/>
        <v>0</v>
      </c>
    </row>
    <row r="349" spans="1:54" ht="14.25" customHeight="1" x14ac:dyDescent="0.35">
      <c r="A349" s="266"/>
      <c r="B349" s="11">
        <v>25.6666666666667</v>
      </c>
      <c r="C349" s="266"/>
      <c r="D349" s="17"/>
      <c r="E349" s="17"/>
      <c r="F349" s="41"/>
      <c r="G349" s="266"/>
      <c r="H349" s="17"/>
      <c r="I349" s="17"/>
      <c r="J349" s="17"/>
      <c r="K349" s="98"/>
      <c r="L349" s="266"/>
      <c r="M349" s="99">
        <f t="shared" si="161"/>
        <v>0</v>
      </c>
      <c r="N349" s="17">
        <f t="shared" si="162"/>
        <v>0</v>
      </c>
      <c r="O349" s="41">
        <f t="shared" si="163"/>
        <v>0</v>
      </c>
      <c r="P349" s="99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17"/>
      <c r="BA349" s="98">
        <f t="shared" si="164"/>
        <v>0</v>
      </c>
      <c r="BB349" s="101">
        <f t="shared" si="165"/>
        <v>0</v>
      </c>
    </row>
    <row r="350" spans="1:54" ht="14.25" customHeight="1" x14ac:dyDescent="0.35">
      <c r="A350" s="266"/>
      <c r="B350" s="11">
        <v>25.75</v>
      </c>
      <c r="C350" s="266"/>
      <c r="D350" s="17"/>
      <c r="E350" s="17"/>
      <c r="F350" s="41"/>
      <c r="G350" s="266"/>
      <c r="H350" s="17"/>
      <c r="I350" s="17"/>
      <c r="J350" s="17"/>
      <c r="K350" s="98"/>
      <c r="L350" s="266"/>
      <c r="M350" s="99">
        <f t="shared" si="161"/>
        <v>0</v>
      </c>
      <c r="N350" s="17">
        <f t="shared" si="162"/>
        <v>0</v>
      </c>
      <c r="O350" s="41">
        <f t="shared" si="163"/>
        <v>0</v>
      </c>
      <c r="P350" s="99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17"/>
      <c r="BA350" s="98">
        <f t="shared" si="164"/>
        <v>0</v>
      </c>
      <c r="BB350" s="101">
        <f t="shared" si="165"/>
        <v>0</v>
      </c>
    </row>
    <row r="351" spans="1:54" ht="14.25" customHeight="1" x14ac:dyDescent="0.35">
      <c r="A351" s="266"/>
      <c r="B351" s="11">
        <v>25.8333333333333</v>
      </c>
      <c r="C351" s="266"/>
      <c r="D351" s="17"/>
      <c r="E351" s="17"/>
      <c r="F351" s="41"/>
      <c r="G351" s="266"/>
      <c r="H351" s="17"/>
      <c r="I351" s="17"/>
      <c r="J351" s="17"/>
      <c r="K351" s="98"/>
      <c r="L351" s="266"/>
      <c r="M351" s="99">
        <f t="shared" si="161"/>
        <v>0</v>
      </c>
      <c r="N351" s="17">
        <f t="shared" si="162"/>
        <v>0</v>
      </c>
      <c r="O351" s="41">
        <f t="shared" si="163"/>
        <v>0</v>
      </c>
      <c r="P351" s="99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17"/>
      <c r="BA351" s="98">
        <f t="shared" si="164"/>
        <v>0</v>
      </c>
      <c r="BB351" s="101">
        <f t="shared" si="165"/>
        <v>0</v>
      </c>
    </row>
    <row r="352" spans="1:54" ht="14.25" customHeight="1" x14ac:dyDescent="0.35">
      <c r="A352" s="266"/>
      <c r="B352" s="11">
        <v>25.9166666666667</v>
      </c>
      <c r="C352" s="266"/>
      <c r="D352" s="17"/>
      <c r="E352" s="17"/>
      <c r="F352" s="41"/>
      <c r="G352" s="266"/>
      <c r="H352" s="17"/>
      <c r="I352" s="17"/>
      <c r="J352" s="17"/>
      <c r="K352" s="98"/>
      <c r="L352" s="266"/>
      <c r="M352" s="99">
        <f t="shared" si="161"/>
        <v>0</v>
      </c>
      <c r="N352" s="17">
        <f t="shared" si="162"/>
        <v>0</v>
      </c>
      <c r="O352" s="41">
        <f t="shared" si="163"/>
        <v>0</v>
      </c>
      <c r="P352" s="99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17"/>
      <c r="BA352" s="98">
        <f t="shared" si="164"/>
        <v>0</v>
      </c>
      <c r="BB352" s="101">
        <f t="shared" si="165"/>
        <v>0</v>
      </c>
    </row>
    <row r="353" spans="1:54" ht="14.25" customHeight="1" x14ac:dyDescent="0.35">
      <c r="A353" s="267"/>
      <c r="B353" s="11">
        <v>26</v>
      </c>
      <c r="C353" s="267"/>
      <c r="D353" s="17"/>
      <c r="E353" s="17"/>
      <c r="F353" s="41"/>
      <c r="G353" s="267"/>
      <c r="H353" s="17"/>
      <c r="I353" s="17"/>
      <c r="J353" s="17"/>
      <c r="K353" s="98"/>
      <c r="L353" s="267"/>
      <c r="M353" s="99">
        <f t="shared" si="161"/>
        <v>0</v>
      </c>
      <c r="N353" s="17">
        <f t="shared" si="162"/>
        <v>0</v>
      </c>
      <c r="O353" s="41">
        <f t="shared" si="163"/>
        <v>0</v>
      </c>
      <c r="P353" s="99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17"/>
      <c r="BA353" s="98">
        <f t="shared" si="164"/>
        <v>0</v>
      </c>
      <c r="BB353" s="101">
        <f t="shared" si="165"/>
        <v>0</v>
      </c>
    </row>
    <row r="354" spans="1:54" ht="14.25" customHeight="1" x14ac:dyDescent="0.35">
      <c r="A354" s="291" t="s">
        <v>92</v>
      </c>
      <c r="B354" s="285"/>
      <c r="C354" s="78" t="e">
        <f t="shared" ref="C354:BB354" si="166">AVERAGE(C342:C353)</f>
        <v>#DIV/0!</v>
      </c>
      <c r="D354" s="78" t="e">
        <f t="shared" si="166"/>
        <v>#DIV/0!</v>
      </c>
      <c r="E354" s="78" t="e">
        <f t="shared" si="166"/>
        <v>#DIV/0!</v>
      </c>
      <c r="F354" s="102" t="e">
        <f t="shared" si="166"/>
        <v>#DIV/0!</v>
      </c>
      <c r="G354" s="78" t="e">
        <f t="shared" si="166"/>
        <v>#DIV/0!</v>
      </c>
      <c r="H354" s="78" t="e">
        <f t="shared" si="166"/>
        <v>#DIV/0!</v>
      </c>
      <c r="I354" s="78" t="e">
        <f t="shared" si="166"/>
        <v>#DIV/0!</v>
      </c>
      <c r="J354" s="78" t="e">
        <f t="shared" si="166"/>
        <v>#DIV/0!</v>
      </c>
      <c r="K354" s="103" t="e">
        <f t="shared" si="166"/>
        <v>#DIV/0!</v>
      </c>
      <c r="L354" s="104">
        <f t="shared" si="166"/>
        <v>0</v>
      </c>
      <c r="M354" s="103">
        <f t="shared" si="166"/>
        <v>0</v>
      </c>
      <c r="N354" s="103">
        <f t="shared" si="166"/>
        <v>0</v>
      </c>
      <c r="O354" s="102">
        <f t="shared" si="166"/>
        <v>0</v>
      </c>
      <c r="P354" s="105" t="e">
        <f t="shared" si="166"/>
        <v>#DIV/0!</v>
      </c>
      <c r="Q354" s="78" t="e">
        <f t="shared" si="166"/>
        <v>#DIV/0!</v>
      </c>
      <c r="R354" s="78" t="e">
        <f t="shared" si="166"/>
        <v>#DIV/0!</v>
      </c>
      <c r="S354" s="78" t="e">
        <f t="shared" si="166"/>
        <v>#DIV/0!</v>
      </c>
      <c r="T354" s="78" t="e">
        <f t="shared" si="166"/>
        <v>#DIV/0!</v>
      </c>
      <c r="U354" s="78" t="e">
        <f t="shared" si="166"/>
        <v>#DIV/0!</v>
      </c>
      <c r="V354" s="78" t="e">
        <f t="shared" si="166"/>
        <v>#DIV/0!</v>
      </c>
      <c r="W354" s="78" t="e">
        <f t="shared" si="166"/>
        <v>#DIV/0!</v>
      </c>
      <c r="X354" s="78" t="e">
        <f t="shared" si="166"/>
        <v>#DIV/0!</v>
      </c>
      <c r="Y354" s="78" t="e">
        <f t="shared" si="166"/>
        <v>#DIV/0!</v>
      </c>
      <c r="Z354" s="78" t="e">
        <f t="shared" si="166"/>
        <v>#DIV/0!</v>
      </c>
      <c r="AA354" s="78" t="e">
        <f t="shared" si="166"/>
        <v>#DIV/0!</v>
      </c>
      <c r="AB354" s="78" t="e">
        <f t="shared" si="166"/>
        <v>#DIV/0!</v>
      </c>
      <c r="AC354" s="78" t="e">
        <f t="shared" si="166"/>
        <v>#DIV/0!</v>
      </c>
      <c r="AD354" s="78" t="e">
        <f t="shared" si="166"/>
        <v>#DIV/0!</v>
      </c>
      <c r="AE354" s="102" t="e">
        <f t="shared" si="166"/>
        <v>#DIV/0!</v>
      </c>
      <c r="AF354" s="106" t="e">
        <f t="shared" si="166"/>
        <v>#DIV/0!</v>
      </c>
      <c r="AG354" s="78" t="e">
        <f t="shared" si="166"/>
        <v>#DIV/0!</v>
      </c>
      <c r="AH354" s="78" t="e">
        <f t="shared" si="166"/>
        <v>#DIV/0!</v>
      </c>
      <c r="AI354" s="78" t="e">
        <f t="shared" si="166"/>
        <v>#DIV/0!</v>
      </c>
      <c r="AJ354" s="78" t="e">
        <f t="shared" si="166"/>
        <v>#DIV/0!</v>
      </c>
      <c r="AK354" s="78" t="e">
        <f t="shared" si="166"/>
        <v>#DIV/0!</v>
      </c>
      <c r="AL354" s="78" t="e">
        <f t="shared" si="166"/>
        <v>#DIV/0!</v>
      </c>
      <c r="AM354" s="78" t="e">
        <f t="shared" si="166"/>
        <v>#DIV/0!</v>
      </c>
      <c r="AN354" s="78" t="e">
        <f t="shared" si="166"/>
        <v>#DIV/0!</v>
      </c>
      <c r="AO354" s="78" t="e">
        <f t="shared" si="166"/>
        <v>#DIV/0!</v>
      </c>
      <c r="AP354" s="78" t="e">
        <f t="shared" si="166"/>
        <v>#DIV/0!</v>
      </c>
      <c r="AQ354" s="78" t="e">
        <f t="shared" si="166"/>
        <v>#DIV/0!</v>
      </c>
      <c r="AR354" s="78" t="e">
        <f t="shared" si="166"/>
        <v>#DIV/0!</v>
      </c>
      <c r="AS354" s="78" t="e">
        <f t="shared" si="166"/>
        <v>#DIV/0!</v>
      </c>
      <c r="AT354" s="78" t="e">
        <f t="shared" si="166"/>
        <v>#DIV/0!</v>
      </c>
      <c r="AU354" s="102" t="e">
        <f t="shared" si="166"/>
        <v>#DIV/0!</v>
      </c>
      <c r="AV354" s="107" t="e">
        <f t="shared" si="166"/>
        <v>#DIV/0!</v>
      </c>
      <c r="AW354" s="78" t="e">
        <f t="shared" si="166"/>
        <v>#DIV/0!</v>
      </c>
      <c r="AX354" s="78" t="e">
        <f t="shared" si="166"/>
        <v>#DIV/0!</v>
      </c>
      <c r="AY354" s="78" t="e">
        <f t="shared" si="166"/>
        <v>#DIV/0!</v>
      </c>
      <c r="AZ354" s="78" t="e">
        <f t="shared" si="166"/>
        <v>#DIV/0!</v>
      </c>
      <c r="BA354" s="103">
        <f t="shared" si="166"/>
        <v>0</v>
      </c>
      <c r="BB354" s="108">
        <f t="shared" si="166"/>
        <v>0</v>
      </c>
    </row>
    <row r="355" spans="1:54" ht="14.25" customHeight="1" x14ac:dyDescent="0.35">
      <c r="A355" s="268">
        <v>44832</v>
      </c>
      <c r="B355" s="11">
        <v>26.0833333333333</v>
      </c>
      <c r="C355" s="306"/>
      <c r="D355" s="17"/>
      <c r="E355" s="17"/>
      <c r="F355" s="41"/>
      <c r="G355" s="269"/>
      <c r="H355" s="17"/>
      <c r="I355" s="17"/>
      <c r="J355" s="17"/>
      <c r="K355" s="98"/>
      <c r="L355" s="286">
        <f>G355-C355</f>
        <v>0</v>
      </c>
      <c r="M355" s="99">
        <f t="shared" ref="M355:M366" si="167">H355-F355</f>
        <v>0</v>
      </c>
      <c r="N355" s="17">
        <f t="shared" ref="N355:N366" si="168">I355-E355</f>
        <v>0</v>
      </c>
      <c r="O355" s="41">
        <f t="shared" ref="O355:O366" si="169">K355-D355</f>
        <v>0</v>
      </c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17"/>
      <c r="BA355" s="98">
        <f t="shared" ref="BA355:BA366" si="170">AY355+AZ355</f>
        <v>0</v>
      </c>
      <c r="BB355" s="101">
        <f t="shared" ref="BB355:BB366" si="171">AE355+AU355+AY355</f>
        <v>0</v>
      </c>
    </row>
    <row r="356" spans="1:54" ht="14.25" customHeight="1" x14ac:dyDescent="0.35">
      <c r="A356" s="266"/>
      <c r="B356" s="11">
        <v>26.1666666666667</v>
      </c>
      <c r="C356" s="266"/>
      <c r="D356" s="17"/>
      <c r="E356" s="17"/>
      <c r="F356" s="41"/>
      <c r="G356" s="266"/>
      <c r="H356" s="17"/>
      <c r="I356" s="17"/>
      <c r="J356" s="17"/>
      <c r="K356" s="98"/>
      <c r="L356" s="266"/>
      <c r="M356" s="99">
        <f t="shared" si="167"/>
        <v>0</v>
      </c>
      <c r="N356" s="17">
        <f t="shared" si="168"/>
        <v>0</v>
      </c>
      <c r="O356" s="41">
        <f t="shared" si="169"/>
        <v>0</v>
      </c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17"/>
      <c r="BA356" s="98">
        <f t="shared" si="170"/>
        <v>0</v>
      </c>
      <c r="BB356" s="101">
        <f t="shared" si="171"/>
        <v>0</v>
      </c>
    </row>
    <row r="357" spans="1:54" ht="14.25" customHeight="1" x14ac:dyDescent="0.35">
      <c r="A357" s="266"/>
      <c r="B357" s="11">
        <v>26.25</v>
      </c>
      <c r="C357" s="266"/>
      <c r="D357" s="17"/>
      <c r="E357" s="17"/>
      <c r="F357" s="41"/>
      <c r="G357" s="266"/>
      <c r="H357" s="17"/>
      <c r="I357" s="17"/>
      <c r="J357" s="17"/>
      <c r="K357" s="98"/>
      <c r="L357" s="266"/>
      <c r="M357" s="99">
        <f t="shared" si="167"/>
        <v>0</v>
      </c>
      <c r="N357" s="17">
        <f t="shared" si="168"/>
        <v>0</v>
      </c>
      <c r="O357" s="41">
        <f t="shared" si="169"/>
        <v>0</v>
      </c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17"/>
      <c r="BA357" s="98">
        <f t="shared" si="170"/>
        <v>0</v>
      </c>
      <c r="BB357" s="101">
        <f t="shared" si="171"/>
        <v>0</v>
      </c>
    </row>
    <row r="358" spans="1:54" ht="14.25" customHeight="1" x14ac:dyDescent="0.35">
      <c r="A358" s="266"/>
      <c r="B358" s="11">
        <v>26.3333333333333</v>
      </c>
      <c r="C358" s="266"/>
      <c r="D358" s="17"/>
      <c r="E358" s="17"/>
      <c r="F358" s="41"/>
      <c r="G358" s="266"/>
      <c r="H358" s="17"/>
      <c r="I358" s="17"/>
      <c r="J358" s="17"/>
      <c r="K358" s="98"/>
      <c r="L358" s="266"/>
      <c r="M358" s="99">
        <f t="shared" si="167"/>
        <v>0</v>
      </c>
      <c r="N358" s="17">
        <f t="shared" si="168"/>
        <v>0</v>
      </c>
      <c r="O358" s="41">
        <f t="shared" si="169"/>
        <v>0</v>
      </c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17"/>
      <c r="BA358" s="98">
        <f t="shared" si="170"/>
        <v>0</v>
      </c>
      <c r="BB358" s="101">
        <f t="shared" si="171"/>
        <v>0</v>
      </c>
    </row>
    <row r="359" spans="1:54" ht="14.25" customHeight="1" x14ac:dyDescent="0.35">
      <c r="A359" s="266"/>
      <c r="B359" s="11">
        <v>26.4166666666667</v>
      </c>
      <c r="C359" s="266"/>
      <c r="D359" s="17"/>
      <c r="E359" s="17"/>
      <c r="F359" s="41"/>
      <c r="G359" s="266"/>
      <c r="H359" s="17"/>
      <c r="I359" s="17"/>
      <c r="J359" s="17"/>
      <c r="K359" s="98"/>
      <c r="L359" s="266"/>
      <c r="M359" s="99">
        <f t="shared" si="167"/>
        <v>0</v>
      </c>
      <c r="N359" s="17">
        <f t="shared" si="168"/>
        <v>0</v>
      </c>
      <c r="O359" s="41">
        <f t="shared" si="169"/>
        <v>0</v>
      </c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17"/>
      <c r="BA359" s="98">
        <f t="shared" si="170"/>
        <v>0</v>
      </c>
      <c r="BB359" s="101">
        <f t="shared" si="171"/>
        <v>0</v>
      </c>
    </row>
    <row r="360" spans="1:54" ht="14.25" customHeight="1" x14ac:dyDescent="0.35">
      <c r="A360" s="266"/>
      <c r="B360" s="11">
        <v>26.5</v>
      </c>
      <c r="C360" s="266"/>
      <c r="D360" s="17"/>
      <c r="E360" s="17"/>
      <c r="F360" s="41"/>
      <c r="G360" s="266"/>
      <c r="H360" s="17"/>
      <c r="I360" s="17"/>
      <c r="J360" s="17"/>
      <c r="K360" s="98"/>
      <c r="L360" s="266"/>
      <c r="M360" s="99">
        <f t="shared" si="167"/>
        <v>0</v>
      </c>
      <c r="N360" s="17">
        <f t="shared" si="168"/>
        <v>0</v>
      </c>
      <c r="O360" s="41">
        <f t="shared" si="169"/>
        <v>0</v>
      </c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17"/>
      <c r="BA360" s="98">
        <f t="shared" si="170"/>
        <v>0</v>
      </c>
      <c r="BB360" s="101">
        <f t="shared" si="171"/>
        <v>0</v>
      </c>
    </row>
    <row r="361" spans="1:54" ht="14.25" customHeight="1" x14ac:dyDescent="0.35">
      <c r="A361" s="266"/>
      <c r="B361" s="11">
        <v>26.5833333333333</v>
      </c>
      <c r="C361" s="266"/>
      <c r="D361" s="17"/>
      <c r="E361" s="17"/>
      <c r="F361" s="41"/>
      <c r="G361" s="266"/>
      <c r="H361" s="17"/>
      <c r="I361" s="17"/>
      <c r="J361" s="17"/>
      <c r="K361" s="98"/>
      <c r="L361" s="266"/>
      <c r="M361" s="99">
        <f t="shared" si="167"/>
        <v>0</v>
      </c>
      <c r="N361" s="17">
        <f t="shared" si="168"/>
        <v>0</v>
      </c>
      <c r="O361" s="41">
        <f t="shared" si="169"/>
        <v>0</v>
      </c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17"/>
      <c r="BA361" s="98">
        <f t="shared" si="170"/>
        <v>0</v>
      </c>
      <c r="BB361" s="101">
        <f t="shared" si="171"/>
        <v>0</v>
      </c>
    </row>
    <row r="362" spans="1:54" ht="14.25" customHeight="1" x14ac:dyDescent="0.35">
      <c r="A362" s="266"/>
      <c r="B362" s="11">
        <v>26.6666666666667</v>
      </c>
      <c r="C362" s="266"/>
      <c r="D362" s="17"/>
      <c r="E362" s="17"/>
      <c r="F362" s="41"/>
      <c r="G362" s="266"/>
      <c r="H362" s="17"/>
      <c r="I362" s="17"/>
      <c r="J362" s="17"/>
      <c r="K362" s="98"/>
      <c r="L362" s="266"/>
      <c r="M362" s="99">
        <f t="shared" si="167"/>
        <v>0</v>
      </c>
      <c r="N362" s="17">
        <f t="shared" si="168"/>
        <v>0</v>
      </c>
      <c r="O362" s="41">
        <f t="shared" si="169"/>
        <v>0</v>
      </c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17"/>
      <c r="BA362" s="98">
        <f t="shared" si="170"/>
        <v>0</v>
      </c>
      <c r="BB362" s="101">
        <f t="shared" si="171"/>
        <v>0</v>
      </c>
    </row>
    <row r="363" spans="1:54" ht="14.25" customHeight="1" x14ac:dyDescent="0.35">
      <c r="A363" s="266"/>
      <c r="B363" s="11">
        <v>26.75</v>
      </c>
      <c r="C363" s="266"/>
      <c r="D363" s="17"/>
      <c r="E363" s="17"/>
      <c r="F363" s="41"/>
      <c r="G363" s="266"/>
      <c r="H363" s="17"/>
      <c r="I363" s="17"/>
      <c r="J363" s="17"/>
      <c r="K363" s="98"/>
      <c r="L363" s="266"/>
      <c r="M363" s="99">
        <f t="shared" si="167"/>
        <v>0</v>
      </c>
      <c r="N363" s="17">
        <f t="shared" si="168"/>
        <v>0</v>
      </c>
      <c r="O363" s="41">
        <f t="shared" si="169"/>
        <v>0</v>
      </c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17"/>
      <c r="BA363" s="98">
        <f t="shared" si="170"/>
        <v>0</v>
      </c>
      <c r="BB363" s="101">
        <f t="shared" si="171"/>
        <v>0</v>
      </c>
    </row>
    <row r="364" spans="1:54" ht="14.25" customHeight="1" x14ac:dyDescent="0.35">
      <c r="A364" s="266"/>
      <c r="B364" s="11">
        <v>26.8333333333333</v>
      </c>
      <c r="C364" s="266"/>
      <c r="D364" s="17"/>
      <c r="E364" s="17"/>
      <c r="F364" s="41"/>
      <c r="G364" s="266"/>
      <c r="H364" s="17"/>
      <c r="I364" s="17"/>
      <c r="J364" s="17"/>
      <c r="K364" s="98"/>
      <c r="L364" s="266"/>
      <c r="M364" s="99">
        <f t="shared" si="167"/>
        <v>0</v>
      </c>
      <c r="N364" s="17">
        <f t="shared" si="168"/>
        <v>0</v>
      </c>
      <c r="O364" s="41">
        <f t="shared" si="169"/>
        <v>0</v>
      </c>
      <c r="P364" s="99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17"/>
      <c r="BA364" s="98">
        <f t="shared" si="170"/>
        <v>0</v>
      </c>
      <c r="BB364" s="101">
        <f t="shared" si="171"/>
        <v>0</v>
      </c>
    </row>
    <row r="365" spans="1:54" ht="14.25" customHeight="1" x14ac:dyDescent="0.35">
      <c r="A365" s="266"/>
      <c r="B365" s="11">
        <v>26.9166666666667</v>
      </c>
      <c r="C365" s="266"/>
      <c r="D365" s="17"/>
      <c r="E365" s="17"/>
      <c r="F365" s="41"/>
      <c r="G365" s="266"/>
      <c r="H365" s="17"/>
      <c r="I365" s="17"/>
      <c r="J365" s="17"/>
      <c r="K365" s="98"/>
      <c r="L365" s="266"/>
      <c r="M365" s="99">
        <f t="shared" si="167"/>
        <v>0</v>
      </c>
      <c r="N365" s="17">
        <f t="shared" si="168"/>
        <v>0</v>
      </c>
      <c r="O365" s="41">
        <f t="shared" si="169"/>
        <v>0</v>
      </c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17"/>
      <c r="BA365" s="98">
        <f t="shared" si="170"/>
        <v>0</v>
      </c>
      <c r="BB365" s="101">
        <f t="shared" si="171"/>
        <v>0</v>
      </c>
    </row>
    <row r="366" spans="1:54" ht="14.25" customHeight="1" x14ac:dyDescent="0.35">
      <c r="A366" s="267"/>
      <c r="B366" s="11">
        <v>27</v>
      </c>
      <c r="C366" s="267"/>
      <c r="D366" s="17"/>
      <c r="E366" s="17"/>
      <c r="F366" s="41"/>
      <c r="G366" s="267"/>
      <c r="H366" s="17"/>
      <c r="I366" s="17"/>
      <c r="J366" s="17"/>
      <c r="K366" s="98"/>
      <c r="L366" s="267"/>
      <c r="M366" s="99">
        <f t="shared" si="167"/>
        <v>0</v>
      </c>
      <c r="N366" s="17">
        <f t="shared" si="168"/>
        <v>0</v>
      </c>
      <c r="O366" s="41">
        <f t="shared" si="169"/>
        <v>0</v>
      </c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17"/>
      <c r="BA366" s="98">
        <f t="shared" si="170"/>
        <v>0</v>
      </c>
      <c r="BB366" s="101">
        <f t="shared" si="171"/>
        <v>0</v>
      </c>
    </row>
    <row r="367" spans="1:54" ht="14.25" customHeight="1" x14ac:dyDescent="0.35">
      <c r="A367" s="291" t="s">
        <v>92</v>
      </c>
      <c r="B367" s="285"/>
      <c r="C367" s="78" t="e">
        <f t="shared" ref="C367:BB367" si="172">AVERAGE(C355:C366)</f>
        <v>#DIV/0!</v>
      </c>
      <c r="D367" s="78" t="e">
        <f t="shared" si="172"/>
        <v>#DIV/0!</v>
      </c>
      <c r="E367" s="78" t="e">
        <f t="shared" si="172"/>
        <v>#DIV/0!</v>
      </c>
      <c r="F367" s="102" t="e">
        <f t="shared" si="172"/>
        <v>#DIV/0!</v>
      </c>
      <c r="G367" s="78" t="e">
        <f t="shared" si="172"/>
        <v>#DIV/0!</v>
      </c>
      <c r="H367" s="78" t="e">
        <f t="shared" si="172"/>
        <v>#DIV/0!</v>
      </c>
      <c r="I367" s="78" t="e">
        <f t="shared" si="172"/>
        <v>#DIV/0!</v>
      </c>
      <c r="J367" s="78" t="e">
        <f t="shared" si="172"/>
        <v>#DIV/0!</v>
      </c>
      <c r="K367" s="103" t="e">
        <f t="shared" si="172"/>
        <v>#DIV/0!</v>
      </c>
      <c r="L367" s="104">
        <f t="shared" si="172"/>
        <v>0</v>
      </c>
      <c r="M367" s="103">
        <f t="shared" si="172"/>
        <v>0</v>
      </c>
      <c r="N367" s="103">
        <f t="shared" si="172"/>
        <v>0</v>
      </c>
      <c r="O367" s="102">
        <f t="shared" si="172"/>
        <v>0</v>
      </c>
      <c r="P367" s="105" t="e">
        <f t="shared" si="172"/>
        <v>#DIV/0!</v>
      </c>
      <c r="Q367" s="78" t="e">
        <f t="shared" si="172"/>
        <v>#DIV/0!</v>
      </c>
      <c r="R367" s="78" t="e">
        <f t="shared" si="172"/>
        <v>#DIV/0!</v>
      </c>
      <c r="S367" s="78" t="e">
        <f t="shared" si="172"/>
        <v>#DIV/0!</v>
      </c>
      <c r="T367" s="78" t="e">
        <f t="shared" si="172"/>
        <v>#DIV/0!</v>
      </c>
      <c r="U367" s="78" t="e">
        <f t="shared" si="172"/>
        <v>#DIV/0!</v>
      </c>
      <c r="V367" s="78" t="e">
        <f t="shared" si="172"/>
        <v>#DIV/0!</v>
      </c>
      <c r="W367" s="78" t="e">
        <f t="shared" si="172"/>
        <v>#DIV/0!</v>
      </c>
      <c r="X367" s="78" t="e">
        <f t="shared" si="172"/>
        <v>#DIV/0!</v>
      </c>
      <c r="Y367" s="78" t="e">
        <f t="shared" si="172"/>
        <v>#DIV/0!</v>
      </c>
      <c r="Z367" s="78" t="e">
        <f t="shared" si="172"/>
        <v>#DIV/0!</v>
      </c>
      <c r="AA367" s="78" t="e">
        <f t="shared" si="172"/>
        <v>#DIV/0!</v>
      </c>
      <c r="AB367" s="78" t="e">
        <f t="shared" si="172"/>
        <v>#DIV/0!</v>
      </c>
      <c r="AC367" s="78" t="e">
        <f t="shared" si="172"/>
        <v>#DIV/0!</v>
      </c>
      <c r="AD367" s="78" t="e">
        <f t="shared" si="172"/>
        <v>#DIV/0!</v>
      </c>
      <c r="AE367" s="102" t="e">
        <f t="shared" si="172"/>
        <v>#DIV/0!</v>
      </c>
      <c r="AF367" s="106" t="e">
        <f t="shared" si="172"/>
        <v>#DIV/0!</v>
      </c>
      <c r="AG367" s="78" t="e">
        <f t="shared" si="172"/>
        <v>#DIV/0!</v>
      </c>
      <c r="AH367" s="78" t="e">
        <f t="shared" si="172"/>
        <v>#DIV/0!</v>
      </c>
      <c r="AI367" s="78" t="e">
        <f t="shared" si="172"/>
        <v>#DIV/0!</v>
      </c>
      <c r="AJ367" s="78" t="e">
        <f t="shared" si="172"/>
        <v>#DIV/0!</v>
      </c>
      <c r="AK367" s="78" t="e">
        <f t="shared" si="172"/>
        <v>#DIV/0!</v>
      </c>
      <c r="AL367" s="78" t="e">
        <f t="shared" si="172"/>
        <v>#DIV/0!</v>
      </c>
      <c r="AM367" s="78" t="e">
        <f t="shared" si="172"/>
        <v>#DIV/0!</v>
      </c>
      <c r="AN367" s="78" t="e">
        <f t="shared" si="172"/>
        <v>#DIV/0!</v>
      </c>
      <c r="AO367" s="78" t="e">
        <f t="shared" si="172"/>
        <v>#DIV/0!</v>
      </c>
      <c r="AP367" s="78" t="e">
        <f t="shared" si="172"/>
        <v>#DIV/0!</v>
      </c>
      <c r="AQ367" s="78" t="e">
        <f t="shared" si="172"/>
        <v>#DIV/0!</v>
      </c>
      <c r="AR367" s="78" t="e">
        <f t="shared" si="172"/>
        <v>#DIV/0!</v>
      </c>
      <c r="AS367" s="78" t="e">
        <f t="shared" si="172"/>
        <v>#DIV/0!</v>
      </c>
      <c r="AT367" s="78" t="e">
        <f t="shared" si="172"/>
        <v>#DIV/0!</v>
      </c>
      <c r="AU367" s="102" t="e">
        <f t="shared" si="172"/>
        <v>#DIV/0!</v>
      </c>
      <c r="AV367" s="107" t="e">
        <f t="shared" si="172"/>
        <v>#DIV/0!</v>
      </c>
      <c r="AW367" s="78" t="e">
        <f t="shared" si="172"/>
        <v>#DIV/0!</v>
      </c>
      <c r="AX367" s="78" t="e">
        <f t="shared" si="172"/>
        <v>#DIV/0!</v>
      </c>
      <c r="AY367" s="78" t="e">
        <f t="shared" si="172"/>
        <v>#DIV/0!</v>
      </c>
      <c r="AZ367" s="78" t="e">
        <f t="shared" si="172"/>
        <v>#DIV/0!</v>
      </c>
      <c r="BA367" s="103">
        <f t="shared" si="172"/>
        <v>0</v>
      </c>
      <c r="BB367" s="108">
        <f t="shared" si="172"/>
        <v>0</v>
      </c>
    </row>
    <row r="368" spans="1:54" ht="14.25" customHeight="1" x14ac:dyDescent="0.35">
      <c r="A368" s="268">
        <v>44833</v>
      </c>
      <c r="B368" s="11">
        <v>27.0833333333333</v>
      </c>
      <c r="C368" s="306"/>
      <c r="D368" s="17"/>
      <c r="E368" s="17"/>
      <c r="F368" s="41"/>
      <c r="G368" s="269"/>
      <c r="H368" s="17"/>
      <c r="I368" s="17"/>
      <c r="J368" s="17"/>
      <c r="K368" s="98"/>
      <c r="L368" s="286">
        <f>G368-C368</f>
        <v>0</v>
      </c>
      <c r="M368" s="99">
        <f t="shared" ref="M368:M379" si="173">H368-F368</f>
        <v>0</v>
      </c>
      <c r="N368" s="17">
        <f t="shared" ref="N368:N379" si="174">I368-E368</f>
        <v>0</v>
      </c>
      <c r="O368" s="41">
        <f t="shared" ref="O368:O379" si="175">K368-D368</f>
        <v>0</v>
      </c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17"/>
      <c r="BA368" s="98">
        <f t="shared" ref="BA368:BA379" si="176">AY368+AZ368</f>
        <v>0</v>
      </c>
      <c r="BB368" s="101">
        <f t="shared" ref="BB368:BB379" si="177">AE368+AU368+AY368</f>
        <v>0</v>
      </c>
    </row>
    <row r="369" spans="1:54" ht="14.25" customHeight="1" x14ac:dyDescent="0.35">
      <c r="A369" s="266"/>
      <c r="B369" s="11">
        <v>27.1666666666667</v>
      </c>
      <c r="C369" s="266"/>
      <c r="D369" s="17"/>
      <c r="E369" s="17"/>
      <c r="F369" s="41"/>
      <c r="G369" s="266"/>
      <c r="H369" s="17"/>
      <c r="I369" s="17"/>
      <c r="J369" s="17"/>
      <c r="K369" s="98"/>
      <c r="L369" s="266"/>
      <c r="M369" s="99">
        <f t="shared" si="173"/>
        <v>0</v>
      </c>
      <c r="N369" s="17">
        <f t="shared" si="174"/>
        <v>0</v>
      </c>
      <c r="O369" s="41">
        <f t="shared" si="175"/>
        <v>0</v>
      </c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17"/>
      <c r="BA369" s="98">
        <f t="shared" si="176"/>
        <v>0</v>
      </c>
      <c r="BB369" s="101">
        <f t="shared" si="177"/>
        <v>0</v>
      </c>
    </row>
    <row r="370" spans="1:54" ht="14.25" customHeight="1" x14ac:dyDescent="0.35">
      <c r="A370" s="266"/>
      <c r="B370" s="11">
        <v>27.25</v>
      </c>
      <c r="C370" s="266"/>
      <c r="D370" s="17"/>
      <c r="E370" s="17"/>
      <c r="F370" s="41"/>
      <c r="G370" s="266"/>
      <c r="H370" s="17"/>
      <c r="I370" s="17"/>
      <c r="J370" s="17"/>
      <c r="K370" s="98"/>
      <c r="L370" s="266"/>
      <c r="M370" s="99">
        <f t="shared" si="173"/>
        <v>0</v>
      </c>
      <c r="N370" s="17">
        <f t="shared" si="174"/>
        <v>0</v>
      </c>
      <c r="O370" s="41">
        <f t="shared" si="175"/>
        <v>0</v>
      </c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17"/>
      <c r="BA370" s="98">
        <f t="shared" si="176"/>
        <v>0</v>
      </c>
      <c r="BB370" s="101">
        <f t="shared" si="177"/>
        <v>0</v>
      </c>
    </row>
    <row r="371" spans="1:54" ht="14.25" customHeight="1" x14ac:dyDescent="0.35">
      <c r="A371" s="266"/>
      <c r="B371" s="11">
        <v>27.3333333333333</v>
      </c>
      <c r="C371" s="266"/>
      <c r="D371" s="17"/>
      <c r="E371" s="17"/>
      <c r="F371" s="41"/>
      <c r="G371" s="266"/>
      <c r="H371" s="17"/>
      <c r="I371" s="17"/>
      <c r="J371" s="17"/>
      <c r="K371" s="98"/>
      <c r="L371" s="266"/>
      <c r="M371" s="99">
        <f t="shared" si="173"/>
        <v>0</v>
      </c>
      <c r="N371" s="17">
        <f t="shared" si="174"/>
        <v>0</v>
      </c>
      <c r="O371" s="41">
        <f t="shared" si="175"/>
        <v>0</v>
      </c>
      <c r="P371" s="99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17"/>
      <c r="BA371" s="98">
        <f t="shared" si="176"/>
        <v>0</v>
      </c>
      <c r="BB371" s="101">
        <f t="shared" si="177"/>
        <v>0</v>
      </c>
    </row>
    <row r="372" spans="1:54" ht="14.25" customHeight="1" x14ac:dyDescent="0.35">
      <c r="A372" s="266"/>
      <c r="B372" s="11">
        <v>27.4166666666667</v>
      </c>
      <c r="C372" s="266"/>
      <c r="D372" s="17"/>
      <c r="E372" s="17"/>
      <c r="F372" s="41"/>
      <c r="G372" s="266"/>
      <c r="H372" s="17"/>
      <c r="I372" s="17"/>
      <c r="J372" s="17"/>
      <c r="K372" s="98"/>
      <c r="L372" s="266"/>
      <c r="M372" s="99">
        <f t="shared" si="173"/>
        <v>0</v>
      </c>
      <c r="N372" s="17">
        <f t="shared" si="174"/>
        <v>0</v>
      </c>
      <c r="O372" s="41">
        <f t="shared" si="175"/>
        <v>0</v>
      </c>
      <c r="P372" s="99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17"/>
      <c r="BA372" s="98">
        <f t="shared" si="176"/>
        <v>0</v>
      </c>
      <c r="BB372" s="101">
        <f t="shared" si="177"/>
        <v>0</v>
      </c>
    </row>
    <row r="373" spans="1:54" ht="14.25" customHeight="1" x14ac:dyDescent="0.35">
      <c r="A373" s="266"/>
      <c r="B373" s="11">
        <v>27.5</v>
      </c>
      <c r="C373" s="266"/>
      <c r="D373" s="17"/>
      <c r="E373" s="17"/>
      <c r="F373" s="41"/>
      <c r="G373" s="266"/>
      <c r="H373" s="17"/>
      <c r="I373" s="17"/>
      <c r="J373" s="17"/>
      <c r="K373" s="98"/>
      <c r="L373" s="266"/>
      <c r="M373" s="99">
        <f t="shared" si="173"/>
        <v>0</v>
      </c>
      <c r="N373" s="17">
        <f t="shared" si="174"/>
        <v>0</v>
      </c>
      <c r="O373" s="41">
        <f t="shared" si="175"/>
        <v>0</v>
      </c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17"/>
      <c r="BA373" s="98">
        <f t="shared" si="176"/>
        <v>0</v>
      </c>
      <c r="BB373" s="101">
        <f t="shared" si="177"/>
        <v>0</v>
      </c>
    </row>
    <row r="374" spans="1:54" ht="14.25" customHeight="1" x14ac:dyDescent="0.35">
      <c r="A374" s="266"/>
      <c r="B374" s="11">
        <v>27.5833333333333</v>
      </c>
      <c r="C374" s="266"/>
      <c r="D374" s="17"/>
      <c r="E374" s="17"/>
      <c r="F374" s="41"/>
      <c r="G374" s="266"/>
      <c r="H374" s="17"/>
      <c r="I374" s="17"/>
      <c r="J374" s="17"/>
      <c r="K374" s="98"/>
      <c r="L374" s="266"/>
      <c r="M374" s="99">
        <f t="shared" si="173"/>
        <v>0</v>
      </c>
      <c r="N374" s="17">
        <f t="shared" si="174"/>
        <v>0</v>
      </c>
      <c r="O374" s="41">
        <f t="shared" si="175"/>
        <v>0</v>
      </c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17"/>
      <c r="BA374" s="98">
        <f t="shared" si="176"/>
        <v>0</v>
      </c>
      <c r="BB374" s="101">
        <f t="shared" si="177"/>
        <v>0</v>
      </c>
    </row>
    <row r="375" spans="1:54" ht="14.25" customHeight="1" x14ac:dyDescent="0.35">
      <c r="A375" s="266"/>
      <c r="B375" s="11">
        <v>27.6666666666667</v>
      </c>
      <c r="C375" s="266"/>
      <c r="D375" s="17"/>
      <c r="E375" s="17"/>
      <c r="F375" s="41"/>
      <c r="G375" s="266"/>
      <c r="H375" s="17"/>
      <c r="I375" s="17"/>
      <c r="J375" s="17"/>
      <c r="K375" s="98"/>
      <c r="L375" s="266"/>
      <c r="M375" s="99">
        <f t="shared" si="173"/>
        <v>0</v>
      </c>
      <c r="N375" s="17">
        <f t="shared" si="174"/>
        <v>0</v>
      </c>
      <c r="O375" s="41">
        <f t="shared" si="175"/>
        <v>0</v>
      </c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>
        <f t="shared" si="176"/>
        <v>0</v>
      </c>
      <c r="BB375" s="101">
        <f t="shared" si="177"/>
        <v>0</v>
      </c>
    </row>
    <row r="376" spans="1:54" ht="14.25" customHeight="1" x14ac:dyDescent="0.35">
      <c r="A376" s="266"/>
      <c r="B376" s="11">
        <v>27.75</v>
      </c>
      <c r="C376" s="266"/>
      <c r="D376" s="17"/>
      <c r="E376" s="17"/>
      <c r="F376" s="41"/>
      <c r="G376" s="266"/>
      <c r="H376" s="17"/>
      <c r="I376" s="17"/>
      <c r="J376" s="17"/>
      <c r="K376" s="98"/>
      <c r="L376" s="266"/>
      <c r="M376" s="99">
        <f t="shared" si="173"/>
        <v>0</v>
      </c>
      <c r="N376" s="17">
        <f t="shared" si="174"/>
        <v>0</v>
      </c>
      <c r="O376" s="41">
        <f t="shared" si="175"/>
        <v>0</v>
      </c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>
        <f t="shared" si="176"/>
        <v>0</v>
      </c>
      <c r="BB376" s="101">
        <f t="shared" si="177"/>
        <v>0</v>
      </c>
    </row>
    <row r="377" spans="1:54" ht="14.25" customHeight="1" x14ac:dyDescent="0.35">
      <c r="A377" s="266"/>
      <c r="B377" s="11">
        <v>27.8333333333333</v>
      </c>
      <c r="C377" s="266"/>
      <c r="D377" s="17"/>
      <c r="E377" s="17"/>
      <c r="F377" s="41"/>
      <c r="G377" s="266"/>
      <c r="H377" s="17"/>
      <c r="I377" s="17"/>
      <c r="J377" s="17"/>
      <c r="K377" s="98"/>
      <c r="L377" s="266"/>
      <c r="M377" s="99">
        <f t="shared" si="173"/>
        <v>0</v>
      </c>
      <c r="N377" s="17">
        <f t="shared" si="174"/>
        <v>0</v>
      </c>
      <c r="O377" s="41">
        <f t="shared" si="175"/>
        <v>0</v>
      </c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>
        <f t="shared" si="176"/>
        <v>0</v>
      </c>
      <c r="BB377" s="101">
        <f t="shared" si="177"/>
        <v>0</v>
      </c>
    </row>
    <row r="378" spans="1:54" ht="14.25" customHeight="1" x14ac:dyDescent="0.35">
      <c r="A378" s="266"/>
      <c r="B378" s="11">
        <v>27.9166666666667</v>
      </c>
      <c r="C378" s="266"/>
      <c r="D378" s="17"/>
      <c r="E378" s="17"/>
      <c r="F378" s="41"/>
      <c r="G378" s="266"/>
      <c r="H378" s="17"/>
      <c r="I378" s="17"/>
      <c r="J378" s="17"/>
      <c r="K378" s="98"/>
      <c r="L378" s="266"/>
      <c r="M378" s="99">
        <f t="shared" si="173"/>
        <v>0</v>
      </c>
      <c r="N378" s="17">
        <f t="shared" si="174"/>
        <v>0</v>
      </c>
      <c r="O378" s="41">
        <f t="shared" si="175"/>
        <v>0</v>
      </c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>
        <f t="shared" si="176"/>
        <v>0</v>
      </c>
      <c r="BB378" s="101">
        <f t="shared" si="177"/>
        <v>0</v>
      </c>
    </row>
    <row r="379" spans="1:54" ht="14.25" customHeight="1" x14ac:dyDescent="0.35">
      <c r="A379" s="267"/>
      <c r="B379" s="11">
        <v>28</v>
      </c>
      <c r="C379" s="267"/>
      <c r="D379" s="17"/>
      <c r="E379" s="17"/>
      <c r="F379" s="41"/>
      <c r="G379" s="267"/>
      <c r="H379" s="17"/>
      <c r="I379" s="17"/>
      <c r="J379" s="17"/>
      <c r="K379" s="98"/>
      <c r="L379" s="267"/>
      <c r="M379" s="99">
        <f t="shared" si="173"/>
        <v>0</v>
      </c>
      <c r="N379" s="17">
        <f t="shared" si="174"/>
        <v>0</v>
      </c>
      <c r="O379" s="41">
        <f t="shared" si="175"/>
        <v>0</v>
      </c>
      <c r="P379" s="99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>
        <f t="shared" si="176"/>
        <v>0</v>
      </c>
      <c r="BB379" s="101">
        <f t="shared" si="177"/>
        <v>0</v>
      </c>
    </row>
    <row r="380" spans="1:54" ht="14.25" customHeight="1" x14ac:dyDescent="0.35">
      <c r="A380" s="291" t="s">
        <v>92</v>
      </c>
      <c r="B380" s="285"/>
      <c r="C380" s="78" t="e">
        <f t="shared" ref="C380:BB380" si="178">AVERAGE(C368:C379)</f>
        <v>#DIV/0!</v>
      </c>
      <c r="D380" s="78" t="e">
        <f t="shared" si="178"/>
        <v>#DIV/0!</v>
      </c>
      <c r="E380" s="78" t="e">
        <f t="shared" si="178"/>
        <v>#DIV/0!</v>
      </c>
      <c r="F380" s="102" t="e">
        <f t="shared" si="178"/>
        <v>#DIV/0!</v>
      </c>
      <c r="G380" s="78" t="e">
        <f t="shared" si="178"/>
        <v>#DIV/0!</v>
      </c>
      <c r="H380" s="78" t="e">
        <f t="shared" si="178"/>
        <v>#DIV/0!</v>
      </c>
      <c r="I380" s="78" t="e">
        <f t="shared" si="178"/>
        <v>#DIV/0!</v>
      </c>
      <c r="J380" s="78" t="e">
        <f t="shared" si="178"/>
        <v>#DIV/0!</v>
      </c>
      <c r="K380" s="103" t="e">
        <f t="shared" si="178"/>
        <v>#DIV/0!</v>
      </c>
      <c r="L380" s="104">
        <f t="shared" si="178"/>
        <v>0</v>
      </c>
      <c r="M380" s="103">
        <f t="shared" si="178"/>
        <v>0</v>
      </c>
      <c r="N380" s="103">
        <f t="shared" si="178"/>
        <v>0</v>
      </c>
      <c r="O380" s="102">
        <f t="shared" si="178"/>
        <v>0</v>
      </c>
      <c r="P380" s="105" t="e">
        <f t="shared" si="178"/>
        <v>#DIV/0!</v>
      </c>
      <c r="Q380" s="78" t="e">
        <f t="shared" si="178"/>
        <v>#DIV/0!</v>
      </c>
      <c r="R380" s="78" t="e">
        <f t="shared" si="178"/>
        <v>#DIV/0!</v>
      </c>
      <c r="S380" s="78" t="e">
        <f t="shared" si="178"/>
        <v>#DIV/0!</v>
      </c>
      <c r="T380" s="78" t="e">
        <f t="shared" si="178"/>
        <v>#DIV/0!</v>
      </c>
      <c r="U380" s="78" t="e">
        <f t="shared" si="178"/>
        <v>#DIV/0!</v>
      </c>
      <c r="V380" s="78" t="e">
        <f t="shared" si="178"/>
        <v>#DIV/0!</v>
      </c>
      <c r="W380" s="78" t="e">
        <f t="shared" si="178"/>
        <v>#DIV/0!</v>
      </c>
      <c r="X380" s="78" t="e">
        <f t="shared" si="178"/>
        <v>#DIV/0!</v>
      </c>
      <c r="Y380" s="78" t="e">
        <f t="shared" si="178"/>
        <v>#DIV/0!</v>
      </c>
      <c r="Z380" s="78" t="e">
        <f t="shared" si="178"/>
        <v>#DIV/0!</v>
      </c>
      <c r="AA380" s="78" t="e">
        <f t="shared" si="178"/>
        <v>#DIV/0!</v>
      </c>
      <c r="AB380" s="78" t="e">
        <f t="shared" si="178"/>
        <v>#DIV/0!</v>
      </c>
      <c r="AC380" s="78" t="e">
        <f t="shared" si="178"/>
        <v>#DIV/0!</v>
      </c>
      <c r="AD380" s="78" t="e">
        <f t="shared" si="178"/>
        <v>#DIV/0!</v>
      </c>
      <c r="AE380" s="102" t="e">
        <f t="shared" si="178"/>
        <v>#DIV/0!</v>
      </c>
      <c r="AF380" s="106" t="e">
        <f t="shared" si="178"/>
        <v>#DIV/0!</v>
      </c>
      <c r="AG380" s="78" t="e">
        <f t="shared" si="178"/>
        <v>#DIV/0!</v>
      </c>
      <c r="AH380" s="78" t="e">
        <f t="shared" si="178"/>
        <v>#DIV/0!</v>
      </c>
      <c r="AI380" s="78" t="e">
        <f t="shared" si="178"/>
        <v>#DIV/0!</v>
      </c>
      <c r="AJ380" s="78" t="e">
        <f t="shared" si="178"/>
        <v>#DIV/0!</v>
      </c>
      <c r="AK380" s="78" t="e">
        <f t="shared" si="178"/>
        <v>#DIV/0!</v>
      </c>
      <c r="AL380" s="78" t="e">
        <f t="shared" si="178"/>
        <v>#DIV/0!</v>
      </c>
      <c r="AM380" s="78" t="e">
        <f t="shared" si="178"/>
        <v>#DIV/0!</v>
      </c>
      <c r="AN380" s="78" t="e">
        <f t="shared" si="178"/>
        <v>#DIV/0!</v>
      </c>
      <c r="AO380" s="78" t="e">
        <f t="shared" si="178"/>
        <v>#DIV/0!</v>
      </c>
      <c r="AP380" s="78" t="e">
        <f t="shared" si="178"/>
        <v>#DIV/0!</v>
      </c>
      <c r="AQ380" s="78" t="e">
        <f t="shared" si="178"/>
        <v>#DIV/0!</v>
      </c>
      <c r="AR380" s="78" t="e">
        <f t="shared" si="178"/>
        <v>#DIV/0!</v>
      </c>
      <c r="AS380" s="78" t="e">
        <f t="shared" si="178"/>
        <v>#DIV/0!</v>
      </c>
      <c r="AT380" s="78" t="e">
        <f t="shared" si="178"/>
        <v>#DIV/0!</v>
      </c>
      <c r="AU380" s="102" t="e">
        <f t="shared" si="178"/>
        <v>#DIV/0!</v>
      </c>
      <c r="AV380" s="107" t="e">
        <f t="shared" si="178"/>
        <v>#DIV/0!</v>
      </c>
      <c r="AW380" s="78" t="e">
        <f t="shared" si="178"/>
        <v>#DIV/0!</v>
      </c>
      <c r="AX380" s="78" t="e">
        <f t="shared" si="178"/>
        <v>#DIV/0!</v>
      </c>
      <c r="AY380" s="78" t="e">
        <f t="shared" si="178"/>
        <v>#DIV/0!</v>
      </c>
      <c r="AZ380" s="78" t="e">
        <f t="shared" si="178"/>
        <v>#DIV/0!</v>
      </c>
      <c r="BA380" s="103">
        <f t="shared" si="178"/>
        <v>0</v>
      </c>
      <c r="BB380" s="108">
        <f t="shared" si="178"/>
        <v>0</v>
      </c>
    </row>
    <row r="381" spans="1:54" ht="14.25" customHeight="1" x14ac:dyDescent="0.35">
      <c r="A381" s="268">
        <v>44834</v>
      </c>
      <c r="B381" s="11">
        <v>28.0833333333333</v>
      </c>
      <c r="C381" s="306"/>
      <c r="D381" s="17"/>
      <c r="E381" s="17"/>
      <c r="F381" s="41"/>
      <c r="G381" s="269"/>
      <c r="H381" s="17"/>
      <c r="I381" s="17"/>
      <c r="J381" s="17"/>
      <c r="K381" s="98"/>
      <c r="L381" s="286">
        <f>G381-C381</f>
        <v>0</v>
      </c>
      <c r="M381" s="99">
        <f t="shared" ref="M381:M392" si="179">H381-F381</f>
        <v>0</v>
      </c>
      <c r="N381" s="17">
        <f t="shared" ref="N381:N392" si="180">I381-E381</f>
        <v>0</v>
      </c>
      <c r="O381" s="41">
        <f t="shared" ref="O381:O392" si="181">K381-D381</f>
        <v>0</v>
      </c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>
        <f t="shared" ref="BA381:BA392" si="182">AY381+AZ381</f>
        <v>0</v>
      </c>
      <c r="BB381" s="101">
        <f t="shared" ref="BB381:BB392" si="183">AE381+AU381+AY381</f>
        <v>0</v>
      </c>
    </row>
    <row r="382" spans="1:54" ht="14.25" customHeight="1" x14ac:dyDescent="0.35">
      <c r="A382" s="266"/>
      <c r="B382" s="11">
        <v>28.1666666666667</v>
      </c>
      <c r="C382" s="266"/>
      <c r="D382" s="17"/>
      <c r="E382" s="17"/>
      <c r="F382" s="41"/>
      <c r="G382" s="266"/>
      <c r="H382" s="17"/>
      <c r="I382" s="17"/>
      <c r="J382" s="17"/>
      <c r="K382" s="98"/>
      <c r="L382" s="266"/>
      <c r="M382" s="99">
        <f t="shared" si="179"/>
        <v>0</v>
      </c>
      <c r="N382" s="17">
        <f t="shared" si="180"/>
        <v>0</v>
      </c>
      <c r="O382" s="41">
        <f t="shared" si="181"/>
        <v>0</v>
      </c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>
        <f t="shared" si="182"/>
        <v>0</v>
      </c>
      <c r="BB382" s="101">
        <f t="shared" si="183"/>
        <v>0</v>
      </c>
    </row>
    <row r="383" spans="1:54" ht="14.25" customHeight="1" x14ac:dyDescent="0.35">
      <c r="A383" s="266"/>
      <c r="B383" s="11">
        <v>28.250000000000099</v>
      </c>
      <c r="C383" s="266"/>
      <c r="D383" s="17"/>
      <c r="E383" s="17"/>
      <c r="F383" s="41"/>
      <c r="G383" s="266"/>
      <c r="H383" s="17"/>
      <c r="I383" s="17"/>
      <c r="J383" s="17"/>
      <c r="K383" s="98"/>
      <c r="L383" s="266"/>
      <c r="M383" s="99">
        <f t="shared" si="179"/>
        <v>0</v>
      </c>
      <c r="N383" s="17">
        <f t="shared" si="180"/>
        <v>0</v>
      </c>
      <c r="O383" s="41">
        <f t="shared" si="181"/>
        <v>0</v>
      </c>
      <c r="P383" s="99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>
        <f t="shared" si="182"/>
        <v>0</v>
      </c>
      <c r="BB383" s="101">
        <f t="shared" si="183"/>
        <v>0</v>
      </c>
    </row>
    <row r="384" spans="1:54" ht="14.25" customHeight="1" x14ac:dyDescent="0.35">
      <c r="A384" s="266"/>
      <c r="B384" s="11">
        <v>28.333333333333499</v>
      </c>
      <c r="C384" s="266"/>
      <c r="D384" s="17"/>
      <c r="E384" s="17"/>
      <c r="F384" s="41"/>
      <c r="G384" s="266"/>
      <c r="H384" s="17"/>
      <c r="I384" s="17"/>
      <c r="J384" s="17"/>
      <c r="K384" s="98"/>
      <c r="L384" s="266"/>
      <c r="M384" s="99">
        <f t="shared" si="179"/>
        <v>0</v>
      </c>
      <c r="N384" s="17">
        <f t="shared" si="180"/>
        <v>0</v>
      </c>
      <c r="O384" s="41">
        <f t="shared" si="181"/>
        <v>0</v>
      </c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>
        <f t="shared" si="182"/>
        <v>0</v>
      </c>
      <c r="BB384" s="101">
        <f t="shared" si="183"/>
        <v>0</v>
      </c>
    </row>
    <row r="385" spans="1:54" ht="14.25" customHeight="1" x14ac:dyDescent="0.35">
      <c r="A385" s="266"/>
      <c r="B385" s="11">
        <v>28.416666666666899</v>
      </c>
      <c r="C385" s="266"/>
      <c r="D385" s="17"/>
      <c r="E385" s="17"/>
      <c r="F385" s="41"/>
      <c r="G385" s="266"/>
      <c r="H385" s="17"/>
      <c r="I385" s="17"/>
      <c r="J385" s="17"/>
      <c r="K385" s="98"/>
      <c r="L385" s="266"/>
      <c r="M385" s="99">
        <f t="shared" si="179"/>
        <v>0</v>
      </c>
      <c r="N385" s="17">
        <f t="shared" si="180"/>
        <v>0</v>
      </c>
      <c r="O385" s="41">
        <f t="shared" si="181"/>
        <v>0</v>
      </c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>
        <f t="shared" si="182"/>
        <v>0</v>
      </c>
      <c r="BB385" s="101">
        <f t="shared" si="183"/>
        <v>0</v>
      </c>
    </row>
    <row r="386" spans="1:54" ht="14.25" customHeight="1" x14ac:dyDescent="0.35">
      <c r="A386" s="266"/>
      <c r="B386" s="11">
        <v>28.500000000000298</v>
      </c>
      <c r="C386" s="266"/>
      <c r="D386" s="17"/>
      <c r="E386" s="17"/>
      <c r="F386" s="41"/>
      <c r="G386" s="266"/>
      <c r="H386" s="17"/>
      <c r="I386" s="17"/>
      <c r="J386" s="17"/>
      <c r="K386" s="98"/>
      <c r="L386" s="266"/>
      <c r="M386" s="99">
        <f t="shared" si="179"/>
        <v>0</v>
      </c>
      <c r="N386" s="17">
        <f t="shared" si="180"/>
        <v>0</v>
      </c>
      <c r="O386" s="41">
        <f t="shared" si="181"/>
        <v>0</v>
      </c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>
        <f t="shared" si="182"/>
        <v>0</v>
      </c>
      <c r="BB386" s="101">
        <f t="shared" si="183"/>
        <v>0</v>
      </c>
    </row>
    <row r="387" spans="1:54" ht="14.25" customHeight="1" x14ac:dyDescent="0.35">
      <c r="A387" s="266"/>
      <c r="B387" s="11">
        <v>28.583333333333702</v>
      </c>
      <c r="C387" s="266"/>
      <c r="D387" s="17"/>
      <c r="E387" s="17"/>
      <c r="F387" s="41"/>
      <c r="G387" s="266"/>
      <c r="H387" s="17"/>
      <c r="I387" s="17"/>
      <c r="J387" s="17"/>
      <c r="K387" s="98"/>
      <c r="L387" s="266"/>
      <c r="M387" s="99">
        <f t="shared" si="179"/>
        <v>0</v>
      </c>
      <c r="N387" s="17">
        <f t="shared" si="180"/>
        <v>0</v>
      </c>
      <c r="O387" s="41">
        <f t="shared" si="181"/>
        <v>0</v>
      </c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>
        <f t="shared" si="182"/>
        <v>0</v>
      </c>
      <c r="BB387" s="101">
        <f t="shared" si="183"/>
        <v>0</v>
      </c>
    </row>
    <row r="388" spans="1:54" ht="14.25" customHeight="1" x14ac:dyDescent="0.35">
      <c r="A388" s="266"/>
      <c r="B388" s="11">
        <v>28.666666666667101</v>
      </c>
      <c r="C388" s="266"/>
      <c r="D388" s="17"/>
      <c r="E388" s="17"/>
      <c r="F388" s="41"/>
      <c r="G388" s="266"/>
      <c r="H388" s="17"/>
      <c r="I388" s="17"/>
      <c r="J388" s="17"/>
      <c r="K388" s="98"/>
      <c r="L388" s="266"/>
      <c r="M388" s="99">
        <f t="shared" si="179"/>
        <v>0</v>
      </c>
      <c r="N388" s="17">
        <f t="shared" si="180"/>
        <v>0</v>
      </c>
      <c r="O388" s="41">
        <f t="shared" si="181"/>
        <v>0</v>
      </c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>
        <f t="shared" si="182"/>
        <v>0</v>
      </c>
      <c r="BB388" s="101">
        <f t="shared" si="183"/>
        <v>0</v>
      </c>
    </row>
    <row r="389" spans="1:54" ht="14.25" customHeight="1" x14ac:dyDescent="0.35">
      <c r="A389" s="266"/>
      <c r="B389" s="11">
        <v>28.750000000000501</v>
      </c>
      <c r="C389" s="266"/>
      <c r="D389" s="17"/>
      <c r="E389" s="17"/>
      <c r="F389" s="41"/>
      <c r="G389" s="266"/>
      <c r="H389" s="17"/>
      <c r="I389" s="17"/>
      <c r="J389" s="17"/>
      <c r="K389" s="98"/>
      <c r="L389" s="266"/>
      <c r="M389" s="99">
        <f t="shared" si="179"/>
        <v>0</v>
      </c>
      <c r="N389" s="17">
        <f t="shared" si="180"/>
        <v>0</v>
      </c>
      <c r="O389" s="41">
        <f t="shared" si="181"/>
        <v>0</v>
      </c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>
        <f t="shared" si="182"/>
        <v>0</v>
      </c>
      <c r="BB389" s="101">
        <f t="shared" si="183"/>
        <v>0</v>
      </c>
    </row>
    <row r="390" spans="1:54" ht="14.25" customHeight="1" x14ac:dyDescent="0.35">
      <c r="A390" s="266"/>
      <c r="B390" s="11">
        <v>28.833333333333901</v>
      </c>
      <c r="C390" s="266"/>
      <c r="D390" s="17"/>
      <c r="E390" s="17"/>
      <c r="F390" s="41"/>
      <c r="G390" s="266"/>
      <c r="H390" s="17"/>
      <c r="I390" s="17"/>
      <c r="J390" s="17"/>
      <c r="K390" s="98"/>
      <c r="L390" s="266"/>
      <c r="M390" s="99">
        <f t="shared" si="179"/>
        <v>0</v>
      </c>
      <c r="N390" s="17">
        <f t="shared" si="180"/>
        <v>0</v>
      </c>
      <c r="O390" s="41">
        <f t="shared" si="181"/>
        <v>0</v>
      </c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>
        <f t="shared" si="182"/>
        <v>0</v>
      </c>
      <c r="BB390" s="101">
        <f t="shared" si="183"/>
        <v>0</v>
      </c>
    </row>
    <row r="391" spans="1:54" ht="14.25" customHeight="1" x14ac:dyDescent="0.35">
      <c r="A391" s="266"/>
      <c r="B391" s="11">
        <v>28.9166666666673</v>
      </c>
      <c r="C391" s="266"/>
      <c r="D391" s="17"/>
      <c r="E391" s="17"/>
      <c r="F391" s="41"/>
      <c r="G391" s="266"/>
      <c r="H391" s="17"/>
      <c r="I391" s="17"/>
      <c r="J391" s="17"/>
      <c r="K391" s="98"/>
      <c r="L391" s="266"/>
      <c r="M391" s="99">
        <f t="shared" si="179"/>
        <v>0</v>
      </c>
      <c r="N391" s="17">
        <f t="shared" si="180"/>
        <v>0</v>
      </c>
      <c r="O391" s="41">
        <f t="shared" si="181"/>
        <v>0</v>
      </c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>
        <f t="shared" si="182"/>
        <v>0</v>
      </c>
      <c r="BB391" s="101">
        <f t="shared" si="183"/>
        <v>0</v>
      </c>
    </row>
    <row r="392" spans="1:54" ht="14.25" customHeight="1" x14ac:dyDescent="0.35">
      <c r="A392" s="267"/>
      <c r="B392" s="11">
        <v>29.0000000000007</v>
      </c>
      <c r="C392" s="267"/>
      <c r="D392" s="17"/>
      <c r="E392" s="17"/>
      <c r="F392" s="41"/>
      <c r="G392" s="267"/>
      <c r="H392" s="17"/>
      <c r="I392" s="17"/>
      <c r="J392" s="17"/>
      <c r="K392" s="98"/>
      <c r="L392" s="267"/>
      <c r="M392" s="99">
        <f t="shared" si="179"/>
        <v>0</v>
      </c>
      <c r="N392" s="17">
        <f t="shared" si="180"/>
        <v>0</v>
      </c>
      <c r="O392" s="41">
        <f t="shared" si="181"/>
        <v>0</v>
      </c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>
        <f t="shared" si="182"/>
        <v>0</v>
      </c>
      <c r="BB392" s="101">
        <f t="shared" si="183"/>
        <v>0</v>
      </c>
    </row>
    <row r="393" spans="1:54" ht="14.25" customHeight="1" x14ac:dyDescent="0.35">
      <c r="A393" s="291" t="s">
        <v>92</v>
      </c>
      <c r="B393" s="285"/>
      <c r="C393" s="78" t="e">
        <f t="shared" ref="C393:BB393" si="184">AVERAGE(C381:C392)</f>
        <v>#DIV/0!</v>
      </c>
      <c r="D393" s="78" t="e">
        <f t="shared" si="184"/>
        <v>#DIV/0!</v>
      </c>
      <c r="E393" s="78" t="e">
        <f t="shared" si="184"/>
        <v>#DIV/0!</v>
      </c>
      <c r="F393" s="102" t="e">
        <f t="shared" si="184"/>
        <v>#DIV/0!</v>
      </c>
      <c r="G393" s="78" t="e">
        <f t="shared" si="184"/>
        <v>#DIV/0!</v>
      </c>
      <c r="H393" s="78" t="e">
        <f t="shared" si="184"/>
        <v>#DIV/0!</v>
      </c>
      <c r="I393" s="78" t="e">
        <f t="shared" si="184"/>
        <v>#DIV/0!</v>
      </c>
      <c r="J393" s="78" t="e">
        <f t="shared" si="184"/>
        <v>#DIV/0!</v>
      </c>
      <c r="K393" s="103" t="e">
        <f t="shared" si="184"/>
        <v>#DIV/0!</v>
      </c>
      <c r="L393" s="104">
        <f t="shared" si="184"/>
        <v>0</v>
      </c>
      <c r="M393" s="103">
        <f t="shared" si="184"/>
        <v>0</v>
      </c>
      <c r="N393" s="103">
        <f t="shared" si="184"/>
        <v>0</v>
      </c>
      <c r="O393" s="102">
        <f t="shared" si="184"/>
        <v>0</v>
      </c>
      <c r="P393" s="105" t="e">
        <f t="shared" si="184"/>
        <v>#DIV/0!</v>
      </c>
      <c r="Q393" s="78" t="e">
        <f t="shared" si="184"/>
        <v>#DIV/0!</v>
      </c>
      <c r="R393" s="78" t="e">
        <f t="shared" si="184"/>
        <v>#DIV/0!</v>
      </c>
      <c r="S393" s="78" t="e">
        <f t="shared" si="184"/>
        <v>#DIV/0!</v>
      </c>
      <c r="T393" s="78" t="e">
        <f t="shared" si="184"/>
        <v>#DIV/0!</v>
      </c>
      <c r="U393" s="78" t="e">
        <f t="shared" si="184"/>
        <v>#DIV/0!</v>
      </c>
      <c r="V393" s="78" t="e">
        <f t="shared" si="184"/>
        <v>#DIV/0!</v>
      </c>
      <c r="W393" s="78" t="e">
        <f t="shared" si="184"/>
        <v>#DIV/0!</v>
      </c>
      <c r="X393" s="78" t="e">
        <f t="shared" si="184"/>
        <v>#DIV/0!</v>
      </c>
      <c r="Y393" s="78" t="e">
        <f t="shared" si="184"/>
        <v>#DIV/0!</v>
      </c>
      <c r="Z393" s="78" t="e">
        <f t="shared" si="184"/>
        <v>#DIV/0!</v>
      </c>
      <c r="AA393" s="78" t="e">
        <f t="shared" si="184"/>
        <v>#DIV/0!</v>
      </c>
      <c r="AB393" s="78" t="e">
        <f t="shared" si="184"/>
        <v>#DIV/0!</v>
      </c>
      <c r="AC393" s="78" t="e">
        <f t="shared" si="184"/>
        <v>#DIV/0!</v>
      </c>
      <c r="AD393" s="78" t="e">
        <f t="shared" si="184"/>
        <v>#DIV/0!</v>
      </c>
      <c r="AE393" s="102" t="e">
        <f t="shared" si="184"/>
        <v>#DIV/0!</v>
      </c>
      <c r="AF393" s="106" t="e">
        <f t="shared" si="184"/>
        <v>#DIV/0!</v>
      </c>
      <c r="AG393" s="78" t="e">
        <f t="shared" si="184"/>
        <v>#DIV/0!</v>
      </c>
      <c r="AH393" s="78" t="e">
        <f t="shared" si="184"/>
        <v>#DIV/0!</v>
      </c>
      <c r="AI393" s="78" t="e">
        <f t="shared" si="184"/>
        <v>#DIV/0!</v>
      </c>
      <c r="AJ393" s="78" t="e">
        <f t="shared" si="184"/>
        <v>#DIV/0!</v>
      </c>
      <c r="AK393" s="78" t="e">
        <f t="shared" si="184"/>
        <v>#DIV/0!</v>
      </c>
      <c r="AL393" s="78" t="e">
        <f t="shared" si="184"/>
        <v>#DIV/0!</v>
      </c>
      <c r="AM393" s="78" t="e">
        <f t="shared" si="184"/>
        <v>#DIV/0!</v>
      </c>
      <c r="AN393" s="78" t="e">
        <f t="shared" si="184"/>
        <v>#DIV/0!</v>
      </c>
      <c r="AO393" s="78" t="e">
        <f t="shared" si="184"/>
        <v>#DIV/0!</v>
      </c>
      <c r="AP393" s="78" t="e">
        <f t="shared" si="184"/>
        <v>#DIV/0!</v>
      </c>
      <c r="AQ393" s="78" t="e">
        <f t="shared" si="184"/>
        <v>#DIV/0!</v>
      </c>
      <c r="AR393" s="78" t="e">
        <f t="shared" si="184"/>
        <v>#DIV/0!</v>
      </c>
      <c r="AS393" s="78" t="e">
        <f t="shared" si="184"/>
        <v>#DIV/0!</v>
      </c>
      <c r="AT393" s="78" t="e">
        <f t="shared" si="184"/>
        <v>#DIV/0!</v>
      </c>
      <c r="AU393" s="102" t="e">
        <f t="shared" si="184"/>
        <v>#DIV/0!</v>
      </c>
      <c r="AV393" s="107" t="e">
        <f t="shared" si="184"/>
        <v>#DIV/0!</v>
      </c>
      <c r="AW393" s="78" t="e">
        <f t="shared" si="184"/>
        <v>#DIV/0!</v>
      </c>
      <c r="AX393" s="78" t="e">
        <f t="shared" si="184"/>
        <v>#DIV/0!</v>
      </c>
      <c r="AY393" s="78" t="e">
        <f t="shared" si="184"/>
        <v>#DIV/0!</v>
      </c>
      <c r="AZ393" s="78" t="e">
        <f t="shared" si="184"/>
        <v>#DIV/0!</v>
      </c>
      <c r="BA393" s="103">
        <f t="shared" si="184"/>
        <v>0</v>
      </c>
      <c r="BB393" s="108">
        <f t="shared" si="184"/>
        <v>0</v>
      </c>
    </row>
    <row r="394" spans="1:54" ht="14.25" customHeight="1" x14ac:dyDescent="0.35">
      <c r="A394" s="37"/>
      <c r="B394" s="38"/>
      <c r="C394" s="80"/>
      <c r="D394" s="37"/>
      <c r="E394" s="37"/>
      <c r="F394" s="37"/>
      <c r="G394" s="37"/>
      <c r="H394" s="37"/>
      <c r="I394" s="37"/>
      <c r="J394" s="37"/>
      <c r="K394" s="37"/>
      <c r="L394" s="124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124"/>
      <c r="AW394" s="37"/>
      <c r="AX394" s="37"/>
      <c r="AY394" s="37"/>
      <c r="AZ394" s="37"/>
      <c r="BA394" s="37"/>
      <c r="BB394" s="40"/>
    </row>
    <row r="395" spans="1:54" ht="14.25" customHeight="1" x14ac:dyDescent="0.35">
      <c r="A395" s="37"/>
      <c r="B395" s="38"/>
      <c r="C395" s="80"/>
      <c r="D395" s="37"/>
      <c r="E395" s="37"/>
      <c r="F395" s="37"/>
      <c r="G395" s="37"/>
      <c r="H395" s="37"/>
      <c r="I395" s="37"/>
      <c r="J395" s="37"/>
      <c r="K395" s="37"/>
      <c r="L395" s="124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124"/>
      <c r="AW395" s="37"/>
      <c r="AX395" s="37"/>
      <c r="AY395" s="37"/>
      <c r="AZ395" s="37"/>
      <c r="BA395" s="37"/>
      <c r="BB395" s="40"/>
    </row>
    <row r="396" spans="1:54" ht="14.25" customHeight="1" x14ac:dyDescent="0.35">
      <c r="A396" s="40"/>
      <c r="B396" s="40"/>
      <c r="C396" s="80"/>
      <c r="D396" s="37"/>
      <c r="E396" s="37"/>
      <c r="F396" s="37"/>
      <c r="G396" s="37"/>
      <c r="H396" s="37"/>
      <c r="I396" s="37"/>
      <c r="J396" s="37"/>
      <c r="K396" s="37"/>
      <c r="L396" s="124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124"/>
      <c r="AW396" s="37"/>
      <c r="AX396" s="37"/>
      <c r="AY396" s="37"/>
      <c r="AZ396" s="37"/>
      <c r="BA396" s="37"/>
      <c r="BB396" s="40"/>
    </row>
    <row r="397" spans="1:54" ht="21.75" customHeight="1" x14ac:dyDescent="0.35">
      <c r="A397" s="295" t="s">
        <v>95</v>
      </c>
      <c r="B397" s="296"/>
      <c r="C397" s="125" t="e">
        <f t="shared" ref="C397:BB397" si="185">AVERAGE(C15,C28,C41,C54,C67,C80,C93,C106,C119,C132,C145,C158,C171,C184,C197)</f>
        <v>#DIV/0!</v>
      </c>
      <c r="D397" s="125">
        <f t="shared" si="185"/>
        <v>48.771428571428565</v>
      </c>
      <c r="E397" s="125">
        <f t="shared" si="185"/>
        <v>112.12857142857142</v>
      </c>
      <c r="F397" s="125">
        <f t="shared" si="185"/>
        <v>12.357142857142858</v>
      </c>
      <c r="G397" s="125" t="e">
        <f t="shared" si="185"/>
        <v>#DIV/0!</v>
      </c>
      <c r="H397" s="125">
        <f t="shared" si="185"/>
        <v>31.857142857142858</v>
      </c>
      <c r="I397" s="125">
        <f t="shared" si="185"/>
        <v>108.52857142857144</v>
      </c>
      <c r="J397" s="125">
        <f t="shared" si="185"/>
        <v>84.185714285714283</v>
      </c>
      <c r="K397" s="125">
        <f t="shared" si="185"/>
        <v>83.885714285714286</v>
      </c>
      <c r="L397" s="126" t="e">
        <f t="shared" si="185"/>
        <v>#DIV/0!</v>
      </c>
      <c r="M397" s="125">
        <f t="shared" si="185"/>
        <v>9.1</v>
      </c>
      <c r="N397" s="125">
        <f t="shared" si="185"/>
        <v>-1.6799999999999993</v>
      </c>
      <c r="O397" s="125">
        <f t="shared" si="185"/>
        <v>16.386666666666667</v>
      </c>
      <c r="P397" s="125">
        <f t="shared" si="185"/>
        <v>102.78571428571429</v>
      </c>
      <c r="Q397" s="125">
        <f t="shared" si="185"/>
        <v>13.4</v>
      </c>
      <c r="R397" s="125">
        <f t="shared" si="185"/>
        <v>48.514285714285712</v>
      </c>
      <c r="S397" s="125">
        <f t="shared" si="185"/>
        <v>2.4114285714285715</v>
      </c>
      <c r="T397" s="125">
        <f t="shared" si="185"/>
        <v>60.757142857142853</v>
      </c>
      <c r="U397" s="125">
        <f t="shared" si="185"/>
        <v>60.842857142857149</v>
      </c>
      <c r="V397" s="125">
        <f t="shared" si="185"/>
        <v>61.571428571428569</v>
      </c>
      <c r="W397" s="125">
        <f t="shared" si="185"/>
        <v>61.128571428571433</v>
      </c>
      <c r="X397" s="125">
        <f t="shared" si="185"/>
        <v>85.971428571428561</v>
      </c>
      <c r="Y397" s="125">
        <f t="shared" si="185"/>
        <v>86.05714285714285</v>
      </c>
      <c r="Z397" s="125">
        <f t="shared" si="185"/>
        <v>85.885714285714272</v>
      </c>
      <c r="AA397" s="125" t="e">
        <f t="shared" si="185"/>
        <v>#DIV/0!</v>
      </c>
      <c r="AB397" s="125">
        <f t="shared" si="185"/>
        <v>109.32857142857142</v>
      </c>
      <c r="AC397" s="125">
        <f t="shared" si="185"/>
        <v>840.28571428571433</v>
      </c>
      <c r="AD397" s="125">
        <f t="shared" si="185"/>
        <v>103.60000000000001</v>
      </c>
      <c r="AE397" s="125">
        <f t="shared" si="185"/>
        <v>588.42857142857144</v>
      </c>
      <c r="AF397" s="125">
        <f t="shared" si="185"/>
        <v>14.25</v>
      </c>
      <c r="AG397" s="125" t="e">
        <f t="shared" si="185"/>
        <v>#DIV/0!</v>
      </c>
      <c r="AH397" s="125" t="e">
        <f t="shared" si="185"/>
        <v>#DIV/0!</v>
      </c>
      <c r="AI397" s="125" t="e">
        <f t="shared" si="185"/>
        <v>#DIV/0!</v>
      </c>
      <c r="AJ397" s="125" t="e">
        <f t="shared" si="185"/>
        <v>#DIV/0!</v>
      </c>
      <c r="AK397" s="125" t="e">
        <f t="shared" si="185"/>
        <v>#DIV/0!</v>
      </c>
      <c r="AL397" s="125" t="e">
        <f t="shared" si="185"/>
        <v>#DIV/0!</v>
      </c>
      <c r="AM397" s="125" t="e">
        <f t="shared" si="185"/>
        <v>#DIV/0!</v>
      </c>
      <c r="AN397" s="125" t="e">
        <f t="shared" si="185"/>
        <v>#DIV/0!</v>
      </c>
      <c r="AO397" s="125" t="e">
        <f t="shared" si="185"/>
        <v>#DIV/0!</v>
      </c>
      <c r="AP397" s="125" t="e">
        <f t="shared" si="185"/>
        <v>#DIV/0!</v>
      </c>
      <c r="AQ397" s="125" t="e">
        <f t="shared" si="185"/>
        <v>#DIV/0!</v>
      </c>
      <c r="AR397" s="125" t="e">
        <f t="shared" si="185"/>
        <v>#DIV/0!</v>
      </c>
      <c r="AS397" s="125" t="e">
        <f t="shared" si="185"/>
        <v>#DIV/0!</v>
      </c>
      <c r="AT397" s="125" t="e">
        <f t="shared" si="185"/>
        <v>#DIV/0!</v>
      </c>
      <c r="AU397" s="125" t="e">
        <f t="shared" si="185"/>
        <v>#DIV/0!</v>
      </c>
      <c r="AV397" s="126" t="e">
        <f t="shared" si="185"/>
        <v>#DIV/0!</v>
      </c>
      <c r="AW397" s="125" t="e">
        <f t="shared" si="185"/>
        <v>#DIV/0!</v>
      </c>
      <c r="AX397" s="125" t="e">
        <f t="shared" si="185"/>
        <v>#DIV/0!</v>
      </c>
      <c r="AY397" s="127" t="e">
        <f t="shared" si="185"/>
        <v>#DIV/0!</v>
      </c>
      <c r="AZ397" s="125" t="e">
        <f t="shared" si="185"/>
        <v>#DIV/0!</v>
      </c>
      <c r="BA397" s="125">
        <f t="shared" si="185"/>
        <v>0</v>
      </c>
      <c r="BB397" s="125">
        <f t="shared" si="185"/>
        <v>274.60000000000002</v>
      </c>
    </row>
    <row r="398" spans="1:54" ht="23.25" customHeight="1" x14ac:dyDescent="0.35">
      <c r="A398" s="291" t="s">
        <v>96</v>
      </c>
      <c r="B398" s="278"/>
      <c r="C398" s="29" t="e">
        <f t="shared" ref="C398:BB398" si="186">AVERAGE(C210,C223,C236,C249,C262,C275,C288,C301,C314,C327,C340,C353,C366,C379,C392)</f>
        <v>#DIV/0!</v>
      </c>
      <c r="D398" s="29" t="e">
        <f t="shared" si="186"/>
        <v>#DIV/0!</v>
      </c>
      <c r="E398" s="29" t="e">
        <f t="shared" si="186"/>
        <v>#DIV/0!</v>
      </c>
      <c r="F398" s="29" t="e">
        <f t="shared" si="186"/>
        <v>#DIV/0!</v>
      </c>
      <c r="G398" s="29" t="e">
        <f t="shared" si="186"/>
        <v>#DIV/0!</v>
      </c>
      <c r="H398" s="29" t="e">
        <f t="shared" si="186"/>
        <v>#DIV/0!</v>
      </c>
      <c r="I398" s="29" t="e">
        <f t="shared" si="186"/>
        <v>#DIV/0!</v>
      </c>
      <c r="J398" s="29" t="e">
        <f t="shared" si="186"/>
        <v>#DIV/0!</v>
      </c>
      <c r="K398" s="29" t="e">
        <f t="shared" si="186"/>
        <v>#DIV/0!</v>
      </c>
      <c r="L398" s="29" t="e">
        <f t="shared" si="186"/>
        <v>#DIV/0!</v>
      </c>
      <c r="M398" s="29">
        <f t="shared" si="186"/>
        <v>0</v>
      </c>
      <c r="N398" s="29">
        <f t="shared" si="186"/>
        <v>0</v>
      </c>
      <c r="O398" s="29">
        <f t="shared" si="186"/>
        <v>0</v>
      </c>
      <c r="P398" s="29" t="e">
        <f t="shared" si="186"/>
        <v>#DIV/0!</v>
      </c>
      <c r="Q398" s="29" t="e">
        <f t="shared" si="186"/>
        <v>#DIV/0!</v>
      </c>
      <c r="R398" s="29" t="e">
        <f t="shared" si="186"/>
        <v>#DIV/0!</v>
      </c>
      <c r="S398" s="29" t="e">
        <f t="shared" si="186"/>
        <v>#DIV/0!</v>
      </c>
      <c r="T398" s="29" t="e">
        <f t="shared" si="186"/>
        <v>#DIV/0!</v>
      </c>
      <c r="U398" s="29" t="e">
        <f t="shared" si="186"/>
        <v>#DIV/0!</v>
      </c>
      <c r="V398" s="29" t="e">
        <f t="shared" si="186"/>
        <v>#DIV/0!</v>
      </c>
      <c r="W398" s="29" t="e">
        <f t="shared" si="186"/>
        <v>#DIV/0!</v>
      </c>
      <c r="X398" s="29" t="e">
        <f t="shared" si="186"/>
        <v>#DIV/0!</v>
      </c>
      <c r="Y398" s="29" t="e">
        <f t="shared" si="186"/>
        <v>#DIV/0!</v>
      </c>
      <c r="Z398" s="29" t="e">
        <f t="shared" si="186"/>
        <v>#DIV/0!</v>
      </c>
      <c r="AA398" s="29" t="e">
        <f t="shared" si="186"/>
        <v>#DIV/0!</v>
      </c>
      <c r="AB398" s="29" t="e">
        <f t="shared" si="186"/>
        <v>#DIV/0!</v>
      </c>
      <c r="AC398" s="29" t="e">
        <f t="shared" si="186"/>
        <v>#DIV/0!</v>
      </c>
      <c r="AD398" s="29" t="e">
        <f t="shared" si="186"/>
        <v>#DIV/0!</v>
      </c>
      <c r="AE398" s="29" t="e">
        <f t="shared" si="186"/>
        <v>#DIV/0!</v>
      </c>
      <c r="AF398" s="29" t="e">
        <f t="shared" si="186"/>
        <v>#DIV/0!</v>
      </c>
      <c r="AG398" s="29" t="e">
        <f t="shared" si="186"/>
        <v>#DIV/0!</v>
      </c>
      <c r="AH398" s="29" t="e">
        <f t="shared" si="186"/>
        <v>#DIV/0!</v>
      </c>
      <c r="AI398" s="29" t="e">
        <f t="shared" si="186"/>
        <v>#DIV/0!</v>
      </c>
      <c r="AJ398" s="29" t="e">
        <f t="shared" si="186"/>
        <v>#DIV/0!</v>
      </c>
      <c r="AK398" s="29" t="e">
        <f t="shared" si="186"/>
        <v>#DIV/0!</v>
      </c>
      <c r="AL398" s="29" t="e">
        <f t="shared" si="186"/>
        <v>#DIV/0!</v>
      </c>
      <c r="AM398" s="29" t="e">
        <f t="shared" si="186"/>
        <v>#DIV/0!</v>
      </c>
      <c r="AN398" s="29" t="e">
        <f t="shared" si="186"/>
        <v>#DIV/0!</v>
      </c>
      <c r="AO398" s="29" t="e">
        <f t="shared" si="186"/>
        <v>#DIV/0!</v>
      </c>
      <c r="AP398" s="29" t="e">
        <f t="shared" si="186"/>
        <v>#DIV/0!</v>
      </c>
      <c r="AQ398" s="29" t="e">
        <f t="shared" si="186"/>
        <v>#DIV/0!</v>
      </c>
      <c r="AR398" s="29" t="e">
        <f t="shared" si="186"/>
        <v>#DIV/0!</v>
      </c>
      <c r="AS398" s="29" t="e">
        <f t="shared" si="186"/>
        <v>#DIV/0!</v>
      </c>
      <c r="AT398" s="29" t="e">
        <f t="shared" si="186"/>
        <v>#DIV/0!</v>
      </c>
      <c r="AU398" s="29" t="e">
        <f t="shared" si="186"/>
        <v>#DIV/0!</v>
      </c>
      <c r="AV398" s="29" t="e">
        <f t="shared" si="186"/>
        <v>#DIV/0!</v>
      </c>
      <c r="AW398" s="29" t="e">
        <f t="shared" si="186"/>
        <v>#DIV/0!</v>
      </c>
      <c r="AX398" s="29" t="e">
        <f t="shared" si="186"/>
        <v>#DIV/0!</v>
      </c>
      <c r="AY398" s="29" t="e">
        <f t="shared" si="186"/>
        <v>#DIV/0!</v>
      </c>
      <c r="AZ398" s="29" t="e">
        <f t="shared" si="186"/>
        <v>#DIV/0!</v>
      </c>
      <c r="BA398" s="29">
        <f t="shared" si="186"/>
        <v>0</v>
      </c>
      <c r="BB398" s="29">
        <f t="shared" si="186"/>
        <v>0</v>
      </c>
    </row>
    <row r="399" spans="1:54" ht="23.25" customHeight="1" x14ac:dyDescent="0.35">
      <c r="A399" s="297" t="s">
        <v>97</v>
      </c>
      <c r="B399" s="298"/>
      <c r="C399" s="131" t="e">
        <f t="shared" ref="C399:BB399" si="187">AVERAGE(C397:C398)</f>
        <v>#DIV/0!</v>
      </c>
      <c r="D399" s="131" t="e">
        <f t="shared" si="187"/>
        <v>#DIV/0!</v>
      </c>
      <c r="E399" s="131" t="e">
        <f t="shared" si="187"/>
        <v>#DIV/0!</v>
      </c>
      <c r="F399" s="131" t="e">
        <f t="shared" si="187"/>
        <v>#DIV/0!</v>
      </c>
      <c r="G399" s="131" t="e">
        <f t="shared" si="187"/>
        <v>#DIV/0!</v>
      </c>
      <c r="H399" s="131" t="e">
        <f t="shared" si="187"/>
        <v>#DIV/0!</v>
      </c>
      <c r="I399" s="131" t="e">
        <f t="shared" si="187"/>
        <v>#DIV/0!</v>
      </c>
      <c r="J399" s="131" t="e">
        <f t="shared" si="187"/>
        <v>#DIV/0!</v>
      </c>
      <c r="K399" s="131" t="e">
        <f t="shared" si="187"/>
        <v>#DIV/0!</v>
      </c>
      <c r="L399" s="132" t="e">
        <f t="shared" si="187"/>
        <v>#DIV/0!</v>
      </c>
      <c r="M399" s="133">
        <f t="shared" si="187"/>
        <v>4.55</v>
      </c>
      <c r="N399" s="133">
        <f t="shared" si="187"/>
        <v>-0.83999999999999964</v>
      </c>
      <c r="O399" s="133">
        <f t="shared" si="187"/>
        <v>8.1933333333333334</v>
      </c>
      <c r="P399" s="131" t="e">
        <f t="shared" si="187"/>
        <v>#DIV/0!</v>
      </c>
      <c r="Q399" s="131" t="e">
        <f t="shared" si="187"/>
        <v>#DIV/0!</v>
      </c>
      <c r="R399" s="131" t="e">
        <f t="shared" si="187"/>
        <v>#DIV/0!</v>
      </c>
      <c r="S399" s="131" t="e">
        <f t="shared" si="187"/>
        <v>#DIV/0!</v>
      </c>
      <c r="T399" s="131" t="e">
        <f t="shared" si="187"/>
        <v>#DIV/0!</v>
      </c>
      <c r="U399" s="131" t="e">
        <f t="shared" si="187"/>
        <v>#DIV/0!</v>
      </c>
      <c r="V399" s="131" t="e">
        <f t="shared" si="187"/>
        <v>#DIV/0!</v>
      </c>
      <c r="W399" s="131" t="e">
        <f t="shared" si="187"/>
        <v>#DIV/0!</v>
      </c>
      <c r="X399" s="131" t="e">
        <f t="shared" si="187"/>
        <v>#DIV/0!</v>
      </c>
      <c r="Y399" s="131" t="e">
        <f t="shared" si="187"/>
        <v>#DIV/0!</v>
      </c>
      <c r="Z399" s="131" t="e">
        <f t="shared" si="187"/>
        <v>#DIV/0!</v>
      </c>
      <c r="AA399" s="131" t="e">
        <f t="shared" si="187"/>
        <v>#DIV/0!</v>
      </c>
      <c r="AB399" s="131" t="e">
        <f t="shared" si="187"/>
        <v>#DIV/0!</v>
      </c>
      <c r="AC399" s="131" t="e">
        <f t="shared" si="187"/>
        <v>#DIV/0!</v>
      </c>
      <c r="AD399" s="131" t="e">
        <f t="shared" si="187"/>
        <v>#DIV/0!</v>
      </c>
      <c r="AE399" s="131" t="e">
        <f t="shared" si="187"/>
        <v>#DIV/0!</v>
      </c>
      <c r="AF399" s="131" t="e">
        <f t="shared" si="187"/>
        <v>#DIV/0!</v>
      </c>
      <c r="AG399" s="131" t="e">
        <f t="shared" si="187"/>
        <v>#DIV/0!</v>
      </c>
      <c r="AH399" s="131" t="e">
        <f t="shared" si="187"/>
        <v>#DIV/0!</v>
      </c>
      <c r="AI399" s="131" t="e">
        <f t="shared" si="187"/>
        <v>#DIV/0!</v>
      </c>
      <c r="AJ399" s="131" t="e">
        <f t="shared" si="187"/>
        <v>#DIV/0!</v>
      </c>
      <c r="AK399" s="131" t="e">
        <f t="shared" si="187"/>
        <v>#DIV/0!</v>
      </c>
      <c r="AL399" s="131" t="e">
        <f t="shared" si="187"/>
        <v>#DIV/0!</v>
      </c>
      <c r="AM399" s="131" t="e">
        <f t="shared" si="187"/>
        <v>#DIV/0!</v>
      </c>
      <c r="AN399" s="131" t="e">
        <f t="shared" si="187"/>
        <v>#DIV/0!</v>
      </c>
      <c r="AO399" s="131" t="e">
        <f t="shared" si="187"/>
        <v>#DIV/0!</v>
      </c>
      <c r="AP399" s="131" t="e">
        <f t="shared" si="187"/>
        <v>#DIV/0!</v>
      </c>
      <c r="AQ399" s="131" t="e">
        <f t="shared" si="187"/>
        <v>#DIV/0!</v>
      </c>
      <c r="AR399" s="131" t="e">
        <f t="shared" si="187"/>
        <v>#DIV/0!</v>
      </c>
      <c r="AS399" s="131" t="e">
        <f t="shared" si="187"/>
        <v>#DIV/0!</v>
      </c>
      <c r="AT399" s="131" t="e">
        <f t="shared" si="187"/>
        <v>#DIV/0!</v>
      </c>
      <c r="AU399" s="131" t="e">
        <f t="shared" si="187"/>
        <v>#DIV/0!</v>
      </c>
      <c r="AV399" s="132" t="e">
        <f t="shared" si="187"/>
        <v>#DIV/0!</v>
      </c>
      <c r="AW399" s="131" t="e">
        <f t="shared" si="187"/>
        <v>#DIV/0!</v>
      </c>
      <c r="AX399" s="131" t="e">
        <f t="shared" si="187"/>
        <v>#DIV/0!</v>
      </c>
      <c r="AY399" s="131" t="e">
        <f t="shared" si="187"/>
        <v>#DIV/0!</v>
      </c>
      <c r="AZ399" s="131" t="e">
        <f t="shared" si="187"/>
        <v>#DIV/0!</v>
      </c>
      <c r="BA399" s="133">
        <f t="shared" si="187"/>
        <v>0</v>
      </c>
      <c r="BB399" s="133">
        <f t="shared" si="187"/>
        <v>137.30000000000001</v>
      </c>
    </row>
    <row r="400" spans="1:54" ht="23.25" customHeight="1" x14ac:dyDescent="0.35">
      <c r="A400" s="297" t="s">
        <v>98</v>
      </c>
      <c r="B400" s="298"/>
      <c r="C400" s="134" t="e">
        <f t="shared" ref="C400:BB400" si="188">AVERAGE(C16,C29,C42,C55,C68,C81,C94,C107,C120,C133,C146,C159,C172,C185,C198,C211,C224,C237,C250,C263,C276,C289,C302,C315,C328,C341,C354,C367,C380,C393)</f>
        <v>#DIV/0!</v>
      </c>
      <c r="D400" s="134" t="e">
        <f t="shared" si="188"/>
        <v>#DIV/0!</v>
      </c>
      <c r="E400" s="134" t="e">
        <f t="shared" si="188"/>
        <v>#DIV/0!</v>
      </c>
      <c r="F400" s="134" t="e">
        <f t="shared" si="188"/>
        <v>#DIV/0!</v>
      </c>
      <c r="G400" s="134" t="e">
        <f t="shared" si="188"/>
        <v>#DIV/0!</v>
      </c>
      <c r="H400" s="134" t="e">
        <f t="shared" si="188"/>
        <v>#DIV/0!</v>
      </c>
      <c r="I400" s="134" t="e">
        <f t="shared" si="188"/>
        <v>#DIV/0!</v>
      </c>
      <c r="J400" s="134" t="e">
        <f t="shared" si="188"/>
        <v>#DIV/0!</v>
      </c>
      <c r="K400" s="134" t="e">
        <f t="shared" si="188"/>
        <v>#DIV/0!</v>
      </c>
      <c r="L400" s="134">
        <f t="shared" si="188"/>
        <v>-17.763333333333332</v>
      </c>
      <c r="M400" s="134">
        <f t="shared" si="188"/>
        <v>4.5222222222222221</v>
      </c>
      <c r="N400" s="134">
        <f t="shared" si="188"/>
        <v>-0.99527777777777759</v>
      </c>
      <c r="O400" s="134">
        <f t="shared" si="188"/>
        <v>7.8822222222222216</v>
      </c>
      <c r="P400" s="134" t="e">
        <f t="shared" si="188"/>
        <v>#DIV/0!</v>
      </c>
      <c r="Q400" s="134" t="e">
        <f t="shared" si="188"/>
        <v>#DIV/0!</v>
      </c>
      <c r="R400" s="134" t="e">
        <f t="shared" si="188"/>
        <v>#DIV/0!</v>
      </c>
      <c r="S400" s="134" t="e">
        <f t="shared" si="188"/>
        <v>#DIV/0!</v>
      </c>
      <c r="T400" s="134" t="e">
        <f t="shared" si="188"/>
        <v>#DIV/0!</v>
      </c>
      <c r="U400" s="134" t="e">
        <f t="shared" si="188"/>
        <v>#DIV/0!</v>
      </c>
      <c r="V400" s="134" t="e">
        <f t="shared" si="188"/>
        <v>#DIV/0!</v>
      </c>
      <c r="W400" s="134" t="e">
        <f t="shared" si="188"/>
        <v>#DIV/0!</v>
      </c>
      <c r="X400" s="134" t="e">
        <f t="shared" si="188"/>
        <v>#DIV/0!</v>
      </c>
      <c r="Y400" s="134" t="e">
        <f t="shared" si="188"/>
        <v>#DIV/0!</v>
      </c>
      <c r="Z400" s="134" t="e">
        <f t="shared" si="188"/>
        <v>#DIV/0!</v>
      </c>
      <c r="AA400" s="134" t="e">
        <f t="shared" si="188"/>
        <v>#DIV/0!</v>
      </c>
      <c r="AB400" s="134" t="e">
        <f t="shared" si="188"/>
        <v>#DIV/0!</v>
      </c>
      <c r="AC400" s="134" t="e">
        <f t="shared" si="188"/>
        <v>#DIV/0!</v>
      </c>
      <c r="AD400" s="134" t="e">
        <f t="shared" si="188"/>
        <v>#DIV/0!</v>
      </c>
      <c r="AE400" s="134" t="e">
        <f t="shared" si="188"/>
        <v>#DIV/0!</v>
      </c>
      <c r="AF400" s="134" t="e">
        <f t="shared" si="188"/>
        <v>#DIV/0!</v>
      </c>
      <c r="AG400" s="134" t="e">
        <f t="shared" si="188"/>
        <v>#DIV/0!</v>
      </c>
      <c r="AH400" s="134" t="e">
        <f t="shared" si="188"/>
        <v>#DIV/0!</v>
      </c>
      <c r="AI400" s="134" t="e">
        <f t="shared" si="188"/>
        <v>#DIV/0!</v>
      </c>
      <c r="AJ400" s="134" t="e">
        <f t="shared" si="188"/>
        <v>#DIV/0!</v>
      </c>
      <c r="AK400" s="134" t="e">
        <f t="shared" si="188"/>
        <v>#DIV/0!</v>
      </c>
      <c r="AL400" s="134" t="e">
        <f t="shared" si="188"/>
        <v>#DIV/0!</v>
      </c>
      <c r="AM400" s="134" t="e">
        <f t="shared" si="188"/>
        <v>#DIV/0!</v>
      </c>
      <c r="AN400" s="134" t="e">
        <f t="shared" si="188"/>
        <v>#DIV/0!</v>
      </c>
      <c r="AO400" s="134" t="e">
        <f t="shared" si="188"/>
        <v>#DIV/0!</v>
      </c>
      <c r="AP400" s="134" t="e">
        <f t="shared" si="188"/>
        <v>#DIV/0!</v>
      </c>
      <c r="AQ400" s="134" t="e">
        <f t="shared" si="188"/>
        <v>#DIV/0!</v>
      </c>
      <c r="AR400" s="134" t="e">
        <f t="shared" si="188"/>
        <v>#DIV/0!</v>
      </c>
      <c r="AS400" s="134" t="e">
        <f t="shared" si="188"/>
        <v>#DIV/0!</v>
      </c>
      <c r="AT400" s="134" t="e">
        <f t="shared" si="188"/>
        <v>#DIV/0!</v>
      </c>
      <c r="AU400" s="134" t="e">
        <f t="shared" si="188"/>
        <v>#DIV/0!</v>
      </c>
      <c r="AV400" s="134" t="e">
        <f t="shared" si="188"/>
        <v>#DIV/0!</v>
      </c>
      <c r="AW400" s="134" t="e">
        <f t="shared" si="188"/>
        <v>#DIV/0!</v>
      </c>
      <c r="AX400" s="134" t="e">
        <f t="shared" si="188"/>
        <v>#DIV/0!</v>
      </c>
      <c r="AY400" s="134" t="e">
        <f t="shared" si="188"/>
        <v>#DIV/0!</v>
      </c>
      <c r="AZ400" s="134" t="e">
        <f t="shared" si="188"/>
        <v>#DIV/0!</v>
      </c>
      <c r="BA400" s="134">
        <f t="shared" si="188"/>
        <v>0</v>
      </c>
      <c r="BB400" s="134">
        <f t="shared" si="188"/>
        <v>135.67500000000001</v>
      </c>
    </row>
    <row r="401" spans="1:54" ht="21.75" customHeight="1" x14ac:dyDescent="0.35">
      <c r="A401" s="40"/>
      <c r="B401" s="40"/>
      <c r="C401" s="80"/>
      <c r="D401" s="37"/>
      <c r="E401" s="37"/>
      <c r="F401" s="37"/>
      <c r="G401" s="37"/>
      <c r="H401" s="37"/>
      <c r="I401" s="37"/>
      <c r="J401" s="37"/>
      <c r="K401" s="37"/>
      <c r="L401" s="124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124"/>
      <c r="AW401" s="37"/>
      <c r="AX401" s="37"/>
      <c r="AY401" s="37"/>
      <c r="AZ401" s="37"/>
      <c r="BA401" s="37"/>
      <c r="BB401" s="40"/>
    </row>
    <row r="402" spans="1:54" ht="14.25" customHeight="1" x14ac:dyDescent="0.35">
      <c r="A402" s="37"/>
      <c r="B402" s="38"/>
      <c r="C402" s="80"/>
      <c r="D402" s="37"/>
      <c r="E402" s="37"/>
      <c r="F402" s="37"/>
      <c r="G402" s="37"/>
      <c r="H402" s="37"/>
      <c r="I402" s="37"/>
      <c r="J402" s="37"/>
      <c r="K402" s="37"/>
      <c r="L402" s="124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124"/>
      <c r="AW402" s="37"/>
      <c r="AX402" s="37"/>
      <c r="AY402" s="37"/>
      <c r="AZ402" s="37"/>
      <c r="BA402" s="37"/>
      <c r="BB402" s="40"/>
    </row>
    <row r="403" spans="1:54" ht="14.25" customHeight="1" x14ac:dyDescent="0.35">
      <c r="A403" s="37"/>
      <c r="B403" s="38"/>
      <c r="C403" s="80"/>
      <c r="D403" s="37"/>
      <c r="E403" s="37"/>
      <c r="F403" s="37"/>
      <c r="G403" s="37"/>
      <c r="H403" s="37"/>
      <c r="I403" s="37"/>
      <c r="J403" s="37"/>
      <c r="K403" s="37"/>
      <c r="L403" s="124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124"/>
      <c r="AW403" s="37"/>
      <c r="AX403" s="37"/>
      <c r="AY403" s="37"/>
      <c r="AZ403" s="37"/>
      <c r="BA403" s="37"/>
      <c r="BB403" s="40"/>
    </row>
    <row r="404" spans="1:54" ht="14.25" customHeight="1" x14ac:dyDescent="0.35">
      <c r="A404" s="37"/>
      <c r="B404" s="38"/>
      <c r="C404" s="80"/>
      <c r="D404" s="37"/>
      <c r="E404" s="37"/>
      <c r="F404" s="37"/>
      <c r="G404" s="37"/>
      <c r="H404" s="37"/>
      <c r="I404" s="37"/>
      <c r="J404" s="37"/>
      <c r="K404" s="37"/>
      <c r="L404" s="124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124"/>
      <c r="AW404" s="37"/>
      <c r="AX404" s="37"/>
      <c r="AY404" s="37"/>
      <c r="AZ404" s="37"/>
      <c r="BA404" s="37"/>
      <c r="BB404" s="40"/>
    </row>
    <row r="405" spans="1:54" ht="14.25" customHeight="1" x14ac:dyDescent="0.35">
      <c r="A405" s="37"/>
      <c r="B405" s="38"/>
      <c r="C405" s="80"/>
      <c r="D405" s="37"/>
      <c r="E405" s="37"/>
      <c r="F405" s="37"/>
      <c r="G405" s="37"/>
      <c r="H405" s="37"/>
      <c r="I405" s="37"/>
      <c r="J405" s="37"/>
      <c r="K405" s="37"/>
      <c r="L405" s="124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124"/>
      <c r="AW405" s="37"/>
      <c r="AX405" s="37"/>
      <c r="AY405" s="37"/>
      <c r="AZ405" s="37"/>
      <c r="BA405" s="37"/>
      <c r="BB405" s="40"/>
    </row>
    <row r="406" spans="1:54" ht="14.25" customHeight="1" x14ac:dyDescent="0.35">
      <c r="A406" s="37"/>
      <c r="B406" s="38"/>
      <c r="C406" s="80"/>
      <c r="D406" s="37"/>
      <c r="E406" s="37"/>
      <c r="F406" s="37"/>
      <c r="G406" s="37"/>
      <c r="H406" s="37"/>
      <c r="I406" s="37"/>
      <c r="J406" s="37"/>
      <c r="K406" s="37"/>
      <c r="L406" s="124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124"/>
      <c r="AW406" s="37"/>
      <c r="AX406" s="37"/>
      <c r="AY406" s="37"/>
      <c r="AZ406" s="37"/>
      <c r="BA406" s="37"/>
      <c r="BB406" s="40"/>
    </row>
    <row r="407" spans="1:54" ht="14.25" customHeight="1" x14ac:dyDescent="0.35">
      <c r="A407" s="37"/>
      <c r="B407" s="38"/>
      <c r="C407" s="80"/>
      <c r="D407" s="37"/>
      <c r="E407" s="37"/>
      <c r="F407" s="37"/>
      <c r="G407" s="37"/>
      <c r="H407" s="37"/>
      <c r="I407" s="37"/>
      <c r="J407" s="37"/>
      <c r="K407" s="37"/>
      <c r="L407" s="124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124"/>
      <c r="AW407" s="37"/>
      <c r="AX407" s="37"/>
      <c r="AY407" s="37"/>
      <c r="AZ407" s="37"/>
      <c r="BA407" s="37"/>
      <c r="BB407" s="40"/>
    </row>
    <row r="408" spans="1:54" ht="14.25" customHeight="1" x14ac:dyDescent="0.35">
      <c r="A408" s="37"/>
      <c r="B408" s="38"/>
      <c r="C408" s="80"/>
      <c r="D408" s="37"/>
      <c r="E408" s="37"/>
      <c r="F408" s="37"/>
      <c r="G408" s="37"/>
      <c r="H408" s="37"/>
      <c r="I408" s="37"/>
      <c r="J408" s="37"/>
      <c r="K408" s="37"/>
      <c r="L408" s="124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124"/>
      <c r="AW408" s="37"/>
      <c r="AX408" s="37"/>
      <c r="AY408" s="37"/>
      <c r="AZ408" s="37"/>
      <c r="BA408" s="37"/>
      <c r="BB408" s="40"/>
    </row>
    <row r="409" spans="1:54" ht="14.25" customHeight="1" x14ac:dyDescent="0.35">
      <c r="A409" s="37"/>
      <c r="B409" s="38"/>
      <c r="C409" s="80"/>
      <c r="D409" s="37"/>
      <c r="E409" s="37"/>
      <c r="F409" s="37"/>
      <c r="G409" s="37"/>
      <c r="H409" s="37"/>
      <c r="I409" s="37"/>
      <c r="J409" s="37"/>
      <c r="K409" s="37"/>
      <c r="L409" s="124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124"/>
      <c r="AW409" s="37"/>
      <c r="AX409" s="37"/>
      <c r="AY409" s="37"/>
      <c r="AZ409" s="37"/>
      <c r="BA409" s="37"/>
      <c r="BB409" s="40"/>
    </row>
    <row r="410" spans="1:54" ht="14.25" customHeight="1" x14ac:dyDescent="0.35">
      <c r="A410" s="37"/>
      <c r="B410" s="38"/>
      <c r="C410" s="80"/>
      <c r="D410" s="37"/>
      <c r="E410" s="37"/>
      <c r="F410" s="37"/>
      <c r="G410" s="37"/>
      <c r="H410" s="37"/>
      <c r="I410" s="37"/>
      <c r="J410" s="37"/>
      <c r="K410" s="37"/>
      <c r="L410" s="124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124"/>
      <c r="AW410" s="37"/>
      <c r="AX410" s="37"/>
      <c r="AY410" s="37"/>
      <c r="AZ410" s="37"/>
      <c r="BA410" s="37"/>
      <c r="BB410" s="40"/>
    </row>
    <row r="411" spans="1:54" ht="14.25" customHeight="1" x14ac:dyDescent="0.35">
      <c r="A411" s="37"/>
      <c r="B411" s="38"/>
      <c r="C411" s="80"/>
      <c r="D411" s="37"/>
      <c r="E411" s="37"/>
      <c r="F411" s="37"/>
      <c r="G411" s="37"/>
      <c r="H411" s="37"/>
      <c r="I411" s="37"/>
      <c r="J411" s="37"/>
      <c r="K411" s="37"/>
      <c r="L411" s="124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124"/>
      <c r="AW411" s="37"/>
      <c r="AX411" s="37"/>
      <c r="AY411" s="37"/>
      <c r="AZ411" s="37"/>
      <c r="BA411" s="37"/>
      <c r="BB411" s="40"/>
    </row>
    <row r="412" spans="1:54" ht="14.25" customHeight="1" x14ac:dyDescent="0.35">
      <c r="A412" s="37"/>
      <c r="B412" s="38"/>
      <c r="C412" s="80"/>
      <c r="D412" s="37"/>
      <c r="E412" s="37"/>
      <c r="F412" s="37"/>
      <c r="G412" s="37"/>
      <c r="H412" s="37"/>
      <c r="I412" s="37"/>
      <c r="J412" s="37"/>
      <c r="K412" s="37"/>
      <c r="L412" s="124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124"/>
      <c r="AW412" s="37"/>
      <c r="AX412" s="37"/>
      <c r="AY412" s="37"/>
      <c r="AZ412" s="37"/>
      <c r="BA412" s="37"/>
      <c r="BB412" s="40"/>
    </row>
    <row r="413" spans="1:54" ht="14.25" customHeight="1" x14ac:dyDescent="0.35">
      <c r="A413" s="37"/>
      <c r="B413" s="38"/>
      <c r="C413" s="80"/>
      <c r="D413" s="37"/>
      <c r="E413" s="37"/>
      <c r="F413" s="37"/>
      <c r="G413" s="37"/>
      <c r="H413" s="37"/>
      <c r="I413" s="37"/>
      <c r="J413" s="37"/>
      <c r="K413" s="37"/>
      <c r="L413" s="124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124"/>
      <c r="AW413" s="37"/>
      <c r="AX413" s="37"/>
      <c r="AY413" s="37"/>
      <c r="AZ413" s="37"/>
      <c r="BA413" s="37"/>
      <c r="BB413" s="40"/>
    </row>
    <row r="414" spans="1:54" ht="14.25" customHeight="1" x14ac:dyDescent="0.35">
      <c r="A414" s="37"/>
      <c r="B414" s="38"/>
      <c r="C414" s="80"/>
      <c r="D414" s="37"/>
      <c r="E414" s="37"/>
      <c r="F414" s="37"/>
      <c r="G414" s="37"/>
      <c r="H414" s="37"/>
      <c r="I414" s="37"/>
      <c r="J414" s="37"/>
      <c r="K414" s="37"/>
      <c r="L414" s="124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124"/>
      <c r="AW414" s="37"/>
      <c r="AX414" s="37"/>
      <c r="AY414" s="37"/>
      <c r="AZ414" s="37"/>
      <c r="BA414" s="37"/>
      <c r="BB414" s="40"/>
    </row>
    <row r="415" spans="1:54" ht="14.25" customHeight="1" x14ac:dyDescent="0.35">
      <c r="A415" s="37"/>
      <c r="B415" s="38"/>
      <c r="C415" s="80"/>
      <c r="D415" s="37"/>
      <c r="E415" s="37"/>
      <c r="F415" s="37"/>
      <c r="G415" s="37"/>
      <c r="H415" s="37"/>
      <c r="I415" s="37"/>
      <c r="J415" s="37"/>
      <c r="K415" s="37"/>
      <c r="L415" s="124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124"/>
      <c r="AW415" s="37"/>
      <c r="AX415" s="37"/>
      <c r="AY415" s="37"/>
      <c r="AZ415" s="37"/>
      <c r="BA415" s="37"/>
      <c r="BB415" s="40"/>
    </row>
    <row r="416" spans="1:54" ht="14.25" customHeight="1" x14ac:dyDescent="0.35">
      <c r="A416" s="37"/>
      <c r="B416" s="38"/>
      <c r="C416" s="80"/>
      <c r="D416" s="37"/>
      <c r="E416" s="37"/>
      <c r="F416" s="37"/>
      <c r="G416" s="37"/>
      <c r="H416" s="37"/>
      <c r="I416" s="37"/>
      <c r="J416" s="37"/>
      <c r="K416" s="37"/>
      <c r="L416" s="124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124"/>
      <c r="AW416" s="37"/>
      <c r="AX416" s="37"/>
      <c r="AY416" s="37"/>
      <c r="AZ416" s="37"/>
      <c r="BA416" s="37"/>
      <c r="BB416" s="40"/>
    </row>
    <row r="417" spans="1:54" ht="14.25" customHeight="1" x14ac:dyDescent="0.35">
      <c r="A417" s="37"/>
      <c r="B417" s="38"/>
      <c r="C417" s="80"/>
      <c r="D417" s="37"/>
      <c r="E417" s="37"/>
      <c r="F417" s="37"/>
      <c r="G417" s="37"/>
      <c r="H417" s="37"/>
      <c r="I417" s="37"/>
      <c r="J417" s="37"/>
      <c r="K417" s="37"/>
      <c r="L417" s="124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124"/>
      <c r="AW417" s="37"/>
      <c r="AX417" s="37"/>
      <c r="AY417" s="37"/>
      <c r="AZ417" s="37"/>
      <c r="BA417" s="37"/>
      <c r="BB417" s="40"/>
    </row>
    <row r="418" spans="1:54" ht="14.25" customHeight="1" x14ac:dyDescent="0.35">
      <c r="A418" s="37"/>
      <c r="B418" s="38"/>
      <c r="C418" s="80"/>
      <c r="D418" s="37"/>
      <c r="E418" s="37"/>
      <c r="F418" s="37"/>
      <c r="G418" s="37"/>
      <c r="H418" s="37"/>
      <c r="I418" s="37"/>
      <c r="J418" s="37"/>
      <c r="K418" s="37"/>
      <c r="L418" s="124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124"/>
      <c r="AW418" s="37"/>
      <c r="AX418" s="37"/>
      <c r="AY418" s="37"/>
      <c r="AZ418" s="37"/>
      <c r="BA418" s="37"/>
      <c r="BB418" s="40"/>
    </row>
    <row r="419" spans="1:54" ht="14.25" customHeight="1" x14ac:dyDescent="0.35">
      <c r="A419" s="37"/>
      <c r="B419" s="38"/>
      <c r="C419" s="80"/>
      <c r="D419" s="37"/>
      <c r="E419" s="37"/>
      <c r="F419" s="37"/>
      <c r="G419" s="37"/>
      <c r="H419" s="37"/>
      <c r="I419" s="37"/>
      <c r="J419" s="37"/>
      <c r="K419" s="37"/>
      <c r="L419" s="124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124"/>
      <c r="AW419" s="37"/>
      <c r="AX419" s="37"/>
      <c r="AY419" s="37"/>
      <c r="AZ419" s="37"/>
      <c r="BA419" s="37"/>
      <c r="BB419" s="40"/>
    </row>
    <row r="420" spans="1:54" ht="14.25" customHeight="1" x14ac:dyDescent="0.35">
      <c r="A420" s="37"/>
      <c r="B420" s="38"/>
      <c r="C420" s="80"/>
      <c r="D420" s="37"/>
      <c r="E420" s="37"/>
      <c r="F420" s="37"/>
      <c r="G420" s="37"/>
      <c r="H420" s="37"/>
      <c r="I420" s="37"/>
      <c r="J420" s="37"/>
      <c r="K420" s="37"/>
      <c r="L420" s="124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124"/>
      <c r="AW420" s="37"/>
      <c r="AX420" s="37"/>
      <c r="AY420" s="37"/>
      <c r="AZ420" s="37"/>
      <c r="BA420" s="37"/>
      <c r="BB420" s="40"/>
    </row>
    <row r="421" spans="1:54" ht="14.25" customHeight="1" x14ac:dyDescent="0.35">
      <c r="A421" s="37"/>
      <c r="B421" s="38"/>
      <c r="C421" s="80"/>
      <c r="D421" s="37"/>
      <c r="E421" s="37"/>
      <c r="F421" s="37"/>
      <c r="G421" s="37"/>
      <c r="H421" s="37"/>
      <c r="I421" s="37"/>
      <c r="J421" s="37"/>
      <c r="K421" s="37"/>
      <c r="L421" s="124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124"/>
      <c r="AW421" s="37"/>
      <c r="AX421" s="37"/>
      <c r="AY421" s="37"/>
      <c r="AZ421" s="37"/>
      <c r="BA421" s="37"/>
      <c r="BB421" s="40"/>
    </row>
    <row r="422" spans="1:54" ht="14.25" customHeight="1" x14ac:dyDescent="0.35">
      <c r="A422" s="37"/>
      <c r="B422" s="38"/>
      <c r="C422" s="80"/>
      <c r="D422" s="37"/>
      <c r="E422" s="37"/>
      <c r="F422" s="37"/>
      <c r="G422" s="37"/>
      <c r="H422" s="37"/>
      <c r="I422" s="37"/>
      <c r="J422" s="37"/>
      <c r="K422" s="37"/>
      <c r="L422" s="124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124"/>
      <c r="AW422" s="37"/>
      <c r="AX422" s="37"/>
      <c r="AY422" s="37"/>
      <c r="AZ422" s="37"/>
      <c r="BA422" s="37"/>
      <c r="BB422" s="40"/>
    </row>
    <row r="423" spans="1:54" ht="14.25" customHeight="1" x14ac:dyDescent="0.35">
      <c r="A423" s="37"/>
      <c r="B423" s="38"/>
      <c r="C423" s="80"/>
      <c r="D423" s="37"/>
      <c r="E423" s="37"/>
      <c r="F423" s="37"/>
      <c r="G423" s="37"/>
      <c r="H423" s="37"/>
      <c r="I423" s="37"/>
      <c r="J423" s="37"/>
      <c r="K423" s="37"/>
      <c r="L423" s="124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124"/>
      <c r="AW423" s="37"/>
      <c r="AX423" s="37"/>
      <c r="AY423" s="37"/>
      <c r="AZ423" s="37"/>
      <c r="BA423" s="37"/>
      <c r="BB423" s="40"/>
    </row>
    <row r="424" spans="1:54" ht="14.25" customHeight="1" x14ac:dyDescent="0.35">
      <c r="A424" s="37"/>
      <c r="B424" s="38"/>
      <c r="C424" s="80"/>
      <c r="D424" s="37"/>
      <c r="E424" s="37"/>
      <c r="F424" s="37"/>
      <c r="G424" s="37"/>
      <c r="H424" s="37"/>
      <c r="I424" s="37"/>
      <c r="J424" s="37"/>
      <c r="K424" s="37"/>
      <c r="L424" s="124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124"/>
      <c r="AW424" s="37"/>
      <c r="AX424" s="37"/>
      <c r="AY424" s="37"/>
      <c r="AZ424" s="37"/>
      <c r="BA424" s="37"/>
      <c r="BB424" s="40"/>
    </row>
    <row r="425" spans="1:54" ht="14.25" customHeight="1" x14ac:dyDescent="0.35">
      <c r="A425" s="37"/>
      <c r="B425" s="38"/>
      <c r="C425" s="80"/>
      <c r="D425" s="37"/>
      <c r="E425" s="37"/>
      <c r="F425" s="37"/>
      <c r="G425" s="37"/>
      <c r="H425" s="37"/>
      <c r="I425" s="37"/>
      <c r="J425" s="37"/>
      <c r="K425" s="37"/>
      <c r="L425" s="124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124"/>
      <c r="AW425" s="37"/>
      <c r="AX425" s="37"/>
      <c r="AY425" s="37"/>
      <c r="AZ425" s="37"/>
      <c r="BA425" s="37"/>
      <c r="BB425" s="40"/>
    </row>
    <row r="426" spans="1:54" ht="14.25" customHeight="1" x14ac:dyDescent="0.35">
      <c r="A426" s="37"/>
      <c r="B426" s="38"/>
      <c r="C426" s="80"/>
      <c r="D426" s="37"/>
      <c r="E426" s="37"/>
      <c r="F426" s="37"/>
      <c r="G426" s="37"/>
      <c r="H426" s="37"/>
      <c r="I426" s="37"/>
      <c r="J426" s="37"/>
      <c r="K426" s="37"/>
      <c r="L426" s="124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124"/>
      <c r="AW426" s="37"/>
      <c r="AX426" s="37"/>
      <c r="AY426" s="37"/>
      <c r="AZ426" s="37"/>
      <c r="BA426" s="37"/>
      <c r="BB426" s="40"/>
    </row>
    <row r="427" spans="1:54" ht="14.25" customHeight="1" x14ac:dyDescent="0.35">
      <c r="A427" s="37"/>
      <c r="B427" s="38"/>
      <c r="C427" s="80"/>
      <c r="D427" s="37"/>
      <c r="E427" s="37"/>
      <c r="F427" s="37"/>
      <c r="G427" s="37"/>
      <c r="H427" s="37"/>
      <c r="I427" s="37"/>
      <c r="J427" s="37"/>
      <c r="K427" s="37"/>
      <c r="L427" s="124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124"/>
      <c r="AW427" s="37"/>
      <c r="AX427" s="37"/>
      <c r="AY427" s="37"/>
      <c r="AZ427" s="37"/>
      <c r="BA427" s="37"/>
      <c r="BB427" s="40"/>
    </row>
    <row r="428" spans="1:54" ht="14.25" customHeight="1" x14ac:dyDescent="0.35">
      <c r="A428" s="37"/>
      <c r="B428" s="38"/>
      <c r="C428" s="80"/>
      <c r="D428" s="37"/>
      <c r="E428" s="37"/>
      <c r="F428" s="37"/>
      <c r="G428" s="37"/>
      <c r="H428" s="37"/>
      <c r="I428" s="37"/>
      <c r="J428" s="37"/>
      <c r="K428" s="37"/>
      <c r="L428" s="124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124"/>
      <c r="AW428" s="37"/>
      <c r="AX428" s="37"/>
      <c r="AY428" s="37"/>
      <c r="AZ428" s="37"/>
      <c r="BA428" s="37"/>
      <c r="BB428" s="40"/>
    </row>
    <row r="429" spans="1:54" ht="14.25" customHeight="1" x14ac:dyDescent="0.35">
      <c r="A429" s="37"/>
      <c r="B429" s="38"/>
      <c r="C429" s="80"/>
      <c r="D429" s="37"/>
      <c r="E429" s="37"/>
      <c r="F429" s="37"/>
      <c r="G429" s="37"/>
      <c r="H429" s="37"/>
      <c r="I429" s="37"/>
      <c r="J429" s="37"/>
      <c r="K429" s="37"/>
      <c r="L429" s="124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124"/>
      <c r="AW429" s="37"/>
      <c r="AX429" s="37"/>
      <c r="AY429" s="37"/>
      <c r="AZ429" s="37"/>
      <c r="BA429" s="37"/>
      <c r="BB429" s="40"/>
    </row>
    <row r="430" spans="1:54" ht="14.25" customHeight="1" x14ac:dyDescent="0.35">
      <c r="A430" s="37"/>
      <c r="B430" s="38"/>
      <c r="C430" s="80"/>
      <c r="D430" s="37"/>
      <c r="E430" s="37"/>
      <c r="F430" s="37"/>
      <c r="G430" s="37"/>
      <c r="H430" s="37"/>
      <c r="I430" s="37"/>
      <c r="J430" s="37"/>
      <c r="K430" s="37"/>
      <c r="L430" s="124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124"/>
      <c r="AW430" s="37"/>
      <c r="AX430" s="37"/>
      <c r="AY430" s="37"/>
      <c r="AZ430" s="37"/>
      <c r="BA430" s="37"/>
      <c r="BB430" s="40"/>
    </row>
    <row r="431" spans="1:54" ht="14.25" customHeight="1" x14ac:dyDescent="0.35">
      <c r="A431" s="37"/>
      <c r="B431" s="38"/>
      <c r="C431" s="80"/>
      <c r="D431" s="37"/>
      <c r="E431" s="37"/>
      <c r="F431" s="37"/>
      <c r="G431" s="37"/>
      <c r="H431" s="37"/>
      <c r="I431" s="37"/>
      <c r="J431" s="37"/>
      <c r="K431" s="37"/>
      <c r="L431" s="124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124"/>
      <c r="AW431" s="37"/>
      <c r="AX431" s="37"/>
      <c r="AY431" s="37"/>
      <c r="AZ431" s="37"/>
      <c r="BA431" s="37"/>
      <c r="BB431" s="40"/>
    </row>
    <row r="432" spans="1:54" ht="14.25" customHeight="1" x14ac:dyDescent="0.35">
      <c r="A432" s="37"/>
      <c r="B432" s="38"/>
      <c r="C432" s="80"/>
      <c r="D432" s="37"/>
      <c r="E432" s="37"/>
      <c r="F432" s="37"/>
      <c r="G432" s="37"/>
      <c r="H432" s="37"/>
      <c r="I432" s="37"/>
      <c r="J432" s="37"/>
      <c r="K432" s="37"/>
      <c r="L432" s="124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124"/>
      <c r="AW432" s="37"/>
      <c r="AX432" s="37"/>
      <c r="AY432" s="37"/>
      <c r="AZ432" s="37"/>
      <c r="BA432" s="37"/>
      <c r="BB432" s="40"/>
    </row>
    <row r="433" spans="1:54" ht="14.25" customHeight="1" x14ac:dyDescent="0.35">
      <c r="A433" s="37"/>
      <c r="B433" s="38"/>
      <c r="C433" s="80"/>
      <c r="D433" s="37"/>
      <c r="E433" s="37"/>
      <c r="F433" s="37"/>
      <c r="G433" s="37"/>
      <c r="H433" s="37"/>
      <c r="I433" s="37"/>
      <c r="J433" s="37"/>
      <c r="K433" s="37"/>
      <c r="L433" s="124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124"/>
      <c r="AW433" s="37"/>
      <c r="AX433" s="37"/>
      <c r="AY433" s="37"/>
      <c r="AZ433" s="37"/>
      <c r="BA433" s="37"/>
      <c r="BB433" s="40"/>
    </row>
    <row r="434" spans="1:54" ht="14.25" customHeight="1" x14ac:dyDescent="0.35">
      <c r="A434" s="37"/>
      <c r="B434" s="38"/>
      <c r="C434" s="80"/>
      <c r="D434" s="37"/>
      <c r="E434" s="37"/>
      <c r="F434" s="37"/>
      <c r="G434" s="37"/>
      <c r="H434" s="37"/>
      <c r="I434" s="37"/>
      <c r="J434" s="37"/>
      <c r="K434" s="37"/>
      <c r="L434" s="124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124"/>
      <c r="AW434" s="37"/>
      <c r="AX434" s="37"/>
      <c r="AY434" s="37"/>
      <c r="AZ434" s="37"/>
      <c r="BA434" s="37"/>
      <c r="BB434" s="40"/>
    </row>
    <row r="435" spans="1:54" ht="14.25" customHeight="1" x14ac:dyDescent="0.35">
      <c r="A435" s="37"/>
      <c r="B435" s="38"/>
      <c r="C435" s="80"/>
      <c r="D435" s="37"/>
      <c r="E435" s="37"/>
      <c r="F435" s="37"/>
      <c r="G435" s="37"/>
      <c r="H435" s="37"/>
      <c r="I435" s="37"/>
      <c r="J435" s="37"/>
      <c r="K435" s="37"/>
      <c r="L435" s="124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124"/>
      <c r="AW435" s="37"/>
      <c r="AX435" s="37"/>
      <c r="AY435" s="37"/>
      <c r="AZ435" s="37"/>
      <c r="BA435" s="37"/>
      <c r="BB435" s="40"/>
    </row>
    <row r="436" spans="1:54" ht="14.25" customHeight="1" x14ac:dyDescent="0.35">
      <c r="A436" s="37"/>
      <c r="B436" s="38"/>
      <c r="C436" s="80"/>
      <c r="D436" s="37"/>
      <c r="E436" s="37"/>
      <c r="F436" s="37"/>
      <c r="G436" s="37"/>
      <c r="H436" s="37"/>
      <c r="I436" s="37"/>
      <c r="J436" s="37"/>
      <c r="K436" s="37"/>
      <c r="L436" s="124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124"/>
      <c r="AW436" s="37"/>
      <c r="AX436" s="37"/>
      <c r="AY436" s="37"/>
      <c r="AZ436" s="37"/>
      <c r="BA436" s="37"/>
      <c r="BB436" s="40"/>
    </row>
    <row r="437" spans="1:54" ht="14.25" customHeight="1" x14ac:dyDescent="0.35">
      <c r="A437" s="37"/>
      <c r="B437" s="38"/>
      <c r="C437" s="80"/>
      <c r="D437" s="37"/>
      <c r="E437" s="37"/>
      <c r="F437" s="37"/>
      <c r="G437" s="37"/>
      <c r="H437" s="37"/>
      <c r="I437" s="37"/>
      <c r="J437" s="37"/>
      <c r="K437" s="37"/>
      <c r="L437" s="124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124"/>
      <c r="AW437" s="37"/>
      <c r="AX437" s="37"/>
      <c r="AY437" s="37"/>
      <c r="AZ437" s="37"/>
      <c r="BA437" s="37"/>
      <c r="BB437" s="40"/>
    </row>
    <row r="438" spans="1:54" ht="14.25" customHeight="1" x14ac:dyDescent="0.35">
      <c r="A438" s="37"/>
      <c r="B438" s="38"/>
      <c r="C438" s="80"/>
      <c r="D438" s="37"/>
      <c r="E438" s="37"/>
      <c r="F438" s="37"/>
      <c r="G438" s="37"/>
      <c r="H438" s="37"/>
      <c r="I438" s="37"/>
      <c r="J438" s="37"/>
      <c r="K438" s="37"/>
      <c r="L438" s="124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124"/>
      <c r="AW438" s="37"/>
      <c r="AX438" s="37"/>
      <c r="AY438" s="37"/>
      <c r="AZ438" s="37"/>
      <c r="BA438" s="37"/>
      <c r="BB438" s="40"/>
    </row>
    <row r="439" spans="1:54" ht="14.25" customHeight="1" x14ac:dyDescent="0.35">
      <c r="A439" s="37"/>
      <c r="B439" s="38"/>
      <c r="C439" s="80"/>
      <c r="D439" s="37"/>
      <c r="E439" s="37"/>
      <c r="F439" s="37"/>
      <c r="G439" s="37"/>
      <c r="H439" s="37"/>
      <c r="I439" s="37"/>
      <c r="J439" s="37"/>
      <c r="K439" s="37"/>
      <c r="L439" s="124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124"/>
      <c r="AW439" s="37"/>
      <c r="AX439" s="37"/>
      <c r="AY439" s="37"/>
      <c r="AZ439" s="37"/>
      <c r="BA439" s="37"/>
      <c r="BB439" s="40"/>
    </row>
    <row r="440" spans="1:54" ht="14.25" customHeight="1" x14ac:dyDescent="0.35">
      <c r="A440" s="37"/>
      <c r="B440" s="38"/>
      <c r="C440" s="80"/>
      <c r="D440" s="37"/>
      <c r="E440" s="37"/>
      <c r="F440" s="37"/>
      <c r="G440" s="37"/>
      <c r="H440" s="37"/>
      <c r="I440" s="37"/>
      <c r="J440" s="37"/>
      <c r="K440" s="37"/>
      <c r="L440" s="124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124"/>
      <c r="AW440" s="37"/>
      <c r="AX440" s="37"/>
      <c r="AY440" s="37"/>
      <c r="AZ440" s="37"/>
      <c r="BA440" s="37"/>
      <c r="BB440" s="40"/>
    </row>
    <row r="441" spans="1:54" ht="14.25" customHeight="1" x14ac:dyDescent="0.35">
      <c r="A441" s="37"/>
      <c r="B441" s="38"/>
      <c r="C441" s="80"/>
      <c r="D441" s="37"/>
      <c r="E441" s="37"/>
      <c r="F441" s="37"/>
      <c r="G441" s="37"/>
      <c r="H441" s="37"/>
      <c r="I441" s="37"/>
      <c r="J441" s="37"/>
      <c r="K441" s="37"/>
      <c r="L441" s="124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124"/>
      <c r="AW441" s="37"/>
      <c r="AX441" s="37"/>
      <c r="AY441" s="37"/>
      <c r="AZ441" s="37"/>
      <c r="BA441" s="37"/>
      <c r="BB441" s="40"/>
    </row>
    <row r="442" spans="1:54" ht="14.25" customHeight="1" x14ac:dyDescent="0.35">
      <c r="A442" s="37"/>
      <c r="B442" s="38"/>
      <c r="C442" s="80"/>
      <c r="D442" s="37"/>
      <c r="E442" s="37"/>
      <c r="F442" s="37"/>
      <c r="G442" s="37"/>
      <c r="H442" s="37"/>
      <c r="I442" s="37"/>
      <c r="J442" s="37"/>
      <c r="K442" s="37"/>
      <c r="L442" s="124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124"/>
      <c r="AW442" s="37"/>
      <c r="AX442" s="37"/>
      <c r="AY442" s="37"/>
      <c r="AZ442" s="37"/>
      <c r="BA442" s="37"/>
      <c r="BB442" s="40"/>
    </row>
    <row r="443" spans="1:54" ht="14.25" customHeight="1" x14ac:dyDescent="0.35">
      <c r="A443" s="37"/>
      <c r="B443" s="38"/>
      <c r="C443" s="80"/>
      <c r="D443" s="37"/>
      <c r="E443" s="37"/>
      <c r="F443" s="37"/>
      <c r="G443" s="37"/>
      <c r="H443" s="37"/>
      <c r="I443" s="37"/>
      <c r="J443" s="37"/>
      <c r="K443" s="37"/>
      <c r="L443" s="124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124"/>
      <c r="AW443" s="37"/>
      <c r="AX443" s="37"/>
      <c r="AY443" s="37"/>
      <c r="AZ443" s="37"/>
      <c r="BA443" s="37"/>
      <c r="BB443" s="40"/>
    </row>
    <row r="444" spans="1:54" ht="14.25" customHeight="1" x14ac:dyDescent="0.35">
      <c r="A444" s="37"/>
      <c r="B444" s="38"/>
      <c r="C444" s="80"/>
      <c r="D444" s="37"/>
      <c r="E444" s="37"/>
      <c r="F444" s="37"/>
      <c r="G444" s="37"/>
      <c r="H444" s="37"/>
      <c r="I444" s="37"/>
      <c r="J444" s="37"/>
      <c r="K444" s="37"/>
      <c r="L444" s="124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124"/>
      <c r="AW444" s="37"/>
      <c r="AX444" s="37"/>
      <c r="AY444" s="37"/>
      <c r="AZ444" s="37"/>
      <c r="BA444" s="37"/>
      <c r="BB444" s="40"/>
    </row>
    <row r="445" spans="1:54" ht="14.25" customHeight="1" x14ac:dyDescent="0.35">
      <c r="A445" s="37"/>
      <c r="B445" s="38"/>
      <c r="C445" s="80"/>
      <c r="D445" s="37"/>
      <c r="E445" s="37"/>
      <c r="F445" s="37"/>
      <c r="G445" s="37"/>
      <c r="H445" s="37"/>
      <c r="I445" s="37"/>
      <c r="J445" s="37"/>
      <c r="K445" s="37"/>
      <c r="L445" s="124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124"/>
      <c r="AW445" s="37"/>
      <c r="AX445" s="37"/>
      <c r="AY445" s="37"/>
      <c r="AZ445" s="37"/>
      <c r="BA445" s="37"/>
      <c r="BB445" s="40"/>
    </row>
    <row r="446" spans="1:54" ht="14.25" customHeight="1" x14ac:dyDescent="0.35">
      <c r="A446" s="37"/>
      <c r="B446" s="38"/>
      <c r="C446" s="80"/>
      <c r="D446" s="37"/>
      <c r="E446" s="37"/>
      <c r="F446" s="37"/>
      <c r="G446" s="37"/>
      <c r="H446" s="37"/>
      <c r="I446" s="37"/>
      <c r="J446" s="37"/>
      <c r="K446" s="37"/>
      <c r="L446" s="124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124"/>
      <c r="AW446" s="37"/>
      <c r="AX446" s="37"/>
      <c r="AY446" s="37"/>
      <c r="AZ446" s="37"/>
      <c r="BA446" s="37"/>
      <c r="BB446" s="40"/>
    </row>
    <row r="447" spans="1:54" ht="14.25" customHeight="1" x14ac:dyDescent="0.35">
      <c r="A447" s="37"/>
      <c r="B447" s="38"/>
      <c r="C447" s="80"/>
      <c r="D447" s="37"/>
      <c r="E447" s="37"/>
      <c r="F447" s="37"/>
      <c r="G447" s="37"/>
      <c r="H447" s="37"/>
      <c r="I447" s="37"/>
      <c r="J447" s="37"/>
      <c r="K447" s="37"/>
      <c r="L447" s="124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124"/>
      <c r="AW447" s="37"/>
      <c r="AX447" s="37"/>
      <c r="AY447" s="37"/>
      <c r="AZ447" s="37"/>
      <c r="BA447" s="37"/>
      <c r="BB447" s="40"/>
    </row>
    <row r="448" spans="1:54" ht="14.25" customHeight="1" x14ac:dyDescent="0.35">
      <c r="A448" s="37"/>
      <c r="B448" s="38"/>
      <c r="C448" s="80"/>
      <c r="D448" s="37"/>
      <c r="E448" s="37"/>
      <c r="F448" s="37"/>
      <c r="G448" s="37"/>
      <c r="H448" s="37"/>
      <c r="I448" s="37"/>
      <c r="J448" s="37"/>
      <c r="K448" s="37"/>
      <c r="L448" s="124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124"/>
      <c r="AW448" s="37"/>
      <c r="AX448" s="37"/>
      <c r="AY448" s="37"/>
      <c r="AZ448" s="37"/>
      <c r="BA448" s="37"/>
      <c r="BB448" s="40"/>
    </row>
    <row r="449" spans="1:54" ht="14.25" customHeight="1" x14ac:dyDescent="0.35">
      <c r="A449" s="37"/>
      <c r="B449" s="38"/>
      <c r="C449" s="80"/>
      <c r="D449" s="37"/>
      <c r="E449" s="37"/>
      <c r="F449" s="37"/>
      <c r="G449" s="37"/>
      <c r="H449" s="37"/>
      <c r="I449" s="37"/>
      <c r="J449" s="37"/>
      <c r="K449" s="37"/>
      <c r="L449" s="124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124"/>
      <c r="AW449" s="37"/>
      <c r="AX449" s="37"/>
      <c r="AY449" s="37"/>
      <c r="AZ449" s="37"/>
      <c r="BA449" s="37"/>
      <c r="BB449" s="40"/>
    </row>
    <row r="450" spans="1:54" ht="14.25" customHeight="1" x14ac:dyDescent="0.35">
      <c r="A450" s="37"/>
      <c r="B450" s="38"/>
      <c r="C450" s="80"/>
      <c r="D450" s="37"/>
      <c r="E450" s="37"/>
      <c r="F450" s="37"/>
      <c r="G450" s="37"/>
      <c r="H450" s="37"/>
      <c r="I450" s="37"/>
      <c r="J450" s="37"/>
      <c r="K450" s="37"/>
      <c r="L450" s="124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124"/>
      <c r="AW450" s="37"/>
      <c r="AX450" s="37"/>
      <c r="AY450" s="37"/>
      <c r="AZ450" s="37"/>
      <c r="BA450" s="37"/>
      <c r="BB450" s="40"/>
    </row>
    <row r="451" spans="1:54" ht="14.25" customHeight="1" x14ac:dyDescent="0.35">
      <c r="A451" s="37"/>
      <c r="B451" s="38"/>
      <c r="C451" s="80"/>
      <c r="D451" s="37"/>
      <c r="E451" s="37"/>
      <c r="F451" s="37"/>
      <c r="G451" s="37"/>
      <c r="H451" s="37"/>
      <c r="I451" s="37"/>
      <c r="J451" s="37"/>
      <c r="K451" s="37"/>
      <c r="L451" s="124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124"/>
      <c r="AW451" s="37"/>
      <c r="AX451" s="37"/>
      <c r="AY451" s="37"/>
      <c r="AZ451" s="37"/>
      <c r="BA451" s="37"/>
      <c r="BB451" s="40"/>
    </row>
    <row r="452" spans="1:54" ht="14.25" customHeight="1" x14ac:dyDescent="0.35">
      <c r="A452" s="37"/>
      <c r="B452" s="38"/>
      <c r="C452" s="80"/>
      <c r="D452" s="37"/>
      <c r="E452" s="37"/>
      <c r="F452" s="37"/>
      <c r="G452" s="37"/>
      <c r="H452" s="37"/>
      <c r="I452" s="37"/>
      <c r="J452" s="37"/>
      <c r="K452" s="37"/>
      <c r="L452" s="124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124"/>
      <c r="AW452" s="37"/>
      <c r="AX452" s="37"/>
      <c r="AY452" s="37"/>
      <c r="AZ452" s="37"/>
      <c r="BA452" s="37"/>
      <c r="BB452" s="40"/>
    </row>
    <row r="453" spans="1:54" ht="14.25" customHeight="1" x14ac:dyDescent="0.35">
      <c r="A453" s="37"/>
      <c r="B453" s="38"/>
      <c r="C453" s="80"/>
      <c r="D453" s="37"/>
      <c r="E453" s="37"/>
      <c r="F453" s="37"/>
      <c r="G453" s="37"/>
      <c r="H453" s="37"/>
      <c r="I453" s="37"/>
      <c r="J453" s="37"/>
      <c r="K453" s="37"/>
      <c r="L453" s="124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124"/>
      <c r="AW453" s="37"/>
      <c r="AX453" s="37"/>
      <c r="AY453" s="37"/>
      <c r="AZ453" s="37"/>
      <c r="BA453" s="37"/>
      <c r="BB453" s="40"/>
    </row>
    <row r="454" spans="1:54" ht="14.25" customHeight="1" x14ac:dyDescent="0.35">
      <c r="A454" s="37"/>
      <c r="B454" s="38"/>
      <c r="C454" s="80"/>
      <c r="D454" s="37"/>
      <c r="E454" s="37"/>
      <c r="F454" s="37"/>
      <c r="G454" s="37"/>
      <c r="H454" s="37"/>
      <c r="I454" s="37"/>
      <c r="J454" s="37"/>
      <c r="K454" s="37"/>
      <c r="L454" s="124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124"/>
      <c r="AW454" s="37"/>
      <c r="AX454" s="37"/>
      <c r="AY454" s="37"/>
      <c r="AZ454" s="37"/>
      <c r="BA454" s="37"/>
      <c r="BB454" s="40"/>
    </row>
    <row r="455" spans="1:54" ht="14.25" customHeight="1" x14ac:dyDescent="0.35">
      <c r="A455" s="37"/>
      <c r="B455" s="38"/>
      <c r="C455" s="80"/>
      <c r="D455" s="37"/>
      <c r="E455" s="37"/>
      <c r="F455" s="37"/>
      <c r="G455" s="37"/>
      <c r="H455" s="37"/>
      <c r="I455" s="37"/>
      <c r="J455" s="37"/>
      <c r="K455" s="37"/>
      <c r="L455" s="124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124"/>
      <c r="AW455" s="37"/>
      <c r="AX455" s="37"/>
      <c r="AY455" s="37"/>
      <c r="AZ455" s="37"/>
      <c r="BA455" s="37"/>
      <c r="BB455" s="40"/>
    </row>
    <row r="456" spans="1:54" ht="14.25" customHeight="1" x14ac:dyDescent="0.35">
      <c r="A456" s="37"/>
      <c r="B456" s="38"/>
      <c r="C456" s="80"/>
      <c r="D456" s="37"/>
      <c r="E456" s="37"/>
      <c r="F456" s="37"/>
      <c r="G456" s="37"/>
      <c r="H456" s="37"/>
      <c r="I456" s="37"/>
      <c r="J456" s="37"/>
      <c r="K456" s="37"/>
      <c r="L456" s="124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124"/>
      <c r="AW456" s="37"/>
      <c r="AX456" s="37"/>
      <c r="AY456" s="37"/>
      <c r="AZ456" s="37"/>
      <c r="BA456" s="37"/>
      <c r="BB456" s="40"/>
    </row>
    <row r="457" spans="1:54" ht="14.25" customHeight="1" x14ac:dyDescent="0.35">
      <c r="A457" s="37"/>
      <c r="B457" s="38"/>
      <c r="C457" s="80"/>
      <c r="D457" s="37"/>
      <c r="E457" s="37"/>
      <c r="F457" s="37"/>
      <c r="G457" s="37"/>
      <c r="H457" s="37"/>
      <c r="I457" s="37"/>
      <c r="J457" s="37"/>
      <c r="K457" s="37"/>
      <c r="L457" s="124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124"/>
      <c r="AW457" s="37"/>
      <c r="AX457" s="37"/>
      <c r="AY457" s="37"/>
      <c r="AZ457" s="37"/>
      <c r="BA457" s="37"/>
      <c r="BB457" s="40"/>
    </row>
    <row r="458" spans="1:54" ht="14.25" customHeight="1" x14ac:dyDescent="0.35">
      <c r="A458" s="37"/>
      <c r="B458" s="38"/>
      <c r="C458" s="80"/>
      <c r="D458" s="37"/>
      <c r="E458" s="37"/>
      <c r="F458" s="37"/>
      <c r="G458" s="37"/>
      <c r="H458" s="37"/>
      <c r="I458" s="37"/>
      <c r="J458" s="37"/>
      <c r="K458" s="37"/>
      <c r="L458" s="124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124"/>
      <c r="AW458" s="37"/>
      <c r="AX458" s="37"/>
      <c r="AY458" s="37"/>
      <c r="AZ458" s="37"/>
      <c r="BA458" s="37"/>
      <c r="BB458" s="40"/>
    </row>
    <row r="459" spans="1:54" ht="14.25" customHeight="1" x14ac:dyDescent="0.35">
      <c r="A459" s="37"/>
      <c r="B459" s="38"/>
      <c r="C459" s="80"/>
      <c r="D459" s="37"/>
      <c r="E459" s="37"/>
      <c r="F459" s="37"/>
      <c r="G459" s="37"/>
      <c r="H459" s="37"/>
      <c r="I459" s="37"/>
      <c r="J459" s="37"/>
      <c r="K459" s="37"/>
      <c r="L459" s="124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124"/>
      <c r="AW459" s="37"/>
      <c r="AX459" s="37"/>
      <c r="AY459" s="37"/>
      <c r="AZ459" s="37"/>
      <c r="BA459" s="37"/>
      <c r="BB459" s="40"/>
    </row>
    <row r="460" spans="1:54" ht="14.25" customHeight="1" x14ac:dyDescent="0.35">
      <c r="A460" s="37"/>
      <c r="B460" s="38"/>
      <c r="C460" s="80"/>
      <c r="D460" s="37"/>
      <c r="E460" s="37"/>
      <c r="F460" s="37"/>
      <c r="G460" s="37"/>
      <c r="H460" s="37"/>
      <c r="I460" s="37"/>
      <c r="J460" s="37"/>
      <c r="K460" s="37"/>
      <c r="L460" s="124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124"/>
      <c r="AW460" s="37"/>
      <c r="AX460" s="37"/>
      <c r="AY460" s="37"/>
      <c r="AZ460" s="37"/>
      <c r="BA460" s="37"/>
      <c r="BB460" s="40"/>
    </row>
    <row r="461" spans="1:54" ht="14.25" customHeight="1" x14ac:dyDescent="0.35">
      <c r="A461" s="37"/>
      <c r="B461" s="38"/>
      <c r="C461" s="80"/>
      <c r="D461" s="37"/>
      <c r="E461" s="37"/>
      <c r="F461" s="37"/>
      <c r="G461" s="37"/>
      <c r="H461" s="37"/>
      <c r="I461" s="37"/>
      <c r="J461" s="37"/>
      <c r="K461" s="37"/>
      <c r="L461" s="124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124"/>
      <c r="AW461" s="37"/>
      <c r="AX461" s="37"/>
      <c r="AY461" s="37"/>
      <c r="AZ461" s="37"/>
      <c r="BA461" s="37"/>
      <c r="BB461" s="40"/>
    </row>
    <row r="462" spans="1:54" ht="14.25" customHeight="1" x14ac:dyDescent="0.35">
      <c r="A462" s="37"/>
      <c r="B462" s="38"/>
      <c r="C462" s="80"/>
      <c r="D462" s="37"/>
      <c r="E462" s="37"/>
      <c r="F462" s="37"/>
      <c r="G462" s="37"/>
      <c r="H462" s="37"/>
      <c r="I462" s="37"/>
      <c r="J462" s="37"/>
      <c r="K462" s="37"/>
      <c r="L462" s="124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124"/>
      <c r="AW462" s="37"/>
      <c r="AX462" s="37"/>
      <c r="AY462" s="37"/>
      <c r="AZ462" s="37"/>
      <c r="BA462" s="37"/>
      <c r="BB462" s="40"/>
    </row>
    <row r="463" spans="1:54" ht="14.25" customHeight="1" x14ac:dyDescent="0.35">
      <c r="A463" s="37"/>
      <c r="B463" s="38"/>
      <c r="C463" s="80"/>
      <c r="D463" s="37"/>
      <c r="E463" s="37"/>
      <c r="F463" s="37"/>
      <c r="G463" s="37"/>
      <c r="H463" s="37"/>
      <c r="I463" s="37"/>
      <c r="J463" s="37"/>
      <c r="K463" s="37"/>
      <c r="L463" s="124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124"/>
      <c r="AW463" s="37"/>
      <c r="AX463" s="37"/>
      <c r="AY463" s="37"/>
      <c r="AZ463" s="37"/>
      <c r="BA463" s="37"/>
      <c r="BB463" s="40"/>
    </row>
    <row r="464" spans="1:54" ht="14.25" customHeight="1" x14ac:dyDescent="0.35">
      <c r="A464" s="37"/>
      <c r="B464" s="38"/>
      <c r="C464" s="80"/>
      <c r="D464" s="37"/>
      <c r="E464" s="37"/>
      <c r="F464" s="37"/>
      <c r="G464" s="37"/>
      <c r="H464" s="37"/>
      <c r="I464" s="37"/>
      <c r="J464" s="37"/>
      <c r="K464" s="37"/>
      <c r="L464" s="124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124"/>
      <c r="AW464" s="37"/>
      <c r="AX464" s="37"/>
      <c r="AY464" s="37"/>
      <c r="AZ464" s="37"/>
      <c r="BA464" s="37"/>
      <c r="BB464" s="40"/>
    </row>
    <row r="465" spans="1:54" ht="14.25" customHeight="1" x14ac:dyDescent="0.35">
      <c r="A465" s="37"/>
      <c r="B465" s="38"/>
      <c r="C465" s="80"/>
      <c r="D465" s="37"/>
      <c r="E465" s="37"/>
      <c r="F465" s="37"/>
      <c r="G465" s="37"/>
      <c r="H465" s="37"/>
      <c r="I465" s="37"/>
      <c r="J465" s="37"/>
      <c r="K465" s="37"/>
      <c r="L465" s="124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124"/>
      <c r="AW465" s="37"/>
      <c r="AX465" s="37"/>
      <c r="AY465" s="37"/>
      <c r="AZ465" s="37"/>
      <c r="BA465" s="37"/>
      <c r="BB465" s="40"/>
    </row>
    <row r="466" spans="1:54" ht="14.25" customHeight="1" x14ac:dyDescent="0.35">
      <c r="A466" s="37"/>
      <c r="B466" s="38"/>
      <c r="C466" s="80"/>
      <c r="D466" s="37"/>
      <c r="E466" s="37"/>
      <c r="F466" s="37"/>
      <c r="G466" s="37"/>
      <c r="H466" s="37"/>
      <c r="I466" s="37"/>
      <c r="J466" s="37"/>
      <c r="K466" s="37"/>
      <c r="L466" s="124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124"/>
      <c r="AW466" s="37"/>
      <c r="AX466" s="37"/>
      <c r="AY466" s="37"/>
      <c r="AZ466" s="37"/>
      <c r="BA466" s="37"/>
      <c r="BB466" s="40"/>
    </row>
    <row r="467" spans="1:54" ht="14.25" customHeight="1" x14ac:dyDescent="0.35">
      <c r="A467" s="37"/>
      <c r="B467" s="38"/>
      <c r="C467" s="80"/>
      <c r="D467" s="37"/>
      <c r="E467" s="37"/>
      <c r="F467" s="37"/>
      <c r="G467" s="37"/>
      <c r="H467" s="37"/>
      <c r="I467" s="37"/>
      <c r="J467" s="37"/>
      <c r="K467" s="37"/>
      <c r="L467" s="124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124"/>
      <c r="AW467" s="37"/>
      <c r="AX467" s="37"/>
      <c r="AY467" s="37"/>
      <c r="AZ467" s="37"/>
      <c r="BA467" s="37"/>
      <c r="BB467" s="40"/>
    </row>
    <row r="468" spans="1:54" ht="14.25" customHeight="1" x14ac:dyDescent="0.35">
      <c r="A468" s="37"/>
      <c r="B468" s="38"/>
      <c r="C468" s="80"/>
      <c r="D468" s="37"/>
      <c r="E468" s="37"/>
      <c r="F468" s="37"/>
      <c r="G468" s="37"/>
      <c r="H468" s="37"/>
      <c r="I468" s="37"/>
      <c r="J468" s="37"/>
      <c r="K468" s="37"/>
      <c r="L468" s="124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124"/>
      <c r="AW468" s="37"/>
      <c r="AX468" s="37"/>
      <c r="AY468" s="37"/>
      <c r="AZ468" s="37"/>
      <c r="BA468" s="37"/>
      <c r="BB468" s="40"/>
    </row>
    <row r="469" spans="1:54" ht="14.25" customHeight="1" x14ac:dyDescent="0.35">
      <c r="A469" s="37"/>
      <c r="B469" s="38"/>
      <c r="C469" s="80"/>
      <c r="D469" s="37"/>
      <c r="E469" s="37"/>
      <c r="F469" s="37"/>
      <c r="G469" s="37"/>
      <c r="H469" s="37"/>
      <c r="I469" s="37"/>
      <c r="J469" s="37"/>
      <c r="K469" s="37"/>
      <c r="L469" s="124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124"/>
      <c r="AW469" s="37"/>
      <c r="AX469" s="37"/>
      <c r="AY469" s="37"/>
      <c r="AZ469" s="37"/>
      <c r="BA469" s="37"/>
      <c r="BB469" s="40"/>
    </row>
    <row r="470" spans="1:54" ht="14.25" customHeight="1" x14ac:dyDescent="0.35">
      <c r="A470" s="37"/>
      <c r="B470" s="38"/>
      <c r="C470" s="80"/>
      <c r="D470" s="37"/>
      <c r="E470" s="37"/>
      <c r="F470" s="37"/>
      <c r="G470" s="37"/>
      <c r="H470" s="37"/>
      <c r="I470" s="37"/>
      <c r="J470" s="37"/>
      <c r="K470" s="37"/>
      <c r="L470" s="124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124"/>
      <c r="AW470" s="37"/>
      <c r="AX470" s="37"/>
      <c r="AY470" s="37"/>
      <c r="AZ470" s="37"/>
      <c r="BA470" s="37"/>
      <c r="BB470" s="40"/>
    </row>
    <row r="471" spans="1:54" ht="14.25" customHeight="1" x14ac:dyDescent="0.35">
      <c r="A471" s="37"/>
      <c r="B471" s="38"/>
      <c r="C471" s="80"/>
      <c r="D471" s="37"/>
      <c r="E471" s="37"/>
      <c r="F471" s="37"/>
      <c r="G471" s="37"/>
      <c r="H471" s="37"/>
      <c r="I471" s="37"/>
      <c r="J471" s="37"/>
      <c r="K471" s="37"/>
      <c r="L471" s="124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124"/>
      <c r="AW471" s="37"/>
      <c r="AX471" s="37"/>
      <c r="AY471" s="37"/>
      <c r="AZ471" s="37"/>
      <c r="BA471" s="37"/>
      <c r="BB471" s="40"/>
    </row>
    <row r="472" spans="1:54" ht="14.25" customHeight="1" x14ac:dyDescent="0.35">
      <c r="A472" s="37"/>
      <c r="B472" s="38"/>
      <c r="C472" s="80"/>
      <c r="D472" s="37"/>
      <c r="E472" s="37"/>
      <c r="F472" s="37"/>
      <c r="G472" s="37"/>
      <c r="H472" s="37"/>
      <c r="I472" s="37"/>
      <c r="J472" s="37"/>
      <c r="K472" s="37"/>
      <c r="L472" s="124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124"/>
      <c r="AW472" s="37"/>
      <c r="AX472" s="37"/>
      <c r="AY472" s="37"/>
      <c r="AZ472" s="37"/>
      <c r="BA472" s="37"/>
      <c r="BB472" s="40"/>
    </row>
    <row r="473" spans="1:54" ht="14.25" customHeight="1" x14ac:dyDescent="0.35">
      <c r="A473" s="37"/>
      <c r="B473" s="38"/>
      <c r="C473" s="80"/>
      <c r="D473" s="37"/>
      <c r="E473" s="37"/>
      <c r="F473" s="37"/>
      <c r="G473" s="37"/>
      <c r="H473" s="37"/>
      <c r="I473" s="37"/>
      <c r="J473" s="37"/>
      <c r="K473" s="37"/>
      <c r="L473" s="124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124"/>
      <c r="AW473" s="37"/>
      <c r="AX473" s="37"/>
      <c r="AY473" s="37"/>
      <c r="AZ473" s="37"/>
      <c r="BA473" s="37"/>
      <c r="BB473" s="40"/>
    </row>
    <row r="474" spans="1:54" ht="14.25" customHeight="1" x14ac:dyDescent="0.35">
      <c r="A474" s="37"/>
      <c r="B474" s="38"/>
      <c r="C474" s="80"/>
      <c r="D474" s="37"/>
      <c r="E474" s="37"/>
      <c r="F474" s="37"/>
      <c r="G474" s="37"/>
      <c r="H474" s="37"/>
      <c r="I474" s="37"/>
      <c r="J474" s="37"/>
      <c r="K474" s="37"/>
      <c r="L474" s="124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124"/>
      <c r="AW474" s="37"/>
      <c r="AX474" s="37"/>
      <c r="AY474" s="37"/>
      <c r="AZ474" s="37"/>
      <c r="BA474" s="37"/>
      <c r="BB474" s="40"/>
    </row>
    <row r="475" spans="1:54" ht="14.25" customHeight="1" x14ac:dyDescent="0.35">
      <c r="A475" s="37"/>
      <c r="B475" s="38"/>
      <c r="C475" s="80"/>
      <c r="D475" s="37"/>
      <c r="E475" s="37"/>
      <c r="F475" s="37"/>
      <c r="G475" s="37"/>
      <c r="H475" s="37"/>
      <c r="I475" s="37"/>
      <c r="J475" s="37"/>
      <c r="K475" s="37"/>
      <c r="L475" s="124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124"/>
      <c r="AW475" s="37"/>
      <c r="AX475" s="37"/>
      <c r="AY475" s="37"/>
      <c r="AZ475" s="37"/>
      <c r="BA475" s="37"/>
      <c r="BB475" s="40"/>
    </row>
    <row r="476" spans="1:54" ht="14.25" customHeight="1" x14ac:dyDescent="0.35">
      <c r="A476" s="37"/>
      <c r="B476" s="38"/>
      <c r="C476" s="80"/>
      <c r="D476" s="37"/>
      <c r="E476" s="37"/>
      <c r="F476" s="37"/>
      <c r="G476" s="37"/>
      <c r="H476" s="37"/>
      <c r="I476" s="37"/>
      <c r="J476" s="37"/>
      <c r="K476" s="37"/>
      <c r="L476" s="124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124"/>
      <c r="AW476" s="37"/>
      <c r="AX476" s="37"/>
      <c r="AY476" s="37"/>
      <c r="AZ476" s="37"/>
      <c r="BA476" s="37"/>
      <c r="BB476" s="40"/>
    </row>
    <row r="477" spans="1:54" ht="14.25" customHeight="1" x14ac:dyDescent="0.35">
      <c r="A477" s="37"/>
      <c r="B477" s="38"/>
      <c r="C477" s="80"/>
      <c r="D477" s="37"/>
      <c r="E477" s="37"/>
      <c r="F477" s="37"/>
      <c r="G477" s="37"/>
      <c r="H477" s="37"/>
      <c r="I477" s="37"/>
      <c r="J477" s="37"/>
      <c r="K477" s="37"/>
      <c r="L477" s="124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124"/>
      <c r="AW477" s="37"/>
      <c r="AX477" s="37"/>
      <c r="AY477" s="37"/>
      <c r="AZ477" s="37"/>
      <c r="BA477" s="37"/>
      <c r="BB477" s="40"/>
    </row>
    <row r="478" spans="1:54" ht="14.25" customHeight="1" x14ac:dyDescent="0.35">
      <c r="A478" s="37"/>
      <c r="B478" s="38"/>
      <c r="C478" s="80"/>
      <c r="D478" s="37"/>
      <c r="E478" s="37"/>
      <c r="F478" s="37"/>
      <c r="G478" s="37"/>
      <c r="H478" s="37"/>
      <c r="I478" s="37"/>
      <c r="J478" s="37"/>
      <c r="K478" s="37"/>
      <c r="L478" s="124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124"/>
      <c r="AW478" s="37"/>
      <c r="AX478" s="37"/>
      <c r="AY478" s="37"/>
      <c r="AZ478" s="37"/>
      <c r="BA478" s="37"/>
      <c r="BB478" s="40"/>
    </row>
    <row r="479" spans="1:54" ht="14.25" customHeight="1" x14ac:dyDescent="0.35">
      <c r="A479" s="37"/>
      <c r="B479" s="38"/>
      <c r="C479" s="80"/>
      <c r="D479" s="37"/>
      <c r="E479" s="37"/>
      <c r="F479" s="37"/>
      <c r="G479" s="37"/>
      <c r="H479" s="37"/>
      <c r="I479" s="37"/>
      <c r="J479" s="37"/>
      <c r="K479" s="37"/>
      <c r="L479" s="124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124"/>
      <c r="AW479" s="37"/>
      <c r="AX479" s="37"/>
      <c r="AY479" s="37"/>
      <c r="AZ479" s="37"/>
      <c r="BA479" s="37"/>
      <c r="BB479" s="40"/>
    </row>
    <row r="480" spans="1:54" ht="14.25" customHeight="1" x14ac:dyDescent="0.35">
      <c r="A480" s="37"/>
      <c r="B480" s="38"/>
      <c r="C480" s="80"/>
      <c r="D480" s="37"/>
      <c r="E480" s="37"/>
      <c r="F480" s="37"/>
      <c r="G480" s="37"/>
      <c r="H480" s="37"/>
      <c r="I480" s="37"/>
      <c r="J480" s="37"/>
      <c r="K480" s="37"/>
      <c r="L480" s="124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124"/>
      <c r="AW480" s="37"/>
      <c r="AX480" s="37"/>
      <c r="AY480" s="37"/>
      <c r="AZ480" s="37"/>
      <c r="BA480" s="37"/>
      <c r="BB480" s="40"/>
    </row>
    <row r="481" spans="1:54" ht="14.25" customHeight="1" x14ac:dyDescent="0.35">
      <c r="A481" s="37"/>
      <c r="B481" s="38"/>
      <c r="C481" s="80"/>
      <c r="D481" s="37"/>
      <c r="E481" s="37"/>
      <c r="F481" s="37"/>
      <c r="G481" s="37"/>
      <c r="H481" s="37"/>
      <c r="I481" s="37"/>
      <c r="J481" s="37"/>
      <c r="K481" s="37"/>
      <c r="L481" s="124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124"/>
      <c r="AW481" s="37"/>
      <c r="AX481" s="37"/>
      <c r="AY481" s="37"/>
      <c r="AZ481" s="37"/>
      <c r="BA481" s="37"/>
      <c r="BB481" s="40"/>
    </row>
    <row r="482" spans="1:54" ht="14.25" customHeight="1" x14ac:dyDescent="0.35">
      <c r="A482" s="37"/>
      <c r="B482" s="38"/>
      <c r="C482" s="80"/>
      <c r="D482" s="37"/>
      <c r="E482" s="37"/>
      <c r="F482" s="37"/>
      <c r="G482" s="37"/>
      <c r="H482" s="37"/>
      <c r="I482" s="37"/>
      <c r="J482" s="37"/>
      <c r="K482" s="37"/>
      <c r="L482" s="124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124"/>
      <c r="AW482" s="37"/>
      <c r="AX482" s="37"/>
      <c r="AY482" s="37"/>
      <c r="AZ482" s="37"/>
      <c r="BA482" s="37"/>
      <c r="BB482" s="40"/>
    </row>
    <row r="483" spans="1:54" ht="14.25" customHeight="1" x14ac:dyDescent="0.35">
      <c r="A483" s="37"/>
      <c r="B483" s="38"/>
      <c r="C483" s="80"/>
      <c r="D483" s="37"/>
      <c r="E483" s="37"/>
      <c r="F483" s="37"/>
      <c r="G483" s="37"/>
      <c r="H483" s="37"/>
      <c r="I483" s="37"/>
      <c r="J483" s="37"/>
      <c r="K483" s="37"/>
      <c r="L483" s="124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124"/>
      <c r="AW483" s="37"/>
      <c r="AX483" s="37"/>
      <c r="AY483" s="37"/>
      <c r="AZ483" s="37"/>
      <c r="BA483" s="37"/>
      <c r="BB483" s="40"/>
    </row>
    <row r="484" spans="1:54" ht="14.25" customHeight="1" x14ac:dyDescent="0.35">
      <c r="A484" s="37"/>
      <c r="B484" s="38"/>
      <c r="C484" s="80"/>
      <c r="D484" s="37"/>
      <c r="E484" s="37"/>
      <c r="F484" s="37"/>
      <c r="G484" s="37"/>
      <c r="H484" s="37"/>
      <c r="I484" s="37"/>
      <c r="J484" s="37"/>
      <c r="K484" s="37"/>
      <c r="L484" s="124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124"/>
      <c r="AW484" s="37"/>
      <c r="AX484" s="37"/>
      <c r="AY484" s="37"/>
      <c r="AZ484" s="37"/>
      <c r="BA484" s="37"/>
      <c r="BB484" s="40"/>
    </row>
    <row r="485" spans="1:54" ht="14.25" customHeight="1" x14ac:dyDescent="0.35">
      <c r="A485" s="37"/>
      <c r="B485" s="38"/>
      <c r="C485" s="80"/>
      <c r="D485" s="37"/>
      <c r="E485" s="37"/>
      <c r="F485" s="37"/>
      <c r="G485" s="37"/>
      <c r="H485" s="37"/>
      <c r="I485" s="37"/>
      <c r="J485" s="37"/>
      <c r="K485" s="37"/>
      <c r="L485" s="124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124"/>
      <c r="AW485" s="37"/>
      <c r="AX485" s="37"/>
      <c r="AY485" s="37"/>
      <c r="AZ485" s="37"/>
      <c r="BA485" s="37"/>
      <c r="BB485" s="40"/>
    </row>
    <row r="486" spans="1:54" ht="14.25" customHeight="1" x14ac:dyDescent="0.35">
      <c r="A486" s="37"/>
      <c r="B486" s="38"/>
      <c r="C486" s="80"/>
      <c r="D486" s="37"/>
      <c r="E486" s="37"/>
      <c r="F486" s="37"/>
      <c r="G486" s="37"/>
      <c r="H486" s="37"/>
      <c r="I486" s="37"/>
      <c r="J486" s="37"/>
      <c r="K486" s="37"/>
      <c r="L486" s="124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124"/>
      <c r="AW486" s="37"/>
      <c r="AX486" s="37"/>
      <c r="AY486" s="37"/>
      <c r="AZ486" s="37"/>
      <c r="BA486" s="37"/>
      <c r="BB486" s="40"/>
    </row>
    <row r="487" spans="1:54" ht="14.25" customHeight="1" x14ac:dyDescent="0.35">
      <c r="A487" s="37"/>
      <c r="B487" s="38"/>
      <c r="C487" s="80"/>
      <c r="D487" s="37"/>
      <c r="E487" s="37"/>
      <c r="F487" s="37"/>
      <c r="G487" s="37"/>
      <c r="H487" s="37"/>
      <c r="I487" s="37"/>
      <c r="J487" s="37"/>
      <c r="K487" s="37"/>
      <c r="L487" s="124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124"/>
      <c r="AW487" s="37"/>
      <c r="AX487" s="37"/>
      <c r="AY487" s="37"/>
      <c r="AZ487" s="37"/>
      <c r="BA487" s="37"/>
      <c r="BB487" s="40"/>
    </row>
    <row r="488" spans="1:54" ht="14.25" customHeight="1" x14ac:dyDescent="0.35">
      <c r="A488" s="37"/>
      <c r="B488" s="38"/>
      <c r="C488" s="80"/>
      <c r="D488" s="37"/>
      <c r="E488" s="37"/>
      <c r="F488" s="37"/>
      <c r="G488" s="37"/>
      <c r="H488" s="37"/>
      <c r="I488" s="37"/>
      <c r="J488" s="37"/>
      <c r="K488" s="37"/>
      <c r="L488" s="124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124"/>
      <c r="AW488" s="37"/>
      <c r="AX488" s="37"/>
      <c r="AY488" s="37"/>
      <c r="AZ488" s="37"/>
      <c r="BA488" s="37"/>
      <c r="BB488" s="40"/>
    </row>
    <row r="489" spans="1:54" ht="14.25" customHeight="1" x14ac:dyDescent="0.35">
      <c r="A489" s="37"/>
      <c r="B489" s="38"/>
      <c r="C489" s="80"/>
      <c r="D489" s="37"/>
      <c r="E489" s="37"/>
      <c r="F489" s="37"/>
      <c r="G489" s="37"/>
      <c r="H489" s="37"/>
      <c r="I489" s="37"/>
      <c r="J489" s="37"/>
      <c r="K489" s="37"/>
      <c r="L489" s="124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124"/>
      <c r="AW489" s="37"/>
      <c r="AX489" s="37"/>
      <c r="AY489" s="37"/>
      <c r="AZ489" s="37"/>
      <c r="BA489" s="37"/>
      <c r="BB489" s="40"/>
    </row>
    <row r="490" spans="1:54" ht="14.25" customHeight="1" x14ac:dyDescent="0.35">
      <c r="A490" s="37"/>
      <c r="B490" s="38"/>
      <c r="C490" s="80"/>
      <c r="D490" s="37"/>
      <c r="E490" s="37"/>
      <c r="F490" s="37"/>
      <c r="G490" s="37"/>
      <c r="H490" s="37"/>
      <c r="I490" s="37"/>
      <c r="J490" s="37"/>
      <c r="K490" s="37"/>
      <c r="L490" s="124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124"/>
      <c r="AW490" s="37"/>
      <c r="AX490" s="37"/>
      <c r="AY490" s="37"/>
      <c r="AZ490" s="37"/>
      <c r="BA490" s="37"/>
      <c r="BB490" s="40"/>
    </row>
    <row r="491" spans="1:54" ht="14.25" customHeight="1" x14ac:dyDescent="0.35">
      <c r="A491" s="37"/>
      <c r="B491" s="38"/>
      <c r="C491" s="80"/>
      <c r="D491" s="37"/>
      <c r="E491" s="37"/>
      <c r="F491" s="37"/>
      <c r="G491" s="37"/>
      <c r="H491" s="37"/>
      <c r="I491" s="37"/>
      <c r="J491" s="37"/>
      <c r="K491" s="37"/>
      <c r="L491" s="124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124"/>
      <c r="AW491" s="37"/>
      <c r="AX491" s="37"/>
      <c r="AY491" s="37"/>
      <c r="AZ491" s="37"/>
      <c r="BA491" s="37"/>
      <c r="BB491" s="40"/>
    </row>
    <row r="492" spans="1:54" ht="14.25" customHeight="1" x14ac:dyDescent="0.35">
      <c r="A492" s="40"/>
      <c r="B492" s="40"/>
      <c r="C492" s="85"/>
      <c r="D492" s="40"/>
      <c r="E492" s="40"/>
      <c r="F492" s="40"/>
      <c r="G492" s="40"/>
      <c r="H492" s="40"/>
      <c r="I492" s="40"/>
      <c r="J492" s="40"/>
      <c r="K492" s="40"/>
      <c r="L492" s="8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85"/>
      <c r="AW492" s="40"/>
      <c r="AX492" s="40"/>
      <c r="AY492" s="40"/>
      <c r="AZ492" s="40"/>
      <c r="BA492" s="40"/>
      <c r="BB492" s="40"/>
    </row>
    <row r="493" spans="1:54" ht="14.25" customHeight="1" x14ac:dyDescent="0.35">
      <c r="A493" s="40"/>
      <c r="B493" s="40"/>
      <c r="C493" s="85"/>
      <c r="D493" s="40"/>
      <c r="E493" s="40"/>
      <c r="F493" s="40"/>
      <c r="G493" s="40"/>
      <c r="H493" s="40"/>
      <c r="I493" s="40"/>
      <c r="J493" s="40"/>
      <c r="K493" s="40"/>
      <c r="L493" s="8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85"/>
      <c r="AW493" s="40"/>
      <c r="AX493" s="40"/>
      <c r="AY493" s="40"/>
      <c r="AZ493" s="40"/>
      <c r="BA493" s="40"/>
      <c r="BB493" s="40"/>
    </row>
    <row r="494" spans="1:54" ht="14.25" customHeight="1" x14ac:dyDescent="0.35">
      <c r="A494" s="40"/>
      <c r="B494" s="40"/>
      <c r="C494" s="85"/>
      <c r="D494" s="40"/>
      <c r="E494" s="40"/>
      <c r="F494" s="40"/>
      <c r="G494" s="40"/>
      <c r="H494" s="40"/>
      <c r="I494" s="40"/>
      <c r="J494" s="40"/>
      <c r="K494" s="40"/>
      <c r="L494" s="8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85"/>
      <c r="AW494" s="40"/>
      <c r="AX494" s="40"/>
      <c r="AY494" s="40"/>
      <c r="AZ494" s="40"/>
      <c r="BA494" s="40"/>
      <c r="BB494" s="40"/>
    </row>
    <row r="495" spans="1:54" ht="14.25" customHeight="1" x14ac:dyDescent="0.35">
      <c r="A495" s="40"/>
      <c r="B495" s="40"/>
      <c r="C495" s="85"/>
      <c r="D495" s="40"/>
      <c r="E495" s="40"/>
      <c r="F495" s="40"/>
      <c r="G495" s="40"/>
      <c r="H495" s="40"/>
      <c r="I495" s="40"/>
      <c r="J495" s="40"/>
      <c r="K495" s="40"/>
      <c r="L495" s="8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85"/>
      <c r="AW495" s="40"/>
      <c r="AX495" s="40"/>
      <c r="AY495" s="40"/>
      <c r="AZ495" s="40"/>
      <c r="BA495" s="40"/>
      <c r="BB495" s="40"/>
    </row>
    <row r="496" spans="1:54" ht="14.25" customHeight="1" x14ac:dyDescent="0.35">
      <c r="A496" s="40"/>
      <c r="B496" s="40"/>
      <c r="C496" s="85"/>
      <c r="D496" s="40"/>
      <c r="E496" s="40"/>
      <c r="F496" s="40"/>
      <c r="G496" s="40"/>
      <c r="H496" s="40"/>
      <c r="I496" s="40"/>
      <c r="J496" s="40"/>
      <c r="K496" s="40"/>
      <c r="L496" s="8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85"/>
      <c r="AW496" s="40"/>
      <c r="AX496" s="40"/>
      <c r="AY496" s="40"/>
      <c r="AZ496" s="40"/>
      <c r="BA496" s="40"/>
      <c r="BB496" s="40"/>
    </row>
    <row r="497" spans="1:54" ht="14.25" customHeight="1" x14ac:dyDescent="0.35">
      <c r="A497" s="40"/>
      <c r="B497" s="40"/>
      <c r="C497" s="85"/>
      <c r="D497" s="40"/>
      <c r="E497" s="40"/>
      <c r="F497" s="40"/>
      <c r="G497" s="40"/>
      <c r="H497" s="40"/>
      <c r="I497" s="40"/>
      <c r="J497" s="40"/>
      <c r="K497" s="40"/>
      <c r="L497" s="8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85"/>
      <c r="AW497" s="40"/>
      <c r="AX497" s="40"/>
      <c r="AY497" s="40"/>
      <c r="AZ497" s="40"/>
      <c r="BA497" s="40"/>
      <c r="BB497" s="40"/>
    </row>
    <row r="498" spans="1:54" ht="14.25" customHeight="1" x14ac:dyDescent="0.35">
      <c r="A498" s="40"/>
      <c r="B498" s="40"/>
      <c r="C498" s="85"/>
      <c r="D498" s="40"/>
      <c r="E498" s="40"/>
      <c r="F498" s="40"/>
      <c r="G498" s="40"/>
      <c r="H498" s="40"/>
      <c r="I498" s="40"/>
      <c r="J498" s="40"/>
      <c r="K498" s="40"/>
      <c r="L498" s="8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85"/>
      <c r="AW498" s="40"/>
      <c r="AX498" s="40"/>
      <c r="AY498" s="40"/>
      <c r="AZ498" s="40"/>
      <c r="BA498" s="40"/>
      <c r="BB498" s="40"/>
    </row>
    <row r="499" spans="1:54" ht="14.25" customHeight="1" x14ac:dyDescent="0.35">
      <c r="A499" s="40"/>
      <c r="B499" s="40"/>
      <c r="C499" s="85"/>
      <c r="D499" s="40"/>
      <c r="E499" s="40"/>
      <c r="F499" s="40"/>
      <c r="G499" s="40"/>
      <c r="H499" s="40"/>
      <c r="I499" s="40"/>
      <c r="J499" s="40"/>
      <c r="K499" s="40"/>
      <c r="L499" s="8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85"/>
      <c r="AW499" s="40"/>
      <c r="AX499" s="40"/>
      <c r="AY499" s="40"/>
      <c r="AZ499" s="40"/>
      <c r="BA499" s="40"/>
      <c r="BB499" s="40"/>
    </row>
    <row r="500" spans="1:54" ht="14.25" customHeight="1" x14ac:dyDescent="0.35">
      <c r="A500" s="40"/>
      <c r="B500" s="40"/>
      <c r="C500" s="85"/>
      <c r="D500" s="40"/>
      <c r="E500" s="40"/>
      <c r="F500" s="40"/>
      <c r="G500" s="40"/>
      <c r="H500" s="40"/>
      <c r="I500" s="40"/>
      <c r="J500" s="40"/>
      <c r="K500" s="40"/>
      <c r="L500" s="8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85"/>
      <c r="AW500" s="40"/>
      <c r="AX500" s="40"/>
      <c r="AY500" s="40"/>
      <c r="AZ500" s="40"/>
      <c r="BA500" s="40"/>
      <c r="BB500" s="40"/>
    </row>
    <row r="501" spans="1:54" ht="14.25" customHeight="1" x14ac:dyDescent="0.35">
      <c r="A501" s="40"/>
      <c r="B501" s="40"/>
      <c r="C501" s="85"/>
      <c r="D501" s="40"/>
      <c r="E501" s="40"/>
      <c r="F501" s="40"/>
      <c r="G501" s="40"/>
      <c r="H501" s="40"/>
      <c r="I501" s="40"/>
      <c r="J501" s="40"/>
      <c r="K501" s="40"/>
      <c r="L501" s="8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85"/>
      <c r="AW501" s="40"/>
      <c r="AX501" s="40"/>
      <c r="AY501" s="40"/>
      <c r="AZ501" s="40"/>
      <c r="BA501" s="40"/>
      <c r="BB501" s="40"/>
    </row>
    <row r="502" spans="1:54" ht="14.25" customHeight="1" x14ac:dyDescent="0.35">
      <c r="A502" s="40"/>
      <c r="B502" s="40"/>
      <c r="C502" s="85"/>
      <c r="D502" s="40"/>
      <c r="E502" s="40"/>
      <c r="F502" s="40"/>
      <c r="G502" s="40"/>
      <c r="H502" s="40"/>
      <c r="I502" s="40"/>
      <c r="J502" s="40"/>
      <c r="K502" s="40"/>
      <c r="L502" s="8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85"/>
      <c r="AW502" s="40"/>
      <c r="AX502" s="40"/>
      <c r="AY502" s="40"/>
      <c r="AZ502" s="40"/>
      <c r="BA502" s="40"/>
      <c r="BB502" s="40"/>
    </row>
    <row r="503" spans="1:54" ht="14.25" customHeight="1" x14ac:dyDescent="0.35">
      <c r="A503" s="40"/>
      <c r="B503" s="40"/>
      <c r="C503" s="85"/>
      <c r="D503" s="40"/>
      <c r="E503" s="40"/>
      <c r="F503" s="40"/>
      <c r="G503" s="40"/>
      <c r="H503" s="40"/>
      <c r="I503" s="40"/>
      <c r="J503" s="40"/>
      <c r="K503" s="40"/>
      <c r="L503" s="8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85"/>
      <c r="AW503" s="40"/>
      <c r="AX503" s="40"/>
      <c r="AY503" s="40"/>
      <c r="AZ503" s="40"/>
      <c r="BA503" s="40"/>
      <c r="BB503" s="40"/>
    </row>
    <row r="504" spans="1:54" ht="14.25" customHeight="1" x14ac:dyDescent="0.35">
      <c r="A504" s="40"/>
      <c r="B504" s="40"/>
      <c r="C504" s="85"/>
      <c r="D504" s="40"/>
      <c r="E504" s="40"/>
      <c r="F504" s="40"/>
      <c r="G504" s="40"/>
      <c r="H504" s="40"/>
      <c r="I504" s="40"/>
      <c r="J504" s="40"/>
      <c r="K504" s="40"/>
      <c r="L504" s="8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85"/>
      <c r="AW504" s="40"/>
      <c r="AX504" s="40"/>
      <c r="AY504" s="40"/>
      <c r="AZ504" s="40"/>
      <c r="BA504" s="40"/>
      <c r="BB504" s="40"/>
    </row>
    <row r="505" spans="1:54" ht="14.25" customHeight="1" x14ac:dyDescent="0.35">
      <c r="A505" s="40"/>
      <c r="B505" s="40"/>
      <c r="C505" s="85"/>
      <c r="D505" s="40"/>
      <c r="E505" s="40"/>
      <c r="F505" s="40"/>
      <c r="G505" s="40"/>
      <c r="H505" s="40"/>
      <c r="I505" s="40"/>
      <c r="J505" s="40"/>
      <c r="K505" s="40"/>
      <c r="L505" s="8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85"/>
      <c r="AW505" s="40"/>
      <c r="AX505" s="40"/>
      <c r="AY505" s="40"/>
      <c r="AZ505" s="40"/>
      <c r="BA505" s="40"/>
      <c r="BB505" s="40"/>
    </row>
    <row r="506" spans="1:54" ht="14.25" customHeight="1" x14ac:dyDescent="0.35">
      <c r="A506" s="40"/>
      <c r="B506" s="40"/>
      <c r="C506" s="85"/>
      <c r="D506" s="40"/>
      <c r="E506" s="40"/>
      <c r="F506" s="40"/>
      <c r="G506" s="40"/>
      <c r="H506" s="40"/>
      <c r="I506" s="40"/>
      <c r="J506" s="40"/>
      <c r="K506" s="40"/>
      <c r="L506" s="8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85"/>
      <c r="AW506" s="40"/>
      <c r="AX506" s="40"/>
      <c r="AY506" s="40"/>
      <c r="AZ506" s="40"/>
      <c r="BA506" s="40"/>
      <c r="BB506" s="40"/>
    </row>
    <row r="507" spans="1:54" ht="14.25" customHeight="1" x14ac:dyDescent="0.35">
      <c r="A507" s="40"/>
      <c r="B507" s="40"/>
      <c r="C507" s="85"/>
      <c r="D507" s="40"/>
      <c r="E507" s="40"/>
      <c r="F507" s="40"/>
      <c r="G507" s="40"/>
      <c r="H507" s="40"/>
      <c r="I507" s="40"/>
      <c r="J507" s="40"/>
      <c r="K507" s="40"/>
      <c r="L507" s="8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85"/>
      <c r="AW507" s="40"/>
      <c r="AX507" s="40"/>
      <c r="AY507" s="40"/>
      <c r="AZ507" s="40"/>
      <c r="BA507" s="40"/>
      <c r="BB507" s="40"/>
    </row>
    <row r="508" spans="1:54" ht="14.25" customHeight="1" x14ac:dyDescent="0.35">
      <c r="A508" s="40"/>
      <c r="B508" s="40"/>
      <c r="C508" s="85"/>
      <c r="D508" s="40"/>
      <c r="E508" s="40"/>
      <c r="F508" s="40"/>
      <c r="G508" s="40"/>
      <c r="H508" s="40"/>
      <c r="I508" s="40"/>
      <c r="J508" s="40"/>
      <c r="K508" s="40"/>
      <c r="L508" s="8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85"/>
      <c r="AW508" s="40"/>
      <c r="AX508" s="40"/>
      <c r="AY508" s="40"/>
      <c r="AZ508" s="40"/>
      <c r="BA508" s="40"/>
      <c r="BB508" s="40"/>
    </row>
    <row r="509" spans="1:54" ht="14.25" customHeight="1" x14ac:dyDescent="0.35">
      <c r="A509" s="40"/>
      <c r="B509" s="40"/>
      <c r="C509" s="85"/>
      <c r="D509" s="40"/>
      <c r="E509" s="40"/>
      <c r="F509" s="40"/>
      <c r="G509" s="40"/>
      <c r="H509" s="40"/>
      <c r="I509" s="40"/>
      <c r="J509" s="40"/>
      <c r="K509" s="40"/>
      <c r="L509" s="8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85"/>
      <c r="AW509" s="40"/>
      <c r="AX509" s="40"/>
      <c r="AY509" s="40"/>
      <c r="AZ509" s="40"/>
      <c r="BA509" s="40"/>
      <c r="BB509" s="40"/>
    </row>
    <row r="510" spans="1:54" ht="14.25" customHeight="1" x14ac:dyDescent="0.35">
      <c r="A510" s="40"/>
      <c r="B510" s="40"/>
      <c r="C510" s="85"/>
      <c r="D510" s="40"/>
      <c r="E510" s="40"/>
      <c r="F510" s="40"/>
      <c r="G510" s="40"/>
      <c r="H510" s="40"/>
      <c r="I510" s="40"/>
      <c r="J510" s="40"/>
      <c r="K510" s="40"/>
      <c r="L510" s="8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85"/>
      <c r="AW510" s="40"/>
      <c r="AX510" s="40"/>
      <c r="AY510" s="40"/>
      <c r="AZ510" s="40"/>
      <c r="BA510" s="40"/>
      <c r="BB510" s="40"/>
    </row>
    <row r="511" spans="1:54" ht="14.25" customHeight="1" x14ac:dyDescent="0.35">
      <c r="A511" s="40"/>
      <c r="B511" s="40"/>
      <c r="C511" s="85"/>
      <c r="D511" s="40"/>
      <c r="E511" s="40"/>
      <c r="F511" s="40"/>
      <c r="G511" s="40"/>
      <c r="H511" s="40"/>
      <c r="I511" s="40"/>
      <c r="J511" s="40"/>
      <c r="K511" s="40"/>
      <c r="L511" s="8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85"/>
      <c r="AW511" s="40"/>
      <c r="AX511" s="40"/>
      <c r="AY511" s="40"/>
      <c r="AZ511" s="40"/>
      <c r="BA511" s="40"/>
      <c r="BB511" s="40"/>
    </row>
    <row r="512" spans="1:54" ht="14.25" customHeight="1" x14ac:dyDescent="0.35">
      <c r="A512" s="40"/>
      <c r="B512" s="40"/>
      <c r="C512" s="85"/>
      <c r="D512" s="40"/>
      <c r="E512" s="40"/>
      <c r="F512" s="40"/>
      <c r="G512" s="40"/>
      <c r="H512" s="40"/>
      <c r="I512" s="40"/>
      <c r="J512" s="40"/>
      <c r="K512" s="40"/>
      <c r="L512" s="8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85"/>
      <c r="AW512" s="40"/>
      <c r="AX512" s="40"/>
      <c r="AY512" s="40"/>
      <c r="AZ512" s="40"/>
      <c r="BA512" s="40"/>
      <c r="BB512" s="40"/>
    </row>
    <row r="513" spans="1:54" ht="14.25" customHeight="1" x14ac:dyDescent="0.35">
      <c r="A513" s="40"/>
      <c r="B513" s="40"/>
      <c r="C513" s="85"/>
      <c r="D513" s="40"/>
      <c r="E513" s="40"/>
      <c r="F513" s="40"/>
      <c r="G513" s="40"/>
      <c r="H513" s="40"/>
      <c r="I513" s="40"/>
      <c r="J513" s="40"/>
      <c r="K513" s="40"/>
      <c r="L513" s="8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85"/>
      <c r="AW513" s="40"/>
      <c r="AX513" s="40"/>
      <c r="AY513" s="40"/>
      <c r="AZ513" s="40"/>
      <c r="BA513" s="40"/>
      <c r="BB513" s="40"/>
    </row>
    <row r="514" spans="1:54" ht="14.25" customHeight="1" x14ac:dyDescent="0.35">
      <c r="A514" s="40"/>
      <c r="B514" s="40"/>
      <c r="C514" s="85"/>
      <c r="D514" s="40"/>
      <c r="E514" s="40"/>
      <c r="F514" s="40"/>
      <c r="G514" s="40"/>
      <c r="H514" s="40"/>
      <c r="I514" s="40"/>
      <c r="J514" s="40"/>
      <c r="K514" s="40"/>
      <c r="L514" s="8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85"/>
      <c r="AW514" s="40"/>
      <c r="AX514" s="40"/>
      <c r="AY514" s="40"/>
      <c r="AZ514" s="40"/>
      <c r="BA514" s="40"/>
      <c r="BB514" s="40"/>
    </row>
    <row r="515" spans="1:54" ht="14.25" customHeight="1" x14ac:dyDescent="0.35">
      <c r="A515" s="40"/>
      <c r="B515" s="40"/>
      <c r="C515" s="85"/>
      <c r="D515" s="40"/>
      <c r="E515" s="40"/>
      <c r="F515" s="40"/>
      <c r="G515" s="40"/>
      <c r="H515" s="40"/>
      <c r="I515" s="40"/>
      <c r="J515" s="40"/>
      <c r="K515" s="40"/>
      <c r="L515" s="8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85"/>
      <c r="AW515" s="40"/>
      <c r="AX515" s="40"/>
      <c r="AY515" s="40"/>
      <c r="AZ515" s="40"/>
      <c r="BA515" s="40"/>
      <c r="BB515" s="40"/>
    </row>
    <row r="516" spans="1:54" ht="14.25" customHeight="1" x14ac:dyDescent="0.35">
      <c r="A516" s="40"/>
      <c r="B516" s="40"/>
      <c r="C516" s="85"/>
      <c r="D516" s="40"/>
      <c r="E516" s="40"/>
      <c r="F516" s="40"/>
      <c r="G516" s="40"/>
      <c r="H516" s="40"/>
      <c r="I516" s="40"/>
      <c r="J516" s="40"/>
      <c r="K516" s="40"/>
      <c r="L516" s="8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85"/>
      <c r="AW516" s="40"/>
      <c r="AX516" s="40"/>
      <c r="AY516" s="40"/>
      <c r="AZ516" s="40"/>
      <c r="BA516" s="40"/>
      <c r="BB516" s="40"/>
    </row>
    <row r="517" spans="1:54" ht="14.25" customHeight="1" x14ac:dyDescent="0.35">
      <c r="A517" s="40"/>
      <c r="B517" s="40"/>
      <c r="C517" s="85"/>
      <c r="D517" s="40"/>
      <c r="E517" s="40"/>
      <c r="F517" s="40"/>
      <c r="G517" s="40"/>
      <c r="H517" s="40"/>
      <c r="I517" s="40"/>
      <c r="J517" s="40"/>
      <c r="K517" s="40"/>
      <c r="L517" s="8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85"/>
      <c r="AW517" s="40"/>
      <c r="AX517" s="40"/>
      <c r="AY517" s="40"/>
      <c r="AZ517" s="40"/>
      <c r="BA517" s="40"/>
      <c r="BB517" s="40"/>
    </row>
    <row r="518" spans="1:54" ht="14.25" customHeight="1" x14ac:dyDescent="0.35">
      <c r="A518" s="40"/>
      <c r="B518" s="40"/>
      <c r="C518" s="85"/>
      <c r="D518" s="40"/>
      <c r="E518" s="40"/>
      <c r="F518" s="40"/>
      <c r="G518" s="40"/>
      <c r="H518" s="40"/>
      <c r="I518" s="40"/>
      <c r="J518" s="40"/>
      <c r="K518" s="40"/>
      <c r="L518" s="8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85"/>
      <c r="AW518" s="40"/>
      <c r="AX518" s="40"/>
      <c r="AY518" s="40"/>
      <c r="AZ518" s="40"/>
      <c r="BA518" s="40"/>
      <c r="BB518" s="40"/>
    </row>
    <row r="519" spans="1:54" ht="14.25" customHeight="1" x14ac:dyDescent="0.35">
      <c r="A519" s="40"/>
      <c r="B519" s="40"/>
      <c r="C519" s="85"/>
      <c r="D519" s="40"/>
      <c r="E519" s="40"/>
      <c r="F519" s="40"/>
      <c r="G519" s="40"/>
      <c r="H519" s="40"/>
      <c r="I519" s="40"/>
      <c r="J519" s="40"/>
      <c r="K519" s="40"/>
      <c r="L519" s="8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85"/>
      <c r="AW519" s="40"/>
      <c r="AX519" s="40"/>
      <c r="AY519" s="40"/>
      <c r="AZ519" s="40"/>
      <c r="BA519" s="40"/>
      <c r="BB519" s="40"/>
    </row>
    <row r="520" spans="1:54" ht="14.25" customHeight="1" x14ac:dyDescent="0.35">
      <c r="A520" s="40"/>
      <c r="B520" s="40"/>
      <c r="C520" s="85"/>
      <c r="D520" s="40"/>
      <c r="E520" s="40"/>
      <c r="F520" s="40"/>
      <c r="G520" s="40"/>
      <c r="H520" s="40"/>
      <c r="I520" s="40"/>
      <c r="J520" s="40"/>
      <c r="K520" s="40"/>
      <c r="L520" s="8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85"/>
      <c r="AW520" s="40"/>
      <c r="AX520" s="40"/>
      <c r="AY520" s="40"/>
      <c r="AZ520" s="40"/>
      <c r="BA520" s="40"/>
      <c r="BB520" s="40"/>
    </row>
    <row r="521" spans="1:54" ht="14.25" customHeight="1" x14ac:dyDescent="0.35">
      <c r="A521" s="40"/>
      <c r="B521" s="40"/>
      <c r="C521" s="85"/>
      <c r="D521" s="40"/>
      <c r="E521" s="40"/>
      <c r="F521" s="40"/>
      <c r="G521" s="40"/>
      <c r="H521" s="40"/>
      <c r="I521" s="40"/>
      <c r="J521" s="40"/>
      <c r="K521" s="40"/>
      <c r="L521" s="8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85"/>
      <c r="AW521" s="40"/>
      <c r="AX521" s="40"/>
      <c r="AY521" s="40"/>
      <c r="AZ521" s="40"/>
      <c r="BA521" s="40"/>
      <c r="BB521" s="40"/>
    </row>
    <row r="522" spans="1:54" ht="14.25" customHeight="1" x14ac:dyDescent="0.35">
      <c r="A522" s="40"/>
      <c r="B522" s="40"/>
      <c r="C522" s="85"/>
      <c r="D522" s="40"/>
      <c r="E522" s="40"/>
      <c r="F522" s="40"/>
      <c r="G522" s="40"/>
      <c r="H522" s="40"/>
      <c r="I522" s="40"/>
      <c r="J522" s="40"/>
      <c r="K522" s="40"/>
      <c r="L522" s="8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85"/>
      <c r="AW522" s="40"/>
      <c r="AX522" s="40"/>
      <c r="AY522" s="40"/>
      <c r="AZ522" s="40"/>
      <c r="BA522" s="40"/>
      <c r="BB522" s="40"/>
    </row>
    <row r="523" spans="1:54" ht="14.25" customHeight="1" x14ac:dyDescent="0.35">
      <c r="A523" s="40"/>
      <c r="B523" s="40"/>
      <c r="C523" s="85"/>
      <c r="D523" s="40"/>
      <c r="E523" s="40"/>
      <c r="F523" s="40"/>
      <c r="G523" s="40"/>
      <c r="H523" s="40"/>
      <c r="I523" s="40"/>
      <c r="J523" s="40"/>
      <c r="K523" s="40"/>
      <c r="L523" s="8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85"/>
      <c r="AW523" s="40"/>
      <c r="AX523" s="40"/>
      <c r="AY523" s="40"/>
      <c r="AZ523" s="40"/>
      <c r="BA523" s="40"/>
      <c r="BB523" s="40"/>
    </row>
    <row r="524" spans="1:54" ht="14.25" customHeight="1" x14ac:dyDescent="0.35">
      <c r="A524" s="40"/>
      <c r="B524" s="40"/>
      <c r="C524" s="85"/>
      <c r="D524" s="40"/>
      <c r="E524" s="40"/>
      <c r="F524" s="40"/>
      <c r="G524" s="40"/>
      <c r="H524" s="40"/>
      <c r="I524" s="40"/>
      <c r="J524" s="40"/>
      <c r="K524" s="40"/>
      <c r="L524" s="8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85"/>
      <c r="AW524" s="40"/>
      <c r="AX524" s="40"/>
      <c r="AY524" s="40"/>
      <c r="AZ524" s="40"/>
      <c r="BA524" s="40"/>
      <c r="BB524" s="40"/>
    </row>
    <row r="525" spans="1:54" ht="14.25" customHeight="1" x14ac:dyDescent="0.35">
      <c r="A525" s="40"/>
      <c r="B525" s="40"/>
      <c r="C525" s="85"/>
      <c r="D525" s="40"/>
      <c r="E525" s="40"/>
      <c r="F525" s="40"/>
      <c r="G525" s="40"/>
      <c r="H525" s="40"/>
      <c r="I525" s="40"/>
      <c r="J525" s="40"/>
      <c r="K525" s="40"/>
      <c r="L525" s="8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85"/>
      <c r="AW525" s="40"/>
      <c r="AX525" s="40"/>
      <c r="AY525" s="40"/>
      <c r="AZ525" s="40"/>
      <c r="BA525" s="40"/>
      <c r="BB525" s="40"/>
    </row>
    <row r="526" spans="1:54" ht="14.25" customHeight="1" x14ac:dyDescent="0.35">
      <c r="A526" s="40"/>
      <c r="B526" s="40"/>
      <c r="C526" s="85"/>
      <c r="D526" s="40"/>
      <c r="E526" s="40"/>
      <c r="F526" s="40"/>
      <c r="G526" s="40"/>
      <c r="H526" s="40"/>
      <c r="I526" s="40"/>
      <c r="J526" s="40"/>
      <c r="K526" s="40"/>
      <c r="L526" s="8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85"/>
      <c r="AW526" s="40"/>
      <c r="AX526" s="40"/>
      <c r="AY526" s="40"/>
      <c r="AZ526" s="40"/>
      <c r="BA526" s="40"/>
      <c r="BB526" s="40"/>
    </row>
    <row r="527" spans="1:54" ht="14.25" customHeight="1" x14ac:dyDescent="0.35">
      <c r="A527" s="40"/>
      <c r="B527" s="40"/>
      <c r="C527" s="85"/>
      <c r="D527" s="40"/>
      <c r="E527" s="40"/>
      <c r="F527" s="40"/>
      <c r="G527" s="40"/>
      <c r="H527" s="40"/>
      <c r="I527" s="40"/>
      <c r="J527" s="40"/>
      <c r="K527" s="40"/>
      <c r="L527" s="8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85"/>
      <c r="AW527" s="40"/>
      <c r="AX527" s="40"/>
      <c r="AY527" s="40"/>
      <c r="AZ527" s="40"/>
      <c r="BA527" s="40"/>
      <c r="BB527" s="40"/>
    </row>
    <row r="528" spans="1:54" ht="14.25" customHeight="1" x14ac:dyDescent="0.35">
      <c r="A528" s="40"/>
      <c r="B528" s="40"/>
      <c r="C528" s="85"/>
      <c r="D528" s="40"/>
      <c r="E528" s="40"/>
      <c r="F528" s="40"/>
      <c r="G528" s="40"/>
      <c r="H528" s="40"/>
      <c r="I528" s="40"/>
      <c r="J528" s="40"/>
      <c r="K528" s="40"/>
      <c r="L528" s="8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85"/>
      <c r="AW528" s="40"/>
      <c r="AX528" s="40"/>
      <c r="AY528" s="40"/>
      <c r="AZ528" s="40"/>
      <c r="BA528" s="40"/>
      <c r="BB528" s="40"/>
    </row>
    <row r="529" spans="1:54" ht="14.25" customHeight="1" x14ac:dyDescent="0.35">
      <c r="A529" s="40"/>
      <c r="B529" s="40"/>
      <c r="C529" s="85"/>
      <c r="D529" s="40"/>
      <c r="E529" s="40"/>
      <c r="F529" s="40"/>
      <c r="G529" s="40"/>
      <c r="H529" s="40"/>
      <c r="I529" s="40"/>
      <c r="J529" s="40"/>
      <c r="K529" s="40"/>
      <c r="L529" s="8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85"/>
      <c r="AW529" s="40"/>
      <c r="AX529" s="40"/>
      <c r="AY529" s="40"/>
      <c r="AZ529" s="40"/>
      <c r="BA529" s="40"/>
      <c r="BB529" s="40"/>
    </row>
    <row r="530" spans="1:54" ht="14.25" customHeight="1" x14ac:dyDescent="0.35">
      <c r="A530" s="40"/>
      <c r="B530" s="40"/>
      <c r="C530" s="85"/>
      <c r="D530" s="40"/>
      <c r="E530" s="40"/>
      <c r="F530" s="40"/>
      <c r="G530" s="40"/>
      <c r="H530" s="40"/>
      <c r="I530" s="40"/>
      <c r="J530" s="40"/>
      <c r="K530" s="40"/>
      <c r="L530" s="8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85"/>
      <c r="AW530" s="40"/>
      <c r="AX530" s="40"/>
      <c r="AY530" s="40"/>
      <c r="AZ530" s="40"/>
      <c r="BA530" s="40"/>
      <c r="BB530" s="40"/>
    </row>
    <row r="531" spans="1:54" ht="14.25" customHeight="1" x14ac:dyDescent="0.35">
      <c r="A531" s="40"/>
      <c r="B531" s="40"/>
      <c r="C531" s="85"/>
      <c r="D531" s="40"/>
      <c r="E531" s="40"/>
      <c r="F531" s="40"/>
      <c r="G531" s="40"/>
      <c r="H531" s="40"/>
      <c r="I531" s="40"/>
      <c r="J531" s="40"/>
      <c r="K531" s="40"/>
      <c r="L531" s="8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85"/>
      <c r="AW531" s="40"/>
      <c r="AX531" s="40"/>
      <c r="AY531" s="40"/>
      <c r="AZ531" s="40"/>
      <c r="BA531" s="40"/>
      <c r="BB531" s="40"/>
    </row>
    <row r="532" spans="1:54" ht="14.25" customHeight="1" x14ac:dyDescent="0.35">
      <c r="A532" s="40"/>
      <c r="B532" s="40"/>
      <c r="C532" s="85"/>
      <c r="D532" s="40"/>
      <c r="E532" s="40"/>
      <c r="F532" s="40"/>
      <c r="G532" s="40"/>
      <c r="H532" s="40"/>
      <c r="I532" s="40"/>
      <c r="J532" s="40"/>
      <c r="K532" s="40"/>
      <c r="L532" s="8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85"/>
      <c r="AW532" s="40"/>
      <c r="AX532" s="40"/>
      <c r="AY532" s="40"/>
      <c r="AZ532" s="40"/>
      <c r="BA532" s="40"/>
      <c r="BB532" s="40"/>
    </row>
    <row r="533" spans="1:54" ht="14.25" customHeight="1" x14ac:dyDescent="0.35">
      <c r="A533" s="40"/>
      <c r="B533" s="40"/>
      <c r="C533" s="85"/>
      <c r="D533" s="40"/>
      <c r="E533" s="40"/>
      <c r="F533" s="40"/>
      <c r="G533" s="40"/>
      <c r="H533" s="40"/>
      <c r="I533" s="40"/>
      <c r="J533" s="40"/>
      <c r="K533" s="40"/>
      <c r="L533" s="8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85"/>
      <c r="AW533" s="40"/>
      <c r="AX533" s="40"/>
      <c r="AY533" s="40"/>
      <c r="AZ533" s="40"/>
      <c r="BA533" s="40"/>
      <c r="BB533" s="40"/>
    </row>
    <row r="534" spans="1:54" ht="14.25" customHeight="1" x14ac:dyDescent="0.35">
      <c r="A534" s="40"/>
      <c r="B534" s="40"/>
      <c r="C534" s="85"/>
      <c r="D534" s="40"/>
      <c r="E534" s="40"/>
      <c r="F534" s="40"/>
      <c r="G534" s="40"/>
      <c r="H534" s="40"/>
      <c r="I534" s="40"/>
      <c r="J534" s="40"/>
      <c r="K534" s="40"/>
      <c r="L534" s="8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85"/>
      <c r="AW534" s="40"/>
      <c r="AX534" s="40"/>
      <c r="AY534" s="40"/>
      <c r="AZ534" s="40"/>
      <c r="BA534" s="40"/>
      <c r="BB534" s="40"/>
    </row>
    <row r="535" spans="1:54" ht="14.25" customHeight="1" x14ac:dyDescent="0.35">
      <c r="A535" s="40"/>
      <c r="B535" s="40"/>
      <c r="C535" s="85"/>
      <c r="D535" s="40"/>
      <c r="E535" s="40"/>
      <c r="F535" s="40"/>
      <c r="G535" s="40"/>
      <c r="H535" s="40"/>
      <c r="I535" s="40"/>
      <c r="J535" s="40"/>
      <c r="K535" s="40"/>
      <c r="L535" s="8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85"/>
      <c r="AW535" s="40"/>
      <c r="AX535" s="40"/>
      <c r="AY535" s="40"/>
      <c r="AZ535" s="40"/>
      <c r="BA535" s="40"/>
      <c r="BB535" s="40"/>
    </row>
    <row r="536" spans="1:54" ht="14.25" customHeight="1" x14ac:dyDescent="0.35">
      <c r="A536" s="40"/>
      <c r="B536" s="40"/>
      <c r="C536" s="85"/>
      <c r="D536" s="40"/>
      <c r="E536" s="40"/>
      <c r="F536" s="40"/>
      <c r="G536" s="40"/>
      <c r="H536" s="40"/>
      <c r="I536" s="40"/>
      <c r="J536" s="40"/>
      <c r="K536" s="40"/>
      <c r="L536" s="8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85"/>
      <c r="AW536" s="40"/>
      <c r="AX536" s="40"/>
      <c r="AY536" s="40"/>
      <c r="AZ536" s="40"/>
      <c r="BA536" s="40"/>
      <c r="BB536" s="40"/>
    </row>
    <row r="537" spans="1:54" ht="14.25" customHeight="1" x14ac:dyDescent="0.35">
      <c r="A537" s="40"/>
      <c r="B537" s="40"/>
      <c r="C537" s="85"/>
      <c r="D537" s="40"/>
      <c r="E537" s="40"/>
      <c r="F537" s="40"/>
      <c r="G537" s="40"/>
      <c r="H537" s="40"/>
      <c r="I537" s="40"/>
      <c r="J537" s="40"/>
      <c r="K537" s="40"/>
      <c r="L537" s="8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85"/>
      <c r="AW537" s="40"/>
      <c r="AX537" s="40"/>
      <c r="AY537" s="40"/>
      <c r="AZ537" s="40"/>
      <c r="BA537" s="40"/>
      <c r="BB537" s="40"/>
    </row>
    <row r="538" spans="1:54" ht="14.25" customHeight="1" x14ac:dyDescent="0.35">
      <c r="A538" s="40"/>
      <c r="B538" s="40"/>
      <c r="C538" s="85"/>
      <c r="D538" s="40"/>
      <c r="E538" s="40"/>
      <c r="F538" s="40"/>
      <c r="G538" s="40"/>
      <c r="H538" s="40"/>
      <c r="I538" s="40"/>
      <c r="J538" s="40"/>
      <c r="K538" s="40"/>
      <c r="L538" s="8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85"/>
      <c r="AW538" s="40"/>
      <c r="AX538" s="40"/>
      <c r="AY538" s="40"/>
      <c r="AZ538" s="40"/>
      <c r="BA538" s="40"/>
      <c r="BB538" s="40"/>
    </row>
    <row r="539" spans="1:54" ht="14.25" customHeight="1" x14ac:dyDescent="0.35">
      <c r="A539" s="40"/>
      <c r="B539" s="40"/>
      <c r="C539" s="85"/>
      <c r="D539" s="40"/>
      <c r="E539" s="40"/>
      <c r="F539" s="40"/>
      <c r="G539" s="40"/>
      <c r="H539" s="40"/>
      <c r="I539" s="40"/>
      <c r="J539" s="40"/>
      <c r="K539" s="40"/>
      <c r="L539" s="8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85"/>
      <c r="AW539" s="40"/>
      <c r="AX539" s="40"/>
      <c r="AY539" s="40"/>
      <c r="AZ539" s="40"/>
      <c r="BA539" s="40"/>
      <c r="BB539" s="40"/>
    </row>
    <row r="540" spans="1:54" ht="14.25" customHeight="1" x14ac:dyDescent="0.35">
      <c r="A540" s="40"/>
      <c r="B540" s="40"/>
      <c r="C540" s="85"/>
      <c r="D540" s="40"/>
      <c r="E540" s="40"/>
      <c r="F540" s="40"/>
      <c r="G540" s="40"/>
      <c r="H540" s="40"/>
      <c r="I540" s="40"/>
      <c r="J540" s="40"/>
      <c r="K540" s="40"/>
      <c r="L540" s="8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85"/>
      <c r="AW540" s="40"/>
      <c r="AX540" s="40"/>
      <c r="AY540" s="40"/>
      <c r="AZ540" s="40"/>
      <c r="BA540" s="40"/>
      <c r="BB540" s="40"/>
    </row>
    <row r="541" spans="1:54" ht="14.25" customHeight="1" x14ac:dyDescent="0.35">
      <c r="A541" s="40"/>
      <c r="B541" s="40"/>
      <c r="C541" s="85"/>
      <c r="D541" s="40"/>
      <c r="E541" s="40"/>
      <c r="F541" s="40"/>
      <c r="G541" s="40"/>
      <c r="H541" s="40"/>
      <c r="I541" s="40"/>
      <c r="J541" s="40"/>
      <c r="K541" s="40"/>
      <c r="L541" s="8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85"/>
      <c r="AW541" s="40"/>
      <c r="AX541" s="40"/>
      <c r="AY541" s="40"/>
      <c r="AZ541" s="40"/>
      <c r="BA541" s="40"/>
      <c r="BB541" s="40"/>
    </row>
    <row r="542" spans="1:54" ht="14.25" customHeight="1" x14ac:dyDescent="0.35">
      <c r="A542" s="40"/>
      <c r="B542" s="40"/>
      <c r="C542" s="85"/>
      <c r="D542" s="40"/>
      <c r="E542" s="40"/>
      <c r="F542" s="40"/>
      <c r="G542" s="40"/>
      <c r="H542" s="40"/>
      <c r="I542" s="40"/>
      <c r="J542" s="40"/>
      <c r="K542" s="40"/>
      <c r="L542" s="8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85"/>
      <c r="AW542" s="40"/>
      <c r="AX542" s="40"/>
      <c r="AY542" s="40"/>
      <c r="AZ542" s="40"/>
      <c r="BA542" s="40"/>
      <c r="BB542" s="40"/>
    </row>
    <row r="543" spans="1:54" ht="14.25" customHeight="1" x14ac:dyDescent="0.35">
      <c r="A543" s="40"/>
      <c r="B543" s="40"/>
      <c r="C543" s="85"/>
      <c r="D543" s="40"/>
      <c r="E543" s="40"/>
      <c r="F543" s="40"/>
      <c r="G543" s="40"/>
      <c r="H543" s="40"/>
      <c r="I543" s="40"/>
      <c r="J543" s="40"/>
      <c r="K543" s="40"/>
      <c r="L543" s="8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85"/>
      <c r="AW543" s="40"/>
      <c r="AX543" s="40"/>
      <c r="AY543" s="40"/>
      <c r="AZ543" s="40"/>
      <c r="BA543" s="40"/>
      <c r="BB543" s="40"/>
    </row>
    <row r="544" spans="1:54" ht="14.25" customHeight="1" x14ac:dyDescent="0.35">
      <c r="A544" s="40"/>
      <c r="B544" s="40"/>
      <c r="C544" s="85"/>
      <c r="D544" s="40"/>
      <c r="E544" s="40"/>
      <c r="F544" s="40"/>
      <c r="G544" s="40"/>
      <c r="H544" s="40"/>
      <c r="I544" s="40"/>
      <c r="J544" s="40"/>
      <c r="K544" s="40"/>
      <c r="L544" s="8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85"/>
      <c r="AW544" s="40"/>
      <c r="AX544" s="40"/>
      <c r="AY544" s="40"/>
      <c r="AZ544" s="40"/>
      <c r="BA544" s="40"/>
      <c r="BB544" s="40"/>
    </row>
    <row r="545" spans="1:54" ht="14.25" customHeight="1" x14ac:dyDescent="0.35">
      <c r="A545" s="40"/>
      <c r="B545" s="40"/>
      <c r="C545" s="85"/>
      <c r="D545" s="40"/>
      <c r="E545" s="40"/>
      <c r="F545" s="40"/>
      <c r="G545" s="40"/>
      <c r="H545" s="40"/>
      <c r="I545" s="40"/>
      <c r="J545" s="40"/>
      <c r="K545" s="40"/>
      <c r="L545" s="8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85"/>
      <c r="AW545" s="40"/>
      <c r="AX545" s="40"/>
      <c r="AY545" s="40"/>
      <c r="AZ545" s="40"/>
      <c r="BA545" s="40"/>
      <c r="BB545" s="40"/>
    </row>
    <row r="546" spans="1:54" ht="14.25" customHeight="1" x14ac:dyDescent="0.35">
      <c r="A546" s="40"/>
      <c r="B546" s="40"/>
      <c r="C546" s="85"/>
      <c r="D546" s="40"/>
      <c r="E546" s="40"/>
      <c r="F546" s="40"/>
      <c r="G546" s="40"/>
      <c r="H546" s="40"/>
      <c r="I546" s="40"/>
      <c r="J546" s="40"/>
      <c r="K546" s="40"/>
      <c r="L546" s="8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85"/>
      <c r="AW546" s="40"/>
      <c r="AX546" s="40"/>
      <c r="AY546" s="40"/>
      <c r="AZ546" s="40"/>
      <c r="BA546" s="40"/>
      <c r="BB546" s="40"/>
    </row>
    <row r="547" spans="1:54" ht="14.25" customHeight="1" x14ac:dyDescent="0.35">
      <c r="A547" s="40"/>
      <c r="B547" s="40"/>
      <c r="C547" s="85"/>
      <c r="D547" s="40"/>
      <c r="E547" s="40"/>
      <c r="F547" s="40"/>
      <c r="G547" s="40"/>
      <c r="H547" s="40"/>
      <c r="I547" s="40"/>
      <c r="J547" s="40"/>
      <c r="K547" s="40"/>
      <c r="L547" s="8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85"/>
      <c r="AW547" s="40"/>
      <c r="AX547" s="40"/>
      <c r="AY547" s="40"/>
      <c r="AZ547" s="40"/>
      <c r="BA547" s="40"/>
      <c r="BB547" s="40"/>
    </row>
    <row r="548" spans="1:54" ht="14.25" customHeight="1" x14ac:dyDescent="0.35">
      <c r="A548" s="40"/>
      <c r="B548" s="40"/>
      <c r="C548" s="85"/>
      <c r="D548" s="40"/>
      <c r="E548" s="40"/>
      <c r="F548" s="40"/>
      <c r="G548" s="40"/>
      <c r="H548" s="40"/>
      <c r="I548" s="40"/>
      <c r="J548" s="40"/>
      <c r="K548" s="40"/>
      <c r="L548" s="8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85"/>
      <c r="AW548" s="40"/>
      <c r="AX548" s="40"/>
      <c r="AY548" s="40"/>
      <c r="AZ548" s="40"/>
      <c r="BA548" s="40"/>
      <c r="BB548" s="40"/>
    </row>
    <row r="549" spans="1:54" ht="14.25" customHeight="1" x14ac:dyDescent="0.35">
      <c r="A549" s="40"/>
      <c r="B549" s="40"/>
      <c r="C549" s="85"/>
      <c r="D549" s="40"/>
      <c r="E549" s="40"/>
      <c r="F549" s="40"/>
      <c r="G549" s="40"/>
      <c r="H549" s="40"/>
      <c r="I549" s="40"/>
      <c r="J549" s="40"/>
      <c r="K549" s="40"/>
      <c r="L549" s="8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85"/>
      <c r="AW549" s="40"/>
      <c r="AX549" s="40"/>
      <c r="AY549" s="40"/>
      <c r="AZ549" s="40"/>
      <c r="BA549" s="40"/>
      <c r="BB549" s="40"/>
    </row>
    <row r="550" spans="1:54" ht="14.25" customHeight="1" x14ac:dyDescent="0.35">
      <c r="A550" s="40"/>
      <c r="B550" s="40"/>
      <c r="C550" s="85"/>
      <c r="D550" s="40"/>
      <c r="E550" s="40"/>
      <c r="F550" s="40"/>
      <c r="G550" s="40"/>
      <c r="H550" s="40"/>
      <c r="I550" s="40"/>
      <c r="J550" s="40"/>
      <c r="K550" s="40"/>
      <c r="L550" s="8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85"/>
      <c r="AW550" s="40"/>
      <c r="AX550" s="40"/>
      <c r="AY550" s="40"/>
      <c r="AZ550" s="40"/>
      <c r="BA550" s="40"/>
      <c r="BB550" s="40"/>
    </row>
    <row r="551" spans="1:54" ht="14.25" customHeight="1" x14ac:dyDescent="0.35">
      <c r="A551" s="40"/>
      <c r="B551" s="40"/>
      <c r="C551" s="85"/>
      <c r="D551" s="40"/>
      <c r="E551" s="40"/>
      <c r="F551" s="40"/>
      <c r="G551" s="40"/>
      <c r="H551" s="40"/>
      <c r="I551" s="40"/>
      <c r="J551" s="40"/>
      <c r="K551" s="40"/>
      <c r="L551" s="8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85"/>
      <c r="AW551" s="40"/>
      <c r="AX551" s="40"/>
      <c r="AY551" s="40"/>
      <c r="AZ551" s="40"/>
      <c r="BA551" s="40"/>
      <c r="BB551" s="40"/>
    </row>
    <row r="552" spans="1:54" ht="14.25" customHeight="1" x14ac:dyDescent="0.35">
      <c r="A552" s="40"/>
      <c r="B552" s="40"/>
      <c r="C552" s="85"/>
      <c r="D552" s="40"/>
      <c r="E552" s="40"/>
      <c r="F552" s="40"/>
      <c r="G552" s="40"/>
      <c r="H552" s="40"/>
      <c r="I552" s="40"/>
      <c r="J552" s="40"/>
      <c r="K552" s="40"/>
      <c r="L552" s="8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85"/>
      <c r="AW552" s="40"/>
      <c r="AX552" s="40"/>
      <c r="AY552" s="40"/>
      <c r="AZ552" s="40"/>
      <c r="BA552" s="40"/>
      <c r="BB552" s="40"/>
    </row>
    <row r="553" spans="1:54" ht="14.25" customHeight="1" x14ac:dyDescent="0.35">
      <c r="A553" s="40"/>
      <c r="B553" s="40"/>
      <c r="C553" s="85"/>
      <c r="D553" s="40"/>
      <c r="E553" s="40"/>
      <c r="F553" s="40"/>
      <c r="G553" s="40"/>
      <c r="H553" s="40"/>
      <c r="I553" s="40"/>
      <c r="J553" s="40"/>
      <c r="K553" s="40"/>
      <c r="L553" s="8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85"/>
      <c r="AW553" s="40"/>
      <c r="AX553" s="40"/>
      <c r="AY553" s="40"/>
      <c r="AZ553" s="40"/>
      <c r="BA553" s="40"/>
      <c r="BB553" s="40"/>
    </row>
    <row r="554" spans="1:54" ht="14.25" customHeight="1" x14ac:dyDescent="0.35">
      <c r="A554" s="40"/>
      <c r="B554" s="40"/>
      <c r="C554" s="85"/>
      <c r="D554" s="40"/>
      <c r="E554" s="40"/>
      <c r="F554" s="40"/>
      <c r="G554" s="40"/>
      <c r="H554" s="40"/>
      <c r="I554" s="40"/>
      <c r="J554" s="40"/>
      <c r="K554" s="40"/>
      <c r="L554" s="8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85"/>
      <c r="AW554" s="40"/>
      <c r="AX554" s="40"/>
      <c r="AY554" s="40"/>
      <c r="AZ554" s="40"/>
      <c r="BA554" s="40"/>
      <c r="BB554" s="40"/>
    </row>
    <row r="555" spans="1:54" ht="14.25" customHeight="1" x14ac:dyDescent="0.35">
      <c r="A555" s="40"/>
      <c r="B555" s="40"/>
      <c r="C555" s="85"/>
      <c r="D555" s="40"/>
      <c r="E555" s="40"/>
      <c r="F555" s="40"/>
      <c r="G555" s="40"/>
      <c r="H555" s="40"/>
      <c r="I555" s="40"/>
      <c r="J555" s="40"/>
      <c r="K555" s="40"/>
      <c r="L555" s="8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85"/>
      <c r="AW555" s="40"/>
      <c r="AX555" s="40"/>
      <c r="AY555" s="40"/>
      <c r="AZ555" s="40"/>
      <c r="BA555" s="40"/>
      <c r="BB555" s="40"/>
    </row>
    <row r="556" spans="1:54" ht="14.25" customHeight="1" x14ac:dyDescent="0.35">
      <c r="A556" s="40"/>
      <c r="B556" s="40"/>
      <c r="C556" s="85"/>
      <c r="D556" s="40"/>
      <c r="E556" s="40"/>
      <c r="F556" s="40"/>
      <c r="G556" s="40"/>
      <c r="H556" s="40"/>
      <c r="I556" s="40"/>
      <c r="J556" s="40"/>
      <c r="K556" s="40"/>
      <c r="L556" s="8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85"/>
      <c r="AW556" s="40"/>
      <c r="AX556" s="40"/>
      <c r="AY556" s="40"/>
      <c r="AZ556" s="40"/>
      <c r="BA556" s="40"/>
      <c r="BB556" s="40"/>
    </row>
    <row r="557" spans="1:54" ht="14.25" customHeight="1" x14ac:dyDescent="0.35">
      <c r="A557" s="40"/>
      <c r="B557" s="40"/>
      <c r="C557" s="85"/>
      <c r="D557" s="40"/>
      <c r="E557" s="40"/>
      <c r="F557" s="40"/>
      <c r="G557" s="40"/>
      <c r="H557" s="40"/>
      <c r="I557" s="40"/>
      <c r="J557" s="40"/>
      <c r="K557" s="40"/>
      <c r="L557" s="8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85"/>
      <c r="AW557" s="40"/>
      <c r="AX557" s="40"/>
      <c r="AY557" s="40"/>
      <c r="AZ557" s="40"/>
      <c r="BA557" s="40"/>
      <c r="BB557" s="40"/>
    </row>
    <row r="558" spans="1:54" ht="14.25" customHeight="1" x14ac:dyDescent="0.35">
      <c r="A558" s="40"/>
      <c r="B558" s="40"/>
      <c r="C558" s="85"/>
      <c r="D558" s="40"/>
      <c r="E558" s="40"/>
      <c r="F558" s="40"/>
      <c r="G558" s="40"/>
      <c r="H558" s="40"/>
      <c r="I558" s="40"/>
      <c r="J558" s="40"/>
      <c r="K558" s="40"/>
      <c r="L558" s="8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85"/>
      <c r="AW558" s="40"/>
      <c r="AX558" s="40"/>
      <c r="AY558" s="40"/>
      <c r="AZ558" s="40"/>
      <c r="BA558" s="40"/>
      <c r="BB558" s="40"/>
    </row>
    <row r="559" spans="1:54" ht="14.25" customHeight="1" x14ac:dyDescent="0.35">
      <c r="A559" s="40"/>
      <c r="B559" s="40"/>
      <c r="C559" s="85"/>
      <c r="D559" s="40"/>
      <c r="E559" s="40"/>
      <c r="F559" s="40"/>
      <c r="G559" s="40"/>
      <c r="H559" s="40"/>
      <c r="I559" s="40"/>
      <c r="J559" s="40"/>
      <c r="K559" s="40"/>
      <c r="L559" s="8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85"/>
      <c r="AW559" s="40"/>
      <c r="AX559" s="40"/>
      <c r="AY559" s="40"/>
      <c r="AZ559" s="40"/>
      <c r="BA559" s="40"/>
      <c r="BB559" s="40"/>
    </row>
    <row r="560" spans="1:54" ht="14.25" customHeight="1" x14ac:dyDescent="0.35">
      <c r="A560" s="40"/>
      <c r="B560" s="40"/>
      <c r="C560" s="85"/>
      <c r="D560" s="40"/>
      <c r="E560" s="40"/>
      <c r="F560" s="40"/>
      <c r="G560" s="40"/>
      <c r="H560" s="40"/>
      <c r="I560" s="40"/>
      <c r="J560" s="40"/>
      <c r="K560" s="40"/>
      <c r="L560" s="8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85"/>
      <c r="AW560" s="40"/>
      <c r="AX560" s="40"/>
      <c r="AY560" s="40"/>
      <c r="AZ560" s="40"/>
      <c r="BA560" s="40"/>
      <c r="BB560" s="40"/>
    </row>
    <row r="561" spans="1:54" ht="14.25" customHeight="1" x14ac:dyDescent="0.35">
      <c r="A561" s="40"/>
      <c r="B561" s="40"/>
      <c r="C561" s="85"/>
      <c r="D561" s="40"/>
      <c r="E561" s="40"/>
      <c r="F561" s="40"/>
      <c r="G561" s="40"/>
      <c r="H561" s="40"/>
      <c r="I561" s="40"/>
      <c r="J561" s="40"/>
      <c r="K561" s="40"/>
      <c r="L561" s="8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85"/>
      <c r="AW561" s="40"/>
      <c r="AX561" s="40"/>
      <c r="AY561" s="40"/>
      <c r="AZ561" s="40"/>
      <c r="BA561" s="40"/>
      <c r="BB561" s="40"/>
    </row>
    <row r="562" spans="1:54" ht="14.25" customHeight="1" x14ac:dyDescent="0.35">
      <c r="A562" s="40"/>
      <c r="B562" s="40"/>
      <c r="C562" s="85"/>
      <c r="D562" s="40"/>
      <c r="E562" s="40"/>
      <c r="F562" s="40"/>
      <c r="G562" s="40"/>
      <c r="H562" s="40"/>
      <c r="I562" s="40"/>
      <c r="J562" s="40"/>
      <c r="K562" s="40"/>
      <c r="L562" s="8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85"/>
      <c r="AW562" s="40"/>
      <c r="AX562" s="40"/>
      <c r="AY562" s="40"/>
      <c r="AZ562" s="40"/>
      <c r="BA562" s="40"/>
      <c r="BB562" s="40"/>
    </row>
    <row r="563" spans="1:54" ht="14.25" customHeight="1" x14ac:dyDescent="0.35">
      <c r="A563" s="40"/>
      <c r="B563" s="40"/>
      <c r="C563" s="85"/>
      <c r="D563" s="40"/>
      <c r="E563" s="40"/>
      <c r="F563" s="40"/>
      <c r="G563" s="40"/>
      <c r="H563" s="40"/>
      <c r="I563" s="40"/>
      <c r="J563" s="40"/>
      <c r="K563" s="40"/>
      <c r="L563" s="8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85"/>
      <c r="AW563" s="40"/>
      <c r="AX563" s="40"/>
      <c r="AY563" s="40"/>
      <c r="AZ563" s="40"/>
      <c r="BA563" s="40"/>
      <c r="BB563" s="40"/>
    </row>
    <row r="564" spans="1:54" ht="14.25" customHeight="1" x14ac:dyDescent="0.35">
      <c r="A564" s="40"/>
      <c r="B564" s="40"/>
      <c r="C564" s="85"/>
      <c r="D564" s="40"/>
      <c r="E564" s="40"/>
      <c r="F564" s="40"/>
      <c r="G564" s="40"/>
      <c r="H564" s="40"/>
      <c r="I564" s="40"/>
      <c r="J564" s="40"/>
      <c r="K564" s="40"/>
      <c r="L564" s="8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85"/>
      <c r="AW564" s="40"/>
      <c r="AX564" s="40"/>
      <c r="AY564" s="40"/>
      <c r="AZ564" s="40"/>
      <c r="BA564" s="40"/>
      <c r="BB564" s="40"/>
    </row>
    <row r="565" spans="1:54" ht="14.25" customHeight="1" x14ac:dyDescent="0.35">
      <c r="A565" s="40"/>
      <c r="B565" s="40"/>
      <c r="C565" s="85"/>
      <c r="D565" s="40"/>
      <c r="E565" s="40"/>
      <c r="F565" s="40"/>
      <c r="G565" s="40"/>
      <c r="H565" s="40"/>
      <c r="I565" s="40"/>
      <c r="J565" s="40"/>
      <c r="K565" s="40"/>
      <c r="L565" s="8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85"/>
      <c r="AW565" s="40"/>
      <c r="AX565" s="40"/>
      <c r="AY565" s="40"/>
      <c r="AZ565" s="40"/>
      <c r="BA565" s="40"/>
      <c r="BB565" s="40"/>
    </row>
    <row r="566" spans="1:54" ht="14.25" customHeight="1" x14ac:dyDescent="0.35">
      <c r="A566" s="40"/>
      <c r="B566" s="40"/>
      <c r="C566" s="85"/>
      <c r="D566" s="40"/>
      <c r="E566" s="40"/>
      <c r="F566" s="40"/>
      <c r="G566" s="40"/>
      <c r="H566" s="40"/>
      <c r="I566" s="40"/>
      <c r="J566" s="40"/>
      <c r="K566" s="40"/>
      <c r="L566" s="8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85"/>
      <c r="AW566" s="40"/>
      <c r="AX566" s="40"/>
      <c r="AY566" s="40"/>
      <c r="AZ566" s="40"/>
      <c r="BA566" s="40"/>
      <c r="BB566" s="40"/>
    </row>
    <row r="567" spans="1:54" ht="14.25" customHeight="1" x14ac:dyDescent="0.35">
      <c r="A567" s="40"/>
      <c r="B567" s="40"/>
      <c r="C567" s="85"/>
      <c r="D567" s="40"/>
      <c r="E567" s="40"/>
      <c r="F567" s="40"/>
      <c r="G567" s="40"/>
      <c r="H567" s="40"/>
      <c r="I567" s="40"/>
      <c r="J567" s="40"/>
      <c r="K567" s="40"/>
      <c r="L567" s="8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85"/>
      <c r="AW567" s="40"/>
      <c r="AX567" s="40"/>
      <c r="AY567" s="40"/>
      <c r="AZ567" s="40"/>
      <c r="BA567" s="40"/>
      <c r="BB567" s="40"/>
    </row>
    <row r="568" spans="1:54" ht="14.25" customHeight="1" x14ac:dyDescent="0.35">
      <c r="A568" s="40"/>
      <c r="B568" s="40"/>
      <c r="C568" s="85"/>
      <c r="D568" s="40"/>
      <c r="E568" s="40"/>
      <c r="F568" s="40"/>
      <c r="G568" s="40"/>
      <c r="H568" s="40"/>
      <c r="I568" s="40"/>
      <c r="J568" s="40"/>
      <c r="K568" s="40"/>
      <c r="L568" s="8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85"/>
      <c r="AW568" s="40"/>
      <c r="AX568" s="40"/>
      <c r="AY568" s="40"/>
      <c r="AZ568" s="40"/>
      <c r="BA568" s="40"/>
      <c r="BB568" s="40"/>
    </row>
    <row r="569" spans="1:54" ht="14.25" customHeight="1" x14ac:dyDescent="0.35">
      <c r="A569" s="40"/>
      <c r="B569" s="40"/>
      <c r="C569" s="85"/>
      <c r="D569" s="40"/>
      <c r="E569" s="40"/>
      <c r="F569" s="40"/>
      <c r="G569" s="40"/>
      <c r="H569" s="40"/>
      <c r="I569" s="40"/>
      <c r="J569" s="40"/>
      <c r="K569" s="40"/>
      <c r="L569" s="8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85"/>
      <c r="AW569" s="40"/>
      <c r="AX569" s="40"/>
      <c r="AY569" s="40"/>
      <c r="AZ569" s="40"/>
      <c r="BA569" s="40"/>
      <c r="BB569" s="40"/>
    </row>
    <row r="570" spans="1:54" ht="14.25" customHeight="1" x14ac:dyDescent="0.35">
      <c r="A570" s="40"/>
      <c r="B570" s="40"/>
      <c r="C570" s="85"/>
      <c r="D570" s="40"/>
      <c r="E570" s="40"/>
      <c r="F570" s="40"/>
      <c r="G570" s="40"/>
      <c r="H570" s="40"/>
      <c r="I570" s="40"/>
      <c r="J570" s="40"/>
      <c r="K570" s="40"/>
      <c r="L570" s="8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85"/>
      <c r="AW570" s="40"/>
      <c r="AX570" s="40"/>
      <c r="AY570" s="40"/>
      <c r="AZ570" s="40"/>
      <c r="BA570" s="40"/>
      <c r="BB570" s="40"/>
    </row>
    <row r="571" spans="1:54" ht="14.25" customHeight="1" x14ac:dyDescent="0.35">
      <c r="A571" s="40"/>
      <c r="B571" s="40"/>
      <c r="C571" s="85"/>
      <c r="D571" s="40"/>
      <c r="E571" s="40"/>
      <c r="F571" s="40"/>
      <c r="G571" s="40"/>
      <c r="H571" s="40"/>
      <c r="I571" s="40"/>
      <c r="J571" s="40"/>
      <c r="K571" s="40"/>
      <c r="L571" s="8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85"/>
      <c r="AW571" s="40"/>
      <c r="AX571" s="40"/>
      <c r="AY571" s="40"/>
      <c r="AZ571" s="40"/>
      <c r="BA571" s="40"/>
      <c r="BB571" s="40"/>
    </row>
    <row r="572" spans="1:54" ht="14.25" customHeight="1" x14ac:dyDescent="0.35">
      <c r="A572" s="40"/>
      <c r="B572" s="40"/>
      <c r="C572" s="85"/>
      <c r="D572" s="40"/>
      <c r="E572" s="40"/>
      <c r="F572" s="40"/>
      <c r="G572" s="40"/>
      <c r="H572" s="40"/>
      <c r="I572" s="40"/>
      <c r="J572" s="40"/>
      <c r="K572" s="40"/>
      <c r="L572" s="8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85"/>
      <c r="AW572" s="40"/>
      <c r="AX572" s="40"/>
      <c r="AY572" s="40"/>
      <c r="AZ572" s="40"/>
      <c r="BA572" s="40"/>
      <c r="BB572" s="40"/>
    </row>
    <row r="573" spans="1:54" ht="14.25" customHeight="1" x14ac:dyDescent="0.35">
      <c r="A573" s="40"/>
      <c r="B573" s="40"/>
      <c r="C573" s="85"/>
      <c r="D573" s="40"/>
      <c r="E573" s="40"/>
      <c r="F573" s="40"/>
      <c r="G573" s="40"/>
      <c r="H573" s="40"/>
      <c r="I573" s="40"/>
      <c r="J573" s="40"/>
      <c r="K573" s="40"/>
      <c r="L573" s="8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85"/>
      <c r="AW573" s="40"/>
      <c r="AX573" s="40"/>
      <c r="AY573" s="40"/>
      <c r="AZ573" s="40"/>
      <c r="BA573" s="40"/>
      <c r="BB573" s="40"/>
    </row>
    <row r="574" spans="1:54" ht="14.25" customHeight="1" x14ac:dyDescent="0.35">
      <c r="A574" s="40"/>
      <c r="B574" s="40"/>
      <c r="C574" s="85"/>
      <c r="D574" s="40"/>
      <c r="E574" s="40"/>
      <c r="F574" s="40"/>
      <c r="G574" s="40"/>
      <c r="H574" s="40"/>
      <c r="I574" s="40"/>
      <c r="J574" s="40"/>
      <c r="K574" s="40"/>
      <c r="L574" s="8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85"/>
      <c r="AW574" s="40"/>
      <c r="AX574" s="40"/>
      <c r="AY574" s="40"/>
      <c r="AZ574" s="40"/>
      <c r="BA574" s="40"/>
      <c r="BB574" s="40"/>
    </row>
    <row r="575" spans="1:54" ht="14.25" customHeight="1" x14ac:dyDescent="0.35">
      <c r="A575" s="40"/>
      <c r="B575" s="40"/>
      <c r="C575" s="85"/>
      <c r="D575" s="40"/>
      <c r="E575" s="40"/>
      <c r="F575" s="40"/>
      <c r="G575" s="40"/>
      <c r="H575" s="40"/>
      <c r="I575" s="40"/>
      <c r="J575" s="40"/>
      <c r="K575" s="40"/>
      <c r="L575" s="8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85"/>
      <c r="AW575" s="40"/>
      <c r="AX575" s="40"/>
      <c r="AY575" s="40"/>
      <c r="AZ575" s="40"/>
      <c r="BA575" s="40"/>
      <c r="BB575" s="40"/>
    </row>
    <row r="576" spans="1:54" ht="14.25" customHeight="1" x14ac:dyDescent="0.35">
      <c r="A576" s="40"/>
      <c r="B576" s="40"/>
      <c r="C576" s="85"/>
      <c r="D576" s="40"/>
      <c r="E576" s="40"/>
      <c r="F576" s="40"/>
      <c r="G576" s="40"/>
      <c r="H576" s="40"/>
      <c r="I576" s="40"/>
      <c r="J576" s="40"/>
      <c r="K576" s="40"/>
      <c r="L576" s="8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85"/>
      <c r="AW576" s="40"/>
      <c r="AX576" s="40"/>
      <c r="AY576" s="40"/>
      <c r="AZ576" s="40"/>
      <c r="BA576" s="40"/>
      <c r="BB576" s="40"/>
    </row>
    <row r="577" spans="1:54" ht="14.25" customHeight="1" x14ac:dyDescent="0.35">
      <c r="A577" s="40"/>
      <c r="B577" s="40"/>
      <c r="C577" s="85"/>
      <c r="D577" s="40"/>
      <c r="E577" s="40"/>
      <c r="F577" s="40"/>
      <c r="G577" s="40"/>
      <c r="H577" s="40"/>
      <c r="I577" s="40"/>
      <c r="J577" s="40"/>
      <c r="K577" s="40"/>
      <c r="L577" s="8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85"/>
      <c r="AW577" s="40"/>
      <c r="AX577" s="40"/>
      <c r="AY577" s="40"/>
      <c r="AZ577" s="40"/>
      <c r="BA577" s="40"/>
      <c r="BB577" s="40"/>
    </row>
    <row r="578" spans="1:54" ht="14.25" customHeight="1" x14ac:dyDescent="0.35">
      <c r="A578" s="40"/>
      <c r="B578" s="40"/>
      <c r="C578" s="85"/>
      <c r="D578" s="40"/>
      <c r="E578" s="40"/>
      <c r="F578" s="40"/>
      <c r="G578" s="40"/>
      <c r="H578" s="40"/>
      <c r="I578" s="40"/>
      <c r="J578" s="40"/>
      <c r="K578" s="40"/>
      <c r="L578" s="8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85"/>
      <c r="AW578" s="40"/>
      <c r="AX578" s="40"/>
      <c r="AY578" s="40"/>
      <c r="AZ578" s="40"/>
      <c r="BA578" s="40"/>
      <c r="BB578" s="40"/>
    </row>
    <row r="579" spans="1:54" ht="14.25" customHeight="1" x14ac:dyDescent="0.35">
      <c r="A579" s="40"/>
      <c r="B579" s="40"/>
      <c r="C579" s="85"/>
      <c r="D579" s="40"/>
      <c r="E579" s="40"/>
      <c r="F579" s="40"/>
      <c r="G579" s="40"/>
      <c r="H579" s="40"/>
      <c r="I579" s="40"/>
      <c r="J579" s="40"/>
      <c r="K579" s="40"/>
      <c r="L579" s="8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85"/>
      <c r="AW579" s="40"/>
      <c r="AX579" s="40"/>
      <c r="AY579" s="40"/>
      <c r="AZ579" s="40"/>
      <c r="BA579" s="40"/>
      <c r="BB579" s="40"/>
    </row>
    <row r="580" spans="1:54" ht="14.25" customHeight="1" x14ac:dyDescent="0.35">
      <c r="A580" s="40"/>
      <c r="B580" s="40"/>
      <c r="C580" s="85"/>
      <c r="D580" s="40"/>
      <c r="E580" s="40"/>
      <c r="F580" s="40"/>
      <c r="G580" s="40"/>
      <c r="H580" s="40"/>
      <c r="I580" s="40"/>
      <c r="J580" s="40"/>
      <c r="K580" s="40"/>
      <c r="L580" s="8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85"/>
      <c r="AW580" s="40"/>
      <c r="AX580" s="40"/>
      <c r="AY580" s="40"/>
      <c r="AZ580" s="40"/>
      <c r="BA580" s="40"/>
      <c r="BB580" s="40"/>
    </row>
    <row r="581" spans="1:54" ht="14.25" customHeight="1" x14ac:dyDescent="0.35">
      <c r="A581" s="40"/>
      <c r="B581" s="40"/>
      <c r="C581" s="85"/>
      <c r="D581" s="40"/>
      <c r="E581" s="40"/>
      <c r="F581" s="40"/>
      <c r="G581" s="40"/>
      <c r="H581" s="40"/>
      <c r="I581" s="40"/>
      <c r="J581" s="40"/>
      <c r="K581" s="40"/>
      <c r="L581" s="8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85"/>
      <c r="AW581" s="40"/>
      <c r="AX581" s="40"/>
      <c r="AY581" s="40"/>
      <c r="AZ581" s="40"/>
      <c r="BA581" s="40"/>
      <c r="BB581" s="40"/>
    </row>
    <row r="582" spans="1:54" ht="14.25" customHeight="1" x14ac:dyDescent="0.35">
      <c r="A582" s="40"/>
      <c r="B582" s="40"/>
      <c r="C582" s="85"/>
      <c r="D582" s="40"/>
      <c r="E582" s="40"/>
      <c r="F582" s="40"/>
      <c r="G582" s="40"/>
      <c r="H582" s="40"/>
      <c r="I582" s="40"/>
      <c r="J582" s="40"/>
      <c r="K582" s="40"/>
      <c r="L582" s="8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85"/>
      <c r="AW582" s="40"/>
      <c r="AX582" s="40"/>
      <c r="AY582" s="40"/>
      <c r="AZ582" s="40"/>
      <c r="BA582" s="40"/>
      <c r="BB582" s="40"/>
    </row>
    <row r="583" spans="1:54" ht="14.25" customHeight="1" x14ac:dyDescent="0.35">
      <c r="A583" s="40"/>
      <c r="B583" s="40"/>
      <c r="C583" s="85"/>
      <c r="D583" s="40"/>
      <c r="E583" s="40"/>
      <c r="F583" s="40"/>
      <c r="G583" s="40"/>
      <c r="H583" s="40"/>
      <c r="I583" s="40"/>
      <c r="J583" s="40"/>
      <c r="K583" s="40"/>
      <c r="L583" s="8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85"/>
      <c r="AW583" s="40"/>
      <c r="AX583" s="40"/>
      <c r="AY583" s="40"/>
      <c r="AZ583" s="40"/>
      <c r="BA583" s="40"/>
      <c r="BB583" s="40"/>
    </row>
    <row r="584" spans="1:54" ht="14.25" customHeight="1" x14ac:dyDescent="0.35">
      <c r="A584" s="40"/>
      <c r="B584" s="40"/>
      <c r="C584" s="85"/>
      <c r="D584" s="40"/>
      <c r="E584" s="40"/>
      <c r="F584" s="40"/>
      <c r="G584" s="40"/>
      <c r="H584" s="40"/>
      <c r="I584" s="40"/>
      <c r="J584" s="40"/>
      <c r="K584" s="40"/>
      <c r="L584" s="8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85"/>
      <c r="AW584" s="40"/>
      <c r="AX584" s="40"/>
      <c r="AY584" s="40"/>
      <c r="AZ584" s="40"/>
      <c r="BA584" s="40"/>
      <c r="BB584" s="40"/>
    </row>
    <row r="585" spans="1:54" ht="14.25" customHeight="1" x14ac:dyDescent="0.35">
      <c r="A585" s="40"/>
      <c r="B585" s="40"/>
      <c r="C585" s="85"/>
      <c r="D585" s="40"/>
      <c r="E585" s="40"/>
      <c r="F585" s="40"/>
      <c r="G585" s="40"/>
      <c r="H585" s="40"/>
      <c r="I585" s="40"/>
      <c r="J585" s="40"/>
      <c r="K585" s="40"/>
      <c r="L585" s="8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85"/>
      <c r="AW585" s="40"/>
      <c r="AX585" s="40"/>
      <c r="AY585" s="40"/>
      <c r="AZ585" s="40"/>
      <c r="BA585" s="40"/>
      <c r="BB585" s="40"/>
    </row>
    <row r="586" spans="1:54" ht="14.25" customHeight="1" x14ac:dyDescent="0.35">
      <c r="A586" s="40"/>
      <c r="B586" s="40"/>
      <c r="C586" s="85"/>
      <c r="D586" s="40"/>
      <c r="E586" s="40"/>
      <c r="F586" s="40"/>
      <c r="G586" s="40"/>
      <c r="H586" s="40"/>
      <c r="I586" s="40"/>
      <c r="J586" s="40"/>
      <c r="K586" s="40"/>
      <c r="L586" s="8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85"/>
      <c r="AW586" s="40"/>
      <c r="AX586" s="40"/>
      <c r="AY586" s="40"/>
      <c r="AZ586" s="40"/>
      <c r="BA586" s="40"/>
      <c r="BB586" s="40"/>
    </row>
    <row r="587" spans="1:54" ht="14.25" customHeight="1" x14ac:dyDescent="0.35">
      <c r="A587" s="40"/>
      <c r="B587" s="40"/>
      <c r="C587" s="85"/>
      <c r="D587" s="40"/>
      <c r="E587" s="40"/>
      <c r="F587" s="40"/>
      <c r="G587" s="40"/>
      <c r="H587" s="40"/>
      <c r="I587" s="40"/>
      <c r="J587" s="40"/>
      <c r="K587" s="40"/>
      <c r="L587" s="8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85"/>
      <c r="AW587" s="40"/>
      <c r="AX587" s="40"/>
      <c r="AY587" s="40"/>
      <c r="AZ587" s="40"/>
      <c r="BA587" s="40"/>
      <c r="BB587" s="40"/>
    </row>
    <row r="588" spans="1:54" ht="14.25" customHeight="1" x14ac:dyDescent="0.35">
      <c r="A588" s="40"/>
      <c r="B588" s="40"/>
      <c r="C588" s="85"/>
      <c r="D588" s="40"/>
      <c r="E588" s="40"/>
      <c r="F588" s="40"/>
      <c r="G588" s="40"/>
      <c r="H588" s="40"/>
      <c r="I588" s="40"/>
      <c r="J588" s="40"/>
      <c r="K588" s="40"/>
      <c r="L588" s="8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85"/>
      <c r="AW588" s="40"/>
      <c r="AX588" s="40"/>
      <c r="AY588" s="40"/>
      <c r="AZ588" s="40"/>
      <c r="BA588" s="40"/>
      <c r="BB588" s="40"/>
    </row>
    <row r="589" spans="1:54" ht="14.25" customHeight="1" x14ac:dyDescent="0.35">
      <c r="A589" s="40"/>
      <c r="B589" s="40"/>
      <c r="C589" s="85"/>
      <c r="D589" s="40"/>
      <c r="E589" s="40"/>
      <c r="F589" s="40"/>
      <c r="G589" s="40"/>
      <c r="H589" s="40"/>
      <c r="I589" s="40"/>
      <c r="J589" s="40"/>
      <c r="K589" s="40"/>
      <c r="L589" s="8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85"/>
      <c r="AW589" s="40"/>
      <c r="AX589" s="40"/>
      <c r="AY589" s="40"/>
      <c r="AZ589" s="40"/>
      <c r="BA589" s="40"/>
      <c r="BB589" s="40"/>
    </row>
    <row r="590" spans="1:54" ht="14.25" customHeight="1" x14ac:dyDescent="0.35">
      <c r="A590" s="40"/>
      <c r="B590" s="40"/>
      <c r="C590" s="85"/>
      <c r="D590" s="40"/>
      <c r="E590" s="40"/>
      <c r="F590" s="40"/>
      <c r="G590" s="40"/>
      <c r="H590" s="40"/>
      <c r="I590" s="40"/>
      <c r="J590" s="40"/>
      <c r="K590" s="40"/>
      <c r="L590" s="8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85"/>
      <c r="AW590" s="40"/>
      <c r="AX590" s="40"/>
      <c r="AY590" s="40"/>
      <c r="AZ590" s="40"/>
      <c r="BA590" s="40"/>
      <c r="BB590" s="40"/>
    </row>
    <row r="591" spans="1:54" ht="14.25" customHeight="1" x14ac:dyDescent="0.35">
      <c r="A591" s="40"/>
      <c r="B591" s="40"/>
      <c r="C591" s="85"/>
      <c r="D591" s="40"/>
      <c r="E591" s="40"/>
      <c r="F591" s="40"/>
      <c r="G591" s="40"/>
      <c r="H591" s="40"/>
      <c r="I591" s="40"/>
      <c r="J591" s="40"/>
      <c r="K591" s="40"/>
      <c r="L591" s="8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85"/>
      <c r="AW591" s="40"/>
      <c r="AX591" s="40"/>
      <c r="AY591" s="40"/>
      <c r="AZ591" s="40"/>
      <c r="BA591" s="40"/>
      <c r="BB591" s="40"/>
    </row>
    <row r="592" spans="1:54" ht="14.25" customHeight="1" x14ac:dyDescent="0.35">
      <c r="A592" s="40"/>
      <c r="B592" s="40"/>
      <c r="C592" s="85"/>
      <c r="D592" s="40"/>
      <c r="E592" s="40"/>
      <c r="F592" s="40"/>
      <c r="G592" s="40"/>
      <c r="H592" s="40"/>
      <c r="I592" s="40"/>
      <c r="J592" s="40"/>
      <c r="K592" s="40"/>
      <c r="L592" s="8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85"/>
      <c r="AW592" s="40"/>
      <c r="AX592" s="40"/>
      <c r="AY592" s="40"/>
      <c r="AZ592" s="40"/>
      <c r="BA592" s="40"/>
      <c r="BB592" s="40"/>
    </row>
    <row r="593" spans="1:54" ht="14.25" customHeight="1" x14ac:dyDescent="0.35">
      <c r="A593" s="40"/>
      <c r="B593" s="40"/>
      <c r="C593" s="85"/>
      <c r="D593" s="40"/>
      <c r="E593" s="40"/>
      <c r="F593" s="40"/>
      <c r="G593" s="40"/>
      <c r="H593" s="40"/>
      <c r="I593" s="40"/>
      <c r="J593" s="40"/>
      <c r="K593" s="40"/>
      <c r="L593" s="8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85"/>
      <c r="AW593" s="40"/>
      <c r="AX593" s="40"/>
      <c r="AY593" s="40"/>
      <c r="AZ593" s="40"/>
      <c r="BA593" s="40"/>
      <c r="BB593" s="40"/>
    </row>
    <row r="594" spans="1:54" ht="14.25" customHeight="1" x14ac:dyDescent="0.35">
      <c r="A594" s="40"/>
      <c r="B594" s="40"/>
      <c r="C594" s="85"/>
      <c r="D594" s="40"/>
      <c r="E594" s="40"/>
      <c r="F594" s="40"/>
      <c r="G594" s="40"/>
      <c r="H594" s="40"/>
      <c r="I594" s="40"/>
      <c r="J594" s="40"/>
      <c r="K594" s="40"/>
      <c r="L594" s="8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85"/>
      <c r="AW594" s="40"/>
      <c r="AX594" s="40"/>
      <c r="AY594" s="40"/>
      <c r="AZ594" s="40"/>
      <c r="BA594" s="40"/>
      <c r="BB594" s="40"/>
    </row>
    <row r="595" spans="1:54" ht="14.25" customHeight="1" x14ac:dyDescent="0.35">
      <c r="A595" s="40"/>
      <c r="B595" s="40"/>
      <c r="C595" s="85"/>
      <c r="D595" s="40"/>
      <c r="E595" s="40"/>
      <c r="F595" s="40"/>
      <c r="G595" s="40"/>
      <c r="H595" s="40"/>
      <c r="I595" s="40"/>
      <c r="J595" s="40"/>
      <c r="K595" s="40"/>
      <c r="L595" s="8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85"/>
      <c r="AW595" s="40"/>
      <c r="AX595" s="40"/>
      <c r="AY595" s="40"/>
      <c r="AZ595" s="40"/>
      <c r="BA595" s="40"/>
      <c r="BB595" s="40"/>
    </row>
    <row r="596" spans="1:54" ht="14.25" customHeight="1" x14ac:dyDescent="0.35">
      <c r="A596" s="40"/>
      <c r="B596" s="40"/>
      <c r="C596" s="85"/>
      <c r="D596" s="40"/>
      <c r="E596" s="40"/>
      <c r="F596" s="40"/>
      <c r="G596" s="40"/>
      <c r="H596" s="40"/>
      <c r="I596" s="40"/>
      <c r="J596" s="40"/>
      <c r="K596" s="40"/>
      <c r="L596" s="8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85"/>
      <c r="AW596" s="40"/>
      <c r="AX596" s="40"/>
      <c r="AY596" s="40"/>
      <c r="AZ596" s="40"/>
      <c r="BA596" s="40"/>
      <c r="BB596" s="40"/>
    </row>
    <row r="597" spans="1:54" ht="14.25" customHeight="1" x14ac:dyDescent="0.35">
      <c r="A597" s="40"/>
      <c r="B597" s="40"/>
      <c r="C597" s="85"/>
      <c r="D597" s="40"/>
      <c r="E597" s="40"/>
      <c r="F597" s="40"/>
      <c r="G597" s="40"/>
      <c r="H597" s="40"/>
      <c r="I597" s="40"/>
      <c r="J597" s="40"/>
      <c r="K597" s="40"/>
      <c r="L597" s="8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85"/>
      <c r="AW597" s="40"/>
      <c r="AX597" s="40"/>
      <c r="AY597" s="40"/>
      <c r="AZ597" s="40"/>
      <c r="BA597" s="40"/>
      <c r="BB597" s="40"/>
    </row>
    <row r="598" spans="1:54" ht="14.25" customHeight="1" x14ac:dyDescent="0.35">
      <c r="A598" s="40"/>
      <c r="B598" s="40"/>
      <c r="C598" s="85"/>
      <c r="D598" s="40"/>
      <c r="E598" s="40"/>
      <c r="F598" s="40"/>
      <c r="G598" s="40"/>
      <c r="H598" s="40"/>
      <c r="I598" s="40"/>
      <c r="J598" s="40"/>
      <c r="K598" s="40"/>
      <c r="L598" s="8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85"/>
      <c r="AW598" s="40"/>
      <c r="AX598" s="40"/>
      <c r="AY598" s="40"/>
      <c r="AZ598" s="40"/>
      <c r="BA598" s="40"/>
      <c r="BB598" s="40"/>
    </row>
    <row r="599" spans="1:54" ht="14.25" customHeight="1" x14ac:dyDescent="0.35">
      <c r="A599" s="40"/>
      <c r="B599" s="40"/>
      <c r="C599" s="85"/>
      <c r="D599" s="40"/>
      <c r="E599" s="40"/>
      <c r="F599" s="40"/>
      <c r="G599" s="40"/>
      <c r="H599" s="40"/>
      <c r="I599" s="40"/>
      <c r="J599" s="40"/>
      <c r="K599" s="40"/>
      <c r="L599" s="8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85"/>
      <c r="AW599" s="40"/>
      <c r="AX599" s="40"/>
      <c r="AY599" s="40"/>
      <c r="AZ599" s="40"/>
      <c r="BA599" s="40"/>
      <c r="BB599" s="40"/>
    </row>
    <row r="600" spans="1:54" ht="14.25" customHeight="1" x14ac:dyDescent="0.35">
      <c r="A600" s="40"/>
      <c r="B600" s="40"/>
      <c r="C600" s="85"/>
      <c r="D600" s="40"/>
      <c r="E600" s="40"/>
      <c r="F600" s="40"/>
      <c r="G600" s="40"/>
      <c r="H600" s="40"/>
      <c r="I600" s="40"/>
      <c r="J600" s="40"/>
      <c r="K600" s="40"/>
      <c r="L600" s="8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85"/>
      <c r="AW600" s="40"/>
      <c r="AX600" s="40"/>
      <c r="AY600" s="40"/>
      <c r="AZ600" s="40"/>
      <c r="BA600" s="40"/>
      <c r="BB600" s="40"/>
    </row>
  </sheetData>
  <mergeCells count="189">
    <mergeCell ref="AV82:AV93"/>
    <mergeCell ref="AV108:AV119"/>
    <mergeCell ref="AV121:AV132"/>
    <mergeCell ref="AV134:AV145"/>
    <mergeCell ref="AV147:AV158"/>
    <mergeCell ref="AV160:AV171"/>
    <mergeCell ref="AV173:AV184"/>
    <mergeCell ref="AV186:AV197"/>
    <mergeCell ref="AV199:AV210"/>
    <mergeCell ref="AV238:AV249"/>
    <mergeCell ref="AV251:AV262"/>
    <mergeCell ref="AV264:AV275"/>
    <mergeCell ref="AV368:AV379"/>
    <mergeCell ref="AV381:AV392"/>
    <mergeCell ref="AV277:AV288"/>
    <mergeCell ref="AV290:AV301"/>
    <mergeCell ref="AV303:AV314"/>
    <mergeCell ref="AV316:AV327"/>
    <mergeCell ref="AV329:AV340"/>
    <mergeCell ref="AV342:AV353"/>
    <mergeCell ref="AV355:AV366"/>
    <mergeCell ref="C1:F1"/>
    <mergeCell ref="G1:K1"/>
    <mergeCell ref="L1:O1"/>
    <mergeCell ref="P1:AE1"/>
    <mergeCell ref="AF1:AU1"/>
    <mergeCell ref="A4:A15"/>
    <mergeCell ref="L4:L15"/>
    <mergeCell ref="C4:C15"/>
    <mergeCell ref="G4:G15"/>
    <mergeCell ref="A16:B16"/>
    <mergeCell ref="C17:C28"/>
    <mergeCell ref="G17:G28"/>
    <mergeCell ref="L17:L28"/>
    <mergeCell ref="A29:B29"/>
    <mergeCell ref="G30:G41"/>
    <mergeCell ref="G43:G54"/>
    <mergeCell ref="G56:G67"/>
    <mergeCell ref="G69:G80"/>
    <mergeCell ref="A17:A28"/>
    <mergeCell ref="A30:A41"/>
    <mergeCell ref="C30:C41"/>
    <mergeCell ref="L30:L41"/>
    <mergeCell ref="A42:B42"/>
    <mergeCell ref="C43:C54"/>
    <mergeCell ref="L43:L54"/>
    <mergeCell ref="A69:A80"/>
    <mergeCell ref="A82:A93"/>
    <mergeCell ref="A43:A54"/>
    <mergeCell ref="A55:B55"/>
    <mergeCell ref="A56:A67"/>
    <mergeCell ref="C56:C67"/>
    <mergeCell ref="A68:B68"/>
    <mergeCell ref="C69:C80"/>
    <mergeCell ref="G199:G210"/>
    <mergeCell ref="G212:G223"/>
    <mergeCell ref="A146:B146"/>
    <mergeCell ref="A173:A184"/>
    <mergeCell ref="A186:A197"/>
    <mergeCell ref="C186:C197"/>
    <mergeCell ref="A198:B198"/>
    <mergeCell ref="G329:G340"/>
    <mergeCell ref="G342:G353"/>
    <mergeCell ref="G355:G366"/>
    <mergeCell ref="G368:G379"/>
    <mergeCell ref="AV1:BA1"/>
    <mergeCell ref="AV4:AV15"/>
    <mergeCell ref="AV17:AV28"/>
    <mergeCell ref="AV30:AV41"/>
    <mergeCell ref="AV43:AV54"/>
    <mergeCell ref="AV56:AV67"/>
    <mergeCell ref="AV69:AV80"/>
    <mergeCell ref="G147:G158"/>
    <mergeCell ref="G160:G171"/>
    <mergeCell ref="L95:L106"/>
    <mergeCell ref="L108:L119"/>
    <mergeCell ref="G134:G145"/>
    <mergeCell ref="G82:G93"/>
    <mergeCell ref="L56:L67"/>
    <mergeCell ref="L69:L80"/>
    <mergeCell ref="L82:L93"/>
    <mergeCell ref="AV212:AV223"/>
    <mergeCell ref="L121:L132"/>
    <mergeCell ref="L134:L145"/>
    <mergeCell ref="AV225:AV236"/>
    <mergeCell ref="G381:G392"/>
    <mergeCell ref="G238:G249"/>
    <mergeCell ref="G251:G262"/>
    <mergeCell ref="G264:G275"/>
    <mergeCell ref="G277:G288"/>
    <mergeCell ref="G290:G301"/>
    <mergeCell ref="G303:G314"/>
    <mergeCell ref="G316:G327"/>
    <mergeCell ref="A81:B81"/>
    <mergeCell ref="A94:B94"/>
    <mergeCell ref="A95:A106"/>
    <mergeCell ref="C95:C106"/>
    <mergeCell ref="G95:G106"/>
    <mergeCell ref="A107:B107"/>
    <mergeCell ref="A108:A119"/>
    <mergeCell ref="C108:C119"/>
    <mergeCell ref="G108:G119"/>
    <mergeCell ref="A120:B120"/>
    <mergeCell ref="C82:C93"/>
    <mergeCell ref="A121:A132"/>
    <mergeCell ref="C121:C132"/>
    <mergeCell ref="G121:G132"/>
    <mergeCell ref="A133:B133"/>
    <mergeCell ref="C134:C145"/>
    <mergeCell ref="L147:L158"/>
    <mergeCell ref="L160:L171"/>
    <mergeCell ref="L173:L184"/>
    <mergeCell ref="L186:L197"/>
    <mergeCell ref="G173:G184"/>
    <mergeCell ref="G186:G197"/>
    <mergeCell ref="L199:L210"/>
    <mergeCell ref="L303:L314"/>
    <mergeCell ref="L316:L327"/>
    <mergeCell ref="G225:G236"/>
    <mergeCell ref="L329:L340"/>
    <mergeCell ref="L342:L353"/>
    <mergeCell ref="L355:L366"/>
    <mergeCell ref="L368:L379"/>
    <mergeCell ref="L381:L392"/>
    <mergeCell ref="L212:L223"/>
    <mergeCell ref="L225:L236"/>
    <mergeCell ref="L238:L249"/>
    <mergeCell ref="L251:L262"/>
    <mergeCell ref="L264:L275"/>
    <mergeCell ref="L277:L288"/>
    <mergeCell ref="L290:L301"/>
    <mergeCell ref="A225:A236"/>
    <mergeCell ref="A237:B237"/>
    <mergeCell ref="A238:A249"/>
    <mergeCell ref="C238:C249"/>
    <mergeCell ref="A250:B250"/>
    <mergeCell ref="C251:C262"/>
    <mergeCell ref="C264:C275"/>
    <mergeCell ref="C277:C288"/>
    <mergeCell ref="A289:B289"/>
    <mergeCell ref="A251:A262"/>
    <mergeCell ref="A264:A275"/>
    <mergeCell ref="A277:A288"/>
    <mergeCell ref="A368:A379"/>
    <mergeCell ref="A381:A392"/>
    <mergeCell ref="A341:B341"/>
    <mergeCell ref="A354:B354"/>
    <mergeCell ref="A367:B367"/>
    <mergeCell ref="A380:B380"/>
    <mergeCell ref="C355:C366"/>
    <mergeCell ref="C368:C379"/>
    <mergeCell ref="C381:C392"/>
    <mergeCell ref="C329:C340"/>
    <mergeCell ref="C342:C353"/>
    <mergeCell ref="C290:C301"/>
    <mergeCell ref="A302:B302"/>
    <mergeCell ref="C303:C314"/>
    <mergeCell ref="A315:B315"/>
    <mergeCell ref="A328:B328"/>
    <mergeCell ref="A342:A353"/>
    <mergeCell ref="A355:A366"/>
    <mergeCell ref="A290:A301"/>
    <mergeCell ref="A303:A314"/>
    <mergeCell ref="A316:A327"/>
    <mergeCell ref="A329:A340"/>
    <mergeCell ref="A399:B399"/>
    <mergeCell ref="A400:B400"/>
    <mergeCell ref="A393:B393"/>
    <mergeCell ref="A397:B397"/>
    <mergeCell ref="A398:B398"/>
    <mergeCell ref="C160:C171"/>
    <mergeCell ref="C173:C184"/>
    <mergeCell ref="A134:A145"/>
    <mergeCell ref="A147:A158"/>
    <mergeCell ref="C147:C158"/>
    <mergeCell ref="A159:B159"/>
    <mergeCell ref="A160:A171"/>
    <mergeCell ref="A172:B172"/>
    <mergeCell ref="A185:B185"/>
    <mergeCell ref="A199:A210"/>
    <mergeCell ref="C199:C210"/>
    <mergeCell ref="A211:B211"/>
    <mergeCell ref="A212:A223"/>
    <mergeCell ref="C212:C223"/>
    <mergeCell ref="A224:B224"/>
    <mergeCell ref="C225:C236"/>
    <mergeCell ref="A263:B263"/>
    <mergeCell ref="A276:B276"/>
    <mergeCell ref="C316:C327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1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 x14ac:dyDescent="0.35"/>
  <cols>
    <col min="1" max="1" width="9.54296875" customWidth="1"/>
    <col min="2" max="2" width="6" customWidth="1"/>
    <col min="3" max="4" width="7" customWidth="1"/>
    <col min="5" max="5" width="6.6328125" customWidth="1"/>
    <col min="6" max="6" width="7.453125" customWidth="1"/>
    <col min="7" max="7" width="7" customWidth="1"/>
    <col min="8" max="8" width="6.54296875" customWidth="1"/>
    <col min="9" max="9" width="6.453125" customWidth="1"/>
    <col min="10" max="10" width="5.6328125" customWidth="1"/>
    <col min="11" max="15" width="6.6328125" customWidth="1"/>
    <col min="16" max="16" width="7.453125" customWidth="1"/>
    <col min="17" max="17" width="6.54296875" customWidth="1"/>
    <col min="18" max="18" width="6.6328125" customWidth="1"/>
    <col min="19" max="19" width="7.54296875" customWidth="1"/>
    <col min="20" max="20" width="8.453125" customWidth="1"/>
    <col min="21" max="21" width="9.54296875" customWidth="1"/>
    <col min="22" max="22" width="7.6328125" customWidth="1"/>
    <col min="23" max="23" width="8.54296875" customWidth="1"/>
    <col min="24" max="24" width="8.6328125" customWidth="1"/>
    <col min="25" max="25" width="7.453125" customWidth="1"/>
    <col min="26" max="27" width="7.6328125" customWidth="1"/>
    <col min="28" max="28" width="7.453125" customWidth="1"/>
    <col min="29" max="29" width="8.453125" customWidth="1"/>
    <col min="30" max="30" width="6.6328125" customWidth="1"/>
    <col min="31" max="35" width="6.54296875" customWidth="1"/>
    <col min="36" max="36" width="7.453125" customWidth="1"/>
    <col min="37" max="37" width="7.36328125" customWidth="1"/>
    <col min="38" max="40" width="7.453125" customWidth="1"/>
    <col min="41" max="41" width="7.36328125" customWidth="1"/>
    <col min="42" max="45" width="6.54296875" customWidth="1"/>
    <col min="46" max="46" width="7.453125" customWidth="1"/>
    <col min="47" max="47" width="6.54296875" customWidth="1"/>
    <col min="48" max="48" width="7.453125" customWidth="1"/>
    <col min="49" max="49" width="6.54296875" customWidth="1"/>
    <col min="50" max="50" width="6.453125" customWidth="1"/>
    <col min="51" max="51" width="8.453125" customWidth="1"/>
    <col min="52" max="52" width="8.6328125" customWidth="1"/>
    <col min="53" max="53" width="7.453125" customWidth="1"/>
    <col min="54" max="54" width="10.453125" customWidth="1"/>
  </cols>
  <sheetData>
    <row r="1" spans="1:54" ht="14.25" customHeight="1" x14ac:dyDescent="0.35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60" customHeight="1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23.25" customHeight="1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ht="14.25" customHeight="1" x14ac:dyDescent="0.35">
      <c r="A4" s="268">
        <v>44835</v>
      </c>
      <c r="B4" s="11">
        <v>8.3333333333333329E-2</v>
      </c>
      <c r="C4" s="306"/>
      <c r="D4" s="17"/>
      <c r="E4" s="17"/>
      <c r="F4" s="41"/>
      <c r="G4" s="269"/>
      <c r="H4" s="17"/>
      <c r="I4" s="17"/>
      <c r="J4" s="17"/>
      <c r="K4" s="98"/>
      <c r="L4" s="286">
        <f>G4-C4</f>
        <v>0</v>
      </c>
      <c r="M4" s="99">
        <f t="shared" ref="M4:M15" si="0">H4-F4</f>
        <v>0</v>
      </c>
      <c r="N4" s="17">
        <f t="shared" ref="N4:N15" si="1">I4-E4</f>
        <v>0</v>
      </c>
      <c r="O4" s="41">
        <f t="shared" ref="O4:O15" si="2">K4-D4</f>
        <v>0</v>
      </c>
      <c r="P4" s="99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17"/>
      <c r="BA4" s="98">
        <f t="shared" ref="BA4:BA15" si="3">AY4+AZ4</f>
        <v>0</v>
      </c>
      <c r="BB4" s="101">
        <f t="shared" ref="BB4:BB15" si="4">AE4+AU4+AY4</f>
        <v>0</v>
      </c>
    </row>
    <row r="5" spans="1:54" ht="14.25" customHeight="1" x14ac:dyDescent="0.35">
      <c r="A5" s="266"/>
      <c r="B5" s="11">
        <v>0.16666666666666699</v>
      </c>
      <c r="C5" s="266"/>
      <c r="D5" s="17"/>
      <c r="E5" s="17"/>
      <c r="F5" s="41"/>
      <c r="G5" s="266"/>
      <c r="H5" s="17"/>
      <c r="I5" s="17"/>
      <c r="J5" s="17"/>
      <c r="K5" s="98"/>
      <c r="L5" s="266"/>
      <c r="M5" s="99">
        <f t="shared" si="0"/>
        <v>0</v>
      </c>
      <c r="N5" s="17">
        <f t="shared" si="1"/>
        <v>0</v>
      </c>
      <c r="O5" s="41">
        <f t="shared" si="2"/>
        <v>0</v>
      </c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17"/>
      <c r="BA5" s="98">
        <f t="shared" si="3"/>
        <v>0</v>
      </c>
      <c r="BB5" s="101">
        <f t="shared" si="4"/>
        <v>0</v>
      </c>
    </row>
    <row r="6" spans="1:54" ht="14.25" customHeight="1" x14ac:dyDescent="0.35">
      <c r="A6" s="266"/>
      <c r="B6" s="11">
        <v>0.25</v>
      </c>
      <c r="C6" s="266"/>
      <c r="D6" s="17"/>
      <c r="E6" s="17"/>
      <c r="F6" s="41"/>
      <c r="G6" s="266"/>
      <c r="H6" s="17"/>
      <c r="I6" s="17"/>
      <c r="J6" s="17"/>
      <c r="K6" s="98"/>
      <c r="L6" s="266"/>
      <c r="M6" s="99">
        <f t="shared" si="0"/>
        <v>0</v>
      </c>
      <c r="N6" s="17">
        <f t="shared" si="1"/>
        <v>0</v>
      </c>
      <c r="O6" s="41">
        <f t="shared" si="2"/>
        <v>0</v>
      </c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17"/>
      <c r="BA6" s="98">
        <f t="shared" si="3"/>
        <v>0</v>
      </c>
      <c r="BB6" s="101">
        <f t="shared" si="4"/>
        <v>0</v>
      </c>
    </row>
    <row r="7" spans="1:54" ht="14.25" customHeight="1" x14ac:dyDescent="0.35">
      <c r="A7" s="266"/>
      <c r="B7" s="11">
        <v>0.33333333333333298</v>
      </c>
      <c r="C7" s="266"/>
      <c r="D7" s="17"/>
      <c r="E7" s="17"/>
      <c r="F7" s="41"/>
      <c r="G7" s="266"/>
      <c r="H7" s="17"/>
      <c r="I7" s="17"/>
      <c r="J7" s="17"/>
      <c r="K7" s="98"/>
      <c r="L7" s="266"/>
      <c r="M7" s="99">
        <f t="shared" si="0"/>
        <v>0</v>
      </c>
      <c r="N7" s="17">
        <f t="shared" si="1"/>
        <v>0</v>
      </c>
      <c r="O7" s="41">
        <f t="shared" si="2"/>
        <v>0</v>
      </c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17"/>
      <c r="BA7" s="98">
        <f t="shared" si="3"/>
        <v>0</v>
      </c>
      <c r="BB7" s="101">
        <f t="shared" si="4"/>
        <v>0</v>
      </c>
    </row>
    <row r="8" spans="1:54" ht="14.25" customHeight="1" x14ac:dyDescent="0.35">
      <c r="A8" s="266"/>
      <c r="B8" s="11">
        <v>0.41666666666666702</v>
      </c>
      <c r="C8" s="266"/>
      <c r="D8" s="17"/>
      <c r="E8" s="17"/>
      <c r="F8" s="41"/>
      <c r="G8" s="266"/>
      <c r="H8" s="17"/>
      <c r="I8" s="17"/>
      <c r="J8" s="17"/>
      <c r="K8" s="98"/>
      <c r="L8" s="266"/>
      <c r="M8" s="99">
        <f t="shared" si="0"/>
        <v>0</v>
      </c>
      <c r="N8" s="17">
        <f t="shared" si="1"/>
        <v>0</v>
      </c>
      <c r="O8" s="41">
        <f t="shared" si="2"/>
        <v>0</v>
      </c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17"/>
      <c r="BA8" s="98">
        <f t="shared" si="3"/>
        <v>0</v>
      </c>
      <c r="BB8" s="101">
        <f t="shared" si="4"/>
        <v>0</v>
      </c>
    </row>
    <row r="9" spans="1:54" ht="14.25" customHeight="1" x14ac:dyDescent="0.35">
      <c r="A9" s="266"/>
      <c r="B9" s="11">
        <v>0.5</v>
      </c>
      <c r="C9" s="266"/>
      <c r="D9" s="17"/>
      <c r="E9" s="17"/>
      <c r="F9" s="41"/>
      <c r="G9" s="266"/>
      <c r="H9" s="17"/>
      <c r="I9" s="17"/>
      <c r="J9" s="17"/>
      <c r="K9" s="98"/>
      <c r="L9" s="266"/>
      <c r="M9" s="99">
        <f t="shared" si="0"/>
        <v>0</v>
      </c>
      <c r="N9" s="17">
        <f t="shared" si="1"/>
        <v>0</v>
      </c>
      <c r="O9" s="41">
        <f t="shared" si="2"/>
        <v>0</v>
      </c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17"/>
      <c r="BA9" s="98">
        <f t="shared" si="3"/>
        <v>0</v>
      </c>
      <c r="BB9" s="101">
        <f t="shared" si="4"/>
        <v>0</v>
      </c>
    </row>
    <row r="10" spans="1:54" ht="14.25" customHeight="1" x14ac:dyDescent="0.35">
      <c r="A10" s="266"/>
      <c r="B10" s="11">
        <v>0.58333333333333304</v>
      </c>
      <c r="C10" s="266"/>
      <c r="D10" s="17"/>
      <c r="E10" s="17"/>
      <c r="F10" s="41"/>
      <c r="G10" s="266"/>
      <c r="H10" s="17"/>
      <c r="I10" s="17"/>
      <c r="J10" s="17"/>
      <c r="K10" s="98"/>
      <c r="L10" s="266"/>
      <c r="M10" s="99">
        <f t="shared" si="0"/>
        <v>0</v>
      </c>
      <c r="N10" s="17">
        <f t="shared" si="1"/>
        <v>0</v>
      </c>
      <c r="O10" s="41">
        <f t="shared" si="2"/>
        <v>0</v>
      </c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17"/>
      <c r="BA10" s="98">
        <f t="shared" si="3"/>
        <v>0</v>
      </c>
      <c r="BB10" s="101">
        <f t="shared" si="4"/>
        <v>0</v>
      </c>
    </row>
    <row r="11" spans="1:54" ht="14.25" customHeight="1" x14ac:dyDescent="0.35">
      <c r="A11" s="266"/>
      <c r="B11" s="11">
        <v>0.66666666666666696</v>
      </c>
      <c r="C11" s="266"/>
      <c r="D11" s="17"/>
      <c r="E11" s="17"/>
      <c r="F11" s="41"/>
      <c r="G11" s="266"/>
      <c r="H11" s="17"/>
      <c r="I11" s="17"/>
      <c r="J11" s="17"/>
      <c r="K11" s="98"/>
      <c r="L11" s="266"/>
      <c r="M11" s="99">
        <f t="shared" si="0"/>
        <v>0</v>
      </c>
      <c r="N11" s="17">
        <f t="shared" si="1"/>
        <v>0</v>
      </c>
      <c r="O11" s="41">
        <f t="shared" si="2"/>
        <v>0</v>
      </c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17"/>
      <c r="BA11" s="98">
        <f t="shared" si="3"/>
        <v>0</v>
      </c>
      <c r="BB11" s="101">
        <f t="shared" si="4"/>
        <v>0</v>
      </c>
    </row>
    <row r="12" spans="1:54" ht="14.25" customHeight="1" x14ac:dyDescent="0.35">
      <c r="A12" s="266"/>
      <c r="B12" s="11">
        <v>0.75</v>
      </c>
      <c r="C12" s="266"/>
      <c r="D12" s="17"/>
      <c r="E12" s="17"/>
      <c r="F12" s="41"/>
      <c r="G12" s="266"/>
      <c r="H12" s="17"/>
      <c r="I12" s="17"/>
      <c r="J12" s="17"/>
      <c r="K12" s="98"/>
      <c r="L12" s="266"/>
      <c r="M12" s="99">
        <f t="shared" si="0"/>
        <v>0</v>
      </c>
      <c r="N12" s="17">
        <f t="shared" si="1"/>
        <v>0</v>
      </c>
      <c r="O12" s="41">
        <f t="shared" si="2"/>
        <v>0</v>
      </c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17"/>
      <c r="BA12" s="98">
        <f t="shared" si="3"/>
        <v>0</v>
      </c>
      <c r="BB12" s="101">
        <f t="shared" si="4"/>
        <v>0</v>
      </c>
    </row>
    <row r="13" spans="1:54" ht="14.25" customHeight="1" x14ac:dyDescent="0.35">
      <c r="A13" s="266"/>
      <c r="B13" s="11">
        <v>0.83333333333333304</v>
      </c>
      <c r="C13" s="266"/>
      <c r="D13" s="17"/>
      <c r="E13" s="17"/>
      <c r="F13" s="41"/>
      <c r="G13" s="266"/>
      <c r="H13" s="17"/>
      <c r="I13" s="17"/>
      <c r="J13" s="17"/>
      <c r="K13" s="98"/>
      <c r="L13" s="266"/>
      <c r="M13" s="99">
        <f t="shared" si="0"/>
        <v>0</v>
      </c>
      <c r="N13" s="17">
        <f t="shared" si="1"/>
        <v>0</v>
      </c>
      <c r="O13" s="41">
        <f t="shared" si="2"/>
        <v>0</v>
      </c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17"/>
      <c r="BA13" s="98">
        <f t="shared" si="3"/>
        <v>0</v>
      </c>
      <c r="BB13" s="101">
        <f t="shared" si="4"/>
        <v>0</v>
      </c>
    </row>
    <row r="14" spans="1:54" ht="14.25" customHeight="1" x14ac:dyDescent="0.35">
      <c r="A14" s="266"/>
      <c r="B14" s="11">
        <v>0.91666666666666696</v>
      </c>
      <c r="C14" s="266"/>
      <c r="D14" s="17"/>
      <c r="E14" s="17"/>
      <c r="F14" s="41"/>
      <c r="G14" s="266"/>
      <c r="H14" s="17"/>
      <c r="I14" s="17"/>
      <c r="J14" s="17"/>
      <c r="K14" s="98"/>
      <c r="L14" s="266"/>
      <c r="M14" s="99">
        <f t="shared" si="0"/>
        <v>0</v>
      </c>
      <c r="N14" s="17">
        <f t="shared" si="1"/>
        <v>0</v>
      </c>
      <c r="O14" s="41">
        <f t="shared" si="2"/>
        <v>0</v>
      </c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17"/>
      <c r="BA14" s="98">
        <f t="shared" si="3"/>
        <v>0</v>
      </c>
      <c r="BB14" s="101">
        <f t="shared" si="4"/>
        <v>0</v>
      </c>
    </row>
    <row r="15" spans="1:54" ht="14.25" customHeight="1" x14ac:dyDescent="0.35">
      <c r="A15" s="267"/>
      <c r="B15" s="11">
        <v>0</v>
      </c>
      <c r="C15" s="267"/>
      <c r="D15" s="17"/>
      <c r="E15" s="17"/>
      <c r="F15" s="41"/>
      <c r="G15" s="267"/>
      <c r="H15" s="17"/>
      <c r="I15" s="17"/>
      <c r="J15" s="17"/>
      <c r="K15" s="98"/>
      <c r="L15" s="267"/>
      <c r="M15" s="99">
        <f t="shared" si="0"/>
        <v>0</v>
      </c>
      <c r="N15" s="17">
        <f t="shared" si="1"/>
        <v>0</v>
      </c>
      <c r="O15" s="41">
        <f t="shared" si="2"/>
        <v>0</v>
      </c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17"/>
      <c r="BA15" s="98">
        <f t="shared" si="3"/>
        <v>0</v>
      </c>
      <c r="BB15" s="101">
        <f t="shared" si="4"/>
        <v>0</v>
      </c>
    </row>
    <row r="16" spans="1:54" ht="14.25" customHeight="1" x14ac:dyDescent="0.35">
      <c r="A16" s="291" t="s">
        <v>92</v>
      </c>
      <c r="B16" s="285"/>
      <c r="C16" s="78" t="e">
        <f t="shared" ref="C16:BB16" si="5">AVERAGE(C4:C15)</f>
        <v>#DIV/0!</v>
      </c>
      <c r="D16" s="78" t="e">
        <f t="shared" si="5"/>
        <v>#DIV/0!</v>
      </c>
      <c r="E16" s="78" t="e">
        <f t="shared" si="5"/>
        <v>#DIV/0!</v>
      </c>
      <c r="F16" s="102" t="e">
        <f t="shared" si="5"/>
        <v>#DIV/0!</v>
      </c>
      <c r="G16" s="78" t="e">
        <f t="shared" si="5"/>
        <v>#DIV/0!</v>
      </c>
      <c r="H16" s="78" t="e">
        <f t="shared" si="5"/>
        <v>#DIV/0!</v>
      </c>
      <c r="I16" s="78" t="e">
        <f t="shared" si="5"/>
        <v>#DIV/0!</v>
      </c>
      <c r="J16" s="78" t="e">
        <f t="shared" si="5"/>
        <v>#DIV/0!</v>
      </c>
      <c r="K16" s="103" t="e">
        <f t="shared" si="5"/>
        <v>#DIV/0!</v>
      </c>
      <c r="L16" s="104">
        <f t="shared" si="5"/>
        <v>0</v>
      </c>
      <c r="M16" s="103">
        <f t="shared" si="5"/>
        <v>0</v>
      </c>
      <c r="N16" s="103">
        <f t="shared" si="5"/>
        <v>0</v>
      </c>
      <c r="O16" s="102">
        <f t="shared" si="5"/>
        <v>0</v>
      </c>
      <c r="P16" s="105" t="e">
        <f t="shared" si="5"/>
        <v>#DIV/0!</v>
      </c>
      <c r="Q16" s="78" t="e">
        <f t="shared" si="5"/>
        <v>#DIV/0!</v>
      </c>
      <c r="R16" s="78" t="e">
        <f t="shared" si="5"/>
        <v>#DIV/0!</v>
      </c>
      <c r="S16" s="78" t="e">
        <f t="shared" si="5"/>
        <v>#DIV/0!</v>
      </c>
      <c r="T16" s="78" t="e">
        <f t="shared" si="5"/>
        <v>#DIV/0!</v>
      </c>
      <c r="U16" s="78" t="e">
        <f t="shared" si="5"/>
        <v>#DIV/0!</v>
      </c>
      <c r="V16" s="78" t="e">
        <f t="shared" si="5"/>
        <v>#DIV/0!</v>
      </c>
      <c r="W16" s="78" t="e">
        <f t="shared" si="5"/>
        <v>#DIV/0!</v>
      </c>
      <c r="X16" s="78" t="e">
        <f t="shared" si="5"/>
        <v>#DIV/0!</v>
      </c>
      <c r="Y16" s="78" t="e">
        <f t="shared" si="5"/>
        <v>#DIV/0!</v>
      </c>
      <c r="Z16" s="78" t="e">
        <f t="shared" si="5"/>
        <v>#DIV/0!</v>
      </c>
      <c r="AA16" s="78" t="e">
        <f t="shared" si="5"/>
        <v>#DIV/0!</v>
      </c>
      <c r="AB16" s="78" t="e">
        <f t="shared" si="5"/>
        <v>#DIV/0!</v>
      </c>
      <c r="AC16" s="78" t="e">
        <f t="shared" si="5"/>
        <v>#DIV/0!</v>
      </c>
      <c r="AD16" s="78" t="e">
        <f t="shared" si="5"/>
        <v>#DIV/0!</v>
      </c>
      <c r="AE16" s="102" t="e">
        <f t="shared" si="5"/>
        <v>#DIV/0!</v>
      </c>
      <c r="AF16" s="106" t="e">
        <f t="shared" si="5"/>
        <v>#DIV/0!</v>
      </c>
      <c r="AG16" s="78" t="e">
        <f t="shared" si="5"/>
        <v>#DIV/0!</v>
      </c>
      <c r="AH16" s="78" t="e">
        <f t="shared" si="5"/>
        <v>#DIV/0!</v>
      </c>
      <c r="AI16" s="78" t="e">
        <f t="shared" si="5"/>
        <v>#DIV/0!</v>
      </c>
      <c r="AJ16" s="78" t="e">
        <f t="shared" si="5"/>
        <v>#DIV/0!</v>
      </c>
      <c r="AK16" s="78" t="e">
        <f t="shared" si="5"/>
        <v>#DIV/0!</v>
      </c>
      <c r="AL16" s="78" t="e">
        <f t="shared" si="5"/>
        <v>#DIV/0!</v>
      </c>
      <c r="AM16" s="78" t="e">
        <f t="shared" si="5"/>
        <v>#DIV/0!</v>
      </c>
      <c r="AN16" s="78" t="e">
        <f t="shared" si="5"/>
        <v>#DIV/0!</v>
      </c>
      <c r="AO16" s="78" t="e">
        <f t="shared" si="5"/>
        <v>#DIV/0!</v>
      </c>
      <c r="AP16" s="78" t="e">
        <f t="shared" si="5"/>
        <v>#DIV/0!</v>
      </c>
      <c r="AQ16" s="78" t="e">
        <f t="shared" si="5"/>
        <v>#DIV/0!</v>
      </c>
      <c r="AR16" s="78" t="e">
        <f t="shared" si="5"/>
        <v>#DIV/0!</v>
      </c>
      <c r="AS16" s="78" t="e">
        <f t="shared" si="5"/>
        <v>#DIV/0!</v>
      </c>
      <c r="AT16" s="78" t="e">
        <f t="shared" si="5"/>
        <v>#DIV/0!</v>
      </c>
      <c r="AU16" s="102" t="e">
        <f t="shared" si="5"/>
        <v>#DIV/0!</v>
      </c>
      <c r="AV16" s="107" t="e">
        <f t="shared" si="5"/>
        <v>#DIV/0!</v>
      </c>
      <c r="AW16" s="78" t="e">
        <f t="shared" si="5"/>
        <v>#DIV/0!</v>
      </c>
      <c r="AX16" s="78" t="e">
        <f t="shared" si="5"/>
        <v>#DIV/0!</v>
      </c>
      <c r="AY16" s="78" t="e">
        <f t="shared" si="5"/>
        <v>#DIV/0!</v>
      </c>
      <c r="AZ16" s="78" t="e">
        <f t="shared" si="5"/>
        <v>#DIV/0!</v>
      </c>
      <c r="BA16" s="103">
        <f t="shared" si="5"/>
        <v>0</v>
      </c>
      <c r="BB16" s="108">
        <f t="shared" si="5"/>
        <v>0</v>
      </c>
    </row>
    <row r="17" spans="1:54" ht="14.25" customHeight="1" x14ac:dyDescent="0.35">
      <c r="A17" s="268">
        <v>44836</v>
      </c>
      <c r="B17" s="11">
        <v>8.3333333333333329E-2</v>
      </c>
      <c r="C17" s="306"/>
      <c r="D17" s="17"/>
      <c r="E17" s="17"/>
      <c r="F17" s="41"/>
      <c r="G17" s="269"/>
      <c r="H17" s="17"/>
      <c r="I17" s="17"/>
      <c r="J17" s="17"/>
      <c r="K17" s="98"/>
      <c r="L17" s="286">
        <f>G17-C17</f>
        <v>0</v>
      </c>
      <c r="M17" s="99">
        <f t="shared" ref="M17:M28" si="6">H17-F17</f>
        <v>0</v>
      </c>
      <c r="N17" s="17">
        <f t="shared" ref="N17:N28" si="7">I17-E17</f>
        <v>0</v>
      </c>
      <c r="O17" s="41">
        <f t="shared" ref="O17:O28" si="8">K17-D17</f>
        <v>0</v>
      </c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17"/>
      <c r="BA17" s="98">
        <f t="shared" ref="BA17:BA28" si="9">AY17+AZ17</f>
        <v>0</v>
      </c>
      <c r="BB17" s="101">
        <f t="shared" ref="BB17:BB28" si="10">AE17+AU17+AY17</f>
        <v>0</v>
      </c>
    </row>
    <row r="18" spans="1:54" ht="14.25" customHeight="1" x14ac:dyDescent="0.35">
      <c r="A18" s="266"/>
      <c r="B18" s="11">
        <v>0.16666666666666699</v>
      </c>
      <c r="C18" s="266"/>
      <c r="D18" s="17"/>
      <c r="E18" s="17"/>
      <c r="F18" s="41"/>
      <c r="G18" s="266"/>
      <c r="H18" s="17"/>
      <c r="I18" s="17"/>
      <c r="J18" s="17"/>
      <c r="K18" s="98"/>
      <c r="L18" s="266"/>
      <c r="M18" s="99">
        <f t="shared" si="6"/>
        <v>0</v>
      </c>
      <c r="N18" s="17">
        <f t="shared" si="7"/>
        <v>0</v>
      </c>
      <c r="O18" s="41">
        <f t="shared" si="8"/>
        <v>0</v>
      </c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17"/>
      <c r="BA18" s="98">
        <f t="shared" si="9"/>
        <v>0</v>
      </c>
      <c r="BB18" s="101">
        <f t="shared" si="10"/>
        <v>0</v>
      </c>
    </row>
    <row r="19" spans="1:54" ht="14.25" customHeight="1" x14ac:dyDescent="0.35">
      <c r="A19" s="266"/>
      <c r="B19" s="11">
        <v>0.25</v>
      </c>
      <c r="C19" s="266"/>
      <c r="D19" s="17"/>
      <c r="E19" s="17"/>
      <c r="F19" s="41"/>
      <c r="G19" s="266"/>
      <c r="H19" s="17"/>
      <c r="I19" s="17"/>
      <c r="J19" s="17"/>
      <c r="K19" s="98"/>
      <c r="L19" s="266"/>
      <c r="M19" s="99">
        <f t="shared" si="6"/>
        <v>0</v>
      </c>
      <c r="N19" s="17">
        <f t="shared" si="7"/>
        <v>0</v>
      </c>
      <c r="O19" s="41">
        <f t="shared" si="8"/>
        <v>0</v>
      </c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17"/>
      <c r="BA19" s="98">
        <f t="shared" si="9"/>
        <v>0</v>
      </c>
      <c r="BB19" s="101">
        <f t="shared" si="10"/>
        <v>0</v>
      </c>
    </row>
    <row r="20" spans="1:54" ht="14.25" customHeight="1" x14ac:dyDescent="0.35">
      <c r="A20" s="266"/>
      <c r="B20" s="11">
        <v>0.33333333333333298</v>
      </c>
      <c r="C20" s="266"/>
      <c r="D20" s="17"/>
      <c r="E20" s="17"/>
      <c r="F20" s="41"/>
      <c r="G20" s="266"/>
      <c r="H20" s="17"/>
      <c r="I20" s="17"/>
      <c r="J20" s="17"/>
      <c r="K20" s="98"/>
      <c r="L20" s="266"/>
      <c r="M20" s="99">
        <f t="shared" si="6"/>
        <v>0</v>
      </c>
      <c r="N20" s="17">
        <f t="shared" si="7"/>
        <v>0</v>
      </c>
      <c r="O20" s="41">
        <f t="shared" si="8"/>
        <v>0</v>
      </c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17"/>
      <c r="BA20" s="98">
        <f t="shared" si="9"/>
        <v>0</v>
      </c>
      <c r="BB20" s="101">
        <f t="shared" si="10"/>
        <v>0</v>
      </c>
    </row>
    <row r="21" spans="1:54" ht="14.25" customHeight="1" x14ac:dyDescent="0.35">
      <c r="A21" s="266"/>
      <c r="B21" s="11">
        <v>0.41666666666666702</v>
      </c>
      <c r="C21" s="266"/>
      <c r="D21" s="17"/>
      <c r="E21" s="17"/>
      <c r="F21" s="41"/>
      <c r="G21" s="266"/>
      <c r="H21" s="17"/>
      <c r="I21" s="17"/>
      <c r="J21" s="17"/>
      <c r="K21" s="98"/>
      <c r="L21" s="266"/>
      <c r="M21" s="99">
        <f t="shared" si="6"/>
        <v>0</v>
      </c>
      <c r="N21" s="17">
        <f t="shared" si="7"/>
        <v>0</v>
      </c>
      <c r="O21" s="41">
        <f t="shared" si="8"/>
        <v>0</v>
      </c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17"/>
      <c r="BA21" s="98">
        <f t="shared" si="9"/>
        <v>0</v>
      </c>
      <c r="BB21" s="101">
        <f t="shared" si="10"/>
        <v>0</v>
      </c>
    </row>
    <row r="22" spans="1:54" ht="14.25" customHeight="1" x14ac:dyDescent="0.35">
      <c r="A22" s="266"/>
      <c r="B22" s="11">
        <v>0.5</v>
      </c>
      <c r="C22" s="266"/>
      <c r="D22" s="17"/>
      <c r="E22" s="17"/>
      <c r="F22" s="41"/>
      <c r="G22" s="266"/>
      <c r="H22" s="17"/>
      <c r="I22" s="17"/>
      <c r="J22" s="17"/>
      <c r="K22" s="98"/>
      <c r="L22" s="266"/>
      <c r="M22" s="99">
        <f t="shared" si="6"/>
        <v>0</v>
      </c>
      <c r="N22" s="17">
        <f t="shared" si="7"/>
        <v>0</v>
      </c>
      <c r="O22" s="41">
        <f t="shared" si="8"/>
        <v>0</v>
      </c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17"/>
      <c r="BA22" s="98">
        <f t="shared" si="9"/>
        <v>0</v>
      </c>
      <c r="BB22" s="101">
        <f t="shared" si="10"/>
        <v>0</v>
      </c>
    </row>
    <row r="23" spans="1:54" ht="14.25" customHeight="1" x14ac:dyDescent="0.35">
      <c r="A23" s="266"/>
      <c r="B23" s="11">
        <v>0.58333333333333304</v>
      </c>
      <c r="C23" s="266"/>
      <c r="D23" s="17"/>
      <c r="E23" s="17"/>
      <c r="F23" s="41"/>
      <c r="G23" s="266"/>
      <c r="H23" s="17"/>
      <c r="I23" s="17"/>
      <c r="J23" s="17"/>
      <c r="K23" s="98"/>
      <c r="L23" s="266"/>
      <c r="M23" s="99">
        <f t="shared" si="6"/>
        <v>0</v>
      </c>
      <c r="N23" s="17">
        <f t="shared" si="7"/>
        <v>0</v>
      </c>
      <c r="O23" s="41">
        <f t="shared" si="8"/>
        <v>0</v>
      </c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17"/>
      <c r="BA23" s="98">
        <f t="shared" si="9"/>
        <v>0</v>
      </c>
      <c r="BB23" s="101">
        <f t="shared" si="10"/>
        <v>0</v>
      </c>
    </row>
    <row r="24" spans="1:54" ht="14.25" customHeight="1" x14ac:dyDescent="0.35">
      <c r="A24" s="266"/>
      <c r="B24" s="11">
        <v>0.66666666666666696</v>
      </c>
      <c r="C24" s="266"/>
      <c r="D24" s="17"/>
      <c r="E24" s="17"/>
      <c r="F24" s="41"/>
      <c r="G24" s="266"/>
      <c r="H24" s="17"/>
      <c r="I24" s="17"/>
      <c r="J24" s="17"/>
      <c r="K24" s="98"/>
      <c r="L24" s="266"/>
      <c r="M24" s="99">
        <f t="shared" si="6"/>
        <v>0</v>
      </c>
      <c r="N24" s="17">
        <f t="shared" si="7"/>
        <v>0</v>
      </c>
      <c r="O24" s="41">
        <f t="shared" si="8"/>
        <v>0</v>
      </c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17"/>
      <c r="BA24" s="98">
        <f t="shared" si="9"/>
        <v>0</v>
      </c>
      <c r="BB24" s="101">
        <f t="shared" si="10"/>
        <v>0</v>
      </c>
    </row>
    <row r="25" spans="1:54" ht="14.25" customHeight="1" x14ac:dyDescent="0.35">
      <c r="A25" s="266"/>
      <c r="B25" s="11">
        <v>0.75</v>
      </c>
      <c r="C25" s="266"/>
      <c r="D25" s="17"/>
      <c r="E25" s="17"/>
      <c r="F25" s="41"/>
      <c r="G25" s="266"/>
      <c r="H25" s="17"/>
      <c r="I25" s="17"/>
      <c r="J25" s="17"/>
      <c r="K25" s="98"/>
      <c r="L25" s="266"/>
      <c r="M25" s="99">
        <f t="shared" si="6"/>
        <v>0</v>
      </c>
      <c r="N25" s="17">
        <f t="shared" si="7"/>
        <v>0</v>
      </c>
      <c r="O25" s="41">
        <f t="shared" si="8"/>
        <v>0</v>
      </c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17"/>
      <c r="BA25" s="98">
        <f t="shared" si="9"/>
        <v>0</v>
      </c>
      <c r="BB25" s="101">
        <f t="shared" si="10"/>
        <v>0</v>
      </c>
    </row>
    <row r="26" spans="1:54" ht="14.25" customHeight="1" x14ac:dyDescent="0.35">
      <c r="A26" s="266"/>
      <c r="B26" s="11">
        <v>0.83333333333333304</v>
      </c>
      <c r="C26" s="266"/>
      <c r="D26" s="17"/>
      <c r="E26" s="17"/>
      <c r="F26" s="41"/>
      <c r="G26" s="266"/>
      <c r="H26" s="17"/>
      <c r="I26" s="17"/>
      <c r="J26" s="17"/>
      <c r="K26" s="98"/>
      <c r="L26" s="266"/>
      <c r="M26" s="99">
        <f t="shared" si="6"/>
        <v>0</v>
      </c>
      <c r="N26" s="17">
        <f t="shared" si="7"/>
        <v>0</v>
      </c>
      <c r="O26" s="41">
        <f t="shared" si="8"/>
        <v>0</v>
      </c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17"/>
      <c r="BA26" s="98">
        <f t="shared" si="9"/>
        <v>0</v>
      </c>
      <c r="BB26" s="101">
        <f t="shared" si="10"/>
        <v>0</v>
      </c>
    </row>
    <row r="27" spans="1:54" ht="14.25" customHeight="1" x14ac:dyDescent="0.35">
      <c r="A27" s="266"/>
      <c r="B27" s="11">
        <v>0.91666666666666696</v>
      </c>
      <c r="C27" s="266"/>
      <c r="D27" s="17"/>
      <c r="E27" s="17"/>
      <c r="F27" s="41"/>
      <c r="G27" s="266"/>
      <c r="H27" s="17"/>
      <c r="I27" s="17"/>
      <c r="J27" s="17"/>
      <c r="K27" s="98"/>
      <c r="L27" s="266"/>
      <c r="M27" s="99">
        <f t="shared" si="6"/>
        <v>0</v>
      </c>
      <c r="N27" s="17">
        <f t="shared" si="7"/>
        <v>0</v>
      </c>
      <c r="O27" s="41">
        <f t="shared" si="8"/>
        <v>0</v>
      </c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17"/>
      <c r="BA27" s="98">
        <f t="shared" si="9"/>
        <v>0</v>
      </c>
      <c r="BB27" s="101">
        <f t="shared" si="10"/>
        <v>0</v>
      </c>
    </row>
    <row r="28" spans="1:54" ht="14.25" customHeight="1" x14ac:dyDescent="0.35">
      <c r="A28" s="267"/>
      <c r="B28" s="11">
        <v>1</v>
      </c>
      <c r="C28" s="267"/>
      <c r="D28" s="17"/>
      <c r="E28" s="17"/>
      <c r="F28" s="41"/>
      <c r="G28" s="267"/>
      <c r="H28" s="17"/>
      <c r="I28" s="17"/>
      <c r="J28" s="17"/>
      <c r="K28" s="98"/>
      <c r="L28" s="267"/>
      <c r="M28" s="99">
        <f t="shared" si="6"/>
        <v>0</v>
      </c>
      <c r="N28" s="17">
        <f t="shared" si="7"/>
        <v>0</v>
      </c>
      <c r="O28" s="41">
        <f t="shared" si="8"/>
        <v>0</v>
      </c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17"/>
      <c r="BA28" s="98">
        <f t="shared" si="9"/>
        <v>0</v>
      </c>
      <c r="BB28" s="101">
        <f t="shared" si="10"/>
        <v>0</v>
      </c>
    </row>
    <row r="29" spans="1:54" ht="14.25" customHeight="1" x14ac:dyDescent="0.35">
      <c r="A29" s="291" t="s">
        <v>92</v>
      </c>
      <c r="B29" s="285"/>
      <c r="C29" s="78" t="e">
        <f t="shared" ref="C29:BB29" si="11">AVERAGE(C17:C28)</f>
        <v>#DIV/0!</v>
      </c>
      <c r="D29" s="78" t="e">
        <f t="shared" si="11"/>
        <v>#DIV/0!</v>
      </c>
      <c r="E29" s="78" t="e">
        <f t="shared" si="11"/>
        <v>#DIV/0!</v>
      </c>
      <c r="F29" s="102" t="e">
        <f t="shared" si="11"/>
        <v>#DIV/0!</v>
      </c>
      <c r="G29" s="78" t="e">
        <f t="shared" si="11"/>
        <v>#DIV/0!</v>
      </c>
      <c r="H29" s="78" t="e">
        <f t="shared" si="11"/>
        <v>#DIV/0!</v>
      </c>
      <c r="I29" s="78" t="e">
        <f t="shared" si="11"/>
        <v>#DIV/0!</v>
      </c>
      <c r="J29" s="78" t="e">
        <f t="shared" si="11"/>
        <v>#DIV/0!</v>
      </c>
      <c r="K29" s="103" t="e">
        <f t="shared" si="11"/>
        <v>#DIV/0!</v>
      </c>
      <c r="L29" s="104">
        <f t="shared" si="11"/>
        <v>0</v>
      </c>
      <c r="M29" s="103">
        <f t="shared" si="11"/>
        <v>0</v>
      </c>
      <c r="N29" s="103">
        <f t="shared" si="11"/>
        <v>0</v>
      </c>
      <c r="O29" s="102">
        <f t="shared" si="11"/>
        <v>0</v>
      </c>
      <c r="P29" s="105" t="e">
        <f t="shared" si="11"/>
        <v>#DIV/0!</v>
      </c>
      <c r="Q29" s="78" t="e">
        <f t="shared" si="11"/>
        <v>#DIV/0!</v>
      </c>
      <c r="R29" s="78" t="e">
        <f t="shared" si="11"/>
        <v>#DIV/0!</v>
      </c>
      <c r="S29" s="78" t="e">
        <f t="shared" si="11"/>
        <v>#DIV/0!</v>
      </c>
      <c r="T29" s="78" t="e">
        <f t="shared" si="11"/>
        <v>#DIV/0!</v>
      </c>
      <c r="U29" s="78" t="e">
        <f t="shared" si="11"/>
        <v>#DIV/0!</v>
      </c>
      <c r="V29" s="78" t="e">
        <f t="shared" si="11"/>
        <v>#DIV/0!</v>
      </c>
      <c r="W29" s="78" t="e">
        <f t="shared" si="11"/>
        <v>#DIV/0!</v>
      </c>
      <c r="X29" s="78" t="e">
        <f t="shared" si="11"/>
        <v>#DIV/0!</v>
      </c>
      <c r="Y29" s="78" t="e">
        <f t="shared" si="11"/>
        <v>#DIV/0!</v>
      </c>
      <c r="Z29" s="78" t="e">
        <f t="shared" si="11"/>
        <v>#DIV/0!</v>
      </c>
      <c r="AA29" s="78" t="e">
        <f t="shared" si="11"/>
        <v>#DIV/0!</v>
      </c>
      <c r="AB29" s="78" t="e">
        <f t="shared" si="11"/>
        <v>#DIV/0!</v>
      </c>
      <c r="AC29" s="78" t="e">
        <f t="shared" si="11"/>
        <v>#DIV/0!</v>
      </c>
      <c r="AD29" s="78" t="e">
        <f t="shared" si="11"/>
        <v>#DIV/0!</v>
      </c>
      <c r="AE29" s="102" t="e">
        <f t="shared" si="11"/>
        <v>#DIV/0!</v>
      </c>
      <c r="AF29" s="106" t="e">
        <f t="shared" si="11"/>
        <v>#DIV/0!</v>
      </c>
      <c r="AG29" s="78" t="e">
        <f t="shared" si="11"/>
        <v>#DIV/0!</v>
      </c>
      <c r="AH29" s="78" t="e">
        <f t="shared" si="11"/>
        <v>#DIV/0!</v>
      </c>
      <c r="AI29" s="78" t="e">
        <f t="shared" si="11"/>
        <v>#DIV/0!</v>
      </c>
      <c r="AJ29" s="78" t="e">
        <f t="shared" si="11"/>
        <v>#DIV/0!</v>
      </c>
      <c r="AK29" s="78" t="e">
        <f t="shared" si="11"/>
        <v>#DIV/0!</v>
      </c>
      <c r="AL29" s="78" t="e">
        <f t="shared" si="11"/>
        <v>#DIV/0!</v>
      </c>
      <c r="AM29" s="78" t="e">
        <f t="shared" si="11"/>
        <v>#DIV/0!</v>
      </c>
      <c r="AN29" s="78" t="e">
        <f t="shared" si="11"/>
        <v>#DIV/0!</v>
      </c>
      <c r="AO29" s="78" t="e">
        <f t="shared" si="11"/>
        <v>#DIV/0!</v>
      </c>
      <c r="AP29" s="78" t="e">
        <f t="shared" si="11"/>
        <v>#DIV/0!</v>
      </c>
      <c r="AQ29" s="78" t="e">
        <f t="shared" si="11"/>
        <v>#DIV/0!</v>
      </c>
      <c r="AR29" s="78" t="e">
        <f t="shared" si="11"/>
        <v>#DIV/0!</v>
      </c>
      <c r="AS29" s="78" t="e">
        <f t="shared" si="11"/>
        <v>#DIV/0!</v>
      </c>
      <c r="AT29" s="78" t="e">
        <f t="shared" si="11"/>
        <v>#DIV/0!</v>
      </c>
      <c r="AU29" s="102" t="e">
        <f t="shared" si="11"/>
        <v>#DIV/0!</v>
      </c>
      <c r="AV29" s="107" t="e">
        <f t="shared" si="11"/>
        <v>#DIV/0!</v>
      </c>
      <c r="AW29" s="78" t="e">
        <f t="shared" si="11"/>
        <v>#DIV/0!</v>
      </c>
      <c r="AX29" s="78" t="e">
        <f t="shared" si="11"/>
        <v>#DIV/0!</v>
      </c>
      <c r="AY29" s="78" t="e">
        <f t="shared" si="11"/>
        <v>#DIV/0!</v>
      </c>
      <c r="AZ29" s="78" t="e">
        <f t="shared" si="11"/>
        <v>#DIV/0!</v>
      </c>
      <c r="BA29" s="103">
        <f t="shared" si="11"/>
        <v>0</v>
      </c>
      <c r="BB29" s="108">
        <f t="shared" si="11"/>
        <v>0</v>
      </c>
    </row>
    <row r="30" spans="1:54" ht="14.25" customHeight="1" x14ac:dyDescent="0.35">
      <c r="A30" s="268">
        <v>44837</v>
      </c>
      <c r="B30" s="11">
        <v>1.0833333333333299</v>
      </c>
      <c r="C30" s="306"/>
      <c r="D30" s="17"/>
      <c r="E30" s="17"/>
      <c r="F30" s="41"/>
      <c r="G30" s="269"/>
      <c r="H30" s="17"/>
      <c r="I30" s="17"/>
      <c r="J30" s="17"/>
      <c r="K30" s="98"/>
      <c r="L30" s="286">
        <f>G30-C30</f>
        <v>0</v>
      </c>
      <c r="M30" s="99">
        <f t="shared" ref="M30:M41" si="12">H30-F30</f>
        <v>0</v>
      </c>
      <c r="N30" s="17">
        <f t="shared" ref="N30:N41" si="13">I30-E30</f>
        <v>0</v>
      </c>
      <c r="O30" s="41">
        <f t="shared" ref="O30:O41" si="14">K30-D30</f>
        <v>0</v>
      </c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17"/>
      <c r="BA30" s="98">
        <f t="shared" ref="BA30:BA41" si="15">AY30+AZ30</f>
        <v>0</v>
      </c>
      <c r="BB30" s="101">
        <f t="shared" ref="BB30:BB41" si="16">AE30+AU30+AY30</f>
        <v>0</v>
      </c>
    </row>
    <row r="31" spans="1:54" ht="14.25" customHeight="1" x14ac:dyDescent="0.35">
      <c r="A31" s="266"/>
      <c r="B31" s="11">
        <v>1.1666666666666701</v>
      </c>
      <c r="C31" s="266"/>
      <c r="D31" s="17"/>
      <c r="E31" s="17"/>
      <c r="F31" s="41"/>
      <c r="G31" s="266"/>
      <c r="H31" s="17"/>
      <c r="I31" s="17"/>
      <c r="J31" s="17"/>
      <c r="K31" s="98"/>
      <c r="L31" s="266"/>
      <c r="M31" s="99">
        <f t="shared" si="12"/>
        <v>0</v>
      </c>
      <c r="N31" s="17">
        <f t="shared" si="13"/>
        <v>0</v>
      </c>
      <c r="O31" s="41">
        <f t="shared" si="14"/>
        <v>0</v>
      </c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17"/>
      <c r="BA31" s="98">
        <f t="shared" si="15"/>
        <v>0</v>
      </c>
      <c r="BB31" s="101">
        <f t="shared" si="16"/>
        <v>0</v>
      </c>
    </row>
    <row r="32" spans="1:54" ht="14.25" customHeight="1" x14ac:dyDescent="0.35">
      <c r="A32" s="266"/>
      <c r="B32" s="11">
        <v>1.25</v>
      </c>
      <c r="C32" s="266"/>
      <c r="D32" s="17"/>
      <c r="E32" s="17"/>
      <c r="F32" s="41"/>
      <c r="G32" s="266"/>
      <c r="H32" s="17"/>
      <c r="I32" s="17"/>
      <c r="J32" s="17"/>
      <c r="K32" s="98"/>
      <c r="L32" s="266"/>
      <c r="M32" s="99">
        <f t="shared" si="12"/>
        <v>0</v>
      </c>
      <c r="N32" s="17">
        <f t="shared" si="13"/>
        <v>0</v>
      </c>
      <c r="O32" s="41">
        <f t="shared" si="14"/>
        <v>0</v>
      </c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17"/>
      <c r="BA32" s="98">
        <f t="shared" si="15"/>
        <v>0</v>
      </c>
      <c r="BB32" s="101">
        <f t="shared" si="16"/>
        <v>0</v>
      </c>
    </row>
    <row r="33" spans="1:54" ht="14.25" customHeight="1" x14ac:dyDescent="0.35">
      <c r="A33" s="266"/>
      <c r="B33" s="11">
        <v>1.3333333333333299</v>
      </c>
      <c r="C33" s="266"/>
      <c r="D33" s="17"/>
      <c r="E33" s="17"/>
      <c r="F33" s="41"/>
      <c r="G33" s="266"/>
      <c r="H33" s="17"/>
      <c r="I33" s="17"/>
      <c r="J33" s="17"/>
      <c r="K33" s="98"/>
      <c r="L33" s="266"/>
      <c r="M33" s="99">
        <f t="shared" si="12"/>
        <v>0</v>
      </c>
      <c r="N33" s="17">
        <f t="shared" si="13"/>
        <v>0</v>
      </c>
      <c r="O33" s="41">
        <f t="shared" si="14"/>
        <v>0</v>
      </c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17"/>
      <c r="BA33" s="98">
        <f t="shared" si="15"/>
        <v>0</v>
      </c>
      <c r="BB33" s="101">
        <f t="shared" si="16"/>
        <v>0</v>
      </c>
    </row>
    <row r="34" spans="1:54" ht="14.25" customHeight="1" x14ac:dyDescent="0.35">
      <c r="A34" s="266"/>
      <c r="B34" s="11">
        <v>1.4166666666666701</v>
      </c>
      <c r="C34" s="266"/>
      <c r="D34" s="17"/>
      <c r="E34" s="17"/>
      <c r="F34" s="41"/>
      <c r="G34" s="266"/>
      <c r="H34" s="17"/>
      <c r="I34" s="17"/>
      <c r="J34" s="17"/>
      <c r="K34" s="98"/>
      <c r="L34" s="266"/>
      <c r="M34" s="99">
        <f t="shared" si="12"/>
        <v>0</v>
      </c>
      <c r="N34" s="17">
        <f t="shared" si="13"/>
        <v>0</v>
      </c>
      <c r="O34" s="41">
        <f t="shared" si="14"/>
        <v>0</v>
      </c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17"/>
      <c r="BA34" s="98">
        <f t="shared" si="15"/>
        <v>0</v>
      </c>
      <c r="BB34" s="101">
        <f t="shared" si="16"/>
        <v>0</v>
      </c>
    </row>
    <row r="35" spans="1:54" ht="14.25" customHeight="1" x14ac:dyDescent="0.35">
      <c r="A35" s="266"/>
      <c r="B35" s="11">
        <v>1.5</v>
      </c>
      <c r="C35" s="266"/>
      <c r="D35" s="17"/>
      <c r="E35" s="17"/>
      <c r="F35" s="41"/>
      <c r="G35" s="266"/>
      <c r="H35" s="17"/>
      <c r="I35" s="17"/>
      <c r="J35" s="17"/>
      <c r="K35" s="98"/>
      <c r="L35" s="266"/>
      <c r="M35" s="99">
        <f t="shared" si="12"/>
        <v>0</v>
      </c>
      <c r="N35" s="17">
        <f t="shared" si="13"/>
        <v>0</v>
      </c>
      <c r="O35" s="41">
        <f t="shared" si="14"/>
        <v>0</v>
      </c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17"/>
      <c r="BA35" s="98">
        <f t="shared" si="15"/>
        <v>0</v>
      </c>
      <c r="BB35" s="101">
        <f t="shared" si="16"/>
        <v>0</v>
      </c>
    </row>
    <row r="36" spans="1:54" ht="14.25" customHeight="1" x14ac:dyDescent="0.35">
      <c r="A36" s="266"/>
      <c r="B36" s="11">
        <v>1.5833333333333299</v>
      </c>
      <c r="C36" s="266"/>
      <c r="D36" s="17"/>
      <c r="E36" s="17"/>
      <c r="F36" s="41"/>
      <c r="G36" s="266"/>
      <c r="H36" s="17"/>
      <c r="I36" s="17"/>
      <c r="J36" s="17"/>
      <c r="K36" s="98"/>
      <c r="L36" s="266"/>
      <c r="M36" s="99">
        <f t="shared" si="12"/>
        <v>0</v>
      </c>
      <c r="N36" s="17">
        <f t="shared" si="13"/>
        <v>0</v>
      </c>
      <c r="O36" s="41">
        <f t="shared" si="14"/>
        <v>0</v>
      </c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17"/>
      <c r="BA36" s="98">
        <f t="shared" si="15"/>
        <v>0</v>
      </c>
      <c r="BB36" s="101">
        <f t="shared" si="16"/>
        <v>0</v>
      </c>
    </row>
    <row r="37" spans="1:54" ht="14.25" customHeight="1" x14ac:dyDescent="0.35">
      <c r="A37" s="266"/>
      <c r="B37" s="11">
        <v>1.6666666666666701</v>
      </c>
      <c r="C37" s="266"/>
      <c r="D37" s="17"/>
      <c r="E37" s="17"/>
      <c r="F37" s="41"/>
      <c r="G37" s="266"/>
      <c r="H37" s="17"/>
      <c r="I37" s="17"/>
      <c r="J37" s="17"/>
      <c r="K37" s="98"/>
      <c r="L37" s="266"/>
      <c r="M37" s="99">
        <f t="shared" si="12"/>
        <v>0</v>
      </c>
      <c r="N37" s="17">
        <f t="shared" si="13"/>
        <v>0</v>
      </c>
      <c r="O37" s="41">
        <f t="shared" si="14"/>
        <v>0</v>
      </c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17"/>
      <c r="BA37" s="98">
        <f t="shared" si="15"/>
        <v>0</v>
      </c>
      <c r="BB37" s="101">
        <f t="shared" si="16"/>
        <v>0</v>
      </c>
    </row>
    <row r="38" spans="1:54" ht="14.25" customHeight="1" x14ac:dyDescent="0.35">
      <c r="A38" s="266"/>
      <c r="B38" s="11">
        <v>1.75</v>
      </c>
      <c r="C38" s="266"/>
      <c r="D38" s="17"/>
      <c r="E38" s="17"/>
      <c r="F38" s="41"/>
      <c r="G38" s="266"/>
      <c r="H38" s="17"/>
      <c r="I38" s="17"/>
      <c r="J38" s="17"/>
      <c r="K38" s="98"/>
      <c r="L38" s="266"/>
      <c r="M38" s="99">
        <f t="shared" si="12"/>
        <v>0</v>
      </c>
      <c r="N38" s="17">
        <f t="shared" si="13"/>
        <v>0</v>
      </c>
      <c r="O38" s="41">
        <f t="shared" si="14"/>
        <v>0</v>
      </c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17"/>
      <c r="BA38" s="98">
        <f t="shared" si="15"/>
        <v>0</v>
      </c>
      <c r="BB38" s="101">
        <f t="shared" si="16"/>
        <v>0</v>
      </c>
    </row>
    <row r="39" spans="1:54" ht="14.25" customHeight="1" x14ac:dyDescent="0.35">
      <c r="A39" s="266"/>
      <c r="B39" s="11">
        <v>1.8333333333333299</v>
      </c>
      <c r="C39" s="266"/>
      <c r="D39" s="17"/>
      <c r="E39" s="17"/>
      <c r="F39" s="41"/>
      <c r="G39" s="266"/>
      <c r="H39" s="17"/>
      <c r="I39" s="17"/>
      <c r="J39" s="17"/>
      <c r="K39" s="98"/>
      <c r="L39" s="266"/>
      <c r="M39" s="99">
        <f t="shared" si="12"/>
        <v>0</v>
      </c>
      <c r="N39" s="17">
        <f t="shared" si="13"/>
        <v>0</v>
      </c>
      <c r="O39" s="41">
        <f t="shared" si="14"/>
        <v>0</v>
      </c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17"/>
      <c r="BA39" s="98">
        <f t="shared" si="15"/>
        <v>0</v>
      </c>
      <c r="BB39" s="101">
        <f t="shared" si="16"/>
        <v>0</v>
      </c>
    </row>
    <row r="40" spans="1:54" ht="14.25" customHeight="1" x14ac:dyDescent="0.35">
      <c r="A40" s="266"/>
      <c r="B40" s="11">
        <v>1.9166666666666701</v>
      </c>
      <c r="C40" s="266"/>
      <c r="D40" s="17"/>
      <c r="E40" s="17"/>
      <c r="F40" s="41"/>
      <c r="G40" s="266"/>
      <c r="H40" s="17"/>
      <c r="I40" s="17"/>
      <c r="J40" s="17"/>
      <c r="K40" s="98"/>
      <c r="L40" s="266"/>
      <c r="M40" s="99">
        <f t="shared" si="12"/>
        <v>0</v>
      </c>
      <c r="N40" s="17">
        <f t="shared" si="13"/>
        <v>0</v>
      </c>
      <c r="O40" s="41">
        <f t="shared" si="14"/>
        <v>0</v>
      </c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17"/>
      <c r="BA40" s="98">
        <f t="shared" si="15"/>
        <v>0</v>
      </c>
      <c r="BB40" s="101">
        <f t="shared" si="16"/>
        <v>0</v>
      </c>
    </row>
    <row r="41" spans="1:54" ht="14.25" customHeight="1" x14ac:dyDescent="0.35">
      <c r="A41" s="267"/>
      <c r="B41" s="11">
        <v>2</v>
      </c>
      <c r="C41" s="267"/>
      <c r="D41" s="17"/>
      <c r="E41" s="17"/>
      <c r="F41" s="41"/>
      <c r="G41" s="267"/>
      <c r="H41" s="17"/>
      <c r="I41" s="17"/>
      <c r="J41" s="17"/>
      <c r="K41" s="98"/>
      <c r="L41" s="267"/>
      <c r="M41" s="99">
        <f t="shared" si="12"/>
        <v>0</v>
      </c>
      <c r="N41" s="17">
        <f t="shared" si="13"/>
        <v>0</v>
      </c>
      <c r="O41" s="41">
        <f t="shared" si="14"/>
        <v>0</v>
      </c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17"/>
      <c r="BA41" s="98">
        <f t="shared" si="15"/>
        <v>0</v>
      </c>
      <c r="BB41" s="101">
        <f t="shared" si="16"/>
        <v>0</v>
      </c>
    </row>
    <row r="42" spans="1:54" ht="14.25" customHeight="1" x14ac:dyDescent="0.35">
      <c r="A42" s="291" t="s">
        <v>92</v>
      </c>
      <c r="B42" s="285"/>
      <c r="C42" s="78" t="e">
        <f t="shared" ref="C42:BB42" si="17">AVERAGE(C30:C41)</f>
        <v>#DIV/0!</v>
      </c>
      <c r="D42" s="78" t="e">
        <f t="shared" si="17"/>
        <v>#DIV/0!</v>
      </c>
      <c r="E42" s="78" t="e">
        <f t="shared" si="17"/>
        <v>#DIV/0!</v>
      </c>
      <c r="F42" s="102" t="e">
        <f t="shared" si="17"/>
        <v>#DIV/0!</v>
      </c>
      <c r="G42" s="78" t="e">
        <f t="shared" si="17"/>
        <v>#DIV/0!</v>
      </c>
      <c r="H42" s="78" t="e">
        <f t="shared" si="17"/>
        <v>#DIV/0!</v>
      </c>
      <c r="I42" s="78" t="e">
        <f t="shared" si="17"/>
        <v>#DIV/0!</v>
      </c>
      <c r="J42" s="78" t="e">
        <f t="shared" si="17"/>
        <v>#DIV/0!</v>
      </c>
      <c r="K42" s="103" t="e">
        <f t="shared" si="17"/>
        <v>#DIV/0!</v>
      </c>
      <c r="L42" s="104">
        <f t="shared" si="17"/>
        <v>0</v>
      </c>
      <c r="M42" s="103">
        <f t="shared" si="17"/>
        <v>0</v>
      </c>
      <c r="N42" s="103">
        <f t="shared" si="17"/>
        <v>0</v>
      </c>
      <c r="O42" s="102">
        <f t="shared" si="17"/>
        <v>0</v>
      </c>
      <c r="P42" s="105" t="e">
        <f t="shared" si="17"/>
        <v>#DIV/0!</v>
      </c>
      <c r="Q42" s="78" t="e">
        <f t="shared" si="17"/>
        <v>#DIV/0!</v>
      </c>
      <c r="R42" s="78" t="e">
        <f t="shared" si="17"/>
        <v>#DIV/0!</v>
      </c>
      <c r="S42" s="78" t="e">
        <f t="shared" si="17"/>
        <v>#DIV/0!</v>
      </c>
      <c r="T42" s="78" t="e">
        <f t="shared" si="17"/>
        <v>#DIV/0!</v>
      </c>
      <c r="U42" s="78" t="e">
        <f t="shared" si="17"/>
        <v>#DIV/0!</v>
      </c>
      <c r="V42" s="78" t="e">
        <f t="shared" si="17"/>
        <v>#DIV/0!</v>
      </c>
      <c r="W42" s="78" t="e">
        <f t="shared" si="17"/>
        <v>#DIV/0!</v>
      </c>
      <c r="X42" s="78" t="e">
        <f t="shared" si="17"/>
        <v>#DIV/0!</v>
      </c>
      <c r="Y42" s="78" t="e">
        <f t="shared" si="17"/>
        <v>#DIV/0!</v>
      </c>
      <c r="Z42" s="78" t="e">
        <f t="shared" si="17"/>
        <v>#DIV/0!</v>
      </c>
      <c r="AA42" s="78" t="e">
        <f t="shared" si="17"/>
        <v>#DIV/0!</v>
      </c>
      <c r="AB42" s="78" t="e">
        <f t="shared" si="17"/>
        <v>#DIV/0!</v>
      </c>
      <c r="AC42" s="78" t="e">
        <f t="shared" si="17"/>
        <v>#DIV/0!</v>
      </c>
      <c r="AD42" s="78" t="e">
        <f t="shared" si="17"/>
        <v>#DIV/0!</v>
      </c>
      <c r="AE42" s="102" t="e">
        <f t="shared" si="17"/>
        <v>#DIV/0!</v>
      </c>
      <c r="AF42" s="106" t="e">
        <f t="shared" si="17"/>
        <v>#DIV/0!</v>
      </c>
      <c r="AG42" s="78" t="e">
        <f t="shared" si="17"/>
        <v>#DIV/0!</v>
      </c>
      <c r="AH42" s="78" t="e">
        <f t="shared" si="17"/>
        <v>#DIV/0!</v>
      </c>
      <c r="AI42" s="78" t="e">
        <f t="shared" si="17"/>
        <v>#DIV/0!</v>
      </c>
      <c r="AJ42" s="78" t="e">
        <f t="shared" si="17"/>
        <v>#DIV/0!</v>
      </c>
      <c r="AK42" s="78" t="e">
        <f t="shared" si="17"/>
        <v>#DIV/0!</v>
      </c>
      <c r="AL42" s="78" t="e">
        <f t="shared" si="17"/>
        <v>#DIV/0!</v>
      </c>
      <c r="AM42" s="78" t="e">
        <f t="shared" si="17"/>
        <v>#DIV/0!</v>
      </c>
      <c r="AN42" s="78" t="e">
        <f t="shared" si="17"/>
        <v>#DIV/0!</v>
      </c>
      <c r="AO42" s="78" t="e">
        <f t="shared" si="17"/>
        <v>#DIV/0!</v>
      </c>
      <c r="AP42" s="78" t="e">
        <f t="shared" si="17"/>
        <v>#DIV/0!</v>
      </c>
      <c r="AQ42" s="78" t="e">
        <f t="shared" si="17"/>
        <v>#DIV/0!</v>
      </c>
      <c r="AR42" s="78" t="e">
        <f t="shared" si="17"/>
        <v>#DIV/0!</v>
      </c>
      <c r="AS42" s="78" t="e">
        <f t="shared" si="17"/>
        <v>#DIV/0!</v>
      </c>
      <c r="AT42" s="78" t="e">
        <f t="shared" si="17"/>
        <v>#DIV/0!</v>
      </c>
      <c r="AU42" s="102" t="e">
        <f t="shared" si="17"/>
        <v>#DIV/0!</v>
      </c>
      <c r="AV42" s="107" t="e">
        <f t="shared" si="17"/>
        <v>#DIV/0!</v>
      </c>
      <c r="AW42" s="78" t="e">
        <f t="shared" si="17"/>
        <v>#DIV/0!</v>
      </c>
      <c r="AX42" s="78" t="e">
        <f t="shared" si="17"/>
        <v>#DIV/0!</v>
      </c>
      <c r="AY42" s="78" t="e">
        <f t="shared" si="17"/>
        <v>#DIV/0!</v>
      </c>
      <c r="AZ42" s="78" t="e">
        <f t="shared" si="17"/>
        <v>#DIV/0!</v>
      </c>
      <c r="BA42" s="103">
        <f t="shared" si="17"/>
        <v>0</v>
      </c>
      <c r="BB42" s="108">
        <f t="shared" si="17"/>
        <v>0</v>
      </c>
    </row>
    <row r="43" spans="1:54" ht="14.25" customHeight="1" x14ac:dyDescent="0.35">
      <c r="A43" s="268">
        <v>44838</v>
      </c>
      <c r="B43" s="11">
        <v>2.0833333333333299</v>
      </c>
      <c r="C43" s="306"/>
      <c r="D43" s="17"/>
      <c r="E43" s="17"/>
      <c r="F43" s="41"/>
      <c r="G43" s="269"/>
      <c r="H43" s="17"/>
      <c r="I43" s="17"/>
      <c r="J43" s="17"/>
      <c r="K43" s="98"/>
      <c r="L43" s="286">
        <f>G43-C43</f>
        <v>0</v>
      </c>
      <c r="M43" s="99">
        <f t="shared" ref="M43:M54" si="18">H43-F43</f>
        <v>0</v>
      </c>
      <c r="N43" s="17">
        <f t="shared" ref="N43:N54" si="19">I43-E43</f>
        <v>0</v>
      </c>
      <c r="O43" s="41">
        <f t="shared" ref="O43:O54" si="20">K43-D43</f>
        <v>0</v>
      </c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17"/>
      <c r="BA43" s="98">
        <f t="shared" ref="BA43:BA54" si="21">AY43+AZ43</f>
        <v>0</v>
      </c>
      <c r="BB43" s="101">
        <f t="shared" ref="BB43:BB54" si="22">AE43+AU43+AY43</f>
        <v>0</v>
      </c>
    </row>
    <row r="44" spans="1:54" ht="14.25" customHeight="1" x14ac:dyDescent="0.35">
      <c r="A44" s="266"/>
      <c r="B44" s="11">
        <v>2.1666666666666701</v>
      </c>
      <c r="C44" s="266"/>
      <c r="D44" s="17"/>
      <c r="E44" s="17"/>
      <c r="F44" s="41"/>
      <c r="G44" s="266"/>
      <c r="H44" s="17"/>
      <c r="I44" s="17"/>
      <c r="J44" s="17"/>
      <c r="K44" s="98"/>
      <c r="L44" s="266"/>
      <c r="M44" s="99">
        <f t="shared" si="18"/>
        <v>0</v>
      </c>
      <c r="N44" s="17">
        <f t="shared" si="19"/>
        <v>0</v>
      </c>
      <c r="O44" s="41">
        <f t="shared" si="20"/>
        <v>0</v>
      </c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17"/>
      <c r="BA44" s="98">
        <f t="shared" si="21"/>
        <v>0</v>
      </c>
      <c r="BB44" s="101">
        <f t="shared" si="22"/>
        <v>0</v>
      </c>
    </row>
    <row r="45" spans="1:54" ht="14.25" customHeight="1" x14ac:dyDescent="0.35">
      <c r="A45" s="266"/>
      <c r="B45" s="11">
        <v>2.25</v>
      </c>
      <c r="C45" s="266"/>
      <c r="D45" s="17"/>
      <c r="E45" s="17"/>
      <c r="F45" s="41"/>
      <c r="G45" s="266"/>
      <c r="H45" s="17"/>
      <c r="I45" s="17"/>
      <c r="J45" s="17"/>
      <c r="K45" s="98"/>
      <c r="L45" s="266"/>
      <c r="M45" s="99">
        <f t="shared" si="18"/>
        <v>0</v>
      </c>
      <c r="N45" s="17">
        <f t="shared" si="19"/>
        <v>0</v>
      </c>
      <c r="O45" s="41">
        <f t="shared" si="20"/>
        <v>0</v>
      </c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17"/>
      <c r="BA45" s="98">
        <f t="shared" si="21"/>
        <v>0</v>
      </c>
      <c r="BB45" s="101">
        <f t="shared" si="22"/>
        <v>0</v>
      </c>
    </row>
    <row r="46" spans="1:54" ht="14.25" customHeight="1" x14ac:dyDescent="0.35">
      <c r="A46" s="266"/>
      <c r="B46" s="11">
        <v>2.3333333333333299</v>
      </c>
      <c r="C46" s="266"/>
      <c r="D46" s="17"/>
      <c r="E46" s="17"/>
      <c r="F46" s="41"/>
      <c r="G46" s="266"/>
      <c r="H46" s="17"/>
      <c r="I46" s="17"/>
      <c r="J46" s="17"/>
      <c r="K46" s="98"/>
      <c r="L46" s="266"/>
      <c r="M46" s="99">
        <f t="shared" si="18"/>
        <v>0</v>
      </c>
      <c r="N46" s="17">
        <f t="shared" si="19"/>
        <v>0</v>
      </c>
      <c r="O46" s="41">
        <f t="shared" si="20"/>
        <v>0</v>
      </c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17"/>
      <c r="BA46" s="98">
        <f t="shared" si="21"/>
        <v>0</v>
      </c>
      <c r="BB46" s="101">
        <f t="shared" si="22"/>
        <v>0</v>
      </c>
    </row>
    <row r="47" spans="1:54" ht="14.25" customHeight="1" x14ac:dyDescent="0.35">
      <c r="A47" s="266"/>
      <c r="B47" s="11">
        <v>2.4166666666666701</v>
      </c>
      <c r="C47" s="266"/>
      <c r="D47" s="17"/>
      <c r="E47" s="17"/>
      <c r="F47" s="41"/>
      <c r="G47" s="266"/>
      <c r="H47" s="17"/>
      <c r="I47" s="17"/>
      <c r="J47" s="17"/>
      <c r="K47" s="98"/>
      <c r="L47" s="266"/>
      <c r="M47" s="99">
        <f t="shared" si="18"/>
        <v>0</v>
      </c>
      <c r="N47" s="17">
        <f t="shared" si="19"/>
        <v>0</v>
      </c>
      <c r="O47" s="41">
        <f t="shared" si="20"/>
        <v>0</v>
      </c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17"/>
      <c r="BA47" s="98">
        <f t="shared" si="21"/>
        <v>0</v>
      </c>
      <c r="BB47" s="101">
        <f t="shared" si="22"/>
        <v>0</v>
      </c>
    </row>
    <row r="48" spans="1:54" ht="14.25" customHeight="1" x14ac:dyDescent="0.35">
      <c r="A48" s="266"/>
      <c r="B48" s="11">
        <v>2.5</v>
      </c>
      <c r="C48" s="266"/>
      <c r="D48" s="17"/>
      <c r="E48" s="17"/>
      <c r="F48" s="41"/>
      <c r="G48" s="266"/>
      <c r="H48" s="17"/>
      <c r="I48" s="17"/>
      <c r="J48" s="17"/>
      <c r="K48" s="98"/>
      <c r="L48" s="266"/>
      <c r="M48" s="99">
        <f t="shared" si="18"/>
        <v>0</v>
      </c>
      <c r="N48" s="17">
        <f t="shared" si="19"/>
        <v>0</v>
      </c>
      <c r="O48" s="41">
        <f t="shared" si="20"/>
        <v>0</v>
      </c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17"/>
      <c r="BA48" s="98">
        <f t="shared" si="21"/>
        <v>0</v>
      </c>
      <c r="BB48" s="101">
        <f t="shared" si="22"/>
        <v>0</v>
      </c>
    </row>
    <row r="49" spans="1:54" ht="14.25" customHeight="1" x14ac:dyDescent="0.35">
      <c r="A49" s="266"/>
      <c r="B49" s="11">
        <v>2.5833333333333299</v>
      </c>
      <c r="C49" s="266"/>
      <c r="D49" s="17"/>
      <c r="E49" s="17"/>
      <c r="F49" s="41"/>
      <c r="G49" s="266"/>
      <c r="H49" s="17"/>
      <c r="I49" s="17"/>
      <c r="J49" s="17"/>
      <c r="K49" s="98"/>
      <c r="L49" s="266"/>
      <c r="M49" s="99">
        <f t="shared" si="18"/>
        <v>0</v>
      </c>
      <c r="N49" s="17">
        <f t="shared" si="19"/>
        <v>0</v>
      </c>
      <c r="O49" s="41">
        <f t="shared" si="20"/>
        <v>0</v>
      </c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17"/>
      <c r="BA49" s="98">
        <f t="shared" si="21"/>
        <v>0</v>
      </c>
      <c r="BB49" s="101">
        <f t="shared" si="22"/>
        <v>0</v>
      </c>
    </row>
    <row r="50" spans="1:54" ht="14.25" customHeight="1" x14ac:dyDescent="0.35">
      <c r="A50" s="266"/>
      <c r="B50" s="11">
        <v>2.6666666666666701</v>
      </c>
      <c r="C50" s="266"/>
      <c r="D50" s="17"/>
      <c r="E50" s="17"/>
      <c r="F50" s="41"/>
      <c r="G50" s="266"/>
      <c r="H50" s="17"/>
      <c r="I50" s="17"/>
      <c r="J50" s="17"/>
      <c r="K50" s="98"/>
      <c r="L50" s="266"/>
      <c r="M50" s="99">
        <f t="shared" si="18"/>
        <v>0</v>
      </c>
      <c r="N50" s="17">
        <f t="shared" si="19"/>
        <v>0</v>
      </c>
      <c r="O50" s="41">
        <f t="shared" si="20"/>
        <v>0</v>
      </c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17"/>
      <c r="BA50" s="98">
        <f t="shared" si="21"/>
        <v>0</v>
      </c>
      <c r="BB50" s="101">
        <f t="shared" si="22"/>
        <v>0</v>
      </c>
    </row>
    <row r="51" spans="1:54" ht="14.25" customHeight="1" x14ac:dyDescent="0.35">
      <c r="A51" s="266"/>
      <c r="B51" s="11">
        <v>2.75</v>
      </c>
      <c r="C51" s="266"/>
      <c r="D51" s="17"/>
      <c r="E51" s="17"/>
      <c r="F51" s="41"/>
      <c r="G51" s="266"/>
      <c r="H51" s="17"/>
      <c r="I51" s="17"/>
      <c r="J51" s="17"/>
      <c r="K51" s="98"/>
      <c r="L51" s="266"/>
      <c r="M51" s="99">
        <f t="shared" si="18"/>
        <v>0</v>
      </c>
      <c r="N51" s="17">
        <f t="shared" si="19"/>
        <v>0</v>
      </c>
      <c r="O51" s="41">
        <f t="shared" si="20"/>
        <v>0</v>
      </c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17"/>
      <c r="BA51" s="98">
        <f t="shared" si="21"/>
        <v>0</v>
      </c>
      <c r="BB51" s="101">
        <f t="shared" si="22"/>
        <v>0</v>
      </c>
    </row>
    <row r="52" spans="1:54" ht="14.25" customHeight="1" x14ac:dyDescent="0.35">
      <c r="A52" s="266"/>
      <c r="B52" s="11">
        <v>2.8333333333333299</v>
      </c>
      <c r="C52" s="266"/>
      <c r="D52" s="17"/>
      <c r="E52" s="17"/>
      <c r="F52" s="41"/>
      <c r="G52" s="266"/>
      <c r="H52" s="17"/>
      <c r="I52" s="17"/>
      <c r="J52" s="17"/>
      <c r="K52" s="98"/>
      <c r="L52" s="266"/>
      <c r="M52" s="99">
        <f t="shared" si="18"/>
        <v>0</v>
      </c>
      <c r="N52" s="17">
        <f t="shared" si="19"/>
        <v>0</v>
      </c>
      <c r="O52" s="41">
        <f t="shared" si="20"/>
        <v>0</v>
      </c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17"/>
      <c r="BA52" s="98">
        <f t="shared" si="21"/>
        <v>0</v>
      </c>
      <c r="BB52" s="101">
        <f t="shared" si="22"/>
        <v>0</v>
      </c>
    </row>
    <row r="53" spans="1:54" ht="14.25" customHeight="1" x14ac:dyDescent="0.35">
      <c r="A53" s="266"/>
      <c r="B53" s="11">
        <v>2.9166666666666701</v>
      </c>
      <c r="C53" s="266"/>
      <c r="D53" s="17"/>
      <c r="E53" s="17"/>
      <c r="F53" s="41"/>
      <c r="G53" s="266"/>
      <c r="H53" s="17"/>
      <c r="I53" s="17"/>
      <c r="J53" s="17"/>
      <c r="K53" s="98"/>
      <c r="L53" s="266"/>
      <c r="M53" s="99">
        <f t="shared" si="18"/>
        <v>0</v>
      </c>
      <c r="N53" s="17">
        <f t="shared" si="19"/>
        <v>0</v>
      </c>
      <c r="O53" s="41">
        <f t="shared" si="20"/>
        <v>0</v>
      </c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17"/>
      <c r="BA53" s="98">
        <f t="shared" si="21"/>
        <v>0</v>
      </c>
      <c r="BB53" s="101">
        <f t="shared" si="22"/>
        <v>0</v>
      </c>
    </row>
    <row r="54" spans="1:54" ht="14.25" customHeight="1" x14ac:dyDescent="0.35">
      <c r="A54" s="267"/>
      <c r="B54" s="11">
        <v>3</v>
      </c>
      <c r="C54" s="267"/>
      <c r="D54" s="17"/>
      <c r="E54" s="17"/>
      <c r="F54" s="41"/>
      <c r="G54" s="267"/>
      <c r="H54" s="17"/>
      <c r="I54" s="17"/>
      <c r="J54" s="17"/>
      <c r="K54" s="98"/>
      <c r="L54" s="267"/>
      <c r="M54" s="99">
        <f t="shared" si="18"/>
        <v>0</v>
      </c>
      <c r="N54" s="17">
        <f t="shared" si="19"/>
        <v>0</v>
      </c>
      <c r="O54" s="41">
        <f t="shared" si="20"/>
        <v>0</v>
      </c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17"/>
      <c r="BA54" s="98">
        <f t="shared" si="21"/>
        <v>0</v>
      </c>
      <c r="BB54" s="101">
        <f t="shared" si="22"/>
        <v>0</v>
      </c>
    </row>
    <row r="55" spans="1:54" ht="14.25" customHeight="1" x14ac:dyDescent="0.35">
      <c r="A55" s="291" t="s">
        <v>92</v>
      </c>
      <c r="B55" s="285"/>
      <c r="C55" s="78" t="e">
        <f t="shared" ref="C55:BB55" si="23">AVERAGE(C43:C54)</f>
        <v>#DIV/0!</v>
      </c>
      <c r="D55" s="78" t="e">
        <f t="shared" si="23"/>
        <v>#DIV/0!</v>
      </c>
      <c r="E55" s="78" t="e">
        <f t="shared" si="23"/>
        <v>#DIV/0!</v>
      </c>
      <c r="F55" s="102" t="e">
        <f t="shared" si="23"/>
        <v>#DIV/0!</v>
      </c>
      <c r="G55" s="78" t="e">
        <f t="shared" si="23"/>
        <v>#DIV/0!</v>
      </c>
      <c r="H55" s="78" t="e">
        <f t="shared" si="23"/>
        <v>#DIV/0!</v>
      </c>
      <c r="I55" s="78" t="e">
        <f t="shared" si="23"/>
        <v>#DIV/0!</v>
      </c>
      <c r="J55" s="78" t="e">
        <f t="shared" si="23"/>
        <v>#DIV/0!</v>
      </c>
      <c r="K55" s="103" t="e">
        <f t="shared" si="23"/>
        <v>#DIV/0!</v>
      </c>
      <c r="L55" s="104">
        <f t="shared" si="23"/>
        <v>0</v>
      </c>
      <c r="M55" s="103">
        <f t="shared" si="23"/>
        <v>0</v>
      </c>
      <c r="N55" s="103">
        <f t="shared" si="23"/>
        <v>0</v>
      </c>
      <c r="O55" s="102">
        <f t="shared" si="23"/>
        <v>0</v>
      </c>
      <c r="P55" s="105" t="e">
        <f t="shared" si="23"/>
        <v>#DIV/0!</v>
      </c>
      <c r="Q55" s="78" t="e">
        <f t="shared" si="23"/>
        <v>#DIV/0!</v>
      </c>
      <c r="R55" s="78" t="e">
        <f t="shared" si="23"/>
        <v>#DIV/0!</v>
      </c>
      <c r="S55" s="78" t="e">
        <f t="shared" si="23"/>
        <v>#DIV/0!</v>
      </c>
      <c r="T55" s="78" t="e">
        <f t="shared" si="23"/>
        <v>#DIV/0!</v>
      </c>
      <c r="U55" s="78" t="e">
        <f t="shared" si="23"/>
        <v>#DIV/0!</v>
      </c>
      <c r="V55" s="78" t="e">
        <f t="shared" si="23"/>
        <v>#DIV/0!</v>
      </c>
      <c r="W55" s="78" t="e">
        <f t="shared" si="23"/>
        <v>#DIV/0!</v>
      </c>
      <c r="X55" s="78" t="e">
        <f t="shared" si="23"/>
        <v>#DIV/0!</v>
      </c>
      <c r="Y55" s="78" t="e">
        <f t="shared" si="23"/>
        <v>#DIV/0!</v>
      </c>
      <c r="Z55" s="78" t="e">
        <f t="shared" si="23"/>
        <v>#DIV/0!</v>
      </c>
      <c r="AA55" s="78" t="e">
        <f t="shared" si="23"/>
        <v>#DIV/0!</v>
      </c>
      <c r="AB55" s="78" t="e">
        <f t="shared" si="23"/>
        <v>#DIV/0!</v>
      </c>
      <c r="AC55" s="78" t="e">
        <f t="shared" si="23"/>
        <v>#DIV/0!</v>
      </c>
      <c r="AD55" s="78" t="e">
        <f t="shared" si="23"/>
        <v>#DIV/0!</v>
      </c>
      <c r="AE55" s="102" t="e">
        <f t="shared" si="23"/>
        <v>#DIV/0!</v>
      </c>
      <c r="AF55" s="106" t="e">
        <f t="shared" si="23"/>
        <v>#DIV/0!</v>
      </c>
      <c r="AG55" s="78" t="e">
        <f t="shared" si="23"/>
        <v>#DIV/0!</v>
      </c>
      <c r="AH55" s="78" t="e">
        <f t="shared" si="23"/>
        <v>#DIV/0!</v>
      </c>
      <c r="AI55" s="78" t="e">
        <f t="shared" si="23"/>
        <v>#DIV/0!</v>
      </c>
      <c r="AJ55" s="78" t="e">
        <f t="shared" si="23"/>
        <v>#DIV/0!</v>
      </c>
      <c r="AK55" s="78" t="e">
        <f t="shared" si="23"/>
        <v>#DIV/0!</v>
      </c>
      <c r="AL55" s="78" t="e">
        <f t="shared" si="23"/>
        <v>#DIV/0!</v>
      </c>
      <c r="AM55" s="78" t="e">
        <f t="shared" si="23"/>
        <v>#DIV/0!</v>
      </c>
      <c r="AN55" s="78" t="e">
        <f t="shared" si="23"/>
        <v>#DIV/0!</v>
      </c>
      <c r="AO55" s="78" t="e">
        <f t="shared" si="23"/>
        <v>#DIV/0!</v>
      </c>
      <c r="AP55" s="78" t="e">
        <f t="shared" si="23"/>
        <v>#DIV/0!</v>
      </c>
      <c r="AQ55" s="78" t="e">
        <f t="shared" si="23"/>
        <v>#DIV/0!</v>
      </c>
      <c r="AR55" s="78" t="e">
        <f t="shared" si="23"/>
        <v>#DIV/0!</v>
      </c>
      <c r="AS55" s="78" t="e">
        <f t="shared" si="23"/>
        <v>#DIV/0!</v>
      </c>
      <c r="AT55" s="78" t="e">
        <f t="shared" si="23"/>
        <v>#DIV/0!</v>
      </c>
      <c r="AU55" s="102" t="e">
        <f t="shared" si="23"/>
        <v>#DIV/0!</v>
      </c>
      <c r="AV55" s="107" t="e">
        <f t="shared" si="23"/>
        <v>#DIV/0!</v>
      </c>
      <c r="AW55" s="78" t="e">
        <f t="shared" si="23"/>
        <v>#DIV/0!</v>
      </c>
      <c r="AX55" s="78" t="e">
        <f t="shared" si="23"/>
        <v>#DIV/0!</v>
      </c>
      <c r="AY55" s="78" t="e">
        <f t="shared" si="23"/>
        <v>#DIV/0!</v>
      </c>
      <c r="AZ55" s="78" t="e">
        <f t="shared" si="23"/>
        <v>#DIV/0!</v>
      </c>
      <c r="BA55" s="103">
        <f t="shared" si="23"/>
        <v>0</v>
      </c>
      <c r="BB55" s="108">
        <f t="shared" si="23"/>
        <v>0</v>
      </c>
    </row>
    <row r="56" spans="1:54" ht="14.25" customHeight="1" x14ac:dyDescent="0.35">
      <c r="A56" s="268">
        <v>44839</v>
      </c>
      <c r="B56" s="11">
        <v>3.0833333333333299</v>
      </c>
      <c r="C56" s="306"/>
      <c r="D56" s="17"/>
      <c r="E56" s="17"/>
      <c r="F56" s="41"/>
      <c r="G56" s="269"/>
      <c r="H56" s="17"/>
      <c r="I56" s="17"/>
      <c r="J56" s="17"/>
      <c r="K56" s="98"/>
      <c r="L56" s="286">
        <f>G56-C56</f>
        <v>0</v>
      </c>
      <c r="M56" s="99">
        <f t="shared" ref="M56:M67" si="24">H56-F56</f>
        <v>0</v>
      </c>
      <c r="N56" s="17">
        <f t="shared" ref="N56:N67" si="25">I56-E56</f>
        <v>0</v>
      </c>
      <c r="O56" s="41">
        <f t="shared" ref="O56:O67" si="26">K56-D56</f>
        <v>0</v>
      </c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17"/>
      <c r="BA56" s="98">
        <f t="shared" ref="BA56:BA67" si="27">AY56+AZ56</f>
        <v>0</v>
      </c>
      <c r="BB56" s="101">
        <f t="shared" ref="BB56:BB67" si="28">AE56+AU56+AY56</f>
        <v>0</v>
      </c>
    </row>
    <row r="57" spans="1:54" ht="14.25" customHeight="1" x14ac:dyDescent="0.35">
      <c r="A57" s="266"/>
      <c r="B57" s="11">
        <v>3.1666666666666701</v>
      </c>
      <c r="C57" s="266"/>
      <c r="D57" s="17"/>
      <c r="E57" s="17"/>
      <c r="F57" s="41"/>
      <c r="G57" s="266"/>
      <c r="H57" s="17"/>
      <c r="I57" s="17"/>
      <c r="J57" s="17"/>
      <c r="K57" s="98"/>
      <c r="L57" s="266"/>
      <c r="M57" s="99">
        <f t="shared" si="24"/>
        <v>0</v>
      </c>
      <c r="N57" s="17">
        <f t="shared" si="25"/>
        <v>0</v>
      </c>
      <c r="O57" s="41">
        <f t="shared" si="26"/>
        <v>0</v>
      </c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17"/>
      <c r="BA57" s="98">
        <f t="shared" si="27"/>
        <v>0</v>
      </c>
      <c r="BB57" s="101">
        <f t="shared" si="28"/>
        <v>0</v>
      </c>
    </row>
    <row r="58" spans="1:54" ht="14.25" customHeight="1" x14ac:dyDescent="0.35">
      <c r="A58" s="266"/>
      <c r="B58" s="11">
        <v>3.25</v>
      </c>
      <c r="C58" s="266"/>
      <c r="D58" s="17"/>
      <c r="E58" s="17"/>
      <c r="F58" s="41"/>
      <c r="G58" s="266"/>
      <c r="H58" s="17"/>
      <c r="I58" s="17"/>
      <c r="J58" s="17"/>
      <c r="K58" s="98"/>
      <c r="L58" s="266"/>
      <c r="M58" s="99">
        <f t="shared" si="24"/>
        <v>0</v>
      </c>
      <c r="N58" s="17">
        <f t="shared" si="25"/>
        <v>0</v>
      </c>
      <c r="O58" s="41">
        <f t="shared" si="26"/>
        <v>0</v>
      </c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17"/>
      <c r="BA58" s="98">
        <f t="shared" si="27"/>
        <v>0</v>
      </c>
      <c r="BB58" s="101">
        <f t="shared" si="28"/>
        <v>0</v>
      </c>
    </row>
    <row r="59" spans="1:54" ht="14.25" customHeight="1" x14ac:dyDescent="0.35">
      <c r="A59" s="266"/>
      <c r="B59" s="11">
        <v>3.3333333333333299</v>
      </c>
      <c r="C59" s="266"/>
      <c r="D59" s="17"/>
      <c r="E59" s="17"/>
      <c r="F59" s="41"/>
      <c r="G59" s="266"/>
      <c r="H59" s="17"/>
      <c r="I59" s="17"/>
      <c r="J59" s="17"/>
      <c r="K59" s="98"/>
      <c r="L59" s="266"/>
      <c r="M59" s="99">
        <f t="shared" si="24"/>
        <v>0</v>
      </c>
      <c r="N59" s="17">
        <f t="shared" si="25"/>
        <v>0</v>
      </c>
      <c r="O59" s="41">
        <f t="shared" si="26"/>
        <v>0</v>
      </c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17"/>
      <c r="BA59" s="98">
        <f t="shared" si="27"/>
        <v>0</v>
      </c>
      <c r="BB59" s="101">
        <f t="shared" si="28"/>
        <v>0</v>
      </c>
    </row>
    <row r="60" spans="1:54" ht="14.25" customHeight="1" x14ac:dyDescent="0.35">
      <c r="A60" s="266"/>
      <c r="B60" s="11">
        <v>3.4166666666666701</v>
      </c>
      <c r="C60" s="266"/>
      <c r="D60" s="17"/>
      <c r="E60" s="17"/>
      <c r="F60" s="41"/>
      <c r="G60" s="266"/>
      <c r="H60" s="17"/>
      <c r="I60" s="17"/>
      <c r="J60" s="17"/>
      <c r="K60" s="98"/>
      <c r="L60" s="266"/>
      <c r="M60" s="99">
        <f t="shared" si="24"/>
        <v>0</v>
      </c>
      <c r="N60" s="17">
        <f t="shared" si="25"/>
        <v>0</v>
      </c>
      <c r="O60" s="41">
        <f t="shared" si="26"/>
        <v>0</v>
      </c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17"/>
      <c r="BA60" s="98">
        <f t="shared" si="27"/>
        <v>0</v>
      </c>
      <c r="BB60" s="101">
        <f t="shared" si="28"/>
        <v>0</v>
      </c>
    </row>
    <row r="61" spans="1:54" ht="14.25" customHeight="1" x14ac:dyDescent="0.35">
      <c r="A61" s="266"/>
      <c r="B61" s="11">
        <v>3.5</v>
      </c>
      <c r="C61" s="266"/>
      <c r="D61" s="17"/>
      <c r="E61" s="17"/>
      <c r="F61" s="41"/>
      <c r="G61" s="266"/>
      <c r="H61" s="17"/>
      <c r="I61" s="17"/>
      <c r="J61" s="17"/>
      <c r="K61" s="98"/>
      <c r="L61" s="266"/>
      <c r="M61" s="99">
        <f t="shared" si="24"/>
        <v>0</v>
      </c>
      <c r="N61" s="17">
        <f t="shared" si="25"/>
        <v>0</v>
      </c>
      <c r="O61" s="41">
        <f t="shared" si="26"/>
        <v>0</v>
      </c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17"/>
      <c r="BA61" s="98">
        <f t="shared" si="27"/>
        <v>0</v>
      </c>
      <c r="BB61" s="101">
        <f t="shared" si="28"/>
        <v>0</v>
      </c>
    </row>
    <row r="62" spans="1:54" ht="14.25" customHeight="1" x14ac:dyDescent="0.35">
      <c r="A62" s="266"/>
      <c r="B62" s="11">
        <v>3.5833333333333299</v>
      </c>
      <c r="C62" s="266"/>
      <c r="D62" s="17"/>
      <c r="E62" s="17"/>
      <c r="F62" s="41"/>
      <c r="G62" s="266"/>
      <c r="H62" s="17"/>
      <c r="I62" s="17"/>
      <c r="J62" s="17"/>
      <c r="K62" s="98"/>
      <c r="L62" s="266"/>
      <c r="M62" s="99">
        <f t="shared" si="24"/>
        <v>0</v>
      </c>
      <c r="N62" s="17">
        <f t="shared" si="25"/>
        <v>0</v>
      </c>
      <c r="O62" s="41">
        <f t="shared" si="26"/>
        <v>0</v>
      </c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17"/>
      <c r="BA62" s="98">
        <f t="shared" si="27"/>
        <v>0</v>
      </c>
      <c r="BB62" s="101">
        <f t="shared" si="28"/>
        <v>0</v>
      </c>
    </row>
    <row r="63" spans="1:54" ht="14.25" customHeight="1" x14ac:dyDescent="0.35">
      <c r="A63" s="266"/>
      <c r="B63" s="11">
        <v>3.6666666666666701</v>
      </c>
      <c r="C63" s="266"/>
      <c r="D63" s="17"/>
      <c r="E63" s="17"/>
      <c r="F63" s="41"/>
      <c r="G63" s="266"/>
      <c r="H63" s="17"/>
      <c r="I63" s="17"/>
      <c r="J63" s="17"/>
      <c r="K63" s="98"/>
      <c r="L63" s="266"/>
      <c r="M63" s="99">
        <f t="shared" si="24"/>
        <v>0</v>
      </c>
      <c r="N63" s="17">
        <f t="shared" si="25"/>
        <v>0</v>
      </c>
      <c r="O63" s="41">
        <f t="shared" si="26"/>
        <v>0</v>
      </c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17"/>
      <c r="BA63" s="98">
        <f t="shared" si="27"/>
        <v>0</v>
      </c>
      <c r="BB63" s="101">
        <f t="shared" si="28"/>
        <v>0</v>
      </c>
    </row>
    <row r="64" spans="1:54" ht="14.25" customHeight="1" x14ac:dyDescent="0.35">
      <c r="A64" s="266"/>
      <c r="B64" s="11">
        <v>3.75</v>
      </c>
      <c r="C64" s="266"/>
      <c r="D64" s="17"/>
      <c r="E64" s="17"/>
      <c r="F64" s="41"/>
      <c r="G64" s="266"/>
      <c r="H64" s="17"/>
      <c r="I64" s="17"/>
      <c r="J64" s="17"/>
      <c r="K64" s="98"/>
      <c r="L64" s="266"/>
      <c r="M64" s="99">
        <f t="shared" si="24"/>
        <v>0</v>
      </c>
      <c r="N64" s="17">
        <f t="shared" si="25"/>
        <v>0</v>
      </c>
      <c r="O64" s="41">
        <f t="shared" si="26"/>
        <v>0</v>
      </c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17"/>
      <c r="BA64" s="98">
        <f t="shared" si="27"/>
        <v>0</v>
      </c>
      <c r="BB64" s="101">
        <f t="shared" si="28"/>
        <v>0</v>
      </c>
    </row>
    <row r="65" spans="1:54" ht="14.25" customHeight="1" x14ac:dyDescent="0.35">
      <c r="A65" s="266"/>
      <c r="B65" s="11">
        <v>3.8333333333333299</v>
      </c>
      <c r="C65" s="266"/>
      <c r="D65" s="17"/>
      <c r="E65" s="17"/>
      <c r="F65" s="41"/>
      <c r="G65" s="266"/>
      <c r="H65" s="17"/>
      <c r="I65" s="17"/>
      <c r="J65" s="17"/>
      <c r="K65" s="98"/>
      <c r="L65" s="266"/>
      <c r="M65" s="99">
        <f t="shared" si="24"/>
        <v>0</v>
      </c>
      <c r="N65" s="17">
        <f t="shared" si="25"/>
        <v>0</v>
      </c>
      <c r="O65" s="41">
        <f t="shared" si="26"/>
        <v>0</v>
      </c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17"/>
      <c r="BA65" s="98">
        <f t="shared" si="27"/>
        <v>0</v>
      </c>
      <c r="BB65" s="101">
        <f t="shared" si="28"/>
        <v>0</v>
      </c>
    </row>
    <row r="66" spans="1:54" ht="14.25" customHeight="1" x14ac:dyDescent="0.35">
      <c r="A66" s="266"/>
      <c r="B66" s="11">
        <v>3.9166666666666701</v>
      </c>
      <c r="C66" s="266"/>
      <c r="D66" s="17"/>
      <c r="E66" s="17"/>
      <c r="F66" s="41"/>
      <c r="G66" s="266"/>
      <c r="H66" s="17"/>
      <c r="I66" s="17"/>
      <c r="J66" s="17"/>
      <c r="K66" s="98"/>
      <c r="L66" s="266"/>
      <c r="M66" s="99">
        <f t="shared" si="24"/>
        <v>0</v>
      </c>
      <c r="N66" s="17">
        <f t="shared" si="25"/>
        <v>0</v>
      </c>
      <c r="O66" s="41">
        <f t="shared" si="26"/>
        <v>0</v>
      </c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17"/>
      <c r="BA66" s="98">
        <f t="shared" si="27"/>
        <v>0</v>
      </c>
      <c r="BB66" s="101">
        <f t="shared" si="28"/>
        <v>0</v>
      </c>
    </row>
    <row r="67" spans="1:54" ht="14.25" customHeight="1" x14ac:dyDescent="0.35">
      <c r="A67" s="267"/>
      <c r="B67" s="11">
        <v>4</v>
      </c>
      <c r="C67" s="267"/>
      <c r="D67" s="17"/>
      <c r="E67" s="17"/>
      <c r="F67" s="41"/>
      <c r="G67" s="267"/>
      <c r="H67" s="17"/>
      <c r="I67" s="17"/>
      <c r="J67" s="17"/>
      <c r="K67" s="98"/>
      <c r="L67" s="267"/>
      <c r="M67" s="99">
        <f t="shared" si="24"/>
        <v>0</v>
      </c>
      <c r="N67" s="17">
        <f t="shared" si="25"/>
        <v>0</v>
      </c>
      <c r="O67" s="41">
        <f t="shared" si="26"/>
        <v>0</v>
      </c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17"/>
      <c r="BA67" s="98">
        <f t="shared" si="27"/>
        <v>0</v>
      </c>
      <c r="BB67" s="101">
        <f t="shared" si="28"/>
        <v>0</v>
      </c>
    </row>
    <row r="68" spans="1:54" ht="14.25" customHeight="1" x14ac:dyDescent="0.35">
      <c r="A68" s="291" t="s">
        <v>92</v>
      </c>
      <c r="B68" s="285"/>
      <c r="C68" s="78" t="e">
        <f t="shared" ref="C68:BB68" si="29">AVERAGE(C56:C67)</f>
        <v>#DIV/0!</v>
      </c>
      <c r="D68" s="78" t="e">
        <f t="shared" si="29"/>
        <v>#DIV/0!</v>
      </c>
      <c r="E68" s="78" t="e">
        <f t="shared" si="29"/>
        <v>#DIV/0!</v>
      </c>
      <c r="F68" s="102" t="e">
        <f t="shared" si="29"/>
        <v>#DIV/0!</v>
      </c>
      <c r="G68" s="78" t="e">
        <f t="shared" si="29"/>
        <v>#DIV/0!</v>
      </c>
      <c r="H68" s="78" t="e">
        <f t="shared" si="29"/>
        <v>#DIV/0!</v>
      </c>
      <c r="I68" s="78" t="e">
        <f t="shared" si="29"/>
        <v>#DIV/0!</v>
      </c>
      <c r="J68" s="78" t="e">
        <f t="shared" si="29"/>
        <v>#DIV/0!</v>
      </c>
      <c r="K68" s="103" t="e">
        <f t="shared" si="29"/>
        <v>#DIV/0!</v>
      </c>
      <c r="L68" s="104">
        <f t="shared" si="29"/>
        <v>0</v>
      </c>
      <c r="M68" s="103">
        <f t="shared" si="29"/>
        <v>0</v>
      </c>
      <c r="N68" s="103">
        <f t="shared" si="29"/>
        <v>0</v>
      </c>
      <c r="O68" s="102">
        <f t="shared" si="29"/>
        <v>0</v>
      </c>
      <c r="P68" s="105" t="e">
        <f t="shared" si="29"/>
        <v>#DIV/0!</v>
      </c>
      <c r="Q68" s="78" t="e">
        <f t="shared" si="29"/>
        <v>#DIV/0!</v>
      </c>
      <c r="R68" s="78" t="e">
        <f t="shared" si="29"/>
        <v>#DIV/0!</v>
      </c>
      <c r="S68" s="78" t="e">
        <f t="shared" si="29"/>
        <v>#DIV/0!</v>
      </c>
      <c r="T68" s="78" t="e">
        <f t="shared" si="29"/>
        <v>#DIV/0!</v>
      </c>
      <c r="U68" s="78" t="e">
        <f t="shared" si="29"/>
        <v>#DIV/0!</v>
      </c>
      <c r="V68" s="78" t="e">
        <f t="shared" si="29"/>
        <v>#DIV/0!</v>
      </c>
      <c r="W68" s="78" t="e">
        <f t="shared" si="29"/>
        <v>#DIV/0!</v>
      </c>
      <c r="X68" s="78" t="e">
        <f t="shared" si="29"/>
        <v>#DIV/0!</v>
      </c>
      <c r="Y68" s="78" t="e">
        <f t="shared" si="29"/>
        <v>#DIV/0!</v>
      </c>
      <c r="Z68" s="78" t="e">
        <f t="shared" si="29"/>
        <v>#DIV/0!</v>
      </c>
      <c r="AA68" s="78" t="e">
        <f t="shared" si="29"/>
        <v>#DIV/0!</v>
      </c>
      <c r="AB68" s="78" t="e">
        <f t="shared" si="29"/>
        <v>#DIV/0!</v>
      </c>
      <c r="AC68" s="78" t="e">
        <f t="shared" si="29"/>
        <v>#DIV/0!</v>
      </c>
      <c r="AD68" s="78" t="e">
        <f t="shared" si="29"/>
        <v>#DIV/0!</v>
      </c>
      <c r="AE68" s="102" t="e">
        <f t="shared" si="29"/>
        <v>#DIV/0!</v>
      </c>
      <c r="AF68" s="106" t="e">
        <f t="shared" si="29"/>
        <v>#DIV/0!</v>
      </c>
      <c r="AG68" s="78" t="e">
        <f t="shared" si="29"/>
        <v>#DIV/0!</v>
      </c>
      <c r="AH68" s="78" t="e">
        <f t="shared" si="29"/>
        <v>#DIV/0!</v>
      </c>
      <c r="AI68" s="78" t="e">
        <f t="shared" si="29"/>
        <v>#DIV/0!</v>
      </c>
      <c r="AJ68" s="78" t="e">
        <f t="shared" si="29"/>
        <v>#DIV/0!</v>
      </c>
      <c r="AK68" s="78" t="e">
        <f t="shared" si="29"/>
        <v>#DIV/0!</v>
      </c>
      <c r="AL68" s="78" t="e">
        <f t="shared" si="29"/>
        <v>#DIV/0!</v>
      </c>
      <c r="AM68" s="78" t="e">
        <f t="shared" si="29"/>
        <v>#DIV/0!</v>
      </c>
      <c r="AN68" s="78" t="e">
        <f t="shared" si="29"/>
        <v>#DIV/0!</v>
      </c>
      <c r="AO68" s="78" t="e">
        <f t="shared" si="29"/>
        <v>#DIV/0!</v>
      </c>
      <c r="AP68" s="78" t="e">
        <f t="shared" si="29"/>
        <v>#DIV/0!</v>
      </c>
      <c r="AQ68" s="78" t="e">
        <f t="shared" si="29"/>
        <v>#DIV/0!</v>
      </c>
      <c r="AR68" s="78" t="e">
        <f t="shared" si="29"/>
        <v>#DIV/0!</v>
      </c>
      <c r="AS68" s="78" t="e">
        <f t="shared" si="29"/>
        <v>#DIV/0!</v>
      </c>
      <c r="AT68" s="78" t="e">
        <f t="shared" si="29"/>
        <v>#DIV/0!</v>
      </c>
      <c r="AU68" s="102" t="e">
        <f t="shared" si="29"/>
        <v>#DIV/0!</v>
      </c>
      <c r="AV68" s="107" t="e">
        <f t="shared" si="29"/>
        <v>#DIV/0!</v>
      </c>
      <c r="AW68" s="78" t="e">
        <f t="shared" si="29"/>
        <v>#DIV/0!</v>
      </c>
      <c r="AX68" s="78" t="e">
        <f t="shared" si="29"/>
        <v>#DIV/0!</v>
      </c>
      <c r="AY68" s="78" t="e">
        <f t="shared" si="29"/>
        <v>#DIV/0!</v>
      </c>
      <c r="AZ68" s="78" t="e">
        <f t="shared" si="29"/>
        <v>#DIV/0!</v>
      </c>
      <c r="BA68" s="103">
        <f t="shared" si="29"/>
        <v>0</v>
      </c>
      <c r="BB68" s="108">
        <f t="shared" si="29"/>
        <v>0</v>
      </c>
    </row>
    <row r="69" spans="1:54" ht="14.25" customHeight="1" x14ac:dyDescent="0.35">
      <c r="A69" s="268">
        <v>44840</v>
      </c>
      <c r="B69" s="11">
        <v>4.0833333333333304</v>
      </c>
      <c r="C69" s="306"/>
      <c r="D69" s="17"/>
      <c r="E69" s="17"/>
      <c r="F69" s="41"/>
      <c r="G69" s="269"/>
      <c r="H69" s="17"/>
      <c r="I69" s="17"/>
      <c r="J69" s="17"/>
      <c r="K69" s="98"/>
      <c r="L69" s="286">
        <f>G69-C69</f>
        <v>0</v>
      </c>
      <c r="M69" s="99">
        <f t="shared" ref="M69:M80" si="30">H69-F69</f>
        <v>0</v>
      </c>
      <c r="N69" s="17">
        <f t="shared" ref="N69:N80" si="31">I69-E69</f>
        <v>0</v>
      </c>
      <c r="O69" s="41">
        <f t="shared" ref="O69:O80" si="32">K69-D69</f>
        <v>0</v>
      </c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17"/>
      <c r="BA69" s="98">
        <f t="shared" ref="BA69:BA80" si="33">AY69+AZ69</f>
        <v>0</v>
      </c>
      <c r="BB69" s="101">
        <f t="shared" ref="BB69:BB80" si="34">AE69+AU69+AY69</f>
        <v>0</v>
      </c>
    </row>
    <row r="70" spans="1:54" ht="14.25" customHeight="1" x14ac:dyDescent="0.35">
      <c r="A70" s="266"/>
      <c r="B70" s="11">
        <v>4.1666666666666696</v>
      </c>
      <c r="C70" s="266"/>
      <c r="D70" s="17"/>
      <c r="E70" s="17"/>
      <c r="F70" s="41"/>
      <c r="G70" s="266"/>
      <c r="H70" s="17"/>
      <c r="I70" s="17"/>
      <c r="J70" s="17"/>
      <c r="K70" s="98"/>
      <c r="L70" s="266"/>
      <c r="M70" s="99">
        <f t="shared" si="30"/>
        <v>0</v>
      </c>
      <c r="N70" s="17">
        <f t="shared" si="31"/>
        <v>0</v>
      </c>
      <c r="O70" s="41">
        <f t="shared" si="32"/>
        <v>0</v>
      </c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17"/>
      <c r="BA70" s="98">
        <f t="shared" si="33"/>
        <v>0</v>
      </c>
      <c r="BB70" s="101">
        <f t="shared" si="34"/>
        <v>0</v>
      </c>
    </row>
    <row r="71" spans="1:54" ht="14.25" customHeight="1" x14ac:dyDescent="0.35">
      <c r="A71" s="266"/>
      <c r="B71" s="11">
        <v>4.25</v>
      </c>
      <c r="C71" s="266"/>
      <c r="D71" s="17"/>
      <c r="E71" s="17"/>
      <c r="F71" s="41"/>
      <c r="G71" s="266"/>
      <c r="H71" s="17"/>
      <c r="I71" s="17"/>
      <c r="J71" s="17"/>
      <c r="K71" s="98"/>
      <c r="L71" s="266"/>
      <c r="M71" s="99">
        <f t="shared" si="30"/>
        <v>0</v>
      </c>
      <c r="N71" s="17">
        <f t="shared" si="31"/>
        <v>0</v>
      </c>
      <c r="O71" s="41">
        <f t="shared" si="32"/>
        <v>0</v>
      </c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17"/>
      <c r="BA71" s="98">
        <f t="shared" si="33"/>
        <v>0</v>
      </c>
      <c r="BB71" s="101">
        <f t="shared" si="34"/>
        <v>0</v>
      </c>
    </row>
    <row r="72" spans="1:54" ht="14.25" customHeight="1" x14ac:dyDescent="0.35">
      <c r="A72" s="266"/>
      <c r="B72" s="11">
        <v>4.3333333333333304</v>
      </c>
      <c r="C72" s="266"/>
      <c r="D72" s="17"/>
      <c r="E72" s="17"/>
      <c r="F72" s="41"/>
      <c r="G72" s="266"/>
      <c r="H72" s="17"/>
      <c r="I72" s="17"/>
      <c r="J72" s="17"/>
      <c r="K72" s="98"/>
      <c r="L72" s="266"/>
      <c r="M72" s="99">
        <f t="shared" si="30"/>
        <v>0</v>
      </c>
      <c r="N72" s="17">
        <f t="shared" si="31"/>
        <v>0</v>
      </c>
      <c r="O72" s="41">
        <f t="shared" si="32"/>
        <v>0</v>
      </c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17"/>
      <c r="BA72" s="98">
        <f t="shared" si="33"/>
        <v>0</v>
      </c>
      <c r="BB72" s="101">
        <f t="shared" si="34"/>
        <v>0</v>
      </c>
    </row>
    <row r="73" spans="1:54" ht="14.25" customHeight="1" x14ac:dyDescent="0.35">
      <c r="A73" s="266"/>
      <c r="B73" s="11">
        <v>4.4166666666666696</v>
      </c>
      <c r="C73" s="266"/>
      <c r="D73" s="17"/>
      <c r="E73" s="17"/>
      <c r="F73" s="41"/>
      <c r="G73" s="266"/>
      <c r="H73" s="109"/>
      <c r="I73" s="109"/>
      <c r="J73" s="109"/>
      <c r="K73" s="98"/>
      <c r="L73" s="266"/>
      <c r="M73" s="99">
        <f t="shared" si="30"/>
        <v>0</v>
      </c>
      <c r="N73" s="17">
        <f t="shared" si="31"/>
        <v>0</v>
      </c>
      <c r="O73" s="41">
        <f t="shared" si="32"/>
        <v>0</v>
      </c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17"/>
      <c r="BA73" s="98">
        <f t="shared" si="33"/>
        <v>0</v>
      </c>
      <c r="BB73" s="101">
        <f t="shared" si="34"/>
        <v>0</v>
      </c>
    </row>
    <row r="74" spans="1:54" ht="14.25" customHeight="1" x14ac:dyDescent="0.35">
      <c r="A74" s="266"/>
      <c r="B74" s="11">
        <v>4.5</v>
      </c>
      <c r="C74" s="266"/>
      <c r="D74" s="17"/>
      <c r="E74" s="17"/>
      <c r="F74" s="41"/>
      <c r="G74" s="266"/>
      <c r="H74" s="17"/>
      <c r="I74" s="17"/>
      <c r="J74" s="17"/>
      <c r="K74" s="98"/>
      <c r="L74" s="266"/>
      <c r="M74" s="99">
        <f t="shared" si="30"/>
        <v>0</v>
      </c>
      <c r="N74" s="17">
        <f t="shared" si="31"/>
        <v>0</v>
      </c>
      <c r="O74" s="41">
        <f t="shared" si="32"/>
        <v>0</v>
      </c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17"/>
      <c r="BA74" s="98">
        <f t="shared" si="33"/>
        <v>0</v>
      </c>
      <c r="BB74" s="101">
        <f t="shared" si="34"/>
        <v>0</v>
      </c>
    </row>
    <row r="75" spans="1:54" ht="14.25" customHeight="1" x14ac:dyDescent="0.35">
      <c r="A75" s="266"/>
      <c r="B75" s="11">
        <v>4.5833333333333304</v>
      </c>
      <c r="C75" s="266"/>
      <c r="D75" s="17"/>
      <c r="E75" s="17"/>
      <c r="F75" s="41"/>
      <c r="G75" s="266"/>
      <c r="H75" s="17"/>
      <c r="I75" s="17"/>
      <c r="J75" s="17"/>
      <c r="K75" s="98"/>
      <c r="L75" s="266"/>
      <c r="M75" s="99">
        <f t="shared" si="30"/>
        <v>0</v>
      </c>
      <c r="N75" s="17">
        <f t="shared" si="31"/>
        <v>0</v>
      </c>
      <c r="O75" s="41">
        <f t="shared" si="32"/>
        <v>0</v>
      </c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17"/>
      <c r="BA75" s="98">
        <f t="shared" si="33"/>
        <v>0</v>
      </c>
      <c r="BB75" s="101">
        <f t="shared" si="34"/>
        <v>0</v>
      </c>
    </row>
    <row r="76" spans="1:54" ht="14.25" customHeight="1" x14ac:dyDescent="0.35">
      <c r="A76" s="266"/>
      <c r="B76" s="11">
        <v>4.6666666666666696</v>
      </c>
      <c r="C76" s="266"/>
      <c r="D76" s="17"/>
      <c r="E76" s="17"/>
      <c r="F76" s="41"/>
      <c r="G76" s="266"/>
      <c r="H76" s="17"/>
      <c r="I76" s="17"/>
      <c r="J76" s="17"/>
      <c r="K76" s="98"/>
      <c r="L76" s="266"/>
      <c r="M76" s="99">
        <f t="shared" si="30"/>
        <v>0</v>
      </c>
      <c r="N76" s="17">
        <f t="shared" si="31"/>
        <v>0</v>
      </c>
      <c r="O76" s="41">
        <f t="shared" si="32"/>
        <v>0</v>
      </c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17"/>
      <c r="BA76" s="98">
        <f t="shared" si="33"/>
        <v>0</v>
      </c>
      <c r="BB76" s="101">
        <f t="shared" si="34"/>
        <v>0</v>
      </c>
    </row>
    <row r="77" spans="1:54" ht="14.25" customHeight="1" x14ac:dyDescent="0.35">
      <c r="A77" s="266"/>
      <c r="B77" s="11">
        <v>4.75</v>
      </c>
      <c r="C77" s="266"/>
      <c r="D77" s="17"/>
      <c r="E77" s="17"/>
      <c r="F77" s="41"/>
      <c r="G77" s="266"/>
      <c r="H77" s="17"/>
      <c r="I77" s="17"/>
      <c r="J77" s="17"/>
      <c r="K77" s="98"/>
      <c r="L77" s="266"/>
      <c r="M77" s="99">
        <f t="shared" si="30"/>
        <v>0</v>
      </c>
      <c r="N77" s="17">
        <f t="shared" si="31"/>
        <v>0</v>
      </c>
      <c r="O77" s="41">
        <f t="shared" si="32"/>
        <v>0</v>
      </c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41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>
        <f t="shared" si="33"/>
        <v>0</v>
      </c>
      <c r="BB77" s="101">
        <f t="shared" si="34"/>
        <v>0</v>
      </c>
    </row>
    <row r="78" spans="1:54" ht="14.25" customHeight="1" x14ac:dyDescent="0.35">
      <c r="A78" s="266"/>
      <c r="B78" s="11">
        <v>4.8333333333333304</v>
      </c>
      <c r="C78" s="266"/>
      <c r="D78" s="17"/>
      <c r="E78" s="17"/>
      <c r="F78" s="41"/>
      <c r="G78" s="266"/>
      <c r="H78" s="17"/>
      <c r="I78" s="17"/>
      <c r="J78" s="17"/>
      <c r="K78" s="98"/>
      <c r="L78" s="266"/>
      <c r="M78" s="99">
        <f t="shared" si="30"/>
        <v>0</v>
      </c>
      <c r="N78" s="17">
        <f t="shared" si="31"/>
        <v>0</v>
      </c>
      <c r="O78" s="41">
        <f t="shared" si="32"/>
        <v>0</v>
      </c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41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>
        <f t="shared" si="33"/>
        <v>0</v>
      </c>
      <c r="BB78" s="101">
        <f t="shared" si="34"/>
        <v>0</v>
      </c>
    </row>
    <row r="79" spans="1:54" ht="14.25" customHeight="1" x14ac:dyDescent="0.35">
      <c r="A79" s="266"/>
      <c r="B79" s="11">
        <v>4.9166666666666696</v>
      </c>
      <c r="C79" s="266"/>
      <c r="D79" s="17"/>
      <c r="E79" s="17"/>
      <c r="F79" s="41"/>
      <c r="G79" s="266"/>
      <c r="H79" s="17"/>
      <c r="I79" s="17"/>
      <c r="J79" s="17"/>
      <c r="K79" s="98"/>
      <c r="L79" s="266"/>
      <c r="M79" s="99">
        <f t="shared" si="30"/>
        <v>0</v>
      </c>
      <c r="N79" s="17">
        <f t="shared" si="31"/>
        <v>0</v>
      </c>
      <c r="O79" s="41">
        <f t="shared" si="32"/>
        <v>0</v>
      </c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41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>
        <f t="shared" si="33"/>
        <v>0</v>
      </c>
      <c r="BB79" s="101">
        <f t="shared" si="34"/>
        <v>0</v>
      </c>
    </row>
    <row r="80" spans="1:54" ht="14.25" customHeight="1" x14ac:dyDescent="0.35">
      <c r="A80" s="267"/>
      <c r="B80" s="11">
        <v>5</v>
      </c>
      <c r="C80" s="267"/>
      <c r="D80" s="17"/>
      <c r="E80" s="17"/>
      <c r="F80" s="41"/>
      <c r="G80" s="267"/>
      <c r="H80" s="17"/>
      <c r="I80" s="17"/>
      <c r="J80" s="17"/>
      <c r="K80" s="98"/>
      <c r="L80" s="267"/>
      <c r="M80" s="99">
        <f t="shared" si="30"/>
        <v>0</v>
      </c>
      <c r="N80" s="17">
        <f t="shared" si="31"/>
        <v>0</v>
      </c>
      <c r="O80" s="41">
        <f t="shared" si="32"/>
        <v>0</v>
      </c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41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>
        <f t="shared" si="33"/>
        <v>0</v>
      </c>
      <c r="BB80" s="101">
        <f t="shared" si="34"/>
        <v>0</v>
      </c>
    </row>
    <row r="81" spans="1:54" ht="14.25" customHeight="1" x14ac:dyDescent="0.35">
      <c r="A81" s="291" t="s">
        <v>92</v>
      </c>
      <c r="B81" s="285"/>
      <c r="C81" s="78" t="e">
        <f t="shared" ref="C81:BB81" si="35">AVERAGE(C69:C80)</f>
        <v>#DIV/0!</v>
      </c>
      <c r="D81" s="78" t="e">
        <f t="shared" si="35"/>
        <v>#DIV/0!</v>
      </c>
      <c r="E81" s="78" t="e">
        <f t="shared" si="35"/>
        <v>#DIV/0!</v>
      </c>
      <c r="F81" s="102" t="e">
        <f t="shared" si="35"/>
        <v>#DIV/0!</v>
      </c>
      <c r="G81" s="78" t="e">
        <f t="shared" si="35"/>
        <v>#DIV/0!</v>
      </c>
      <c r="H81" s="78" t="e">
        <f t="shared" si="35"/>
        <v>#DIV/0!</v>
      </c>
      <c r="I81" s="78" t="e">
        <f t="shared" si="35"/>
        <v>#DIV/0!</v>
      </c>
      <c r="J81" s="78" t="e">
        <f t="shared" si="35"/>
        <v>#DIV/0!</v>
      </c>
      <c r="K81" s="103" t="e">
        <f t="shared" si="35"/>
        <v>#DIV/0!</v>
      </c>
      <c r="L81" s="104">
        <f t="shared" si="35"/>
        <v>0</v>
      </c>
      <c r="M81" s="103">
        <f t="shared" si="35"/>
        <v>0</v>
      </c>
      <c r="N81" s="103">
        <f t="shared" si="35"/>
        <v>0</v>
      </c>
      <c r="O81" s="102">
        <f t="shared" si="35"/>
        <v>0</v>
      </c>
      <c r="P81" s="105" t="e">
        <f t="shared" si="35"/>
        <v>#DIV/0!</v>
      </c>
      <c r="Q81" s="78" t="e">
        <f t="shared" si="35"/>
        <v>#DIV/0!</v>
      </c>
      <c r="R81" s="78" t="e">
        <f t="shared" si="35"/>
        <v>#DIV/0!</v>
      </c>
      <c r="S81" s="78" t="e">
        <f t="shared" si="35"/>
        <v>#DIV/0!</v>
      </c>
      <c r="T81" s="78" t="e">
        <f t="shared" si="35"/>
        <v>#DIV/0!</v>
      </c>
      <c r="U81" s="78" t="e">
        <f t="shared" si="35"/>
        <v>#DIV/0!</v>
      </c>
      <c r="V81" s="78" t="e">
        <f t="shared" si="35"/>
        <v>#DIV/0!</v>
      </c>
      <c r="W81" s="78" t="e">
        <f t="shared" si="35"/>
        <v>#DIV/0!</v>
      </c>
      <c r="X81" s="78" t="e">
        <f t="shared" si="35"/>
        <v>#DIV/0!</v>
      </c>
      <c r="Y81" s="78" t="e">
        <f t="shared" si="35"/>
        <v>#DIV/0!</v>
      </c>
      <c r="Z81" s="78" t="e">
        <f t="shared" si="35"/>
        <v>#DIV/0!</v>
      </c>
      <c r="AA81" s="78" t="e">
        <f t="shared" si="35"/>
        <v>#DIV/0!</v>
      </c>
      <c r="AB81" s="78" t="e">
        <f t="shared" si="35"/>
        <v>#DIV/0!</v>
      </c>
      <c r="AC81" s="78" t="e">
        <f t="shared" si="35"/>
        <v>#DIV/0!</v>
      </c>
      <c r="AD81" s="78" t="e">
        <f t="shared" si="35"/>
        <v>#DIV/0!</v>
      </c>
      <c r="AE81" s="102" t="e">
        <f t="shared" si="35"/>
        <v>#DIV/0!</v>
      </c>
      <c r="AF81" s="106" t="e">
        <f t="shared" si="35"/>
        <v>#DIV/0!</v>
      </c>
      <c r="AG81" s="78" t="e">
        <f t="shared" si="35"/>
        <v>#DIV/0!</v>
      </c>
      <c r="AH81" s="78" t="e">
        <f t="shared" si="35"/>
        <v>#DIV/0!</v>
      </c>
      <c r="AI81" s="78" t="e">
        <f t="shared" si="35"/>
        <v>#DIV/0!</v>
      </c>
      <c r="AJ81" s="78" t="e">
        <f t="shared" si="35"/>
        <v>#DIV/0!</v>
      </c>
      <c r="AK81" s="78" t="e">
        <f t="shared" si="35"/>
        <v>#DIV/0!</v>
      </c>
      <c r="AL81" s="78" t="e">
        <f t="shared" si="35"/>
        <v>#DIV/0!</v>
      </c>
      <c r="AM81" s="78" t="e">
        <f t="shared" si="35"/>
        <v>#DIV/0!</v>
      </c>
      <c r="AN81" s="78" t="e">
        <f t="shared" si="35"/>
        <v>#DIV/0!</v>
      </c>
      <c r="AO81" s="78" t="e">
        <f t="shared" si="35"/>
        <v>#DIV/0!</v>
      </c>
      <c r="AP81" s="78" t="e">
        <f t="shared" si="35"/>
        <v>#DIV/0!</v>
      </c>
      <c r="AQ81" s="78" t="e">
        <f t="shared" si="35"/>
        <v>#DIV/0!</v>
      </c>
      <c r="AR81" s="78" t="e">
        <f t="shared" si="35"/>
        <v>#DIV/0!</v>
      </c>
      <c r="AS81" s="78" t="e">
        <f t="shared" si="35"/>
        <v>#DIV/0!</v>
      </c>
      <c r="AT81" s="78" t="e">
        <f t="shared" si="35"/>
        <v>#DIV/0!</v>
      </c>
      <c r="AU81" s="102" t="e">
        <f t="shared" si="35"/>
        <v>#DIV/0!</v>
      </c>
      <c r="AV81" s="107" t="e">
        <f t="shared" si="35"/>
        <v>#DIV/0!</v>
      </c>
      <c r="AW81" s="78" t="e">
        <f t="shared" si="35"/>
        <v>#DIV/0!</v>
      </c>
      <c r="AX81" s="78" t="e">
        <f t="shared" si="35"/>
        <v>#DIV/0!</v>
      </c>
      <c r="AY81" s="78" t="e">
        <f t="shared" si="35"/>
        <v>#DIV/0!</v>
      </c>
      <c r="AZ81" s="78" t="e">
        <f t="shared" si="35"/>
        <v>#DIV/0!</v>
      </c>
      <c r="BA81" s="103">
        <f t="shared" si="35"/>
        <v>0</v>
      </c>
      <c r="BB81" s="108">
        <f t="shared" si="35"/>
        <v>0</v>
      </c>
    </row>
    <row r="82" spans="1:54" ht="14.25" customHeight="1" x14ac:dyDescent="0.35">
      <c r="A82" s="268">
        <v>44841</v>
      </c>
      <c r="B82" s="11">
        <v>5.0833333333333304</v>
      </c>
      <c r="C82" s="306"/>
      <c r="D82" s="17"/>
      <c r="E82" s="17"/>
      <c r="F82" s="41"/>
      <c r="G82" s="269"/>
      <c r="H82" s="17"/>
      <c r="I82" s="17"/>
      <c r="J82" s="17"/>
      <c r="K82" s="98"/>
      <c r="L82" s="286">
        <f>G82-C82</f>
        <v>0</v>
      </c>
      <c r="M82" s="99">
        <f t="shared" ref="M82:M93" si="36">H82-F82</f>
        <v>0</v>
      </c>
      <c r="N82" s="17">
        <f t="shared" ref="N82:N93" si="37">I82-E82</f>
        <v>0</v>
      </c>
      <c r="O82" s="41">
        <f t="shared" ref="O82:O93" si="38">K82-D82</f>
        <v>0</v>
      </c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41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>
        <f t="shared" ref="BA82:BA93" si="39">AY82+AZ82</f>
        <v>0</v>
      </c>
      <c r="BB82" s="101">
        <f t="shared" ref="BB82:BB93" si="40">AE82+AU82+AY82</f>
        <v>0</v>
      </c>
    </row>
    <row r="83" spans="1:54" ht="14.25" customHeight="1" x14ac:dyDescent="0.35">
      <c r="A83" s="266"/>
      <c r="B83" s="11">
        <v>5.1666666666666696</v>
      </c>
      <c r="C83" s="266"/>
      <c r="D83" s="17"/>
      <c r="E83" s="17"/>
      <c r="F83" s="41"/>
      <c r="G83" s="266"/>
      <c r="H83" s="17"/>
      <c r="I83" s="17"/>
      <c r="J83" s="17"/>
      <c r="K83" s="98"/>
      <c r="L83" s="266"/>
      <c r="M83" s="99">
        <f t="shared" si="36"/>
        <v>0</v>
      </c>
      <c r="N83" s="17">
        <f t="shared" si="37"/>
        <v>0</v>
      </c>
      <c r="O83" s="41">
        <f t="shared" si="38"/>
        <v>0</v>
      </c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41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>
        <f t="shared" si="39"/>
        <v>0</v>
      </c>
      <c r="BB83" s="101">
        <f t="shared" si="40"/>
        <v>0</v>
      </c>
    </row>
    <row r="84" spans="1:54" ht="14.25" customHeight="1" x14ac:dyDescent="0.35">
      <c r="A84" s="266"/>
      <c r="B84" s="11">
        <v>5.25</v>
      </c>
      <c r="C84" s="266"/>
      <c r="D84" s="17"/>
      <c r="E84" s="17"/>
      <c r="F84" s="41"/>
      <c r="G84" s="266"/>
      <c r="H84" s="17"/>
      <c r="I84" s="17"/>
      <c r="J84" s="17"/>
      <c r="K84" s="98"/>
      <c r="L84" s="266"/>
      <c r="M84" s="99">
        <f t="shared" si="36"/>
        <v>0</v>
      </c>
      <c r="N84" s="17">
        <f t="shared" si="37"/>
        <v>0</v>
      </c>
      <c r="O84" s="41">
        <f t="shared" si="38"/>
        <v>0</v>
      </c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41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>
        <f t="shared" si="39"/>
        <v>0</v>
      </c>
      <c r="BB84" s="101">
        <f t="shared" si="40"/>
        <v>0</v>
      </c>
    </row>
    <row r="85" spans="1:54" ht="14.25" customHeight="1" x14ac:dyDescent="0.35">
      <c r="A85" s="266"/>
      <c r="B85" s="11">
        <v>5.3333333333333304</v>
      </c>
      <c r="C85" s="266"/>
      <c r="D85" s="17"/>
      <c r="E85" s="17"/>
      <c r="F85" s="41"/>
      <c r="G85" s="266"/>
      <c r="H85" s="17"/>
      <c r="I85" s="17"/>
      <c r="J85" s="17"/>
      <c r="K85" s="98"/>
      <c r="L85" s="266"/>
      <c r="M85" s="99">
        <f t="shared" si="36"/>
        <v>0</v>
      </c>
      <c r="N85" s="17">
        <f t="shared" si="37"/>
        <v>0</v>
      </c>
      <c r="O85" s="41">
        <f t="shared" si="38"/>
        <v>0</v>
      </c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41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>
        <f t="shared" si="39"/>
        <v>0</v>
      </c>
      <c r="BB85" s="101">
        <f t="shared" si="40"/>
        <v>0</v>
      </c>
    </row>
    <row r="86" spans="1:54" ht="14.25" customHeight="1" x14ac:dyDescent="0.35">
      <c r="A86" s="266"/>
      <c r="B86" s="11">
        <v>5.4166666666666696</v>
      </c>
      <c r="C86" s="266"/>
      <c r="D86" s="17"/>
      <c r="E86" s="17"/>
      <c r="F86" s="41"/>
      <c r="G86" s="266"/>
      <c r="H86" s="17"/>
      <c r="I86" s="17"/>
      <c r="J86" s="17"/>
      <c r="K86" s="98"/>
      <c r="L86" s="266"/>
      <c r="M86" s="99">
        <f t="shared" si="36"/>
        <v>0</v>
      </c>
      <c r="N86" s="17">
        <f t="shared" si="37"/>
        <v>0</v>
      </c>
      <c r="O86" s="41">
        <f t="shared" si="38"/>
        <v>0</v>
      </c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41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>
        <f t="shared" si="39"/>
        <v>0</v>
      </c>
      <c r="BB86" s="101">
        <f t="shared" si="40"/>
        <v>0</v>
      </c>
    </row>
    <row r="87" spans="1:54" ht="14.25" customHeight="1" x14ac:dyDescent="0.35">
      <c r="A87" s="266"/>
      <c r="B87" s="11">
        <v>5.5</v>
      </c>
      <c r="C87" s="266"/>
      <c r="D87" s="17"/>
      <c r="E87" s="17"/>
      <c r="F87" s="41"/>
      <c r="G87" s="266"/>
      <c r="H87" s="17"/>
      <c r="I87" s="17"/>
      <c r="J87" s="17"/>
      <c r="K87" s="98"/>
      <c r="L87" s="266"/>
      <c r="M87" s="99">
        <f t="shared" si="36"/>
        <v>0</v>
      </c>
      <c r="N87" s="17">
        <f t="shared" si="37"/>
        <v>0</v>
      </c>
      <c r="O87" s="41">
        <f t="shared" si="38"/>
        <v>0</v>
      </c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41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>
        <f t="shared" si="39"/>
        <v>0</v>
      </c>
      <c r="BB87" s="101">
        <f t="shared" si="40"/>
        <v>0</v>
      </c>
    </row>
    <row r="88" spans="1:54" ht="14.25" customHeight="1" x14ac:dyDescent="0.35">
      <c r="A88" s="266"/>
      <c r="B88" s="11">
        <v>5.5833333333333304</v>
      </c>
      <c r="C88" s="266"/>
      <c r="D88" s="17"/>
      <c r="E88" s="17"/>
      <c r="F88" s="41"/>
      <c r="G88" s="266"/>
      <c r="H88" s="17"/>
      <c r="I88" s="17"/>
      <c r="J88" s="17"/>
      <c r="K88" s="98"/>
      <c r="L88" s="266"/>
      <c r="M88" s="99">
        <f t="shared" si="36"/>
        <v>0</v>
      </c>
      <c r="N88" s="17">
        <f t="shared" si="37"/>
        <v>0</v>
      </c>
      <c r="O88" s="41">
        <f t="shared" si="38"/>
        <v>0</v>
      </c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41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>
        <f t="shared" si="39"/>
        <v>0</v>
      </c>
      <c r="BB88" s="101">
        <f t="shared" si="40"/>
        <v>0</v>
      </c>
    </row>
    <row r="89" spans="1:54" ht="14.25" customHeight="1" x14ac:dyDescent="0.35">
      <c r="A89" s="266"/>
      <c r="B89" s="11">
        <v>5.6666666666666696</v>
      </c>
      <c r="C89" s="266"/>
      <c r="D89" s="17"/>
      <c r="E89" s="17"/>
      <c r="F89" s="41"/>
      <c r="G89" s="266"/>
      <c r="H89" s="17"/>
      <c r="I89" s="17"/>
      <c r="J89" s="17"/>
      <c r="K89" s="98"/>
      <c r="L89" s="266"/>
      <c r="M89" s="99">
        <f t="shared" si="36"/>
        <v>0</v>
      </c>
      <c r="N89" s="17">
        <f t="shared" si="37"/>
        <v>0</v>
      </c>
      <c r="O89" s="41">
        <f t="shared" si="38"/>
        <v>0</v>
      </c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41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>
        <f t="shared" si="39"/>
        <v>0</v>
      </c>
      <c r="BB89" s="101">
        <f t="shared" si="40"/>
        <v>0</v>
      </c>
    </row>
    <row r="90" spans="1:54" ht="14.25" customHeight="1" x14ac:dyDescent="0.35">
      <c r="A90" s="266"/>
      <c r="B90" s="11">
        <v>5.75</v>
      </c>
      <c r="C90" s="266"/>
      <c r="D90" s="17"/>
      <c r="E90" s="17"/>
      <c r="F90" s="41"/>
      <c r="G90" s="266"/>
      <c r="H90" s="17"/>
      <c r="I90" s="17"/>
      <c r="J90" s="17"/>
      <c r="K90" s="98"/>
      <c r="L90" s="266"/>
      <c r="M90" s="99">
        <f t="shared" si="36"/>
        <v>0</v>
      </c>
      <c r="N90" s="17">
        <f t="shared" si="37"/>
        <v>0</v>
      </c>
      <c r="O90" s="41">
        <f t="shared" si="38"/>
        <v>0</v>
      </c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41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>
        <f t="shared" si="39"/>
        <v>0</v>
      </c>
      <c r="BB90" s="101">
        <f t="shared" si="40"/>
        <v>0</v>
      </c>
    </row>
    <row r="91" spans="1:54" ht="14.25" customHeight="1" x14ac:dyDescent="0.35">
      <c r="A91" s="266"/>
      <c r="B91" s="11">
        <v>5.8333333333333304</v>
      </c>
      <c r="C91" s="266"/>
      <c r="D91" s="17"/>
      <c r="E91" s="17"/>
      <c r="F91" s="41"/>
      <c r="G91" s="266"/>
      <c r="H91" s="17"/>
      <c r="I91" s="17"/>
      <c r="J91" s="17"/>
      <c r="K91" s="98"/>
      <c r="L91" s="266"/>
      <c r="M91" s="99">
        <f t="shared" si="36"/>
        <v>0</v>
      </c>
      <c r="N91" s="17">
        <f t="shared" si="37"/>
        <v>0</v>
      </c>
      <c r="O91" s="41">
        <f t="shared" si="38"/>
        <v>0</v>
      </c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41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>
        <f t="shared" si="39"/>
        <v>0</v>
      </c>
      <c r="BB91" s="101">
        <f t="shared" si="40"/>
        <v>0</v>
      </c>
    </row>
    <row r="92" spans="1:54" ht="14.25" customHeight="1" x14ac:dyDescent="0.35">
      <c r="A92" s="266"/>
      <c r="B92" s="11">
        <v>5.9166666666666696</v>
      </c>
      <c r="C92" s="266"/>
      <c r="D92" s="17"/>
      <c r="E92" s="17"/>
      <c r="F92" s="41"/>
      <c r="G92" s="266"/>
      <c r="H92" s="17"/>
      <c r="I92" s="17"/>
      <c r="J92" s="17"/>
      <c r="K92" s="98"/>
      <c r="L92" s="266"/>
      <c r="M92" s="99">
        <f t="shared" si="36"/>
        <v>0</v>
      </c>
      <c r="N92" s="17">
        <f t="shared" si="37"/>
        <v>0</v>
      </c>
      <c r="O92" s="41">
        <f t="shared" si="38"/>
        <v>0</v>
      </c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41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>
        <f t="shared" si="39"/>
        <v>0</v>
      </c>
      <c r="BB92" s="101">
        <f t="shared" si="40"/>
        <v>0</v>
      </c>
    </row>
    <row r="93" spans="1:54" ht="14.25" customHeight="1" x14ac:dyDescent="0.35">
      <c r="A93" s="267"/>
      <c r="B93" s="11">
        <v>6</v>
      </c>
      <c r="C93" s="267"/>
      <c r="D93" s="17"/>
      <c r="E93" s="17"/>
      <c r="F93" s="41"/>
      <c r="G93" s="267"/>
      <c r="H93" s="17"/>
      <c r="I93" s="17"/>
      <c r="J93" s="17"/>
      <c r="K93" s="98"/>
      <c r="L93" s="267"/>
      <c r="M93" s="99">
        <f t="shared" si="36"/>
        <v>0</v>
      </c>
      <c r="N93" s="17">
        <f t="shared" si="37"/>
        <v>0</v>
      </c>
      <c r="O93" s="41">
        <f t="shared" si="38"/>
        <v>0</v>
      </c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41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>
        <f t="shared" si="39"/>
        <v>0</v>
      </c>
      <c r="BB93" s="101">
        <f t="shared" si="40"/>
        <v>0</v>
      </c>
    </row>
    <row r="94" spans="1:54" ht="14.25" customHeight="1" x14ac:dyDescent="0.35">
      <c r="A94" s="291" t="s">
        <v>92</v>
      </c>
      <c r="B94" s="285"/>
      <c r="C94" s="78" t="e">
        <f t="shared" ref="C94:BB94" si="41">AVERAGE(C82:C93)</f>
        <v>#DIV/0!</v>
      </c>
      <c r="D94" s="78" t="e">
        <f t="shared" si="41"/>
        <v>#DIV/0!</v>
      </c>
      <c r="E94" s="78" t="e">
        <f t="shared" si="41"/>
        <v>#DIV/0!</v>
      </c>
      <c r="F94" s="102" t="e">
        <f t="shared" si="41"/>
        <v>#DIV/0!</v>
      </c>
      <c r="G94" s="78" t="e">
        <f t="shared" si="41"/>
        <v>#DIV/0!</v>
      </c>
      <c r="H94" s="78" t="e">
        <f t="shared" si="41"/>
        <v>#DIV/0!</v>
      </c>
      <c r="I94" s="78" t="e">
        <f t="shared" si="41"/>
        <v>#DIV/0!</v>
      </c>
      <c r="J94" s="78" t="e">
        <f t="shared" si="41"/>
        <v>#DIV/0!</v>
      </c>
      <c r="K94" s="103" t="e">
        <f t="shared" si="41"/>
        <v>#DIV/0!</v>
      </c>
      <c r="L94" s="104">
        <f t="shared" si="41"/>
        <v>0</v>
      </c>
      <c r="M94" s="103">
        <f t="shared" si="41"/>
        <v>0</v>
      </c>
      <c r="N94" s="103">
        <f t="shared" si="41"/>
        <v>0</v>
      </c>
      <c r="O94" s="102">
        <f t="shared" si="41"/>
        <v>0</v>
      </c>
      <c r="P94" s="105" t="e">
        <f t="shared" si="41"/>
        <v>#DIV/0!</v>
      </c>
      <c r="Q94" s="78" t="e">
        <f t="shared" si="41"/>
        <v>#DIV/0!</v>
      </c>
      <c r="R94" s="78" t="e">
        <f t="shared" si="41"/>
        <v>#DIV/0!</v>
      </c>
      <c r="S94" s="78" t="e">
        <f t="shared" si="41"/>
        <v>#DIV/0!</v>
      </c>
      <c r="T94" s="78" t="e">
        <f t="shared" si="41"/>
        <v>#DIV/0!</v>
      </c>
      <c r="U94" s="78" t="e">
        <f t="shared" si="41"/>
        <v>#DIV/0!</v>
      </c>
      <c r="V94" s="78" t="e">
        <f t="shared" si="41"/>
        <v>#DIV/0!</v>
      </c>
      <c r="W94" s="78" t="e">
        <f t="shared" si="41"/>
        <v>#DIV/0!</v>
      </c>
      <c r="X94" s="78" t="e">
        <f t="shared" si="41"/>
        <v>#DIV/0!</v>
      </c>
      <c r="Y94" s="78" t="e">
        <f t="shared" si="41"/>
        <v>#DIV/0!</v>
      </c>
      <c r="Z94" s="78" t="e">
        <f t="shared" si="41"/>
        <v>#DIV/0!</v>
      </c>
      <c r="AA94" s="78" t="e">
        <f t="shared" si="41"/>
        <v>#DIV/0!</v>
      </c>
      <c r="AB94" s="78" t="e">
        <f t="shared" si="41"/>
        <v>#DIV/0!</v>
      </c>
      <c r="AC94" s="78" t="e">
        <f t="shared" si="41"/>
        <v>#DIV/0!</v>
      </c>
      <c r="AD94" s="78" t="e">
        <f t="shared" si="41"/>
        <v>#DIV/0!</v>
      </c>
      <c r="AE94" s="102" t="e">
        <f t="shared" si="41"/>
        <v>#DIV/0!</v>
      </c>
      <c r="AF94" s="106" t="e">
        <f t="shared" si="41"/>
        <v>#DIV/0!</v>
      </c>
      <c r="AG94" s="78" t="e">
        <f t="shared" si="41"/>
        <v>#DIV/0!</v>
      </c>
      <c r="AH94" s="78" t="e">
        <f t="shared" si="41"/>
        <v>#DIV/0!</v>
      </c>
      <c r="AI94" s="78" t="e">
        <f t="shared" si="41"/>
        <v>#DIV/0!</v>
      </c>
      <c r="AJ94" s="78" t="e">
        <f t="shared" si="41"/>
        <v>#DIV/0!</v>
      </c>
      <c r="AK94" s="78" t="e">
        <f t="shared" si="41"/>
        <v>#DIV/0!</v>
      </c>
      <c r="AL94" s="78" t="e">
        <f t="shared" si="41"/>
        <v>#DIV/0!</v>
      </c>
      <c r="AM94" s="78" t="e">
        <f t="shared" si="41"/>
        <v>#DIV/0!</v>
      </c>
      <c r="AN94" s="78" t="e">
        <f t="shared" si="41"/>
        <v>#DIV/0!</v>
      </c>
      <c r="AO94" s="78" t="e">
        <f t="shared" si="41"/>
        <v>#DIV/0!</v>
      </c>
      <c r="AP94" s="78" t="e">
        <f t="shared" si="41"/>
        <v>#DIV/0!</v>
      </c>
      <c r="AQ94" s="78" t="e">
        <f t="shared" si="41"/>
        <v>#DIV/0!</v>
      </c>
      <c r="AR94" s="78" t="e">
        <f t="shared" si="41"/>
        <v>#DIV/0!</v>
      </c>
      <c r="AS94" s="78" t="e">
        <f t="shared" si="41"/>
        <v>#DIV/0!</v>
      </c>
      <c r="AT94" s="78" t="e">
        <f t="shared" si="41"/>
        <v>#DIV/0!</v>
      </c>
      <c r="AU94" s="102" t="e">
        <f t="shared" si="41"/>
        <v>#DIV/0!</v>
      </c>
      <c r="AV94" s="107" t="e">
        <f t="shared" si="41"/>
        <v>#DIV/0!</v>
      </c>
      <c r="AW94" s="78" t="e">
        <f t="shared" si="41"/>
        <v>#DIV/0!</v>
      </c>
      <c r="AX94" s="78" t="e">
        <f t="shared" si="41"/>
        <v>#DIV/0!</v>
      </c>
      <c r="AY94" s="78" t="e">
        <f t="shared" si="41"/>
        <v>#DIV/0!</v>
      </c>
      <c r="AZ94" s="78" t="e">
        <f t="shared" si="41"/>
        <v>#DIV/0!</v>
      </c>
      <c r="BA94" s="103">
        <f t="shared" si="41"/>
        <v>0</v>
      </c>
      <c r="BB94" s="108">
        <f t="shared" si="41"/>
        <v>0</v>
      </c>
    </row>
    <row r="95" spans="1:54" ht="14.25" customHeight="1" x14ac:dyDescent="0.35">
      <c r="A95" s="268">
        <v>44842</v>
      </c>
      <c r="B95" s="11">
        <v>6.0833333333333304</v>
      </c>
      <c r="C95" s="306"/>
      <c r="D95" s="17"/>
      <c r="E95" s="17"/>
      <c r="F95" s="41"/>
      <c r="G95" s="269"/>
      <c r="H95" s="17"/>
      <c r="I95" s="17"/>
      <c r="J95" s="17"/>
      <c r="K95" s="98"/>
      <c r="L95" s="286">
        <f>G95-C95</f>
        <v>0</v>
      </c>
      <c r="M95" s="99">
        <f t="shared" ref="M95:M106" si="42">H95-F95</f>
        <v>0</v>
      </c>
      <c r="N95" s="17">
        <f t="shared" ref="N95:N106" si="43">I95-E95</f>
        <v>0</v>
      </c>
      <c r="O95" s="41">
        <f t="shared" ref="O95:O106" si="44">K95-D95</f>
        <v>0</v>
      </c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41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>
        <f t="shared" ref="BA95:BA106" si="45">AY95+AZ95</f>
        <v>0</v>
      </c>
      <c r="BB95" s="101">
        <f t="shared" ref="BB95:BB106" si="46">AE95+AU95+AY95</f>
        <v>0</v>
      </c>
    </row>
    <row r="96" spans="1:54" ht="14.25" customHeight="1" x14ac:dyDescent="0.35">
      <c r="A96" s="266"/>
      <c r="B96" s="11">
        <v>6.1666666666666696</v>
      </c>
      <c r="C96" s="266"/>
      <c r="D96" s="17"/>
      <c r="E96" s="17"/>
      <c r="F96" s="41"/>
      <c r="G96" s="266"/>
      <c r="H96" s="17"/>
      <c r="I96" s="17"/>
      <c r="J96" s="17"/>
      <c r="K96" s="98"/>
      <c r="L96" s="266"/>
      <c r="M96" s="99">
        <f t="shared" si="42"/>
        <v>0</v>
      </c>
      <c r="N96" s="17">
        <f t="shared" si="43"/>
        <v>0</v>
      </c>
      <c r="O96" s="41">
        <f t="shared" si="44"/>
        <v>0</v>
      </c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41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>
        <f t="shared" si="45"/>
        <v>0</v>
      </c>
      <c r="BB96" s="101">
        <f t="shared" si="46"/>
        <v>0</v>
      </c>
    </row>
    <row r="97" spans="1:54" ht="14.25" customHeight="1" x14ac:dyDescent="0.35">
      <c r="A97" s="266"/>
      <c r="B97" s="11">
        <v>6.25</v>
      </c>
      <c r="C97" s="266"/>
      <c r="D97" s="17"/>
      <c r="E97" s="17"/>
      <c r="F97" s="41"/>
      <c r="G97" s="266"/>
      <c r="H97" s="17"/>
      <c r="I97" s="17"/>
      <c r="J97" s="17"/>
      <c r="K97" s="98"/>
      <c r="L97" s="266"/>
      <c r="M97" s="99">
        <f t="shared" si="42"/>
        <v>0</v>
      </c>
      <c r="N97" s="17">
        <f t="shared" si="43"/>
        <v>0</v>
      </c>
      <c r="O97" s="41">
        <f t="shared" si="44"/>
        <v>0</v>
      </c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41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>
        <f t="shared" si="45"/>
        <v>0</v>
      </c>
      <c r="BB97" s="101">
        <f t="shared" si="46"/>
        <v>0</v>
      </c>
    </row>
    <row r="98" spans="1:54" ht="14.25" customHeight="1" x14ac:dyDescent="0.35">
      <c r="A98" s="266"/>
      <c r="B98" s="11">
        <v>6.3333333333333304</v>
      </c>
      <c r="C98" s="266"/>
      <c r="D98" s="17"/>
      <c r="E98" s="17"/>
      <c r="F98" s="41"/>
      <c r="G98" s="266"/>
      <c r="H98" s="17"/>
      <c r="I98" s="17"/>
      <c r="J98" s="17"/>
      <c r="K98" s="98"/>
      <c r="L98" s="266"/>
      <c r="M98" s="99">
        <f t="shared" si="42"/>
        <v>0</v>
      </c>
      <c r="N98" s="17">
        <f t="shared" si="43"/>
        <v>0</v>
      </c>
      <c r="O98" s="41">
        <f t="shared" si="44"/>
        <v>0</v>
      </c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41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>
        <f t="shared" si="45"/>
        <v>0</v>
      </c>
      <c r="BB98" s="101">
        <f t="shared" si="46"/>
        <v>0</v>
      </c>
    </row>
    <row r="99" spans="1:54" ht="14.25" customHeight="1" x14ac:dyDescent="0.35">
      <c r="A99" s="266"/>
      <c r="B99" s="11">
        <v>6.4166666666666696</v>
      </c>
      <c r="C99" s="266"/>
      <c r="D99" s="17"/>
      <c r="E99" s="17"/>
      <c r="F99" s="41"/>
      <c r="G99" s="266"/>
      <c r="H99" s="17"/>
      <c r="I99" s="17"/>
      <c r="J99" s="17"/>
      <c r="K99" s="98"/>
      <c r="L99" s="266"/>
      <c r="M99" s="99">
        <f t="shared" si="42"/>
        <v>0</v>
      </c>
      <c r="N99" s="17">
        <f t="shared" si="43"/>
        <v>0</v>
      </c>
      <c r="O99" s="41">
        <f t="shared" si="44"/>
        <v>0</v>
      </c>
      <c r="P99" s="99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41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>
        <f t="shared" si="45"/>
        <v>0</v>
      </c>
      <c r="BB99" s="101">
        <f t="shared" si="46"/>
        <v>0</v>
      </c>
    </row>
    <row r="100" spans="1:54" ht="14.25" customHeight="1" x14ac:dyDescent="0.35">
      <c r="A100" s="266"/>
      <c r="B100" s="11">
        <v>6.5</v>
      </c>
      <c r="C100" s="266"/>
      <c r="D100" s="17"/>
      <c r="E100" s="17"/>
      <c r="F100" s="41"/>
      <c r="G100" s="266"/>
      <c r="H100" s="17"/>
      <c r="I100" s="17"/>
      <c r="J100" s="17"/>
      <c r="K100" s="98"/>
      <c r="L100" s="266"/>
      <c r="M100" s="99">
        <f t="shared" si="42"/>
        <v>0</v>
      </c>
      <c r="N100" s="17">
        <f t="shared" si="43"/>
        <v>0</v>
      </c>
      <c r="O100" s="41">
        <f t="shared" si="44"/>
        <v>0</v>
      </c>
      <c r="P100" s="99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41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>
        <f t="shared" si="45"/>
        <v>0</v>
      </c>
      <c r="BB100" s="101">
        <f t="shared" si="46"/>
        <v>0</v>
      </c>
    </row>
    <row r="101" spans="1:54" ht="14.25" customHeight="1" x14ac:dyDescent="0.35">
      <c r="A101" s="266"/>
      <c r="B101" s="11">
        <v>6.5833333333333304</v>
      </c>
      <c r="C101" s="266"/>
      <c r="D101" s="17"/>
      <c r="E101" s="17"/>
      <c r="F101" s="41"/>
      <c r="G101" s="266"/>
      <c r="H101" s="17"/>
      <c r="I101" s="17"/>
      <c r="J101" s="17"/>
      <c r="K101" s="98"/>
      <c r="L101" s="266"/>
      <c r="M101" s="99">
        <f t="shared" si="42"/>
        <v>0</v>
      </c>
      <c r="N101" s="17">
        <f t="shared" si="43"/>
        <v>0</v>
      </c>
      <c r="O101" s="41">
        <f t="shared" si="44"/>
        <v>0</v>
      </c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41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>
        <f t="shared" si="45"/>
        <v>0</v>
      </c>
      <c r="BB101" s="101">
        <f t="shared" si="46"/>
        <v>0</v>
      </c>
    </row>
    <row r="102" spans="1:54" ht="14.25" customHeight="1" x14ac:dyDescent="0.35">
      <c r="A102" s="266"/>
      <c r="B102" s="11">
        <v>6.6666666666666696</v>
      </c>
      <c r="C102" s="266"/>
      <c r="D102" s="17"/>
      <c r="E102" s="17"/>
      <c r="F102" s="41"/>
      <c r="G102" s="266"/>
      <c r="H102" s="17"/>
      <c r="I102" s="17"/>
      <c r="J102" s="17"/>
      <c r="K102" s="98"/>
      <c r="L102" s="266"/>
      <c r="M102" s="99">
        <f t="shared" si="42"/>
        <v>0</v>
      </c>
      <c r="N102" s="17">
        <f t="shared" si="43"/>
        <v>0</v>
      </c>
      <c r="O102" s="41">
        <f t="shared" si="44"/>
        <v>0</v>
      </c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41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>
        <f t="shared" si="45"/>
        <v>0</v>
      </c>
      <c r="BB102" s="101">
        <f t="shared" si="46"/>
        <v>0</v>
      </c>
    </row>
    <row r="103" spans="1:54" ht="14.25" customHeight="1" x14ac:dyDescent="0.35">
      <c r="A103" s="266"/>
      <c r="B103" s="11">
        <v>6.75</v>
      </c>
      <c r="C103" s="266"/>
      <c r="D103" s="17"/>
      <c r="E103" s="17"/>
      <c r="F103" s="41"/>
      <c r="G103" s="266"/>
      <c r="H103" s="17"/>
      <c r="I103" s="17"/>
      <c r="J103" s="17"/>
      <c r="K103" s="98"/>
      <c r="L103" s="266"/>
      <c r="M103" s="99">
        <f t="shared" si="42"/>
        <v>0</v>
      </c>
      <c r="N103" s="17">
        <f t="shared" si="43"/>
        <v>0</v>
      </c>
      <c r="O103" s="41">
        <f t="shared" si="44"/>
        <v>0</v>
      </c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41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>
        <f t="shared" si="45"/>
        <v>0</v>
      </c>
      <c r="BB103" s="101">
        <f t="shared" si="46"/>
        <v>0</v>
      </c>
    </row>
    <row r="104" spans="1:54" ht="14.25" customHeight="1" x14ac:dyDescent="0.35">
      <c r="A104" s="266"/>
      <c r="B104" s="11">
        <v>6.8333333333333304</v>
      </c>
      <c r="C104" s="266"/>
      <c r="D104" s="17"/>
      <c r="E104" s="17"/>
      <c r="F104" s="41"/>
      <c r="G104" s="266"/>
      <c r="H104" s="17"/>
      <c r="I104" s="17"/>
      <c r="J104" s="17"/>
      <c r="K104" s="98"/>
      <c r="L104" s="266"/>
      <c r="M104" s="99">
        <f t="shared" si="42"/>
        <v>0</v>
      </c>
      <c r="N104" s="17">
        <f t="shared" si="43"/>
        <v>0</v>
      </c>
      <c r="O104" s="41">
        <f t="shared" si="44"/>
        <v>0</v>
      </c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41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>
        <f t="shared" si="45"/>
        <v>0</v>
      </c>
      <c r="BB104" s="101">
        <f t="shared" si="46"/>
        <v>0</v>
      </c>
    </row>
    <row r="105" spans="1:54" ht="14.25" customHeight="1" x14ac:dyDescent="0.35">
      <c r="A105" s="266"/>
      <c r="B105" s="11">
        <v>6.9166666666666696</v>
      </c>
      <c r="C105" s="266"/>
      <c r="D105" s="17"/>
      <c r="E105" s="17"/>
      <c r="F105" s="41"/>
      <c r="G105" s="266"/>
      <c r="H105" s="17"/>
      <c r="I105" s="17"/>
      <c r="J105" s="17"/>
      <c r="K105" s="98"/>
      <c r="L105" s="266"/>
      <c r="M105" s="99">
        <f t="shared" si="42"/>
        <v>0</v>
      </c>
      <c r="N105" s="17">
        <f t="shared" si="43"/>
        <v>0</v>
      </c>
      <c r="O105" s="41">
        <f t="shared" si="44"/>
        <v>0</v>
      </c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41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>
        <f t="shared" si="45"/>
        <v>0</v>
      </c>
      <c r="BB105" s="101">
        <f t="shared" si="46"/>
        <v>0</v>
      </c>
    </row>
    <row r="106" spans="1:54" ht="14.25" customHeight="1" x14ac:dyDescent="0.35">
      <c r="A106" s="267"/>
      <c r="B106" s="11">
        <v>7</v>
      </c>
      <c r="C106" s="267"/>
      <c r="D106" s="17"/>
      <c r="E106" s="17"/>
      <c r="F106" s="41"/>
      <c r="G106" s="267"/>
      <c r="H106" s="17"/>
      <c r="I106" s="17"/>
      <c r="J106" s="17"/>
      <c r="K106" s="98"/>
      <c r="L106" s="267"/>
      <c r="M106" s="99">
        <f t="shared" si="42"/>
        <v>0</v>
      </c>
      <c r="N106" s="17">
        <f t="shared" si="43"/>
        <v>0</v>
      </c>
      <c r="O106" s="41">
        <f t="shared" si="44"/>
        <v>0</v>
      </c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41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>
        <f t="shared" si="45"/>
        <v>0</v>
      </c>
      <c r="BB106" s="101">
        <f t="shared" si="46"/>
        <v>0</v>
      </c>
    </row>
    <row r="107" spans="1:54" ht="14.25" customHeight="1" x14ac:dyDescent="0.35">
      <c r="A107" s="291" t="s">
        <v>92</v>
      </c>
      <c r="B107" s="285"/>
      <c r="C107" s="78" t="e">
        <f t="shared" ref="C107:BB107" si="47">AVERAGE(C95:C106)</f>
        <v>#DIV/0!</v>
      </c>
      <c r="D107" s="78" t="e">
        <f t="shared" si="47"/>
        <v>#DIV/0!</v>
      </c>
      <c r="E107" s="78" t="e">
        <f t="shared" si="47"/>
        <v>#DIV/0!</v>
      </c>
      <c r="F107" s="102" t="e">
        <f t="shared" si="47"/>
        <v>#DIV/0!</v>
      </c>
      <c r="G107" s="78" t="e">
        <f t="shared" si="47"/>
        <v>#DIV/0!</v>
      </c>
      <c r="H107" s="78" t="e">
        <f t="shared" si="47"/>
        <v>#DIV/0!</v>
      </c>
      <c r="I107" s="78" t="e">
        <f t="shared" si="47"/>
        <v>#DIV/0!</v>
      </c>
      <c r="J107" s="78" t="e">
        <f t="shared" si="47"/>
        <v>#DIV/0!</v>
      </c>
      <c r="K107" s="103" t="e">
        <f t="shared" si="47"/>
        <v>#DIV/0!</v>
      </c>
      <c r="L107" s="104">
        <f t="shared" si="47"/>
        <v>0</v>
      </c>
      <c r="M107" s="103">
        <f t="shared" si="47"/>
        <v>0</v>
      </c>
      <c r="N107" s="103">
        <f t="shared" si="47"/>
        <v>0</v>
      </c>
      <c r="O107" s="102">
        <f t="shared" si="47"/>
        <v>0</v>
      </c>
      <c r="P107" s="105" t="e">
        <f t="shared" si="47"/>
        <v>#DIV/0!</v>
      </c>
      <c r="Q107" s="78" t="e">
        <f t="shared" si="47"/>
        <v>#DIV/0!</v>
      </c>
      <c r="R107" s="78" t="e">
        <f t="shared" si="47"/>
        <v>#DIV/0!</v>
      </c>
      <c r="S107" s="78" t="e">
        <f t="shared" si="47"/>
        <v>#DIV/0!</v>
      </c>
      <c r="T107" s="78" t="e">
        <f t="shared" si="47"/>
        <v>#DIV/0!</v>
      </c>
      <c r="U107" s="78" t="e">
        <f t="shared" si="47"/>
        <v>#DIV/0!</v>
      </c>
      <c r="V107" s="78" t="e">
        <f t="shared" si="47"/>
        <v>#DIV/0!</v>
      </c>
      <c r="W107" s="78" t="e">
        <f t="shared" si="47"/>
        <v>#DIV/0!</v>
      </c>
      <c r="X107" s="78" t="e">
        <f t="shared" si="47"/>
        <v>#DIV/0!</v>
      </c>
      <c r="Y107" s="78" t="e">
        <f t="shared" si="47"/>
        <v>#DIV/0!</v>
      </c>
      <c r="Z107" s="78" t="e">
        <f t="shared" si="47"/>
        <v>#DIV/0!</v>
      </c>
      <c r="AA107" s="78" t="e">
        <f t="shared" si="47"/>
        <v>#DIV/0!</v>
      </c>
      <c r="AB107" s="78" t="e">
        <f t="shared" si="47"/>
        <v>#DIV/0!</v>
      </c>
      <c r="AC107" s="78" t="e">
        <f t="shared" si="47"/>
        <v>#DIV/0!</v>
      </c>
      <c r="AD107" s="78" t="e">
        <f t="shared" si="47"/>
        <v>#DIV/0!</v>
      </c>
      <c r="AE107" s="102" t="e">
        <f t="shared" si="47"/>
        <v>#DIV/0!</v>
      </c>
      <c r="AF107" s="106" t="e">
        <f t="shared" si="47"/>
        <v>#DIV/0!</v>
      </c>
      <c r="AG107" s="78" t="e">
        <f t="shared" si="47"/>
        <v>#DIV/0!</v>
      </c>
      <c r="AH107" s="78" t="e">
        <f t="shared" si="47"/>
        <v>#DIV/0!</v>
      </c>
      <c r="AI107" s="78" t="e">
        <f t="shared" si="47"/>
        <v>#DIV/0!</v>
      </c>
      <c r="AJ107" s="78" t="e">
        <f t="shared" si="47"/>
        <v>#DIV/0!</v>
      </c>
      <c r="AK107" s="78" t="e">
        <f t="shared" si="47"/>
        <v>#DIV/0!</v>
      </c>
      <c r="AL107" s="78" t="e">
        <f t="shared" si="47"/>
        <v>#DIV/0!</v>
      </c>
      <c r="AM107" s="78" t="e">
        <f t="shared" si="47"/>
        <v>#DIV/0!</v>
      </c>
      <c r="AN107" s="78" t="e">
        <f t="shared" si="47"/>
        <v>#DIV/0!</v>
      </c>
      <c r="AO107" s="78" t="e">
        <f t="shared" si="47"/>
        <v>#DIV/0!</v>
      </c>
      <c r="AP107" s="78" t="e">
        <f t="shared" si="47"/>
        <v>#DIV/0!</v>
      </c>
      <c r="AQ107" s="78" t="e">
        <f t="shared" si="47"/>
        <v>#DIV/0!</v>
      </c>
      <c r="AR107" s="78" t="e">
        <f t="shared" si="47"/>
        <v>#DIV/0!</v>
      </c>
      <c r="AS107" s="78" t="e">
        <f t="shared" si="47"/>
        <v>#DIV/0!</v>
      </c>
      <c r="AT107" s="78" t="e">
        <f t="shared" si="47"/>
        <v>#DIV/0!</v>
      </c>
      <c r="AU107" s="102" t="e">
        <f t="shared" si="47"/>
        <v>#DIV/0!</v>
      </c>
      <c r="AV107" s="107" t="e">
        <f t="shared" si="47"/>
        <v>#DIV/0!</v>
      </c>
      <c r="AW107" s="78" t="e">
        <f t="shared" si="47"/>
        <v>#DIV/0!</v>
      </c>
      <c r="AX107" s="78" t="e">
        <f t="shared" si="47"/>
        <v>#DIV/0!</v>
      </c>
      <c r="AY107" s="78" t="e">
        <f t="shared" si="47"/>
        <v>#DIV/0!</v>
      </c>
      <c r="AZ107" s="78" t="e">
        <f t="shared" si="47"/>
        <v>#DIV/0!</v>
      </c>
      <c r="BA107" s="103">
        <f t="shared" si="47"/>
        <v>0</v>
      </c>
      <c r="BB107" s="108">
        <f t="shared" si="47"/>
        <v>0</v>
      </c>
    </row>
    <row r="108" spans="1:54" ht="14.25" customHeight="1" x14ac:dyDescent="0.35">
      <c r="A108" s="268">
        <v>44843</v>
      </c>
      <c r="B108" s="11">
        <v>7.0833333333333304</v>
      </c>
      <c r="C108" s="286"/>
      <c r="D108" s="17"/>
      <c r="E108" s="17"/>
      <c r="F108" s="41"/>
      <c r="G108" s="269"/>
      <c r="H108" s="17"/>
      <c r="I108" s="17"/>
      <c r="J108" s="17"/>
      <c r="K108" s="98"/>
      <c r="L108" s="286">
        <f>G108-C108</f>
        <v>0</v>
      </c>
      <c r="M108" s="99">
        <f t="shared" ref="M108:M119" si="48">H108-F108</f>
        <v>0</v>
      </c>
      <c r="N108" s="17">
        <f t="shared" ref="N108:N119" si="49">I108-E108</f>
        <v>0</v>
      </c>
      <c r="O108" s="41">
        <f t="shared" ref="O108:O119" si="50">K108-D108</f>
        <v>0</v>
      </c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41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>
        <f t="shared" ref="BA108:BA119" si="51">AY108+AZ108</f>
        <v>0</v>
      </c>
      <c r="BB108" s="101">
        <f t="shared" ref="BB108:BB119" si="52">AE108+AU108+AY108</f>
        <v>0</v>
      </c>
    </row>
    <row r="109" spans="1:54" ht="14.25" customHeight="1" x14ac:dyDescent="0.35">
      <c r="A109" s="266"/>
      <c r="B109" s="11">
        <v>7.1666666666666696</v>
      </c>
      <c r="C109" s="266"/>
      <c r="D109" s="17"/>
      <c r="E109" s="17"/>
      <c r="F109" s="41"/>
      <c r="G109" s="266"/>
      <c r="H109" s="17"/>
      <c r="I109" s="17"/>
      <c r="J109" s="17"/>
      <c r="K109" s="98"/>
      <c r="L109" s="266"/>
      <c r="M109" s="99">
        <f t="shared" si="48"/>
        <v>0</v>
      </c>
      <c r="N109" s="17">
        <f t="shared" si="49"/>
        <v>0</v>
      </c>
      <c r="O109" s="41">
        <f t="shared" si="50"/>
        <v>0</v>
      </c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41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>
        <f t="shared" si="51"/>
        <v>0</v>
      </c>
      <c r="BB109" s="101">
        <f t="shared" si="52"/>
        <v>0</v>
      </c>
    </row>
    <row r="110" spans="1:54" ht="14.25" customHeight="1" x14ac:dyDescent="0.35">
      <c r="A110" s="266"/>
      <c r="B110" s="11">
        <v>7.25</v>
      </c>
      <c r="C110" s="266"/>
      <c r="D110" s="17"/>
      <c r="E110" s="17"/>
      <c r="F110" s="41"/>
      <c r="G110" s="266"/>
      <c r="H110" s="17"/>
      <c r="I110" s="17"/>
      <c r="J110" s="17"/>
      <c r="K110" s="98"/>
      <c r="L110" s="266"/>
      <c r="M110" s="99">
        <f t="shared" si="48"/>
        <v>0</v>
      </c>
      <c r="N110" s="17">
        <f t="shared" si="49"/>
        <v>0</v>
      </c>
      <c r="O110" s="41">
        <f t="shared" si="50"/>
        <v>0</v>
      </c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41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>
        <f t="shared" si="51"/>
        <v>0</v>
      </c>
      <c r="BB110" s="101">
        <f t="shared" si="52"/>
        <v>0</v>
      </c>
    </row>
    <row r="111" spans="1:54" ht="14.25" customHeight="1" x14ac:dyDescent="0.35">
      <c r="A111" s="266"/>
      <c r="B111" s="11">
        <v>7.3333333333333304</v>
      </c>
      <c r="C111" s="266"/>
      <c r="D111" s="17"/>
      <c r="E111" s="17"/>
      <c r="F111" s="41"/>
      <c r="G111" s="266"/>
      <c r="H111" s="17"/>
      <c r="I111" s="17"/>
      <c r="J111" s="17"/>
      <c r="K111" s="98"/>
      <c r="L111" s="266"/>
      <c r="M111" s="99">
        <f t="shared" si="48"/>
        <v>0</v>
      </c>
      <c r="N111" s="17">
        <f t="shared" si="49"/>
        <v>0</v>
      </c>
      <c r="O111" s="41">
        <f t="shared" si="50"/>
        <v>0</v>
      </c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41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>
        <f t="shared" si="51"/>
        <v>0</v>
      </c>
      <c r="BB111" s="101">
        <f t="shared" si="52"/>
        <v>0</v>
      </c>
    </row>
    <row r="112" spans="1:54" ht="14.25" customHeight="1" x14ac:dyDescent="0.35">
      <c r="A112" s="266"/>
      <c r="B112" s="11">
        <v>7.4166666666666696</v>
      </c>
      <c r="C112" s="266"/>
      <c r="D112" s="17"/>
      <c r="E112" s="17"/>
      <c r="F112" s="41"/>
      <c r="G112" s="266"/>
      <c r="H112" s="17"/>
      <c r="I112" s="17"/>
      <c r="J112" s="17"/>
      <c r="K112" s="98"/>
      <c r="L112" s="266"/>
      <c r="M112" s="99">
        <f t="shared" si="48"/>
        <v>0</v>
      </c>
      <c r="N112" s="17">
        <f t="shared" si="49"/>
        <v>0</v>
      </c>
      <c r="O112" s="41">
        <f t="shared" si="50"/>
        <v>0</v>
      </c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41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>
        <f t="shared" si="51"/>
        <v>0</v>
      </c>
      <c r="BB112" s="101">
        <f t="shared" si="52"/>
        <v>0</v>
      </c>
    </row>
    <row r="113" spans="1:54" ht="14.25" customHeight="1" x14ac:dyDescent="0.35">
      <c r="A113" s="266"/>
      <c r="B113" s="11">
        <v>7.5</v>
      </c>
      <c r="C113" s="266"/>
      <c r="D113" s="17"/>
      <c r="E113" s="17"/>
      <c r="F113" s="41"/>
      <c r="G113" s="266"/>
      <c r="H113" s="17"/>
      <c r="I113" s="17"/>
      <c r="J113" s="17"/>
      <c r="K113" s="98"/>
      <c r="L113" s="266"/>
      <c r="M113" s="99">
        <f t="shared" si="48"/>
        <v>0</v>
      </c>
      <c r="N113" s="17">
        <f t="shared" si="49"/>
        <v>0</v>
      </c>
      <c r="O113" s="41">
        <f t="shared" si="50"/>
        <v>0</v>
      </c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41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>
        <f t="shared" si="51"/>
        <v>0</v>
      </c>
      <c r="BB113" s="101">
        <f t="shared" si="52"/>
        <v>0</v>
      </c>
    </row>
    <row r="114" spans="1:54" ht="14.25" customHeight="1" x14ac:dyDescent="0.35">
      <c r="A114" s="266"/>
      <c r="B114" s="11">
        <v>7.5833333333333304</v>
      </c>
      <c r="C114" s="266"/>
      <c r="D114" s="17"/>
      <c r="E114" s="17"/>
      <c r="F114" s="41"/>
      <c r="G114" s="266"/>
      <c r="H114" s="17"/>
      <c r="I114" s="17"/>
      <c r="J114" s="17"/>
      <c r="K114" s="98"/>
      <c r="L114" s="266"/>
      <c r="M114" s="99">
        <f t="shared" si="48"/>
        <v>0</v>
      </c>
      <c r="N114" s="17">
        <f t="shared" si="49"/>
        <v>0</v>
      </c>
      <c r="O114" s="41">
        <f t="shared" si="50"/>
        <v>0</v>
      </c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41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>
        <f t="shared" si="51"/>
        <v>0</v>
      </c>
      <c r="BB114" s="101">
        <f t="shared" si="52"/>
        <v>0</v>
      </c>
    </row>
    <row r="115" spans="1:54" ht="14.25" customHeight="1" x14ac:dyDescent="0.35">
      <c r="A115" s="266"/>
      <c r="B115" s="11">
        <v>7.6666666666666696</v>
      </c>
      <c r="C115" s="266"/>
      <c r="D115" s="17"/>
      <c r="E115" s="17"/>
      <c r="F115" s="41"/>
      <c r="G115" s="266"/>
      <c r="H115" s="17"/>
      <c r="I115" s="17"/>
      <c r="J115" s="17"/>
      <c r="K115" s="98"/>
      <c r="L115" s="266"/>
      <c r="M115" s="99">
        <f t="shared" si="48"/>
        <v>0</v>
      </c>
      <c r="N115" s="17">
        <f t="shared" si="49"/>
        <v>0</v>
      </c>
      <c r="O115" s="41">
        <f t="shared" si="50"/>
        <v>0</v>
      </c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41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>
        <f t="shared" si="51"/>
        <v>0</v>
      </c>
      <c r="BB115" s="101">
        <f t="shared" si="52"/>
        <v>0</v>
      </c>
    </row>
    <row r="116" spans="1:54" ht="14.25" customHeight="1" x14ac:dyDescent="0.35">
      <c r="A116" s="266"/>
      <c r="B116" s="11">
        <v>7.75</v>
      </c>
      <c r="C116" s="266"/>
      <c r="D116" s="17"/>
      <c r="E116" s="17"/>
      <c r="F116" s="41"/>
      <c r="G116" s="266"/>
      <c r="H116" s="17"/>
      <c r="I116" s="17"/>
      <c r="J116" s="17"/>
      <c r="K116" s="98"/>
      <c r="L116" s="266"/>
      <c r="M116" s="99">
        <f t="shared" si="48"/>
        <v>0</v>
      </c>
      <c r="N116" s="17">
        <f t="shared" si="49"/>
        <v>0</v>
      </c>
      <c r="O116" s="41">
        <f t="shared" si="50"/>
        <v>0</v>
      </c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41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>
        <f t="shared" si="51"/>
        <v>0</v>
      </c>
      <c r="BB116" s="101">
        <f t="shared" si="52"/>
        <v>0</v>
      </c>
    </row>
    <row r="117" spans="1:54" ht="14.25" customHeight="1" x14ac:dyDescent="0.35">
      <c r="A117" s="266"/>
      <c r="B117" s="11">
        <v>7.8333333333333304</v>
      </c>
      <c r="C117" s="266"/>
      <c r="D117" s="17"/>
      <c r="E117" s="17"/>
      <c r="F117" s="41"/>
      <c r="G117" s="266"/>
      <c r="H117" s="17"/>
      <c r="I117" s="17"/>
      <c r="J117" s="17"/>
      <c r="K117" s="98"/>
      <c r="L117" s="266"/>
      <c r="M117" s="99">
        <f t="shared" si="48"/>
        <v>0</v>
      </c>
      <c r="N117" s="17">
        <f t="shared" si="49"/>
        <v>0</v>
      </c>
      <c r="O117" s="41">
        <f t="shared" si="50"/>
        <v>0</v>
      </c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41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>
        <f t="shared" si="51"/>
        <v>0</v>
      </c>
      <c r="BB117" s="101">
        <f t="shared" si="52"/>
        <v>0</v>
      </c>
    </row>
    <row r="118" spans="1:54" ht="14.25" customHeight="1" x14ac:dyDescent="0.35">
      <c r="A118" s="266"/>
      <c r="B118" s="11">
        <v>7.9166666666666696</v>
      </c>
      <c r="C118" s="266"/>
      <c r="D118" s="17"/>
      <c r="E118" s="17"/>
      <c r="F118" s="41"/>
      <c r="G118" s="266"/>
      <c r="H118" s="17"/>
      <c r="I118" s="17"/>
      <c r="J118" s="17"/>
      <c r="K118" s="98"/>
      <c r="L118" s="266"/>
      <c r="M118" s="99">
        <f t="shared" si="48"/>
        <v>0</v>
      </c>
      <c r="N118" s="17">
        <f t="shared" si="49"/>
        <v>0</v>
      </c>
      <c r="O118" s="41">
        <f t="shared" si="50"/>
        <v>0</v>
      </c>
      <c r="P118" s="99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41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>
        <f t="shared" si="51"/>
        <v>0</v>
      </c>
      <c r="BB118" s="101">
        <f t="shared" si="52"/>
        <v>0</v>
      </c>
    </row>
    <row r="119" spans="1:54" ht="14.25" customHeight="1" x14ac:dyDescent="0.35">
      <c r="A119" s="267"/>
      <c r="B119" s="11">
        <v>8</v>
      </c>
      <c r="C119" s="267"/>
      <c r="D119" s="17"/>
      <c r="E119" s="17"/>
      <c r="F119" s="41"/>
      <c r="G119" s="267"/>
      <c r="H119" s="17"/>
      <c r="I119" s="17"/>
      <c r="J119" s="17"/>
      <c r="K119" s="98"/>
      <c r="L119" s="267"/>
      <c r="M119" s="99">
        <f t="shared" si="48"/>
        <v>0</v>
      </c>
      <c r="N119" s="17">
        <f t="shared" si="49"/>
        <v>0</v>
      </c>
      <c r="O119" s="41">
        <f t="shared" si="50"/>
        <v>0</v>
      </c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41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>
        <f t="shared" si="51"/>
        <v>0</v>
      </c>
      <c r="BB119" s="101">
        <f t="shared" si="52"/>
        <v>0</v>
      </c>
    </row>
    <row r="120" spans="1:54" ht="14.25" customHeight="1" x14ac:dyDescent="0.35">
      <c r="A120" s="291" t="s">
        <v>92</v>
      </c>
      <c r="B120" s="285"/>
      <c r="C120" s="78" t="e">
        <f t="shared" ref="C120:BB120" si="53">AVERAGE(C108:C119)</f>
        <v>#DIV/0!</v>
      </c>
      <c r="D120" s="78" t="e">
        <f t="shared" si="53"/>
        <v>#DIV/0!</v>
      </c>
      <c r="E120" s="78" t="e">
        <f t="shared" si="53"/>
        <v>#DIV/0!</v>
      </c>
      <c r="F120" s="102" t="e">
        <f t="shared" si="53"/>
        <v>#DIV/0!</v>
      </c>
      <c r="G120" s="78" t="e">
        <f t="shared" si="53"/>
        <v>#DIV/0!</v>
      </c>
      <c r="H120" s="78" t="e">
        <f t="shared" si="53"/>
        <v>#DIV/0!</v>
      </c>
      <c r="I120" s="78" t="e">
        <f t="shared" si="53"/>
        <v>#DIV/0!</v>
      </c>
      <c r="J120" s="78" t="e">
        <f t="shared" si="53"/>
        <v>#DIV/0!</v>
      </c>
      <c r="K120" s="103" t="e">
        <f t="shared" si="53"/>
        <v>#DIV/0!</v>
      </c>
      <c r="L120" s="104">
        <f t="shared" si="53"/>
        <v>0</v>
      </c>
      <c r="M120" s="103">
        <f t="shared" si="53"/>
        <v>0</v>
      </c>
      <c r="N120" s="103">
        <f t="shared" si="53"/>
        <v>0</v>
      </c>
      <c r="O120" s="102">
        <f t="shared" si="53"/>
        <v>0</v>
      </c>
      <c r="P120" s="105" t="e">
        <f t="shared" si="53"/>
        <v>#DIV/0!</v>
      </c>
      <c r="Q120" s="78" t="e">
        <f t="shared" si="53"/>
        <v>#DIV/0!</v>
      </c>
      <c r="R120" s="78" t="e">
        <f t="shared" si="53"/>
        <v>#DIV/0!</v>
      </c>
      <c r="S120" s="78" t="e">
        <f t="shared" si="53"/>
        <v>#DIV/0!</v>
      </c>
      <c r="T120" s="78" t="e">
        <f t="shared" si="53"/>
        <v>#DIV/0!</v>
      </c>
      <c r="U120" s="78" t="e">
        <f t="shared" si="53"/>
        <v>#DIV/0!</v>
      </c>
      <c r="V120" s="78" t="e">
        <f t="shared" si="53"/>
        <v>#DIV/0!</v>
      </c>
      <c r="W120" s="78" t="e">
        <f t="shared" si="53"/>
        <v>#DIV/0!</v>
      </c>
      <c r="X120" s="78" t="e">
        <f t="shared" si="53"/>
        <v>#DIV/0!</v>
      </c>
      <c r="Y120" s="78" t="e">
        <f t="shared" si="53"/>
        <v>#DIV/0!</v>
      </c>
      <c r="Z120" s="78" t="e">
        <f t="shared" si="53"/>
        <v>#DIV/0!</v>
      </c>
      <c r="AA120" s="78" t="e">
        <f t="shared" si="53"/>
        <v>#DIV/0!</v>
      </c>
      <c r="AB120" s="78" t="e">
        <f t="shared" si="53"/>
        <v>#DIV/0!</v>
      </c>
      <c r="AC120" s="78" t="e">
        <f t="shared" si="53"/>
        <v>#DIV/0!</v>
      </c>
      <c r="AD120" s="78" t="e">
        <f t="shared" si="53"/>
        <v>#DIV/0!</v>
      </c>
      <c r="AE120" s="102" t="e">
        <f t="shared" si="53"/>
        <v>#DIV/0!</v>
      </c>
      <c r="AF120" s="106" t="e">
        <f t="shared" si="53"/>
        <v>#DIV/0!</v>
      </c>
      <c r="AG120" s="78" t="e">
        <f t="shared" si="53"/>
        <v>#DIV/0!</v>
      </c>
      <c r="AH120" s="78" t="e">
        <f t="shared" si="53"/>
        <v>#DIV/0!</v>
      </c>
      <c r="AI120" s="78" t="e">
        <f t="shared" si="53"/>
        <v>#DIV/0!</v>
      </c>
      <c r="AJ120" s="78" t="e">
        <f t="shared" si="53"/>
        <v>#DIV/0!</v>
      </c>
      <c r="AK120" s="78" t="e">
        <f t="shared" si="53"/>
        <v>#DIV/0!</v>
      </c>
      <c r="AL120" s="78" t="e">
        <f t="shared" si="53"/>
        <v>#DIV/0!</v>
      </c>
      <c r="AM120" s="78" t="e">
        <f t="shared" si="53"/>
        <v>#DIV/0!</v>
      </c>
      <c r="AN120" s="78" t="e">
        <f t="shared" si="53"/>
        <v>#DIV/0!</v>
      </c>
      <c r="AO120" s="78" t="e">
        <f t="shared" si="53"/>
        <v>#DIV/0!</v>
      </c>
      <c r="AP120" s="78" t="e">
        <f t="shared" si="53"/>
        <v>#DIV/0!</v>
      </c>
      <c r="AQ120" s="78" t="e">
        <f t="shared" si="53"/>
        <v>#DIV/0!</v>
      </c>
      <c r="AR120" s="78" t="e">
        <f t="shared" si="53"/>
        <v>#DIV/0!</v>
      </c>
      <c r="AS120" s="78" t="e">
        <f t="shared" si="53"/>
        <v>#DIV/0!</v>
      </c>
      <c r="AT120" s="78" t="e">
        <f t="shared" si="53"/>
        <v>#DIV/0!</v>
      </c>
      <c r="AU120" s="102" t="e">
        <f t="shared" si="53"/>
        <v>#DIV/0!</v>
      </c>
      <c r="AV120" s="107" t="e">
        <f t="shared" si="53"/>
        <v>#DIV/0!</v>
      </c>
      <c r="AW120" s="78" t="e">
        <f t="shared" si="53"/>
        <v>#DIV/0!</v>
      </c>
      <c r="AX120" s="78" t="e">
        <f t="shared" si="53"/>
        <v>#DIV/0!</v>
      </c>
      <c r="AY120" s="78" t="e">
        <f t="shared" si="53"/>
        <v>#DIV/0!</v>
      </c>
      <c r="AZ120" s="78" t="e">
        <f t="shared" si="53"/>
        <v>#DIV/0!</v>
      </c>
      <c r="BA120" s="103">
        <f t="shared" si="53"/>
        <v>0</v>
      </c>
      <c r="BB120" s="108">
        <f t="shared" si="53"/>
        <v>0</v>
      </c>
    </row>
    <row r="121" spans="1:54" ht="14.25" customHeight="1" x14ac:dyDescent="0.35">
      <c r="A121" s="268">
        <v>44844</v>
      </c>
      <c r="B121" s="11">
        <v>8.0833333333333304</v>
      </c>
      <c r="C121" s="306"/>
      <c r="D121" s="17"/>
      <c r="E121" s="17"/>
      <c r="F121" s="41"/>
      <c r="G121" s="269"/>
      <c r="H121" s="17"/>
      <c r="I121" s="17"/>
      <c r="J121" s="17"/>
      <c r="K121" s="98"/>
      <c r="L121" s="286">
        <f>G121-C121</f>
        <v>0</v>
      </c>
      <c r="M121" s="99">
        <f t="shared" ref="M121:M132" si="54">H121-F121</f>
        <v>0</v>
      </c>
      <c r="N121" s="17">
        <f t="shared" ref="N121:N132" si="55">I121-E121</f>
        <v>0</v>
      </c>
      <c r="O121" s="41">
        <f t="shared" ref="O121:O132" si="56">K121-D121</f>
        <v>0</v>
      </c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41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>
        <f t="shared" ref="BA121:BA132" si="57">AY121+AZ121</f>
        <v>0</v>
      </c>
      <c r="BB121" s="101">
        <f t="shared" ref="BB121:BB132" si="58">AE121+AU121+AY121</f>
        <v>0</v>
      </c>
    </row>
    <row r="122" spans="1:54" ht="14.25" customHeight="1" x14ac:dyDescent="0.35">
      <c r="A122" s="266"/>
      <c r="B122" s="11">
        <v>8.1666666666666696</v>
      </c>
      <c r="C122" s="266"/>
      <c r="D122" s="17"/>
      <c r="E122" s="17"/>
      <c r="F122" s="41"/>
      <c r="G122" s="266"/>
      <c r="H122" s="17"/>
      <c r="I122" s="17"/>
      <c r="J122" s="17"/>
      <c r="K122" s="98"/>
      <c r="L122" s="266"/>
      <c r="M122" s="99">
        <f t="shared" si="54"/>
        <v>0</v>
      </c>
      <c r="N122" s="17">
        <f t="shared" si="55"/>
        <v>0</v>
      </c>
      <c r="O122" s="41">
        <f t="shared" si="56"/>
        <v>0</v>
      </c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41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>
        <f t="shared" si="57"/>
        <v>0</v>
      </c>
      <c r="BB122" s="101">
        <f t="shared" si="58"/>
        <v>0</v>
      </c>
    </row>
    <row r="123" spans="1:54" ht="14.25" customHeight="1" x14ac:dyDescent="0.35">
      <c r="A123" s="266"/>
      <c r="B123" s="11">
        <v>8.25</v>
      </c>
      <c r="C123" s="266"/>
      <c r="D123" s="17"/>
      <c r="E123" s="17"/>
      <c r="F123" s="41"/>
      <c r="G123" s="266"/>
      <c r="H123" s="17"/>
      <c r="I123" s="17"/>
      <c r="J123" s="17"/>
      <c r="K123" s="98"/>
      <c r="L123" s="266"/>
      <c r="M123" s="99">
        <f t="shared" si="54"/>
        <v>0</v>
      </c>
      <c r="N123" s="17">
        <f t="shared" si="55"/>
        <v>0</v>
      </c>
      <c r="O123" s="41">
        <f t="shared" si="56"/>
        <v>0</v>
      </c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41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>
        <f t="shared" si="57"/>
        <v>0</v>
      </c>
      <c r="BB123" s="101">
        <f t="shared" si="58"/>
        <v>0</v>
      </c>
    </row>
    <row r="124" spans="1:54" ht="14.25" customHeight="1" x14ac:dyDescent="0.35">
      <c r="A124" s="266"/>
      <c r="B124" s="11">
        <v>8.3333333333333304</v>
      </c>
      <c r="C124" s="266"/>
      <c r="D124" s="17"/>
      <c r="E124" s="17"/>
      <c r="F124" s="41"/>
      <c r="G124" s="266"/>
      <c r="H124" s="17"/>
      <c r="I124" s="17"/>
      <c r="J124" s="17"/>
      <c r="K124" s="98"/>
      <c r="L124" s="266"/>
      <c r="M124" s="99">
        <f t="shared" si="54"/>
        <v>0</v>
      </c>
      <c r="N124" s="17">
        <f t="shared" si="55"/>
        <v>0</v>
      </c>
      <c r="O124" s="41">
        <f t="shared" si="56"/>
        <v>0</v>
      </c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41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>
        <f t="shared" si="57"/>
        <v>0</v>
      </c>
      <c r="BB124" s="101">
        <f t="shared" si="58"/>
        <v>0</v>
      </c>
    </row>
    <row r="125" spans="1:54" ht="14.25" customHeight="1" x14ac:dyDescent="0.35">
      <c r="A125" s="266"/>
      <c r="B125" s="11">
        <v>8.4166666666666696</v>
      </c>
      <c r="C125" s="266"/>
      <c r="D125" s="17"/>
      <c r="E125" s="17"/>
      <c r="F125" s="41"/>
      <c r="G125" s="266"/>
      <c r="H125" s="17"/>
      <c r="I125" s="17"/>
      <c r="J125" s="17"/>
      <c r="K125" s="98"/>
      <c r="L125" s="266"/>
      <c r="M125" s="99">
        <f t="shared" si="54"/>
        <v>0</v>
      </c>
      <c r="N125" s="17">
        <f t="shared" si="55"/>
        <v>0</v>
      </c>
      <c r="O125" s="41">
        <f t="shared" si="56"/>
        <v>0</v>
      </c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41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>
        <f t="shared" si="57"/>
        <v>0</v>
      </c>
      <c r="BB125" s="101">
        <f t="shared" si="58"/>
        <v>0</v>
      </c>
    </row>
    <row r="126" spans="1:54" ht="14.25" customHeight="1" x14ac:dyDescent="0.35">
      <c r="A126" s="266"/>
      <c r="B126" s="11">
        <v>8.5</v>
      </c>
      <c r="C126" s="266"/>
      <c r="D126" s="17"/>
      <c r="E126" s="17"/>
      <c r="F126" s="41"/>
      <c r="G126" s="266"/>
      <c r="H126" s="17"/>
      <c r="I126" s="17"/>
      <c r="J126" s="17"/>
      <c r="K126" s="98"/>
      <c r="L126" s="266"/>
      <c r="M126" s="99">
        <f t="shared" si="54"/>
        <v>0</v>
      </c>
      <c r="N126" s="17">
        <f t="shared" si="55"/>
        <v>0</v>
      </c>
      <c r="O126" s="41">
        <f t="shared" si="56"/>
        <v>0</v>
      </c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41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>
        <f t="shared" si="57"/>
        <v>0</v>
      </c>
      <c r="BB126" s="101">
        <f t="shared" si="58"/>
        <v>0</v>
      </c>
    </row>
    <row r="127" spans="1:54" ht="14.25" customHeight="1" x14ac:dyDescent="0.35">
      <c r="A127" s="266"/>
      <c r="B127" s="11">
        <v>8.5833333333333304</v>
      </c>
      <c r="C127" s="266"/>
      <c r="D127" s="17"/>
      <c r="E127" s="17"/>
      <c r="F127" s="41"/>
      <c r="G127" s="266"/>
      <c r="H127" s="17"/>
      <c r="I127" s="17"/>
      <c r="J127" s="17"/>
      <c r="K127" s="98"/>
      <c r="L127" s="266"/>
      <c r="M127" s="99">
        <f t="shared" si="54"/>
        <v>0</v>
      </c>
      <c r="N127" s="17">
        <f t="shared" si="55"/>
        <v>0</v>
      </c>
      <c r="O127" s="41">
        <f t="shared" si="56"/>
        <v>0</v>
      </c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41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>
        <f t="shared" si="57"/>
        <v>0</v>
      </c>
      <c r="BB127" s="101">
        <f t="shared" si="58"/>
        <v>0</v>
      </c>
    </row>
    <row r="128" spans="1:54" ht="14.25" customHeight="1" x14ac:dyDescent="0.35">
      <c r="A128" s="266"/>
      <c r="B128" s="11">
        <v>8.6666666666666696</v>
      </c>
      <c r="C128" s="266"/>
      <c r="D128" s="17"/>
      <c r="E128" s="17"/>
      <c r="F128" s="41"/>
      <c r="G128" s="266"/>
      <c r="H128" s="17"/>
      <c r="I128" s="17"/>
      <c r="J128" s="17"/>
      <c r="K128" s="98"/>
      <c r="L128" s="266"/>
      <c r="M128" s="99">
        <f t="shared" si="54"/>
        <v>0</v>
      </c>
      <c r="N128" s="17">
        <f t="shared" si="55"/>
        <v>0</v>
      </c>
      <c r="O128" s="41">
        <f t="shared" si="56"/>
        <v>0</v>
      </c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41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>
        <f t="shared" si="57"/>
        <v>0</v>
      </c>
      <c r="BB128" s="101">
        <f t="shared" si="58"/>
        <v>0</v>
      </c>
    </row>
    <row r="129" spans="1:54" ht="14.25" customHeight="1" x14ac:dyDescent="0.35">
      <c r="A129" s="266"/>
      <c r="B129" s="11">
        <v>8.75</v>
      </c>
      <c r="C129" s="266"/>
      <c r="D129" s="17"/>
      <c r="E129" s="17"/>
      <c r="F129" s="41"/>
      <c r="G129" s="266"/>
      <c r="H129" s="17"/>
      <c r="I129" s="17"/>
      <c r="J129" s="17"/>
      <c r="K129" s="98"/>
      <c r="L129" s="266"/>
      <c r="M129" s="99">
        <f t="shared" si="54"/>
        <v>0</v>
      </c>
      <c r="N129" s="17">
        <f t="shared" si="55"/>
        <v>0</v>
      </c>
      <c r="O129" s="41">
        <f t="shared" si="56"/>
        <v>0</v>
      </c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41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>
        <f t="shared" si="57"/>
        <v>0</v>
      </c>
      <c r="BB129" s="101">
        <f t="shared" si="58"/>
        <v>0</v>
      </c>
    </row>
    <row r="130" spans="1:54" ht="14.25" customHeight="1" x14ac:dyDescent="0.35">
      <c r="A130" s="266"/>
      <c r="B130" s="11">
        <v>8.8333333333333304</v>
      </c>
      <c r="C130" s="266"/>
      <c r="D130" s="17"/>
      <c r="E130" s="17"/>
      <c r="F130" s="41"/>
      <c r="G130" s="266"/>
      <c r="H130" s="17"/>
      <c r="I130" s="17"/>
      <c r="J130" s="17"/>
      <c r="K130" s="98"/>
      <c r="L130" s="266"/>
      <c r="M130" s="99">
        <f t="shared" si="54"/>
        <v>0</v>
      </c>
      <c r="N130" s="17">
        <f t="shared" si="55"/>
        <v>0</v>
      </c>
      <c r="O130" s="41">
        <f t="shared" si="56"/>
        <v>0</v>
      </c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41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>
        <f t="shared" si="57"/>
        <v>0</v>
      </c>
      <c r="BB130" s="101">
        <f t="shared" si="58"/>
        <v>0</v>
      </c>
    </row>
    <row r="131" spans="1:54" ht="14.25" customHeight="1" x14ac:dyDescent="0.35">
      <c r="A131" s="266"/>
      <c r="B131" s="11">
        <v>8.9166666666666696</v>
      </c>
      <c r="C131" s="266"/>
      <c r="D131" s="17"/>
      <c r="E131" s="17"/>
      <c r="F131" s="41"/>
      <c r="G131" s="266"/>
      <c r="H131" s="17"/>
      <c r="I131" s="17"/>
      <c r="J131" s="17"/>
      <c r="K131" s="98"/>
      <c r="L131" s="266"/>
      <c r="M131" s="99">
        <f t="shared" si="54"/>
        <v>0</v>
      </c>
      <c r="N131" s="17">
        <f t="shared" si="55"/>
        <v>0</v>
      </c>
      <c r="O131" s="41">
        <f t="shared" si="56"/>
        <v>0</v>
      </c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41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>
        <f t="shared" si="57"/>
        <v>0</v>
      </c>
      <c r="BB131" s="101">
        <f t="shared" si="58"/>
        <v>0</v>
      </c>
    </row>
    <row r="132" spans="1:54" ht="14.25" customHeight="1" x14ac:dyDescent="0.35">
      <c r="A132" s="267"/>
      <c r="B132" s="11">
        <v>9</v>
      </c>
      <c r="C132" s="267"/>
      <c r="D132" s="17"/>
      <c r="E132" s="17"/>
      <c r="F132" s="41"/>
      <c r="G132" s="267"/>
      <c r="H132" s="17"/>
      <c r="I132" s="17"/>
      <c r="J132" s="17"/>
      <c r="K132" s="98"/>
      <c r="L132" s="267"/>
      <c r="M132" s="99">
        <f t="shared" si="54"/>
        <v>0</v>
      </c>
      <c r="N132" s="17">
        <f t="shared" si="55"/>
        <v>0</v>
      </c>
      <c r="O132" s="41">
        <f t="shared" si="56"/>
        <v>0</v>
      </c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41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>
        <f t="shared" si="57"/>
        <v>0</v>
      </c>
      <c r="BB132" s="101">
        <f t="shared" si="58"/>
        <v>0</v>
      </c>
    </row>
    <row r="133" spans="1:54" ht="14.25" customHeight="1" x14ac:dyDescent="0.35">
      <c r="A133" s="291" t="s">
        <v>92</v>
      </c>
      <c r="B133" s="285"/>
      <c r="C133" s="78" t="e">
        <f t="shared" ref="C133:BB133" si="59">AVERAGE(C121:C132)</f>
        <v>#DIV/0!</v>
      </c>
      <c r="D133" s="78" t="e">
        <f t="shared" si="59"/>
        <v>#DIV/0!</v>
      </c>
      <c r="E133" s="78" t="e">
        <f t="shared" si="59"/>
        <v>#DIV/0!</v>
      </c>
      <c r="F133" s="102" t="e">
        <f t="shared" si="59"/>
        <v>#DIV/0!</v>
      </c>
      <c r="G133" s="78" t="e">
        <f t="shared" si="59"/>
        <v>#DIV/0!</v>
      </c>
      <c r="H133" s="78" t="e">
        <f t="shared" si="59"/>
        <v>#DIV/0!</v>
      </c>
      <c r="I133" s="78" t="e">
        <f t="shared" si="59"/>
        <v>#DIV/0!</v>
      </c>
      <c r="J133" s="78" t="e">
        <f t="shared" si="59"/>
        <v>#DIV/0!</v>
      </c>
      <c r="K133" s="103" t="e">
        <f t="shared" si="59"/>
        <v>#DIV/0!</v>
      </c>
      <c r="L133" s="104">
        <f t="shared" si="59"/>
        <v>0</v>
      </c>
      <c r="M133" s="103">
        <f t="shared" si="59"/>
        <v>0</v>
      </c>
      <c r="N133" s="103">
        <f t="shared" si="59"/>
        <v>0</v>
      </c>
      <c r="O133" s="102">
        <f t="shared" si="59"/>
        <v>0</v>
      </c>
      <c r="P133" s="105" t="e">
        <f t="shared" si="59"/>
        <v>#DIV/0!</v>
      </c>
      <c r="Q133" s="78" t="e">
        <f t="shared" si="59"/>
        <v>#DIV/0!</v>
      </c>
      <c r="R133" s="78" t="e">
        <f t="shared" si="59"/>
        <v>#DIV/0!</v>
      </c>
      <c r="S133" s="78" t="e">
        <f t="shared" si="59"/>
        <v>#DIV/0!</v>
      </c>
      <c r="T133" s="78" t="e">
        <f t="shared" si="59"/>
        <v>#DIV/0!</v>
      </c>
      <c r="U133" s="78" t="e">
        <f t="shared" si="59"/>
        <v>#DIV/0!</v>
      </c>
      <c r="V133" s="78" t="e">
        <f t="shared" si="59"/>
        <v>#DIV/0!</v>
      </c>
      <c r="W133" s="78" t="e">
        <f t="shared" si="59"/>
        <v>#DIV/0!</v>
      </c>
      <c r="X133" s="78" t="e">
        <f t="shared" si="59"/>
        <v>#DIV/0!</v>
      </c>
      <c r="Y133" s="78" t="e">
        <f t="shared" si="59"/>
        <v>#DIV/0!</v>
      </c>
      <c r="Z133" s="78" t="e">
        <f t="shared" si="59"/>
        <v>#DIV/0!</v>
      </c>
      <c r="AA133" s="78" t="e">
        <f t="shared" si="59"/>
        <v>#DIV/0!</v>
      </c>
      <c r="AB133" s="78" t="e">
        <f t="shared" si="59"/>
        <v>#DIV/0!</v>
      </c>
      <c r="AC133" s="78" t="e">
        <f t="shared" si="59"/>
        <v>#DIV/0!</v>
      </c>
      <c r="AD133" s="78" t="e">
        <f t="shared" si="59"/>
        <v>#DIV/0!</v>
      </c>
      <c r="AE133" s="102" t="e">
        <f t="shared" si="59"/>
        <v>#DIV/0!</v>
      </c>
      <c r="AF133" s="106" t="e">
        <f t="shared" si="59"/>
        <v>#DIV/0!</v>
      </c>
      <c r="AG133" s="78" t="e">
        <f t="shared" si="59"/>
        <v>#DIV/0!</v>
      </c>
      <c r="AH133" s="78" t="e">
        <f t="shared" si="59"/>
        <v>#DIV/0!</v>
      </c>
      <c r="AI133" s="78" t="e">
        <f t="shared" si="59"/>
        <v>#DIV/0!</v>
      </c>
      <c r="AJ133" s="78" t="e">
        <f t="shared" si="59"/>
        <v>#DIV/0!</v>
      </c>
      <c r="AK133" s="78" t="e">
        <f t="shared" si="59"/>
        <v>#DIV/0!</v>
      </c>
      <c r="AL133" s="78" t="e">
        <f t="shared" si="59"/>
        <v>#DIV/0!</v>
      </c>
      <c r="AM133" s="78" t="e">
        <f t="shared" si="59"/>
        <v>#DIV/0!</v>
      </c>
      <c r="AN133" s="78" t="e">
        <f t="shared" si="59"/>
        <v>#DIV/0!</v>
      </c>
      <c r="AO133" s="78" t="e">
        <f t="shared" si="59"/>
        <v>#DIV/0!</v>
      </c>
      <c r="AP133" s="78" t="e">
        <f t="shared" si="59"/>
        <v>#DIV/0!</v>
      </c>
      <c r="AQ133" s="78" t="e">
        <f t="shared" si="59"/>
        <v>#DIV/0!</v>
      </c>
      <c r="AR133" s="78" t="e">
        <f t="shared" si="59"/>
        <v>#DIV/0!</v>
      </c>
      <c r="AS133" s="78" t="e">
        <f t="shared" si="59"/>
        <v>#DIV/0!</v>
      </c>
      <c r="AT133" s="78" t="e">
        <f t="shared" si="59"/>
        <v>#DIV/0!</v>
      </c>
      <c r="AU133" s="102" t="e">
        <f t="shared" si="59"/>
        <v>#DIV/0!</v>
      </c>
      <c r="AV133" s="107" t="e">
        <f t="shared" si="59"/>
        <v>#DIV/0!</v>
      </c>
      <c r="AW133" s="78" t="e">
        <f t="shared" si="59"/>
        <v>#DIV/0!</v>
      </c>
      <c r="AX133" s="78" t="e">
        <f t="shared" si="59"/>
        <v>#DIV/0!</v>
      </c>
      <c r="AY133" s="78" t="e">
        <f t="shared" si="59"/>
        <v>#DIV/0!</v>
      </c>
      <c r="AZ133" s="78" t="e">
        <f t="shared" si="59"/>
        <v>#DIV/0!</v>
      </c>
      <c r="BA133" s="103">
        <f t="shared" si="59"/>
        <v>0</v>
      </c>
      <c r="BB133" s="108">
        <f t="shared" si="59"/>
        <v>0</v>
      </c>
    </row>
    <row r="134" spans="1:54" ht="14.25" customHeight="1" x14ac:dyDescent="0.35">
      <c r="A134" s="268">
        <v>44845</v>
      </c>
      <c r="B134" s="11">
        <v>9.0833333333333304</v>
      </c>
      <c r="C134" s="306"/>
      <c r="D134" s="17"/>
      <c r="E134" s="17"/>
      <c r="F134" s="41"/>
      <c r="G134" s="269"/>
      <c r="H134" s="17"/>
      <c r="I134" s="17"/>
      <c r="J134" s="17"/>
      <c r="K134" s="98"/>
      <c r="L134" s="286">
        <f>G134-C134</f>
        <v>0</v>
      </c>
      <c r="M134" s="99">
        <f t="shared" ref="M134:M145" si="60">H134-F134</f>
        <v>0</v>
      </c>
      <c r="N134" s="17">
        <f t="shared" ref="N134:N145" si="61">I134-E134</f>
        <v>0</v>
      </c>
      <c r="O134" s="41">
        <f t="shared" ref="O134:O145" si="62">K134-D134</f>
        <v>0</v>
      </c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41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>
        <f t="shared" ref="BA134:BA145" si="63">AY134+AZ134</f>
        <v>0</v>
      </c>
      <c r="BB134" s="101">
        <f t="shared" ref="BB134:BB145" si="64">AE134+AU134+AY134</f>
        <v>0</v>
      </c>
    </row>
    <row r="135" spans="1:54" ht="14.25" customHeight="1" x14ac:dyDescent="0.35">
      <c r="A135" s="266"/>
      <c r="B135" s="11">
        <v>9.1666666666666696</v>
      </c>
      <c r="C135" s="266"/>
      <c r="D135" s="17"/>
      <c r="E135" s="17"/>
      <c r="F135" s="41"/>
      <c r="G135" s="266"/>
      <c r="H135" s="17"/>
      <c r="I135" s="17"/>
      <c r="J135" s="17"/>
      <c r="K135" s="98"/>
      <c r="L135" s="266"/>
      <c r="M135" s="99">
        <f t="shared" si="60"/>
        <v>0</v>
      </c>
      <c r="N135" s="17">
        <f t="shared" si="61"/>
        <v>0</v>
      </c>
      <c r="O135" s="41">
        <f t="shared" si="62"/>
        <v>0</v>
      </c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41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>
        <f t="shared" si="63"/>
        <v>0</v>
      </c>
      <c r="BB135" s="101">
        <f t="shared" si="64"/>
        <v>0</v>
      </c>
    </row>
    <row r="136" spans="1:54" ht="14.25" customHeight="1" x14ac:dyDescent="0.35">
      <c r="A136" s="266"/>
      <c r="B136" s="11">
        <v>9.25</v>
      </c>
      <c r="C136" s="266"/>
      <c r="D136" s="17"/>
      <c r="E136" s="17"/>
      <c r="F136" s="41"/>
      <c r="G136" s="266"/>
      <c r="H136" s="17"/>
      <c r="I136" s="17"/>
      <c r="J136" s="17"/>
      <c r="K136" s="98"/>
      <c r="L136" s="266"/>
      <c r="M136" s="99">
        <f t="shared" si="60"/>
        <v>0</v>
      </c>
      <c r="N136" s="17">
        <f t="shared" si="61"/>
        <v>0</v>
      </c>
      <c r="O136" s="41">
        <f t="shared" si="62"/>
        <v>0</v>
      </c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41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>
        <f t="shared" si="63"/>
        <v>0</v>
      </c>
      <c r="BB136" s="101">
        <f t="shared" si="64"/>
        <v>0</v>
      </c>
    </row>
    <row r="137" spans="1:54" ht="14.25" customHeight="1" x14ac:dyDescent="0.35">
      <c r="A137" s="266"/>
      <c r="B137" s="11">
        <v>9.3333333333333304</v>
      </c>
      <c r="C137" s="266"/>
      <c r="D137" s="17"/>
      <c r="E137" s="17"/>
      <c r="F137" s="41"/>
      <c r="G137" s="266"/>
      <c r="H137" s="17"/>
      <c r="I137" s="17"/>
      <c r="J137" s="17"/>
      <c r="K137" s="98"/>
      <c r="L137" s="266"/>
      <c r="M137" s="99">
        <f t="shared" si="60"/>
        <v>0</v>
      </c>
      <c r="N137" s="17">
        <f t="shared" si="61"/>
        <v>0</v>
      </c>
      <c r="O137" s="41">
        <f t="shared" si="62"/>
        <v>0</v>
      </c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41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>
        <f t="shared" si="63"/>
        <v>0</v>
      </c>
      <c r="BB137" s="101">
        <f t="shared" si="64"/>
        <v>0</v>
      </c>
    </row>
    <row r="138" spans="1:54" ht="14.25" customHeight="1" x14ac:dyDescent="0.35">
      <c r="A138" s="266"/>
      <c r="B138" s="11">
        <v>9.4166666666666696</v>
      </c>
      <c r="C138" s="266"/>
      <c r="D138" s="17"/>
      <c r="E138" s="17"/>
      <c r="F138" s="41"/>
      <c r="G138" s="266"/>
      <c r="H138" s="17"/>
      <c r="I138" s="17"/>
      <c r="J138" s="17"/>
      <c r="K138" s="98"/>
      <c r="L138" s="266"/>
      <c r="M138" s="99">
        <f t="shared" si="60"/>
        <v>0</v>
      </c>
      <c r="N138" s="17">
        <f t="shared" si="61"/>
        <v>0</v>
      </c>
      <c r="O138" s="41">
        <f t="shared" si="62"/>
        <v>0</v>
      </c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41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>
        <f t="shared" si="63"/>
        <v>0</v>
      </c>
      <c r="BB138" s="101">
        <f t="shared" si="64"/>
        <v>0</v>
      </c>
    </row>
    <row r="139" spans="1:54" ht="14.25" customHeight="1" x14ac:dyDescent="0.35">
      <c r="A139" s="266"/>
      <c r="B139" s="11">
        <v>9.5</v>
      </c>
      <c r="C139" s="266"/>
      <c r="D139" s="17"/>
      <c r="E139" s="17"/>
      <c r="F139" s="41"/>
      <c r="G139" s="266"/>
      <c r="H139" s="17"/>
      <c r="I139" s="17"/>
      <c r="J139" s="17"/>
      <c r="K139" s="98"/>
      <c r="L139" s="266"/>
      <c r="M139" s="99">
        <f t="shared" si="60"/>
        <v>0</v>
      </c>
      <c r="N139" s="17">
        <f t="shared" si="61"/>
        <v>0</v>
      </c>
      <c r="O139" s="41">
        <f t="shared" si="62"/>
        <v>0</v>
      </c>
      <c r="P139" s="99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17"/>
      <c r="BA139" s="98">
        <f t="shared" si="63"/>
        <v>0</v>
      </c>
      <c r="BB139" s="101">
        <f t="shared" si="64"/>
        <v>0</v>
      </c>
    </row>
    <row r="140" spans="1:54" ht="14.25" customHeight="1" x14ac:dyDescent="0.35">
      <c r="A140" s="266"/>
      <c r="B140" s="11">
        <v>9.5833333333333304</v>
      </c>
      <c r="C140" s="266"/>
      <c r="D140" s="17"/>
      <c r="E140" s="17"/>
      <c r="F140" s="41"/>
      <c r="G140" s="266"/>
      <c r="H140" s="17"/>
      <c r="I140" s="17"/>
      <c r="J140" s="17"/>
      <c r="K140" s="98"/>
      <c r="L140" s="266"/>
      <c r="M140" s="99">
        <f t="shared" si="60"/>
        <v>0</v>
      </c>
      <c r="N140" s="17">
        <f t="shared" si="61"/>
        <v>0</v>
      </c>
      <c r="O140" s="41">
        <f t="shared" si="62"/>
        <v>0</v>
      </c>
      <c r="P140" s="99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17"/>
      <c r="BA140" s="98">
        <f t="shared" si="63"/>
        <v>0</v>
      </c>
      <c r="BB140" s="101">
        <f t="shared" si="64"/>
        <v>0</v>
      </c>
    </row>
    <row r="141" spans="1:54" ht="14.25" customHeight="1" x14ac:dyDescent="0.35">
      <c r="A141" s="266"/>
      <c r="B141" s="11">
        <v>9.6666666666666696</v>
      </c>
      <c r="C141" s="266"/>
      <c r="D141" s="17"/>
      <c r="E141" s="17"/>
      <c r="F141" s="41"/>
      <c r="G141" s="266"/>
      <c r="H141" s="17"/>
      <c r="I141" s="17"/>
      <c r="J141" s="17"/>
      <c r="K141" s="98"/>
      <c r="L141" s="266"/>
      <c r="M141" s="99">
        <f t="shared" si="60"/>
        <v>0</v>
      </c>
      <c r="N141" s="17">
        <f t="shared" si="61"/>
        <v>0</v>
      </c>
      <c r="O141" s="41">
        <f t="shared" si="62"/>
        <v>0</v>
      </c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17"/>
      <c r="BA141" s="98">
        <f t="shared" si="63"/>
        <v>0</v>
      </c>
      <c r="BB141" s="101">
        <f t="shared" si="64"/>
        <v>0</v>
      </c>
    </row>
    <row r="142" spans="1:54" ht="14.25" customHeight="1" x14ac:dyDescent="0.35">
      <c r="A142" s="266"/>
      <c r="B142" s="11">
        <v>9.75</v>
      </c>
      <c r="C142" s="266"/>
      <c r="D142" s="17"/>
      <c r="E142" s="17"/>
      <c r="F142" s="41"/>
      <c r="G142" s="266"/>
      <c r="H142" s="17"/>
      <c r="I142" s="17"/>
      <c r="J142" s="17"/>
      <c r="K142" s="98"/>
      <c r="L142" s="266"/>
      <c r="M142" s="99">
        <f t="shared" si="60"/>
        <v>0</v>
      </c>
      <c r="N142" s="17">
        <f t="shared" si="61"/>
        <v>0</v>
      </c>
      <c r="O142" s="41">
        <f t="shared" si="62"/>
        <v>0</v>
      </c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17"/>
      <c r="BA142" s="98">
        <f t="shared" si="63"/>
        <v>0</v>
      </c>
      <c r="BB142" s="101">
        <f t="shared" si="64"/>
        <v>0</v>
      </c>
    </row>
    <row r="143" spans="1:54" ht="14.25" customHeight="1" x14ac:dyDescent="0.35">
      <c r="A143" s="266"/>
      <c r="B143" s="11">
        <v>9.8333333333333304</v>
      </c>
      <c r="C143" s="266"/>
      <c r="D143" s="17"/>
      <c r="E143" s="17"/>
      <c r="F143" s="41"/>
      <c r="G143" s="266"/>
      <c r="H143" s="17"/>
      <c r="I143" s="17"/>
      <c r="J143" s="17"/>
      <c r="K143" s="98"/>
      <c r="L143" s="266"/>
      <c r="M143" s="99">
        <f t="shared" si="60"/>
        <v>0</v>
      </c>
      <c r="N143" s="17">
        <f t="shared" si="61"/>
        <v>0</v>
      </c>
      <c r="O143" s="41">
        <f t="shared" si="62"/>
        <v>0</v>
      </c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17"/>
      <c r="BA143" s="98">
        <f t="shared" si="63"/>
        <v>0</v>
      </c>
      <c r="BB143" s="101">
        <f t="shared" si="64"/>
        <v>0</v>
      </c>
    </row>
    <row r="144" spans="1:54" ht="14.25" customHeight="1" x14ac:dyDescent="0.35">
      <c r="A144" s="266"/>
      <c r="B144" s="11">
        <v>9.9166666666666696</v>
      </c>
      <c r="C144" s="266"/>
      <c r="D144" s="17"/>
      <c r="E144" s="17"/>
      <c r="F144" s="41"/>
      <c r="G144" s="266"/>
      <c r="H144" s="17"/>
      <c r="I144" s="17"/>
      <c r="J144" s="17"/>
      <c r="K144" s="98"/>
      <c r="L144" s="266"/>
      <c r="M144" s="99">
        <f t="shared" si="60"/>
        <v>0</v>
      </c>
      <c r="N144" s="17">
        <f t="shared" si="61"/>
        <v>0</v>
      </c>
      <c r="O144" s="41">
        <f t="shared" si="62"/>
        <v>0</v>
      </c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17"/>
      <c r="BA144" s="98">
        <f t="shared" si="63"/>
        <v>0</v>
      </c>
      <c r="BB144" s="101">
        <f t="shared" si="64"/>
        <v>0</v>
      </c>
    </row>
    <row r="145" spans="1:54" ht="14.25" customHeight="1" x14ac:dyDescent="0.35">
      <c r="A145" s="267"/>
      <c r="B145" s="11">
        <v>10</v>
      </c>
      <c r="C145" s="267"/>
      <c r="D145" s="17"/>
      <c r="E145" s="17"/>
      <c r="F145" s="41"/>
      <c r="G145" s="267"/>
      <c r="H145" s="17"/>
      <c r="I145" s="17"/>
      <c r="J145" s="17"/>
      <c r="K145" s="98"/>
      <c r="L145" s="267"/>
      <c r="M145" s="99">
        <f t="shared" si="60"/>
        <v>0</v>
      </c>
      <c r="N145" s="17">
        <f t="shared" si="61"/>
        <v>0</v>
      </c>
      <c r="O145" s="41">
        <f t="shared" si="62"/>
        <v>0</v>
      </c>
      <c r="P145" s="99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17"/>
      <c r="BA145" s="98">
        <f t="shared" si="63"/>
        <v>0</v>
      </c>
      <c r="BB145" s="101">
        <f t="shared" si="64"/>
        <v>0</v>
      </c>
    </row>
    <row r="146" spans="1:54" ht="14.25" customHeight="1" x14ac:dyDescent="0.35">
      <c r="A146" s="291" t="s">
        <v>92</v>
      </c>
      <c r="B146" s="285"/>
      <c r="C146" s="78" t="e">
        <f t="shared" ref="C146:BB146" si="65">AVERAGE(C134:C145)</f>
        <v>#DIV/0!</v>
      </c>
      <c r="D146" s="78" t="e">
        <f t="shared" si="65"/>
        <v>#DIV/0!</v>
      </c>
      <c r="E146" s="78" t="e">
        <f t="shared" si="65"/>
        <v>#DIV/0!</v>
      </c>
      <c r="F146" s="102" t="e">
        <f t="shared" si="65"/>
        <v>#DIV/0!</v>
      </c>
      <c r="G146" s="78" t="e">
        <f t="shared" si="65"/>
        <v>#DIV/0!</v>
      </c>
      <c r="H146" s="78" t="e">
        <f t="shared" si="65"/>
        <v>#DIV/0!</v>
      </c>
      <c r="I146" s="78" t="e">
        <f t="shared" si="65"/>
        <v>#DIV/0!</v>
      </c>
      <c r="J146" s="78" t="e">
        <f t="shared" si="65"/>
        <v>#DIV/0!</v>
      </c>
      <c r="K146" s="103" t="e">
        <f t="shared" si="65"/>
        <v>#DIV/0!</v>
      </c>
      <c r="L146" s="104">
        <f t="shared" si="65"/>
        <v>0</v>
      </c>
      <c r="M146" s="103">
        <f t="shared" si="65"/>
        <v>0</v>
      </c>
      <c r="N146" s="103">
        <f t="shared" si="65"/>
        <v>0</v>
      </c>
      <c r="O146" s="102">
        <f t="shared" si="65"/>
        <v>0</v>
      </c>
      <c r="P146" s="105" t="e">
        <f t="shared" si="65"/>
        <v>#DIV/0!</v>
      </c>
      <c r="Q146" s="78" t="e">
        <f t="shared" si="65"/>
        <v>#DIV/0!</v>
      </c>
      <c r="R146" s="78" t="e">
        <f t="shared" si="65"/>
        <v>#DIV/0!</v>
      </c>
      <c r="S146" s="78" t="e">
        <f t="shared" si="65"/>
        <v>#DIV/0!</v>
      </c>
      <c r="T146" s="78" t="e">
        <f t="shared" si="65"/>
        <v>#DIV/0!</v>
      </c>
      <c r="U146" s="78" t="e">
        <f t="shared" si="65"/>
        <v>#DIV/0!</v>
      </c>
      <c r="V146" s="78" t="e">
        <f t="shared" si="65"/>
        <v>#DIV/0!</v>
      </c>
      <c r="W146" s="78" t="e">
        <f t="shared" si="65"/>
        <v>#DIV/0!</v>
      </c>
      <c r="X146" s="78" t="e">
        <f t="shared" si="65"/>
        <v>#DIV/0!</v>
      </c>
      <c r="Y146" s="78" t="e">
        <f t="shared" si="65"/>
        <v>#DIV/0!</v>
      </c>
      <c r="Z146" s="78" t="e">
        <f t="shared" si="65"/>
        <v>#DIV/0!</v>
      </c>
      <c r="AA146" s="78" t="e">
        <f t="shared" si="65"/>
        <v>#DIV/0!</v>
      </c>
      <c r="AB146" s="78" t="e">
        <f t="shared" si="65"/>
        <v>#DIV/0!</v>
      </c>
      <c r="AC146" s="78" t="e">
        <f t="shared" si="65"/>
        <v>#DIV/0!</v>
      </c>
      <c r="AD146" s="78" t="e">
        <f t="shared" si="65"/>
        <v>#DIV/0!</v>
      </c>
      <c r="AE146" s="102" t="e">
        <f t="shared" si="65"/>
        <v>#DIV/0!</v>
      </c>
      <c r="AF146" s="106" t="e">
        <f t="shared" si="65"/>
        <v>#DIV/0!</v>
      </c>
      <c r="AG146" s="78" t="e">
        <f t="shared" si="65"/>
        <v>#DIV/0!</v>
      </c>
      <c r="AH146" s="78" t="e">
        <f t="shared" si="65"/>
        <v>#DIV/0!</v>
      </c>
      <c r="AI146" s="78" t="e">
        <f t="shared" si="65"/>
        <v>#DIV/0!</v>
      </c>
      <c r="AJ146" s="78" t="e">
        <f t="shared" si="65"/>
        <v>#DIV/0!</v>
      </c>
      <c r="AK146" s="78" t="e">
        <f t="shared" si="65"/>
        <v>#DIV/0!</v>
      </c>
      <c r="AL146" s="78" t="e">
        <f t="shared" si="65"/>
        <v>#DIV/0!</v>
      </c>
      <c r="AM146" s="78" t="e">
        <f t="shared" si="65"/>
        <v>#DIV/0!</v>
      </c>
      <c r="AN146" s="78" t="e">
        <f t="shared" si="65"/>
        <v>#DIV/0!</v>
      </c>
      <c r="AO146" s="78" t="e">
        <f t="shared" si="65"/>
        <v>#DIV/0!</v>
      </c>
      <c r="AP146" s="78" t="e">
        <f t="shared" si="65"/>
        <v>#DIV/0!</v>
      </c>
      <c r="AQ146" s="78" t="e">
        <f t="shared" si="65"/>
        <v>#DIV/0!</v>
      </c>
      <c r="AR146" s="78" t="e">
        <f t="shared" si="65"/>
        <v>#DIV/0!</v>
      </c>
      <c r="AS146" s="78" t="e">
        <f t="shared" si="65"/>
        <v>#DIV/0!</v>
      </c>
      <c r="AT146" s="78" t="e">
        <f t="shared" si="65"/>
        <v>#DIV/0!</v>
      </c>
      <c r="AU146" s="102" t="e">
        <f t="shared" si="65"/>
        <v>#DIV/0!</v>
      </c>
      <c r="AV146" s="107" t="e">
        <f t="shared" si="65"/>
        <v>#DIV/0!</v>
      </c>
      <c r="AW146" s="78" t="e">
        <f t="shared" si="65"/>
        <v>#DIV/0!</v>
      </c>
      <c r="AX146" s="78" t="e">
        <f t="shared" si="65"/>
        <v>#DIV/0!</v>
      </c>
      <c r="AY146" s="78" t="e">
        <f t="shared" si="65"/>
        <v>#DIV/0!</v>
      </c>
      <c r="AZ146" s="78" t="e">
        <f t="shared" si="65"/>
        <v>#DIV/0!</v>
      </c>
      <c r="BA146" s="103">
        <f t="shared" si="65"/>
        <v>0</v>
      </c>
      <c r="BB146" s="108">
        <f t="shared" si="65"/>
        <v>0</v>
      </c>
    </row>
    <row r="147" spans="1:54" ht="14.25" customHeight="1" x14ac:dyDescent="0.35">
      <c r="A147" s="268">
        <v>44846</v>
      </c>
      <c r="B147" s="11">
        <v>10.0833333333333</v>
      </c>
      <c r="C147" s="306"/>
      <c r="D147" s="17"/>
      <c r="E147" s="17"/>
      <c r="F147" s="41"/>
      <c r="G147" s="269"/>
      <c r="H147" s="17"/>
      <c r="I147" s="17"/>
      <c r="J147" s="17"/>
      <c r="K147" s="98"/>
      <c r="L147" s="286">
        <f>G147-C147</f>
        <v>0</v>
      </c>
      <c r="M147" s="99">
        <f t="shared" ref="M147:M158" si="66">H147-F147</f>
        <v>0</v>
      </c>
      <c r="N147" s="17">
        <f t="shared" ref="N147:N158" si="67">I147-E147</f>
        <v>0</v>
      </c>
      <c r="O147" s="41">
        <f t="shared" ref="O147:O158" si="68">K147-D147</f>
        <v>0</v>
      </c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17"/>
      <c r="BA147" s="98">
        <f t="shared" ref="BA147:BA158" si="69">AY147+AZ147</f>
        <v>0</v>
      </c>
      <c r="BB147" s="101">
        <f t="shared" ref="BB147:BB158" si="70">AE147+AU147+AY147</f>
        <v>0</v>
      </c>
    </row>
    <row r="148" spans="1:54" ht="14.25" customHeight="1" x14ac:dyDescent="0.35">
      <c r="A148" s="266"/>
      <c r="B148" s="11">
        <v>10.1666666666667</v>
      </c>
      <c r="C148" s="266"/>
      <c r="D148" s="17"/>
      <c r="E148" s="17"/>
      <c r="F148" s="41"/>
      <c r="G148" s="266"/>
      <c r="H148" s="17"/>
      <c r="I148" s="17"/>
      <c r="J148" s="17"/>
      <c r="K148" s="98"/>
      <c r="L148" s="266"/>
      <c r="M148" s="99">
        <f t="shared" si="66"/>
        <v>0</v>
      </c>
      <c r="N148" s="17">
        <f t="shared" si="67"/>
        <v>0</v>
      </c>
      <c r="O148" s="41">
        <f t="shared" si="68"/>
        <v>0</v>
      </c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17"/>
      <c r="BA148" s="98">
        <f t="shared" si="69"/>
        <v>0</v>
      </c>
      <c r="BB148" s="101">
        <f t="shared" si="70"/>
        <v>0</v>
      </c>
    </row>
    <row r="149" spans="1:54" ht="14.25" customHeight="1" x14ac:dyDescent="0.35">
      <c r="A149" s="266"/>
      <c r="B149" s="11">
        <v>10.25</v>
      </c>
      <c r="C149" s="266"/>
      <c r="D149" s="17"/>
      <c r="E149" s="17"/>
      <c r="F149" s="41"/>
      <c r="G149" s="266"/>
      <c r="H149" s="17"/>
      <c r="I149" s="17"/>
      <c r="J149" s="17"/>
      <c r="K149" s="98"/>
      <c r="L149" s="266"/>
      <c r="M149" s="99">
        <f t="shared" si="66"/>
        <v>0</v>
      </c>
      <c r="N149" s="17">
        <f t="shared" si="67"/>
        <v>0</v>
      </c>
      <c r="O149" s="41">
        <f t="shared" si="68"/>
        <v>0</v>
      </c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17"/>
      <c r="BA149" s="98">
        <f t="shared" si="69"/>
        <v>0</v>
      </c>
      <c r="BB149" s="101">
        <f t="shared" si="70"/>
        <v>0</v>
      </c>
    </row>
    <row r="150" spans="1:54" ht="14.25" customHeight="1" x14ac:dyDescent="0.35">
      <c r="A150" s="266"/>
      <c r="B150" s="11">
        <v>10.3333333333333</v>
      </c>
      <c r="C150" s="266"/>
      <c r="D150" s="17"/>
      <c r="E150" s="17"/>
      <c r="F150" s="41"/>
      <c r="G150" s="266"/>
      <c r="H150" s="17"/>
      <c r="I150" s="17"/>
      <c r="J150" s="17"/>
      <c r="K150" s="98"/>
      <c r="L150" s="266"/>
      <c r="M150" s="99">
        <f t="shared" si="66"/>
        <v>0</v>
      </c>
      <c r="N150" s="17">
        <f t="shared" si="67"/>
        <v>0</v>
      </c>
      <c r="O150" s="41">
        <f t="shared" si="68"/>
        <v>0</v>
      </c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17"/>
      <c r="BA150" s="98">
        <f t="shared" si="69"/>
        <v>0</v>
      </c>
      <c r="BB150" s="101">
        <f t="shared" si="70"/>
        <v>0</v>
      </c>
    </row>
    <row r="151" spans="1:54" ht="14.25" customHeight="1" x14ac:dyDescent="0.35">
      <c r="A151" s="266"/>
      <c r="B151" s="11">
        <v>10.4166666666667</v>
      </c>
      <c r="C151" s="266"/>
      <c r="D151" s="17"/>
      <c r="E151" s="17"/>
      <c r="F151" s="41"/>
      <c r="G151" s="266"/>
      <c r="H151" s="17"/>
      <c r="I151" s="17"/>
      <c r="J151" s="17"/>
      <c r="K151" s="98"/>
      <c r="L151" s="266"/>
      <c r="M151" s="99">
        <f t="shared" si="66"/>
        <v>0</v>
      </c>
      <c r="N151" s="17">
        <f t="shared" si="67"/>
        <v>0</v>
      </c>
      <c r="O151" s="41">
        <f t="shared" si="68"/>
        <v>0</v>
      </c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17"/>
      <c r="BA151" s="98">
        <f t="shared" si="69"/>
        <v>0</v>
      </c>
      <c r="BB151" s="101">
        <f t="shared" si="70"/>
        <v>0</v>
      </c>
    </row>
    <row r="152" spans="1:54" ht="14.25" customHeight="1" x14ac:dyDescent="0.35">
      <c r="A152" s="266"/>
      <c r="B152" s="11">
        <v>10.5</v>
      </c>
      <c r="C152" s="266"/>
      <c r="D152" s="17"/>
      <c r="E152" s="17"/>
      <c r="F152" s="41"/>
      <c r="G152" s="266"/>
      <c r="H152" s="17"/>
      <c r="I152" s="17"/>
      <c r="J152" s="17"/>
      <c r="K152" s="98"/>
      <c r="L152" s="266"/>
      <c r="M152" s="99">
        <f t="shared" si="66"/>
        <v>0</v>
      </c>
      <c r="N152" s="17">
        <f t="shared" si="67"/>
        <v>0</v>
      </c>
      <c r="O152" s="41">
        <f t="shared" si="68"/>
        <v>0</v>
      </c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17"/>
      <c r="BA152" s="98">
        <f t="shared" si="69"/>
        <v>0</v>
      </c>
      <c r="BB152" s="101">
        <f t="shared" si="70"/>
        <v>0</v>
      </c>
    </row>
    <row r="153" spans="1:54" ht="14.25" customHeight="1" x14ac:dyDescent="0.35">
      <c r="A153" s="266"/>
      <c r="B153" s="11">
        <v>10.5833333333333</v>
      </c>
      <c r="C153" s="266"/>
      <c r="D153" s="17"/>
      <c r="E153" s="17"/>
      <c r="F153" s="41"/>
      <c r="G153" s="266"/>
      <c r="H153" s="17"/>
      <c r="I153" s="17"/>
      <c r="J153" s="17"/>
      <c r="K153" s="98"/>
      <c r="L153" s="266"/>
      <c r="M153" s="99">
        <f t="shared" si="66"/>
        <v>0</v>
      </c>
      <c r="N153" s="17">
        <f t="shared" si="67"/>
        <v>0</v>
      </c>
      <c r="O153" s="41">
        <f t="shared" si="68"/>
        <v>0</v>
      </c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17"/>
      <c r="BA153" s="98">
        <f t="shared" si="69"/>
        <v>0</v>
      </c>
      <c r="BB153" s="101">
        <f t="shared" si="70"/>
        <v>0</v>
      </c>
    </row>
    <row r="154" spans="1:54" ht="14.25" customHeight="1" x14ac:dyDescent="0.35">
      <c r="A154" s="266"/>
      <c r="B154" s="11">
        <v>10.6666666666667</v>
      </c>
      <c r="C154" s="266"/>
      <c r="D154" s="17"/>
      <c r="E154" s="17"/>
      <c r="F154" s="41"/>
      <c r="G154" s="266"/>
      <c r="H154" s="17"/>
      <c r="I154" s="17"/>
      <c r="J154" s="17"/>
      <c r="K154" s="98"/>
      <c r="L154" s="266"/>
      <c r="M154" s="99">
        <f t="shared" si="66"/>
        <v>0</v>
      </c>
      <c r="N154" s="17">
        <f t="shared" si="67"/>
        <v>0</v>
      </c>
      <c r="O154" s="41">
        <f t="shared" si="68"/>
        <v>0</v>
      </c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17"/>
      <c r="BA154" s="98">
        <f t="shared" si="69"/>
        <v>0</v>
      </c>
      <c r="BB154" s="101">
        <f t="shared" si="70"/>
        <v>0</v>
      </c>
    </row>
    <row r="155" spans="1:54" ht="14.25" customHeight="1" x14ac:dyDescent="0.35">
      <c r="A155" s="266"/>
      <c r="B155" s="11">
        <v>10.75</v>
      </c>
      <c r="C155" s="266"/>
      <c r="D155" s="17"/>
      <c r="E155" s="17"/>
      <c r="F155" s="41"/>
      <c r="G155" s="266"/>
      <c r="H155" s="17"/>
      <c r="I155" s="17"/>
      <c r="J155" s="17"/>
      <c r="K155" s="98"/>
      <c r="L155" s="266"/>
      <c r="M155" s="99">
        <f t="shared" si="66"/>
        <v>0</v>
      </c>
      <c r="N155" s="17">
        <f t="shared" si="67"/>
        <v>0</v>
      </c>
      <c r="O155" s="41">
        <f t="shared" si="68"/>
        <v>0</v>
      </c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17"/>
      <c r="BA155" s="98">
        <f t="shared" si="69"/>
        <v>0</v>
      </c>
      <c r="BB155" s="101">
        <f t="shared" si="70"/>
        <v>0</v>
      </c>
    </row>
    <row r="156" spans="1:54" ht="14.25" customHeight="1" x14ac:dyDescent="0.35">
      <c r="A156" s="266"/>
      <c r="B156" s="11">
        <v>10.8333333333333</v>
      </c>
      <c r="C156" s="266"/>
      <c r="D156" s="17"/>
      <c r="E156" s="17"/>
      <c r="F156" s="41"/>
      <c r="G156" s="266"/>
      <c r="H156" s="17"/>
      <c r="I156" s="17"/>
      <c r="J156" s="17"/>
      <c r="K156" s="98"/>
      <c r="L156" s="266"/>
      <c r="M156" s="99">
        <f t="shared" si="66"/>
        <v>0</v>
      </c>
      <c r="N156" s="17">
        <f t="shared" si="67"/>
        <v>0</v>
      </c>
      <c r="O156" s="41">
        <f t="shared" si="68"/>
        <v>0</v>
      </c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17"/>
      <c r="BA156" s="98">
        <f t="shared" si="69"/>
        <v>0</v>
      </c>
      <c r="BB156" s="101">
        <f t="shared" si="70"/>
        <v>0</v>
      </c>
    </row>
    <row r="157" spans="1:54" ht="14.25" customHeight="1" x14ac:dyDescent="0.35">
      <c r="A157" s="266"/>
      <c r="B157" s="11">
        <v>10.9166666666667</v>
      </c>
      <c r="C157" s="266"/>
      <c r="D157" s="17"/>
      <c r="E157" s="17"/>
      <c r="F157" s="41"/>
      <c r="G157" s="266"/>
      <c r="H157" s="17"/>
      <c r="I157" s="17"/>
      <c r="J157" s="17"/>
      <c r="K157" s="98"/>
      <c r="L157" s="266"/>
      <c r="M157" s="99">
        <f t="shared" si="66"/>
        <v>0</v>
      </c>
      <c r="N157" s="17">
        <f t="shared" si="67"/>
        <v>0</v>
      </c>
      <c r="O157" s="41">
        <f t="shared" si="68"/>
        <v>0</v>
      </c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17"/>
      <c r="BA157" s="98">
        <f t="shared" si="69"/>
        <v>0</v>
      </c>
      <c r="BB157" s="101">
        <f t="shared" si="70"/>
        <v>0</v>
      </c>
    </row>
    <row r="158" spans="1:54" ht="14.25" customHeight="1" x14ac:dyDescent="0.35">
      <c r="A158" s="267"/>
      <c r="B158" s="11">
        <v>11</v>
      </c>
      <c r="C158" s="267"/>
      <c r="D158" s="17"/>
      <c r="E158" s="17"/>
      <c r="F158" s="41"/>
      <c r="G158" s="267"/>
      <c r="H158" s="17"/>
      <c r="I158" s="17"/>
      <c r="J158" s="17"/>
      <c r="K158" s="98"/>
      <c r="L158" s="267"/>
      <c r="M158" s="99">
        <f t="shared" si="66"/>
        <v>0</v>
      </c>
      <c r="N158" s="17">
        <f t="shared" si="67"/>
        <v>0</v>
      </c>
      <c r="O158" s="41">
        <f t="shared" si="68"/>
        <v>0</v>
      </c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17"/>
      <c r="BA158" s="98">
        <f t="shared" si="69"/>
        <v>0</v>
      </c>
      <c r="BB158" s="101">
        <f t="shared" si="70"/>
        <v>0</v>
      </c>
    </row>
    <row r="159" spans="1:54" ht="14.25" customHeight="1" x14ac:dyDescent="0.35">
      <c r="A159" s="291" t="s">
        <v>92</v>
      </c>
      <c r="B159" s="285"/>
      <c r="C159" s="78" t="e">
        <f t="shared" ref="C159:BB159" si="71">AVERAGE(C147:C158)</f>
        <v>#DIV/0!</v>
      </c>
      <c r="D159" s="78" t="e">
        <f t="shared" si="71"/>
        <v>#DIV/0!</v>
      </c>
      <c r="E159" s="78" t="e">
        <f t="shared" si="71"/>
        <v>#DIV/0!</v>
      </c>
      <c r="F159" s="102" t="e">
        <f t="shared" si="71"/>
        <v>#DIV/0!</v>
      </c>
      <c r="G159" s="78" t="e">
        <f t="shared" si="71"/>
        <v>#DIV/0!</v>
      </c>
      <c r="H159" s="78" t="e">
        <f t="shared" si="71"/>
        <v>#DIV/0!</v>
      </c>
      <c r="I159" s="78" t="e">
        <f t="shared" si="71"/>
        <v>#DIV/0!</v>
      </c>
      <c r="J159" s="78" t="e">
        <f t="shared" si="71"/>
        <v>#DIV/0!</v>
      </c>
      <c r="K159" s="103" t="e">
        <f t="shared" si="71"/>
        <v>#DIV/0!</v>
      </c>
      <c r="L159" s="104">
        <f t="shared" si="71"/>
        <v>0</v>
      </c>
      <c r="M159" s="103">
        <f t="shared" si="71"/>
        <v>0</v>
      </c>
      <c r="N159" s="103">
        <f t="shared" si="71"/>
        <v>0</v>
      </c>
      <c r="O159" s="102">
        <f t="shared" si="71"/>
        <v>0</v>
      </c>
      <c r="P159" s="105" t="e">
        <f t="shared" si="71"/>
        <v>#DIV/0!</v>
      </c>
      <c r="Q159" s="78" t="e">
        <f t="shared" si="71"/>
        <v>#DIV/0!</v>
      </c>
      <c r="R159" s="78" t="e">
        <f t="shared" si="71"/>
        <v>#DIV/0!</v>
      </c>
      <c r="S159" s="78" t="e">
        <f t="shared" si="71"/>
        <v>#DIV/0!</v>
      </c>
      <c r="T159" s="78" t="e">
        <f t="shared" si="71"/>
        <v>#DIV/0!</v>
      </c>
      <c r="U159" s="78" t="e">
        <f t="shared" si="71"/>
        <v>#DIV/0!</v>
      </c>
      <c r="V159" s="78" t="e">
        <f t="shared" si="71"/>
        <v>#DIV/0!</v>
      </c>
      <c r="W159" s="78" t="e">
        <f t="shared" si="71"/>
        <v>#DIV/0!</v>
      </c>
      <c r="X159" s="78" t="e">
        <f t="shared" si="71"/>
        <v>#DIV/0!</v>
      </c>
      <c r="Y159" s="78" t="e">
        <f t="shared" si="71"/>
        <v>#DIV/0!</v>
      </c>
      <c r="Z159" s="78" t="e">
        <f t="shared" si="71"/>
        <v>#DIV/0!</v>
      </c>
      <c r="AA159" s="78" t="e">
        <f t="shared" si="71"/>
        <v>#DIV/0!</v>
      </c>
      <c r="AB159" s="78" t="e">
        <f t="shared" si="71"/>
        <v>#DIV/0!</v>
      </c>
      <c r="AC159" s="78" t="e">
        <f t="shared" si="71"/>
        <v>#DIV/0!</v>
      </c>
      <c r="AD159" s="78" t="e">
        <f t="shared" si="71"/>
        <v>#DIV/0!</v>
      </c>
      <c r="AE159" s="102" t="e">
        <f t="shared" si="71"/>
        <v>#DIV/0!</v>
      </c>
      <c r="AF159" s="106" t="e">
        <f t="shared" si="71"/>
        <v>#DIV/0!</v>
      </c>
      <c r="AG159" s="78" t="e">
        <f t="shared" si="71"/>
        <v>#DIV/0!</v>
      </c>
      <c r="AH159" s="78" t="e">
        <f t="shared" si="71"/>
        <v>#DIV/0!</v>
      </c>
      <c r="AI159" s="78" t="e">
        <f t="shared" si="71"/>
        <v>#DIV/0!</v>
      </c>
      <c r="AJ159" s="78" t="e">
        <f t="shared" si="71"/>
        <v>#DIV/0!</v>
      </c>
      <c r="AK159" s="78" t="e">
        <f t="shared" si="71"/>
        <v>#DIV/0!</v>
      </c>
      <c r="AL159" s="78" t="e">
        <f t="shared" si="71"/>
        <v>#DIV/0!</v>
      </c>
      <c r="AM159" s="78" t="e">
        <f t="shared" si="71"/>
        <v>#DIV/0!</v>
      </c>
      <c r="AN159" s="78" t="e">
        <f t="shared" si="71"/>
        <v>#DIV/0!</v>
      </c>
      <c r="AO159" s="78" t="e">
        <f t="shared" si="71"/>
        <v>#DIV/0!</v>
      </c>
      <c r="AP159" s="78" t="e">
        <f t="shared" si="71"/>
        <v>#DIV/0!</v>
      </c>
      <c r="AQ159" s="78" t="e">
        <f t="shared" si="71"/>
        <v>#DIV/0!</v>
      </c>
      <c r="AR159" s="78" t="e">
        <f t="shared" si="71"/>
        <v>#DIV/0!</v>
      </c>
      <c r="AS159" s="78" t="e">
        <f t="shared" si="71"/>
        <v>#DIV/0!</v>
      </c>
      <c r="AT159" s="78" t="e">
        <f t="shared" si="71"/>
        <v>#DIV/0!</v>
      </c>
      <c r="AU159" s="102" t="e">
        <f t="shared" si="71"/>
        <v>#DIV/0!</v>
      </c>
      <c r="AV159" s="107" t="e">
        <f t="shared" si="71"/>
        <v>#DIV/0!</v>
      </c>
      <c r="AW159" s="78" t="e">
        <f t="shared" si="71"/>
        <v>#DIV/0!</v>
      </c>
      <c r="AX159" s="78" t="e">
        <f t="shared" si="71"/>
        <v>#DIV/0!</v>
      </c>
      <c r="AY159" s="78" t="e">
        <f t="shared" si="71"/>
        <v>#DIV/0!</v>
      </c>
      <c r="AZ159" s="78" t="e">
        <f t="shared" si="71"/>
        <v>#DIV/0!</v>
      </c>
      <c r="BA159" s="103">
        <f t="shared" si="71"/>
        <v>0</v>
      </c>
      <c r="BB159" s="108">
        <f t="shared" si="71"/>
        <v>0</v>
      </c>
    </row>
    <row r="160" spans="1:54" ht="14.25" customHeight="1" x14ac:dyDescent="0.35">
      <c r="A160" s="268">
        <v>44847</v>
      </c>
      <c r="B160" s="11">
        <v>11.0833333333333</v>
      </c>
      <c r="C160" s="306"/>
      <c r="D160" s="17"/>
      <c r="E160" s="17"/>
      <c r="F160" s="41"/>
      <c r="G160" s="269"/>
      <c r="H160" s="17"/>
      <c r="I160" s="17"/>
      <c r="J160" s="17"/>
      <c r="K160" s="98"/>
      <c r="L160" s="286">
        <f>G160-C160</f>
        <v>0</v>
      </c>
      <c r="M160" s="99">
        <f t="shared" ref="M160:M171" si="72">H160-F160</f>
        <v>0</v>
      </c>
      <c r="N160" s="17">
        <f t="shared" ref="N160:N171" si="73">I160-E160</f>
        <v>0</v>
      </c>
      <c r="O160" s="41">
        <f t="shared" ref="O160:O171" si="74">K160-D160</f>
        <v>0</v>
      </c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17"/>
      <c r="BA160" s="98">
        <f t="shared" ref="BA160:BA171" si="75">AY160+AZ160</f>
        <v>0</v>
      </c>
      <c r="BB160" s="101">
        <f t="shared" ref="BB160:BB171" si="76">AE160+AU160+AY160</f>
        <v>0</v>
      </c>
    </row>
    <row r="161" spans="1:54" ht="14.25" customHeight="1" x14ac:dyDescent="0.35">
      <c r="A161" s="266"/>
      <c r="B161" s="11">
        <v>11.1666666666667</v>
      </c>
      <c r="C161" s="266"/>
      <c r="D161" s="17"/>
      <c r="E161" s="17"/>
      <c r="F161" s="41"/>
      <c r="G161" s="266"/>
      <c r="H161" s="17"/>
      <c r="I161" s="17"/>
      <c r="J161" s="17"/>
      <c r="K161" s="98"/>
      <c r="L161" s="266"/>
      <c r="M161" s="99">
        <f t="shared" si="72"/>
        <v>0</v>
      </c>
      <c r="N161" s="17">
        <f t="shared" si="73"/>
        <v>0</v>
      </c>
      <c r="O161" s="41">
        <f t="shared" si="74"/>
        <v>0</v>
      </c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17"/>
      <c r="BA161" s="98">
        <f t="shared" si="75"/>
        <v>0</v>
      </c>
      <c r="BB161" s="101">
        <f t="shared" si="76"/>
        <v>0</v>
      </c>
    </row>
    <row r="162" spans="1:54" ht="14.25" customHeight="1" x14ac:dyDescent="0.35">
      <c r="A162" s="266"/>
      <c r="B162" s="11">
        <v>11.25</v>
      </c>
      <c r="C162" s="266"/>
      <c r="D162" s="17"/>
      <c r="E162" s="17"/>
      <c r="F162" s="41"/>
      <c r="G162" s="266"/>
      <c r="H162" s="17"/>
      <c r="I162" s="17"/>
      <c r="J162" s="17"/>
      <c r="K162" s="98"/>
      <c r="L162" s="266"/>
      <c r="M162" s="99">
        <f t="shared" si="72"/>
        <v>0</v>
      </c>
      <c r="N162" s="17">
        <f t="shared" si="73"/>
        <v>0</v>
      </c>
      <c r="O162" s="41">
        <f t="shared" si="74"/>
        <v>0</v>
      </c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17"/>
      <c r="BA162" s="98">
        <f t="shared" si="75"/>
        <v>0</v>
      </c>
      <c r="BB162" s="101">
        <f t="shared" si="76"/>
        <v>0</v>
      </c>
    </row>
    <row r="163" spans="1:54" ht="14.25" customHeight="1" x14ac:dyDescent="0.35">
      <c r="A163" s="266"/>
      <c r="B163" s="11">
        <v>11.3333333333333</v>
      </c>
      <c r="C163" s="266"/>
      <c r="D163" s="17"/>
      <c r="E163" s="17"/>
      <c r="F163" s="41"/>
      <c r="G163" s="266"/>
      <c r="H163" s="17"/>
      <c r="I163" s="17"/>
      <c r="J163" s="17"/>
      <c r="K163" s="98"/>
      <c r="L163" s="266"/>
      <c r="M163" s="99">
        <f t="shared" si="72"/>
        <v>0</v>
      </c>
      <c r="N163" s="17">
        <f t="shared" si="73"/>
        <v>0</v>
      </c>
      <c r="O163" s="41">
        <f t="shared" si="74"/>
        <v>0</v>
      </c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17"/>
      <c r="BA163" s="98">
        <f t="shared" si="75"/>
        <v>0</v>
      </c>
      <c r="BB163" s="101">
        <f t="shared" si="76"/>
        <v>0</v>
      </c>
    </row>
    <row r="164" spans="1:54" ht="14.25" customHeight="1" x14ac:dyDescent="0.35">
      <c r="A164" s="266"/>
      <c r="B164" s="11">
        <v>11.4166666666667</v>
      </c>
      <c r="C164" s="266"/>
      <c r="D164" s="17"/>
      <c r="E164" s="17"/>
      <c r="F164" s="41"/>
      <c r="G164" s="266"/>
      <c r="H164" s="17"/>
      <c r="I164" s="17"/>
      <c r="J164" s="17"/>
      <c r="K164" s="98"/>
      <c r="L164" s="266"/>
      <c r="M164" s="99">
        <f t="shared" si="72"/>
        <v>0</v>
      </c>
      <c r="N164" s="17">
        <f t="shared" si="73"/>
        <v>0</v>
      </c>
      <c r="O164" s="41">
        <f t="shared" si="74"/>
        <v>0</v>
      </c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17"/>
      <c r="BA164" s="98">
        <f t="shared" si="75"/>
        <v>0</v>
      </c>
      <c r="BB164" s="101">
        <f t="shared" si="76"/>
        <v>0</v>
      </c>
    </row>
    <row r="165" spans="1:54" ht="14.25" customHeight="1" x14ac:dyDescent="0.35">
      <c r="A165" s="266"/>
      <c r="B165" s="11">
        <v>11.5</v>
      </c>
      <c r="C165" s="266"/>
      <c r="D165" s="17"/>
      <c r="E165" s="17"/>
      <c r="F165" s="41"/>
      <c r="G165" s="266"/>
      <c r="H165" s="17"/>
      <c r="I165" s="17"/>
      <c r="J165" s="17"/>
      <c r="K165" s="98"/>
      <c r="L165" s="266"/>
      <c r="M165" s="99">
        <f t="shared" si="72"/>
        <v>0</v>
      </c>
      <c r="N165" s="17">
        <f t="shared" si="73"/>
        <v>0</v>
      </c>
      <c r="O165" s="41">
        <f t="shared" si="74"/>
        <v>0</v>
      </c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17"/>
      <c r="BA165" s="98">
        <f t="shared" si="75"/>
        <v>0</v>
      </c>
      <c r="BB165" s="101">
        <f t="shared" si="76"/>
        <v>0</v>
      </c>
    </row>
    <row r="166" spans="1:54" ht="14.25" customHeight="1" x14ac:dyDescent="0.35">
      <c r="A166" s="266"/>
      <c r="B166" s="11">
        <v>11.5833333333333</v>
      </c>
      <c r="C166" s="266"/>
      <c r="D166" s="17"/>
      <c r="E166" s="17"/>
      <c r="F166" s="41"/>
      <c r="G166" s="266"/>
      <c r="H166" s="17"/>
      <c r="I166" s="17"/>
      <c r="J166" s="17"/>
      <c r="K166" s="98"/>
      <c r="L166" s="266"/>
      <c r="M166" s="99">
        <f t="shared" si="72"/>
        <v>0</v>
      </c>
      <c r="N166" s="17">
        <f t="shared" si="73"/>
        <v>0</v>
      </c>
      <c r="O166" s="41">
        <f t="shared" si="74"/>
        <v>0</v>
      </c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17"/>
      <c r="BA166" s="98">
        <f t="shared" si="75"/>
        <v>0</v>
      </c>
      <c r="BB166" s="101">
        <f t="shared" si="76"/>
        <v>0</v>
      </c>
    </row>
    <row r="167" spans="1:54" ht="14.25" customHeight="1" x14ac:dyDescent="0.35">
      <c r="A167" s="266"/>
      <c r="B167" s="11">
        <v>11.6666666666667</v>
      </c>
      <c r="C167" s="266"/>
      <c r="D167" s="17"/>
      <c r="E167" s="17"/>
      <c r="F167" s="41"/>
      <c r="G167" s="266"/>
      <c r="H167" s="17"/>
      <c r="I167" s="17"/>
      <c r="J167" s="17"/>
      <c r="K167" s="98"/>
      <c r="L167" s="266"/>
      <c r="M167" s="99">
        <f t="shared" si="72"/>
        <v>0</v>
      </c>
      <c r="N167" s="17">
        <f t="shared" si="73"/>
        <v>0</v>
      </c>
      <c r="O167" s="41">
        <f t="shared" si="74"/>
        <v>0</v>
      </c>
      <c r="P167" s="99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17"/>
      <c r="BA167" s="98">
        <f t="shared" si="75"/>
        <v>0</v>
      </c>
      <c r="BB167" s="101">
        <f t="shared" si="76"/>
        <v>0</v>
      </c>
    </row>
    <row r="168" spans="1:54" ht="14.25" customHeight="1" x14ac:dyDescent="0.35">
      <c r="A168" s="266"/>
      <c r="B168" s="11">
        <v>11.75</v>
      </c>
      <c r="C168" s="266"/>
      <c r="D168" s="17"/>
      <c r="E168" s="17"/>
      <c r="F168" s="41"/>
      <c r="G168" s="266"/>
      <c r="H168" s="17"/>
      <c r="I168" s="17"/>
      <c r="J168" s="17"/>
      <c r="K168" s="98"/>
      <c r="L168" s="266"/>
      <c r="M168" s="99">
        <f t="shared" si="72"/>
        <v>0</v>
      </c>
      <c r="N168" s="17">
        <f t="shared" si="73"/>
        <v>0</v>
      </c>
      <c r="O168" s="41">
        <f t="shared" si="74"/>
        <v>0</v>
      </c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17"/>
      <c r="BA168" s="98">
        <f t="shared" si="75"/>
        <v>0</v>
      </c>
      <c r="BB168" s="101">
        <f t="shared" si="76"/>
        <v>0</v>
      </c>
    </row>
    <row r="169" spans="1:54" ht="14.25" customHeight="1" x14ac:dyDescent="0.35">
      <c r="A169" s="266"/>
      <c r="B169" s="11">
        <v>11.8333333333333</v>
      </c>
      <c r="C169" s="266"/>
      <c r="D169" s="17"/>
      <c r="E169" s="17"/>
      <c r="F169" s="41"/>
      <c r="G169" s="266"/>
      <c r="H169" s="17"/>
      <c r="I169" s="17"/>
      <c r="J169" s="17"/>
      <c r="K169" s="98"/>
      <c r="L169" s="266"/>
      <c r="M169" s="99">
        <f t="shared" si="72"/>
        <v>0</v>
      </c>
      <c r="N169" s="17">
        <f t="shared" si="73"/>
        <v>0</v>
      </c>
      <c r="O169" s="41">
        <f t="shared" si="74"/>
        <v>0</v>
      </c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17"/>
      <c r="BA169" s="98">
        <f t="shared" si="75"/>
        <v>0</v>
      </c>
      <c r="BB169" s="101">
        <f t="shared" si="76"/>
        <v>0</v>
      </c>
    </row>
    <row r="170" spans="1:54" ht="14.25" customHeight="1" x14ac:dyDescent="0.35">
      <c r="A170" s="266"/>
      <c r="B170" s="11">
        <v>11.9166666666667</v>
      </c>
      <c r="C170" s="266"/>
      <c r="D170" s="17"/>
      <c r="E170" s="17"/>
      <c r="F170" s="41"/>
      <c r="G170" s="266"/>
      <c r="H170" s="17"/>
      <c r="I170" s="17"/>
      <c r="J170" s="17"/>
      <c r="K170" s="98"/>
      <c r="L170" s="266"/>
      <c r="M170" s="99">
        <f t="shared" si="72"/>
        <v>0</v>
      </c>
      <c r="N170" s="17">
        <f t="shared" si="73"/>
        <v>0</v>
      </c>
      <c r="O170" s="41">
        <f t="shared" si="74"/>
        <v>0</v>
      </c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17"/>
      <c r="BA170" s="98">
        <f t="shared" si="75"/>
        <v>0</v>
      </c>
      <c r="BB170" s="101">
        <f t="shared" si="76"/>
        <v>0</v>
      </c>
    </row>
    <row r="171" spans="1:54" ht="14.25" customHeight="1" x14ac:dyDescent="0.35">
      <c r="A171" s="267"/>
      <c r="B171" s="11">
        <v>12</v>
      </c>
      <c r="C171" s="267"/>
      <c r="D171" s="17"/>
      <c r="E171" s="17"/>
      <c r="F171" s="41"/>
      <c r="G171" s="267"/>
      <c r="H171" s="17"/>
      <c r="I171" s="17"/>
      <c r="J171" s="17"/>
      <c r="K171" s="98"/>
      <c r="L171" s="267"/>
      <c r="M171" s="99">
        <f t="shared" si="72"/>
        <v>0</v>
      </c>
      <c r="N171" s="17">
        <f t="shared" si="73"/>
        <v>0</v>
      </c>
      <c r="O171" s="41">
        <f t="shared" si="74"/>
        <v>0</v>
      </c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17"/>
      <c r="AY171" s="17"/>
      <c r="AZ171" s="17"/>
      <c r="BA171" s="98">
        <f t="shared" si="75"/>
        <v>0</v>
      </c>
      <c r="BB171" s="101">
        <f t="shared" si="76"/>
        <v>0</v>
      </c>
    </row>
    <row r="172" spans="1:54" ht="14.25" customHeight="1" x14ac:dyDescent="0.35">
      <c r="A172" s="291" t="s">
        <v>92</v>
      </c>
      <c r="B172" s="285"/>
      <c r="C172" s="78" t="e">
        <f t="shared" ref="C172:BB172" si="77">AVERAGE(C160:C171)</f>
        <v>#DIV/0!</v>
      </c>
      <c r="D172" s="78" t="e">
        <f t="shared" si="77"/>
        <v>#DIV/0!</v>
      </c>
      <c r="E172" s="78" t="e">
        <f t="shared" si="77"/>
        <v>#DIV/0!</v>
      </c>
      <c r="F172" s="102" t="e">
        <f t="shared" si="77"/>
        <v>#DIV/0!</v>
      </c>
      <c r="G172" s="78" t="e">
        <f t="shared" si="77"/>
        <v>#DIV/0!</v>
      </c>
      <c r="H172" s="78" t="e">
        <f t="shared" si="77"/>
        <v>#DIV/0!</v>
      </c>
      <c r="I172" s="78" t="e">
        <f t="shared" si="77"/>
        <v>#DIV/0!</v>
      </c>
      <c r="J172" s="78" t="e">
        <f t="shared" si="77"/>
        <v>#DIV/0!</v>
      </c>
      <c r="K172" s="103" t="e">
        <f t="shared" si="77"/>
        <v>#DIV/0!</v>
      </c>
      <c r="L172" s="104">
        <f t="shared" si="77"/>
        <v>0</v>
      </c>
      <c r="M172" s="103">
        <f t="shared" si="77"/>
        <v>0</v>
      </c>
      <c r="N172" s="103">
        <f t="shared" si="77"/>
        <v>0</v>
      </c>
      <c r="O172" s="102">
        <f t="shared" si="77"/>
        <v>0</v>
      </c>
      <c r="P172" s="105" t="e">
        <f t="shared" si="77"/>
        <v>#DIV/0!</v>
      </c>
      <c r="Q172" s="78" t="e">
        <f t="shared" si="77"/>
        <v>#DIV/0!</v>
      </c>
      <c r="R172" s="78" t="e">
        <f t="shared" si="77"/>
        <v>#DIV/0!</v>
      </c>
      <c r="S172" s="78" t="e">
        <f t="shared" si="77"/>
        <v>#DIV/0!</v>
      </c>
      <c r="T172" s="78" t="e">
        <f t="shared" si="77"/>
        <v>#DIV/0!</v>
      </c>
      <c r="U172" s="78" t="e">
        <f t="shared" si="77"/>
        <v>#DIV/0!</v>
      </c>
      <c r="V172" s="78" t="e">
        <f t="shared" si="77"/>
        <v>#DIV/0!</v>
      </c>
      <c r="W172" s="78" t="e">
        <f t="shared" si="77"/>
        <v>#DIV/0!</v>
      </c>
      <c r="X172" s="78" t="e">
        <f t="shared" si="77"/>
        <v>#DIV/0!</v>
      </c>
      <c r="Y172" s="78" t="e">
        <f t="shared" si="77"/>
        <v>#DIV/0!</v>
      </c>
      <c r="Z172" s="78" t="e">
        <f t="shared" si="77"/>
        <v>#DIV/0!</v>
      </c>
      <c r="AA172" s="78" t="e">
        <f t="shared" si="77"/>
        <v>#DIV/0!</v>
      </c>
      <c r="AB172" s="78" t="e">
        <f t="shared" si="77"/>
        <v>#DIV/0!</v>
      </c>
      <c r="AC172" s="78" t="e">
        <f t="shared" si="77"/>
        <v>#DIV/0!</v>
      </c>
      <c r="AD172" s="78" t="e">
        <f t="shared" si="77"/>
        <v>#DIV/0!</v>
      </c>
      <c r="AE172" s="102" t="e">
        <f t="shared" si="77"/>
        <v>#DIV/0!</v>
      </c>
      <c r="AF172" s="106" t="e">
        <f t="shared" si="77"/>
        <v>#DIV/0!</v>
      </c>
      <c r="AG172" s="78" t="e">
        <f t="shared" si="77"/>
        <v>#DIV/0!</v>
      </c>
      <c r="AH172" s="78" t="e">
        <f t="shared" si="77"/>
        <v>#DIV/0!</v>
      </c>
      <c r="AI172" s="78" t="e">
        <f t="shared" si="77"/>
        <v>#DIV/0!</v>
      </c>
      <c r="AJ172" s="78" t="e">
        <f t="shared" si="77"/>
        <v>#DIV/0!</v>
      </c>
      <c r="AK172" s="78" t="e">
        <f t="shared" si="77"/>
        <v>#DIV/0!</v>
      </c>
      <c r="AL172" s="78" t="e">
        <f t="shared" si="77"/>
        <v>#DIV/0!</v>
      </c>
      <c r="AM172" s="78" t="e">
        <f t="shared" si="77"/>
        <v>#DIV/0!</v>
      </c>
      <c r="AN172" s="78" t="e">
        <f t="shared" si="77"/>
        <v>#DIV/0!</v>
      </c>
      <c r="AO172" s="78" t="e">
        <f t="shared" si="77"/>
        <v>#DIV/0!</v>
      </c>
      <c r="AP172" s="78" t="e">
        <f t="shared" si="77"/>
        <v>#DIV/0!</v>
      </c>
      <c r="AQ172" s="78" t="e">
        <f t="shared" si="77"/>
        <v>#DIV/0!</v>
      </c>
      <c r="AR172" s="78" t="e">
        <f t="shared" si="77"/>
        <v>#DIV/0!</v>
      </c>
      <c r="AS172" s="78" t="e">
        <f t="shared" si="77"/>
        <v>#DIV/0!</v>
      </c>
      <c r="AT172" s="78" t="e">
        <f t="shared" si="77"/>
        <v>#DIV/0!</v>
      </c>
      <c r="AU172" s="102" t="e">
        <f t="shared" si="77"/>
        <v>#DIV/0!</v>
      </c>
      <c r="AV172" s="107" t="e">
        <f t="shared" si="77"/>
        <v>#DIV/0!</v>
      </c>
      <c r="AW172" s="78" t="e">
        <f t="shared" si="77"/>
        <v>#DIV/0!</v>
      </c>
      <c r="AX172" s="78" t="e">
        <f t="shared" si="77"/>
        <v>#DIV/0!</v>
      </c>
      <c r="AY172" s="78" t="e">
        <f t="shared" si="77"/>
        <v>#DIV/0!</v>
      </c>
      <c r="AZ172" s="78" t="e">
        <f t="shared" si="77"/>
        <v>#DIV/0!</v>
      </c>
      <c r="BA172" s="103">
        <f t="shared" si="77"/>
        <v>0</v>
      </c>
      <c r="BB172" s="108">
        <f t="shared" si="77"/>
        <v>0</v>
      </c>
    </row>
    <row r="173" spans="1:54" ht="14.25" customHeight="1" x14ac:dyDescent="0.35">
      <c r="A173" s="268">
        <v>44848</v>
      </c>
      <c r="B173" s="11">
        <v>12.0833333333333</v>
      </c>
      <c r="C173" s="306"/>
      <c r="D173" s="17"/>
      <c r="E173" s="17"/>
      <c r="F173" s="41"/>
      <c r="G173" s="269"/>
      <c r="H173" s="17"/>
      <c r="I173" s="17"/>
      <c r="J173" s="17"/>
      <c r="K173" s="98"/>
      <c r="L173" s="286">
        <f>G173-C173</f>
        <v>0</v>
      </c>
      <c r="M173" s="99">
        <f t="shared" ref="M173:M184" si="78">H173-F173</f>
        <v>0</v>
      </c>
      <c r="N173" s="17">
        <f t="shared" ref="N173:N184" si="79">I173-E173</f>
        <v>0</v>
      </c>
      <c r="O173" s="41">
        <f t="shared" ref="O173:O184" si="80">K173-D173</f>
        <v>0</v>
      </c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17"/>
      <c r="BA173" s="98">
        <f t="shared" ref="BA173:BA184" si="81">AY173+AZ173</f>
        <v>0</v>
      </c>
      <c r="BB173" s="101">
        <f t="shared" ref="BB173:BB184" si="82">AE173+AU173+AY173</f>
        <v>0</v>
      </c>
    </row>
    <row r="174" spans="1:54" ht="14.25" customHeight="1" x14ac:dyDescent="0.35">
      <c r="A174" s="266"/>
      <c r="B174" s="11">
        <v>12.1666666666667</v>
      </c>
      <c r="C174" s="266"/>
      <c r="D174" s="17"/>
      <c r="E174" s="17"/>
      <c r="F174" s="41"/>
      <c r="G174" s="266"/>
      <c r="H174" s="17"/>
      <c r="I174" s="17"/>
      <c r="J174" s="17"/>
      <c r="K174" s="98"/>
      <c r="L174" s="266"/>
      <c r="M174" s="99">
        <f t="shared" si="78"/>
        <v>0</v>
      </c>
      <c r="N174" s="17">
        <f t="shared" si="79"/>
        <v>0</v>
      </c>
      <c r="O174" s="41">
        <f t="shared" si="80"/>
        <v>0</v>
      </c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17"/>
      <c r="BA174" s="98">
        <f t="shared" si="81"/>
        <v>0</v>
      </c>
      <c r="BB174" s="101">
        <f t="shared" si="82"/>
        <v>0</v>
      </c>
    </row>
    <row r="175" spans="1:54" ht="14.25" customHeight="1" x14ac:dyDescent="0.35">
      <c r="A175" s="266"/>
      <c r="B175" s="11">
        <v>12.25</v>
      </c>
      <c r="C175" s="266"/>
      <c r="D175" s="17"/>
      <c r="E175" s="17"/>
      <c r="F175" s="41"/>
      <c r="G175" s="266"/>
      <c r="H175" s="17"/>
      <c r="I175" s="17"/>
      <c r="J175" s="17"/>
      <c r="K175" s="98"/>
      <c r="L175" s="266"/>
      <c r="M175" s="99">
        <f t="shared" si="78"/>
        <v>0</v>
      </c>
      <c r="N175" s="17">
        <f t="shared" si="79"/>
        <v>0</v>
      </c>
      <c r="O175" s="41">
        <f t="shared" si="80"/>
        <v>0</v>
      </c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17"/>
      <c r="BA175" s="98">
        <f t="shared" si="81"/>
        <v>0</v>
      </c>
      <c r="BB175" s="101">
        <f t="shared" si="82"/>
        <v>0</v>
      </c>
    </row>
    <row r="176" spans="1:54" ht="14.25" customHeight="1" x14ac:dyDescent="0.35">
      <c r="A176" s="266"/>
      <c r="B176" s="11">
        <v>12.3333333333333</v>
      </c>
      <c r="C176" s="266"/>
      <c r="D176" s="17"/>
      <c r="E176" s="17"/>
      <c r="F176" s="41"/>
      <c r="G176" s="266"/>
      <c r="H176" s="17"/>
      <c r="I176" s="17"/>
      <c r="J176" s="17"/>
      <c r="K176" s="98"/>
      <c r="L176" s="266"/>
      <c r="M176" s="99">
        <f t="shared" si="78"/>
        <v>0</v>
      </c>
      <c r="N176" s="17">
        <f t="shared" si="79"/>
        <v>0</v>
      </c>
      <c r="O176" s="41">
        <f t="shared" si="80"/>
        <v>0</v>
      </c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17"/>
      <c r="BA176" s="98">
        <f t="shared" si="81"/>
        <v>0</v>
      </c>
      <c r="BB176" s="101">
        <f t="shared" si="82"/>
        <v>0</v>
      </c>
    </row>
    <row r="177" spans="1:54" ht="14.25" customHeight="1" x14ac:dyDescent="0.35">
      <c r="A177" s="266"/>
      <c r="B177" s="11">
        <v>12.4166666666667</v>
      </c>
      <c r="C177" s="266"/>
      <c r="D177" s="17"/>
      <c r="E177" s="17"/>
      <c r="F177" s="41"/>
      <c r="G177" s="266"/>
      <c r="H177" s="17"/>
      <c r="I177" s="17"/>
      <c r="J177" s="17"/>
      <c r="K177" s="98"/>
      <c r="L177" s="266"/>
      <c r="M177" s="99">
        <f t="shared" si="78"/>
        <v>0</v>
      </c>
      <c r="N177" s="17">
        <f t="shared" si="79"/>
        <v>0</v>
      </c>
      <c r="O177" s="41">
        <f t="shared" si="80"/>
        <v>0</v>
      </c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17"/>
      <c r="BA177" s="98">
        <f t="shared" si="81"/>
        <v>0</v>
      </c>
      <c r="BB177" s="101">
        <f t="shared" si="82"/>
        <v>0</v>
      </c>
    </row>
    <row r="178" spans="1:54" ht="14.25" customHeight="1" x14ac:dyDescent="0.35">
      <c r="A178" s="266"/>
      <c r="B178" s="11">
        <v>12.5</v>
      </c>
      <c r="C178" s="266"/>
      <c r="D178" s="17"/>
      <c r="E178" s="17"/>
      <c r="F178" s="41"/>
      <c r="G178" s="266"/>
      <c r="H178" s="17"/>
      <c r="I178" s="17"/>
      <c r="J178" s="17"/>
      <c r="K178" s="98"/>
      <c r="L178" s="266"/>
      <c r="M178" s="99">
        <f t="shared" si="78"/>
        <v>0</v>
      </c>
      <c r="N178" s="17">
        <f t="shared" si="79"/>
        <v>0</v>
      </c>
      <c r="O178" s="41">
        <f t="shared" si="80"/>
        <v>0</v>
      </c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17"/>
      <c r="BA178" s="98">
        <f t="shared" si="81"/>
        <v>0</v>
      </c>
      <c r="BB178" s="101">
        <f t="shared" si="82"/>
        <v>0</v>
      </c>
    </row>
    <row r="179" spans="1:54" ht="14.25" customHeight="1" x14ac:dyDescent="0.35">
      <c r="A179" s="266"/>
      <c r="B179" s="11">
        <v>12.5833333333333</v>
      </c>
      <c r="C179" s="266"/>
      <c r="D179" s="17"/>
      <c r="E179" s="17"/>
      <c r="F179" s="41"/>
      <c r="G179" s="266"/>
      <c r="H179" s="17"/>
      <c r="I179" s="17"/>
      <c r="J179" s="17"/>
      <c r="K179" s="98"/>
      <c r="L179" s="266"/>
      <c r="M179" s="99">
        <f t="shared" si="78"/>
        <v>0</v>
      </c>
      <c r="N179" s="17">
        <f t="shared" si="79"/>
        <v>0</v>
      </c>
      <c r="O179" s="41">
        <f t="shared" si="80"/>
        <v>0</v>
      </c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17"/>
      <c r="BA179" s="98">
        <f t="shared" si="81"/>
        <v>0</v>
      </c>
      <c r="BB179" s="101">
        <f t="shared" si="82"/>
        <v>0</v>
      </c>
    </row>
    <row r="180" spans="1:54" ht="14.25" customHeight="1" x14ac:dyDescent="0.35">
      <c r="A180" s="266"/>
      <c r="B180" s="11">
        <v>12.6666666666667</v>
      </c>
      <c r="C180" s="266"/>
      <c r="D180" s="17"/>
      <c r="E180" s="17"/>
      <c r="F180" s="41"/>
      <c r="G180" s="266"/>
      <c r="H180" s="17"/>
      <c r="I180" s="17"/>
      <c r="J180" s="17"/>
      <c r="K180" s="98"/>
      <c r="L180" s="266"/>
      <c r="M180" s="99">
        <f t="shared" si="78"/>
        <v>0</v>
      </c>
      <c r="N180" s="17">
        <f t="shared" si="79"/>
        <v>0</v>
      </c>
      <c r="O180" s="41">
        <f t="shared" si="80"/>
        <v>0</v>
      </c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17"/>
      <c r="BA180" s="98">
        <f t="shared" si="81"/>
        <v>0</v>
      </c>
      <c r="BB180" s="101">
        <f t="shared" si="82"/>
        <v>0</v>
      </c>
    </row>
    <row r="181" spans="1:54" ht="14.25" customHeight="1" x14ac:dyDescent="0.35">
      <c r="A181" s="266"/>
      <c r="B181" s="11">
        <v>12.75</v>
      </c>
      <c r="C181" s="266"/>
      <c r="D181" s="17"/>
      <c r="E181" s="17"/>
      <c r="F181" s="41"/>
      <c r="G181" s="266"/>
      <c r="H181" s="17"/>
      <c r="I181" s="17"/>
      <c r="J181" s="17"/>
      <c r="K181" s="98"/>
      <c r="L181" s="266"/>
      <c r="M181" s="99">
        <f t="shared" si="78"/>
        <v>0</v>
      </c>
      <c r="N181" s="17">
        <f t="shared" si="79"/>
        <v>0</v>
      </c>
      <c r="O181" s="41">
        <f t="shared" si="80"/>
        <v>0</v>
      </c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17"/>
      <c r="BA181" s="98">
        <f t="shared" si="81"/>
        <v>0</v>
      </c>
      <c r="BB181" s="101">
        <f t="shared" si="82"/>
        <v>0</v>
      </c>
    </row>
    <row r="182" spans="1:54" ht="14.25" customHeight="1" x14ac:dyDescent="0.35">
      <c r="A182" s="266"/>
      <c r="B182" s="11">
        <v>12.8333333333333</v>
      </c>
      <c r="C182" s="266"/>
      <c r="D182" s="17"/>
      <c r="E182" s="17"/>
      <c r="F182" s="41"/>
      <c r="G182" s="266"/>
      <c r="H182" s="17"/>
      <c r="I182" s="17"/>
      <c r="J182" s="17"/>
      <c r="K182" s="98"/>
      <c r="L182" s="266"/>
      <c r="M182" s="99">
        <f t="shared" si="78"/>
        <v>0</v>
      </c>
      <c r="N182" s="17">
        <f t="shared" si="79"/>
        <v>0</v>
      </c>
      <c r="O182" s="41">
        <f t="shared" si="80"/>
        <v>0</v>
      </c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17"/>
      <c r="BA182" s="98">
        <f t="shared" si="81"/>
        <v>0</v>
      </c>
      <c r="BB182" s="101">
        <f t="shared" si="82"/>
        <v>0</v>
      </c>
    </row>
    <row r="183" spans="1:54" ht="14.25" customHeight="1" x14ac:dyDescent="0.35">
      <c r="A183" s="266"/>
      <c r="B183" s="11">
        <v>12.9166666666667</v>
      </c>
      <c r="C183" s="266"/>
      <c r="D183" s="17"/>
      <c r="E183" s="17"/>
      <c r="F183" s="41"/>
      <c r="G183" s="266"/>
      <c r="H183" s="17"/>
      <c r="I183" s="17"/>
      <c r="J183" s="17"/>
      <c r="K183" s="98"/>
      <c r="L183" s="266"/>
      <c r="M183" s="99">
        <f t="shared" si="78"/>
        <v>0</v>
      </c>
      <c r="N183" s="17">
        <f t="shared" si="79"/>
        <v>0</v>
      </c>
      <c r="O183" s="41">
        <f t="shared" si="80"/>
        <v>0</v>
      </c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17"/>
      <c r="BA183" s="98">
        <f t="shared" si="81"/>
        <v>0</v>
      </c>
      <c r="BB183" s="101">
        <f t="shared" si="82"/>
        <v>0</v>
      </c>
    </row>
    <row r="184" spans="1:54" ht="14.25" customHeight="1" x14ac:dyDescent="0.35">
      <c r="A184" s="267"/>
      <c r="B184" s="11">
        <v>13</v>
      </c>
      <c r="C184" s="267"/>
      <c r="D184" s="17"/>
      <c r="E184" s="17"/>
      <c r="F184" s="41"/>
      <c r="G184" s="267"/>
      <c r="H184" s="17"/>
      <c r="I184" s="17"/>
      <c r="J184" s="17"/>
      <c r="K184" s="98"/>
      <c r="L184" s="267"/>
      <c r="M184" s="99">
        <f t="shared" si="78"/>
        <v>0</v>
      </c>
      <c r="N184" s="17">
        <f t="shared" si="79"/>
        <v>0</v>
      </c>
      <c r="O184" s="41">
        <f t="shared" si="80"/>
        <v>0</v>
      </c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78"/>
      <c r="AX184" s="17"/>
      <c r="AY184" s="17"/>
      <c r="AZ184" s="17"/>
      <c r="BA184" s="98">
        <f t="shared" si="81"/>
        <v>0</v>
      </c>
      <c r="BB184" s="101">
        <f t="shared" si="82"/>
        <v>0</v>
      </c>
    </row>
    <row r="185" spans="1:54" ht="14.25" customHeight="1" x14ac:dyDescent="0.35">
      <c r="A185" s="291" t="s">
        <v>92</v>
      </c>
      <c r="B185" s="285"/>
      <c r="C185" s="78" t="e">
        <f t="shared" ref="C185:BB185" si="83">AVERAGE(C173:C184)</f>
        <v>#DIV/0!</v>
      </c>
      <c r="D185" s="78" t="e">
        <f t="shared" si="83"/>
        <v>#DIV/0!</v>
      </c>
      <c r="E185" s="78" t="e">
        <f t="shared" si="83"/>
        <v>#DIV/0!</v>
      </c>
      <c r="F185" s="102" t="e">
        <f t="shared" si="83"/>
        <v>#DIV/0!</v>
      </c>
      <c r="G185" s="78" t="e">
        <f t="shared" si="83"/>
        <v>#DIV/0!</v>
      </c>
      <c r="H185" s="78" t="e">
        <f t="shared" si="83"/>
        <v>#DIV/0!</v>
      </c>
      <c r="I185" s="78" t="e">
        <f t="shared" si="83"/>
        <v>#DIV/0!</v>
      </c>
      <c r="J185" s="78" t="e">
        <f t="shared" si="83"/>
        <v>#DIV/0!</v>
      </c>
      <c r="K185" s="103" t="e">
        <f t="shared" si="83"/>
        <v>#DIV/0!</v>
      </c>
      <c r="L185" s="104">
        <f t="shared" si="83"/>
        <v>0</v>
      </c>
      <c r="M185" s="103">
        <f t="shared" si="83"/>
        <v>0</v>
      </c>
      <c r="N185" s="103">
        <f t="shared" si="83"/>
        <v>0</v>
      </c>
      <c r="O185" s="102">
        <f t="shared" si="83"/>
        <v>0</v>
      </c>
      <c r="P185" s="105" t="e">
        <f t="shared" si="83"/>
        <v>#DIV/0!</v>
      </c>
      <c r="Q185" s="78" t="e">
        <f t="shared" si="83"/>
        <v>#DIV/0!</v>
      </c>
      <c r="R185" s="78" t="e">
        <f t="shared" si="83"/>
        <v>#DIV/0!</v>
      </c>
      <c r="S185" s="78" t="e">
        <f t="shared" si="83"/>
        <v>#DIV/0!</v>
      </c>
      <c r="T185" s="78" t="e">
        <f t="shared" si="83"/>
        <v>#DIV/0!</v>
      </c>
      <c r="U185" s="78" t="e">
        <f t="shared" si="83"/>
        <v>#DIV/0!</v>
      </c>
      <c r="V185" s="78" t="e">
        <f t="shared" si="83"/>
        <v>#DIV/0!</v>
      </c>
      <c r="W185" s="78" t="e">
        <f t="shared" si="83"/>
        <v>#DIV/0!</v>
      </c>
      <c r="X185" s="78" t="e">
        <f t="shared" si="83"/>
        <v>#DIV/0!</v>
      </c>
      <c r="Y185" s="78" t="e">
        <f t="shared" si="83"/>
        <v>#DIV/0!</v>
      </c>
      <c r="Z185" s="78" t="e">
        <f t="shared" si="83"/>
        <v>#DIV/0!</v>
      </c>
      <c r="AA185" s="78" t="e">
        <f t="shared" si="83"/>
        <v>#DIV/0!</v>
      </c>
      <c r="AB185" s="78" t="e">
        <f t="shared" si="83"/>
        <v>#DIV/0!</v>
      </c>
      <c r="AC185" s="78" t="e">
        <f t="shared" si="83"/>
        <v>#DIV/0!</v>
      </c>
      <c r="AD185" s="78" t="e">
        <f t="shared" si="83"/>
        <v>#DIV/0!</v>
      </c>
      <c r="AE185" s="102" t="e">
        <f t="shared" si="83"/>
        <v>#DIV/0!</v>
      </c>
      <c r="AF185" s="106" t="e">
        <f t="shared" si="83"/>
        <v>#DIV/0!</v>
      </c>
      <c r="AG185" s="78" t="e">
        <f t="shared" si="83"/>
        <v>#DIV/0!</v>
      </c>
      <c r="AH185" s="78" t="e">
        <f t="shared" si="83"/>
        <v>#DIV/0!</v>
      </c>
      <c r="AI185" s="78" t="e">
        <f t="shared" si="83"/>
        <v>#DIV/0!</v>
      </c>
      <c r="AJ185" s="78" t="e">
        <f t="shared" si="83"/>
        <v>#DIV/0!</v>
      </c>
      <c r="AK185" s="78" t="e">
        <f t="shared" si="83"/>
        <v>#DIV/0!</v>
      </c>
      <c r="AL185" s="78" t="e">
        <f t="shared" si="83"/>
        <v>#DIV/0!</v>
      </c>
      <c r="AM185" s="78" t="e">
        <f t="shared" si="83"/>
        <v>#DIV/0!</v>
      </c>
      <c r="AN185" s="78" t="e">
        <f t="shared" si="83"/>
        <v>#DIV/0!</v>
      </c>
      <c r="AO185" s="78" t="e">
        <f t="shared" si="83"/>
        <v>#DIV/0!</v>
      </c>
      <c r="AP185" s="78" t="e">
        <f t="shared" si="83"/>
        <v>#DIV/0!</v>
      </c>
      <c r="AQ185" s="78" t="e">
        <f t="shared" si="83"/>
        <v>#DIV/0!</v>
      </c>
      <c r="AR185" s="78" t="e">
        <f t="shared" si="83"/>
        <v>#DIV/0!</v>
      </c>
      <c r="AS185" s="78" t="e">
        <f t="shared" si="83"/>
        <v>#DIV/0!</v>
      </c>
      <c r="AT185" s="78" t="e">
        <f t="shared" si="83"/>
        <v>#DIV/0!</v>
      </c>
      <c r="AU185" s="102" t="e">
        <f t="shared" si="83"/>
        <v>#DIV/0!</v>
      </c>
      <c r="AV185" s="107" t="e">
        <f t="shared" si="83"/>
        <v>#DIV/0!</v>
      </c>
      <c r="AW185" s="78" t="e">
        <f t="shared" si="83"/>
        <v>#DIV/0!</v>
      </c>
      <c r="AX185" s="78" t="e">
        <f t="shared" si="83"/>
        <v>#DIV/0!</v>
      </c>
      <c r="AY185" s="78" t="e">
        <f t="shared" si="83"/>
        <v>#DIV/0!</v>
      </c>
      <c r="AZ185" s="78" t="e">
        <f t="shared" si="83"/>
        <v>#DIV/0!</v>
      </c>
      <c r="BA185" s="103">
        <f t="shared" si="83"/>
        <v>0</v>
      </c>
      <c r="BB185" s="108">
        <f t="shared" si="83"/>
        <v>0</v>
      </c>
    </row>
    <row r="186" spans="1:54" ht="14.25" customHeight="1" x14ac:dyDescent="0.35">
      <c r="A186" s="268">
        <v>44849</v>
      </c>
      <c r="B186" s="11">
        <v>13.0833333333333</v>
      </c>
      <c r="C186" s="306"/>
      <c r="D186" s="17"/>
      <c r="E186" s="17"/>
      <c r="F186" s="41"/>
      <c r="G186" s="269"/>
      <c r="H186" s="17"/>
      <c r="I186" s="17"/>
      <c r="J186" s="17"/>
      <c r="K186" s="98"/>
      <c r="L186" s="286">
        <f>G186-C186</f>
        <v>0</v>
      </c>
      <c r="M186" s="99">
        <f t="shared" ref="M186:M197" si="84">H186-F186</f>
        <v>0</v>
      </c>
      <c r="N186" s="17">
        <f t="shared" ref="N186:N197" si="85">I186-E186</f>
        <v>0</v>
      </c>
      <c r="O186" s="41">
        <f t="shared" ref="O186:O197" si="86">K186-D186</f>
        <v>0</v>
      </c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17"/>
      <c r="BA186" s="98">
        <f t="shared" ref="BA186:BA197" si="87">AY186+AZ186</f>
        <v>0</v>
      </c>
      <c r="BB186" s="101">
        <f t="shared" ref="BB186:BB197" si="88">AE186+AU186+AY186</f>
        <v>0</v>
      </c>
    </row>
    <row r="187" spans="1:54" ht="14.25" customHeight="1" x14ac:dyDescent="0.35">
      <c r="A187" s="266"/>
      <c r="B187" s="11">
        <v>13.1666666666667</v>
      </c>
      <c r="C187" s="266"/>
      <c r="D187" s="17"/>
      <c r="E187" s="17"/>
      <c r="F187" s="41"/>
      <c r="G187" s="266"/>
      <c r="H187" s="17"/>
      <c r="I187" s="17"/>
      <c r="J187" s="17"/>
      <c r="K187" s="98"/>
      <c r="L187" s="266"/>
      <c r="M187" s="99">
        <f t="shared" si="84"/>
        <v>0</v>
      </c>
      <c r="N187" s="17">
        <f t="shared" si="85"/>
        <v>0</v>
      </c>
      <c r="O187" s="41">
        <f t="shared" si="86"/>
        <v>0</v>
      </c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17"/>
      <c r="BA187" s="98">
        <f t="shared" si="87"/>
        <v>0</v>
      </c>
      <c r="BB187" s="101">
        <f t="shared" si="88"/>
        <v>0</v>
      </c>
    </row>
    <row r="188" spans="1:54" ht="14.25" customHeight="1" x14ac:dyDescent="0.35">
      <c r="A188" s="266"/>
      <c r="B188" s="11">
        <v>13.25</v>
      </c>
      <c r="C188" s="266"/>
      <c r="D188" s="17"/>
      <c r="E188" s="17"/>
      <c r="F188" s="41"/>
      <c r="G188" s="266"/>
      <c r="H188" s="17"/>
      <c r="I188" s="17"/>
      <c r="J188" s="17"/>
      <c r="K188" s="98"/>
      <c r="L188" s="266"/>
      <c r="M188" s="99">
        <f t="shared" si="84"/>
        <v>0</v>
      </c>
      <c r="N188" s="17">
        <f t="shared" si="85"/>
        <v>0</v>
      </c>
      <c r="O188" s="41">
        <f t="shared" si="86"/>
        <v>0</v>
      </c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17"/>
      <c r="BA188" s="98">
        <f t="shared" si="87"/>
        <v>0</v>
      </c>
      <c r="BB188" s="101">
        <f t="shared" si="88"/>
        <v>0</v>
      </c>
    </row>
    <row r="189" spans="1:54" ht="14.25" customHeight="1" x14ac:dyDescent="0.35">
      <c r="A189" s="266"/>
      <c r="B189" s="11">
        <v>13.3333333333333</v>
      </c>
      <c r="C189" s="266"/>
      <c r="D189" s="17"/>
      <c r="E189" s="17"/>
      <c r="F189" s="41"/>
      <c r="G189" s="266"/>
      <c r="H189" s="17"/>
      <c r="I189" s="17"/>
      <c r="J189" s="17"/>
      <c r="K189" s="98"/>
      <c r="L189" s="266"/>
      <c r="M189" s="99">
        <f t="shared" si="84"/>
        <v>0</v>
      </c>
      <c r="N189" s="17">
        <f t="shared" si="85"/>
        <v>0</v>
      </c>
      <c r="O189" s="41">
        <f t="shared" si="86"/>
        <v>0</v>
      </c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17"/>
      <c r="BA189" s="98">
        <f t="shared" si="87"/>
        <v>0</v>
      </c>
      <c r="BB189" s="101">
        <f t="shared" si="88"/>
        <v>0</v>
      </c>
    </row>
    <row r="190" spans="1:54" ht="14.25" customHeight="1" x14ac:dyDescent="0.35">
      <c r="A190" s="266"/>
      <c r="B190" s="11">
        <v>13.4166666666667</v>
      </c>
      <c r="C190" s="266"/>
      <c r="D190" s="17"/>
      <c r="E190" s="17"/>
      <c r="F190" s="41"/>
      <c r="G190" s="266"/>
      <c r="H190" s="17"/>
      <c r="I190" s="17"/>
      <c r="J190" s="17"/>
      <c r="K190" s="98"/>
      <c r="L190" s="266"/>
      <c r="M190" s="99">
        <f t="shared" si="84"/>
        <v>0</v>
      </c>
      <c r="N190" s="17">
        <f t="shared" si="85"/>
        <v>0</v>
      </c>
      <c r="O190" s="41">
        <f t="shared" si="86"/>
        <v>0</v>
      </c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17"/>
      <c r="BA190" s="98">
        <f t="shared" si="87"/>
        <v>0</v>
      </c>
      <c r="BB190" s="101">
        <f t="shared" si="88"/>
        <v>0</v>
      </c>
    </row>
    <row r="191" spans="1:54" ht="14.25" customHeight="1" x14ac:dyDescent="0.35">
      <c r="A191" s="266"/>
      <c r="B191" s="11">
        <v>13.5</v>
      </c>
      <c r="C191" s="266"/>
      <c r="D191" s="17"/>
      <c r="E191" s="17"/>
      <c r="F191" s="41"/>
      <c r="G191" s="266"/>
      <c r="H191" s="17"/>
      <c r="I191" s="17"/>
      <c r="J191" s="17"/>
      <c r="K191" s="98"/>
      <c r="L191" s="266"/>
      <c r="M191" s="99">
        <f t="shared" si="84"/>
        <v>0</v>
      </c>
      <c r="N191" s="17">
        <f t="shared" si="85"/>
        <v>0</v>
      </c>
      <c r="O191" s="41">
        <f t="shared" si="86"/>
        <v>0</v>
      </c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17"/>
      <c r="BA191" s="98">
        <f t="shared" si="87"/>
        <v>0</v>
      </c>
      <c r="BB191" s="101">
        <f t="shared" si="88"/>
        <v>0</v>
      </c>
    </row>
    <row r="192" spans="1:54" ht="14.25" customHeight="1" x14ac:dyDescent="0.35">
      <c r="A192" s="266"/>
      <c r="B192" s="11">
        <v>13.5833333333333</v>
      </c>
      <c r="C192" s="266"/>
      <c r="D192" s="17"/>
      <c r="E192" s="17"/>
      <c r="F192" s="41"/>
      <c r="G192" s="266"/>
      <c r="H192" s="17"/>
      <c r="I192" s="17"/>
      <c r="J192" s="17"/>
      <c r="K192" s="98"/>
      <c r="L192" s="266"/>
      <c r="M192" s="99">
        <f t="shared" si="84"/>
        <v>0</v>
      </c>
      <c r="N192" s="17">
        <f t="shared" si="85"/>
        <v>0</v>
      </c>
      <c r="O192" s="41">
        <f t="shared" si="86"/>
        <v>0</v>
      </c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17"/>
      <c r="BA192" s="98">
        <f t="shared" si="87"/>
        <v>0</v>
      </c>
      <c r="BB192" s="101">
        <f t="shared" si="88"/>
        <v>0</v>
      </c>
    </row>
    <row r="193" spans="1:54" ht="14.25" customHeight="1" x14ac:dyDescent="0.35">
      <c r="A193" s="266"/>
      <c r="B193" s="11">
        <v>13.6666666666667</v>
      </c>
      <c r="C193" s="266"/>
      <c r="D193" s="17"/>
      <c r="E193" s="17"/>
      <c r="F193" s="41"/>
      <c r="G193" s="266"/>
      <c r="H193" s="17"/>
      <c r="I193" s="17"/>
      <c r="J193" s="17"/>
      <c r="K193" s="98"/>
      <c r="L193" s="266"/>
      <c r="M193" s="99">
        <f t="shared" si="84"/>
        <v>0</v>
      </c>
      <c r="N193" s="17">
        <f t="shared" si="85"/>
        <v>0</v>
      </c>
      <c r="O193" s="41">
        <f t="shared" si="86"/>
        <v>0</v>
      </c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17"/>
      <c r="BA193" s="98">
        <f t="shared" si="87"/>
        <v>0</v>
      </c>
      <c r="BB193" s="101">
        <f t="shared" si="88"/>
        <v>0</v>
      </c>
    </row>
    <row r="194" spans="1:54" ht="14.25" customHeight="1" x14ac:dyDescent="0.35">
      <c r="A194" s="266"/>
      <c r="B194" s="11">
        <v>13.75</v>
      </c>
      <c r="C194" s="266"/>
      <c r="D194" s="17"/>
      <c r="E194" s="17"/>
      <c r="F194" s="41"/>
      <c r="G194" s="266"/>
      <c r="H194" s="17"/>
      <c r="I194" s="17"/>
      <c r="J194" s="17"/>
      <c r="K194" s="98"/>
      <c r="L194" s="266"/>
      <c r="M194" s="99">
        <f t="shared" si="84"/>
        <v>0</v>
      </c>
      <c r="N194" s="17">
        <f t="shared" si="85"/>
        <v>0</v>
      </c>
      <c r="O194" s="41">
        <f t="shared" si="86"/>
        <v>0</v>
      </c>
      <c r="P194" s="99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17"/>
      <c r="BA194" s="98">
        <f t="shared" si="87"/>
        <v>0</v>
      </c>
      <c r="BB194" s="101">
        <f t="shared" si="88"/>
        <v>0</v>
      </c>
    </row>
    <row r="195" spans="1:54" ht="14.25" customHeight="1" x14ac:dyDescent="0.35">
      <c r="A195" s="266"/>
      <c r="B195" s="11">
        <v>13.8333333333333</v>
      </c>
      <c r="C195" s="266"/>
      <c r="D195" s="17"/>
      <c r="E195" s="17"/>
      <c r="F195" s="41"/>
      <c r="G195" s="266"/>
      <c r="H195" s="17"/>
      <c r="I195" s="17"/>
      <c r="J195" s="17"/>
      <c r="K195" s="98"/>
      <c r="L195" s="266"/>
      <c r="M195" s="99">
        <f t="shared" si="84"/>
        <v>0</v>
      </c>
      <c r="N195" s="17">
        <f t="shared" si="85"/>
        <v>0</v>
      </c>
      <c r="O195" s="41">
        <f t="shared" si="86"/>
        <v>0</v>
      </c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17"/>
      <c r="BA195" s="98">
        <f t="shared" si="87"/>
        <v>0</v>
      </c>
      <c r="BB195" s="101">
        <f t="shared" si="88"/>
        <v>0</v>
      </c>
    </row>
    <row r="196" spans="1:54" ht="14.25" customHeight="1" x14ac:dyDescent="0.35">
      <c r="A196" s="266"/>
      <c r="B196" s="11">
        <v>13.9166666666667</v>
      </c>
      <c r="C196" s="266"/>
      <c r="D196" s="17"/>
      <c r="E196" s="17"/>
      <c r="F196" s="41"/>
      <c r="G196" s="266"/>
      <c r="H196" s="17"/>
      <c r="I196" s="17"/>
      <c r="J196" s="17"/>
      <c r="K196" s="98"/>
      <c r="L196" s="266"/>
      <c r="M196" s="99">
        <f t="shared" si="84"/>
        <v>0</v>
      </c>
      <c r="N196" s="17">
        <f t="shared" si="85"/>
        <v>0</v>
      </c>
      <c r="O196" s="41">
        <f t="shared" si="86"/>
        <v>0</v>
      </c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17"/>
      <c r="BA196" s="98">
        <f t="shared" si="87"/>
        <v>0</v>
      </c>
      <c r="BB196" s="101">
        <f t="shared" si="88"/>
        <v>0</v>
      </c>
    </row>
    <row r="197" spans="1:54" ht="14.25" customHeight="1" x14ac:dyDescent="0.35">
      <c r="A197" s="267"/>
      <c r="B197" s="11">
        <v>14</v>
      </c>
      <c r="C197" s="267"/>
      <c r="D197" s="17"/>
      <c r="E197" s="17"/>
      <c r="F197" s="41"/>
      <c r="G197" s="267"/>
      <c r="H197" s="17"/>
      <c r="I197" s="17"/>
      <c r="J197" s="17"/>
      <c r="K197" s="98"/>
      <c r="L197" s="267"/>
      <c r="M197" s="99">
        <f t="shared" si="84"/>
        <v>0</v>
      </c>
      <c r="N197" s="17">
        <f t="shared" si="85"/>
        <v>0</v>
      </c>
      <c r="O197" s="41">
        <f t="shared" si="86"/>
        <v>0</v>
      </c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17"/>
      <c r="BA197" s="98">
        <f t="shared" si="87"/>
        <v>0</v>
      </c>
      <c r="BB197" s="101">
        <f t="shared" si="88"/>
        <v>0</v>
      </c>
    </row>
    <row r="198" spans="1:54" ht="14.25" customHeight="1" x14ac:dyDescent="0.35">
      <c r="A198" s="291" t="s">
        <v>92</v>
      </c>
      <c r="B198" s="285"/>
      <c r="C198" s="78" t="e">
        <f t="shared" ref="C198:BB198" si="89">AVERAGE(C186:C197)</f>
        <v>#DIV/0!</v>
      </c>
      <c r="D198" s="78" t="e">
        <f t="shared" si="89"/>
        <v>#DIV/0!</v>
      </c>
      <c r="E198" s="78" t="e">
        <f t="shared" si="89"/>
        <v>#DIV/0!</v>
      </c>
      <c r="F198" s="102" t="e">
        <f t="shared" si="89"/>
        <v>#DIV/0!</v>
      </c>
      <c r="G198" s="78" t="e">
        <f t="shared" si="89"/>
        <v>#DIV/0!</v>
      </c>
      <c r="H198" s="78" t="e">
        <f t="shared" si="89"/>
        <v>#DIV/0!</v>
      </c>
      <c r="I198" s="78" t="e">
        <f t="shared" si="89"/>
        <v>#DIV/0!</v>
      </c>
      <c r="J198" s="78" t="e">
        <f t="shared" si="89"/>
        <v>#DIV/0!</v>
      </c>
      <c r="K198" s="103" t="e">
        <f t="shared" si="89"/>
        <v>#DIV/0!</v>
      </c>
      <c r="L198" s="104">
        <f t="shared" si="89"/>
        <v>0</v>
      </c>
      <c r="M198" s="103">
        <f t="shared" si="89"/>
        <v>0</v>
      </c>
      <c r="N198" s="103">
        <f t="shared" si="89"/>
        <v>0</v>
      </c>
      <c r="O198" s="102">
        <f t="shared" si="89"/>
        <v>0</v>
      </c>
      <c r="P198" s="105" t="e">
        <f t="shared" si="89"/>
        <v>#DIV/0!</v>
      </c>
      <c r="Q198" s="78" t="e">
        <f t="shared" si="89"/>
        <v>#DIV/0!</v>
      </c>
      <c r="R198" s="78" t="e">
        <f t="shared" si="89"/>
        <v>#DIV/0!</v>
      </c>
      <c r="S198" s="78" t="e">
        <f t="shared" si="89"/>
        <v>#DIV/0!</v>
      </c>
      <c r="T198" s="78" t="e">
        <f t="shared" si="89"/>
        <v>#DIV/0!</v>
      </c>
      <c r="U198" s="78" t="e">
        <f t="shared" si="89"/>
        <v>#DIV/0!</v>
      </c>
      <c r="V198" s="78" t="e">
        <f t="shared" si="89"/>
        <v>#DIV/0!</v>
      </c>
      <c r="W198" s="78" t="e">
        <f t="shared" si="89"/>
        <v>#DIV/0!</v>
      </c>
      <c r="X198" s="78" t="e">
        <f t="shared" si="89"/>
        <v>#DIV/0!</v>
      </c>
      <c r="Y198" s="78" t="e">
        <f t="shared" si="89"/>
        <v>#DIV/0!</v>
      </c>
      <c r="Z198" s="78" t="e">
        <f t="shared" si="89"/>
        <v>#DIV/0!</v>
      </c>
      <c r="AA198" s="78" t="e">
        <f t="shared" si="89"/>
        <v>#DIV/0!</v>
      </c>
      <c r="AB198" s="78" t="e">
        <f t="shared" si="89"/>
        <v>#DIV/0!</v>
      </c>
      <c r="AC198" s="78" t="e">
        <f t="shared" si="89"/>
        <v>#DIV/0!</v>
      </c>
      <c r="AD198" s="78" t="e">
        <f t="shared" si="89"/>
        <v>#DIV/0!</v>
      </c>
      <c r="AE198" s="102" t="e">
        <f t="shared" si="89"/>
        <v>#DIV/0!</v>
      </c>
      <c r="AF198" s="106" t="e">
        <f t="shared" si="89"/>
        <v>#DIV/0!</v>
      </c>
      <c r="AG198" s="78" t="e">
        <f t="shared" si="89"/>
        <v>#DIV/0!</v>
      </c>
      <c r="AH198" s="78" t="e">
        <f t="shared" si="89"/>
        <v>#DIV/0!</v>
      </c>
      <c r="AI198" s="78" t="e">
        <f t="shared" si="89"/>
        <v>#DIV/0!</v>
      </c>
      <c r="AJ198" s="78" t="e">
        <f t="shared" si="89"/>
        <v>#DIV/0!</v>
      </c>
      <c r="AK198" s="78" t="e">
        <f t="shared" si="89"/>
        <v>#DIV/0!</v>
      </c>
      <c r="AL198" s="78" t="e">
        <f t="shared" si="89"/>
        <v>#DIV/0!</v>
      </c>
      <c r="AM198" s="78" t="e">
        <f t="shared" si="89"/>
        <v>#DIV/0!</v>
      </c>
      <c r="AN198" s="78" t="e">
        <f t="shared" si="89"/>
        <v>#DIV/0!</v>
      </c>
      <c r="AO198" s="78" t="e">
        <f t="shared" si="89"/>
        <v>#DIV/0!</v>
      </c>
      <c r="AP198" s="78" t="e">
        <f t="shared" si="89"/>
        <v>#DIV/0!</v>
      </c>
      <c r="AQ198" s="78" t="e">
        <f t="shared" si="89"/>
        <v>#DIV/0!</v>
      </c>
      <c r="AR198" s="78" t="e">
        <f t="shared" si="89"/>
        <v>#DIV/0!</v>
      </c>
      <c r="AS198" s="78" t="e">
        <f t="shared" si="89"/>
        <v>#DIV/0!</v>
      </c>
      <c r="AT198" s="78" t="e">
        <f t="shared" si="89"/>
        <v>#DIV/0!</v>
      </c>
      <c r="AU198" s="102" t="e">
        <f t="shared" si="89"/>
        <v>#DIV/0!</v>
      </c>
      <c r="AV198" s="107" t="e">
        <f t="shared" si="89"/>
        <v>#DIV/0!</v>
      </c>
      <c r="AW198" s="78" t="e">
        <f t="shared" si="89"/>
        <v>#DIV/0!</v>
      </c>
      <c r="AX198" s="78" t="e">
        <f t="shared" si="89"/>
        <v>#DIV/0!</v>
      </c>
      <c r="AY198" s="78" t="e">
        <f t="shared" si="89"/>
        <v>#DIV/0!</v>
      </c>
      <c r="AZ198" s="78" t="e">
        <f t="shared" si="89"/>
        <v>#DIV/0!</v>
      </c>
      <c r="BA198" s="103">
        <f t="shared" si="89"/>
        <v>0</v>
      </c>
      <c r="BB198" s="108">
        <f t="shared" si="89"/>
        <v>0</v>
      </c>
    </row>
    <row r="199" spans="1:54" ht="14.25" customHeight="1" x14ac:dyDescent="0.35">
      <c r="A199" s="268">
        <v>44850</v>
      </c>
      <c r="B199" s="11">
        <v>14.0833333333333</v>
      </c>
      <c r="C199" s="306"/>
      <c r="D199" s="17"/>
      <c r="E199" s="17"/>
      <c r="F199" s="41"/>
      <c r="G199" s="269"/>
      <c r="H199" s="17"/>
      <c r="I199" s="17"/>
      <c r="J199" s="17"/>
      <c r="K199" s="98"/>
      <c r="L199" s="286">
        <f>G199-C199</f>
        <v>0</v>
      </c>
      <c r="M199" s="99">
        <f t="shared" ref="M199:M210" si="90">H199-F199</f>
        <v>0</v>
      </c>
      <c r="N199" s="17">
        <f t="shared" ref="N199:N210" si="91">I199-E199</f>
        <v>0</v>
      </c>
      <c r="O199" s="41">
        <f t="shared" ref="O199:O210" si="92">K199-D199</f>
        <v>0</v>
      </c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17"/>
      <c r="BA199" s="98">
        <f t="shared" ref="BA199:BA210" si="93">AY199+AZ199</f>
        <v>0</v>
      </c>
      <c r="BB199" s="101">
        <f t="shared" ref="BB199:BB210" si="94">AE199+AU199+AY199</f>
        <v>0</v>
      </c>
    </row>
    <row r="200" spans="1:54" ht="14.25" customHeight="1" x14ac:dyDescent="0.35">
      <c r="A200" s="266"/>
      <c r="B200" s="11">
        <v>14.1666666666667</v>
      </c>
      <c r="C200" s="266"/>
      <c r="D200" s="17"/>
      <c r="E200" s="17"/>
      <c r="F200" s="41"/>
      <c r="G200" s="266"/>
      <c r="H200" s="17"/>
      <c r="I200" s="17"/>
      <c r="J200" s="17"/>
      <c r="K200" s="98"/>
      <c r="L200" s="266"/>
      <c r="M200" s="99">
        <f t="shared" si="90"/>
        <v>0</v>
      </c>
      <c r="N200" s="17">
        <f t="shared" si="91"/>
        <v>0</v>
      </c>
      <c r="O200" s="41">
        <f t="shared" si="92"/>
        <v>0</v>
      </c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17"/>
      <c r="BA200" s="98">
        <f t="shared" si="93"/>
        <v>0</v>
      </c>
      <c r="BB200" s="101">
        <f t="shared" si="94"/>
        <v>0</v>
      </c>
    </row>
    <row r="201" spans="1:54" ht="14.25" customHeight="1" x14ac:dyDescent="0.35">
      <c r="A201" s="266"/>
      <c r="B201" s="11">
        <v>14.25</v>
      </c>
      <c r="C201" s="266"/>
      <c r="D201" s="17"/>
      <c r="E201" s="17"/>
      <c r="F201" s="41"/>
      <c r="G201" s="266"/>
      <c r="H201" s="17"/>
      <c r="I201" s="17"/>
      <c r="J201" s="17"/>
      <c r="K201" s="98"/>
      <c r="L201" s="266"/>
      <c r="M201" s="99">
        <f t="shared" si="90"/>
        <v>0</v>
      </c>
      <c r="N201" s="17">
        <f t="shared" si="91"/>
        <v>0</v>
      </c>
      <c r="O201" s="41">
        <f t="shared" si="92"/>
        <v>0</v>
      </c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17"/>
      <c r="BA201" s="98">
        <f t="shared" si="93"/>
        <v>0</v>
      </c>
      <c r="BB201" s="101">
        <f t="shared" si="94"/>
        <v>0</v>
      </c>
    </row>
    <row r="202" spans="1:54" ht="14.25" customHeight="1" x14ac:dyDescent="0.35">
      <c r="A202" s="266"/>
      <c r="B202" s="11">
        <v>14.3333333333333</v>
      </c>
      <c r="C202" s="266"/>
      <c r="D202" s="17"/>
      <c r="E202" s="17"/>
      <c r="F202" s="41"/>
      <c r="G202" s="266"/>
      <c r="H202" s="17"/>
      <c r="I202" s="17"/>
      <c r="J202" s="17"/>
      <c r="K202" s="98"/>
      <c r="L202" s="266"/>
      <c r="M202" s="99">
        <f t="shared" si="90"/>
        <v>0</v>
      </c>
      <c r="N202" s="17">
        <f t="shared" si="91"/>
        <v>0</v>
      </c>
      <c r="O202" s="41">
        <f t="shared" si="92"/>
        <v>0</v>
      </c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17"/>
      <c r="BA202" s="98">
        <f t="shared" si="93"/>
        <v>0</v>
      </c>
      <c r="BB202" s="101">
        <f t="shared" si="94"/>
        <v>0</v>
      </c>
    </row>
    <row r="203" spans="1:54" ht="14.25" customHeight="1" x14ac:dyDescent="0.35">
      <c r="A203" s="266"/>
      <c r="B203" s="11">
        <v>14.4166666666667</v>
      </c>
      <c r="C203" s="266"/>
      <c r="D203" s="17"/>
      <c r="E203" s="17"/>
      <c r="F203" s="41"/>
      <c r="G203" s="266"/>
      <c r="H203" s="17"/>
      <c r="I203" s="17"/>
      <c r="J203" s="17"/>
      <c r="K203" s="98"/>
      <c r="L203" s="266"/>
      <c r="M203" s="99">
        <f t="shared" si="90"/>
        <v>0</v>
      </c>
      <c r="N203" s="17">
        <f t="shared" si="91"/>
        <v>0</v>
      </c>
      <c r="O203" s="41">
        <f t="shared" si="92"/>
        <v>0</v>
      </c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17"/>
      <c r="BA203" s="98">
        <f t="shared" si="93"/>
        <v>0</v>
      </c>
      <c r="BB203" s="101">
        <f t="shared" si="94"/>
        <v>0</v>
      </c>
    </row>
    <row r="204" spans="1:54" ht="14.25" customHeight="1" x14ac:dyDescent="0.35">
      <c r="A204" s="266"/>
      <c r="B204" s="11">
        <v>14.5</v>
      </c>
      <c r="C204" s="266"/>
      <c r="D204" s="17"/>
      <c r="E204" s="17"/>
      <c r="F204" s="41"/>
      <c r="G204" s="266"/>
      <c r="H204" s="17"/>
      <c r="I204" s="17"/>
      <c r="J204" s="17"/>
      <c r="K204" s="98"/>
      <c r="L204" s="266"/>
      <c r="M204" s="99">
        <f t="shared" si="90"/>
        <v>0</v>
      </c>
      <c r="N204" s="17">
        <f t="shared" si="91"/>
        <v>0</v>
      </c>
      <c r="O204" s="41">
        <f t="shared" si="92"/>
        <v>0</v>
      </c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17"/>
      <c r="BA204" s="98">
        <f t="shared" si="93"/>
        <v>0</v>
      </c>
      <c r="BB204" s="101">
        <f t="shared" si="94"/>
        <v>0</v>
      </c>
    </row>
    <row r="205" spans="1:54" ht="14.25" customHeight="1" x14ac:dyDescent="0.35">
      <c r="A205" s="266"/>
      <c r="B205" s="11">
        <v>14.5833333333333</v>
      </c>
      <c r="C205" s="266"/>
      <c r="D205" s="17"/>
      <c r="E205" s="17"/>
      <c r="F205" s="41"/>
      <c r="G205" s="266"/>
      <c r="H205" s="17"/>
      <c r="I205" s="17"/>
      <c r="J205" s="17"/>
      <c r="K205" s="98"/>
      <c r="L205" s="266"/>
      <c r="M205" s="99">
        <f t="shared" si="90"/>
        <v>0</v>
      </c>
      <c r="N205" s="17">
        <f t="shared" si="91"/>
        <v>0</v>
      </c>
      <c r="O205" s="41">
        <f t="shared" si="92"/>
        <v>0</v>
      </c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17"/>
      <c r="BA205" s="98">
        <f t="shared" si="93"/>
        <v>0</v>
      </c>
      <c r="BB205" s="101">
        <f t="shared" si="94"/>
        <v>0</v>
      </c>
    </row>
    <row r="206" spans="1:54" ht="14.25" customHeight="1" x14ac:dyDescent="0.35">
      <c r="A206" s="266"/>
      <c r="B206" s="11">
        <v>14.6666666666667</v>
      </c>
      <c r="C206" s="266"/>
      <c r="D206" s="17"/>
      <c r="E206" s="17"/>
      <c r="F206" s="41"/>
      <c r="G206" s="266"/>
      <c r="H206" s="17"/>
      <c r="I206" s="17"/>
      <c r="J206" s="17"/>
      <c r="K206" s="98"/>
      <c r="L206" s="266"/>
      <c r="M206" s="99">
        <f t="shared" si="90"/>
        <v>0</v>
      </c>
      <c r="N206" s="17">
        <f t="shared" si="91"/>
        <v>0</v>
      </c>
      <c r="O206" s="41">
        <f t="shared" si="92"/>
        <v>0</v>
      </c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17"/>
      <c r="BA206" s="98">
        <f t="shared" si="93"/>
        <v>0</v>
      </c>
      <c r="BB206" s="101">
        <f t="shared" si="94"/>
        <v>0</v>
      </c>
    </row>
    <row r="207" spans="1:54" ht="14.25" customHeight="1" x14ac:dyDescent="0.35">
      <c r="A207" s="266"/>
      <c r="B207" s="11">
        <v>14.75</v>
      </c>
      <c r="C207" s="266"/>
      <c r="D207" s="17"/>
      <c r="E207" s="17"/>
      <c r="F207" s="41"/>
      <c r="G207" s="266"/>
      <c r="H207" s="17"/>
      <c r="I207" s="17"/>
      <c r="J207" s="17"/>
      <c r="K207" s="98"/>
      <c r="L207" s="266"/>
      <c r="M207" s="99">
        <f t="shared" si="90"/>
        <v>0</v>
      </c>
      <c r="N207" s="17">
        <f t="shared" si="91"/>
        <v>0</v>
      </c>
      <c r="O207" s="41">
        <f t="shared" si="92"/>
        <v>0</v>
      </c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17"/>
      <c r="BA207" s="98">
        <f t="shared" si="93"/>
        <v>0</v>
      </c>
      <c r="BB207" s="101">
        <f t="shared" si="94"/>
        <v>0</v>
      </c>
    </row>
    <row r="208" spans="1:54" ht="14.25" customHeight="1" x14ac:dyDescent="0.35">
      <c r="A208" s="266"/>
      <c r="B208" s="11">
        <v>14.8333333333333</v>
      </c>
      <c r="C208" s="266"/>
      <c r="D208" s="17"/>
      <c r="E208" s="17"/>
      <c r="F208" s="41"/>
      <c r="G208" s="266"/>
      <c r="H208" s="17"/>
      <c r="I208" s="17"/>
      <c r="J208" s="17"/>
      <c r="K208" s="98"/>
      <c r="L208" s="266"/>
      <c r="M208" s="99">
        <f t="shared" si="90"/>
        <v>0</v>
      </c>
      <c r="N208" s="17">
        <f t="shared" si="91"/>
        <v>0</v>
      </c>
      <c r="O208" s="41">
        <f t="shared" si="92"/>
        <v>0</v>
      </c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17"/>
      <c r="BA208" s="98">
        <f t="shared" si="93"/>
        <v>0</v>
      </c>
      <c r="BB208" s="101">
        <f t="shared" si="94"/>
        <v>0</v>
      </c>
    </row>
    <row r="209" spans="1:54" ht="14.25" customHeight="1" x14ac:dyDescent="0.35">
      <c r="A209" s="266"/>
      <c r="B209" s="11">
        <v>14.9166666666667</v>
      </c>
      <c r="C209" s="266"/>
      <c r="D209" s="17"/>
      <c r="E209" s="17"/>
      <c r="F209" s="41"/>
      <c r="G209" s="266"/>
      <c r="H209" s="17"/>
      <c r="I209" s="17"/>
      <c r="J209" s="17"/>
      <c r="K209" s="98"/>
      <c r="L209" s="266"/>
      <c r="M209" s="99">
        <f t="shared" si="90"/>
        <v>0</v>
      </c>
      <c r="N209" s="17">
        <f t="shared" si="91"/>
        <v>0</v>
      </c>
      <c r="O209" s="41">
        <f t="shared" si="92"/>
        <v>0</v>
      </c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17"/>
      <c r="BA209" s="98">
        <f t="shared" si="93"/>
        <v>0</v>
      </c>
      <c r="BB209" s="101">
        <f t="shared" si="94"/>
        <v>0</v>
      </c>
    </row>
    <row r="210" spans="1:54" ht="14.25" customHeight="1" x14ac:dyDescent="0.35">
      <c r="A210" s="267"/>
      <c r="B210" s="11">
        <v>15</v>
      </c>
      <c r="C210" s="267"/>
      <c r="D210" s="17"/>
      <c r="E210" s="17"/>
      <c r="F210" s="41"/>
      <c r="G210" s="267"/>
      <c r="H210" s="17"/>
      <c r="I210" s="17"/>
      <c r="J210" s="17"/>
      <c r="K210" s="98"/>
      <c r="L210" s="267"/>
      <c r="M210" s="99">
        <f t="shared" si="90"/>
        <v>0</v>
      </c>
      <c r="N210" s="17">
        <f t="shared" si="91"/>
        <v>0</v>
      </c>
      <c r="O210" s="41">
        <f t="shared" si="92"/>
        <v>0</v>
      </c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17"/>
      <c r="BA210" s="98">
        <f t="shared" si="93"/>
        <v>0</v>
      </c>
      <c r="BB210" s="101">
        <f t="shared" si="94"/>
        <v>0</v>
      </c>
    </row>
    <row r="211" spans="1:54" ht="14.25" customHeight="1" x14ac:dyDescent="0.35">
      <c r="A211" s="291" t="s">
        <v>92</v>
      </c>
      <c r="B211" s="285"/>
      <c r="C211" s="78" t="e">
        <f t="shared" ref="C211:BB211" si="95">AVERAGE(C199:C210)</f>
        <v>#DIV/0!</v>
      </c>
      <c r="D211" s="78" t="e">
        <f t="shared" si="95"/>
        <v>#DIV/0!</v>
      </c>
      <c r="E211" s="78" t="e">
        <f t="shared" si="95"/>
        <v>#DIV/0!</v>
      </c>
      <c r="F211" s="102" t="e">
        <f t="shared" si="95"/>
        <v>#DIV/0!</v>
      </c>
      <c r="G211" s="78" t="e">
        <f t="shared" si="95"/>
        <v>#DIV/0!</v>
      </c>
      <c r="H211" s="78" t="e">
        <f t="shared" si="95"/>
        <v>#DIV/0!</v>
      </c>
      <c r="I211" s="78" t="e">
        <f t="shared" si="95"/>
        <v>#DIV/0!</v>
      </c>
      <c r="J211" s="78" t="e">
        <f t="shared" si="95"/>
        <v>#DIV/0!</v>
      </c>
      <c r="K211" s="103" t="e">
        <f t="shared" si="95"/>
        <v>#DIV/0!</v>
      </c>
      <c r="L211" s="104">
        <f t="shared" si="95"/>
        <v>0</v>
      </c>
      <c r="M211" s="103">
        <f t="shared" si="95"/>
        <v>0</v>
      </c>
      <c r="N211" s="103">
        <f t="shared" si="95"/>
        <v>0</v>
      </c>
      <c r="O211" s="102">
        <f t="shared" si="95"/>
        <v>0</v>
      </c>
      <c r="P211" s="105" t="e">
        <f t="shared" si="95"/>
        <v>#DIV/0!</v>
      </c>
      <c r="Q211" s="78" t="e">
        <f t="shared" si="95"/>
        <v>#DIV/0!</v>
      </c>
      <c r="R211" s="78" t="e">
        <f t="shared" si="95"/>
        <v>#DIV/0!</v>
      </c>
      <c r="S211" s="78" t="e">
        <f t="shared" si="95"/>
        <v>#DIV/0!</v>
      </c>
      <c r="T211" s="78" t="e">
        <f t="shared" si="95"/>
        <v>#DIV/0!</v>
      </c>
      <c r="U211" s="78" t="e">
        <f t="shared" si="95"/>
        <v>#DIV/0!</v>
      </c>
      <c r="V211" s="78" t="e">
        <f t="shared" si="95"/>
        <v>#DIV/0!</v>
      </c>
      <c r="W211" s="78" t="e">
        <f t="shared" si="95"/>
        <v>#DIV/0!</v>
      </c>
      <c r="X211" s="78" t="e">
        <f t="shared" si="95"/>
        <v>#DIV/0!</v>
      </c>
      <c r="Y211" s="78" t="e">
        <f t="shared" si="95"/>
        <v>#DIV/0!</v>
      </c>
      <c r="Z211" s="78" t="e">
        <f t="shared" si="95"/>
        <v>#DIV/0!</v>
      </c>
      <c r="AA211" s="78" t="e">
        <f t="shared" si="95"/>
        <v>#DIV/0!</v>
      </c>
      <c r="AB211" s="78" t="e">
        <f t="shared" si="95"/>
        <v>#DIV/0!</v>
      </c>
      <c r="AC211" s="78" t="e">
        <f t="shared" si="95"/>
        <v>#DIV/0!</v>
      </c>
      <c r="AD211" s="78" t="e">
        <f t="shared" si="95"/>
        <v>#DIV/0!</v>
      </c>
      <c r="AE211" s="102" t="e">
        <f t="shared" si="95"/>
        <v>#DIV/0!</v>
      </c>
      <c r="AF211" s="106" t="e">
        <f t="shared" si="95"/>
        <v>#DIV/0!</v>
      </c>
      <c r="AG211" s="78" t="e">
        <f t="shared" si="95"/>
        <v>#DIV/0!</v>
      </c>
      <c r="AH211" s="78" t="e">
        <f t="shared" si="95"/>
        <v>#DIV/0!</v>
      </c>
      <c r="AI211" s="78" t="e">
        <f t="shared" si="95"/>
        <v>#DIV/0!</v>
      </c>
      <c r="AJ211" s="78" t="e">
        <f t="shared" si="95"/>
        <v>#DIV/0!</v>
      </c>
      <c r="AK211" s="78" t="e">
        <f t="shared" si="95"/>
        <v>#DIV/0!</v>
      </c>
      <c r="AL211" s="78" t="e">
        <f t="shared" si="95"/>
        <v>#DIV/0!</v>
      </c>
      <c r="AM211" s="78" t="e">
        <f t="shared" si="95"/>
        <v>#DIV/0!</v>
      </c>
      <c r="AN211" s="78" t="e">
        <f t="shared" si="95"/>
        <v>#DIV/0!</v>
      </c>
      <c r="AO211" s="78" t="e">
        <f t="shared" si="95"/>
        <v>#DIV/0!</v>
      </c>
      <c r="AP211" s="78" t="e">
        <f t="shared" si="95"/>
        <v>#DIV/0!</v>
      </c>
      <c r="AQ211" s="78" t="e">
        <f t="shared" si="95"/>
        <v>#DIV/0!</v>
      </c>
      <c r="AR211" s="78" t="e">
        <f t="shared" si="95"/>
        <v>#DIV/0!</v>
      </c>
      <c r="AS211" s="78" t="e">
        <f t="shared" si="95"/>
        <v>#DIV/0!</v>
      </c>
      <c r="AT211" s="78" t="e">
        <f t="shared" si="95"/>
        <v>#DIV/0!</v>
      </c>
      <c r="AU211" s="102" t="e">
        <f t="shared" si="95"/>
        <v>#DIV/0!</v>
      </c>
      <c r="AV211" s="107" t="e">
        <f t="shared" si="95"/>
        <v>#DIV/0!</v>
      </c>
      <c r="AW211" s="78" t="e">
        <f t="shared" si="95"/>
        <v>#DIV/0!</v>
      </c>
      <c r="AX211" s="78" t="e">
        <f t="shared" si="95"/>
        <v>#DIV/0!</v>
      </c>
      <c r="AY211" s="78" t="e">
        <f t="shared" si="95"/>
        <v>#DIV/0!</v>
      </c>
      <c r="AZ211" s="78" t="e">
        <f t="shared" si="95"/>
        <v>#DIV/0!</v>
      </c>
      <c r="BA211" s="103">
        <f t="shared" si="95"/>
        <v>0</v>
      </c>
      <c r="BB211" s="108">
        <f t="shared" si="95"/>
        <v>0</v>
      </c>
    </row>
    <row r="212" spans="1:54" ht="14.25" customHeight="1" x14ac:dyDescent="0.35">
      <c r="A212" s="268">
        <v>44851</v>
      </c>
      <c r="B212" s="11">
        <v>15.0833333333333</v>
      </c>
      <c r="C212" s="306"/>
      <c r="D212" s="17"/>
      <c r="E212" s="17"/>
      <c r="F212" s="41"/>
      <c r="G212" s="269"/>
      <c r="H212" s="17"/>
      <c r="I212" s="17"/>
      <c r="J212" s="17"/>
      <c r="K212" s="98"/>
      <c r="L212" s="286">
        <f>G212-C212</f>
        <v>0</v>
      </c>
      <c r="M212" s="99">
        <f t="shared" ref="M212:M223" si="96">H212-F212</f>
        <v>0</v>
      </c>
      <c r="N212" s="17">
        <f t="shared" ref="N212:N223" si="97">I212-E212</f>
        <v>0</v>
      </c>
      <c r="O212" s="41">
        <f t="shared" ref="O212:O223" si="98">K212-D212</f>
        <v>0</v>
      </c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41"/>
      <c r="AV212" s="286"/>
      <c r="AW212" s="17"/>
      <c r="AX212" s="17"/>
      <c r="AY212" s="17"/>
      <c r="AZ212" s="17"/>
      <c r="BA212" s="98">
        <f t="shared" ref="BA212:BA223" si="99">AY212+AZ212</f>
        <v>0</v>
      </c>
      <c r="BB212" s="101">
        <f t="shared" ref="BB212:BB223" si="100">AE212+AU212+AY212</f>
        <v>0</v>
      </c>
    </row>
    <row r="213" spans="1:54" ht="14.25" customHeight="1" x14ac:dyDescent="0.35">
      <c r="A213" s="266"/>
      <c r="B213" s="11">
        <v>15.1666666666667</v>
      </c>
      <c r="C213" s="266"/>
      <c r="D213" s="17"/>
      <c r="E213" s="17"/>
      <c r="F213" s="41"/>
      <c r="G213" s="266"/>
      <c r="H213" s="17"/>
      <c r="I213" s="17"/>
      <c r="J213" s="17"/>
      <c r="K213" s="98"/>
      <c r="L213" s="266"/>
      <c r="M213" s="99">
        <f t="shared" si="96"/>
        <v>0</v>
      </c>
      <c r="N213" s="17">
        <f t="shared" si="97"/>
        <v>0</v>
      </c>
      <c r="O213" s="41">
        <f t="shared" si="98"/>
        <v>0</v>
      </c>
      <c r="P213" s="99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41"/>
      <c r="AV213" s="266"/>
      <c r="AW213" s="17"/>
      <c r="AX213" s="17"/>
      <c r="AY213" s="17"/>
      <c r="AZ213" s="17"/>
      <c r="BA213" s="98">
        <f t="shared" si="99"/>
        <v>0</v>
      </c>
      <c r="BB213" s="101">
        <f t="shared" si="100"/>
        <v>0</v>
      </c>
    </row>
    <row r="214" spans="1:54" ht="14.25" customHeight="1" x14ac:dyDescent="0.35">
      <c r="A214" s="266"/>
      <c r="B214" s="11">
        <v>15.25</v>
      </c>
      <c r="C214" s="266"/>
      <c r="D214" s="17"/>
      <c r="E214" s="17"/>
      <c r="F214" s="41"/>
      <c r="G214" s="266"/>
      <c r="H214" s="17"/>
      <c r="I214" s="17"/>
      <c r="J214" s="17"/>
      <c r="K214" s="98"/>
      <c r="L214" s="266"/>
      <c r="M214" s="99">
        <f t="shared" si="96"/>
        <v>0</v>
      </c>
      <c r="N214" s="17">
        <f t="shared" si="97"/>
        <v>0</v>
      </c>
      <c r="O214" s="41">
        <f t="shared" si="98"/>
        <v>0</v>
      </c>
      <c r="P214" s="99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41"/>
      <c r="AV214" s="266"/>
      <c r="AW214" s="17"/>
      <c r="AX214" s="17"/>
      <c r="AY214" s="17"/>
      <c r="AZ214" s="17"/>
      <c r="BA214" s="98">
        <f t="shared" si="99"/>
        <v>0</v>
      </c>
      <c r="BB214" s="101">
        <f t="shared" si="100"/>
        <v>0</v>
      </c>
    </row>
    <row r="215" spans="1:54" ht="14.25" customHeight="1" x14ac:dyDescent="0.35">
      <c r="A215" s="266"/>
      <c r="B215" s="11">
        <v>15.3333333333333</v>
      </c>
      <c r="C215" s="266"/>
      <c r="D215" s="17"/>
      <c r="E215" s="17"/>
      <c r="F215" s="41"/>
      <c r="G215" s="266"/>
      <c r="H215" s="17"/>
      <c r="I215" s="17"/>
      <c r="J215" s="17"/>
      <c r="K215" s="98"/>
      <c r="L215" s="266"/>
      <c r="M215" s="99">
        <f t="shared" si="96"/>
        <v>0</v>
      </c>
      <c r="N215" s="17">
        <f t="shared" si="97"/>
        <v>0</v>
      </c>
      <c r="O215" s="41">
        <f t="shared" si="98"/>
        <v>0</v>
      </c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41"/>
      <c r="AV215" s="266"/>
      <c r="AW215" s="17"/>
      <c r="AX215" s="17"/>
      <c r="AY215" s="17"/>
      <c r="AZ215" s="17"/>
      <c r="BA215" s="98">
        <f t="shared" si="99"/>
        <v>0</v>
      </c>
      <c r="BB215" s="101">
        <f t="shared" si="100"/>
        <v>0</v>
      </c>
    </row>
    <row r="216" spans="1:54" ht="14.25" customHeight="1" x14ac:dyDescent="0.35">
      <c r="A216" s="266"/>
      <c r="B216" s="11">
        <v>15.4166666666667</v>
      </c>
      <c r="C216" s="266"/>
      <c r="D216" s="17"/>
      <c r="E216" s="17"/>
      <c r="F216" s="41"/>
      <c r="G216" s="266"/>
      <c r="H216" s="17"/>
      <c r="I216" s="17"/>
      <c r="J216" s="17"/>
      <c r="K216" s="98"/>
      <c r="L216" s="266"/>
      <c r="M216" s="99">
        <f t="shared" si="96"/>
        <v>0</v>
      </c>
      <c r="N216" s="17">
        <f t="shared" si="97"/>
        <v>0</v>
      </c>
      <c r="O216" s="41">
        <f t="shared" si="98"/>
        <v>0</v>
      </c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41"/>
      <c r="AF216" s="100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>
        <f t="shared" si="99"/>
        <v>0</v>
      </c>
      <c r="BB216" s="101">
        <f t="shared" si="100"/>
        <v>0</v>
      </c>
    </row>
    <row r="217" spans="1:54" ht="14.25" customHeight="1" x14ac:dyDescent="0.35">
      <c r="A217" s="266"/>
      <c r="B217" s="11">
        <v>15.5</v>
      </c>
      <c r="C217" s="266"/>
      <c r="D217" s="17"/>
      <c r="E217" s="17"/>
      <c r="F217" s="41"/>
      <c r="G217" s="266"/>
      <c r="H217" s="17"/>
      <c r="I217" s="17"/>
      <c r="J217" s="17"/>
      <c r="K217" s="98"/>
      <c r="L217" s="266"/>
      <c r="M217" s="99">
        <f t="shared" si="96"/>
        <v>0</v>
      </c>
      <c r="N217" s="17">
        <f t="shared" si="97"/>
        <v>0</v>
      </c>
      <c r="O217" s="41">
        <f t="shared" si="98"/>
        <v>0</v>
      </c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41"/>
      <c r="AF217" s="100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>
        <f t="shared" si="99"/>
        <v>0</v>
      </c>
      <c r="BB217" s="101">
        <f t="shared" si="100"/>
        <v>0</v>
      </c>
    </row>
    <row r="218" spans="1:54" ht="14.25" customHeight="1" x14ac:dyDescent="0.35">
      <c r="A218" s="266"/>
      <c r="B218" s="11">
        <v>15.5833333333333</v>
      </c>
      <c r="C218" s="266"/>
      <c r="D218" s="17"/>
      <c r="E218" s="17"/>
      <c r="F218" s="41"/>
      <c r="G218" s="266"/>
      <c r="H218" s="17"/>
      <c r="I218" s="17"/>
      <c r="J218" s="17"/>
      <c r="K218" s="98"/>
      <c r="L218" s="266"/>
      <c r="M218" s="99">
        <f t="shared" si="96"/>
        <v>0</v>
      </c>
      <c r="N218" s="17">
        <f t="shared" si="97"/>
        <v>0</v>
      </c>
      <c r="O218" s="41">
        <f t="shared" si="98"/>
        <v>0</v>
      </c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41"/>
      <c r="AV218" s="266"/>
      <c r="AW218" s="17"/>
      <c r="AX218" s="17"/>
      <c r="AY218" s="17"/>
      <c r="AZ218" s="17"/>
      <c r="BA218" s="98">
        <f t="shared" si="99"/>
        <v>0</v>
      </c>
      <c r="BB218" s="101">
        <f t="shared" si="100"/>
        <v>0</v>
      </c>
    </row>
    <row r="219" spans="1:54" ht="14.25" customHeight="1" x14ac:dyDescent="0.35">
      <c r="A219" s="266"/>
      <c r="B219" s="11">
        <v>15.6666666666667</v>
      </c>
      <c r="C219" s="266"/>
      <c r="D219" s="17"/>
      <c r="E219" s="17"/>
      <c r="F219" s="41"/>
      <c r="G219" s="266"/>
      <c r="H219" s="17"/>
      <c r="I219" s="17"/>
      <c r="J219" s="17"/>
      <c r="K219" s="98"/>
      <c r="L219" s="266"/>
      <c r="M219" s="99">
        <f t="shared" si="96"/>
        <v>0</v>
      </c>
      <c r="N219" s="17">
        <f t="shared" si="97"/>
        <v>0</v>
      </c>
      <c r="O219" s="41">
        <f t="shared" si="98"/>
        <v>0</v>
      </c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41"/>
      <c r="AV219" s="266"/>
      <c r="AW219" s="17"/>
      <c r="AX219" s="17"/>
      <c r="AY219" s="17"/>
      <c r="AZ219" s="17"/>
      <c r="BA219" s="98">
        <f t="shared" si="99"/>
        <v>0</v>
      </c>
      <c r="BB219" s="101">
        <f t="shared" si="100"/>
        <v>0</v>
      </c>
    </row>
    <row r="220" spans="1:54" ht="14.25" customHeight="1" x14ac:dyDescent="0.35">
      <c r="A220" s="266"/>
      <c r="B220" s="11">
        <v>15.75</v>
      </c>
      <c r="C220" s="266"/>
      <c r="D220" s="17"/>
      <c r="E220" s="17"/>
      <c r="F220" s="41"/>
      <c r="G220" s="266"/>
      <c r="H220" s="17"/>
      <c r="I220" s="17"/>
      <c r="J220" s="17"/>
      <c r="K220" s="98"/>
      <c r="L220" s="266"/>
      <c r="M220" s="99">
        <f t="shared" si="96"/>
        <v>0</v>
      </c>
      <c r="N220" s="17">
        <f t="shared" si="97"/>
        <v>0</v>
      </c>
      <c r="O220" s="41">
        <f t="shared" si="98"/>
        <v>0</v>
      </c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41"/>
      <c r="AV220" s="266"/>
      <c r="AW220" s="17"/>
      <c r="AX220" s="17"/>
      <c r="AY220" s="17"/>
      <c r="AZ220" s="17"/>
      <c r="BA220" s="98">
        <f t="shared" si="99"/>
        <v>0</v>
      </c>
      <c r="BB220" s="101">
        <f t="shared" si="100"/>
        <v>0</v>
      </c>
    </row>
    <row r="221" spans="1:54" ht="14.25" customHeight="1" x14ac:dyDescent="0.35">
      <c r="A221" s="266"/>
      <c r="B221" s="11">
        <v>15.8333333333333</v>
      </c>
      <c r="C221" s="266"/>
      <c r="D221" s="17"/>
      <c r="E221" s="17"/>
      <c r="F221" s="41"/>
      <c r="G221" s="266"/>
      <c r="H221" s="17"/>
      <c r="I221" s="17"/>
      <c r="J221" s="17"/>
      <c r="K221" s="98"/>
      <c r="L221" s="266"/>
      <c r="M221" s="99">
        <f t="shared" si="96"/>
        <v>0</v>
      </c>
      <c r="N221" s="17">
        <f t="shared" si="97"/>
        <v>0</v>
      </c>
      <c r="O221" s="41">
        <f t="shared" si="98"/>
        <v>0</v>
      </c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41"/>
      <c r="AV221" s="266"/>
      <c r="AW221" s="17"/>
      <c r="AX221" s="17"/>
      <c r="AY221" s="17"/>
      <c r="AZ221" s="17"/>
      <c r="BA221" s="98">
        <f t="shared" si="99"/>
        <v>0</v>
      </c>
      <c r="BB221" s="101">
        <f t="shared" si="100"/>
        <v>0</v>
      </c>
    </row>
    <row r="222" spans="1:54" ht="14.25" customHeight="1" x14ac:dyDescent="0.35">
      <c r="A222" s="266"/>
      <c r="B222" s="11">
        <v>15.9166666666667</v>
      </c>
      <c r="C222" s="266"/>
      <c r="D222" s="17"/>
      <c r="E222" s="17"/>
      <c r="F222" s="41"/>
      <c r="G222" s="266"/>
      <c r="H222" s="17"/>
      <c r="I222" s="17"/>
      <c r="J222" s="17"/>
      <c r="K222" s="98"/>
      <c r="L222" s="266"/>
      <c r="M222" s="99">
        <f t="shared" si="96"/>
        <v>0</v>
      </c>
      <c r="N222" s="17">
        <f t="shared" si="97"/>
        <v>0</v>
      </c>
      <c r="O222" s="41">
        <f t="shared" si="98"/>
        <v>0</v>
      </c>
      <c r="P222" s="99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41"/>
      <c r="AV222" s="266"/>
      <c r="AW222" s="17"/>
      <c r="AX222" s="17"/>
      <c r="AY222" s="17"/>
      <c r="AZ222" s="17"/>
      <c r="BA222" s="98">
        <f t="shared" si="99"/>
        <v>0</v>
      </c>
      <c r="BB222" s="101">
        <f t="shared" si="100"/>
        <v>0</v>
      </c>
    </row>
    <row r="223" spans="1:54" ht="14.25" customHeight="1" x14ac:dyDescent="0.35">
      <c r="A223" s="267"/>
      <c r="B223" s="11">
        <v>16</v>
      </c>
      <c r="C223" s="267"/>
      <c r="D223" s="17"/>
      <c r="E223" s="17"/>
      <c r="F223" s="41"/>
      <c r="G223" s="267"/>
      <c r="H223" s="17"/>
      <c r="I223" s="17"/>
      <c r="J223" s="17"/>
      <c r="K223" s="98"/>
      <c r="L223" s="267"/>
      <c r="M223" s="99">
        <f t="shared" si="96"/>
        <v>0</v>
      </c>
      <c r="N223" s="17">
        <f t="shared" si="97"/>
        <v>0</v>
      </c>
      <c r="O223" s="41">
        <f t="shared" si="98"/>
        <v>0</v>
      </c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1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41"/>
      <c r="AV223" s="267"/>
      <c r="AW223" s="17"/>
      <c r="AX223" s="17"/>
      <c r="AY223" s="17"/>
      <c r="AZ223" s="17"/>
      <c r="BA223" s="98">
        <f t="shared" si="99"/>
        <v>0</v>
      </c>
      <c r="BB223" s="101">
        <f t="shared" si="100"/>
        <v>0</v>
      </c>
    </row>
    <row r="224" spans="1:54" ht="14.25" customHeight="1" x14ac:dyDescent="0.35">
      <c r="A224" s="291" t="s">
        <v>92</v>
      </c>
      <c r="B224" s="285"/>
      <c r="C224" s="78" t="e">
        <f t="shared" ref="C224:BB224" si="101">AVERAGE(C212:C223)</f>
        <v>#DIV/0!</v>
      </c>
      <c r="D224" s="78" t="e">
        <f t="shared" si="101"/>
        <v>#DIV/0!</v>
      </c>
      <c r="E224" s="78" t="e">
        <f t="shared" si="101"/>
        <v>#DIV/0!</v>
      </c>
      <c r="F224" s="102" t="e">
        <f t="shared" si="101"/>
        <v>#DIV/0!</v>
      </c>
      <c r="G224" s="78" t="e">
        <f t="shared" si="101"/>
        <v>#DIV/0!</v>
      </c>
      <c r="H224" s="78" t="e">
        <f t="shared" si="101"/>
        <v>#DIV/0!</v>
      </c>
      <c r="I224" s="78" t="e">
        <f t="shared" si="101"/>
        <v>#DIV/0!</v>
      </c>
      <c r="J224" s="78" t="e">
        <f t="shared" si="101"/>
        <v>#DIV/0!</v>
      </c>
      <c r="K224" s="103" t="e">
        <f t="shared" si="101"/>
        <v>#DIV/0!</v>
      </c>
      <c r="L224" s="104">
        <f t="shared" si="101"/>
        <v>0</v>
      </c>
      <c r="M224" s="103">
        <f t="shared" si="101"/>
        <v>0</v>
      </c>
      <c r="N224" s="103">
        <f t="shared" si="101"/>
        <v>0</v>
      </c>
      <c r="O224" s="102">
        <f t="shared" si="101"/>
        <v>0</v>
      </c>
      <c r="P224" s="105" t="e">
        <f t="shared" si="101"/>
        <v>#DIV/0!</v>
      </c>
      <c r="Q224" s="78" t="e">
        <f t="shared" si="101"/>
        <v>#DIV/0!</v>
      </c>
      <c r="R224" s="78" t="e">
        <f t="shared" si="101"/>
        <v>#DIV/0!</v>
      </c>
      <c r="S224" s="78" t="e">
        <f t="shared" si="101"/>
        <v>#DIV/0!</v>
      </c>
      <c r="T224" s="78" t="e">
        <f t="shared" si="101"/>
        <v>#DIV/0!</v>
      </c>
      <c r="U224" s="78" t="e">
        <f t="shared" si="101"/>
        <v>#DIV/0!</v>
      </c>
      <c r="V224" s="78" t="e">
        <f t="shared" si="101"/>
        <v>#DIV/0!</v>
      </c>
      <c r="W224" s="78" t="e">
        <f t="shared" si="101"/>
        <v>#DIV/0!</v>
      </c>
      <c r="X224" s="78" t="e">
        <f t="shared" si="101"/>
        <v>#DIV/0!</v>
      </c>
      <c r="Y224" s="78" t="e">
        <f t="shared" si="101"/>
        <v>#DIV/0!</v>
      </c>
      <c r="Z224" s="78" t="e">
        <f t="shared" si="101"/>
        <v>#DIV/0!</v>
      </c>
      <c r="AA224" s="78" t="e">
        <f t="shared" si="101"/>
        <v>#DIV/0!</v>
      </c>
      <c r="AB224" s="78" t="e">
        <f t="shared" si="101"/>
        <v>#DIV/0!</v>
      </c>
      <c r="AC224" s="78" t="e">
        <f t="shared" si="101"/>
        <v>#DIV/0!</v>
      </c>
      <c r="AD224" s="78" t="e">
        <f t="shared" si="101"/>
        <v>#DIV/0!</v>
      </c>
      <c r="AE224" s="102" t="e">
        <f t="shared" si="101"/>
        <v>#DIV/0!</v>
      </c>
      <c r="AF224" s="106" t="e">
        <f t="shared" si="101"/>
        <v>#DIV/0!</v>
      </c>
      <c r="AG224" s="78" t="e">
        <f t="shared" si="101"/>
        <v>#DIV/0!</v>
      </c>
      <c r="AH224" s="78" t="e">
        <f t="shared" si="101"/>
        <v>#DIV/0!</v>
      </c>
      <c r="AI224" s="78" t="e">
        <f t="shared" si="101"/>
        <v>#DIV/0!</v>
      </c>
      <c r="AJ224" s="78" t="e">
        <f t="shared" si="101"/>
        <v>#DIV/0!</v>
      </c>
      <c r="AK224" s="78" t="e">
        <f t="shared" si="101"/>
        <v>#DIV/0!</v>
      </c>
      <c r="AL224" s="78" t="e">
        <f t="shared" si="101"/>
        <v>#DIV/0!</v>
      </c>
      <c r="AM224" s="78" t="e">
        <f t="shared" si="101"/>
        <v>#DIV/0!</v>
      </c>
      <c r="AN224" s="78" t="e">
        <f t="shared" si="101"/>
        <v>#DIV/0!</v>
      </c>
      <c r="AO224" s="78" t="e">
        <f t="shared" si="101"/>
        <v>#DIV/0!</v>
      </c>
      <c r="AP224" s="78" t="e">
        <f t="shared" si="101"/>
        <v>#DIV/0!</v>
      </c>
      <c r="AQ224" s="78" t="e">
        <f t="shared" si="101"/>
        <v>#DIV/0!</v>
      </c>
      <c r="AR224" s="78" t="e">
        <f t="shared" si="101"/>
        <v>#DIV/0!</v>
      </c>
      <c r="AS224" s="78" t="e">
        <f t="shared" si="101"/>
        <v>#DIV/0!</v>
      </c>
      <c r="AT224" s="78" t="e">
        <f t="shared" si="101"/>
        <v>#DIV/0!</v>
      </c>
      <c r="AU224" s="102" t="e">
        <f t="shared" si="101"/>
        <v>#DIV/0!</v>
      </c>
      <c r="AV224" s="107" t="e">
        <f t="shared" si="101"/>
        <v>#DIV/0!</v>
      </c>
      <c r="AW224" s="78" t="e">
        <f t="shared" si="101"/>
        <v>#DIV/0!</v>
      </c>
      <c r="AX224" s="78" t="e">
        <f t="shared" si="101"/>
        <v>#DIV/0!</v>
      </c>
      <c r="AY224" s="78" t="e">
        <f t="shared" si="101"/>
        <v>#DIV/0!</v>
      </c>
      <c r="AZ224" s="78" t="e">
        <f t="shared" si="101"/>
        <v>#DIV/0!</v>
      </c>
      <c r="BA224" s="103">
        <f t="shared" si="101"/>
        <v>0</v>
      </c>
      <c r="BB224" s="108">
        <f t="shared" si="101"/>
        <v>0</v>
      </c>
    </row>
    <row r="225" spans="1:54" ht="14.25" customHeight="1" x14ac:dyDescent="0.35">
      <c r="A225" s="268">
        <v>44852</v>
      </c>
      <c r="B225" s="11">
        <v>16.0833333333333</v>
      </c>
      <c r="C225" s="306"/>
      <c r="D225" s="17"/>
      <c r="E225" s="17"/>
      <c r="F225" s="41"/>
      <c r="G225" s="269"/>
      <c r="H225" s="17"/>
      <c r="I225" s="17"/>
      <c r="J225" s="17"/>
      <c r="K225" s="98"/>
      <c r="L225" s="286">
        <f>G225-C225</f>
        <v>0</v>
      </c>
      <c r="M225" s="99">
        <f t="shared" ref="M225:M236" si="102">H225-F225</f>
        <v>0</v>
      </c>
      <c r="N225" s="17">
        <f t="shared" ref="N225:N236" si="103">I225-E225</f>
        <v>0</v>
      </c>
      <c r="O225" s="41">
        <f t="shared" ref="O225:O236" si="104">K225-D225</f>
        <v>0</v>
      </c>
      <c r="P225" s="99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41"/>
      <c r="AV225" s="286"/>
      <c r="AW225" s="17"/>
      <c r="AX225" s="17"/>
      <c r="AY225" s="17"/>
      <c r="AZ225" s="17"/>
      <c r="BA225" s="98">
        <f t="shared" ref="BA225:BA236" si="105">AY225+AZ225</f>
        <v>0</v>
      </c>
      <c r="BB225" s="101">
        <f t="shared" ref="BB225:BB236" si="106">AE225+AU225+AY225</f>
        <v>0</v>
      </c>
    </row>
    <row r="226" spans="1:54" ht="14.25" customHeight="1" x14ac:dyDescent="0.35">
      <c r="A226" s="266"/>
      <c r="B226" s="11">
        <v>16.1666666666667</v>
      </c>
      <c r="C226" s="266"/>
      <c r="D226" s="17"/>
      <c r="E226" s="17"/>
      <c r="F226" s="41"/>
      <c r="G226" s="266"/>
      <c r="H226" s="17"/>
      <c r="I226" s="17"/>
      <c r="J226" s="17"/>
      <c r="K226" s="98"/>
      <c r="L226" s="266"/>
      <c r="M226" s="99">
        <f t="shared" si="102"/>
        <v>0</v>
      </c>
      <c r="N226" s="17">
        <f t="shared" si="103"/>
        <v>0</v>
      </c>
      <c r="O226" s="41">
        <f t="shared" si="104"/>
        <v>0</v>
      </c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41"/>
      <c r="AV226" s="266"/>
      <c r="AW226" s="17"/>
      <c r="AX226" s="17"/>
      <c r="AY226" s="17"/>
      <c r="AZ226" s="17"/>
      <c r="BA226" s="98">
        <f t="shared" si="105"/>
        <v>0</v>
      </c>
      <c r="BB226" s="101">
        <f t="shared" si="106"/>
        <v>0</v>
      </c>
    </row>
    <row r="227" spans="1:54" ht="14.25" customHeight="1" x14ac:dyDescent="0.35">
      <c r="A227" s="266"/>
      <c r="B227" s="11">
        <v>16.25</v>
      </c>
      <c r="C227" s="266"/>
      <c r="D227" s="17"/>
      <c r="E227" s="17"/>
      <c r="F227" s="41"/>
      <c r="G227" s="266"/>
      <c r="H227" s="17"/>
      <c r="I227" s="17"/>
      <c r="J227" s="17"/>
      <c r="K227" s="98"/>
      <c r="L227" s="266"/>
      <c r="M227" s="99">
        <f t="shared" si="102"/>
        <v>0</v>
      </c>
      <c r="N227" s="17">
        <f t="shared" si="103"/>
        <v>0</v>
      </c>
      <c r="O227" s="41">
        <f t="shared" si="104"/>
        <v>0</v>
      </c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41"/>
      <c r="AV227" s="266"/>
      <c r="AW227" s="17"/>
      <c r="AX227" s="17"/>
      <c r="AY227" s="17"/>
      <c r="AZ227" s="17"/>
      <c r="BA227" s="98">
        <f t="shared" si="105"/>
        <v>0</v>
      </c>
      <c r="BB227" s="101">
        <f t="shared" si="106"/>
        <v>0</v>
      </c>
    </row>
    <row r="228" spans="1:54" ht="14.25" customHeight="1" x14ac:dyDescent="0.35">
      <c r="A228" s="266"/>
      <c r="B228" s="11">
        <v>16.3333333333333</v>
      </c>
      <c r="C228" s="266"/>
      <c r="D228" s="17"/>
      <c r="E228" s="17"/>
      <c r="F228" s="41"/>
      <c r="G228" s="266"/>
      <c r="H228" s="17"/>
      <c r="I228" s="17"/>
      <c r="J228" s="17"/>
      <c r="K228" s="98"/>
      <c r="L228" s="266"/>
      <c r="M228" s="99">
        <f t="shared" si="102"/>
        <v>0</v>
      </c>
      <c r="N228" s="17">
        <f t="shared" si="103"/>
        <v>0</v>
      </c>
      <c r="O228" s="41">
        <f t="shared" si="104"/>
        <v>0</v>
      </c>
      <c r="P228" s="99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41"/>
      <c r="AV228" s="266"/>
      <c r="AW228" s="17"/>
      <c r="AX228" s="17"/>
      <c r="AY228" s="17"/>
      <c r="AZ228" s="17"/>
      <c r="BA228" s="98">
        <f t="shared" si="105"/>
        <v>0</v>
      </c>
      <c r="BB228" s="101">
        <f t="shared" si="106"/>
        <v>0</v>
      </c>
    </row>
    <row r="229" spans="1:54" ht="14.25" customHeight="1" x14ac:dyDescent="0.35">
      <c r="A229" s="266"/>
      <c r="B229" s="11">
        <v>16.4166666666667</v>
      </c>
      <c r="C229" s="266"/>
      <c r="D229" s="17"/>
      <c r="E229" s="17"/>
      <c r="F229" s="41"/>
      <c r="G229" s="266"/>
      <c r="H229" s="17"/>
      <c r="I229" s="17"/>
      <c r="J229" s="17"/>
      <c r="K229" s="98"/>
      <c r="L229" s="266"/>
      <c r="M229" s="99">
        <f t="shared" si="102"/>
        <v>0</v>
      </c>
      <c r="N229" s="17">
        <f t="shared" si="103"/>
        <v>0</v>
      </c>
      <c r="O229" s="41">
        <f t="shared" si="104"/>
        <v>0</v>
      </c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41"/>
      <c r="AV229" s="266"/>
      <c r="AW229" s="17"/>
      <c r="AX229" s="17"/>
      <c r="AY229" s="17"/>
      <c r="AZ229" s="17"/>
      <c r="BA229" s="98">
        <f t="shared" si="105"/>
        <v>0</v>
      </c>
      <c r="BB229" s="101">
        <f t="shared" si="106"/>
        <v>0</v>
      </c>
    </row>
    <row r="230" spans="1:54" ht="14.25" customHeight="1" x14ac:dyDescent="0.35">
      <c r="A230" s="266"/>
      <c r="B230" s="11">
        <v>16.5</v>
      </c>
      <c r="C230" s="266"/>
      <c r="D230" s="17"/>
      <c r="E230" s="17"/>
      <c r="F230" s="41"/>
      <c r="G230" s="266"/>
      <c r="H230" s="17"/>
      <c r="I230" s="17"/>
      <c r="J230" s="17"/>
      <c r="K230" s="98"/>
      <c r="L230" s="266"/>
      <c r="M230" s="99">
        <f t="shared" si="102"/>
        <v>0</v>
      </c>
      <c r="N230" s="17">
        <f t="shared" si="103"/>
        <v>0</v>
      </c>
      <c r="O230" s="41">
        <f t="shared" si="104"/>
        <v>0</v>
      </c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41"/>
      <c r="AV230" s="266"/>
      <c r="AW230" s="17"/>
      <c r="AX230" s="17"/>
      <c r="AY230" s="17"/>
      <c r="AZ230" s="17"/>
      <c r="BA230" s="98">
        <f t="shared" si="105"/>
        <v>0</v>
      </c>
      <c r="BB230" s="101">
        <f t="shared" si="106"/>
        <v>0</v>
      </c>
    </row>
    <row r="231" spans="1:54" ht="14.25" customHeight="1" x14ac:dyDescent="0.35">
      <c r="A231" s="266"/>
      <c r="B231" s="11">
        <v>16.5833333333333</v>
      </c>
      <c r="C231" s="266"/>
      <c r="D231" s="17"/>
      <c r="E231" s="17"/>
      <c r="F231" s="41"/>
      <c r="G231" s="266"/>
      <c r="H231" s="17"/>
      <c r="I231" s="17"/>
      <c r="J231" s="17"/>
      <c r="K231" s="98"/>
      <c r="L231" s="266"/>
      <c r="M231" s="99">
        <f t="shared" si="102"/>
        <v>0</v>
      </c>
      <c r="N231" s="17">
        <f t="shared" si="103"/>
        <v>0</v>
      </c>
      <c r="O231" s="41">
        <f t="shared" si="104"/>
        <v>0</v>
      </c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00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17"/>
      <c r="BA231" s="98">
        <f t="shared" si="105"/>
        <v>0</v>
      </c>
      <c r="BB231" s="101">
        <f t="shared" si="106"/>
        <v>0</v>
      </c>
    </row>
    <row r="232" spans="1:54" ht="14.25" customHeight="1" x14ac:dyDescent="0.35">
      <c r="A232" s="266"/>
      <c r="B232" s="11">
        <v>16.6666666666667</v>
      </c>
      <c r="C232" s="266"/>
      <c r="D232" s="17"/>
      <c r="E232" s="17"/>
      <c r="F232" s="41"/>
      <c r="G232" s="266"/>
      <c r="H232" s="17"/>
      <c r="I232" s="17"/>
      <c r="J232" s="17"/>
      <c r="K232" s="98"/>
      <c r="L232" s="266"/>
      <c r="M232" s="99">
        <f t="shared" si="102"/>
        <v>0</v>
      </c>
      <c r="N232" s="17">
        <f t="shared" si="103"/>
        <v>0</v>
      </c>
      <c r="O232" s="41">
        <f t="shared" si="104"/>
        <v>0</v>
      </c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41"/>
      <c r="AF232" s="10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41"/>
      <c r="AV232" s="266"/>
      <c r="AW232" s="17"/>
      <c r="AX232" s="17"/>
      <c r="AY232" s="17"/>
      <c r="AZ232" s="17"/>
      <c r="BA232" s="98">
        <f t="shared" si="105"/>
        <v>0</v>
      </c>
      <c r="BB232" s="101">
        <f t="shared" si="106"/>
        <v>0</v>
      </c>
    </row>
    <row r="233" spans="1:54" ht="14.25" customHeight="1" x14ac:dyDescent="0.35">
      <c r="A233" s="266"/>
      <c r="B233" s="11">
        <v>16.75</v>
      </c>
      <c r="C233" s="266"/>
      <c r="D233" s="17"/>
      <c r="E233" s="17"/>
      <c r="F233" s="41"/>
      <c r="G233" s="266"/>
      <c r="H233" s="17"/>
      <c r="I233" s="17"/>
      <c r="J233" s="17"/>
      <c r="K233" s="98"/>
      <c r="L233" s="266"/>
      <c r="M233" s="99">
        <f t="shared" si="102"/>
        <v>0</v>
      </c>
      <c r="N233" s="17">
        <f t="shared" si="103"/>
        <v>0</v>
      </c>
      <c r="O233" s="41">
        <f t="shared" si="104"/>
        <v>0</v>
      </c>
      <c r="P233" s="99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00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17"/>
      <c r="BA233" s="98">
        <f t="shared" si="105"/>
        <v>0</v>
      </c>
      <c r="BB233" s="101">
        <f t="shared" si="106"/>
        <v>0</v>
      </c>
    </row>
    <row r="234" spans="1:54" ht="14.25" customHeight="1" x14ac:dyDescent="0.35">
      <c r="A234" s="266"/>
      <c r="B234" s="11">
        <v>16.8333333333333</v>
      </c>
      <c r="C234" s="266"/>
      <c r="D234" s="17"/>
      <c r="E234" s="17"/>
      <c r="F234" s="41"/>
      <c r="G234" s="266"/>
      <c r="H234" s="17"/>
      <c r="I234" s="17"/>
      <c r="J234" s="17"/>
      <c r="K234" s="98"/>
      <c r="L234" s="266"/>
      <c r="M234" s="99">
        <f t="shared" si="102"/>
        <v>0</v>
      </c>
      <c r="N234" s="17">
        <f t="shared" si="103"/>
        <v>0</v>
      </c>
      <c r="O234" s="41">
        <f t="shared" si="104"/>
        <v>0</v>
      </c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00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17"/>
      <c r="BA234" s="98">
        <f t="shared" si="105"/>
        <v>0</v>
      </c>
      <c r="BB234" s="101">
        <f t="shared" si="106"/>
        <v>0</v>
      </c>
    </row>
    <row r="235" spans="1:54" ht="14.25" customHeight="1" x14ac:dyDescent="0.35">
      <c r="A235" s="266"/>
      <c r="B235" s="11">
        <v>16.9166666666667</v>
      </c>
      <c r="C235" s="266"/>
      <c r="D235" s="17"/>
      <c r="E235" s="17"/>
      <c r="F235" s="41"/>
      <c r="G235" s="266"/>
      <c r="H235" s="17"/>
      <c r="I235" s="17"/>
      <c r="J235" s="17"/>
      <c r="K235" s="98"/>
      <c r="L235" s="266"/>
      <c r="M235" s="99">
        <f t="shared" si="102"/>
        <v>0</v>
      </c>
      <c r="N235" s="17">
        <f t="shared" si="103"/>
        <v>0</v>
      </c>
      <c r="O235" s="41">
        <f t="shared" si="104"/>
        <v>0</v>
      </c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00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17"/>
      <c r="BA235" s="98">
        <f t="shared" si="105"/>
        <v>0</v>
      </c>
      <c r="BB235" s="101">
        <f t="shared" si="106"/>
        <v>0</v>
      </c>
    </row>
    <row r="236" spans="1:54" ht="14.25" customHeight="1" x14ac:dyDescent="0.35">
      <c r="A236" s="267"/>
      <c r="B236" s="11">
        <v>17</v>
      </c>
      <c r="C236" s="267"/>
      <c r="D236" s="17"/>
      <c r="E236" s="17"/>
      <c r="F236" s="41"/>
      <c r="G236" s="267"/>
      <c r="H236" s="17"/>
      <c r="I236" s="17"/>
      <c r="J236" s="17"/>
      <c r="K236" s="98"/>
      <c r="L236" s="267"/>
      <c r="M236" s="99">
        <f t="shared" si="102"/>
        <v>0</v>
      </c>
      <c r="N236" s="17">
        <f t="shared" si="103"/>
        <v>0</v>
      </c>
      <c r="O236" s="41">
        <f t="shared" si="104"/>
        <v>0</v>
      </c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0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1"/>
      <c r="AV236" s="267"/>
      <c r="AW236" s="17"/>
      <c r="AX236" s="17"/>
      <c r="AY236" s="17"/>
      <c r="AZ236" s="17"/>
      <c r="BA236" s="98">
        <f t="shared" si="105"/>
        <v>0</v>
      </c>
      <c r="BB236" s="101">
        <f t="shared" si="106"/>
        <v>0</v>
      </c>
    </row>
    <row r="237" spans="1:54" ht="14.25" customHeight="1" x14ac:dyDescent="0.35">
      <c r="A237" s="291" t="s">
        <v>92</v>
      </c>
      <c r="B237" s="285"/>
      <c r="C237" s="78" t="e">
        <f t="shared" ref="C237:BB237" si="107">AVERAGE(C225:C236)</f>
        <v>#DIV/0!</v>
      </c>
      <c r="D237" s="78" t="e">
        <f t="shared" si="107"/>
        <v>#DIV/0!</v>
      </c>
      <c r="E237" s="78" t="e">
        <f t="shared" si="107"/>
        <v>#DIV/0!</v>
      </c>
      <c r="F237" s="102" t="e">
        <f t="shared" si="107"/>
        <v>#DIV/0!</v>
      </c>
      <c r="G237" s="78" t="e">
        <f t="shared" si="107"/>
        <v>#DIV/0!</v>
      </c>
      <c r="H237" s="78" t="e">
        <f t="shared" si="107"/>
        <v>#DIV/0!</v>
      </c>
      <c r="I237" s="78" t="e">
        <f t="shared" si="107"/>
        <v>#DIV/0!</v>
      </c>
      <c r="J237" s="78" t="e">
        <f t="shared" si="107"/>
        <v>#DIV/0!</v>
      </c>
      <c r="K237" s="103" t="e">
        <f t="shared" si="107"/>
        <v>#DIV/0!</v>
      </c>
      <c r="L237" s="104">
        <f t="shared" si="107"/>
        <v>0</v>
      </c>
      <c r="M237" s="103">
        <f t="shared" si="107"/>
        <v>0</v>
      </c>
      <c r="N237" s="103">
        <f t="shared" si="107"/>
        <v>0</v>
      </c>
      <c r="O237" s="102">
        <f t="shared" si="107"/>
        <v>0</v>
      </c>
      <c r="P237" s="105" t="e">
        <f t="shared" si="107"/>
        <v>#DIV/0!</v>
      </c>
      <c r="Q237" s="78" t="e">
        <f t="shared" si="107"/>
        <v>#DIV/0!</v>
      </c>
      <c r="R237" s="78" t="e">
        <f t="shared" si="107"/>
        <v>#DIV/0!</v>
      </c>
      <c r="S237" s="78" t="e">
        <f t="shared" si="107"/>
        <v>#DIV/0!</v>
      </c>
      <c r="T237" s="78" t="e">
        <f t="shared" si="107"/>
        <v>#DIV/0!</v>
      </c>
      <c r="U237" s="78" t="e">
        <f t="shared" si="107"/>
        <v>#DIV/0!</v>
      </c>
      <c r="V237" s="78" t="e">
        <f t="shared" si="107"/>
        <v>#DIV/0!</v>
      </c>
      <c r="W237" s="78" t="e">
        <f t="shared" si="107"/>
        <v>#DIV/0!</v>
      </c>
      <c r="X237" s="78" t="e">
        <f t="shared" si="107"/>
        <v>#DIV/0!</v>
      </c>
      <c r="Y237" s="78" t="e">
        <f t="shared" si="107"/>
        <v>#DIV/0!</v>
      </c>
      <c r="Z237" s="78" t="e">
        <f t="shared" si="107"/>
        <v>#DIV/0!</v>
      </c>
      <c r="AA237" s="78" t="e">
        <f t="shared" si="107"/>
        <v>#DIV/0!</v>
      </c>
      <c r="AB237" s="78" t="e">
        <f t="shared" si="107"/>
        <v>#DIV/0!</v>
      </c>
      <c r="AC237" s="78" t="e">
        <f t="shared" si="107"/>
        <v>#DIV/0!</v>
      </c>
      <c r="AD237" s="78" t="e">
        <f t="shared" si="107"/>
        <v>#DIV/0!</v>
      </c>
      <c r="AE237" s="102" t="e">
        <f t="shared" si="107"/>
        <v>#DIV/0!</v>
      </c>
      <c r="AF237" s="106" t="e">
        <f t="shared" si="107"/>
        <v>#DIV/0!</v>
      </c>
      <c r="AG237" s="78" t="e">
        <f t="shared" si="107"/>
        <v>#DIV/0!</v>
      </c>
      <c r="AH237" s="78" t="e">
        <f t="shared" si="107"/>
        <v>#DIV/0!</v>
      </c>
      <c r="AI237" s="78" t="e">
        <f t="shared" si="107"/>
        <v>#DIV/0!</v>
      </c>
      <c r="AJ237" s="78" t="e">
        <f t="shared" si="107"/>
        <v>#DIV/0!</v>
      </c>
      <c r="AK237" s="78" t="e">
        <f t="shared" si="107"/>
        <v>#DIV/0!</v>
      </c>
      <c r="AL237" s="78" t="e">
        <f t="shared" si="107"/>
        <v>#DIV/0!</v>
      </c>
      <c r="AM237" s="78" t="e">
        <f t="shared" si="107"/>
        <v>#DIV/0!</v>
      </c>
      <c r="AN237" s="78" t="e">
        <f t="shared" si="107"/>
        <v>#DIV/0!</v>
      </c>
      <c r="AO237" s="78" t="e">
        <f t="shared" si="107"/>
        <v>#DIV/0!</v>
      </c>
      <c r="AP237" s="78" t="e">
        <f t="shared" si="107"/>
        <v>#DIV/0!</v>
      </c>
      <c r="AQ237" s="78" t="e">
        <f t="shared" si="107"/>
        <v>#DIV/0!</v>
      </c>
      <c r="AR237" s="78" t="e">
        <f t="shared" si="107"/>
        <v>#DIV/0!</v>
      </c>
      <c r="AS237" s="78" t="e">
        <f t="shared" si="107"/>
        <v>#DIV/0!</v>
      </c>
      <c r="AT237" s="78" t="e">
        <f t="shared" si="107"/>
        <v>#DIV/0!</v>
      </c>
      <c r="AU237" s="102" t="e">
        <f t="shared" si="107"/>
        <v>#DIV/0!</v>
      </c>
      <c r="AV237" s="107" t="e">
        <f t="shared" si="107"/>
        <v>#DIV/0!</v>
      </c>
      <c r="AW237" s="78" t="e">
        <f t="shared" si="107"/>
        <v>#DIV/0!</v>
      </c>
      <c r="AX237" s="78" t="e">
        <f t="shared" si="107"/>
        <v>#DIV/0!</v>
      </c>
      <c r="AY237" s="78" t="e">
        <f t="shared" si="107"/>
        <v>#DIV/0!</v>
      </c>
      <c r="AZ237" s="78" t="e">
        <f t="shared" si="107"/>
        <v>#DIV/0!</v>
      </c>
      <c r="BA237" s="103">
        <f t="shared" si="107"/>
        <v>0</v>
      </c>
      <c r="BB237" s="108">
        <f t="shared" si="107"/>
        <v>0</v>
      </c>
    </row>
    <row r="238" spans="1:54" ht="14.25" customHeight="1" x14ac:dyDescent="0.35">
      <c r="A238" s="268">
        <v>44853</v>
      </c>
      <c r="B238" s="11">
        <v>17.0833333333333</v>
      </c>
      <c r="C238" s="306"/>
      <c r="D238" s="17"/>
      <c r="E238" s="17"/>
      <c r="F238" s="41"/>
      <c r="G238" s="269"/>
      <c r="H238" s="17"/>
      <c r="I238" s="17"/>
      <c r="J238" s="17"/>
      <c r="K238" s="98"/>
      <c r="L238" s="286">
        <f>G238-C238</f>
        <v>0</v>
      </c>
      <c r="M238" s="99">
        <f t="shared" ref="M238:M249" si="108">H238-F238</f>
        <v>0</v>
      </c>
      <c r="N238" s="17">
        <f t="shared" ref="N238:N249" si="109">I238-E238</f>
        <v>0</v>
      </c>
      <c r="O238" s="41">
        <f t="shared" ref="O238:O249" si="110">K238-D238</f>
        <v>0</v>
      </c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41"/>
      <c r="AF238" s="100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17"/>
      <c r="BA238" s="98">
        <f t="shared" ref="BA238:BA249" si="111">AY238+AZ238</f>
        <v>0</v>
      </c>
      <c r="BB238" s="101">
        <f t="shared" ref="BB238:BB249" si="112">AE238+AU238+AY238</f>
        <v>0</v>
      </c>
    </row>
    <row r="239" spans="1:54" ht="14.25" customHeight="1" x14ac:dyDescent="0.35">
      <c r="A239" s="266"/>
      <c r="B239" s="11">
        <v>17.1666666666667</v>
      </c>
      <c r="C239" s="266"/>
      <c r="D239" s="17"/>
      <c r="E239" s="17"/>
      <c r="F239" s="41"/>
      <c r="G239" s="266"/>
      <c r="H239" s="17"/>
      <c r="I239" s="17"/>
      <c r="J239" s="17"/>
      <c r="K239" s="98"/>
      <c r="L239" s="266"/>
      <c r="M239" s="99">
        <f t="shared" si="108"/>
        <v>0</v>
      </c>
      <c r="N239" s="17">
        <f t="shared" si="109"/>
        <v>0</v>
      </c>
      <c r="O239" s="41">
        <f t="shared" si="110"/>
        <v>0</v>
      </c>
      <c r="P239" s="99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41"/>
      <c r="AF239" s="100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17"/>
      <c r="BA239" s="98">
        <f t="shared" si="111"/>
        <v>0</v>
      </c>
      <c r="BB239" s="101">
        <f t="shared" si="112"/>
        <v>0</v>
      </c>
    </row>
    <row r="240" spans="1:54" ht="14.25" customHeight="1" x14ac:dyDescent="0.35">
      <c r="A240" s="266"/>
      <c r="B240" s="11">
        <v>17.25</v>
      </c>
      <c r="C240" s="266"/>
      <c r="D240" s="17"/>
      <c r="E240" s="17"/>
      <c r="F240" s="41"/>
      <c r="G240" s="266"/>
      <c r="H240" s="17"/>
      <c r="I240" s="17"/>
      <c r="J240" s="17"/>
      <c r="K240" s="98"/>
      <c r="L240" s="266"/>
      <c r="M240" s="99">
        <f t="shared" si="108"/>
        <v>0</v>
      </c>
      <c r="N240" s="17">
        <f t="shared" si="109"/>
        <v>0</v>
      </c>
      <c r="O240" s="41">
        <f t="shared" si="110"/>
        <v>0</v>
      </c>
      <c r="P240" s="99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41"/>
      <c r="AF240" s="100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17"/>
      <c r="BA240" s="98">
        <f t="shared" si="111"/>
        <v>0</v>
      </c>
      <c r="BB240" s="101">
        <f t="shared" si="112"/>
        <v>0</v>
      </c>
    </row>
    <row r="241" spans="1:54" ht="14.25" customHeight="1" x14ac:dyDescent="0.35">
      <c r="A241" s="266"/>
      <c r="B241" s="11">
        <v>17.3333333333333</v>
      </c>
      <c r="C241" s="266"/>
      <c r="D241" s="17"/>
      <c r="E241" s="17"/>
      <c r="F241" s="41"/>
      <c r="G241" s="266"/>
      <c r="H241" s="17"/>
      <c r="I241" s="17"/>
      <c r="J241" s="17"/>
      <c r="K241" s="98"/>
      <c r="L241" s="266"/>
      <c r="M241" s="99">
        <f t="shared" si="108"/>
        <v>0</v>
      </c>
      <c r="N241" s="17">
        <f t="shared" si="109"/>
        <v>0</v>
      </c>
      <c r="O241" s="41">
        <f t="shared" si="110"/>
        <v>0</v>
      </c>
      <c r="P241" s="99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41"/>
      <c r="AF241" s="100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17"/>
      <c r="BA241" s="98">
        <f t="shared" si="111"/>
        <v>0</v>
      </c>
      <c r="BB241" s="101">
        <f t="shared" si="112"/>
        <v>0</v>
      </c>
    </row>
    <row r="242" spans="1:54" ht="14.25" customHeight="1" x14ac:dyDescent="0.35">
      <c r="A242" s="266"/>
      <c r="B242" s="11">
        <v>17.4166666666667</v>
      </c>
      <c r="C242" s="266"/>
      <c r="D242" s="17"/>
      <c r="E242" s="17"/>
      <c r="F242" s="41"/>
      <c r="G242" s="266"/>
      <c r="H242" s="17"/>
      <c r="I242" s="17"/>
      <c r="J242" s="17"/>
      <c r="K242" s="98"/>
      <c r="L242" s="266"/>
      <c r="M242" s="99">
        <f t="shared" si="108"/>
        <v>0</v>
      </c>
      <c r="N242" s="17">
        <f t="shared" si="109"/>
        <v>0</v>
      </c>
      <c r="O242" s="41">
        <f t="shared" si="110"/>
        <v>0</v>
      </c>
      <c r="P242" s="99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41"/>
      <c r="AF242" s="100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17"/>
      <c r="BA242" s="98">
        <f t="shared" si="111"/>
        <v>0</v>
      </c>
      <c r="BB242" s="101">
        <f t="shared" si="112"/>
        <v>0</v>
      </c>
    </row>
    <row r="243" spans="1:54" ht="14.25" customHeight="1" x14ac:dyDescent="0.35">
      <c r="A243" s="266"/>
      <c r="B243" s="11">
        <v>17.5</v>
      </c>
      <c r="C243" s="266"/>
      <c r="D243" s="17"/>
      <c r="E243" s="17"/>
      <c r="F243" s="41"/>
      <c r="G243" s="266"/>
      <c r="H243" s="17"/>
      <c r="I243" s="17"/>
      <c r="J243" s="17"/>
      <c r="K243" s="98"/>
      <c r="L243" s="266"/>
      <c r="M243" s="99">
        <f t="shared" si="108"/>
        <v>0</v>
      </c>
      <c r="N243" s="17">
        <f t="shared" si="109"/>
        <v>0</v>
      </c>
      <c r="O243" s="41">
        <f t="shared" si="110"/>
        <v>0</v>
      </c>
      <c r="P243" s="99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41"/>
      <c r="AF243" s="100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17"/>
      <c r="BA243" s="98">
        <f t="shared" si="111"/>
        <v>0</v>
      </c>
      <c r="BB243" s="101">
        <f t="shared" si="112"/>
        <v>0</v>
      </c>
    </row>
    <row r="244" spans="1:54" ht="14.25" customHeight="1" x14ac:dyDescent="0.35">
      <c r="A244" s="266"/>
      <c r="B244" s="11">
        <v>17.5833333333333</v>
      </c>
      <c r="C244" s="266"/>
      <c r="D244" s="17"/>
      <c r="E244" s="17"/>
      <c r="F244" s="41"/>
      <c r="G244" s="266"/>
      <c r="H244" s="17"/>
      <c r="I244" s="17"/>
      <c r="J244" s="17"/>
      <c r="K244" s="98"/>
      <c r="L244" s="266"/>
      <c r="M244" s="99">
        <f t="shared" si="108"/>
        <v>0</v>
      </c>
      <c r="N244" s="17">
        <f t="shared" si="109"/>
        <v>0</v>
      </c>
      <c r="O244" s="41">
        <f t="shared" si="110"/>
        <v>0</v>
      </c>
      <c r="P244" s="99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00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17"/>
      <c r="BA244" s="98">
        <f t="shared" si="111"/>
        <v>0</v>
      </c>
      <c r="BB244" s="101">
        <f t="shared" si="112"/>
        <v>0</v>
      </c>
    </row>
    <row r="245" spans="1:54" ht="14.25" customHeight="1" x14ac:dyDescent="0.35">
      <c r="A245" s="266"/>
      <c r="B245" s="11">
        <v>17.6666666666667</v>
      </c>
      <c r="C245" s="266"/>
      <c r="D245" s="17"/>
      <c r="E245" s="17"/>
      <c r="F245" s="41"/>
      <c r="G245" s="266"/>
      <c r="H245" s="17"/>
      <c r="I245" s="17"/>
      <c r="J245" s="17"/>
      <c r="K245" s="98"/>
      <c r="L245" s="266"/>
      <c r="M245" s="99">
        <f t="shared" si="108"/>
        <v>0</v>
      </c>
      <c r="N245" s="17">
        <f t="shared" si="109"/>
        <v>0</v>
      </c>
      <c r="O245" s="41">
        <f t="shared" si="110"/>
        <v>0</v>
      </c>
      <c r="P245" s="99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17"/>
      <c r="BA245" s="98">
        <f t="shared" si="111"/>
        <v>0</v>
      </c>
      <c r="BB245" s="101">
        <f t="shared" si="112"/>
        <v>0</v>
      </c>
    </row>
    <row r="246" spans="1:54" ht="14.25" customHeight="1" x14ac:dyDescent="0.35">
      <c r="A246" s="266"/>
      <c r="B246" s="11">
        <v>17.75</v>
      </c>
      <c r="C246" s="266"/>
      <c r="D246" s="17"/>
      <c r="E246" s="17"/>
      <c r="F246" s="41"/>
      <c r="G246" s="266"/>
      <c r="H246" s="17"/>
      <c r="I246" s="17"/>
      <c r="J246" s="17"/>
      <c r="K246" s="98"/>
      <c r="L246" s="266"/>
      <c r="M246" s="99">
        <f t="shared" si="108"/>
        <v>0</v>
      </c>
      <c r="N246" s="17">
        <f t="shared" si="109"/>
        <v>0</v>
      </c>
      <c r="O246" s="41">
        <f t="shared" si="110"/>
        <v>0</v>
      </c>
      <c r="P246" s="99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17"/>
      <c r="BA246" s="98">
        <f t="shared" si="111"/>
        <v>0</v>
      </c>
      <c r="BB246" s="101">
        <f t="shared" si="112"/>
        <v>0</v>
      </c>
    </row>
    <row r="247" spans="1:54" ht="14.25" customHeight="1" x14ac:dyDescent="0.35">
      <c r="A247" s="266"/>
      <c r="B247" s="11">
        <v>17.8333333333333</v>
      </c>
      <c r="C247" s="266"/>
      <c r="D247" s="17"/>
      <c r="E247" s="17"/>
      <c r="F247" s="41"/>
      <c r="G247" s="266"/>
      <c r="H247" s="17"/>
      <c r="I247" s="17"/>
      <c r="J247" s="17"/>
      <c r="K247" s="98"/>
      <c r="L247" s="266"/>
      <c r="M247" s="99">
        <f t="shared" si="108"/>
        <v>0</v>
      </c>
      <c r="N247" s="17">
        <f t="shared" si="109"/>
        <v>0</v>
      </c>
      <c r="O247" s="41">
        <f t="shared" si="110"/>
        <v>0</v>
      </c>
      <c r="P247" s="99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17"/>
      <c r="BA247" s="98">
        <f t="shared" si="111"/>
        <v>0</v>
      </c>
      <c r="BB247" s="101">
        <f t="shared" si="112"/>
        <v>0</v>
      </c>
    </row>
    <row r="248" spans="1:54" ht="14.25" customHeight="1" x14ac:dyDescent="0.35">
      <c r="A248" s="266"/>
      <c r="B248" s="11">
        <v>17.9166666666667</v>
      </c>
      <c r="C248" s="266"/>
      <c r="D248" s="17"/>
      <c r="E248" s="17"/>
      <c r="F248" s="41"/>
      <c r="G248" s="266"/>
      <c r="H248" s="17"/>
      <c r="I248" s="17"/>
      <c r="J248" s="17"/>
      <c r="K248" s="98"/>
      <c r="L248" s="266"/>
      <c r="M248" s="99">
        <f t="shared" si="108"/>
        <v>0</v>
      </c>
      <c r="N248" s="17">
        <f t="shared" si="109"/>
        <v>0</v>
      </c>
      <c r="O248" s="41">
        <f t="shared" si="110"/>
        <v>0</v>
      </c>
      <c r="P248" s="99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17"/>
      <c r="BA248" s="98">
        <f t="shared" si="111"/>
        <v>0</v>
      </c>
      <c r="BB248" s="101">
        <f t="shared" si="112"/>
        <v>0</v>
      </c>
    </row>
    <row r="249" spans="1:54" ht="14.25" customHeight="1" x14ac:dyDescent="0.35">
      <c r="A249" s="267"/>
      <c r="B249" s="11">
        <v>18</v>
      </c>
      <c r="C249" s="267"/>
      <c r="D249" s="17"/>
      <c r="E249" s="17"/>
      <c r="F249" s="41"/>
      <c r="G249" s="267"/>
      <c r="H249" s="17"/>
      <c r="I249" s="17"/>
      <c r="J249" s="17"/>
      <c r="K249" s="98"/>
      <c r="L249" s="267"/>
      <c r="M249" s="99">
        <f t="shared" si="108"/>
        <v>0</v>
      </c>
      <c r="N249" s="17">
        <f t="shared" si="109"/>
        <v>0</v>
      </c>
      <c r="O249" s="41">
        <f t="shared" si="110"/>
        <v>0</v>
      </c>
      <c r="P249" s="99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10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17"/>
      <c r="BA249" s="98">
        <f t="shared" si="111"/>
        <v>0</v>
      </c>
      <c r="BB249" s="101">
        <f t="shared" si="112"/>
        <v>0</v>
      </c>
    </row>
    <row r="250" spans="1:54" ht="14.25" customHeight="1" x14ac:dyDescent="0.35">
      <c r="A250" s="291" t="s">
        <v>92</v>
      </c>
      <c r="B250" s="285"/>
      <c r="C250" s="78" t="e">
        <f t="shared" ref="C250:BB250" si="113">AVERAGE(C238:C249)</f>
        <v>#DIV/0!</v>
      </c>
      <c r="D250" s="78" t="e">
        <f t="shared" si="113"/>
        <v>#DIV/0!</v>
      </c>
      <c r="E250" s="78" t="e">
        <f t="shared" si="113"/>
        <v>#DIV/0!</v>
      </c>
      <c r="F250" s="102" t="e">
        <f t="shared" si="113"/>
        <v>#DIV/0!</v>
      </c>
      <c r="G250" s="78" t="e">
        <f t="shared" si="113"/>
        <v>#DIV/0!</v>
      </c>
      <c r="H250" s="78" t="e">
        <f t="shared" si="113"/>
        <v>#DIV/0!</v>
      </c>
      <c r="I250" s="78" t="e">
        <f t="shared" si="113"/>
        <v>#DIV/0!</v>
      </c>
      <c r="J250" s="78" t="e">
        <f t="shared" si="113"/>
        <v>#DIV/0!</v>
      </c>
      <c r="K250" s="103" t="e">
        <f t="shared" si="113"/>
        <v>#DIV/0!</v>
      </c>
      <c r="L250" s="104">
        <f t="shared" si="113"/>
        <v>0</v>
      </c>
      <c r="M250" s="103">
        <f t="shared" si="113"/>
        <v>0</v>
      </c>
      <c r="N250" s="103">
        <f t="shared" si="113"/>
        <v>0</v>
      </c>
      <c r="O250" s="102">
        <f t="shared" si="113"/>
        <v>0</v>
      </c>
      <c r="P250" s="105" t="e">
        <f t="shared" si="113"/>
        <v>#DIV/0!</v>
      </c>
      <c r="Q250" s="78" t="e">
        <f t="shared" si="113"/>
        <v>#DIV/0!</v>
      </c>
      <c r="R250" s="78" t="e">
        <f t="shared" si="113"/>
        <v>#DIV/0!</v>
      </c>
      <c r="S250" s="78" t="e">
        <f t="shared" si="113"/>
        <v>#DIV/0!</v>
      </c>
      <c r="T250" s="78" t="e">
        <f t="shared" si="113"/>
        <v>#DIV/0!</v>
      </c>
      <c r="U250" s="78" t="e">
        <f t="shared" si="113"/>
        <v>#DIV/0!</v>
      </c>
      <c r="V250" s="78" t="e">
        <f t="shared" si="113"/>
        <v>#DIV/0!</v>
      </c>
      <c r="W250" s="78" t="e">
        <f t="shared" si="113"/>
        <v>#DIV/0!</v>
      </c>
      <c r="X250" s="78" t="e">
        <f t="shared" si="113"/>
        <v>#DIV/0!</v>
      </c>
      <c r="Y250" s="78" t="e">
        <f t="shared" si="113"/>
        <v>#DIV/0!</v>
      </c>
      <c r="Z250" s="78" t="e">
        <f t="shared" si="113"/>
        <v>#DIV/0!</v>
      </c>
      <c r="AA250" s="78" t="e">
        <f t="shared" si="113"/>
        <v>#DIV/0!</v>
      </c>
      <c r="AB250" s="78" t="e">
        <f t="shared" si="113"/>
        <v>#DIV/0!</v>
      </c>
      <c r="AC250" s="78" t="e">
        <f t="shared" si="113"/>
        <v>#DIV/0!</v>
      </c>
      <c r="AD250" s="78" t="e">
        <f t="shared" si="113"/>
        <v>#DIV/0!</v>
      </c>
      <c r="AE250" s="102" t="e">
        <f t="shared" si="113"/>
        <v>#DIV/0!</v>
      </c>
      <c r="AF250" s="106" t="e">
        <f t="shared" si="113"/>
        <v>#DIV/0!</v>
      </c>
      <c r="AG250" s="78" t="e">
        <f t="shared" si="113"/>
        <v>#DIV/0!</v>
      </c>
      <c r="AH250" s="78" t="e">
        <f t="shared" si="113"/>
        <v>#DIV/0!</v>
      </c>
      <c r="AI250" s="78" t="e">
        <f t="shared" si="113"/>
        <v>#DIV/0!</v>
      </c>
      <c r="AJ250" s="78" t="e">
        <f t="shared" si="113"/>
        <v>#DIV/0!</v>
      </c>
      <c r="AK250" s="78" t="e">
        <f t="shared" si="113"/>
        <v>#DIV/0!</v>
      </c>
      <c r="AL250" s="78" t="e">
        <f t="shared" si="113"/>
        <v>#DIV/0!</v>
      </c>
      <c r="AM250" s="78" t="e">
        <f t="shared" si="113"/>
        <v>#DIV/0!</v>
      </c>
      <c r="AN250" s="78" t="e">
        <f t="shared" si="113"/>
        <v>#DIV/0!</v>
      </c>
      <c r="AO250" s="78" t="e">
        <f t="shared" si="113"/>
        <v>#DIV/0!</v>
      </c>
      <c r="AP250" s="78" t="e">
        <f t="shared" si="113"/>
        <v>#DIV/0!</v>
      </c>
      <c r="AQ250" s="78" t="e">
        <f t="shared" si="113"/>
        <v>#DIV/0!</v>
      </c>
      <c r="AR250" s="78" t="e">
        <f t="shared" si="113"/>
        <v>#DIV/0!</v>
      </c>
      <c r="AS250" s="78" t="e">
        <f t="shared" si="113"/>
        <v>#DIV/0!</v>
      </c>
      <c r="AT250" s="78" t="e">
        <f t="shared" si="113"/>
        <v>#DIV/0!</v>
      </c>
      <c r="AU250" s="102" t="e">
        <f t="shared" si="113"/>
        <v>#DIV/0!</v>
      </c>
      <c r="AV250" s="107" t="e">
        <f t="shared" si="113"/>
        <v>#DIV/0!</v>
      </c>
      <c r="AW250" s="78" t="e">
        <f t="shared" si="113"/>
        <v>#DIV/0!</v>
      </c>
      <c r="AX250" s="78" t="e">
        <f t="shared" si="113"/>
        <v>#DIV/0!</v>
      </c>
      <c r="AY250" s="78" t="e">
        <f t="shared" si="113"/>
        <v>#DIV/0!</v>
      </c>
      <c r="AZ250" s="78" t="e">
        <f t="shared" si="113"/>
        <v>#DIV/0!</v>
      </c>
      <c r="BA250" s="103">
        <f t="shared" si="113"/>
        <v>0</v>
      </c>
      <c r="BB250" s="108">
        <f t="shared" si="113"/>
        <v>0</v>
      </c>
    </row>
    <row r="251" spans="1:54" ht="14.25" customHeight="1" x14ac:dyDescent="0.35">
      <c r="A251" s="268">
        <v>44854</v>
      </c>
      <c r="B251" s="11">
        <v>18.0833333333333</v>
      </c>
      <c r="C251" s="306"/>
      <c r="D251" s="17"/>
      <c r="E251" s="17"/>
      <c r="F251" s="41"/>
      <c r="G251" s="269"/>
      <c r="H251" s="17"/>
      <c r="I251" s="17"/>
      <c r="J251" s="17"/>
      <c r="K251" s="98"/>
      <c r="L251" s="286">
        <f>G251-C251</f>
        <v>0</v>
      </c>
      <c r="M251" s="99">
        <f t="shared" ref="M251:M262" si="114">H251-F251</f>
        <v>0</v>
      </c>
      <c r="N251" s="17">
        <f t="shared" ref="N251:N262" si="115">I251-E251</f>
        <v>0</v>
      </c>
      <c r="O251" s="41">
        <f t="shared" ref="O251:O262" si="116">K251-D251</f>
        <v>0</v>
      </c>
      <c r="P251" s="99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41"/>
      <c r="AV251" s="286"/>
      <c r="AW251" s="17"/>
      <c r="AX251" s="17"/>
      <c r="AY251" s="17"/>
      <c r="AZ251" s="17"/>
      <c r="BA251" s="98">
        <f t="shared" ref="BA251:BA262" si="117">AY251+AZ251</f>
        <v>0</v>
      </c>
      <c r="BB251" s="101">
        <f t="shared" ref="BB251:BB262" si="118">AE251+AU251+AY251</f>
        <v>0</v>
      </c>
    </row>
    <row r="252" spans="1:54" ht="14.25" customHeight="1" x14ac:dyDescent="0.35">
      <c r="A252" s="266"/>
      <c r="B252" s="11">
        <v>18.1666666666667</v>
      </c>
      <c r="C252" s="266"/>
      <c r="D252" s="17"/>
      <c r="E252" s="17"/>
      <c r="F252" s="41"/>
      <c r="G252" s="266"/>
      <c r="H252" s="17"/>
      <c r="I252" s="17"/>
      <c r="J252" s="17"/>
      <c r="K252" s="98"/>
      <c r="L252" s="266"/>
      <c r="M252" s="99">
        <f t="shared" si="114"/>
        <v>0</v>
      </c>
      <c r="N252" s="17">
        <f t="shared" si="115"/>
        <v>0</v>
      </c>
      <c r="O252" s="41">
        <f t="shared" si="116"/>
        <v>0</v>
      </c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17"/>
      <c r="BA252" s="98">
        <f t="shared" si="117"/>
        <v>0</v>
      </c>
      <c r="BB252" s="101">
        <f t="shared" si="118"/>
        <v>0</v>
      </c>
    </row>
    <row r="253" spans="1:54" ht="14.25" customHeight="1" x14ac:dyDescent="0.35">
      <c r="A253" s="266"/>
      <c r="B253" s="11">
        <v>18.25</v>
      </c>
      <c r="C253" s="266"/>
      <c r="D253" s="17"/>
      <c r="E253" s="17"/>
      <c r="F253" s="41"/>
      <c r="G253" s="266"/>
      <c r="H253" s="17"/>
      <c r="I253" s="17"/>
      <c r="J253" s="17"/>
      <c r="K253" s="98"/>
      <c r="L253" s="266"/>
      <c r="M253" s="99">
        <f t="shared" si="114"/>
        <v>0</v>
      </c>
      <c r="N253" s="17">
        <f t="shared" si="115"/>
        <v>0</v>
      </c>
      <c r="O253" s="41">
        <f t="shared" si="116"/>
        <v>0</v>
      </c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17"/>
      <c r="BA253" s="98">
        <f t="shared" si="117"/>
        <v>0</v>
      </c>
      <c r="BB253" s="101">
        <f t="shared" si="118"/>
        <v>0</v>
      </c>
    </row>
    <row r="254" spans="1:54" ht="14.25" customHeight="1" x14ac:dyDescent="0.35">
      <c r="A254" s="266"/>
      <c r="B254" s="11">
        <v>18.3333333333333</v>
      </c>
      <c r="C254" s="266"/>
      <c r="D254" s="17"/>
      <c r="E254" s="17"/>
      <c r="F254" s="41"/>
      <c r="G254" s="266"/>
      <c r="H254" s="17"/>
      <c r="I254" s="17"/>
      <c r="J254" s="17"/>
      <c r="K254" s="98"/>
      <c r="L254" s="266"/>
      <c r="M254" s="99">
        <f t="shared" si="114"/>
        <v>0</v>
      </c>
      <c r="N254" s="17">
        <f t="shared" si="115"/>
        <v>0</v>
      </c>
      <c r="O254" s="41">
        <f t="shared" si="116"/>
        <v>0</v>
      </c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17"/>
      <c r="BA254" s="98">
        <f t="shared" si="117"/>
        <v>0</v>
      </c>
      <c r="BB254" s="101">
        <f t="shared" si="118"/>
        <v>0</v>
      </c>
    </row>
    <row r="255" spans="1:54" ht="14.25" customHeight="1" x14ac:dyDescent="0.35">
      <c r="A255" s="266"/>
      <c r="B255" s="11">
        <v>18.4166666666667</v>
      </c>
      <c r="C255" s="266"/>
      <c r="D255" s="17"/>
      <c r="E255" s="17"/>
      <c r="F255" s="41"/>
      <c r="G255" s="266"/>
      <c r="H255" s="17"/>
      <c r="I255" s="17"/>
      <c r="J255" s="17"/>
      <c r="K255" s="98"/>
      <c r="L255" s="266"/>
      <c r="M255" s="99">
        <f t="shared" si="114"/>
        <v>0</v>
      </c>
      <c r="N255" s="17">
        <f t="shared" si="115"/>
        <v>0</v>
      </c>
      <c r="O255" s="41">
        <f t="shared" si="116"/>
        <v>0</v>
      </c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17"/>
      <c r="BA255" s="98">
        <f t="shared" si="117"/>
        <v>0</v>
      </c>
      <c r="BB255" s="101">
        <f t="shared" si="118"/>
        <v>0</v>
      </c>
    </row>
    <row r="256" spans="1:54" ht="14.25" customHeight="1" x14ac:dyDescent="0.35">
      <c r="A256" s="266"/>
      <c r="B256" s="11">
        <v>18.5</v>
      </c>
      <c r="C256" s="266"/>
      <c r="D256" s="17"/>
      <c r="E256" s="17"/>
      <c r="F256" s="41"/>
      <c r="G256" s="266"/>
      <c r="H256" s="17"/>
      <c r="I256" s="17"/>
      <c r="J256" s="17"/>
      <c r="K256" s="98"/>
      <c r="L256" s="266"/>
      <c r="M256" s="99">
        <f t="shared" si="114"/>
        <v>0</v>
      </c>
      <c r="N256" s="17">
        <f t="shared" si="115"/>
        <v>0</v>
      </c>
      <c r="O256" s="41">
        <f t="shared" si="116"/>
        <v>0</v>
      </c>
      <c r="P256" s="99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17"/>
      <c r="BA256" s="98">
        <f t="shared" si="117"/>
        <v>0</v>
      </c>
      <c r="BB256" s="101">
        <f t="shared" si="118"/>
        <v>0</v>
      </c>
    </row>
    <row r="257" spans="1:54" ht="14.25" customHeight="1" x14ac:dyDescent="0.35">
      <c r="A257" s="266"/>
      <c r="B257" s="11">
        <v>18.5833333333333</v>
      </c>
      <c r="C257" s="266"/>
      <c r="D257" s="17"/>
      <c r="E257" s="17"/>
      <c r="F257" s="41"/>
      <c r="G257" s="266"/>
      <c r="H257" s="17"/>
      <c r="I257" s="17"/>
      <c r="J257" s="17"/>
      <c r="K257" s="98"/>
      <c r="L257" s="266"/>
      <c r="M257" s="99">
        <f t="shared" si="114"/>
        <v>0</v>
      </c>
      <c r="N257" s="17">
        <f t="shared" si="115"/>
        <v>0</v>
      </c>
      <c r="O257" s="41">
        <f t="shared" si="116"/>
        <v>0</v>
      </c>
      <c r="P257" s="99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17"/>
      <c r="BA257" s="98">
        <f t="shared" si="117"/>
        <v>0</v>
      </c>
      <c r="BB257" s="101">
        <f t="shared" si="118"/>
        <v>0</v>
      </c>
    </row>
    <row r="258" spans="1:54" ht="14.25" customHeight="1" x14ac:dyDescent="0.35">
      <c r="A258" s="266"/>
      <c r="B258" s="11">
        <v>18.6666666666667</v>
      </c>
      <c r="C258" s="266"/>
      <c r="D258" s="17"/>
      <c r="E258" s="17"/>
      <c r="F258" s="41"/>
      <c r="G258" s="266"/>
      <c r="H258" s="17"/>
      <c r="I258" s="17"/>
      <c r="J258" s="17"/>
      <c r="K258" s="98"/>
      <c r="L258" s="266"/>
      <c r="M258" s="99">
        <f t="shared" si="114"/>
        <v>0</v>
      </c>
      <c r="N258" s="17">
        <f t="shared" si="115"/>
        <v>0</v>
      </c>
      <c r="O258" s="41">
        <f t="shared" si="116"/>
        <v>0</v>
      </c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17"/>
      <c r="BA258" s="98">
        <f t="shared" si="117"/>
        <v>0</v>
      </c>
      <c r="BB258" s="101">
        <f t="shared" si="118"/>
        <v>0</v>
      </c>
    </row>
    <row r="259" spans="1:54" ht="14.25" customHeight="1" x14ac:dyDescent="0.35">
      <c r="A259" s="266"/>
      <c r="B259" s="11">
        <v>18.75</v>
      </c>
      <c r="C259" s="266"/>
      <c r="D259" s="17"/>
      <c r="E259" s="17"/>
      <c r="F259" s="41"/>
      <c r="G259" s="266"/>
      <c r="H259" s="17"/>
      <c r="I259" s="17"/>
      <c r="J259" s="17"/>
      <c r="K259" s="98"/>
      <c r="L259" s="266"/>
      <c r="M259" s="99">
        <f t="shared" si="114"/>
        <v>0</v>
      </c>
      <c r="N259" s="17">
        <f t="shared" si="115"/>
        <v>0</v>
      </c>
      <c r="O259" s="41">
        <f t="shared" si="116"/>
        <v>0</v>
      </c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17"/>
      <c r="BA259" s="98">
        <f t="shared" si="117"/>
        <v>0</v>
      </c>
      <c r="BB259" s="101">
        <f t="shared" si="118"/>
        <v>0</v>
      </c>
    </row>
    <row r="260" spans="1:54" ht="14.25" customHeight="1" x14ac:dyDescent="0.35">
      <c r="A260" s="266"/>
      <c r="B260" s="11">
        <v>18.8333333333333</v>
      </c>
      <c r="C260" s="266"/>
      <c r="D260" s="17"/>
      <c r="E260" s="17"/>
      <c r="F260" s="41"/>
      <c r="G260" s="266"/>
      <c r="H260" s="17"/>
      <c r="I260" s="17"/>
      <c r="J260" s="17"/>
      <c r="K260" s="98"/>
      <c r="L260" s="266"/>
      <c r="M260" s="99">
        <f t="shared" si="114"/>
        <v>0</v>
      </c>
      <c r="N260" s="17">
        <f t="shared" si="115"/>
        <v>0</v>
      </c>
      <c r="O260" s="41">
        <f t="shared" si="116"/>
        <v>0</v>
      </c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17"/>
      <c r="BA260" s="98">
        <f t="shared" si="117"/>
        <v>0</v>
      </c>
      <c r="BB260" s="101">
        <f t="shared" si="118"/>
        <v>0</v>
      </c>
    </row>
    <row r="261" spans="1:54" ht="14.25" customHeight="1" x14ac:dyDescent="0.35">
      <c r="A261" s="266"/>
      <c r="B261" s="11">
        <v>18.9166666666667</v>
      </c>
      <c r="C261" s="266"/>
      <c r="D261" s="17"/>
      <c r="E261" s="17"/>
      <c r="F261" s="41"/>
      <c r="G261" s="266"/>
      <c r="H261" s="17"/>
      <c r="I261" s="17"/>
      <c r="J261" s="17"/>
      <c r="K261" s="98"/>
      <c r="L261" s="266"/>
      <c r="M261" s="99">
        <f t="shared" si="114"/>
        <v>0</v>
      </c>
      <c r="N261" s="17">
        <f t="shared" si="115"/>
        <v>0</v>
      </c>
      <c r="O261" s="41">
        <f t="shared" si="116"/>
        <v>0</v>
      </c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10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17"/>
      <c r="BA261" s="98">
        <f t="shared" si="117"/>
        <v>0</v>
      </c>
      <c r="BB261" s="101">
        <f t="shared" si="118"/>
        <v>0</v>
      </c>
    </row>
    <row r="262" spans="1:54" ht="14.25" customHeight="1" x14ac:dyDescent="0.35">
      <c r="A262" s="267"/>
      <c r="B262" s="11">
        <v>19</v>
      </c>
      <c r="C262" s="267"/>
      <c r="D262" s="17"/>
      <c r="E262" s="17"/>
      <c r="F262" s="41"/>
      <c r="G262" s="267"/>
      <c r="H262" s="17"/>
      <c r="I262" s="17"/>
      <c r="J262" s="17"/>
      <c r="K262" s="98"/>
      <c r="L262" s="267"/>
      <c r="M262" s="99">
        <f t="shared" si="114"/>
        <v>0</v>
      </c>
      <c r="N262" s="17">
        <f t="shared" si="115"/>
        <v>0</v>
      </c>
      <c r="O262" s="41">
        <f t="shared" si="116"/>
        <v>0</v>
      </c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17"/>
      <c r="BA262" s="98">
        <f t="shared" si="117"/>
        <v>0</v>
      </c>
      <c r="BB262" s="101">
        <f t="shared" si="118"/>
        <v>0</v>
      </c>
    </row>
    <row r="263" spans="1:54" ht="14.25" customHeight="1" x14ac:dyDescent="0.35">
      <c r="A263" s="291" t="s">
        <v>92</v>
      </c>
      <c r="B263" s="285"/>
      <c r="C263" s="78" t="e">
        <f t="shared" ref="C263:BB263" si="119">AVERAGE(C251:C262)</f>
        <v>#DIV/0!</v>
      </c>
      <c r="D263" s="78" t="e">
        <f t="shared" si="119"/>
        <v>#DIV/0!</v>
      </c>
      <c r="E263" s="78" t="e">
        <f t="shared" si="119"/>
        <v>#DIV/0!</v>
      </c>
      <c r="F263" s="102" t="e">
        <f t="shared" si="119"/>
        <v>#DIV/0!</v>
      </c>
      <c r="G263" s="78" t="e">
        <f t="shared" si="119"/>
        <v>#DIV/0!</v>
      </c>
      <c r="H263" s="78" t="e">
        <f t="shared" si="119"/>
        <v>#DIV/0!</v>
      </c>
      <c r="I263" s="78" t="e">
        <f t="shared" si="119"/>
        <v>#DIV/0!</v>
      </c>
      <c r="J263" s="78" t="e">
        <f t="shared" si="119"/>
        <v>#DIV/0!</v>
      </c>
      <c r="K263" s="103" t="e">
        <f t="shared" si="119"/>
        <v>#DIV/0!</v>
      </c>
      <c r="L263" s="104">
        <f t="shared" si="119"/>
        <v>0</v>
      </c>
      <c r="M263" s="103">
        <f t="shared" si="119"/>
        <v>0</v>
      </c>
      <c r="N263" s="103">
        <f t="shared" si="119"/>
        <v>0</v>
      </c>
      <c r="O263" s="102">
        <f t="shared" si="119"/>
        <v>0</v>
      </c>
      <c r="P263" s="105" t="e">
        <f t="shared" si="119"/>
        <v>#DIV/0!</v>
      </c>
      <c r="Q263" s="78" t="e">
        <f t="shared" si="119"/>
        <v>#DIV/0!</v>
      </c>
      <c r="R263" s="78" t="e">
        <f t="shared" si="119"/>
        <v>#DIV/0!</v>
      </c>
      <c r="S263" s="78" t="e">
        <f t="shared" si="119"/>
        <v>#DIV/0!</v>
      </c>
      <c r="T263" s="78" t="e">
        <f t="shared" si="119"/>
        <v>#DIV/0!</v>
      </c>
      <c r="U263" s="78" t="e">
        <f t="shared" si="119"/>
        <v>#DIV/0!</v>
      </c>
      <c r="V263" s="78" t="e">
        <f t="shared" si="119"/>
        <v>#DIV/0!</v>
      </c>
      <c r="W263" s="78" t="e">
        <f t="shared" si="119"/>
        <v>#DIV/0!</v>
      </c>
      <c r="X263" s="78" t="e">
        <f t="shared" si="119"/>
        <v>#DIV/0!</v>
      </c>
      <c r="Y263" s="78" t="e">
        <f t="shared" si="119"/>
        <v>#DIV/0!</v>
      </c>
      <c r="Z263" s="78" t="e">
        <f t="shared" si="119"/>
        <v>#DIV/0!</v>
      </c>
      <c r="AA263" s="78" t="e">
        <f t="shared" si="119"/>
        <v>#DIV/0!</v>
      </c>
      <c r="AB263" s="78" t="e">
        <f t="shared" si="119"/>
        <v>#DIV/0!</v>
      </c>
      <c r="AC263" s="78" t="e">
        <f t="shared" si="119"/>
        <v>#DIV/0!</v>
      </c>
      <c r="AD263" s="78" t="e">
        <f t="shared" si="119"/>
        <v>#DIV/0!</v>
      </c>
      <c r="AE263" s="102" t="e">
        <f t="shared" si="119"/>
        <v>#DIV/0!</v>
      </c>
      <c r="AF263" s="106" t="e">
        <f t="shared" si="119"/>
        <v>#DIV/0!</v>
      </c>
      <c r="AG263" s="78" t="e">
        <f t="shared" si="119"/>
        <v>#DIV/0!</v>
      </c>
      <c r="AH263" s="78" t="e">
        <f t="shared" si="119"/>
        <v>#DIV/0!</v>
      </c>
      <c r="AI263" s="78" t="e">
        <f t="shared" si="119"/>
        <v>#DIV/0!</v>
      </c>
      <c r="AJ263" s="78" t="e">
        <f t="shared" si="119"/>
        <v>#DIV/0!</v>
      </c>
      <c r="AK263" s="78" t="e">
        <f t="shared" si="119"/>
        <v>#DIV/0!</v>
      </c>
      <c r="AL263" s="78" t="e">
        <f t="shared" si="119"/>
        <v>#DIV/0!</v>
      </c>
      <c r="AM263" s="78" t="e">
        <f t="shared" si="119"/>
        <v>#DIV/0!</v>
      </c>
      <c r="AN263" s="78" t="e">
        <f t="shared" si="119"/>
        <v>#DIV/0!</v>
      </c>
      <c r="AO263" s="78" t="e">
        <f t="shared" si="119"/>
        <v>#DIV/0!</v>
      </c>
      <c r="AP263" s="78" t="e">
        <f t="shared" si="119"/>
        <v>#DIV/0!</v>
      </c>
      <c r="AQ263" s="78" t="e">
        <f t="shared" si="119"/>
        <v>#DIV/0!</v>
      </c>
      <c r="AR263" s="78" t="e">
        <f t="shared" si="119"/>
        <v>#DIV/0!</v>
      </c>
      <c r="AS263" s="78" t="e">
        <f t="shared" si="119"/>
        <v>#DIV/0!</v>
      </c>
      <c r="AT263" s="78" t="e">
        <f t="shared" si="119"/>
        <v>#DIV/0!</v>
      </c>
      <c r="AU263" s="102" t="e">
        <f t="shared" si="119"/>
        <v>#DIV/0!</v>
      </c>
      <c r="AV263" s="107" t="e">
        <f t="shared" si="119"/>
        <v>#DIV/0!</v>
      </c>
      <c r="AW263" s="78" t="e">
        <f t="shared" si="119"/>
        <v>#DIV/0!</v>
      </c>
      <c r="AX263" s="78" t="e">
        <f t="shared" si="119"/>
        <v>#DIV/0!</v>
      </c>
      <c r="AY263" s="78" t="e">
        <f t="shared" si="119"/>
        <v>#DIV/0!</v>
      </c>
      <c r="AZ263" s="78" t="e">
        <f t="shared" si="119"/>
        <v>#DIV/0!</v>
      </c>
      <c r="BA263" s="103">
        <f t="shared" si="119"/>
        <v>0</v>
      </c>
      <c r="BB263" s="108">
        <f t="shared" si="119"/>
        <v>0</v>
      </c>
    </row>
    <row r="264" spans="1:54" ht="14.25" customHeight="1" x14ac:dyDescent="0.35">
      <c r="A264" s="268">
        <v>44855</v>
      </c>
      <c r="B264" s="11">
        <v>19.0833333333333</v>
      </c>
      <c r="C264" s="306"/>
      <c r="D264" s="17"/>
      <c r="E264" s="17"/>
      <c r="F264" s="41"/>
      <c r="G264" s="269"/>
      <c r="H264" s="17"/>
      <c r="I264" s="17"/>
      <c r="J264" s="17"/>
      <c r="K264" s="98"/>
      <c r="L264" s="286">
        <f>G264-C264</f>
        <v>0</v>
      </c>
      <c r="M264" s="99">
        <f t="shared" ref="M264:M275" si="120">H264-F264</f>
        <v>0</v>
      </c>
      <c r="N264" s="17">
        <f t="shared" ref="N264:N275" si="121">I264-E264</f>
        <v>0</v>
      </c>
      <c r="O264" s="41">
        <f t="shared" ref="O264:O275" si="122">K264-D264</f>
        <v>0</v>
      </c>
      <c r="P264" s="99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17"/>
      <c r="BA264" s="98">
        <f t="shared" ref="BA264:BA275" si="123">AY264+AZ264</f>
        <v>0</v>
      </c>
      <c r="BB264" s="101">
        <f t="shared" ref="BB264:BB275" si="124">AE264+AU264+AY264</f>
        <v>0</v>
      </c>
    </row>
    <row r="265" spans="1:54" ht="14.25" customHeight="1" x14ac:dyDescent="0.35">
      <c r="A265" s="266"/>
      <c r="B265" s="11">
        <v>19.1666666666667</v>
      </c>
      <c r="C265" s="266"/>
      <c r="D265" s="17"/>
      <c r="E265" s="17"/>
      <c r="F265" s="41"/>
      <c r="G265" s="266"/>
      <c r="H265" s="17"/>
      <c r="I265" s="17"/>
      <c r="J265" s="17"/>
      <c r="K265" s="98"/>
      <c r="L265" s="266"/>
      <c r="M265" s="99">
        <f t="shared" si="120"/>
        <v>0</v>
      </c>
      <c r="N265" s="17">
        <f t="shared" si="121"/>
        <v>0</v>
      </c>
      <c r="O265" s="41">
        <f t="shared" si="122"/>
        <v>0</v>
      </c>
      <c r="P265" s="99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17"/>
      <c r="BA265" s="98">
        <f t="shared" si="123"/>
        <v>0</v>
      </c>
      <c r="BB265" s="101">
        <f t="shared" si="124"/>
        <v>0</v>
      </c>
    </row>
    <row r="266" spans="1:54" ht="14.25" customHeight="1" x14ac:dyDescent="0.35">
      <c r="A266" s="266"/>
      <c r="B266" s="11">
        <v>19.25</v>
      </c>
      <c r="C266" s="266"/>
      <c r="D266" s="17"/>
      <c r="E266" s="17"/>
      <c r="F266" s="41"/>
      <c r="G266" s="266"/>
      <c r="H266" s="17"/>
      <c r="I266" s="17"/>
      <c r="J266" s="17"/>
      <c r="K266" s="98"/>
      <c r="L266" s="266"/>
      <c r="M266" s="99">
        <f t="shared" si="120"/>
        <v>0</v>
      </c>
      <c r="N266" s="17">
        <f t="shared" si="121"/>
        <v>0</v>
      </c>
      <c r="O266" s="41">
        <f t="shared" si="122"/>
        <v>0</v>
      </c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17"/>
      <c r="BA266" s="98">
        <f t="shared" si="123"/>
        <v>0</v>
      </c>
      <c r="BB266" s="101">
        <f t="shared" si="124"/>
        <v>0</v>
      </c>
    </row>
    <row r="267" spans="1:54" ht="14.25" customHeight="1" x14ac:dyDescent="0.35">
      <c r="A267" s="266"/>
      <c r="B267" s="11">
        <v>19.3333333333333</v>
      </c>
      <c r="C267" s="266"/>
      <c r="D267" s="17"/>
      <c r="E267" s="17"/>
      <c r="F267" s="41"/>
      <c r="G267" s="266"/>
      <c r="H267" s="17"/>
      <c r="I267" s="17"/>
      <c r="J267" s="17"/>
      <c r="K267" s="98"/>
      <c r="L267" s="266"/>
      <c r="M267" s="99">
        <f t="shared" si="120"/>
        <v>0</v>
      </c>
      <c r="N267" s="17">
        <f t="shared" si="121"/>
        <v>0</v>
      </c>
      <c r="O267" s="41">
        <f t="shared" si="122"/>
        <v>0</v>
      </c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17"/>
      <c r="BA267" s="98">
        <f t="shared" si="123"/>
        <v>0</v>
      </c>
      <c r="BB267" s="101">
        <f t="shared" si="124"/>
        <v>0</v>
      </c>
    </row>
    <row r="268" spans="1:54" ht="14.25" customHeight="1" x14ac:dyDescent="0.35">
      <c r="A268" s="266"/>
      <c r="B268" s="11">
        <v>19.4166666666667</v>
      </c>
      <c r="C268" s="266"/>
      <c r="D268" s="17"/>
      <c r="E268" s="17"/>
      <c r="F268" s="41"/>
      <c r="G268" s="266"/>
      <c r="H268" s="17"/>
      <c r="I268" s="17"/>
      <c r="J268" s="17"/>
      <c r="K268" s="98"/>
      <c r="L268" s="266"/>
      <c r="M268" s="99">
        <f t="shared" si="120"/>
        <v>0</v>
      </c>
      <c r="N268" s="17">
        <f t="shared" si="121"/>
        <v>0</v>
      </c>
      <c r="O268" s="41">
        <f t="shared" si="122"/>
        <v>0</v>
      </c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17"/>
      <c r="BA268" s="98">
        <f t="shared" si="123"/>
        <v>0</v>
      </c>
      <c r="BB268" s="101">
        <f t="shared" si="124"/>
        <v>0</v>
      </c>
    </row>
    <row r="269" spans="1:54" ht="14.25" customHeight="1" x14ac:dyDescent="0.35">
      <c r="A269" s="266"/>
      <c r="B269" s="11">
        <v>19.5</v>
      </c>
      <c r="C269" s="266"/>
      <c r="D269" s="17"/>
      <c r="E269" s="17"/>
      <c r="F269" s="41"/>
      <c r="G269" s="266"/>
      <c r="H269" s="17"/>
      <c r="I269" s="17"/>
      <c r="J269" s="17"/>
      <c r="K269" s="98"/>
      <c r="L269" s="266"/>
      <c r="M269" s="99">
        <f t="shared" si="120"/>
        <v>0</v>
      </c>
      <c r="N269" s="17">
        <f t="shared" si="121"/>
        <v>0</v>
      </c>
      <c r="O269" s="41">
        <f t="shared" si="122"/>
        <v>0</v>
      </c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17"/>
      <c r="BA269" s="98">
        <f t="shared" si="123"/>
        <v>0</v>
      </c>
      <c r="BB269" s="101">
        <f t="shared" si="124"/>
        <v>0</v>
      </c>
    </row>
    <row r="270" spans="1:54" ht="14.25" customHeight="1" x14ac:dyDescent="0.35">
      <c r="A270" s="266"/>
      <c r="B270" s="11">
        <v>19.5833333333333</v>
      </c>
      <c r="C270" s="266"/>
      <c r="D270" s="17"/>
      <c r="E270" s="17"/>
      <c r="F270" s="41"/>
      <c r="G270" s="266"/>
      <c r="H270" s="17"/>
      <c r="I270" s="17"/>
      <c r="J270" s="17"/>
      <c r="K270" s="98"/>
      <c r="L270" s="266"/>
      <c r="M270" s="99">
        <f t="shared" si="120"/>
        <v>0</v>
      </c>
      <c r="N270" s="17">
        <f t="shared" si="121"/>
        <v>0</v>
      </c>
      <c r="O270" s="41">
        <f t="shared" si="122"/>
        <v>0</v>
      </c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17"/>
      <c r="BA270" s="98">
        <f t="shared" si="123"/>
        <v>0</v>
      </c>
      <c r="BB270" s="101">
        <f t="shared" si="124"/>
        <v>0</v>
      </c>
    </row>
    <row r="271" spans="1:54" ht="14.25" customHeight="1" x14ac:dyDescent="0.35">
      <c r="A271" s="266"/>
      <c r="B271" s="11">
        <v>19.6666666666667</v>
      </c>
      <c r="C271" s="266"/>
      <c r="D271" s="17"/>
      <c r="E271" s="17"/>
      <c r="F271" s="41"/>
      <c r="G271" s="266"/>
      <c r="H271" s="17"/>
      <c r="I271" s="17"/>
      <c r="J271" s="17"/>
      <c r="K271" s="98"/>
      <c r="L271" s="266"/>
      <c r="M271" s="99">
        <f t="shared" si="120"/>
        <v>0</v>
      </c>
      <c r="N271" s="17">
        <f t="shared" si="121"/>
        <v>0</v>
      </c>
      <c r="O271" s="41">
        <f t="shared" si="122"/>
        <v>0</v>
      </c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17"/>
      <c r="BA271" s="98">
        <f t="shared" si="123"/>
        <v>0</v>
      </c>
      <c r="BB271" s="101">
        <f t="shared" si="124"/>
        <v>0</v>
      </c>
    </row>
    <row r="272" spans="1:54" ht="14.25" customHeight="1" x14ac:dyDescent="0.35">
      <c r="A272" s="266"/>
      <c r="B272" s="11">
        <v>19.75</v>
      </c>
      <c r="C272" s="266"/>
      <c r="D272" s="17"/>
      <c r="E272" s="17"/>
      <c r="F272" s="41"/>
      <c r="G272" s="266"/>
      <c r="H272" s="17"/>
      <c r="I272" s="17"/>
      <c r="J272" s="17"/>
      <c r="K272" s="98"/>
      <c r="L272" s="266"/>
      <c r="M272" s="99">
        <f t="shared" si="120"/>
        <v>0</v>
      </c>
      <c r="N272" s="17">
        <f t="shared" si="121"/>
        <v>0</v>
      </c>
      <c r="O272" s="41">
        <f t="shared" si="122"/>
        <v>0</v>
      </c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17"/>
      <c r="BA272" s="98">
        <f t="shared" si="123"/>
        <v>0</v>
      </c>
      <c r="BB272" s="101">
        <f t="shared" si="124"/>
        <v>0</v>
      </c>
    </row>
    <row r="273" spans="1:54" ht="14.25" customHeight="1" x14ac:dyDescent="0.35">
      <c r="A273" s="266"/>
      <c r="B273" s="11">
        <v>19.8333333333333</v>
      </c>
      <c r="C273" s="266"/>
      <c r="D273" s="17"/>
      <c r="E273" s="17"/>
      <c r="F273" s="41"/>
      <c r="G273" s="266"/>
      <c r="H273" s="17"/>
      <c r="I273" s="17"/>
      <c r="J273" s="17"/>
      <c r="K273" s="98"/>
      <c r="L273" s="266"/>
      <c r="M273" s="99">
        <f t="shared" si="120"/>
        <v>0</v>
      </c>
      <c r="N273" s="17">
        <f t="shared" si="121"/>
        <v>0</v>
      </c>
      <c r="O273" s="41">
        <f t="shared" si="122"/>
        <v>0</v>
      </c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1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17"/>
      <c r="BA273" s="98">
        <f t="shared" si="123"/>
        <v>0</v>
      </c>
      <c r="BB273" s="101">
        <f t="shared" si="124"/>
        <v>0</v>
      </c>
    </row>
    <row r="274" spans="1:54" ht="14.25" customHeight="1" x14ac:dyDescent="0.35">
      <c r="A274" s="266"/>
      <c r="B274" s="11">
        <v>19.9166666666667</v>
      </c>
      <c r="C274" s="266"/>
      <c r="D274" s="17"/>
      <c r="E274" s="17"/>
      <c r="F274" s="41"/>
      <c r="G274" s="266"/>
      <c r="H274" s="17"/>
      <c r="I274" s="17"/>
      <c r="J274" s="17"/>
      <c r="K274" s="98"/>
      <c r="L274" s="266"/>
      <c r="M274" s="99">
        <f t="shared" si="120"/>
        <v>0</v>
      </c>
      <c r="N274" s="17">
        <f t="shared" si="121"/>
        <v>0</v>
      </c>
      <c r="O274" s="41">
        <f t="shared" si="122"/>
        <v>0</v>
      </c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17"/>
      <c r="BA274" s="98">
        <f t="shared" si="123"/>
        <v>0</v>
      </c>
      <c r="BB274" s="101">
        <f t="shared" si="124"/>
        <v>0</v>
      </c>
    </row>
    <row r="275" spans="1:54" ht="14.25" customHeight="1" x14ac:dyDescent="0.35">
      <c r="A275" s="267"/>
      <c r="B275" s="11">
        <v>20</v>
      </c>
      <c r="C275" s="267"/>
      <c r="D275" s="17"/>
      <c r="E275" s="17"/>
      <c r="F275" s="41"/>
      <c r="G275" s="267"/>
      <c r="H275" s="17"/>
      <c r="I275" s="17"/>
      <c r="J275" s="17"/>
      <c r="K275" s="98"/>
      <c r="L275" s="267"/>
      <c r="M275" s="99">
        <f t="shared" si="120"/>
        <v>0</v>
      </c>
      <c r="N275" s="17">
        <f t="shared" si="121"/>
        <v>0</v>
      </c>
      <c r="O275" s="41">
        <f t="shared" si="122"/>
        <v>0</v>
      </c>
      <c r="P275" s="99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17"/>
      <c r="BA275" s="98">
        <f t="shared" si="123"/>
        <v>0</v>
      </c>
      <c r="BB275" s="101">
        <f t="shared" si="124"/>
        <v>0</v>
      </c>
    </row>
    <row r="276" spans="1:54" ht="14.25" customHeight="1" x14ac:dyDescent="0.35">
      <c r="A276" s="291" t="s">
        <v>92</v>
      </c>
      <c r="B276" s="285"/>
      <c r="C276" s="78" t="e">
        <f t="shared" ref="C276:BB276" si="125">AVERAGE(C264:C275)</f>
        <v>#DIV/0!</v>
      </c>
      <c r="D276" s="78" t="e">
        <f t="shared" si="125"/>
        <v>#DIV/0!</v>
      </c>
      <c r="E276" s="78" t="e">
        <f t="shared" si="125"/>
        <v>#DIV/0!</v>
      </c>
      <c r="F276" s="102" t="e">
        <f t="shared" si="125"/>
        <v>#DIV/0!</v>
      </c>
      <c r="G276" s="78" t="e">
        <f t="shared" si="125"/>
        <v>#DIV/0!</v>
      </c>
      <c r="H276" s="78" t="e">
        <f t="shared" si="125"/>
        <v>#DIV/0!</v>
      </c>
      <c r="I276" s="78" t="e">
        <f t="shared" si="125"/>
        <v>#DIV/0!</v>
      </c>
      <c r="J276" s="78" t="e">
        <f t="shared" si="125"/>
        <v>#DIV/0!</v>
      </c>
      <c r="K276" s="103" t="e">
        <f t="shared" si="125"/>
        <v>#DIV/0!</v>
      </c>
      <c r="L276" s="104">
        <f t="shared" si="125"/>
        <v>0</v>
      </c>
      <c r="M276" s="103">
        <f t="shared" si="125"/>
        <v>0</v>
      </c>
      <c r="N276" s="103">
        <f t="shared" si="125"/>
        <v>0</v>
      </c>
      <c r="O276" s="102">
        <f t="shared" si="125"/>
        <v>0</v>
      </c>
      <c r="P276" s="105" t="e">
        <f t="shared" si="125"/>
        <v>#DIV/0!</v>
      </c>
      <c r="Q276" s="78" t="e">
        <f t="shared" si="125"/>
        <v>#DIV/0!</v>
      </c>
      <c r="R276" s="78" t="e">
        <f t="shared" si="125"/>
        <v>#DIV/0!</v>
      </c>
      <c r="S276" s="78" t="e">
        <f t="shared" si="125"/>
        <v>#DIV/0!</v>
      </c>
      <c r="T276" s="78" t="e">
        <f t="shared" si="125"/>
        <v>#DIV/0!</v>
      </c>
      <c r="U276" s="78" t="e">
        <f t="shared" si="125"/>
        <v>#DIV/0!</v>
      </c>
      <c r="V276" s="78" t="e">
        <f t="shared" si="125"/>
        <v>#DIV/0!</v>
      </c>
      <c r="W276" s="78" t="e">
        <f t="shared" si="125"/>
        <v>#DIV/0!</v>
      </c>
      <c r="X276" s="78" t="e">
        <f t="shared" si="125"/>
        <v>#DIV/0!</v>
      </c>
      <c r="Y276" s="78" t="e">
        <f t="shared" si="125"/>
        <v>#DIV/0!</v>
      </c>
      <c r="Z276" s="78" t="e">
        <f t="shared" si="125"/>
        <v>#DIV/0!</v>
      </c>
      <c r="AA276" s="78" t="e">
        <f t="shared" si="125"/>
        <v>#DIV/0!</v>
      </c>
      <c r="AB276" s="78" t="e">
        <f t="shared" si="125"/>
        <v>#DIV/0!</v>
      </c>
      <c r="AC276" s="78" t="e">
        <f t="shared" si="125"/>
        <v>#DIV/0!</v>
      </c>
      <c r="AD276" s="78" t="e">
        <f t="shared" si="125"/>
        <v>#DIV/0!</v>
      </c>
      <c r="AE276" s="102" t="e">
        <f t="shared" si="125"/>
        <v>#DIV/0!</v>
      </c>
      <c r="AF276" s="106" t="e">
        <f t="shared" si="125"/>
        <v>#DIV/0!</v>
      </c>
      <c r="AG276" s="78" t="e">
        <f t="shared" si="125"/>
        <v>#DIV/0!</v>
      </c>
      <c r="AH276" s="78" t="e">
        <f t="shared" si="125"/>
        <v>#DIV/0!</v>
      </c>
      <c r="AI276" s="78" t="e">
        <f t="shared" si="125"/>
        <v>#DIV/0!</v>
      </c>
      <c r="AJ276" s="78" t="e">
        <f t="shared" si="125"/>
        <v>#DIV/0!</v>
      </c>
      <c r="AK276" s="78" t="e">
        <f t="shared" si="125"/>
        <v>#DIV/0!</v>
      </c>
      <c r="AL276" s="78" t="e">
        <f t="shared" si="125"/>
        <v>#DIV/0!</v>
      </c>
      <c r="AM276" s="78" t="e">
        <f t="shared" si="125"/>
        <v>#DIV/0!</v>
      </c>
      <c r="AN276" s="78" t="e">
        <f t="shared" si="125"/>
        <v>#DIV/0!</v>
      </c>
      <c r="AO276" s="78" t="e">
        <f t="shared" si="125"/>
        <v>#DIV/0!</v>
      </c>
      <c r="AP276" s="78" t="e">
        <f t="shared" si="125"/>
        <v>#DIV/0!</v>
      </c>
      <c r="AQ276" s="78" t="e">
        <f t="shared" si="125"/>
        <v>#DIV/0!</v>
      </c>
      <c r="AR276" s="78" t="e">
        <f t="shared" si="125"/>
        <v>#DIV/0!</v>
      </c>
      <c r="AS276" s="78" t="e">
        <f t="shared" si="125"/>
        <v>#DIV/0!</v>
      </c>
      <c r="AT276" s="78" t="e">
        <f t="shared" si="125"/>
        <v>#DIV/0!</v>
      </c>
      <c r="AU276" s="102" t="e">
        <f t="shared" si="125"/>
        <v>#DIV/0!</v>
      </c>
      <c r="AV276" s="107" t="e">
        <f t="shared" si="125"/>
        <v>#DIV/0!</v>
      </c>
      <c r="AW276" s="78" t="e">
        <f t="shared" si="125"/>
        <v>#DIV/0!</v>
      </c>
      <c r="AX276" s="78" t="e">
        <f t="shared" si="125"/>
        <v>#DIV/0!</v>
      </c>
      <c r="AY276" s="78" t="e">
        <f t="shared" si="125"/>
        <v>#DIV/0!</v>
      </c>
      <c r="AZ276" s="78" t="e">
        <f t="shared" si="125"/>
        <v>#DIV/0!</v>
      </c>
      <c r="BA276" s="103">
        <f t="shared" si="125"/>
        <v>0</v>
      </c>
      <c r="BB276" s="108">
        <f t="shared" si="125"/>
        <v>0</v>
      </c>
    </row>
    <row r="277" spans="1:54" ht="14.25" customHeight="1" x14ac:dyDescent="0.35">
      <c r="A277" s="268">
        <v>44856</v>
      </c>
      <c r="B277" s="11">
        <v>20.0833333333333</v>
      </c>
      <c r="C277" s="306"/>
      <c r="D277" s="17"/>
      <c r="E277" s="17"/>
      <c r="F277" s="41"/>
      <c r="G277" s="269"/>
      <c r="H277" s="17"/>
      <c r="I277" s="17"/>
      <c r="J277" s="17"/>
      <c r="K277" s="98"/>
      <c r="L277" s="286">
        <f>G277-C277</f>
        <v>0</v>
      </c>
      <c r="M277" s="99">
        <f t="shared" ref="M277:M288" si="126">H277-F277</f>
        <v>0</v>
      </c>
      <c r="N277" s="17">
        <f t="shared" ref="N277:N288" si="127">I277-E277</f>
        <v>0</v>
      </c>
      <c r="O277" s="41">
        <f t="shared" ref="O277:O288" si="128">K277-D277</f>
        <v>0</v>
      </c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1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17"/>
      <c r="BA277" s="98">
        <f t="shared" ref="BA277:BA288" si="129">AY277+AZ277</f>
        <v>0</v>
      </c>
      <c r="BB277" s="101">
        <f t="shared" ref="BB277:BB288" si="130">AE277+AU277+AY277</f>
        <v>0</v>
      </c>
    </row>
    <row r="278" spans="1:54" ht="14.25" customHeight="1" x14ac:dyDescent="0.35">
      <c r="A278" s="266"/>
      <c r="B278" s="11">
        <v>20.1666666666667</v>
      </c>
      <c r="C278" s="266"/>
      <c r="D278" s="17"/>
      <c r="E278" s="17"/>
      <c r="F278" s="41"/>
      <c r="G278" s="266"/>
      <c r="H278" s="17"/>
      <c r="I278" s="17"/>
      <c r="J278" s="17"/>
      <c r="K278" s="98"/>
      <c r="L278" s="266"/>
      <c r="M278" s="99">
        <f t="shared" si="126"/>
        <v>0</v>
      </c>
      <c r="N278" s="17">
        <f t="shared" si="127"/>
        <v>0</v>
      </c>
      <c r="O278" s="41">
        <f t="shared" si="128"/>
        <v>0</v>
      </c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17"/>
      <c r="BA278" s="98">
        <f t="shared" si="129"/>
        <v>0</v>
      </c>
      <c r="BB278" s="101">
        <f t="shared" si="130"/>
        <v>0</v>
      </c>
    </row>
    <row r="279" spans="1:54" ht="14.25" customHeight="1" x14ac:dyDescent="0.35">
      <c r="A279" s="266"/>
      <c r="B279" s="11">
        <v>20.25</v>
      </c>
      <c r="C279" s="266"/>
      <c r="D279" s="17"/>
      <c r="E279" s="17"/>
      <c r="F279" s="41"/>
      <c r="G279" s="266"/>
      <c r="H279" s="17"/>
      <c r="I279" s="17"/>
      <c r="J279" s="17"/>
      <c r="K279" s="98"/>
      <c r="L279" s="266"/>
      <c r="M279" s="99">
        <f t="shared" si="126"/>
        <v>0</v>
      </c>
      <c r="N279" s="17">
        <f t="shared" si="127"/>
        <v>0</v>
      </c>
      <c r="O279" s="41">
        <f t="shared" si="128"/>
        <v>0</v>
      </c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17"/>
      <c r="BA279" s="98">
        <f t="shared" si="129"/>
        <v>0</v>
      </c>
      <c r="BB279" s="101">
        <f t="shared" si="130"/>
        <v>0</v>
      </c>
    </row>
    <row r="280" spans="1:54" ht="14.25" customHeight="1" x14ac:dyDescent="0.35">
      <c r="A280" s="266"/>
      <c r="B280" s="11">
        <v>20.3333333333333</v>
      </c>
      <c r="C280" s="266"/>
      <c r="D280" s="17"/>
      <c r="E280" s="17"/>
      <c r="F280" s="41"/>
      <c r="G280" s="266"/>
      <c r="H280" s="17"/>
      <c r="I280" s="17"/>
      <c r="J280" s="17"/>
      <c r="K280" s="98"/>
      <c r="L280" s="266"/>
      <c r="M280" s="99">
        <f t="shared" si="126"/>
        <v>0</v>
      </c>
      <c r="N280" s="17">
        <f t="shared" si="127"/>
        <v>0</v>
      </c>
      <c r="O280" s="41">
        <f t="shared" si="128"/>
        <v>0</v>
      </c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17"/>
      <c r="BA280" s="98">
        <f t="shared" si="129"/>
        <v>0</v>
      </c>
      <c r="BB280" s="101">
        <f t="shared" si="130"/>
        <v>0</v>
      </c>
    </row>
    <row r="281" spans="1:54" ht="14.25" customHeight="1" x14ac:dyDescent="0.35">
      <c r="A281" s="266"/>
      <c r="B281" s="11">
        <v>20.4166666666667</v>
      </c>
      <c r="C281" s="266"/>
      <c r="D281" s="17"/>
      <c r="E281" s="17"/>
      <c r="F281" s="41"/>
      <c r="G281" s="266"/>
      <c r="H281" s="17"/>
      <c r="I281" s="17"/>
      <c r="J281" s="17"/>
      <c r="K281" s="98"/>
      <c r="L281" s="266"/>
      <c r="M281" s="99">
        <f t="shared" si="126"/>
        <v>0</v>
      </c>
      <c r="N281" s="17">
        <f t="shared" si="127"/>
        <v>0</v>
      </c>
      <c r="O281" s="41">
        <f t="shared" si="128"/>
        <v>0</v>
      </c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17"/>
      <c r="BA281" s="98">
        <f t="shared" si="129"/>
        <v>0</v>
      </c>
      <c r="BB281" s="101">
        <f t="shared" si="130"/>
        <v>0</v>
      </c>
    </row>
    <row r="282" spans="1:54" ht="14.25" customHeight="1" x14ac:dyDescent="0.35">
      <c r="A282" s="266"/>
      <c r="B282" s="11">
        <v>20.5</v>
      </c>
      <c r="C282" s="266"/>
      <c r="D282" s="17"/>
      <c r="E282" s="17"/>
      <c r="F282" s="41"/>
      <c r="G282" s="266"/>
      <c r="H282" s="17"/>
      <c r="I282" s="17"/>
      <c r="J282" s="17"/>
      <c r="K282" s="98"/>
      <c r="L282" s="266"/>
      <c r="M282" s="99">
        <f t="shared" si="126"/>
        <v>0</v>
      </c>
      <c r="N282" s="17">
        <f t="shared" si="127"/>
        <v>0</v>
      </c>
      <c r="O282" s="41">
        <f t="shared" si="128"/>
        <v>0</v>
      </c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17"/>
      <c r="BA282" s="98">
        <f t="shared" si="129"/>
        <v>0</v>
      </c>
      <c r="BB282" s="101">
        <f t="shared" si="130"/>
        <v>0</v>
      </c>
    </row>
    <row r="283" spans="1:54" ht="14.25" customHeight="1" x14ac:dyDescent="0.35">
      <c r="A283" s="266"/>
      <c r="B283" s="11">
        <v>20.5833333333333</v>
      </c>
      <c r="C283" s="266"/>
      <c r="D283" s="17"/>
      <c r="E283" s="17"/>
      <c r="F283" s="41"/>
      <c r="G283" s="266"/>
      <c r="H283" s="17"/>
      <c r="I283" s="17"/>
      <c r="J283" s="17"/>
      <c r="K283" s="98"/>
      <c r="L283" s="266"/>
      <c r="M283" s="99">
        <f t="shared" si="126"/>
        <v>0</v>
      </c>
      <c r="N283" s="17">
        <f t="shared" si="127"/>
        <v>0</v>
      </c>
      <c r="O283" s="41">
        <f t="shared" si="128"/>
        <v>0</v>
      </c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17"/>
      <c r="BA283" s="98">
        <f t="shared" si="129"/>
        <v>0</v>
      </c>
      <c r="BB283" s="101">
        <f t="shared" si="130"/>
        <v>0</v>
      </c>
    </row>
    <row r="284" spans="1:54" ht="14.25" customHeight="1" x14ac:dyDescent="0.35">
      <c r="A284" s="266"/>
      <c r="B284" s="11">
        <v>20.6666666666667</v>
      </c>
      <c r="C284" s="266"/>
      <c r="D284" s="17"/>
      <c r="E284" s="17"/>
      <c r="F284" s="41"/>
      <c r="G284" s="266"/>
      <c r="H284" s="17"/>
      <c r="I284" s="17"/>
      <c r="J284" s="17"/>
      <c r="K284" s="98"/>
      <c r="L284" s="266"/>
      <c r="M284" s="99">
        <f t="shared" si="126"/>
        <v>0</v>
      </c>
      <c r="N284" s="17">
        <f t="shared" si="127"/>
        <v>0</v>
      </c>
      <c r="O284" s="41">
        <f t="shared" si="128"/>
        <v>0</v>
      </c>
      <c r="P284" s="99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17"/>
      <c r="BA284" s="98">
        <f t="shared" si="129"/>
        <v>0</v>
      </c>
      <c r="BB284" s="101">
        <f t="shared" si="130"/>
        <v>0</v>
      </c>
    </row>
    <row r="285" spans="1:54" ht="14.25" customHeight="1" x14ac:dyDescent="0.35">
      <c r="A285" s="266"/>
      <c r="B285" s="11">
        <v>20.75</v>
      </c>
      <c r="C285" s="266"/>
      <c r="D285" s="17"/>
      <c r="E285" s="17"/>
      <c r="F285" s="41"/>
      <c r="G285" s="266"/>
      <c r="H285" s="17"/>
      <c r="I285" s="17"/>
      <c r="J285" s="17"/>
      <c r="K285" s="98"/>
      <c r="L285" s="266"/>
      <c r="M285" s="99">
        <f t="shared" si="126"/>
        <v>0</v>
      </c>
      <c r="N285" s="17">
        <f t="shared" si="127"/>
        <v>0</v>
      </c>
      <c r="O285" s="41">
        <f t="shared" si="128"/>
        <v>0</v>
      </c>
      <c r="P285" s="99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17"/>
      <c r="BA285" s="98">
        <f t="shared" si="129"/>
        <v>0</v>
      </c>
      <c r="BB285" s="101">
        <f t="shared" si="130"/>
        <v>0</v>
      </c>
    </row>
    <row r="286" spans="1:54" ht="14.25" customHeight="1" x14ac:dyDescent="0.35">
      <c r="A286" s="266"/>
      <c r="B286" s="11">
        <v>20.8333333333333</v>
      </c>
      <c r="C286" s="266"/>
      <c r="D286" s="17"/>
      <c r="E286" s="17"/>
      <c r="F286" s="41"/>
      <c r="G286" s="266"/>
      <c r="H286" s="17"/>
      <c r="I286" s="17"/>
      <c r="J286" s="17"/>
      <c r="K286" s="98"/>
      <c r="L286" s="266"/>
      <c r="M286" s="99">
        <f t="shared" si="126"/>
        <v>0</v>
      </c>
      <c r="N286" s="17">
        <f t="shared" si="127"/>
        <v>0</v>
      </c>
      <c r="O286" s="41">
        <f t="shared" si="128"/>
        <v>0</v>
      </c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17"/>
      <c r="BA286" s="98">
        <f t="shared" si="129"/>
        <v>0</v>
      </c>
      <c r="BB286" s="101">
        <f t="shared" si="130"/>
        <v>0</v>
      </c>
    </row>
    <row r="287" spans="1:54" ht="14.25" customHeight="1" x14ac:dyDescent="0.35">
      <c r="A287" s="266"/>
      <c r="B287" s="11">
        <v>20.9166666666667</v>
      </c>
      <c r="C287" s="266"/>
      <c r="D287" s="17"/>
      <c r="E287" s="17"/>
      <c r="F287" s="41"/>
      <c r="G287" s="266"/>
      <c r="H287" s="17"/>
      <c r="I287" s="17"/>
      <c r="J287" s="17"/>
      <c r="K287" s="98"/>
      <c r="L287" s="266"/>
      <c r="M287" s="99">
        <f t="shared" si="126"/>
        <v>0</v>
      </c>
      <c r="N287" s="17">
        <f t="shared" si="127"/>
        <v>0</v>
      </c>
      <c r="O287" s="41">
        <f t="shared" si="128"/>
        <v>0</v>
      </c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17"/>
      <c r="BA287" s="98">
        <f t="shared" si="129"/>
        <v>0</v>
      </c>
      <c r="BB287" s="101">
        <f t="shared" si="130"/>
        <v>0</v>
      </c>
    </row>
    <row r="288" spans="1:54" ht="14.25" customHeight="1" x14ac:dyDescent="0.35">
      <c r="A288" s="267"/>
      <c r="B288" s="11">
        <v>21</v>
      </c>
      <c r="C288" s="267"/>
      <c r="D288" s="17"/>
      <c r="E288" s="17"/>
      <c r="F288" s="41"/>
      <c r="G288" s="267"/>
      <c r="H288" s="17"/>
      <c r="I288" s="17"/>
      <c r="J288" s="17"/>
      <c r="K288" s="98"/>
      <c r="L288" s="267"/>
      <c r="M288" s="99">
        <f t="shared" si="126"/>
        <v>0</v>
      </c>
      <c r="N288" s="17">
        <f t="shared" si="127"/>
        <v>0</v>
      </c>
      <c r="O288" s="41">
        <f t="shared" si="128"/>
        <v>0</v>
      </c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17"/>
      <c r="BA288" s="98">
        <f t="shared" si="129"/>
        <v>0</v>
      </c>
      <c r="BB288" s="101">
        <f t="shared" si="130"/>
        <v>0</v>
      </c>
    </row>
    <row r="289" spans="1:54" ht="14.25" customHeight="1" x14ac:dyDescent="0.35">
      <c r="A289" s="291" t="s">
        <v>92</v>
      </c>
      <c r="B289" s="285"/>
      <c r="C289" s="78" t="e">
        <f t="shared" ref="C289:BB289" si="131">AVERAGE(C277:C288)</f>
        <v>#DIV/0!</v>
      </c>
      <c r="D289" s="78" t="e">
        <f t="shared" si="131"/>
        <v>#DIV/0!</v>
      </c>
      <c r="E289" s="78" t="e">
        <f t="shared" si="131"/>
        <v>#DIV/0!</v>
      </c>
      <c r="F289" s="102" t="e">
        <f t="shared" si="131"/>
        <v>#DIV/0!</v>
      </c>
      <c r="G289" s="78" t="e">
        <f t="shared" si="131"/>
        <v>#DIV/0!</v>
      </c>
      <c r="H289" s="78" t="e">
        <f t="shared" si="131"/>
        <v>#DIV/0!</v>
      </c>
      <c r="I289" s="78" t="e">
        <f t="shared" si="131"/>
        <v>#DIV/0!</v>
      </c>
      <c r="J289" s="78" t="e">
        <f t="shared" si="131"/>
        <v>#DIV/0!</v>
      </c>
      <c r="K289" s="103" t="e">
        <f t="shared" si="131"/>
        <v>#DIV/0!</v>
      </c>
      <c r="L289" s="104">
        <f t="shared" si="131"/>
        <v>0</v>
      </c>
      <c r="M289" s="103">
        <f t="shared" si="131"/>
        <v>0</v>
      </c>
      <c r="N289" s="103">
        <f t="shared" si="131"/>
        <v>0</v>
      </c>
      <c r="O289" s="102">
        <f t="shared" si="131"/>
        <v>0</v>
      </c>
      <c r="P289" s="105" t="e">
        <f t="shared" si="131"/>
        <v>#DIV/0!</v>
      </c>
      <c r="Q289" s="78" t="e">
        <f t="shared" si="131"/>
        <v>#DIV/0!</v>
      </c>
      <c r="R289" s="78" t="e">
        <f t="shared" si="131"/>
        <v>#DIV/0!</v>
      </c>
      <c r="S289" s="78" t="e">
        <f t="shared" si="131"/>
        <v>#DIV/0!</v>
      </c>
      <c r="T289" s="78" t="e">
        <f t="shared" si="131"/>
        <v>#DIV/0!</v>
      </c>
      <c r="U289" s="78" t="e">
        <f t="shared" si="131"/>
        <v>#DIV/0!</v>
      </c>
      <c r="V289" s="78" t="e">
        <f t="shared" si="131"/>
        <v>#DIV/0!</v>
      </c>
      <c r="W289" s="78" t="e">
        <f t="shared" si="131"/>
        <v>#DIV/0!</v>
      </c>
      <c r="X289" s="78" t="e">
        <f t="shared" si="131"/>
        <v>#DIV/0!</v>
      </c>
      <c r="Y289" s="78" t="e">
        <f t="shared" si="131"/>
        <v>#DIV/0!</v>
      </c>
      <c r="Z289" s="78" t="e">
        <f t="shared" si="131"/>
        <v>#DIV/0!</v>
      </c>
      <c r="AA289" s="78" t="e">
        <f t="shared" si="131"/>
        <v>#DIV/0!</v>
      </c>
      <c r="AB289" s="78" t="e">
        <f t="shared" si="131"/>
        <v>#DIV/0!</v>
      </c>
      <c r="AC289" s="78" t="e">
        <f t="shared" si="131"/>
        <v>#DIV/0!</v>
      </c>
      <c r="AD289" s="78" t="e">
        <f t="shared" si="131"/>
        <v>#DIV/0!</v>
      </c>
      <c r="AE289" s="102" t="e">
        <f t="shared" si="131"/>
        <v>#DIV/0!</v>
      </c>
      <c r="AF289" s="106" t="e">
        <f t="shared" si="131"/>
        <v>#DIV/0!</v>
      </c>
      <c r="AG289" s="78" t="e">
        <f t="shared" si="131"/>
        <v>#DIV/0!</v>
      </c>
      <c r="AH289" s="78" t="e">
        <f t="shared" si="131"/>
        <v>#DIV/0!</v>
      </c>
      <c r="AI289" s="78" t="e">
        <f t="shared" si="131"/>
        <v>#DIV/0!</v>
      </c>
      <c r="AJ289" s="78" t="e">
        <f t="shared" si="131"/>
        <v>#DIV/0!</v>
      </c>
      <c r="AK289" s="78" t="e">
        <f t="shared" si="131"/>
        <v>#DIV/0!</v>
      </c>
      <c r="AL289" s="78" t="e">
        <f t="shared" si="131"/>
        <v>#DIV/0!</v>
      </c>
      <c r="AM289" s="78" t="e">
        <f t="shared" si="131"/>
        <v>#DIV/0!</v>
      </c>
      <c r="AN289" s="78" t="e">
        <f t="shared" si="131"/>
        <v>#DIV/0!</v>
      </c>
      <c r="AO289" s="78" t="e">
        <f t="shared" si="131"/>
        <v>#DIV/0!</v>
      </c>
      <c r="AP289" s="78" t="e">
        <f t="shared" si="131"/>
        <v>#DIV/0!</v>
      </c>
      <c r="AQ289" s="78" t="e">
        <f t="shared" si="131"/>
        <v>#DIV/0!</v>
      </c>
      <c r="AR289" s="78" t="e">
        <f t="shared" si="131"/>
        <v>#DIV/0!</v>
      </c>
      <c r="AS289" s="78" t="e">
        <f t="shared" si="131"/>
        <v>#DIV/0!</v>
      </c>
      <c r="AT289" s="78" t="e">
        <f t="shared" si="131"/>
        <v>#DIV/0!</v>
      </c>
      <c r="AU289" s="102" t="e">
        <f t="shared" si="131"/>
        <v>#DIV/0!</v>
      </c>
      <c r="AV289" s="107" t="e">
        <f t="shared" si="131"/>
        <v>#DIV/0!</v>
      </c>
      <c r="AW289" s="78" t="e">
        <f t="shared" si="131"/>
        <v>#DIV/0!</v>
      </c>
      <c r="AX289" s="78" t="e">
        <f t="shared" si="131"/>
        <v>#DIV/0!</v>
      </c>
      <c r="AY289" s="78" t="e">
        <f t="shared" si="131"/>
        <v>#DIV/0!</v>
      </c>
      <c r="AZ289" s="78" t="e">
        <f t="shared" si="131"/>
        <v>#DIV/0!</v>
      </c>
      <c r="BA289" s="103">
        <f t="shared" si="131"/>
        <v>0</v>
      </c>
      <c r="BB289" s="108">
        <f t="shared" si="131"/>
        <v>0</v>
      </c>
    </row>
    <row r="290" spans="1:54" ht="14.25" customHeight="1" x14ac:dyDescent="0.35">
      <c r="A290" s="268">
        <v>44857</v>
      </c>
      <c r="B290" s="11">
        <v>21.0833333333333</v>
      </c>
      <c r="C290" s="306"/>
      <c r="D290" s="17"/>
      <c r="E290" s="17"/>
      <c r="F290" s="41"/>
      <c r="G290" s="269"/>
      <c r="H290" s="17"/>
      <c r="I290" s="17"/>
      <c r="J290" s="17"/>
      <c r="K290" s="98"/>
      <c r="L290" s="286">
        <f>G290-C290</f>
        <v>0</v>
      </c>
      <c r="M290" s="99">
        <f t="shared" ref="M290:M301" si="132">H290-F290</f>
        <v>0</v>
      </c>
      <c r="N290" s="17">
        <f t="shared" ref="N290:N301" si="133">I290-E290</f>
        <v>0</v>
      </c>
      <c r="O290" s="41">
        <f t="shared" ref="O290:O301" si="134">K290-D290</f>
        <v>0</v>
      </c>
      <c r="P290" s="99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17"/>
      <c r="BA290" s="98">
        <f t="shared" ref="BA290:BA301" si="135">AY290+AZ290</f>
        <v>0</v>
      </c>
      <c r="BB290" s="101">
        <f t="shared" ref="BB290:BB301" si="136">AE290+AU290+AY290</f>
        <v>0</v>
      </c>
    </row>
    <row r="291" spans="1:54" ht="14.25" customHeight="1" x14ac:dyDescent="0.35">
      <c r="A291" s="266"/>
      <c r="B291" s="11">
        <v>21.1666666666667</v>
      </c>
      <c r="C291" s="266"/>
      <c r="D291" s="17"/>
      <c r="E291" s="17"/>
      <c r="F291" s="41"/>
      <c r="G291" s="266"/>
      <c r="H291" s="17"/>
      <c r="I291" s="17"/>
      <c r="J291" s="17"/>
      <c r="K291" s="98"/>
      <c r="L291" s="266"/>
      <c r="M291" s="99">
        <f t="shared" si="132"/>
        <v>0</v>
      </c>
      <c r="N291" s="17">
        <f t="shared" si="133"/>
        <v>0</v>
      </c>
      <c r="O291" s="41">
        <f t="shared" si="134"/>
        <v>0</v>
      </c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17"/>
      <c r="BA291" s="98">
        <f t="shared" si="135"/>
        <v>0</v>
      </c>
      <c r="BB291" s="101">
        <f t="shared" si="136"/>
        <v>0</v>
      </c>
    </row>
    <row r="292" spans="1:54" ht="14.25" customHeight="1" x14ac:dyDescent="0.35">
      <c r="A292" s="266"/>
      <c r="B292" s="11">
        <v>21.25</v>
      </c>
      <c r="C292" s="266"/>
      <c r="D292" s="17"/>
      <c r="E292" s="17"/>
      <c r="F292" s="41"/>
      <c r="G292" s="266"/>
      <c r="H292" s="17"/>
      <c r="I292" s="17"/>
      <c r="J292" s="17"/>
      <c r="K292" s="98"/>
      <c r="L292" s="266"/>
      <c r="M292" s="99">
        <f t="shared" si="132"/>
        <v>0</v>
      </c>
      <c r="N292" s="17">
        <f t="shared" si="133"/>
        <v>0</v>
      </c>
      <c r="O292" s="41">
        <f t="shared" si="134"/>
        <v>0</v>
      </c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17"/>
      <c r="BA292" s="98">
        <f t="shared" si="135"/>
        <v>0</v>
      </c>
      <c r="BB292" s="101">
        <f t="shared" si="136"/>
        <v>0</v>
      </c>
    </row>
    <row r="293" spans="1:54" ht="14.25" customHeight="1" x14ac:dyDescent="0.35">
      <c r="A293" s="266"/>
      <c r="B293" s="11">
        <v>21.3333333333333</v>
      </c>
      <c r="C293" s="266"/>
      <c r="D293" s="17"/>
      <c r="E293" s="17"/>
      <c r="F293" s="41"/>
      <c r="G293" s="266"/>
      <c r="H293" s="17"/>
      <c r="I293" s="17"/>
      <c r="J293" s="17"/>
      <c r="K293" s="98"/>
      <c r="L293" s="266"/>
      <c r="M293" s="99">
        <f t="shared" si="132"/>
        <v>0</v>
      </c>
      <c r="N293" s="17">
        <f t="shared" si="133"/>
        <v>0</v>
      </c>
      <c r="O293" s="41">
        <f t="shared" si="134"/>
        <v>0</v>
      </c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17"/>
      <c r="BA293" s="98">
        <f t="shared" si="135"/>
        <v>0</v>
      </c>
      <c r="BB293" s="101">
        <f t="shared" si="136"/>
        <v>0</v>
      </c>
    </row>
    <row r="294" spans="1:54" ht="14.25" customHeight="1" x14ac:dyDescent="0.35">
      <c r="A294" s="266"/>
      <c r="B294" s="11">
        <v>21.4166666666667</v>
      </c>
      <c r="C294" s="266"/>
      <c r="D294" s="17"/>
      <c r="E294" s="17"/>
      <c r="F294" s="41"/>
      <c r="G294" s="266"/>
      <c r="H294" s="17"/>
      <c r="I294" s="17"/>
      <c r="J294" s="17"/>
      <c r="K294" s="98"/>
      <c r="L294" s="266"/>
      <c r="M294" s="99">
        <f t="shared" si="132"/>
        <v>0</v>
      </c>
      <c r="N294" s="17">
        <f t="shared" si="133"/>
        <v>0</v>
      </c>
      <c r="O294" s="41">
        <f t="shared" si="134"/>
        <v>0</v>
      </c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17"/>
      <c r="BA294" s="98">
        <f t="shared" si="135"/>
        <v>0</v>
      </c>
      <c r="BB294" s="101">
        <f t="shared" si="136"/>
        <v>0</v>
      </c>
    </row>
    <row r="295" spans="1:54" ht="14.25" customHeight="1" x14ac:dyDescent="0.35">
      <c r="A295" s="266"/>
      <c r="B295" s="11">
        <v>21.5</v>
      </c>
      <c r="C295" s="266"/>
      <c r="D295" s="17"/>
      <c r="E295" s="17"/>
      <c r="F295" s="41"/>
      <c r="G295" s="266"/>
      <c r="H295" s="17"/>
      <c r="I295" s="17"/>
      <c r="J295" s="17"/>
      <c r="K295" s="98"/>
      <c r="L295" s="266"/>
      <c r="M295" s="99">
        <f t="shared" si="132"/>
        <v>0</v>
      </c>
      <c r="N295" s="17">
        <f t="shared" si="133"/>
        <v>0</v>
      </c>
      <c r="O295" s="41">
        <f t="shared" si="134"/>
        <v>0</v>
      </c>
      <c r="P295" s="99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17"/>
      <c r="BA295" s="98">
        <f t="shared" si="135"/>
        <v>0</v>
      </c>
      <c r="BB295" s="101">
        <f t="shared" si="136"/>
        <v>0</v>
      </c>
    </row>
    <row r="296" spans="1:54" ht="14.25" customHeight="1" x14ac:dyDescent="0.35">
      <c r="A296" s="266"/>
      <c r="B296" s="11">
        <v>21.5833333333333</v>
      </c>
      <c r="C296" s="266"/>
      <c r="D296" s="17"/>
      <c r="E296" s="17"/>
      <c r="F296" s="41"/>
      <c r="G296" s="266"/>
      <c r="H296" s="17"/>
      <c r="I296" s="17"/>
      <c r="J296" s="17"/>
      <c r="K296" s="98"/>
      <c r="L296" s="266"/>
      <c r="M296" s="99">
        <f t="shared" si="132"/>
        <v>0</v>
      </c>
      <c r="N296" s="17">
        <f t="shared" si="133"/>
        <v>0</v>
      </c>
      <c r="O296" s="41">
        <f t="shared" si="134"/>
        <v>0</v>
      </c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17"/>
      <c r="BA296" s="98">
        <f t="shared" si="135"/>
        <v>0</v>
      </c>
      <c r="BB296" s="101">
        <f t="shared" si="136"/>
        <v>0</v>
      </c>
    </row>
    <row r="297" spans="1:54" ht="14.25" customHeight="1" x14ac:dyDescent="0.35">
      <c r="A297" s="266"/>
      <c r="B297" s="11">
        <v>21.6666666666667</v>
      </c>
      <c r="C297" s="266"/>
      <c r="D297" s="17"/>
      <c r="E297" s="17"/>
      <c r="F297" s="41"/>
      <c r="G297" s="266"/>
      <c r="H297" s="17"/>
      <c r="I297" s="17"/>
      <c r="J297" s="17"/>
      <c r="K297" s="98"/>
      <c r="L297" s="266"/>
      <c r="M297" s="99">
        <f t="shared" si="132"/>
        <v>0</v>
      </c>
      <c r="N297" s="17">
        <f t="shared" si="133"/>
        <v>0</v>
      </c>
      <c r="O297" s="41">
        <f t="shared" si="134"/>
        <v>0</v>
      </c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17"/>
      <c r="BA297" s="98">
        <f t="shared" si="135"/>
        <v>0</v>
      </c>
      <c r="BB297" s="101">
        <f t="shared" si="136"/>
        <v>0</v>
      </c>
    </row>
    <row r="298" spans="1:54" ht="14.25" customHeight="1" x14ac:dyDescent="0.35">
      <c r="A298" s="266"/>
      <c r="B298" s="11">
        <v>21.75</v>
      </c>
      <c r="C298" s="266"/>
      <c r="D298" s="17"/>
      <c r="E298" s="17"/>
      <c r="F298" s="41"/>
      <c r="G298" s="266"/>
      <c r="H298" s="17"/>
      <c r="I298" s="17"/>
      <c r="J298" s="17"/>
      <c r="K298" s="98"/>
      <c r="L298" s="266"/>
      <c r="M298" s="99">
        <f t="shared" si="132"/>
        <v>0</v>
      </c>
      <c r="N298" s="17">
        <f t="shared" si="133"/>
        <v>0</v>
      </c>
      <c r="O298" s="41">
        <f t="shared" si="134"/>
        <v>0</v>
      </c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17"/>
      <c r="BA298" s="98">
        <f t="shared" si="135"/>
        <v>0</v>
      </c>
      <c r="BB298" s="101">
        <f t="shared" si="136"/>
        <v>0</v>
      </c>
    </row>
    <row r="299" spans="1:54" ht="14.25" customHeight="1" x14ac:dyDescent="0.35">
      <c r="A299" s="266"/>
      <c r="B299" s="11">
        <v>21.8333333333333</v>
      </c>
      <c r="C299" s="266"/>
      <c r="D299" s="17"/>
      <c r="E299" s="17"/>
      <c r="F299" s="41"/>
      <c r="G299" s="266"/>
      <c r="H299" s="17"/>
      <c r="I299" s="17"/>
      <c r="J299" s="17"/>
      <c r="K299" s="98"/>
      <c r="L299" s="266"/>
      <c r="M299" s="99">
        <f t="shared" si="132"/>
        <v>0</v>
      </c>
      <c r="N299" s="17">
        <f t="shared" si="133"/>
        <v>0</v>
      </c>
      <c r="O299" s="41">
        <f t="shared" si="134"/>
        <v>0</v>
      </c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17"/>
      <c r="BA299" s="98">
        <f t="shared" si="135"/>
        <v>0</v>
      </c>
      <c r="BB299" s="101">
        <f t="shared" si="136"/>
        <v>0</v>
      </c>
    </row>
    <row r="300" spans="1:54" ht="14.25" customHeight="1" x14ac:dyDescent="0.35">
      <c r="A300" s="266"/>
      <c r="B300" s="11">
        <v>21.9166666666667</v>
      </c>
      <c r="C300" s="266"/>
      <c r="D300" s="17"/>
      <c r="E300" s="17"/>
      <c r="F300" s="41"/>
      <c r="G300" s="266"/>
      <c r="H300" s="17"/>
      <c r="I300" s="17"/>
      <c r="J300" s="17"/>
      <c r="K300" s="98"/>
      <c r="L300" s="266"/>
      <c r="M300" s="99">
        <f t="shared" si="132"/>
        <v>0</v>
      </c>
      <c r="N300" s="17">
        <f t="shared" si="133"/>
        <v>0</v>
      </c>
      <c r="O300" s="41">
        <f t="shared" si="134"/>
        <v>0</v>
      </c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17"/>
      <c r="BA300" s="98">
        <f t="shared" si="135"/>
        <v>0</v>
      </c>
      <c r="BB300" s="101">
        <f t="shared" si="136"/>
        <v>0</v>
      </c>
    </row>
    <row r="301" spans="1:54" ht="14.25" customHeight="1" x14ac:dyDescent="0.35">
      <c r="A301" s="267"/>
      <c r="B301" s="11">
        <v>22</v>
      </c>
      <c r="C301" s="267"/>
      <c r="D301" s="17"/>
      <c r="E301" s="17"/>
      <c r="F301" s="41"/>
      <c r="G301" s="267"/>
      <c r="H301" s="17"/>
      <c r="I301" s="17"/>
      <c r="J301" s="17"/>
      <c r="K301" s="98"/>
      <c r="L301" s="267"/>
      <c r="M301" s="99">
        <f t="shared" si="132"/>
        <v>0</v>
      </c>
      <c r="N301" s="17">
        <f t="shared" si="133"/>
        <v>0</v>
      </c>
      <c r="O301" s="41">
        <f t="shared" si="134"/>
        <v>0</v>
      </c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17"/>
      <c r="BA301" s="98">
        <f t="shared" si="135"/>
        <v>0</v>
      </c>
      <c r="BB301" s="101">
        <f t="shared" si="136"/>
        <v>0</v>
      </c>
    </row>
    <row r="302" spans="1:54" ht="14.25" customHeight="1" x14ac:dyDescent="0.35">
      <c r="A302" s="291" t="s">
        <v>92</v>
      </c>
      <c r="B302" s="285"/>
      <c r="C302" s="78" t="e">
        <f t="shared" ref="C302:BB302" si="137">AVERAGE(C290:C301)</f>
        <v>#DIV/0!</v>
      </c>
      <c r="D302" s="78" t="e">
        <f t="shared" si="137"/>
        <v>#DIV/0!</v>
      </c>
      <c r="E302" s="78" t="e">
        <f t="shared" si="137"/>
        <v>#DIV/0!</v>
      </c>
      <c r="F302" s="102" t="e">
        <f t="shared" si="137"/>
        <v>#DIV/0!</v>
      </c>
      <c r="G302" s="78" t="e">
        <f t="shared" si="137"/>
        <v>#DIV/0!</v>
      </c>
      <c r="H302" s="78" t="e">
        <f t="shared" si="137"/>
        <v>#DIV/0!</v>
      </c>
      <c r="I302" s="78" t="e">
        <f t="shared" si="137"/>
        <v>#DIV/0!</v>
      </c>
      <c r="J302" s="78" t="e">
        <f t="shared" si="137"/>
        <v>#DIV/0!</v>
      </c>
      <c r="K302" s="103" t="e">
        <f t="shared" si="137"/>
        <v>#DIV/0!</v>
      </c>
      <c r="L302" s="104">
        <f t="shared" si="137"/>
        <v>0</v>
      </c>
      <c r="M302" s="103">
        <f t="shared" si="137"/>
        <v>0</v>
      </c>
      <c r="N302" s="103">
        <f t="shared" si="137"/>
        <v>0</v>
      </c>
      <c r="O302" s="102">
        <f t="shared" si="137"/>
        <v>0</v>
      </c>
      <c r="P302" s="105" t="e">
        <f t="shared" si="137"/>
        <v>#DIV/0!</v>
      </c>
      <c r="Q302" s="78" t="e">
        <f t="shared" si="137"/>
        <v>#DIV/0!</v>
      </c>
      <c r="R302" s="78" t="e">
        <f t="shared" si="137"/>
        <v>#DIV/0!</v>
      </c>
      <c r="S302" s="78" t="e">
        <f t="shared" si="137"/>
        <v>#DIV/0!</v>
      </c>
      <c r="T302" s="78" t="e">
        <f t="shared" si="137"/>
        <v>#DIV/0!</v>
      </c>
      <c r="U302" s="78" t="e">
        <f t="shared" si="137"/>
        <v>#DIV/0!</v>
      </c>
      <c r="V302" s="78" t="e">
        <f t="shared" si="137"/>
        <v>#DIV/0!</v>
      </c>
      <c r="W302" s="78" t="e">
        <f t="shared" si="137"/>
        <v>#DIV/0!</v>
      </c>
      <c r="X302" s="78" t="e">
        <f t="shared" si="137"/>
        <v>#DIV/0!</v>
      </c>
      <c r="Y302" s="78" t="e">
        <f t="shared" si="137"/>
        <v>#DIV/0!</v>
      </c>
      <c r="Z302" s="78" t="e">
        <f t="shared" si="137"/>
        <v>#DIV/0!</v>
      </c>
      <c r="AA302" s="78" t="e">
        <f t="shared" si="137"/>
        <v>#DIV/0!</v>
      </c>
      <c r="AB302" s="78" t="e">
        <f t="shared" si="137"/>
        <v>#DIV/0!</v>
      </c>
      <c r="AC302" s="78" t="e">
        <f t="shared" si="137"/>
        <v>#DIV/0!</v>
      </c>
      <c r="AD302" s="78" t="e">
        <f t="shared" si="137"/>
        <v>#DIV/0!</v>
      </c>
      <c r="AE302" s="102" t="e">
        <f t="shared" si="137"/>
        <v>#DIV/0!</v>
      </c>
      <c r="AF302" s="106" t="e">
        <f t="shared" si="137"/>
        <v>#DIV/0!</v>
      </c>
      <c r="AG302" s="78" t="e">
        <f t="shared" si="137"/>
        <v>#DIV/0!</v>
      </c>
      <c r="AH302" s="78" t="e">
        <f t="shared" si="137"/>
        <v>#DIV/0!</v>
      </c>
      <c r="AI302" s="78" t="e">
        <f t="shared" si="137"/>
        <v>#DIV/0!</v>
      </c>
      <c r="AJ302" s="78" t="e">
        <f t="shared" si="137"/>
        <v>#DIV/0!</v>
      </c>
      <c r="AK302" s="78" t="e">
        <f t="shared" si="137"/>
        <v>#DIV/0!</v>
      </c>
      <c r="AL302" s="78" t="e">
        <f t="shared" si="137"/>
        <v>#DIV/0!</v>
      </c>
      <c r="AM302" s="78" t="e">
        <f t="shared" si="137"/>
        <v>#DIV/0!</v>
      </c>
      <c r="AN302" s="78" t="e">
        <f t="shared" si="137"/>
        <v>#DIV/0!</v>
      </c>
      <c r="AO302" s="78" t="e">
        <f t="shared" si="137"/>
        <v>#DIV/0!</v>
      </c>
      <c r="AP302" s="78" t="e">
        <f t="shared" si="137"/>
        <v>#DIV/0!</v>
      </c>
      <c r="AQ302" s="78" t="e">
        <f t="shared" si="137"/>
        <v>#DIV/0!</v>
      </c>
      <c r="AR302" s="78" t="e">
        <f t="shared" si="137"/>
        <v>#DIV/0!</v>
      </c>
      <c r="AS302" s="78" t="e">
        <f t="shared" si="137"/>
        <v>#DIV/0!</v>
      </c>
      <c r="AT302" s="78" t="e">
        <f t="shared" si="137"/>
        <v>#DIV/0!</v>
      </c>
      <c r="AU302" s="102" t="e">
        <f t="shared" si="137"/>
        <v>#DIV/0!</v>
      </c>
      <c r="AV302" s="107" t="e">
        <f t="shared" si="137"/>
        <v>#DIV/0!</v>
      </c>
      <c r="AW302" s="78" t="e">
        <f t="shared" si="137"/>
        <v>#DIV/0!</v>
      </c>
      <c r="AX302" s="78" t="e">
        <f t="shared" si="137"/>
        <v>#DIV/0!</v>
      </c>
      <c r="AY302" s="78" t="e">
        <f t="shared" si="137"/>
        <v>#DIV/0!</v>
      </c>
      <c r="AZ302" s="78" t="e">
        <f t="shared" si="137"/>
        <v>#DIV/0!</v>
      </c>
      <c r="BA302" s="103">
        <f t="shared" si="137"/>
        <v>0</v>
      </c>
      <c r="BB302" s="108">
        <f t="shared" si="137"/>
        <v>0</v>
      </c>
    </row>
    <row r="303" spans="1:54" ht="14.25" customHeight="1" x14ac:dyDescent="0.35">
      <c r="A303" s="268">
        <v>44858</v>
      </c>
      <c r="B303" s="11">
        <v>22.0833333333333</v>
      </c>
      <c r="C303" s="306"/>
      <c r="D303" s="17"/>
      <c r="E303" s="17"/>
      <c r="F303" s="41"/>
      <c r="G303" s="269"/>
      <c r="H303" s="17"/>
      <c r="I303" s="17"/>
      <c r="J303" s="17"/>
      <c r="K303" s="98"/>
      <c r="L303" s="286">
        <f>G303-C303</f>
        <v>0</v>
      </c>
      <c r="M303" s="99">
        <f t="shared" ref="M303:M314" si="138">H303-F303</f>
        <v>0</v>
      </c>
      <c r="N303" s="17">
        <f t="shared" ref="N303:N314" si="139">I303-E303</f>
        <v>0</v>
      </c>
      <c r="O303" s="41">
        <f t="shared" ref="O303:O314" si="140">K303-D303</f>
        <v>0</v>
      </c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17"/>
      <c r="BA303" s="98">
        <f t="shared" ref="BA303:BA314" si="141">AY303+AZ303</f>
        <v>0</v>
      </c>
      <c r="BB303" s="101">
        <f t="shared" ref="BB303:BB314" si="142">AE303+AU303+AY303</f>
        <v>0</v>
      </c>
    </row>
    <row r="304" spans="1:54" ht="14.25" customHeight="1" x14ac:dyDescent="0.35">
      <c r="A304" s="266"/>
      <c r="B304" s="11">
        <v>22.1666666666667</v>
      </c>
      <c r="C304" s="266"/>
      <c r="D304" s="17"/>
      <c r="E304" s="17"/>
      <c r="F304" s="41"/>
      <c r="G304" s="266"/>
      <c r="H304" s="17"/>
      <c r="I304" s="17"/>
      <c r="J304" s="17"/>
      <c r="K304" s="98"/>
      <c r="L304" s="266"/>
      <c r="M304" s="99">
        <f t="shared" si="138"/>
        <v>0</v>
      </c>
      <c r="N304" s="17">
        <f t="shared" si="139"/>
        <v>0</v>
      </c>
      <c r="O304" s="41">
        <f t="shared" si="140"/>
        <v>0</v>
      </c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17"/>
      <c r="BA304" s="98">
        <f t="shared" si="141"/>
        <v>0</v>
      </c>
      <c r="BB304" s="101">
        <f t="shared" si="142"/>
        <v>0</v>
      </c>
    </row>
    <row r="305" spans="1:54" ht="14.25" customHeight="1" x14ac:dyDescent="0.35">
      <c r="A305" s="266"/>
      <c r="B305" s="11">
        <v>22.25</v>
      </c>
      <c r="C305" s="266"/>
      <c r="D305" s="17"/>
      <c r="E305" s="17"/>
      <c r="F305" s="41"/>
      <c r="G305" s="266"/>
      <c r="H305" s="17"/>
      <c r="I305" s="17"/>
      <c r="J305" s="17"/>
      <c r="K305" s="98"/>
      <c r="L305" s="266"/>
      <c r="M305" s="99">
        <f t="shared" si="138"/>
        <v>0</v>
      </c>
      <c r="N305" s="17">
        <f t="shared" si="139"/>
        <v>0</v>
      </c>
      <c r="O305" s="41">
        <f t="shared" si="140"/>
        <v>0</v>
      </c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17"/>
      <c r="BA305" s="98">
        <f t="shared" si="141"/>
        <v>0</v>
      </c>
      <c r="BB305" s="101">
        <f t="shared" si="142"/>
        <v>0</v>
      </c>
    </row>
    <row r="306" spans="1:54" ht="14.25" customHeight="1" x14ac:dyDescent="0.35">
      <c r="A306" s="266"/>
      <c r="B306" s="11">
        <v>22.3333333333333</v>
      </c>
      <c r="C306" s="266"/>
      <c r="D306" s="17"/>
      <c r="E306" s="17"/>
      <c r="F306" s="41"/>
      <c r="G306" s="266"/>
      <c r="H306" s="17"/>
      <c r="I306" s="17"/>
      <c r="J306" s="17"/>
      <c r="K306" s="98"/>
      <c r="L306" s="266"/>
      <c r="M306" s="99">
        <f t="shared" si="138"/>
        <v>0</v>
      </c>
      <c r="N306" s="17">
        <f t="shared" si="139"/>
        <v>0</v>
      </c>
      <c r="O306" s="41">
        <f t="shared" si="140"/>
        <v>0</v>
      </c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17"/>
      <c r="BA306" s="98">
        <f t="shared" si="141"/>
        <v>0</v>
      </c>
      <c r="BB306" s="101">
        <f t="shared" si="142"/>
        <v>0</v>
      </c>
    </row>
    <row r="307" spans="1:54" ht="14.25" customHeight="1" x14ac:dyDescent="0.35">
      <c r="A307" s="266"/>
      <c r="B307" s="11">
        <v>22.4166666666667</v>
      </c>
      <c r="C307" s="266"/>
      <c r="D307" s="17"/>
      <c r="E307" s="17"/>
      <c r="F307" s="41"/>
      <c r="G307" s="266"/>
      <c r="H307" s="17"/>
      <c r="I307" s="17"/>
      <c r="J307" s="17"/>
      <c r="K307" s="98"/>
      <c r="L307" s="266"/>
      <c r="M307" s="99">
        <f t="shared" si="138"/>
        <v>0</v>
      </c>
      <c r="N307" s="17">
        <f t="shared" si="139"/>
        <v>0</v>
      </c>
      <c r="O307" s="41">
        <f t="shared" si="140"/>
        <v>0</v>
      </c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17"/>
      <c r="BA307" s="98">
        <f t="shared" si="141"/>
        <v>0</v>
      </c>
      <c r="BB307" s="101">
        <f t="shared" si="142"/>
        <v>0</v>
      </c>
    </row>
    <row r="308" spans="1:54" ht="14.25" customHeight="1" x14ac:dyDescent="0.35">
      <c r="A308" s="266"/>
      <c r="B308" s="11">
        <v>22.5</v>
      </c>
      <c r="C308" s="266"/>
      <c r="D308" s="17"/>
      <c r="E308" s="17"/>
      <c r="F308" s="41"/>
      <c r="G308" s="266"/>
      <c r="H308" s="17"/>
      <c r="I308" s="17"/>
      <c r="J308" s="17"/>
      <c r="K308" s="98"/>
      <c r="L308" s="266"/>
      <c r="M308" s="99">
        <f t="shared" si="138"/>
        <v>0</v>
      </c>
      <c r="N308" s="17">
        <f t="shared" si="139"/>
        <v>0</v>
      </c>
      <c r="O308" s="41">
        <f t="shared" si="140"/>
        <v>0</v>
      </c>
      <c r="P308" s="99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17"/>
      <c r="BA308" s="98">
        <f t="shared" si="141"/>
        <v>0</v>
      </c>
      <c r="BB308" s="101">
        <f t="shared" si="142"/>
        <v>0</v>
      </c>
    </row>
    <row r="309" spans="1:54" ht="14.25" customHeight="1" x14ac:dyDescent="0.35">
      <c r="A309" s="266"/>
      <c r="B309" s="11">
        <v>22.5833333333333</v>
      </c>
      <c r="C309" s="266"/>
      <c r="D309" s="17"/>
      <c r="E309" s="17"/>
      <c r="F309" s="41"/>
      <c r="G309" s="266"/>
      <c r="H309" s="17"/>
      <c r="I309" s="17"/>
      <c r="J309" s="17"/>
      <c r="K309" s="98"/>
      <c r="L309" s="266"/>
      <c r="M309" s="99">
        <f t="shared" si="138"/>
        <v>0</v>
      </c>
      <c r="N309" s="17">
        <f t="shared" si="139"/>
        <v>0</v>
      </c>
      <c r="O309" s="41">
        <f t="shared" si="140"/>
        <v>0</v>
      </c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17"/>
      <c r="BA309" s="98">
        <f t="shared" si="141"/>
        <v>0</v>
      </c>
      <c r="BB309" s="101">
        <f t="shared" si="142"/>
        <v>0</v>
      </c>
    </row>
    <row r="310" spans="1:54" ht="14.25" customHeight="1" x14ac:dyDescent="0.35">
      <c r="A310" s="266"/>
      <c r="B310" s="11">
        <v>22.6666666666667</v>
      </c>
      <c r="C310" s="266"/>
      <c r="D310" s="17"/>
      <c r="E310" s="17"/>
      <c r="F310" s="41"/>
      <c r="G310" s="266"/>
      <c r="H310" s="17"/>
      <c r="I310" s="17"/>
      <c r="J310" s="17"/>
      <c r="K310" s="98"/>
      <c r="L310" s="266"/>
      <c r="M310" s="99">
        <f t="shared" si="138"/>
        <v>0</v>
      </c>
      <c r="N310" s="17">
        <f t="shared" si="139"/>
        <v>0</v>
      </c>
      <c r="O310" s="41">
        <f t="shared" si="140"/>
        <v>0</v>
      </c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17"/>
      <c r="BA310" s="98">
        <f t="shared" si="141"/>
        <v>0</v>
      </c>
      <c r="BB310" s="101">
        <f t="shared" si="142"/>
        <v>0</v>
      </c>
    </row>
    <row r="311" spans="1:54" ht="14.25" customHeight="1" x14ac:dyDescent="0.35">
      <c r="A311" s="266"/>
      <c r="B311" s="11">
        <v>22.75</v>
      </c>
      <c r="C311" s="266"/>
      <c r="D311" s="17"/>
      <c r="E311" s="17"/>
      <c r="F311" s="41"/>
      <c r="G311" s="266"/>
      <c r="H311" s="17"/>
      <c r="I311" s="17"/>
      <c r="J311" s="17"/>
      <c r="K311" s="98"/>
      <c r="L311" s="266"/>
      <c r="M311" s="99">
        <f t="shared" si="138"/>
        <v>0</v>
      </c>
      <c r="N311" s="17">
        <f t="shared" si="139"/>
        <v>0</v>
      </c>
      <c r="O311" s="41">
        <f t="shared" si="140"/>
        <v>0</v>
      </c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17"/>
      <c r="BA311" s="98">
        <f t="shared" si="141"/>
        <v>0</v>
      </c>
      <c r="BB311" s="101">
        <f t="shared" si="142"/>
        <v>0</v>
      </c>
    </row>
    <row r="312" spans="1:54" ht="14.25" customHeight="1" x14ac:dyDescent="0.35">
      <c r="A312" s="266"/>
      <c r="B312" s="11">
        <v>22.8333333333333</v>
      </c>
      <c r="C312" s="266"/>
      <c r="D312" s="17"/>
      <c r="E312" s="17"/>
      <c r="F312" s="41"/>
      <c r="G312" s="266"/>
      <c r="H312" s="17"/>
      <c r="I312" s="17"/>
      <c r="J312" s="17"/>
      <c r="K312" s="98"/>
      <c r="L312" s="266"/>
      <c r="M312" s="99">
        <f t="shared" si="138"/>
        <v>0</v>
      </c>
      <c r="N312" s="17">
        <f t="shared" si="139"/>
        <v>0</v>
      </c>
      <c r="O312" s="41">
        <f t="shared" si="140"/>
        <v>0</v>
      </c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17"/>
      <c r="BA312" s="98">
        <f t="shared" si="141"/>
        <v>0</v>
      </c>
      <c r="BB312" s="101">
        <f t="shared" si="142"/>
        <v>0</v>
      </c>
    </row>
    <row r="313" spans="1:54" ht="14.25" customHeight="1" x14ac:dyDescent="0.35">
      <c r="A313" s="266"/>
      <c r="B313" s="11">
        <v>22.9166666666667</v>
      </c>
      <c r="C313" s="266"/>
      <c r="D313" s="17"/>
      <c r="E313" s="17"/>
      <c r="F313" s="41"/>
      <c r="G313" s="266"/>
      <c r="H313" s="17"/>
      <c r="I313" s="17"/>
      <c r="J313" s="17"/>
      <c r="K313" s="98"/>
      <c r="L313" s="266"/>
      <c r="M313" s="99">
        <f t="shared" si="138"/>
        <v>0</v>
      </c>
      <c r="N313" s="17">
        <f t="shared" si="139"/>
        <v>0</v>
      </c>
      <c r="O313" s="41">
        <f t="shared" si="140"/>
        <v>0</v>
      </c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17"/>
      <c r="BA313" s="98">
        <f t="shared" si="141"/>
        <v>0</v>
      </c>
      <c r="BB313" s="101">
        <f t="shared" si="142"/>
        <v>0</v>
      </c>
    </row>
    <row r="314" spans="1:54" ht="14.25" customHeight="1" x14ac:dyDescent="0.35">
      <c r="A314" s="267"/>
      <c r="B314" s="11">
        <v>23</v>
      </c>
      <c r="C314" s="267"/>
      <c r="D314" s="17"/>
      <c r="E314" s="17"/>
      <c r="F314" s="41"/>
      <c r="G314" s="267"/>
      <c r="H314" s="17"/>
      <c r="I314" s="17"/>
      <c r="J314" s="17"/>
      <c r="K314" s="98"/>
      <c r="L314" s="267"/>
      <c r="M314" s="99">
        <f t="shared" si="138"/>
        <v>0</v>
      </c>
      <c r="N314" s="17">
        <f t="shared" si="139"/>
        <v>0</v>
      </c>
      <c r="O314" s="41">
        <f t="shared" si="140"/>
        <v>0</v>
      </c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17"/>
      <c r="BA314" s="98">
        <f t="shared" si="141"/>
        <v>0</v>
      </c>
      <c r="BB314" s="101">
        <f t="shared" si="142"/>
        <v>0</v>
      </c>
    </row>
    <row r="315" spans="1:54" ht="14.25" customHeight="1" x14ac:dyDescent="0.35">
      <c r="A315" s="291" t="s">
        <v>92</v>
      </c>
      <c r="B315" s="285"/>
      <c r="C315" s="78" t="e">
        <f t="shared" ref="C315:BB315" si="143">AVERAGE(C303:C314)</f>
        <v>#DIV/0!</v>
      </c>
      <c r="D315" s="78" t="e">
        <f t="shared" si="143"/>
        <v>#DIV/0!</v>
      </c>
      <c r="E315" s="78" t="e">
        <f t="shared" si="143"/>
        <v>#DIV/0!</v>
      </c>
      <c r="F315" s="102" t="e">
        <f t="shared" si="143"/>
        <v>#DIV/0!</v>
      </c>
      <c r="G315" s="78" t="e">
        <f t="shared" si="143"/>
        <v>#DIV/0!</v>
      </c>
      <c r="H315" s="78" t="e">
        <f t="shared" si="143"/>
        <v>#DIV/0!</v>
      </c>
      <c r="I315" s="78" t="e">
        <f t="shared" si="143"/>
        <v>#DIV/0!</v>
      </c>
      <c r="J315" s="78" t="e">
        <f t="shared" si="143"/>
        <v>#DIV/0!</v>
      </c>
      <c r="K315" s="103" t="e">
        <f t="shared" si="143"/>
        <v>#DIV/0!</v>
      </c>
      <c r="L315" s="104">
        <f t="shared" si="143"/>
        <v>0</v>
      </c>
      <c r="M315" s="103">
        <f t="shared" si="143"/>
        <v>0</v>
      </c>
      <c r="N315" s="103">
        <f t="shared" si="143"/>
        <v>0</v>
      </c>
      <c r="O315" s="102">
        <f t="shared" si="143"/>
        <v>0</v>
      </c>
      <c r="P315" s="105" t="e">
        <f t="shared" si="143"/>
        <v>#DIV/0!</v>
      </c>
      <c r="Q315" s="78" t="e">
        <f t="shared" si="143"/>
        <v>#DIV/0!</v>
      </c>
      <c r="R315" s="78" t="e">
        <f t="shared" si="143"/>
        <v>#DIV/0!</v>
      </c>
      <c r="S315" s="78" t="e">
        <f t="shared" si="143"/>
        <v>#DIV/0!</v>
      </c>
      <c r="T315" s="78" t="e">
        <f t="shared" si="143"/>
        <v>#DIV/0!</v>
      </c>
      <c r="U315" s="78" t="e">
        <f t="shared" si="143"/>
        <v>#DIV/0!</v>
      </c>
      <c r="V315" s="78" t="e">
        <f t="shared" si="143"/>
        <v>#DIV/0!</v>
      </c>
      <c r="W315" s="78" t="e">
        <f t="shared" si="143"/>
        <v>#DIV/0!</v>
      </c>
      <c r="X315" s="78" t="e">
        <f t="shared" si="143"/>
        <v>#DIV/0!</v>
      </c>
      <c r="Y315" s="78" t="e">
        <f t="shared" si="143"/>
        <v>#DIV/0!</v>
      </c>
      <c r="Z315" s="78" t="e">
        <f t="shared" si="143"/>
        <v>#DIV/0!</v>
      </c>
      <c r="AA315" s="78" t="e">
        <f t="shared" si="143"/>
        <v>#DIV/0!</v>
      </c>
      <c r="AB315" s="78" t="e">
        <f t="shared" si="143"/>
        <v>#DIV/0!</v>
      </c>
      <c r="AC315" s="78" t="e">
        <f t="shared" si="143"/>
        <v>#DIV/0!</v>
      </c>
      <c r="AD315" s="78" t="e">
        <f t="shared" si="143"/>
        <v>#DIV/0!</v>
      </c>
      <c r="AE315" s="102" t="e">
        <f t="shared" si="143"/>
        <v>#DIV/0!</v>
      </c>
      <c r="AF315" s="106" t="e">
        <f t="shared" si="143"/>
        <v>#DIV/0!</v>
      </c>
      <c r="AG315" s="78" t="e">
        <f t="shared" si="143"/>
        <v>#DIV/0!</v>
      </c>
      <c r="AH315" s="78" t="e">
        <f t="shared" si="143"/>
        <v>#DIV/0!</v>
      </c>
      <c r="AI315" s="78" t="e">
        <f t="shared" si="143"/>
        <v>#DIV/0!</v>
      </c>
      <c r="AJ315" s="78" t="e">
        <f t="shared" si="143"/>
        <v>#DIV/0!</v>
      </c>
      <c r="AK315" s="78" t="e">
        <f t="shared" si="143"/>
        <v>#DIV/0!</v>
      </c>
      <c r="AL315" s="78" t="e">
        <f t="shared" si="143"/>
        <v>#DIV/0!</v>
      </c>
      <c r="AM315" s="78" t="e">
        <f t="shared" si="143"/>
        <v>#DIV/0!</v>
      </c>
      <c r="AN315" s="78" t="e">
        <f t="shared" si="143"/>
        <v>#DIV/0!</v>
      </c>
      <c r="AO315" s="78" t="e">
        <f t="shared" si="143"/>
        <v>#DIV/0!</v>
      </c>
      <c r="AP315" s="78" t="e">
        <f t="shared" si="143"/>
        <v>#DIV/0!</v>
      </c>
      <c r="AQ315" s="78" t="e">
        <f t="shared" si="143"/>
        <v>#DIV/0!</v>
      </c>
      <c r="AR315" s="78" t="e">
        <f t="shared" si="143"/>
        <v>#DIV/0!</v>
      </c>
      <c r="AS315" s="78" t="e">
        <f t="shared" si="143"/>
        <v>#DIV/0!</v>
      </c>
      <c r="AT315" s="78" t="e">
        <f t="shared" si="143"/>
        <v>#DIV/0!</v>
      </c>
      <c r="AU315" s="102" t="e">
        <f t="shared" si="143"/>
        <v>#DIV/0!</v>
      </c>
      <c r="AV315" s="107" t="e">
        <f t="shared" si="143"/>
        <v>#DIV/0!</v>
      </c>
      <c r="AW315" s="78" t="e">
        <f t="shared" si="143"/>
        <v>#DIV/0!</v>
      </c>
      <c r="AX315" s="78" t="e">
        <f t="shared" si="143"/>
        <v>#DIV/0!</v>
      </c>
      <c r="AY315" s="78" t="e">
        <f t="shared" si="143"/>
        <v>#DIV/0!</v>
      </c>
      <c r="AZ315" s="78" t="e">
        <f t="shared" si="143"/>
        <v>#DIV/0!</v>
      </c>
      <c r="BA315" s="103">
        <f t="shared" si="143"/>
        <v>0</v>
      </c>
      <c r="BB315" s="108">
        <f t="shared" si="143"/>
        <v>0</v>
      </c>
    </row>
    <row r="316" spans="1:54" ht="14.25" customHeight="1" x14ac:dyDescent="0.35">
      <c r="A316" s="268">
        <v>44859</v>
      </c>
      <c r="B316" s="11">
        <v>23.0833333333333</v>
      </c>
      <c r="C316" s="306"/>
      <c r="D316" s="17"/>
      <c r="E316" s="17"/>
      <c r="F316" s="41"/>
      <c r="G316" s="269"/>
      <c r="H316" s="17"/>
      <c r="I316" s="17"/>
      <c r="J316" s="17"/>
      <c r="K316" s="98"/>
      <c r="L316" s="286">
        <f>G316-C316</f>
        <v>0</v>
      </c>
      <c r="M316" s="99">
        <f t="shared" ref="M316:M327" si="144">H316-F316</f>
        <v>0</v>
      </c>
      <c r="N316" s="17">
        <f t="shared" ref="N316:N327" si="145">I316-E316</f>
        <v>0</v>
      </c>
      <c r="O316" s="41">
        <f t="shared" ref="O316:O327" si="146">K316-D316</f>
        <v>0</v>
      </c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17"/>
      <c r="BA316" s="98">
        <f t="shared" ref="BA316:BA327" si="147">AY316+AZ316</f>
        <v>0</v>
      </c>
      <c r="BB316" s="101">
        <f t="shared" ref="BB316:BB327" si="148">AE316+AU316+AY316</f>
        <v>0</v>
      </c>
    </row>
    <row r="317" spans="1:54" ht="14.25" customHeight="1" x14ac:dyDescent="0.35">
      <c r="A317" s="266"/>
      <c r="B317" s="11">
        <v>23.1666666666667</v>
      </c>
      <c r="C317" s="266"/>
      <c r="D317" s="17"/>
      <c r="E317" s="17"/>
      <c r="F317" s="41"/>
      <c r="G317" s="266"/>
      <c r="H317" s="17"/>
      <c r="I317" s="17"/>
      <c r="J317" s="17"/>
      <c r="K317" s="98"/>
      <c r="L317" s="266"/>
      <c r="M317" s="99">
        <f t="shared" si="144"/>
        <v>0</v>
      </c>
      <c r="N317" s="17">
        <f t="shared" si="145"/>
        <v>0</v>
      </c>
      <c r="O317" s="41">
        <f t="shared" si="146"/>
        <v>0</v>
      </c>
      <c r="P317" s="99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17"/>
      <c r="BA317" s="98">
        <f t="shared" si="147"/>
        <v>0</v>
      </c>
      <c r="BB317" s="101">
        <f t="shared" si="148"/>
        <v>0</v>
      </c>
    </row>
    <row r="318" spans="1:54" ht="14.25" customHeight="1" x14ac:dyDescent="0.35">
      <c r="A318" s="266"/>
      <c r="B318" s="11">
        <v>23.25</v>
      </c>
      <c r="C318" s="266"/>
      <c r="D318" s="17"/>
      <c r="E318" s="17"/>
      <c r="F318" s="41"/>
      <c r="G318" s="266"/>
      <c r="H318" s="17"/>
      <c r="I318" s="17"/>
      <c r="J318" s="17"/>
      <c r="K318" s="98"/>
      <c r="L318" s="266"/>
      <c r="M318" s="99">
        <f t="shared" si="144"/>
        <v>0</v>
      </c>
      <c r="N318" s="17">
        <f t="shared" si="145"/>
        <v>0</v>
      </c>
      <c r="O318" s="41">
        <f t="shared" si="146"/>
        <v>0</v>
      </c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17"/>
      <c r="BA318" s="98">
        <f t="shared" si="147"/>
        <v>0</v>
      </c>
      <c r="BB318" s="101">
        <f t="shared" si="148"/>
        <v>0</v>
      </c>
    </row>
    <row r="319" spans="1:54" ht="14.25" customHeight="1" x14ac:dyDescent="0.35">
      <c r="A319" s="266"/>
      <c r="B319" s="11">
        <v>23.3333333333333</v>
      </c>
      <c r="C319" s="266"/>
      <c r="D319" s="17"/>
      <c r="E319" s="17"/>
      <c r="F319" s="41"/>
      <c r="G319" s="266"/>
      <c r="H319" s="17"/>
      <c r="I319" s="17"/>
      <c r="J319" s="17"/>
      <c r="K319" s="98"/>
      <c r="L319" s="266"/>
      <c r="M319" s="99">
        <f t="shared" si="144"/>
        <v>0</v>
      </c>
      <c r="N319" s="17">
        <f t="shared" si="145"/>
        <v>0</v>
      </c>
      <c r="O319" s="41">
        <f t="shared" si="146"/>
        <v>0</v>
      </c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17"/>
      <c r="BA319" s="98">
        <f t="shared" si="147"/>
        <v>0</v>
      </c>
      <c r="BB319" s="101">
        <f t="shared" si="148"/>
        <v>0</v>
      </c>
    </row>
    <row r="320" spans="1:54" ht="14.25" customHeight="1" x14ac:dyDescent="0.35">
      <c r="A320" s="266"/>
      <c r="B320" s="11">
        <v>23.4166666666667</v>
      </c>
      <c r="C320" s="266"/>
      <c r="D320" s="17"/>
      <c r="E320" s="17"/>
      <c r="F320" s="41"/>
      <c r="G320" s="266"/>
      <c r="H320" s="17"/>
      <c r="I320" s="17"/>
      <c r="J320" s="17"/>
      <c r="K320" s="98"/>
      <c r="L320" s="266"/>
      <c r="M320" s="99">
        <f t="shared" si="144"/>
        <v>0</v>
      </c>
      <c r="N320" s="17">
        <f t="shared" si="145"/>
        <v>0</v>
      </c>
      <c r="O320" s="41">
        <f t="shared" si="146"/>
        <v>0</v>
      </c>
      <c r="P320" s="99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17"/>
      <c r="BA320" s="98">
        <f t="shared" si="147"/>
        <v>0</v>
      </c>
      <c r="BB320" s="101">
        <f t="shared" si="148"/>
        <v>0</v>
      </c>
    </row>
    <row r="321" spans="1:54" ht="14.25" customHeight="1" x14ac:dyDescent="0.35">
      <c r="A321" s="266"/>
      <c r="B321" s="11">
        <v>23.5</v>
      </c>
      <c r="C321" s="266"/>
      <c r="D321" s="17"/>
      <c r="E321" s="17"/>
      <c r="F321" s="41"/>
      <c r="G321" s="266"/>
      <c r="H321" s="17"/>
      <c r="I321" s="17"/>
      <c r="J321" s="17"/>
      <c r="K321" s="98"/>
      <c r="L321" s="266"/>
      <c r="M321" s="99">
        <f t="shared" si="144"/>
        <v>0</v>
      </c>
      <c r="N321" s="17">
        <f t="shared" si="145"/>
        <v>0</v>
      </c>
      <c r="O321" s="41">
        <f t="shared" si="146"/>
        <v>0</v>
      </c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17"/>
      <c r="BA321" s="98">
        <f t="shared" si="147"/>
        <v>0</v>
      </c>
      <c r="BB321" s="101">
        <f t="shared" si="148"/>
        <v>0</v>
      </c>
    </row>
    <row r="322" spans="1:54" ht="14.25" customHeight="1" x14ac:dyDescent="0.35">
      <c r="A322" s="266"/>
      <c r="B322" s="11">
        <v>23.5833333333333</v>
      </c>
      <c r="C322" s="266"/>
      <c r="D322" s="17"/>
      <c r="E322" s="17"/>
      <c r="F322" s="41"/>
      <c r="G322" s="266"/>
      <c r="H322" s="17"/>
      <c r="I322" s="17"/>
      <c r="J322" s="17"/>
      <c r="K322" s="98"/>
      <c r="L322" s="266"/>
      <c r="M322" s="99">
        <f t="shared" si="144"/>
        <v>0</v>
      </c>
      <c r="N322" s="17">
        <f t="shared" si="145"/>
        <v>0</v>
      </c>
      <c r="O322" s="41">
        <f t="shared" si="146"/>
        <v>0</v>
      </c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17"/>
      <c r="BA322" s="98">
        <f t="shared" si="147"/>
        <v>0</v>
      </c>
      <c r="BB322" s="101">
        <f t="shared" si="148"/>
        <v>0</v>
      </c>
    </row>
    <row r="323" spans="1:54" ht="14.25" customHeight="1" x14ac:dyDescent="0.35">
      <c r="A323" s="266"/>
      <c r="B323" s="11">
        <v>23.6666666666667</v>
      </c>
      <c r="C323" s="266"/>
      <c r="D323" s="17"/>
      <c r="E323" s="17"/>
      <c r="F323" s="41"/>
      <c r="G323" s="266"/>
      <c r="H323" s="17"/>
      <c r="I323" s="17"/>
      <c r="J323" s="17"/>
      <c r="K323" s="98"/>
      <c r="L323" s="266"/>
      <c r="M323" s="99">
        <f t="shared" si="144"/>
        <v>0</v>
      </c>
      <c r="N323" s="17">
        <f t="shared" si="145"/>
        <v>0</v>
      </c>
      <c r="O323" s="41">
        <f t="shared" si="146"/>
        <v>0</v>
      </c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17"/>
      <c r="BA323" s="98">
        <f t="shared" si="147"/>
        <v>0</v>
      </c>
      <c r="BB323" s="101">
        <f t="shared" si="148"/>
        <v>0</v>
      </c>
    </row>
    <row r="324" spans="1:54" ht="14.25" customHeight="1" x14ac:dyDescent="0.35">
      <c r="A324" s="266"/>
      <c r="B324" s="11">
        <v>23.75</v>
      </c>
      <c r="C324" s="266"/>
      <c r="D324" s="17"/>
      <c r="E324" s="17"/>
      <c r="F324" s="41"/>
      <c r="G324" s="266"/>
      <c r="H324" s="17"/>
      <c r="I324" s="17"/>
      <c r="J324" s="17"/>
      <c r="K324" s="98"/>
      <c r="L324" s="266"/>
      <c r="M324" s="99">
        <f t="shared" si="144"/>
        <v>0</v>
      </c>
      <c r="N324" s="17">
        <f t="shared" si="145"/>
        <v>0</v>
      </c>
      <c r="O324" s="41">
        <f t="shared" si="146"/>
        <v>0</v>
      </c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17"/>
      <c r="BA324" s="98">
        <f t="shared" si="147"/>
        <v>0</v>
      </c>
      <c r="BB324" s="101">
        <f t="shared" si="148"/>
        <v>0</v>
      </c>
    </row>
    <row r="325" spans="1:54" ht="14.25" customHeight="1" x14ac:dyDescent="0.35">
      <c r="A325" s="266"/>
      <c r="B325" s="11">
        <v>23.8333333333333</v>
      </c>
      <c r="C325" s="266"/>
      <c r="D325" s="17"/>
      <c r="E325" s="17"/>
      <c r="F325" s="41"/>
      <c r="G325" s="266"/>
      <c r="H325" s="17"/>
      <c r="I325" s="17"/>
      <c r="J325" s="17"/>
      <c r="K325" s="98"/>
      <c r="L325" s="266"/>
      <c r="M325" s="99">
        <f t="shared" si="144"/>
        <v>0</v>
      </c>
      <c r="N325" s="17">
        <f t="shared" si="145"/>
        <v>0</v>
      </c>
      <c r="O325" s="41">
        <f t="shared" si="146"/>
        <v>0</v>
      </c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17"/>
      <c r="BA325" s="98">
        <f t="shared" si="147"/>
        <v>0</v>
      </c>
      <c r="BB325" s="101">
        <f t="shared" si="148"/>
        <v>0</v>
      </c>
    </row>
    <row r="326" spans="1:54" ht="14.25" customHeight="1" x14ac:dyDescent="0.35">
      <c r="A326" s="266"/>
      <c r="B326" s="11">
        <v>23.9166666666667</v>
      </c>
      <c r="C326" s="266"/>
      <c r="D326" s="17"/>
      <c r="E326" s="17"/>
      <c r="F326" s="41"/>
      <c r="G326" s="266"/>
      <c r="H326" s="17"/>
      <c r="I326" s="17"/>
      <c r="J326" s="17"/>
      <c r="K326" s="98"/>
      <c r="L326" s="266"/>
      <c r="M326" s="99">
        <f t="shared" si="144"/>
        <v>0</v>
      </c>
      <c r="N326" s="17">
        <f t="shared" si="145"/>
        <v>0</v>
      </c>
      <c r="O326" s="41">
        <f t="shared" si="146"/>
        <v>0</v>
      </c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17"/>
      <c r="BA326" s="98">
        <f t="shared" si="147"/>
        <v>0</v>
      </c>
      <c r="BB326" s="101">
        <f t="shared" si="148"/>
        <v>0</v>
      </c>
    </row>
    <row r="327" spans="1:54" ht="14.25" customHeight="1" x14ac:dyDescent="0.35">
      <c r="A327" s="267"/>
      <c r="B327" s="11">
        <v>24</v>
      </c>
      <c r="C327" s="267"/>
      <c r="D327" s="17"/>
      <c r="E327" s="17"/>
      <c r="F327" s="41"/>
      <c r="G327" s="267"/>
      <c r="H327" s="17"/>
      <c r="I327" s="17"/>
      <c r="J327" s="17"/>
      <c r="K327" s="98"/>
      <c r="L327" s="267"/>
      <c r="M327" s="99">
        <f t="shared" si="144"/>
        <v>0</v>
      </c>
      <c r="N327" s="17">
        <f t="shared" si="145"/>
        <v>0</v>
      </c>
      <c r="O327" s="41">
        <f t="shared" si="146"/>
        <v>0</v>
      </c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17"/>
      <c r="BA327" s="98">
        <f t="shared" si="147"/>
        <v>0</v>
      </c>
      <c r="BB327" s="101">
        <f t="shared" si="148"/>
        <v>0</v>
      </c>
    </row>
    <row r="328" spans="1:54" ht="14.25" customHeight="1" x14ac:dyDescent="0.35">
      <c r="A328" s="291" t="s">
        <v>92</v>
      </c>
      <c r="B328" s="285"/>
      <c r="C328" s="78" t="e">
        <f t="shared" ref="C328:BB328" si="149">AVERAGE(C316:C327)</f>
        <v>#DIV/0!</v>
      </c>
      <c r="D328" s="78" t="e">
        <f t="shared" si="149"/>
        <v>#DIV/0!</v>
      </c>
      <c r="E328" s="78" t="e">
        <f t="shared" si="149"/>
        <v>#DIV/0!</v>
      </c>
      <c r="F328" s="102" t="e">
        <f t="shared" si="149"/>
        <v>#DIV/0!</v>
      </c>
      <c r="G328" s="78" t="e">
        <f t="shared" si="149"/>
        <v>#DIV/0!</v>
      </c>
      <c r="H328" s="78" t="e">
        <f t="shared" si="149"/>
        <v>#DIV/0!</v>
      </c>
      <c r="I328" s="78" t="e">
        <f t="shared" si="149"/>
        <v>#DIV/0!</v>
      </c>
      <c r="J328" s="78" t="e">
        <f t="shared" si="149"/>
        <v>#DIV/0!</v>
      </c>
      <c r="K328" s="103" t="e">
        <f t="shared" si="149"/>
        <v>#DIV/0!</v>
      </c>
      <c r="L328" s="104">
        <f t="shared" si="149"/>
        <v>0</v>
      </c>
      <c r="M328" s="103">
        <f t="shared" si="149"/>
        <v>0</v>
      </c>
      <c r="N328" s="103">
        <f t="shared" si="149"/>
        <v>0</v>
      </c>
      <c r="O328" s="102">
        <f t="shared" si="149"/>
        <v>0</v>
      </c>
      <c r="P328" s="105" t="e">
        <f t="shared" si="149"/>
        <v>#DIV/0!</v>
      </c>
      <c r="Q328" s="78" t="e">
        <f t="shared" si="149"/>
        <v>#DIV/0!</v>
      </c>
      <c r="R328" s="78" t="e">
        <f t="shared" si="149"/>
        <v>#DIV/0!</v>
      </c>
      <c r="S328" s="78" t="e">
        <f t="shared" si="149"/>
        <v>#DIV/0!</v>
      </c>
      <c r="T328" s="78" t="e">
        <f t="shared" si="149"/>
        <v>#DIV/0!</v>
      </c>
      <c r="U328" s="78" t="e">
        <f t="shared" si="149"/>
        <v>#DIV/0!</v>
      </c>
      <c r="V328" s="78" t="e">
        <f t="shared" si="149"/>
        <v>#DIV/0!</v>
      </c>
      <c r="W328" s="78" t="e">
        <f t="shared" si="149"/>
        <v>#DIV/0!</v>
      </c>
      <c r="X328" s="78" t="e">
        <f t="shared" si="149"/>
        <v>#DIV/0!</v>
      </c>
      <c r="Y328" s="78" t="e">
        <f t="shared" si="149"/>
        <v>#DIV/0!</v>
      </c>
      <c r="Z328" s="78" t="e">
        <f t="shared" si="149"/>
        <v>#DIV/0!</v>
      </c>
      <c r="AA328" s="78" t="e">
        <f t="shared" si="149"/>
        <v>#DIV/0!</v>
      </c>
      <c r="AB328" s="78" t="e">
        <f t="shared" si="149"/>
        <v>#DIV/0!</v>
      </c>
      <c r="AC328" s="78" t="e">
        <f t="shared" si="149"/>
        <v>#DIV/0!</v>
      </c>
      <c r="AD328" s="78" t="e">
        <f t="shared" si="149"/>
        <v>#DIV/0!</v>
      </c>
      <c r="AE328" s="102" t="e">
        <f t="shared" si="149"/>
        <v>#DIV/0!</v>
      </c>
      <c r="AF328" s="106" t="e">
        <f t="shared" si="149"/>
        <v>#DIV/0!</v>
      </c>
      <c r="AG328" s="78" t="e">
        <f t="shared" si="149"/>
        <v>#DIV/0!</v>
      </c>
      <c r="AH328" s="78" t="e">
        <f t="shared" si="149"/>
        <v>#DIV/0!</v>
      </c>
      <c r="AI328" s="78" t="e">
        <f t="shared" si="149"/>
        <v>#DIV/0!</v>
      </c>
      <c r="AJ328" s="78" t="e">
        <f t="shared" si="149"/>
        <v>#DIV/0!</v>
      </c>
      <c r="AK328" s="78" t="e">
        <f t="shared" si="149"/>
        <v>#DIV/0!</v>
      </c>
      <c r="AL328" s="78" t="e">
        <f t="shared" si="149"/>
        <v>#DIV/0!</v>
      </c>
      <c r="AM328" s="78" t="e">
        <f t="shared" si="149"/>
        <v>#DIV/0!</v>
      </c>
      <c r="AN328" s="78" t="e">
        <f t="shared" si="149"/>
        <v>#DIV/0!</v>
      </c>
      <c r="AO328" s="78" t="e">
        <f t="shared" si="149"/>
        <v>#DIV/0!</v>
      </c>
      <c r="AP328" s="78" t="e">
        <f t="shared" si="149"/>
        <v>#DIV/0!</v>
      </c>
      <c r="AQ328" s="78" t="e">
        <f t="shared" si="149"/>
        <v>#DIV/0!</v>
      </c>
      <c r="AR328" s="78" t="e">
        <f t="shared" si="149"/>
        <v>#DIV/0!</v>
      </c>
      <c r="AS328" s="78" t="e">
        <f t="shared" si="149"/>
        <v>#DIV/0!</v>
      </c>
      <c r="AT328" s="78" t="e">
        <f t="shared" si="149"/>
        <v>#DIV/0!</v>
      </c>
      <c r="AU328" s="102" t="e">
        <f t="shared" si="149"/>
        <v>#DIV/0!</v>
      </c>
      <c r="AV328" s="107" t="e">
        <f t="shared" si="149"/>
        <v>#DIV/0!</v>
      </c>
      <c r="AW328" s="78" t="e">
        <f t="shared" si="149"/>
        <v>#DIV/0!</v>
      </c>
      <c r="AX328" s="78" t="e">
        <f t="shared" si="149"/>
        <v>#DIV/0!</v>
      </c>
      <c r="AY328" s="78" t="e">
        <f t="shared" si="149"/>
        <v>#DIV/0!</v>
      </c>
      <c r="AZ328" s="78" t="e">
        <f t="shared" si="149"/>
        <v>#DIV/0!</v>
      </c>
      <c r="BA328" s="103">
        <f t="shared" si="149"/>
        <v>0</v>
      </c>
      <c r="BB328" s="108">
        <f t="shared" si="149"/>
        <v>0</v>
      </c>
    </row>
    <row r="329" spans="1:54" ht="14.25" customHeight="1" x14ac:dyDescent="0.35">
      <c r="A329" s="268">
        <v>44860</v>
      </c>
      <c r="B329" s="11">
        <v>24.0833333333333</v>
      </c>
      <c r="C329" s="306"/>
      <c r="D329" s="17"/>
      <c r="E329" s="17"/>
      <c r="F329" s="41"/>
      <c r="G329" s="269"/>
      <c r="H329" s="17"/>
      <c r="I329" s="17"/>
      <c r="J329" s="17"/>
      <c r="K329" s="98"/>
      <c r="L329" s="286">
        <f>G329-C329</f>
        <v>0</v>
      </c>
      <c r="M329" s="99">
        <f t="shared" ref="M329:M340" si="150">H329-F329</f>
        <v>0</v>
      </c>
      <c r="N329" s="17">
        <f t="shared" ref="N329:N340" si="151">I329-E329</f>
        <v>0</v>
      </c>
      <c r="O329" s="41">
        <f t="shared" ref="O329:O340" si="152">K329-D329</f>
        <v>0</v>
      </c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17"/>
      <c r="BA329" s="98">
        <f t="shared" ref="BA329:BA340" si="153">AY329+AZ329</f>
        <v>0</v>
      </c>
      <c r="BB329" s="101">
        <f t="shared" ref="BB329:BB340" si="154">AE329+AU329+AY329</f>
        <v>0</v>
      </c>
    </row>
    <row r="330" spans="1:54" ht="14.25" customHeight="1" x14ac:dyDescent="0.35">
      <c r="A330" s="266"/>
      <c r="B330" s="11">
        <v>24.1666666666667</v>
      </c>
      <c r="C330" s="266"/>
      <c r="D330" s="17"/>
      <c r="E330" s="17"/>
      <c r="F330" s="41"/>
      <c r="G330" s="266"/>
      <c r="H330" s="17"/>
      <c r="I330" s="17"/>
      <c r="J330" s="17"/>
      <c r="K330" s="98"/>
      <c r="L330" s="266"/>
      <c r="M330" s="99">
        <f t="shared" si="150"/>
        <v>0</v>
      </c>
      <c r="N330" s="17">
        <f t="shared" si="151"/>
        <v>0</v>
      </c>
      <c r="O330" s="41">
        <f t="shared" si="152"/>
        <v>0</v>
      </c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17"/>
      <c r="BA330" s="98">
        <f t="shared" si="153"/>
        <v>0</v>
      </c>
      <c r="BB330" s="101">
        <f t="shared" si="154"/>
        <v>0</v>
      </c>
    </row>
    <row r="331" spans="1:54" ht="14.25" customHeight="1" x14ac:dyDescent="0.35">
      <c r="A331" s="266"/>
      <c r="B331" s="11">
        <v>24.25</v>
      </c>
      <c r="C331" s="266"/>
      <c r="D331" s="17"/>
      <c r="E331" s="17"/>
      <c r="F331" s="41"/>
      <c r="G331" s="266"/>
      <c r="H331" s="17"/>
      <c r="I331" s="17"/>
      <c r="J331" s="17"/>
      <c r="K331" s="98"/>
      <c r="L331" s="266"/>
      <c r="M331" s="99">
        <f t="shared" si="150"/>
        <v>0</v>
      </c>
      <c r="N331" s="17">
        <f t="shared" si="151"/>
        <v>0</v>
      </c>
      <c r="O331" s="41">
        <f t="shared" si="152"/>
        <v>0</v>
      </c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17"/>
      <c r="BA331" s="98">
        <f t="shared" si="153"/>
        <v>0</v>
      </c>
      <c r="BB331" s="101">
        <f t="shared" si="154"/>
        <v>0</v>
      </c>
    </row>
    <row r="332" spans="1:54" ht="14.25" customHeight="1" x14ac:dyDescent="0.35">
      <c r="A332" s="266"/>
      <c r="B332" s="11">
        <v>24.3333333333333</v>
      </c>
      <c r="C332" s="266"/>
      <c r="D332" s="17"/>
      <c r="E332" s="17"/>
      <c r="F332" s="41"/>
      <c r="G332" s="266"/>
      <c r="H332" s="17"/>
      <c r="I332" s="17"/>
      <c r="J332" s="17"/>
      <c r="K332" s="98"/>
      <c r="L332" s="266"/>
      <c r="M332" s="99">
        <f t="shared" si="150"/>
        <v>0</v>
      </c>
      <c r="N332" s="17">
        <f t="shared" si="151"/>
        <v>0</v>
      </c>
      <c r="O332" s="41">
        <f t="shared" si="152"/>
        <v>0</v>
      </c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17"/>
      <c r="BA332" s="98">
        <f t="shared" si="153"/>
        <v>0</v>
      </c>
      <c r="BB332" s="101">
        <f t="shared" si="154"/>
        <v>0</v>
      </c>
    </row>
    <row r="333" spans="1:54" ht="14.25" customHeight="1" x14ac:dyDescent="0.35">
      <c r="A333" s="266"/>
      <c r="B333" s="11">
        <v>24.4166666666667</v>
      </c>
      <c r="C333" s="266"/>
      <c r="D333" s="17"/>
      <c r="E333" s="17"/>
      <c r="F333" s="41"/>
      <c r="G333" s="266"/>
      <c r="H333" s="17"/>
      <c r="I333" s="17"/>
      <c r="J333" s="17"/>
      <c r="K333" s="98"/>
      <c r="L333" s="266"/>
      <c r="M333" s="99">
        <f t="shared" si="150"/>
        <v>0</v>
      </c>
      <c r="N333" s="17">
        <f t="shared" si="151"/>
        <v>0</v>
      </c>
      <c r="O333" s="41">
        <f t="shared" si="152"/>
        <v>0</v>
      </c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17"/>
      <c r="BA333" s="98">
        <f t="shared" si="153"/>
        <v>0</v>
      </c>
      <c r="BB333" s="101">
        <f t="shared" si="154"/>
        <v>0</v>
      </c>
    </row>
    <row r="334" spans="1:54" ht="14.25" customHeight="1" x14ac:dyDescent="0.35">
      <c r="A334" s="266"/>
      <c r="B334" s="11">
        <v>24.5</v>
      </c>
      <c r="C334" s="266"/>
      <c r="D334" s="17"/>
      <c r="E334" s="17"/>
      <c r="F334" s="41"/>
      <c r="G334" s="266"/>
      <c r="H334" s="17"/>
      <c r="I334" s="17"/>
      <c r="J334" s="17"/>
      <c r="K334" s="98"/>
      <c r="L334" s="266"/>
      <c r="M334" s="99">
        <f t="shared" si="150"/>
        <v>0</v>
      </c>
      <c r="N334" s="17">
        <f t="shared" si="151"/>
        <v>0</v>
      </c>
      <c r="O334" s="41">
        <f t="shared" si="152"/>
        <v>0</v>
      </c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17"/>
      <c r="BA334" s="98">
        <f t="shared" si="153"/>
        <v>0</v>
      </c>
      <c r="BB334" s="101">
        <f t="shared" si="154"/>
        <v>0</v>
      </c>
    </row>
    <row r="335" spans="1:54" ht="14.25" customHeight="1" x14ac:dyDescent="0.35">
      <c r="A335" s="266"/>
      <c r="B335" s="11">
        <v>24.5833333333333</v>
      </c>
      <c r="C335" s="266"/>
      <c r="D335" s="17"/>
      <c r="E335" s="17"/>
      <c r="F335" s="41"/>
      <c r="G335" s="266"/>
      <c r="H335" s="17"/>
      <c r="I335" s="17"/>
      <c r="J335" s="17"/>
      <c r="K335" s="98"/>
      <c r="L335" s="266"/>
      <c r="M335" s="99">
        <f t="shared" si="150"/>
        <v>0</v>
      </c>
      <c r="N335" s="17">
        <f t="shared" si="151"/>
        <v>0</v>
      </c>
      <c r="O335" s="41">
        <f t="shared" si="152"/>
        <v>0</v>
      </c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17"/>
      <c r="BA335" s="98">
        <f t="shared" si="153"/>
        <v>0</v>
      </c>
      <c r="BB335" s="101">
        <f t="shared" si="154"/>
        <v>0</v>
      </c>
    </row>
    <row r="336" spans="1:54" ht="14.25" customHeight="1" x14ac:dyDescent="0.35">
      <c r="A336" s="266"/>
      <c r="B336" s="11">
        <v>24.6666666666667</v>
      </c>
      <c r="C336" s="266"/>
      <c r="D336" s="17"/>
      <c r="E336" s="17"/>
      <c r="F336" s="41"/>
      <c r="G336" s="266"/>
      <c r="H336" s="17"/>
      <c r="I336" s="17"/>
      <c r="J336" s="17"/>
      <c r="K336" s="98"/>
      <c r="L336" s="266"/>
      <c r="M336" s="99">
        <f t="shared" si="150"/>
        <v>0</v>
      </c>
      <c r="N336" s="17">
        <f t="shared" si="151"/>
        <v>0</v>
      </c>
      <c r="O336" s="41">
        <f t="shared" si="152"/>
        <v>0</v>
      </c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17"/>
      <c r="BA336" s="98">
        <f t="shared" si="153"/>
        <v>0</v>
      </c>
      <c r="BB336" s="101">
        <f t="shared" si="154"/>
        <v>0</v>
      </c>
    </row>
    <row r="337" spans="1:54" ht="14.25" customHeight="1" x14ac:dyDescent="0.35">
      <c r="A337" s="266"/>
      <c r="B337" s="11">
        <v>24.75</v>
      </c>
      <c r="C337" s="266"/>
      <c r="D337" s="17"/>
      <c r="E337" s="17"/>
      <c r="F337" s="41"/>
      <c r="G337" s="266"/>
      <c r="H337" s="17"/>
      <c r="I337" s="17"/>
      <c r="J337" s="17"/>
      <c r="K337" s="98"/>
      <c r="L337" s="266"/>
      <c r="M337" s="99">
        <f t="shared" si="150"/>
        <v>0</v>
      </c>
      <c r="N337" s="17">
        <f t="shared" si="151"/>
        <v>0</v>
      </c>
      <c r="O337" s="41">
        <f t="shared" si="152"/>
        <v>0</v>
      </c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17"/>
      <c r="BA337" s="98">
        <f t="shared" si="153"/>
        <v>0</v>
      </c>
      <c r="BB337" s="101">
        <f t="shared" si="154"/>
        <v>0</v>
      </c>
    </row>
    <row r="338" spans="1:54" ht="14.25" customHeight="1" x14ac:dyDescent="0.35">
      <c r="A338" s="266"/>
      <c r="B338" s="11">
        <v>24.8333333333333</v>
      </c>
      <c r="C338" s="266"/>
      <c r="D338" s="17"/>
      <c r="E338" s="17"/>
      <c r="F338" s="41"/>
      <c r="G338" s="266"/>
      <c r="H338" s="17"/>
      <c r="I338" s="17"/>
      <c r="J338" s="17"/>
      <c r="K338" s="98"/>
      <c r="L338" s="266"/>
      <c r="M338" s="99">
        <f t="shared" si="150"/>
        <v>0</v>
      </c>
      <c r="N338" s="17">
        <f t="shared" si="151"/>
        <v>0</v>
      </c>
      <c r="O338" s="41">
        <f t="shared" si="152"/>
        <v>0</v>
      </c>
      <c r="P338" s="99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17"/>
      <c r="BA338" s="98">
        <f t="shared" si="153"/>
        <v>0</v>
      </c>
      <c r="BB338" s="101">
        <f t="shared" si="154"/>
        <v>0</v>
      </c>
    </row>
    <row r="339" spans="1:54" ht="14.25" customHeight="1" x14ac:dyDescent="0.35">
      <c r="A339" s="266"/>
      <c r="B339" s="11">
        <v>24.9166666666667</v>
      </c>
      <c r="C339" s="266"/>
      <c r="D339" s="17"/>
      <c r="E339" s="17"/>
      <c r="F339" s="41"/>
      <c r="G339" s="266"/>
      <c r="H339" s="17"/>
      <c r="I339" s="17"/>
      <c r="J339" s="17"/>
      <c r="K339" s="98"/>
      <c r="L339" s="266"/>
      <c r="M339" s="99">
        <f t="shared" si="150"/>
        <v>0</v>
      </c>
      <c r="N339" s="17">
        <f t="shared" si="151"/>
        <v>0</v>
      </c>
      <c r="O339" s="41">
        <f t="shared" si="152"/>
        <v>0</v>
      </c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17"/>
      <c r="BA339" s="98">
        <f t="shared" si="153"/>
        <v>0</v>
      </c>
      <c r="BB339" s="101">
        <f t="shared" si="154"/>
        <v>0</v>
      </c>
    </row>
    <row r="340" spans="1:54" ht="14.25" customHeight="1" x14ac:dyDescent="0.35">
      <c r="A340" s="267"/>
      <c r="B340" s="11">
        <v>25</v>
      </c>
      <c r="C340" s="267"/>
      <c r="D340" s="17"/>
      <c r="E340" s="17"/>
      <c r="F340" s="41"/>
      <c r="G340" s="267"/>
      <c r="H340" s="17"/>
      <c r="I340" s="17"/>
      <c r="J340" s="17"/>
      <c r="K340" s="98"/>
      <c r="L340" s="267"/>
      <c r="M340" s="99">
        <f t="shared" si="150"/>
        <v>0</v>
      </c>
      <c r="N340" s="17">
        <f t="shared" si="151"/>
        <v>0</v>
      </c>
      <c r="O340" s="41">
        <f t="shared" si="152"/>
        <v>0</v>
      </c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17"/>
      <c r="BA340" s="98">
        <f t="shared" si="153"/>
        <v>0</v>
      </c>
      <c r="BB340" s="101">
        <f t="shared" si="154"/>
        <v>0</v>
      </c>
    </row>
    <row r="341" spans="1:54" ht="14.25" customHeight="1" x14ac:dyDescent="0.35">
      <c r="A341" s="291" t="s">
        <v>92</v>
      </c>
      <c r="B341" s="285"/>
      <c r="C341" s="78" t="e">
        <f t="shared" ref="C341:BB341" si="155">AVERAGE(C329:C340)</f>
        <v>#DIV/0!</v>
      </c>
      <c r="D341" s="78" t="e">
        <f t="shared" si="155"/>
        <v>#DIV/0!</v>
      </c>
      <c r="E341" s="78" t="e">
        <f t="shared" si="155"/>
        <v>#DIV/0!</v>
      </c>
      <c r="F341" s="102" t="e">
        <f t="shared" si="155"/>
        <v>#DIV/0!</v>
      </c>
      <c r="G341" s="78" t="e">
        <f t="shared" si="155"/>
        <v>#DIV/0!</v>
      </c>
      <c r="H341" s="78" t="e">
        <f t="shared" si="155"/>
        <v>#DIV/0!</v>
      </c>
      <c r="I341" s="78" t="e">
        <f t="shared" si="155"/>
        <v>#DIV/0!</v>
      </c>
      <c r="J341" s="78" t="e">
        <f t="shared" si="155"/>
        <v>#DIV/0!</v>
      </c>
      <c r="K341" s="103" t="e">
        <f t="shared" si="155"/>
        <v>#DIV/0!</v>
      </c>
      <c r="L341" s="104">
        <f t="shared" si="155"/>
        <v>0</v>
      </c>
      <c r="M341" s="103">
        <f t="shared" si="155"/>
        <v>0</v>
      </c>
      <c r="N341" s="103">
        <f t="shared" si="155"/>
        <v>0</v>
      </c>
      <c r="O341" s="102">
        <f t="shared" si="155"/>
        <v>0</v>
      </c>
      <c r="P341" s="105" t="e">
        <f t="shared" si="155"/>
        <v>#DIV/0!</v>
      </c>
      <c r="Q341" s="78" t="e">
        <f t="shared" si="155"/>
        <v>#DIV/0!</v>
      </c>
      <c r="R341" s="78" t="e">
        <f t="shared" si="155"/>
        <v>#DIV/0!</v>
      </c>
      <c r="S341" s="78" t="e">
        <f t="shared" si="155"/>
        <v>#DIV/0!</v>
      </c>
      <c r="T341" s="78" t="e">
        <f t="shared" si="155"/>
        <v>#DIV/0!</v>
      </c>
      <c r="U341" s="78" t="e">
        <f t="shared" si="155"/>
        <v>#DIV/0!</v>
      </c>
      <c r="V341" s="78" t="e">
        <f t="shared" si="155"/>
        <v>#DIV/0!</v>
      </c>
      <c r="W341" s="78" t="e">
        <f t="shared" si="155"/>
        <v>#DIV/0!</v>
      </c>
      <c r="X341" s="78" t="e">
        <f t="shared" si="155"/>
        <v>#DIV/0!</v>
      </c>
      <c r="Y341" s="78" t="e">
        <f t="shared" si="155"/>
        <v>#DIV/0!</v>
      </c>
      <c r="Z341" s="78" t="e">
        <f t="shared" si="155"/>
        <v>#DIV/0!</v>
      </c>
      <c r="AA341" s="78" t="e">
        <f t="shared" si="155"/>
        <v>#DIV/0!</v>
      </c>
      <c r="AB341" s="78" t="e">
        <f t="shared" si="155"/>
        <v>#DIV/0!</v>
      </c>
      <c r="AC341" s="78" t="e">
        <f t="shared" si="155"/>
        <v>#DIV/0!</v>
      </c>
      <c r="AD341" s="78" t="e">
        <f t="shared" si="155"/>
        <v>#DIV/0!</v>
      </c>
      <c r="AE341" s="102" t="e">
        <f t="shared" si="155"/>
        <v>#DIV/0!</v>
      </c>
      <c r="AF341" s="106" t="e">
        <f t="shared" si="155"/>
        <v>#DIV/0!</v>
      </c>
      <c r="AG341" s="78" t="e">
        <f t="shared" si="155"/>
        <v>#DIV/0!</v>
      </c>
      <c r="AH341" s="78" t="e">
        <f t="shared" si="155"/>
        <v>#DIV/0!</v>
      </c>
      <c r="AI341" s="78" t="e">
        <f t="shared" si="155"/>
        <v>#DIV/0!</v>
      </c>
      <c r="AJ341" s="78" t="e">
        <f t="shared" si="155"/>
        <v>#DIV/0!</v>
      </c>
      <c r="AK341" s="78" t="e">
        <f t="shared" si="155"/>
        <v>#DIV/0!</v>
      </c>
      <c r="AL341" s="78" t="e">
        <f t="shared" si="155"/>
        <v>#DIV/0!</v>
      </c>
      <c r="AM341" s="78" t="e">
        <f t="shared" si="155"/>
        <v>#DIV/0!</v>
      </c>
      <c r="AN341" s="78" t="e">
        <f t="shared" si="155"/>
        <v>#DIV/0!</v>
      </c>
      <c r="AO341" s="78" t="e">
        <f t="shared" si="155"/>
        <v>#DIV/0!</v>
      </c>
      <c r="AP341" s="78" t="e">
        <f t="shared" si="155"/>
        <v>#DIV/0!</v>
      </c>
      <c r="AQ341" s="78" t="e">
        <f t="shared" si="155"/>
        <v>#DIV/0!</v>
      </c>
      <c r="AR341" s="78" t="e">
        <f t="shared" si="155"/>
        <v>#DIV/0!</v>
      </c>
      <c r="AS341" s="78" t="e">
        <f t="shared" si="155"/>
        <v>#DIV/0!</v>
      </c>
      <c r="AT341" s="78" t="e">
        <f t="shared" si="155"/>
        <v>#DIV/0!</v>
      </c>
      <c r="AU341" s="102" t="e">
        <f t="shared" si="155"/>
        <v>#DIV/0!</v>
      </c>
      <c r="AV341" s="107" t="e">
        <f t="shared" si="155"/>
        <v>#DIV/0!</v>
      </c>
      <c r="AW341" s="78" t="e">
        <f t="shared" si="155"/>
        <v>#DIV/0!</v>
      </c>
      <c r="AX341" s="78" t="e">
        <f t="shared" si="155"/>
        <v>#DIV/0!</v>
      </c>
      <c r="AY341" s="78" t="e">
        <f t="shared" si="155"/>
        <v>#DIV/0!</v>
      </c>
      <c r="AZ341" s="78" t="e">
        <f t="shared" si="155"/>
        <v>#DIV/0!</v>
      </c>
      <c r="BA341" s="103">
        <f t="shared" si="155"/>
        <v>0</v>
      </c>
      <c r="BB341" s="108">
        <f t="shared" si="155"/>
        <v>0</v>
      </c>
    </row>
    <row r="342" spans="1:54" ht="14.25" customHeight="1" x14ac:dyDescent="0.35">
      <c r="A342" s="268">
        <v>44861</v>
      </c>
      <c r="B342" s="11">
        <v>25.0833333333333</v>
      </c>
      <c r="C342" s="306"/>
      <c r="D342" s="17"/>
      <c r="E342" s="17"/>
      <c r="F342" s="41"/>
      <c r="G342" s="269"/>
      <c r="H342" s="17"/>
      <c r="I342" s="17"/>
      <c r="J342" s="17"/>
      <c r="K342" s="98"/>
      <c r="L342" s="286">
        <f>G342-C342</f>
        <v>0</v>
      </c>
      <c r="M342" s="99">
        <f t="shared" ref="M342:M353" si="156">H342-F342</f>
        <v>0</v>
      </c>
      <c r="N342" s="17">
        <f t="shared" ref="N342:N353" si="157">I342-E342</f>
        <v>0</v>
      </c>
      <c r="O342" s="41">
        <f t="shared" ref="O342:O353" si="158">K342-D342</f>
        <v>0</v>
      </c>
      <c r="P342" s="99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17"/>
      <c r="BA342" s="98">
        <f t="shared" ref="BA342:BA353" si="159">AY342+AZ342</f>
        <v>0</v>
      </c>
      <c r="BB342" s="101">
        <f t="shared" ref="BB342:BB353" si="160">AE342+AU342+AY342</f>
        <v>0</v>
      </c>
    </row>
    <row r="343" spans="1:54" ht="14.25" customHeight="1" x14ac:dyDescent="0.35">
      <c r="A343" s="266"/>
      <c r="B343" s="11">
        <v>25.1666666666667</v>
      </c>
      <c r="C343" s="266"/>
      <c r="D343" s="17"/>
      <c r="E343" s="17"/>
      <c r="F343" s="41"/>
      <c r="G343" s="266"/>
      <c r="H343" s="17"/>
      <c r="I343" s="17"/>
      <c r="J343" s="17"/>
      <c r="K343" s="98"/>
      <c r="L343" s="266"/>
      <c r="M343" s="99">
        <f t="shared" si="156"/>
        <v>0</v>
      </c>
      <c r="N343" s="17">
        <f t="shared" si="157"/>
        <v>0</v>
      </c>
      <c r="O343" s="41">
        <f t="shared" si="158"/>
        <v>0</v>
      </c>
      <c r="P343" s="99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17"/>
      <c r="BA343" s="98">
        <f t="shared" si="159"/>
        <v>0</v>
      </c>
      <c r="BB343" s="101">
        <f t="shared" si="160"/>
        <v>0</v>
      </c>
    </row>
    <row r="344" spans="1:54" ht="14.25" customHeight="1" x14ac:dyDescent="0.35">
      <c r="A344" s="266"/>
      <c r="B344" s="11">
        <v>25.25</v>
      </c>
      <c r="C344" s="266"/>
      <c r="D344" s="17"/>
      <c r="E344" s="17"/>
      <c r="F344" s="41"/>
      <c r="G344" s="266"/>
      <c r="H344" s="17"/>
      <c r="I344" s="17"/>
      <c r="J344" s="17"/>
      <c r="K344" s="98"/>
      <c r="L344" s="266"/>
      <c r="M344" s="99">
        <f t="shared" si="156"/>
        <v>0</v>
      </c>
      <c r="N344" s="17">
        <f t="shared" si="157"/>
        <v>0</v>
      </c>
      <c r="O344" s="41">
        <f t="shared" si="158"/>
        <v>0</v>
      </c>
      <c r="P344" s="99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17"/>
      <c r="BA344" s="98">
        <f t="shared" si="159"/>
        <v>0</v>
      </c>
      <c r="BB344" s="101">
        <f t="shared" si="160"/>
        <v>0</v>
      </c>
    </row>
    <row r="345" spans="1:54" ht="14.25" customHeight="1" x14ac:dyDescent="0.35">
      <c r="A345" s="266"/>
      <c r="B345" s="11">
        <v>25.3333333333333</v>
      </c>
      <c r="C345" s="266"/>
      <c r="D345" s="17"/>
      <c r="E345" s="17"/>
      <c r="F345" s="41"/>
      <c r="G345" s="266"/>
      <c r="H345" s="17"/>
      <c r="I345" s="17"/>
      <c r="J345" s="17"/>
      <c r="K345" s="98"/>
      <c r="L345" s="266"/>
      <c r="M345" s="99">
        <f t="shared" si="156"/>
        <v>0</v>
      </c>
      <c r="N345" s="17">
        <f t="shared" si="157"/>
        <v>0</v>
      </c>
      <c r="O345" s="41">
        <f t="shared" si="158"/>
        <v>0</v>
      </c>
      <c r="P345" s="99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17"/>
      <c r="BA345" s="98">
        <f t="shared" si="159"/>
        <v>0</v>
      </c>
      <c r="BB345" s="101">
        <f t="shared" si="160"/>
        <v>0</v>
      </c>
    </row>
    <row r="346" spans="1:54" ht="14.25" customHeight="1" x14ac:dyDescent="0.35">
      <c r="A346" s="266"/>
      <c r="B346" s="11">
        <v>25.4166666666667</v>
      </c>
      <c r="C346" s="266"/>
      <c r="D346" s="17"/>
      <c r="E346" s="17"/>
      <c r="F346" s="41"/>
      <c r="G346" s="266"/>
      <c r="H346" s="17"/>
      <c r="I346" s="17"/>
      <c r="J346" s="17"/>
      <c r="K346" s="98"/>
      <c r="L346" s="266"/>
      <c r="M346" s="99">
        <f t="shared" si="156"/>
        <v>0</v>
      </c>
      <c r="N346" s="17">
        <f t="shared" si="157"/>
        <v>0</v>
      </c>
      <c r="O346" s="41">
        <f t="shared" si="158"/>
        <v>0</v>
      </c>
      <c r="P346" s="99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17"/>
      <c r="BA346" s="98">
        <f t="shared" si="159"/>
        <v>0</v>
      </c>
      <c r="BB346" s="101">
        <f t="shared" si="160"/>
        <v>0</v>
      </c>
    </row>
    <row r="347" spans="1:54" ht="14.25" customHeight="1" x14ac:dyDescent="0.35">
      <c r="A347" s="266"/>
      <c r="B347" s="11">
        <v>25.5</v>
      </c>
      <c r="C347" s="266"/>
      <c r="D347" s="17"/>
      <c r="E347" s="17"/>
      <c r="F347" s="41"/>
      <c r="G347" s="266"/>
      <c r="H347" s="17"/>
      <c r="I347" s="17"/>
      <c r="J347" s="17"/>
      <c r="K347" s="98"/>
      <c r="L347" s="266"/>
      <c r="M347" s="99">
        <f t="shared" si="156"/>
        <v>0</v>
      </c>
      <c r="N347" s="17">
        <f t="shared" si="157"/>
        <v>0</v>
      </c>
      <c r="O347" s="41">
        <f t="shared" si="158"/>
        <v>0</v>
      </c>
      <c r="P347" s="99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17"/>
      <c r="BA347" s="98">
        <f t="shared" si="159"/>
        <v>0</v>
      </c>
      <c r="BB347" s="101">
        <f t="shared" si="160"/>
        <v>0</v>
      </c>
    </row>
    <row r="348" spans="1:54" ht="14.25" customHeight="1" x14ac:dyDescent="0.35">
      <c r="A348" s="266"/>
      <c r="B348" s="11">
        <v>25.5833333333333</v>
      </c>
      <c r="C348" s="266"/>
      <c r="D348" s="17"/>
      <c r="E348" s="17"/>
      <c r="F348" s="41"/>
      <c r="G348" s="266"/>
      <c r="H348" s="17"/>
      <c r="I348" s="17"/>
      <c r="J348" s="17"/>
      <c r="K348" s="98"/>
      <c r="L348" s="266"/>
      <c r="M348" s="99">
        <f t="shared" si="156"/>
        <v>0</v>
      </c>
      <c r="N348" s="17">
        <f t="shared" si="157"/>
        <v>0</v>
      </c>
      <c r="O348" s="41">
        <f t="shared" si="158"/>
        <v>0</v>
      </c>
      <c r="P348" s="99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17"/>
      <c r="BA348" s="98">
        <f t="shared" si="159"/>
        <v>0</v>
      </c>
      <c r="BB348" s="101">
        <f t="shared" si="160"/>
        <v>0</v>
      </c>
    </row>
    <row r="349" spans="1:54" ht="14.25" customHeight="1" x14ac:dyDescent="0.35">
      <c r="A349" s="266"/>
      <c r="B349" s="11">
        <v>25.6666666666667</v>
      </c>
      <c r="C349" s="266"/>
      <c r="D349" s="17"/>
      <c r="E349" s="17"/>
      <c r="F349" s="41"/>
      <c r="G349" s="266"/>
      <c r="H349" s="17"/>
      <c r="I349" s="17"/>
      <c r="J349" s="17"/>
      <c r="K349" s="98"/>
      <c r="L349" s="266"/>
      <c r="M349" s="99">
        <f t="shared" si="156"/>
        <v>0</v>
      </c>
      <c r="N349" s="17">
        <f t="shared" si="157"/>
        <v>0</v>
      </c>
      <c r="O349" s="41">
        <f t="shared" si="158"/>
        <v>0</v>
      </c>
      <c r="P349" s="99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17"/>
      <c r="BA349" s="98">
        <f t="shared" si="159"/>
        <v>0</v>
      </c>
      <c r="BB349" s="101">
        <f t="shared" si="160"/>
        <v>0</v>
      </c>
    </row>
    <row r="350" spans="1:54" ht="14.25" customHeight="1" x14ac:dyDescent="0.35">
      <c r="A350" s="266"/>
      <c r="B350" s="11">
        <v>25.75</v>
      </c>
      <c r="C350" s="266"/>
      <c r="D350" s="17"/>
      <c r="E350" s="17"/>
      <c r="F350" s="41"/>
      <c r="G350" s="266"/>
      <c r="H350" s="17"/>
      <c r="I350" s="17"/>
      <c r="J350" s="17"/>
      <c r="K350" s="98"/>
      <c r="L350" s="266"/>
      <c r="M350" s="99">
        <f t="shared" si="156"/>
        <v>0</v>
      </c>
      <c r="N350" s="17">
        <f t="shared" si="157"/>
        <v>0</v>
      </c>
      <c r="O350" s="41">
        <f t="shared" si="158"/>
        <v>0</v>
      </c>
      <c r="P350" s="99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17"/>
      <c r="BA350" s="98">
        <f t="shared" si="159"/>
        <v>0</v>
      </c>
      <c r="BB350" s="101">
        <f t="shared" si="160"/>
        <v>0</v>
      </c>
    </row>
    <row r="351" spans="1:54" ht="14.25" customHeight="1" x14ac:dyDescent="0.35">
      <c r="A351" s="266"/>
      <c r="B351" s="11">
        <v>25.8333333333333</v>
      </c>
      <c r="C351" s="266"/>
      <c r="D351" s="17"/>
      <c r="E351" s="17"/>
      <c r="F351" s="41"/>
      <c r="G351" s="266"/>
      <c r="H351" s="17"/>
      <c r="I351" s="17"/>
      <c r="J351" s="17"/>
      <c r="K351" s="98"/>
      <c r="L351" s="266"/>
      <c r="M351" s="99">
        <f t="shared" si="156"/>
        <v>0</v>
      </c>
      <c r="N351" s="17">
        <f t="shared" si="157"/>
        <v>0</v>
      </c>
      <c r="O351" s="41">
        <f t="shared" si="158"/>
        <v>0</v>
      </c>
      <c r="P351" s="99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17"/>
      <c r="BA351" s="98">
        <f t="shared" si="159"/>
        <v>0</v>
      </c>
      <c r="BB351" s="101">
        <f t="shared" si="160"/>
        <v>0</v>
      </c>
    </row>
    <row r="352" spans="1:54" ht="14.25" customHeight="1" x14ac:dyDescent="0.35">
      <c r="A352" s="266"/>
      <c r="B352" s="11">
        <v>25.9166666666667</v>
      </c>
      <c r="C352" s="266"/>
      <c r="D352" s="17"/>
      <c r="E352" s="17"/>
      <c r="F352" s="41"/>
      <c r="G352" s="266"/>
      <c r="H352" s="17"/>
      <c r="I352" s="17"/>
      <c r="J352" s="17"/>
      <c r="K352" s="98"/>
      <c r="L352" s="266"/>
      <c r="M352" s="99">
        <f t="shared" si="156"/>
        <v>0</v>
      </c>
      <c r="N352" s="17">
        <f t="shared" si="157"/>
        <v>0</v>
      </c>
      <c r="O352" s="41">
        <f t="shared" si="158"/>
        <v>0</v>
      </c>
      <c r="P352" s="99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17"/>
      <c r="BA352" s="98">
        <f t="shared" si="159"/>
        <v>0</v>
      </c>
      <c r="BB352" s="101">
        <f t="shared" si="160"/>
        <v>0</v>
      </c>
    </row>
    <row r="353" spans="1:54" ht="14.25" customHeight="1" x14ac:dyDescent="0.35">
      <c r="A353" s="267"/>
      <c r="B353" s="11">
        <v>26</v>
      </c>
      <c r="C353" s="267"/>
      <c r="D353" s="17"/>
      <c r="E353" s="17"/>
      <c r="F353" s="41"/>
      <c r="G353" s="267"/>
      <c r="H353" s="17"/>
      <c r="I353" s="17"/>
      <c r="J353" s="17"/>
      <c r="K353" s="98"/>
      <c r="L353" s="267"/>
      <c r="M353" s="99">
        <f t="shared" si="156"/>
        <v>0</v>
      </c>
      <c r="N353" s="17">
        <f t="shared" si="157"/>
        <v>0</v>
      </c>
      <c r="O353" s="41">
        <f t="shared" si="158"/>
        <v>0</v>
      </c>
      <c r="P353" s="99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17"/>
      <c r="BA353" s="98">
        <f t="shared" si="159"/>
        <v>0</v>
      </c>
      <c r="BB353" s="101">
        <f t="shared" si="160"/>
        <v>0</v>
      </c>
    </row>
    <row r="354" spans="1:54" ht="14.25" customHeight="1" x14ac:dyDescent="0.35">
      <c r="A354" s="291" t="s">
        <v>92</v>
      </c>
      <c r="B354" s="285"/>
      <c r="C354" s="78" t="e">
        <f t="shared" ref="C354:BB354" si="161">AVERAGE(C342:C353)</f>
        <v>#DIV/0!</v>
      </c>
      <c r="D354" s="78" t="e">
        <f t="shared" si="161"/>
        <v>#DIV/0!</v>
      </c>
      <c r="E354" s="78" t="e">
        <f t="shared" si="161"/>
        <v>#DIV/0!</v>
      </c>
      <c r="F354" s="102" t="e">
        <f t="shared" si="161"/>
        <v>#DIV/0!</v>
      </c>
      <c r="G354" s="78" t="e">
        <f t="shared" si="161"/>
        <v>#DIV/0!</v>
      </c>
      <c r="H354" s="78" t="e">
        <f t="shared" si="161"/>
        <v>#DIV/0!</v>
      </c>
      <c r="I354" s="78" t="e">
        <f t="shared" si="161"/>
        <v>#DIV/0!</v>
      </c>
      <c r="J354" s="78" t="e">
        <f t="shared" si="161"/>
        <v>#DIV/0!</v>
      </c>
      <c r="K354" s="103" t="e">
        <f t="shared" si="161"/>
        <v>#DIV/0!</v>
      </c>
      <c r="L354" s="104">
        <f t="shared" si="161"/>
        <v>0</v>
      </c>
      <c r="M354" s="103">
        <f t="shared" si="161"/>
        <v>0</v>
      </c>
      <c r="N354" s="103">
        <f t="shared" si="161"/>
        <v>0</v>
      </c>
      <c r="O354" s="102">
        <f t="shared" si="161"/>
        <v>0</v>
      </c>
      <c r="P354" s="105" t="e">
        <f t="shared" si="161"/>
        <v>#DIV/0!</v>
      </c>
      <c r="Q354" s="78" t="e">
        <f t="shared" si="161"/>
        <v>#DIV/0!</v>
      </c>
      <c r="R354" s="78" t="e">
        <f t="shared" si="161"/>
        <v>#DIV/0!</v>
      </c>
      <c r="S354" s="78" t="e">
        <f t="shared" si="161"/>
        <v>#DIV/0!</v>
      </c>
      <c r="T354" s="78" t="e">
        <f t="shared" si="161"/>
        <v>#DIV/0!</v>
      </c>
      <c r="U354" s="78" t="e">
        <f t="shared" si="161"/>
        <v>#DIV/0!</v>
      </c>
      <c r="V354" s="78" t="e">
        <f t="shared" si="161"/>
        <v>#DIV/0!</v>
      </c>
      <c r="W354" s="78" t="e">
        <f t="shared" si="161"/>
        <v>#DIV/0!</v>
      </c>
      <c r="X354" s="78" t="e">
        <f t="shared" si="161"/>
        <v>#DIV/0!</v>
      </c>
      <c r="Y354" s="78" t="e">
        <f t="shared" si="161"/>
        <v>#DIV/0!</v>
      </c>
      <c r="Z354" s="78" t="e">
        <f t="shared" si="161"/>
        <v>#DIV/0!</v>
      </c>
      <c r="AA354" s="78" t="e">
        <f t="shared" si="161"/>
        <v>#DIV/0!</v>
      </c>
      <c r="AB354" s="78" t="e">
        <f t="shared" si="161"/>
        <v>#DIV/0!</v>
      </c>
      <c r="AC354" s="78" t="e">
        <f t="shared" si="161"/>
        <v>#DIV/0!</v>
      </c>
      <c r="AD354" s="78" t="e">
        <f t="shared" si="161"/>
        <v>#DIV/0!</v>
      </c>
      <c r="AE354" s="102" t="e">
        <f t="shared" si="161"/>
        <v>#DIV/0!</v>
      </c>
      <c r="AF354" s="106" t="e">
        <f t="shared" si="161"/>
        <v>#DIV/0!</v>
      </c>
      <c r="AG354" s="78" t="e">
        <f t="shared" si="161"/>
        <v>#DIV/0!</v>
      </c>
      <c r="AH354" s="78" t="e">
        <f t="shared" si="161"/>
        <v>#DIV/0!</v>
      </c>
      <c r="AI354" s="78" t="e">
        <f t="shared" si="161"/>
        <v>#DIV/0!</v>
      </c>
      <c r="AJ354" s="78" t="e">
        <f t="shared" si="161"/>
        <v>#DIV/0!</v>
      </c>
      <c r="AK354" s="78" t="e">
        <f t="shared" si="161"/>
        <v>#DIV/0!</v>
      </c>
      <c r="AL354" s="78" t="e">
        <f t="shared" si="161"/>
        <v>#DIV/0!</v>
      </c>
      <c r="AM354" s="78" t="e">
        <f t="shared" si="161"/>
        <v>#DIV/0!</v>
      </c>
      <c r="AN354" s="78" t="e">
        <f t="shared" si="161"/>
        <v>#DIV/0!</v>
      </c>
      <c r="AO354" s="78" t="e">
        <f t="shared" si="161"/>
        <v>#DIV/0!</v>
      </c>
      <c r="AP354" s="78" t="e">
        <f t="shared" si="161"/>
        <v>#DIV/0!</v>
      </c>
      <c r="AQ354" s="78" t="e">
        <f t="shared" si="161"/>
        <v>#DIV/0!</v>
      </c>
      <c r="AR354" s="78" t="e">
        <f t="shared" si="161"/>
        <v>#DIV/0!</v>
      </c>
      <c r="AS354" s="78" t="e">
        <f t="shared" si="161"/>
        <v>#DIV/0!</v>
      </c>
      <c r="AT354" s="78" t="e">
        <f t="shared" si="161"/>
        <v>#DIV/0!</v>
      </c>
      <c r="AU354" s="102" t="e">
        <f t="shared" si="161"/>
        <v>#DIV/0!</v>
      </c>
      <c r="AV354" s="107" t="e">
        <f t="shared" si="161"/>
        <v>#DIV/0!</v>
      </c>
      <c r="AW354" s="78" t="e">
        <f t="shared" si="161"/>
        <v>#DIV/0!</v>
      </c>
      <c r="AX354" s="78" t="e">
        <f t="shared" si="161"/>
        <v>#DIV/0!</v>
      </c>
      <c r="AY354" s="78" t="e">
        <f t="shared" si="161"/>
        <v>#DIV/0!</v>
      </c>
      <c r="AZ354" s="78" t="e">
        <f t="shared" si="161"/>
        <v>#DIV/0!</v>
      </c>
      <c r="BA354" s="103">
        <f t="shared" si="161"/>
        <v>0</v>
      </c>
      <c r="BB354" s="108">
        <f t="shared" si="161"/>
        <v>0</v>
      </c>
    </row>
    <row r="355" spans="1:54" ht="14.25" customHeight="1" x14ac:dyDescent="0.35">
      <c r="A355" s="268">
        <v>44862</v>
      </c>
      <c r="B355" s="11">
        <v>26.0833333333333</v>
      </c>
      <c r="C355" s="306"/>
      <c r="D355" s="17"/>
      <c r="E355" s="17"/>
      <c r="F355" s="41"/>
      <c r="G355" s="269"/>
      <c r="H355" s="17"/>
      <c r="I355" s="17"/>
      <c r="J355" s="17"/>
      <c r="K355" s="98"/>
      <c r="L355" s="286">
        <f>G355-C355</f>
        <v>0</v>
      </c>
      <c r="M355" s="99">
        <f t="shared" ref="M355:M366" si="162">H355-F355</f>
        <v>0</v>
      </c>
      <c r="N355" s="17">
        <f t="shared" ref="N355:N366" si="163">I355-E355</f>
        <v>0</v>
      </c>
      <c r="O355" s="41">
        <f t="shared" ref="O355:O366" si="164">K355-D355</f>
        <v>0</v>
      </c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17"/>
      <c r="BA355" s="98">
        <f t="shared" ref="BA355:BA366" si="165">AY355+AZ355</f>
        <v>0</v>
      </c>
      <c r="BB355" s="101">
        <f t="shared" ref="BB355:BB366" si="166">AE355+AU355+AY355</f>
        <v>0</v>
      </c>
    </row>
    <row r="356" spans="1:54" ht="14.25" customHeight="1" x14ac:dyDescent="0.35">
      <c r="A356" s="266"/>
      <c r="B356" s="11">
        <v>26.1666666666667</v>
      </c>
      <c r="C356" s="266"/>
      <c r="D356" s="17"/>
      <c r="E356" s="17"/>
      <c r="F356" s="41"/>
      <c r="G356" s="266"/>
      <c r="H356" s="17"/>
      <c r="I356" s="17"/>
      <c r="J356" s="17"/>
      <c r="K356" s="98"/>
      <c r="L356" s="266"/>
      <c r="M356" s="99">
        <f t="shared" si="162"/>
        <v>0</v>
      </c>
      <c r="N356" s="17">
        <f t="shared" si="163"/>
        <v>0</v>
      </c>
      <c r="O356" s="41">
        <f t="shared" si="164"/>
        <v>0</v>
      </c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17"/>
      <c r="BA356" s="98">
        <f t="shared" si="165"/>
        <v>0</v>
      </c>
      <c r="BB356" s="101">
        <f t="shared" si="166"/>
        <v>0</v>
      </c>
    </row>
    <row r="357" spans="1:54" ht="14.25" customHeight="1" x14ac:dyDescent="0.35">
      <c r="A357" s="266"/>
      <c r="B357" s="11">
        <v>26.25</v>
      </c>
      <c r="C357" s="266"/>
      <c r="D357" s="17"/>
      <c r="E357" s="17"/>
      <c r="F357" s="41"/>
      <c r="G357" s="266"/>
      <c r="H357" s="17"/>
      <c r="I357" s="17"/>
      <c r="J357" s="17"/>
      <c r="K357" s="98"/>
      <c r="L357" s="266"/>
      <c r="M357" s="99">
        <f t="shared" si="162"/>
        <v>0</v>
      </c>
      <c r="N357" s="17">
        <f t="shared" si="163"/>
        <v>0</v>
      </c>
      <c r="O357" s="41">
        <f t="shared" si="164"/>
        <v>0</v>
      </c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17"/>
      <c r="BA357" s="98">
        <f t="shared" si="165"/>
        <v>0</v>
      </c>
      <c r="BB357" s="101">
        <f t="shared" si="166"/>
        <v>0</v>
      </c>
    </row>
    <row r="358" spans="1:54" ht="14.25" customHeight="1" x14ac:dyDescent="0.35">
      <c r="A358" s="266"/>
      <c r="B358" s="11">
        <v>26.3333333333333</v>
      </c>
      <c r="C358" s="266"/>
      <c r="D358" s="17"/>
      <c r="E358" s="17"/>
      <c r="F358" s="41"/>
      <c r="G358" s="266"/>
      <c r="H358" s="17"/>
      <c r="I358" s="17"/>
      <c r="J358" s="17"/>
      <c r="K358" s="98"/>
      <c r="L358" s="266"/>
      <c r="M358" s="99">
        <f t="shared" si="162"/>
        <v>0</v>
      </c>
      <c r="N358" s="17">
        <f t="shared" si="163"/>
        <v>0</v>
      </c>
      <c r="O358" s="41">
        <f t="shared" si="164"/>
        <v>0</v>
      </c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17"/>
      <c r="BA358" s="98">
        <f t="shared" si="165"/>
        <v>0</v>
      </c>
      <c r="BB358" s="101">
        <f t="shared" si="166"/>
        <v>0</v>
      </c>
    </row>
    <row r="359" spans="1:54" ht="14.25" customHeight="1" x14ac:dyDescent="0.35">
      <c r="A359" s="266"/>
      <c r="B359" s="11">
        <v>26.4166666666667</v>
      </c>
      <c r="C359" s="266"/>
      <c r="D359" s="17"/>
      <c r="E359" s="17"/>
      <c r="F359" s="41"/>
      <c r="G359" s="266"/>
      <c r="H359" s="17"/>
      <c r="I359" s="17"/>
      <c r="J359" s="17"/>
      <c r="K359" s="98"/>
      <c r="L359" s="266"/>
      <c r="M359" s="99">
        <f t="shared" si="162"/>
        <v>0</v>
      </c>
      <c r="N359" s="17">
        <f t="shared" si="163"/>
        <v>0</v>
      </c>
      <c r="O359" s="41">
        <f t="shared" si="164"/>
        <v>0</v>
      </c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17"/>
      <c r="BA359" s="98">
        <f t="shared" si="165"/>
        <v>0</v>
      </c>
      <c r="BB359" s="101">
        <f t="shared" si="166"/>
        <v>0</v>
      </c>
    </row>
    <row r="360" spans="1:54" ht="14.25" customHeight="1" x14ac:dyDescent="0.35">
      <c r="A360" s="266"/>
      <c r="B360" s="11">
        <v>26.5</v>
      </c>
      <c r="C360" s="266"/>
      <c r="D360" s="17"/>
      <c r="E360" s="17"/>
      <c r="F360" s="41"/>
      <c r="G360" s="266"/>
      <c r="H360" s="17"/>
      <c r="I360" s="17"/>
      <c r="J360" s="17"/>
      <c r="K360" s="98"/>
      <c r="L360" s="266"/>
      <c r="M360" s="99">
        <f t="shared" si="162"/>
        <v>0</v>
      </c>
      <c r="N360" s="17">
        <f t="shared" si="163"/>
        <v>0</v>
      </c>
      <c r="O360" s="41">
        <f t="shared" si="164"/>
        <v>0</v>
      </c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17"/>
      <c r="BA360" s="98">
        <f t="shared" si="165"/>
        <v>0</v>
      </c>
      <c r="BB360" s="101">
        <f t="shared" si="166"/>
        <v>0</v>
      </c>
    </row>
    <row r="361" spans="1:54" ht="14.25" customHeight="1" x14ac:dyDescent="0.35">
      <c r="A361" s="266"/>
      <c r="B361" s="11">
        <v>26.5833333333333</v>
      </c>
      <c r="C361" s="266"/>
      <c r="D361" s="17"/>
      <c r="E361" s="17"/>
      <c r="F361" s="41"/>
      <c r="G361" s="266"/>
      <c r="H361" s="17"/>
      <c r="I361" s="17"/>
      <c r="J361" s="17"/>
      <c r="K361" s="98"/>
      <c r="L361" s="266"/>
      <c r="M361" s="99">
        <f t="shared" si="162"/>
        <v>0</v>
      </c>
      <c r="N361" s="17">
        <f t="shared" si="163"/>
        <v>0</v>
      </c>
      <c r="O361" s="41">
        <f t="shared" si="164"/>
        <v>0</v>
      </c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17"/>
      <c r="BA361" s="98">
        <f t="shared" si="165"/>
        <v>0</v>
      </c>
      <c r="BB361" s="101">
        <f t="shared" si="166"/>
        <v>0</v>
      </c>
    </row>
    <row r="362" spans="1:54" ht="14.25" customHeight="1" x14ac:dyDescent="0.35">
      <c r="A362" s="266"/>
      <c r="B362" s="11">
        <v>26.6666666666667</v>
      </c>
      <c r="C362" s="266"/>
      <c r="D362" s="17"/>
      <c r="E362" s="17"/>
      <c r="F362" s="41"/>
      <c r="G362" s="266"/>
      <c r="H362" s="17"/>
      <c r="I362" s="17"/>
      <c r="J362" s="17"/>
      <c r="K362" s="98"/>
      <c r="L362" s="266"/>
      <c r="M362" s="99">
        <f t="shared" si="162"/>
        <v>0</v>
      </c>
      <c r="N362" s="17">
        <f t="shared" si="163"/>
        <v>0</v>
      </c>
      <c r="O362" s="41">
        <f t="shared" si="164"/>
        <v>0</v>
      </c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17"/>
      <c r="BA362" s="98">
        <f t="shared" si="165"/>
        <v>0</v>
      </c>
      <c r="BB362" s="101">
        <f t="shared" si="166"/>
        <v>0</v>
      </c>
    </row>
    <row r="363" spans="1:54" ht="14.25" customHeight="1" x14ac:dyDescent="0.35">
      <c r="A363" s="266"/>
      <c r="B363" s="11">
        <v>26.75</v>
      </c>
      <c r="C363" s="266"/>
      <c r="D363" s="17"/>
      <c r="E363" s="17"/>
      <c r="F363" s="41"/>
      <c r="G363" s="266"/>
      <c r="H363" s="17"/>
      <c r="I363" s="17"/>
      <c r="J363" s="17"/>
      <c r="K363" s="98"/>
      <c r="L363" s="266"/>
      <c r="M363" s="99">
        <f t="shared" si="162"/>
        <v>0</v>
      </c>
      <c r="N363" s="17">
        <f t="shared" si="163"/>
        <v>0</v>
      </c>
      <c r="O363" s="41">
        <f t="shared" si="164"/>
        <v>0</v>
      </c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17"/>
      <c r="BA363" s="98">
        <f t="shared" si="165"/>
        <v>0</v>
      </c>
      <c r="BB363" s="101">
        <f t="shared" si="166"/>
        <v>0</v>
      </c>
    </row>
    <row r="364" spans="1:54" ht="14.25" customHeight="1" x14ac:dyDescent="0.35">
      <c r="A364" s="266"/>
      <c r="B364" s="11">
        <v>26.8333333333333</v>
      </c>
      <c r="C364" s="266"/>
      <c r="D364" s="17"/>
      <c r="E364" s="17"/>
      <c r="F364" s="41"/>
      <c r="G364" s="266"/>
      <c r="H364" s="17"/>
      <c r="I364" s="17"/>
      <c r="J364" s="17"/>
      <c r="K364" s="98"/>
      <c r="L364" s="266"/>
      <c r="M364" s="99">
        <f t="shared" si="162"/>
        <v>0</v>
      </c>
      <c r="N364" s="17">
        <f t="shared" si="163"/>
        <v>0</v>
      </c>
      <c r="O364" s="41">
        <f t="shared" si="164"/>
        <v>0</v>
      </c>
      <c r="P364" s="99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17"/>
      <c r="BA364" s="98">
        <f t="shared" si="165"/>
        <v>0</v>
      </c>
      <c r="BB364" s="101">
        <f t="shared" si="166"/>
        <v>0</v>
      </c>
    </row>
    <row r="365" spans="1:54" ht="14.25" customHeight="1" x14ac:dyDescent="0.35">
      <c r="A365" s="266"/>
      <c r="B365" s="11">
        <v>26.9166666666667</v>
      </c>
      <c r="C365" s="266"/>
      <c r="D365" s="17"/>
      <c r="E365" s="17"/>
      <c r="F365" s="41"/>
      <c r="G365" s="266"/>
      <c r="H365" s="17"/>
      <c r="I365" s="17"/>
      <c r="J365" s="17"/>
      <c r="K365" s="98"/>
      <c r="L365" s="266"/>
      <c r="M365" s="99">
        <f t="shared" si="162"/>
        <v>0</v>
      </c>
      <c r="N365" s="17">
        <f t="shared" si="163"/>
        <v>0</v>
      </c>
      <c r="O365" s="41">
        <f t="shared" si="164"/>
        <v>0</v>
      </c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17"/>
      <c r="BA365" s="98">
        <f t="shared" si="165"/>
        <v>0</v>
      </c>
      <c r="BB365" s="101">
        <f t="shared" si="166"/>
        <v>0</v>
      </c>
    </row>
    <row r="366" spans="1:54" ht="14.25" customHeight="1" x14ac:dyDescent="0.35">
      <c r="A366" s="267"/>
      <c r="B366" s="11">
        <v>27</v>
      </c>
      <c r="C366" s="267"/>
      <c r="D366" s="17"/>
      <c r="E366" s="17"/>
      <c r="F366" s="41"/>
      <c r="G366" s="267"/>
      <c r="H366" s="17"/>
      <c r="I366" s="17"/>
      <c r="J366" s="17"/>
      <c r="K366" s="98"/>
      <c r="L366" s="267"/>
      <c r="M366" s="99">
        <f t="shared" si="162"/>
        <v>0</v>
      </c>
      <c r="N366" s="17">
        <f t="shared" si="163"/>
        <v>0</v>
      </c>
      <c r="O366" s="41">
        <f t="shared" si="164"/>
        <v>0</v>
      </c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17"/>
      <c r="BA366" s="98">
        <f t="shared" si="165"/>
        <v>0</v>
      </c>
      <c r="BB366" s="101">
        <f t="shared" si="166"/>
        <v>0</v>
      </c>
    </row>
    <row r="367" spans="1:54" ht="14.25" customHeight="1" x14ac:dyDescent="0.35">
      <c r="A367" s="291" t="s">
        <v>92</v>
      </c>
      <c r="B367" s="285"/>
      <c r="C367" s="78" t="e">
        <f t="shared" ref="C367:BB367" si="167">AVERAGE(C355:C366)</f>
        <v>#DIV/0!</v>
      </c>
      <c r="D367" s="78" t="e">
        <f t="shared" si="167"/>
        <v>#DIV/0!</v>
      </c>
      <c r="E367" s="78" t="e">
        <f t="shared" si="167"/>
        <v>#DIV/0!</v>
      </c>
      <c r="F367" s="102" t="e">
        <f t="shared" si="167"/>
        <v>#DIV/0!</v>
      </c>
      <c r="G367" s="78" t="e">
        <f t="shared" si="167"/>
        <v>#DIV/0!</v>
      </c>
      <c r="H367" s="78" t="e">
        <f t="shared" si="167"/>
        <v>#DIV/0!</v>
      </c>
      <c r="I367" s="78" t="e">
        <f t="shared" si="167"/>
        <v>#DIV/0!</v>
      </c>
      <c r="J367" s="78" t="e">
        <f t="shared" si="167"/>
        <v>#DIV/0!</v>
      </c>
      <c r="K367" s="103" t="e">
        <f t="shared" si="167"/>
        <v>#DIV/0!</v>
      </c>
      <c r="L367" s="104">
        <f t="shared" si="167"/>
        <v>0</v>
      </c>
      <c r="M367" s="103">
        <f t="shared" si="167"/>
        <v>0</v>
      </c>
      <c r="N367" s="103">
        <f t="shared" si="167"/>
        <v>0</v>
      </c>
      <c r="O367" s="102">
        <f t="shared" si="167"/>
        <v>0</v>
      </c>
      <c r="P367" s="105" t="e">
        <f t="shared" si="167"/>
        <v>#DIV/0!</v>
      </c>
      <c r="Q367" s="78" t="e">
        <f t="shared" si="167"/>
        <v>#DIV/0!</v>
      </c>
      <c r="R367" s="78" t="e">
        <f t="shared" si="167"/>
        <v>#DIV/0!</v>
      </c>
      <c r="S367" s="78" t="e">
        <f t="shared" si="167"/>
        <v>#DIV/0!</v>
      </c>
      <c r="T367" s="78" t="e">
        <f t="shared" si="167"/>
        <v>#DIV/0!</v>
      </c>
      <c r="U367" s="78" t="e">
        <f t="shared" si="167"/>
        <v>#DIV/0!</v>
      </c>
      <c r="V367" s="78" t="e">
        <f t="shared" si="167"/>
        <v>#DIV/0!</v>
      </c>
      <c r="W367" s="78" t="e">
        <f t="shared" si="167"/>
        <v>#DIV/0!</v>
      </c>
      <c r="X367" s="78" t="e">
        <f t="shared" si="167"/>
        <v>#DIV/0!</v>
      </c>
      <c r="Y367" s="78" t="e">
        <f t="shared" si="167"/>
        <v>#DIV/0!</v>
      </c>
      <c r="Z367" s="78" t="e">
        <f t="shared" si="167"/>
        <v>#DIV/0!</v>
      </c>
      <c r="AA367" s="78" t="e">
        <f t="shared" si="167"/>
        <v>#DIV/0!</v>
      </c>
      <c r="AB367" s="78" t="e">
        <f t="shared" si="167"/>
        <v>#DIV/0!</v>
      </c>
      <c r="AC367" s="78" t="e">
        <f t="shared" si="167"/>
        <v>#DIV/0!</v>
      </c>
      <c r="AD367" s="78" t="e">
        <f t="shared" si="167"/>
        <v>#DIV/0!</v>
      </c>
      <c r="AE367" s="102" t="e">
        <f t="shared" si="167"/>
        <v>#DIV/0!</v>
      </c>
      <c r="AF367" s="106" t="e">
        <f t="shared" si="167"/>
        <v>#DIV/0!</v>
      </c>
      <c r="AG367" s="78" t="e">
        <f t="shared" si="167"/>
        <v>#DIV/0!</v>
      </c>
      <c r="AH367" s="78" t="e">
        <f t="shared" si="167"/>
        <v>#DIV/0!</v>
      </c>
      <c r="AI367" s="78" t="e">
        <f t="shared" si="167"/>
        <v>#DIV/0!</v>
      </c>
      <c r="AJ367" s="78" t="e">
        <f t="shared" si="167"/>
        <v>#DIV/0!</v>
      </c>
      <c r="AK367" s="78" t="e">
        <f t="shared" si="167"/>
        <v>#DIV/0!</v>
      </c>
      <c r="AL367" s="78" t="e">
        <f t="shared" si="167"/>
        <v>#DIV/0!</v>
      </c>
      <c r="AM367" s="78" t="e">
        <f t="shared" si="167"/>
        <v>#DIV/0!</v>
      </c>
      <c r="AN367" s="78" t="e">
        <f t="shared" si="167"/>
        <v>#DIV/0!</v>
      </c>
      <c r="AO367" s="78" t="e">
        <f t="shared" si="167"/>
        <v>#DIV/0!</v>
      </c>
      <c r="AP367" s="78" t="e">
        <f t="shared" si="167"/>
        <v>#DIV/0!</v>
      </c>
      <c r="AQ367" s="78" t="e">
        <f t="shared" si="167"/>
        <v>#DIV/0!</v>
      </c>
      <c r="AR367" s="78" t="e">
        <f t="shared" si="167"/>
        <v>#DIV/0!</v>
      </c>
      <c r="AS367" s="78" t="e">
        <f t="shared" si="167"/>
        <v>#DIV/0!</v>
      </c>
      <c r="AT367" s="78" t="e">
        <f t="shared" si="167"/>
        <v>#DIV/0!</v>
      </c>
      <c r="AU367" s="102" t="e">
        <f t="shared" si="167"/>
        <v>#DIV/0!</v>
      </c>
      <c r="AV367" s="107" t="e">
        <f t="shared" si="167"/>
        <v>#DIV/0!</v>
      </c>
      <c r="AW367" s="78" t="e">
        <f t="shared" si="167"/>
        <v>#DIV/0!</v>
      </c>
      <c r="AX367" s="78" t="e">
        <f t="shared" si="167"/>
        <v>#DIV/0!</v>
      </c>
      <c r="AY367" s="78" t="e">
        <f t="shared" si="167"/>
        <v>#DIV/0!</v>
      </c>
      <c r="AZ367" s="78" t="e">
        <f t="shared" si="167"/>
        <v>#DIV/0!</v>
      </c>
      <c r="BA367" s="103">
        <f t="shared" si="167"/>
        <v>0</v>
      </c>
      <c r="BB367" s="108">
        <f t="shared" si="167"/>
        <v>0</v>
      </c>
    </row>
    <row r="368" spans="1:54" ht="14.25" customHeight="1" x14ac:dyDescent="0.35">
      <c r="A368" s="268">
        <v>44863</v>
      </c>
      <c r="B368" s="11">
        <v>27.0833333333333</v>
      </c>
      <c r="C368" s="306"/>
      <c r="D368" s="17"/>
      <c r="E368" s="17"/>
      <c r="F368" s="41"/>
      <c r="G368" s="269"/>
      <c r="H368" s="17"/>
      <c r="I368" s="17"/>
      <c r="J368" s="17"/>
      <c r="K368" s="98"/>
      <c r="L368" s="286">
        <f>G368-C368</f>
        <v>0</v>
      </c>
      <c r="M368" s="99">
        <f t="shared" ref="M368:M379" si="168">H368-F368</f>
        <v>0</v>
      </c>
      <c r="N368" s="17">
        <f t="shared" ref="N368:N379" si="169">I368-E368</f>
        <v>0</v>
      </c>
      <c r="O368" s="41">
        <f t="shared" ref="O368:O379" si="170">K368-D368</f>
        <v>0</v>
      </c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17"/>
      <c r="BA368" s="98">
        <f t="shared" ref="BA368:BA379" si="171">AY368+AZ368</f>
        <v>0</v>
      </c>
      <c r="BB368" s="101">
        <f t="shared" ref="BB368:BB379" si="172">AE368+AU368+AY368</f>
        <v>0</v>
      </c>
    </row>
    <row r="369" spans="1:54" ht="14.25" customHeight="1" x14ac:dyDescent="0.35">
      <c r="A369" s="266"/>
      <c r="B369" s="11">
        <v>27.1666666666667</v>
      </c>
      <c r="C369" s="266"/>
      <c r="D369" s="17"/>
      <c r="E369" s="17"/>
      <c r="F369" s="41"/>
      <c r="G369" s="266"/>
      <c r="H369" s="17"/>
      <c r="I369" s="17"/>
      <c r="J369" s="17"/>
      <c r="K369" s="98"/>
      <c r="L369" s="266"/>
      <c r="M369" s="99">
        <f t="shared" si="168"/>
        <v>0</v>
      </c>
      <c r="N369" s="17">
        <f t="shared" si="169"/>
        <v>0</v>
      </c>
      <c r="O369" s="41">
        <f t="shared" si="170"/>
        <v>0</v>
      </c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17"/>
      <c r="BA369" s="98">
        <f t="shared" si="171"/>
        <v>0</v>
      </c>
      <c r="BB369" s="101">
        <f t="shared" si="172"/>
        <v>0</v>
      </c>
    </row>
    <row r="370" spans="1:54" ht="14.25" customHeight="1" x14ac:dyDescent="0.35">
      <c r="A370" s="266"/>
      <c r="B370" s="11">
        <v>27.25</v>
      </c>
      <c r="C370" s="266"/>
      <c r="D370" s="17"/>
      <c r="E370" s="17"/>
      <c r="F370" s="41"/>
      <c r="G370" s="266"/>
      <c r="H370" s="17"/>
      <c r="I370" s="17"/>
      <c r="J370" s="17"/>
      <c r="K370" s="98"/>
      <c r="L370" s="266"/>
      <c r="M370" s="99">
        <f t="shared" si="168"/>
        <v>0</v>
      </c>
      <c r="N370" s="17">
        <f t="shared" si="169"/>
        <v>0</v>
      </c>
      <c r="O370" s="41">
        <f t="shared" si="170"/>
        <v>0</v>
      </c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17"/>
      <c r="BA370" s="98">
        <f t="shared" si="171"/>
        <v>0</v>
      </c>
      <c r="BB370" s="101">
        <f t="shared" si="172"/>
        <v>0</v>
      </c>
    </row>
    <row r="371" spans="1:54" ht="14.25" customHeight="1" x14ac:dyDescent="0.35">
      <c r="A371" s="266"/>
      <c r="B371" s="11">
        <v>27.3333333333333</v>
      </c>
      <c r="C371" s="266"/>
      <c r="D371" s="17"/>
      <c r="E371" s="17"/>
      <c r="F371" s="41"/>
      <c r="G371" s="266"/>
      <c r="H371" s="17"/>
      <c r="I371" s="17"/>
      <c r="J371" s="17"/>
      <c r="K371" s="98"/>
      <c r="L371" s="266"/>
      <c r="M371" s="99">
        <f t="shared" si="168"/>
        <v>0</v>
      </c>
      <c r="N371" s="17">
        <f t="shared" si="169"/>
        <v>0</v>
      </c>
      <c r="O371" s="41">
        <f t="shared" si="170"/>
        <v>0</v>
      </c>
      <c r="P371" s="99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17"/>
      <c r="BA371" s="98">
        <f t="shared" si="171"/>
        <v>0</v>
      </c>
      <c r="BB371" s="101">
        <f t="shared" si="172"/>
        <v>0</v>
      </c>
    </row>
    <row r="372" spans="1:54" ht="14.25" customHeight="1" x14ac:dyDescent="0.35">
      <c r="A372" s="266"/>
      <c r="B372" s="11">
        <v>27.4166666666667</v>
      </c>
      <c r="C372" s="266"/>
      <c r="D372" s="17"/>
      <c r="E372" s="17"/>
      <c r="F372" s="41"/>
      <c r="G372" s="266"/>
      <c r="H372" s="17"/>
      <c r="I372" s="17"/>
      <c r="J372" s="17"/>
      <c r="K372" s="98"/>
      <c r="L372" s="266"/>
      <c r="M372" s="99">
        <f t="shared" si="168"/>
        <v>0</v>
      </c>
      <c r="N372" s="17">
        <f t="shared" si="169"/>
        <v>0</v>
      </c>
      <c r="O372" s="41">
        <f t="shared" si="170"/>
        <v>0</v>
      </c>
      <c r="P372" s="99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17"/>
      <c r="BA372" s="98">
        <f t="shared" si="171"/>
        <v>0</v>
      </c>
      <c r="BB372" s="101">
        <f t="shared" si="172"/>
        <v>0</v>
      </c>
    </row>
    <row r="373" spans="1:54" ht="14.25" customHeight="1" x14ac:dyDescent="0.35">
      <c r="A373" s="266"/>
      <c r="B373" s="11">
        <v>27.5</v>
      </c>
      <c r="C373" s="266"/>
      <c r="D373" s="17"/>
      <c r="E373" s="17"/>
      <c r="F373" s="41"/>
      <c r="G373" s="266"/>
      <c r="H373" s="17"/>
      <c r="I373" s="17"/>
      <c r="J373" s="17"/>
      <c r="K373" s="98"/>
      <c r="L373" s="266"/>
      <c r="M373" s="99">
        <f t="shared" si="168"/>
        <v>0</v>
      </c>
      <c r="N373" s="17">
        <f t="shared" si="169"/>
        <v>0</v>
      </c>
      <c r="O373" s="41">
        <f t="shared" si="170"/>
        <v>0</v>
      </c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17"/>
      <c r="BA373" s="98">
        <f t="shared" si="171"/>
        <v>0</v>
      </c>
      <c r="BB373" s="101">
        <f t="shared" si="172"/>
        <v>0</v>
      </c>
    </row>
    <row r="374" spans="1:54" ht="14.25" customHeight="1" x14ac:dyDescent="0.35">
      <c r="A374" s="266"/>
      <c r="B374" s="11">
        <v>27.5833333333333</v>
      </c>
      <c r="C374" s="266"/>
      <c r="D374" s="17"/>
      <c r="E374" s="17"/>
      <c r="F374" s="41"/>
      <c r="G374" s="266"/>
      <c r="H374" s="17"/>
      <c r="I374" s="17"/>
      <c r="J374" s="17"/>
      <c r="K374" s="98"/>
      <c r="L374" s="266"/>
      <c r="M374" s="99">
        <f t="shared" si="168"/>
        <v>0</v>
      </c>
      <c r="N374" s="17">
        <f t="shared" si="169"/>
        <v>0</v>
      </c>
      <c r="O374" s="41">
        <f t="shared" si="170"/>
        <v>0</v>
      </c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17"/>
      <c r="BA374" s="98">
        <f t="shared" si="171"/>
        <v>0</v>
      </c>
      <c r="BB374" s="101">
        <f t="shared" si="172"/>
        <v>0</v>
      </c>
    </row>
    <row r="375" spans="1:54" ht="14.25" customHeight="1" x14ac:dyDescent="0.35">
      <c r="A375" s="266"/>
      <c r="B375" s="11">
        <v>27.6666666666667</v>
      </c>
      <c r="C375" s="266"/>
      <c r="D375" s="17"/>
      <c r="E375" s="17"/>
      <c r="F375" s="41"/>
      <c r="G375" s="266"/>
      <c r="H375" s="17"/>
      <c r="I375" s="17"/>
      <c r="J375" s="17"/>
      <c r="K375" s="98"/>
      <c r="L375" s="266"/>
      <c r="M375" s="99">
        <f t="shared" si="168"/>
        <v>0</v>
      </c>
      <c r="N375" s="17">
        <f t="shared" si="169"/>
        <v>0</v>
      </c>
      <c r="O375" s="41">
        <f t="shared" si="170"/>
        <v>0</v>
      </c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>
        <f t="shared" si="171"/>
        <v>0</v>
      </c>
      <c r="BB375" s="101">
        <f t="shared" si="172"/>
        <v>0</v>
      </c>
    </row>
    <row r="376" spans="1:54" ht="14.25" customHeight="1" x14ac:dyDescent="0.35">
      <c r="A376" s="266"/>
      <c r="B376" s="11">
        <v>27.75</v>
      </c>
      <c r="C376" s="266"/>
      <c r="D376" s="17"/>
      <c r="E376" s="17"/>
      <c r="F376" s="41"/>
      <c r="G376" s="266"/>
      <c r="H376" s="17"/>
      <c r="I376" s="17"/>
      <c r="J376" s="17"/>
      <c r="K376" s="98"/>
      <c r="L376" s="266"/>
      <c r="M376" s="99">
        <f t="shared" si="168"/>
        <v>0</v>
      </c>
      <c r="N376" s="17">
        <f t="shared" si="169"/>
        <v>0</v>
      </c>
      <c r="O376" s="41">
        <f t="shared" si="170"/>
        <v>0</v>
      </c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>
        <f t="shared" si="171"/>
        <v>0</v>
      </c>
      <c r="BB376" s="101">
        <f t="shared" si="172"/>
        <v>0</v>
      </c>
    </row>
    <row r="377" spans="1:54" ht="14.25" customHeight="1" x14ac:dyDescent="0.35">
      <c r="A377" s="266"/>
      <c r="B377" s="11">
        <v>27.8333333333333</v>
      </c>
      <c r="C377" s="266"/>
      <c r="D377" s="17"/>
      <c r="E377" s="17"/>
      <c r="F377" s="41"/>
      <c r="G377" s="266"/>
      <c r="H377" s="17"/>
      <c r="I377" s="17"/>
      <c r="J377" s="17"/>
      <c r="K377" s="98"/>
      <c r="L377" s="266"/>
      <c r="M377" s="99">
        <f t="shared" si="168"/>
        <v>0</v>
      </c>
      <c r="N377" s="17">
        <f t="shared" si="169"/>
        <v>0</v>
      </c>
      <c r="O377" s="41">
        <f t="shared" si="170"/>
        <v>0</v>
      </c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>
        <f t="shared" si="171"/>
        <v>0</v>
      </c>
      <c r="BB377" s="101">
        <f t="shared" si="172"/>
        <v>0</v>
      </c>
    </row>
    <row r="378" spans="1:54" ht="14.25" customHeight="1" x14ac:dyDescent="0.35">
      <c r="A378" s="266"/>
      <c r="B378" s="11">
        <v>27.9166666666667</v>
      </c>
      <c r="C378" s="266"/>
      <c r="D378" s="17"/>
      <c r="E378" s="17"/>
      <c r="F378" s="41"/>
      <c r="G378" s="266"/>
      <c r="H378" s="17"/>
      <c r="I378" s="17"/>
      <c r="J378" s="17"/>
      <c r="K378" s="98"/>
      <c r="L378" s="266"/>
      <c r="M378" s="99">
        <f t="shared" si="168"/>
        <v>0</v>
      </c>
      <c r="N378" s="17">
        <f t="shared" si="169"/>
        <v>0</v>
      </c>
      <c r="O378" s="41">
        <f t="shared" si="170"/>
        <v>0</v>
      </c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>
        <f t="shared" si="171"/>
        <v>0</v>
      </c>
      <c r="BB378" s="101">
        <f t="shared" si="172"/>
        <v>0</v>
      </c>
    </row>
    <row r="379" spans="1:54" ht="14.25" customHeight="1" x14ac:dyDescent="0.35">
      <c r="A379" s="267"/>
      <c r="B379" s="11">
        <v>28</v>
      </c>
      <c r="C379" s="267"/>
      <c r="D379" s="17"/>
      <c r="E379" s="17"/>
      <c r="F379" s="41"/>
      <c r="G379" s="267"/>
      <c r="H379" s="17"/>
      <c r="I379" s="17"/>
      <c r="J379" s="17"/>
      <c r="K379" s="98"/>
      <c r="L379" s="267"/>
      <c r="M379" s="99">
        <f t="shared" si="168"/>
        <v>0</v>
      </c>
      <c r="N379" s="17">
        <f t="shared" si="169"/>
        <v>0</v>
      </c>
      <c r="O379" s="41">
        <f t="shared" si="170"/>
        <v>0</v>
      </c>
      <c r="P379" s="99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>
        <f t="shared" si="171"/>
        <v>0</v>
      </c>
      <c r="BB379" s="101">
        <f t="shared" si="172"/>
        <v>0</v>
      </c>
    </row>
    <row r="380" spans="1:54" ht="14.25" customHeight="1" x14ac:dyDescent="0.35">
      <c r="A380" s="291" t="s">
        <v>92</v>
      </c>
      <c r="B380" s="285"/>
      <c r="C380" s="78" t="e">
        <f t="shared" ref="C380:BB380" si="173">AVERAGE(C368:C379)</f>
        <v>#DIV/0!</v>
      </c>
      <c r="D380" s="78" t="e">
        <f t="shared" si="173"/>
        <v>#DIV/0!</v>
      </c>
      <c r="E380" s="78" t="e">
        <f t="shared" si="173"/>
        <v>#DIV/0!</v>
      </c>
      <c r="F380" s="102" t="e">
        <f t="shared" si="173"/>
        <v>#DIV/0!</v>
      </c>
      <c r="G380" s="78" t="e">
        <f t="shared" si="173"/>
        <v>#DIV/0!</v>
      </c>
      <c r="H380" s="78" t="e">
        <f t="shared" si="173"/>
        <v>#DIV/0!</v>
      </c>
      <c r="I380" s="78" t="e">
        <f t="shared" si="173"/>
        <v>#DIV/0!</v>
      </c>
      <c r="J380" s="78" t="e">
        <f t="shared" si="173"/>
        <v>#DIV/0!</v>
      </c>
      <c r="K380" s="103" t="e">
        <f t="shared" si="173"/>
        <v>#DIV/0!</v>
      </c>
      <c r="L380" s="104">
        <f t="shared" si="173"/>
        <v>0</v>
      </c>
      <c r="M380" s="103">
        <f t="shared" si="173"/>
        <v>0</v>
      </c>
      <c r="N380" s="103">
        <f t="shared" si="173"/>
        <v>0</v>
      </c>
      <c r="O380" s="102">
        <f t="shared" si="173"/>
        <v>0</v>
      </c>
      <c r="P380" s="105" t="e">
        <f t="shared" si="173"/>
        <v>#DIV/0!</v>
      </c>
      <c r="Q380" s="78" t="e">
        <f t="shared" si="173"/>
        <v>#DIV/0!</v>
      </c>
      <c r="R380" s="78" t="e">
        <f t="shared" si="173"/>
        <v>#DIV/0!</v>
      </c>
      <c r="S380" s="78" t="e">
        <f t="shared" si="173"/>
        <v>#DIV/0!</v>
      </c>
      <c r="T380" s="78" t="e">
        <f t="shared" si="173"/>
        <v>#DIV/0!</v>
      </c>
      <c r="U380" s="78" t="e">
        <f t="shared" si="173"/>
        <v>#DIV/0!</v>
      </c>
      <c r="V380" s="78" t="e">
        <f t="shared" si="173"/>
        <v>#DIV/0!</v>
      </c>
      <c r="W380" s="78" t="e">
        <f t="shared" si="173"/>
        <v>#DIV/0!</v>
      </c>
      <c r="X380" s="78" t="e">
        <f t="shared" si="173"/>
        <v>#DIV/0!</v>
      </c>
      <c r="Y380" s="78" t="e">
        <f t="shared" si="173"/>
        <v>#DIV/0!</v>
      </c>
      <c r="Z380" s="78" t="e">
        <f t="shared" si="173"/>
        <v>#DIV/0!</v>
      </c>
      <c r="AA380" s="78" t="e">
        <f t="shared" si="173"/>
        <v>#DIV/0!</v>
      </c>
      <c r="AB380" s="78" t="e">
        <f t="shared" si="173"/>
        <v>#DIV/0!</v>
      </c>
      <c r="AC380" s="78" t="e">
        <f t="shared" si="173"/>
        <v>#DIV/0!</v>
      </c>
      <c r="AD380" s="78" t="e">
        <f t="shared" si="173"/>
        <v>#DIV/0!</v>
      </c>
      <c r="AE380" s="102" t="e">
        <f t="shared" si="173"/>
        <v>#DIV/0!</v>
      </c>
      <c r="AF380" s="106" t="e">
        <f t="shared" si="173"/>
        <v>#DIV/0!</v>
      </c>
      <c r="AG380" s="78" t="e">
        <f t="shared" si="173"/>
        <v>#DIV/0!</v>
      </c>
      <c r="AH380" s="78" t="e">
        <f t="shared" si="173"/>
        <v>#DIV/0!</v>
      </c>
      <c r="AI380" s="78" t="e">
        <f t="shared" si="173"/>
        <v>#DIV/0!</v>
      </c>
      <c r="AJ380" s="78" t="e">
        <f t="shared" si="173"/>
        <v>#DIV/0!</v>
      </c>
      <c r="AK380" s="78" t="e">
        <f t="shared" si="173"/>
        <v>#DIV/0!</v>
      </c>
      <c r="AL380" s="78" t="e">
        <f t="shared" si="173"/>
        <v>#DIV/0!</v>
      </c>
      <c r="AM380" s="78" t="e">
        <f t="shared" si="173"/>
        <v>#DIV/0!</v>
      </c>
      <c r="AN380" s="78" t="e">
        <f t="shared" si="173"/>
        <v>#DIV/0!</v>
      </c>
      <c r="AO380" s="78" t="e">
        <f t="shared" si="173"/>
        <v>#DIV/0!</v>
      </c>
      <c r="AP380" s="78" t="e">
        <f t="shared" si="173"/>
        <v>#DIV/0!</v>
      </c>
      <c r="AQ380" s="78" t="e">
        <f t="shared" si="173"/>
        <v>#DIV/0!</v>
      </c>
      <c r="AR380" s="78" t="e">
        <f t="shared" si="173"/>
        <v>#DIV/0!</v>
      </c>
      <c r="AS380" s="78" t="e">
        <f t="shared" si="173"/>
        <v>#DIV/0!</v>
      </c>
      <c r="AT380" s="78" t="e">
        <f t="shared" si="173"/>
        <v>#DIV/0!</v>
      </c>
      <c r="AU380" s="102" t="e">
        <f t="shared" si="173"/>
        <v>#DIV/0!</v>
      </c>
      <c r="AV380" s="107" t="e">
        <f t="shared" si="173"/>
        <v>#DIV/0!</v>
      </c>
      <c r="AW380" s="78" t="e">
        <f t="shared" si="173"/>
        <v>#DIV/0!</v>
      </c>
      <c r="AX380" s="78" t="e">
        <f t="shared" si="173"/>
        <v>#DIV/0!</v>
      </c>
      <c r="AY380" s="78" t="e">
        <f t="shared" si="173"/>
        <v>#DIV/0!</v>
      </c>
      <c r="AZ380" s="78" t="e">
        <f t="shared" si="173"/>
        <v>#DIV/0!</v>
      </c>
      <c r="BA380" s="103">
        <f t="shared" si="173"/>
        <v>0</v>
      </c>
      <c r="BB380" s="108">
        <f t="shared" si="173"/>
        <v>0</v>
      </c>
    </row>
    <row r="381" spans="1:54" ht="14.25" customHeight="1" x14ac:dyDescent="0.35">
      <c r="A381" s="268">
        <v>44864</v>
      </c>
      <c r="B381" s="11">
        <v>28.0833333333333</v>
      </c>
      <c r="C381" s="306"/>
      <c r="D381" s="17"/>
      <c r="E381" s="17"/>
      <c r="F381" s="41"/>
      <c r="G381" s="269"/>
      <c r="H381" s="17"/>
      <c r="I381" s="17"/>
      <c r="J381" s="17"/>
      <c r="K381" s="98"/>
      <c r="L381" s="286">
        <f>G381-C381</f>
        <v>0</v>
      </c>
      <c r="M381" s="99">
        <f t="shared" ref="M381:M392" si="174">H381-F381</f>
        <v>0</v>
      </c>
      <c r="N381" s="17">
        <f t="shared" ref="N381:N392" si="175">I381-E381</f>
        <v>0</v>
      </c>
      <c r="O381" s="41">
        <f t="shared" ref="O381:O392" si="176">K381-D381</f>
        <v>0</v>
      </c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>
        <f t="shared" ref="BA381:BA392" si="177">AY381+AZ381</f>
        <v>0</v>
      </c>
      <c r="BB381" s="101">
        <f t="shared" ref="BB381:BB392" si="178">AE381+AU381+AY381</f>
        <v>0</v>
      </c>
    </row>
    <row r="382" spans="1:54" ht="14.25" customHeight="1" x14ac:dyDescent="0.35">
      <c r="A382" s="266"/>
      <c r="B382" s="11">
        <v>28.1666666666667</v>
      </c>
      <c r="C382" s="266"/>
      <c r="D382" s="17"/>
      <c r="E382" s="17"/>
      <c r="F382" s="41"/>
      <c r="G382" s="266"/>
      <c r="H382" s="17"/>
      <c r="I382" s="17"/>
      <c r="J382" s="17"/>
      <c r="K382" s="98"/>
      <c r="L382" s="266"/>
      <c r="M382" s="99">
        <f t="shared" si="174"/>
        <v>0</v>
      </c>
      <c r="N382" s="17">
        <f t="shared" si="175"/>
        <v>0</v>
      </c>
      <c r="O382" s="41">
        <f t="shared" si="176"/>
        <v>0</v>
      </c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>
        <f t="shared" si="177"/>
        <v>0</v>
      </c>
      <c r="BB382" s="101">
        <f t="shared" si="178"/>
        <v>0</v>
      </c>
    </row>
    <row r="383" spans="1:54" ht="14.25" customHeight="1" x14ac:dyDescent="0.35">
      <c r="A383" s="266"/>
      <c r="B383" s="11">
        <v>28.250000000000099</v>
      </c>
      <c r="C383" s="266"/>
      <c r="D383" s="17"/>
      <c r="E383" s="17"/>
      <c r="F383" s="41"/>
      <c r="G383" s="266"/>
      <c r="H383" s="17"/>
      <c r="I383" s="17"/>
      <c r="J383" s="17"/>
      <c r="K383" s="98"/>
      <c r="L383" s="266"/>
      <c r="M383" s="99">
        <f t="shared" si="174"/>
        <v>0</v>
      </c>
      <c r="N383" s="17">
        <f t="shared" si="175"/>
        <v>0</v>
      </c>
      <c r="O383" s="41">
        <f t="shared" si="176"/>
        <v>0</v>
      </c>
      <c r="P383" s="99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>
        <f t="shared" si="177"/>
        <v>0</v>
      </c>
      <c r="BB383" s="101">
        <f t="shared" si="178"/>
        <v>0</v>
      </c>
    </row>
    <row r="384" spans="1:54" ht="14.25" customHeight="1" x14ac:dyDescent="0.35">
      <c r="A384" s="266"/>
      <c r="B384" s="11">
        <v>28.333333333333499</v>
      </c>
      <c r="C384" s="266"/>
      <c r="D384" s="17"/>
      <c r="E384" s="17"/>
      <c r="F384" s="41"/>
      <c r="G384" s="266"/>
      <c r="H384" s="17"/>
      <c r="I384" s="17"/>
      <c r="J384" s="17"/>
      <c r="K384" s="98"/>
      <c r="L384" s="266"/>
      <c r="M384" s="99">
        <f t="shared" si="174"/>
        <v>0</v>
      </c>
      <c r="N384" s="17">
        <f t="shared" si="175"/>
        <v>0</v>
      </c>
      <c r="O384" s="41">
        <f t="shared" si="176"/>
        <v>0</v>
      </c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>
        <f t="shared" si="177"/>
        <v>0</v>
      </c>
      <c r="BB384" s="101">
        <f t="shared" si="178"/>
        <v>0</v>
      </c>
    </row>
    <row r="385" spans="1:54" ht="14.25" customHeight="1" x14ac:dyDescent="0.35">
      <c r="A385" s="266"/>
      <c r="B385" s="11">
        <v>28.416666666666899</v>
      </c>
      <c r="C385" s="266"/>
      <c r="D385" s="17"/>
      <c r="E385" s="17"/>
      <c r="F385" s="41"/>
      <c r="G385" s="266"/>
      <c r="H385" s="17"/>
      <c r="I385" s="17"/>
      <c r="J385" s="17"/>
      <c r="K385" s="98"/>
      <c r="L385" s="266"/>
      <c r="M385" s="99">
        <f t="shared" si="174"/>
        <v>0</v>
      </c>
      <c r="N385" s="17">
        <f t="shared" si="175"/>
        <v>0</v>
      </c>
      <c r="O385" s="41">
        <f t="shared" si="176"/>
        <v>0</v>
      </c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>
        <f t="shared" si="177"/>
        <v>0</v>
      </c>
      <c r="BB385" s="101">
        <f t="shared" si="178"/>
        <v>0</v>
      </c>
    </row>
    <row r="386" spans="1:54" ht="14.25" customHeight="1" x14ac:dyDescent="0.35">
      <c r="A386" s="266"/>
      <c r="B386" s="11">
        <v>28.500000000000298</v>
      </c>
      <c r="C386" s="266"/>
      <c r="D386" s="17"/>
      <c r="E386" s="17"/>
      <c r="F386" s="41"/>
      <c r="G386" s="266"/>
      <c r="H386" s="17"/>
      <c r="I386" s="17"/>
      <c r="J386" s="17"/>
      <c r="K386" s="98"/>
      <c r="L386" s="266"/>
      <c r="M386" s="99">
        <f t="shared" si="174"/>
        <v>0</v>
      </c>
      <c r="N386" s="17">
        <f t="shared" si="175"/>
        <v>0</v>
      </c>
      <c r="O386" s="41">
        <f t="shared" si="176"/>
        <v>0</v>
      </c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>
        <f t="shared" si="177"/>
        <v>0</v>
      </c>
      <c r="BB386" s="101">
        <f t="shared" si="178"/>
        <v>0</v>
      </c>
    </row>
    <row r="387" spans="1:54" ht="14.25" customHeight="1" x14ac:dyDescent="0.35">
      <c r="A387" s="266"/>
      <c r="B387" s="11">
        <v>28.583333333333702</v>
      </c>
      <c r="C387" s="266"/>
      <c r="D387" s="17"/>
      <c r="E387" s="17"/>
      <c r="F387" s="41"/>
      <c r="G387" s="266"/>
      <c r="H387" s="17"/>
      <c r="I387" s="17"/>
      <c r="J387" s="17"/>
      <c r="K387" s="98"/>
      <c r="L387" s="266"/>
      <c r="M387" s="99">
        <f t="shared" si="174"/>
        <v>0</v>
      </c>
      <c r="N387" s="17">
        <f t="shared" si="175"/>
        <v>0</v>
      </c>
      <c r="O387" s="41">
        <f t="shared" si="176"/>
        <v>0</v>
      </c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>
        <f t="shared" si="177"/>
        <v>0</v>
      </c>
      <c r="BB387" s="101">
        <f t="shared" si="178"/>
        <v>0</v>
      </c>
    </row>
    <row r="388" spans="1:54" ht="14.25" customHeight="1" x14ac:dyDescent="0.35">
      <c r="A388" s="266"/>
      <c r="B388" s="11">
        <v>28.666666666667101</v>
      </c>
      <c r="C388" s="266"/>
      <c r="D388" s="17"/>
      <c r="E388" s="17"/>
      <c r="F388" s="41"/>
      <c r="G388" s="266"/>
      <c r="H388" s="17"/>
      <c r="I388" s="17"/>
      <c r="J388" s="17"/>
      <c r="K388" s="98"/>
      <c r="L388" s="266"/>
      <c r="M388" s="99">
        <f t="shared" si="174"/>
        <v>0</v>
      </c>
      <c r="N388" s="17">
        <f t="shared" si="175"/>
        <v>0</v>
      </c>
      <c r="O388" s="41">
        <f t="shared" si="176"/>
        <v>0</v>
      </c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>
        <f t="shared" si="177"/>
        <v>0</v>
      </c>
      <c r="BB388" s="101">
        <f t="shared" si="178"/>
        <v>0</v>
      </c>
    </row>
    <row r="389" spans="1:54" ht="14.25" customHeight="1" x14ac:dyDescent="0.35">
      <c r="A389" s="266"/>
      <c r="B389" s="11">
        <v>28.750000000000501</v>
      </c>
      <c r="C389" s="266"/>
      <c r="D389" s="17"/>
      <c r="E389" s="17"/>
      <c r="F389" s="41"/>
      <c r="G389" s="266"/>
      <c r="H389" s="17"/>
      <c r="I389" s="17"/>
      <c r="J389" s="17"/>
      <c r="K389" s="98"/>
      <c r="L389" s="266"/>
      <c r="M389" s="99">
        <f t="shared" si="174"/>
        <v>0</v>
      </c>
      <c r="N389" s="17">
        <f t="shared" si="175"/>
        <v>0</v>
      </c>
      <c r="O389" s="41">
        <f t="shared" si="176"/>
        <v>0</v>
      </c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>
        <f t="shared" si="177"/>
        <v>0</v>
      </c>
      <c r="BB389" s="101">
        <f t="shared" si="178"/>
        <v>0</v>
      </c>
    </row>
    <row r="390" spans="1:54" ht="14.25" customHeight="1" x14ac:dyDescent="0.35">
      <c r="A390" s="266"/>
      <c r="B390" s="11">
        <v>28.833333333333901</v>
      </c>
      <c r="C390" s="266"/>
      <c r="D390" s="17"/>
      <c r="E390" s="17"/>
      <c r="F390" s="41"/>
      <c r="G390" s="266"/>
      <c r="H390" s="17"/>
      <c r="I390" s="17"/>
      <c r="J390" s="17"/>
      <c r="K390" s="98"/>
      <c r="L390" s="266"/>
      <c r="M390" s="99">
        <f t="shared" si="174"/>
        <v>0</v>
      </c>
      <c r="N390" s="17">
        <f t="shared" si="175"/>
        <v>0</v>
      </c>
      <c r="O390" s="41">
        <f t="shared" si="176"/>
        <v>0</v>
      </c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>
        <f t="shared" si="177"/>
        <v>0</v>
      </c>
      <c r="BB390" s="101">
        <f t="shared" si="178"/>
        <v>0</v>
      </c>
    </row>
    <row r="391" spans="1:54" ht="14.25" customHeight="1" x14ac:dyDescent="0.35">
      <c r="A391" s="266"/>
      <c r="B391" s="11">
        <v>28.9166666666673</v>
      </c>
      <c r="C391" s="266"/>
      <c r="D391" s="17"/>
      <c r="E391" s="17"/>
      <c r="F391" s="41"/>
      <c r="G391" s="266"/>
      <c r="H391" s="17"/>
      <c r="I391" s="17"/>
      <c r="J391" s="17"/>
      <c r="K391" s="98"/>
      <c r="L391" s="266"/>
      <c r="M391" s="99">
        <f t="shared" si="174"/>
        <v>0</v>
      </c>
      <c r="N391" s="17">
        <f t="shared" si="175"/>
        <v>0</v>
      </c>
      <c r="O391" s="41">
        <f t="shared" si="176"/>
        <v>0</v>
      </c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>
        <f t="shared" si="177"/>
        <v>0</v>
      </c>
      <c r="BB391" s="101">
        <f t="shared" si="178"/>
        <v>0</v>
      </c>
    </row>
    <row r="392" spans="1:54" ht="14.25" customHeight="1" x14ac:dyDescent="0.35">
      <c r="A392" s="267"/>
      <c r="B392" s="11">
        <v>29.0000000000007</v>
      </c>
      <c r="C392" s="267"/>
      <c r="D392" s="17"/>
      <c r="E392" s="17"/>
      <c r="F392" s="41"/>
      <c r="G392" s="267"/>
      <c r="H392" s="17"/>
      <c r="I392" s="17"/>
      <c r="J392" s="17"/>
      <c r="K392" s="98"/>
      <c r="L392" s="267"/>
      <c r="M392" s="99">
        <f t="shared" si="174"/>
        <v>0</v>
      </c>
      <c r="N392" s="17">
        <f t="shared" si="175"/>
        <v>0</v>
      </c>
      <c r="O392" s="41">
        <f t="shared" si="176"/>
        <v>0</v>
      </c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>
        <f t="shared" si="177"/>
        <v>0</v>
      </c>
      <c r="BB392" s="101">
        <f t="shared" si="178"/>
        <v>0</v>
      </c>
    </row>
    <row r="393" spans="1:54" ht="14.25" customHeight="1" x14ac:dyDescent="0.35">
      <c r="A393" s="291" t="s">
        <v>92</v>
      </c>
      <c r="B393" s="285"/>
      <c r="C393" s="78" t="e">
        <f t="shared" ref="C393:BB393" si="179">AVERAGE(C381:C392)</f>
        <v>#DIV/0!</v>
      </c>
      <c r="D393" s="78" t="e">
        <f t="shared" si="179"/>
        <v>#DIV/0!</v>
      </c>
      <c r="E393" s="78" t="e">
        <f t="shared" si="179"/>
        <v>#DIV/0!</v>
      </c>
      <c r="F393" s="102" t="e">
        <f t="shared" si="179"/>
        <v>#DIV/0!</v>
      </c>
      <c r="G393" s="78" t="e">
        <f t="shared" si="179"/>
        <v>#DIV/0!</v>
      </c>
      <c r="H393" s="78" t="e">
        <f t="shared" si="179"/>
        <v>#DIV/0!</v>
      </c>
      <c r="I393" s="78" t="e">
        <f t="shared" si="179"/>
        <v>#DIV/0!</v>
      </c>
      <c r="J393" s="78" t="e">
        <f t="shared" si="179"/>
        <v>#DIV/0!</v>
      </c>
      <c r="K393" s="103" t="e">
        <f t="shared" si="179"/>
        <v>#DIV/0!</v>
      </c>
      <c r="L393" s="104">
        <f t="shared" si="179"/>
        <v>0</v>
      </c>
      <c r="M393" s="103">
        <f t="shared" si="179"/>
        <v>0</v>
      </c>
      <c r="N393" s="103">
        <f t="shared" si="179"/>
        <v>0</v>
      </c>
      <c r="O393" s="102">
        <f t="shared" si="179"/>
        <v>0</v>
      </c>
      <c r="P393" s="105" t="e">
        <f t="shared" si="179"/>
        <v>#DIV/0!</v>
      </c>
      <c r="Q393" s="78" t="e">
        <f t="shared" si="179"/>
        <v>#DIV/0!</v>
      </c>
      <c r="R393" s="78" t="e">
        <f t="shared" si="179"/>
        <v>#DIV/0!</v>
      </c>
      <c r="S393" s="78" t="e">
        <f t="shared" si="179"/>
        <v>#DIV/0!</v>
      </c>
      <c r="T393" s="78" t="e">
        <f t="shared" si="179"/>
        <v>#DIV/0!</v>
      </c>
      <c r="U393" s="78" t="e">
        <f t="shared" si="179"/>
        <v>#DIV/0!</v>
      </c>
      <c r="V393" s="78" t="e">
        <f t="shared" si="179"/>
        <v>#DIV/0!</v>
      </c>
      <c r="W393" s="78" t="e">
        <f t="shared" si="179"/>
        <v>#DIV/0!</v>
      </c>
      <c r="X393" s="78" t="e">
        <f t="shared" si="179"/>
        <v>#DIV/0!</v>
      </c>
      <c r="Y393" s="78" t="e">
        <f t="shared" si="179"/>
        <v>#DIV/0!</v>
      </c>
      <c r="Z393" s="78" t="e">
        <f t="shared" si="179"/>
        <v>#DIV/0!</v>
      </c>
      <c r="AA393" s="78" t="e">
        <f t="shared" si="179"/>
        <v>#DIV/0!</v>
      </c>
      <c r="AB393" s="78" t="e">
        <f t="shared" si="179"/>
        <v>#DIV/0!</v>
      </c>
      <c r="AC393" s="78" t="e">
        <f t="shared" si="179"/>
        <v>#DIV/0!</v>
      </c>
      <c r="AD393" s="78" t="e">
        <f t="shared" si="179"/>
        <v>#DIV/0!</v>
      </c>
      <c r="AE393" s="102" t="e">
        <f t="shared" si="179"/>
        <v>#DIV/0!</v>
      </c>
      <c r="AF393" s="106" t="e">
        <f t="shared" si="179"/>
        <v>#DIV/0!</v>
      </c>
      <c r="AG393" s="78" t="e">
        <f t="shared" si="179"/>
        <v>#DIV/0!</v>
      </c>
      <c r="AH393" s="78" t="e">
        <f t="shared" si="179"/>
        <v>#DIV/0!</v>
      </c>
      <c r="AI393" s="78" t="e">
        <f t="shared" si="179"/>
        <v>#DIV/0!</v>
      </c>
      <c r="AJ393" s="78" t="e">
        <f t="shared" si="179"/>
        <v>#DIV/0!</v>
      </c>
      <c r="AK393" s="78" t="e">
        <f t="shared" si="179"/>
        <v>#DIV/0!</v>
      </c>
      <c r="AL393" s="78" t="e">
        <f t="shared" si="179"/>
        <v>#DIV/0!</v>
      </c>
      <c r="AM393" s="78" t="e">
        <f t="shared" si="179"/>
        <v>#DIV/0!</v>
      </c>
      <c r="AN393" s="78" t="e">
        <f t="shared" si="179"/>
        <v>#DIV/0!</v>
      </c>
      <c r="AO393" s="78" t="e">
        <f t="shared" si="179"/>
        <v>#DIV/0!</v>
      </c>
      <c r="AP393" s="78" t="e">
        <f t="shared" si="179"/>
        <v>#DIV/0!</v>
      </c>
      <c r="AQ393" s="78" t="e">
        <f t="shared" si="179"/>
        <v>#DIV/0!</v>
      </c>
      <c r="AR393" s="78" t="e">
        <f t="shared" si="179"/>
        <v>#DIV/0!</v>
      </c>
      <c r="AS393" s="78" t="e">
        <f t="shared" si="179"/>
        <v>#DIV/0!</v>
      </c>
      <c r="AT393" s="78" t="e">
        <f t="shared" si="179"/>
        <v>#DIV/0!</v>
      </c>
      <c r="AU393" s="102" t="e">
        <f t="shared" si="179"/>
        <v>#DIV/0!</v>
      </c>
      <c r="AV393" s="107" t="e">
        <f t="shared" si="179"/>
        <v>#DIV/0!</v>
      </c>
      <c r="AW393" s="78" t="e">
        <f t="shared" si="179"/>
        <v>#DIV/0!</v>
      </c>
      <c r="AX393" s="78" t="e">
        <f t="shared" si="179"/>
        <v>#DIV/0!</v>
      </c>
      <c r="AY393" s="78" t="e">
        <f t="shared" si="179"/>
        <v>#DIV/0!</v>
      </c>
      <c r="AZ393" s="78" t="e">
        <f t="shared" si="179"/>
        <v>#DIV/0!</v>
      </c>
      <c r="BA393" s="103">
        <f t="shared" si="179"/>
        <v>0</v>
      </c>
      <c r="BB393" s="108">
        <f t="shared" si="179"/>
        <v>0</v>
      </c>
    </row>
    <row r="394" spans="1:54" ht="14.25" customHeight="1" x14ac:dyDescent="0.35">
      <c r="A394" s="268">
        <v>44865</v>
      </c>
      <c r="B394" s="30">
        <v>8.3333333333333329E-2</v>
      </c>
      <c r="C394" s="304"/>
      <c r="D394" s="29">
        <v>49.1</v>
      </c>
      <c r="E394" s="29">
        <v>0</v>
      </c>
      <c r="F394" s="111">
        <v>24.8</v>
      </c>
      <c r="G394" s="265"/>
      <c r="H394" s="29">
        <v>25.2</v>
      </c>
      <c r="I394" s="29">
        <v>0</v>
      </c>
      <c r="J394" s="29">
        <v>32.799999999999997</v>
      </c>
      <c r="K394" s="112">
        <v>32.700000000000003</v>
      </c>
      <c r="L394" s="304">
        <f>G394-C394</f>
        <v>0</v>
      </c>
      <c r="M394" s="99">
        <f t="shared" ref="M394:M405" si="180">H394-F394</f>
        <v>0.39999999999999858</v>
      </c>
      <c r="N394" s="17">
        <f t="shared" ref="N394:N405" si="181">I394-E394</f>
        <v>0</v>
      </c>
      <c r="O394" s="41">
        <f t="shared" ref="O394:O405" si="182">K394-D394</f>
        <v>-16.399999999999999</v>
      </c>
      <c r="P394" s="113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14"/>
      <c r="AF394" s="115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14"/>
      <c r="AV394" s="286"/>
      <c r="AW394" s="109"/>
      <c r="AX394" s="109"/>
      <c r="AY394" s="109"/>
      <c r="AZ394" s="109"/>
      <c r="BA394" s="98">
        <f t="shared" ref="BA394:BA405" si="183">AY394+AZ394</f>
        <v>0</v>
      </c>
      <c r="BB394" s="101">
        <v>0</v>
      </c>
    </row>
    <row r="395" spans="1:54" ht="14.25" customHeight="1" x14ac:dyDescent="0.35">
      <c r="A395" s="266"/>
      <c r="B395" s="30">
        <v>0.16666666666666666</v>
      </c>
      <c r="C395" s="266"/>
      <c r="D395" s="29">
        <v>49</v>
      </c>
      <c r="E395" s="29">
        <v>0</v>
      </c>
      <c r="F395" s="111">
        <v>23.9</v>
      </c>
      <c r="G395" s="266"/>
      <c r="H395" s="29">
        <v>24.3</v>
      </c>
      <c r="I395" s="29">
        <v>0</v>
      </c>
      <c r="J395" s="29">
        <v>32.6</v>
      </c>
      <c r="K395" s="112">
        <v>32.6</v>
      </c>
      <c r="L395" s="266"/>
      <c r="M395" s="99">
        <f t="shared" si="180"/>
        <v>0.40000000000000213</v>
      </c>
      <c r="N395" s="17">
        <f t="shared" si="181"/>
        <v>0</v>
      </c>
      <c r="O395" s="41">
        <f t="shared" si="182"/>
        <v>-16.399999999999999</v>
      </c>
      <c r="P395" s="113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14"/>
      <c r="AF395" s="115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14"/>
      <c r="AV395" s="266"/>
      <c r="AW395" s="109"/>
      <c r="AX395" s="109"/>
      <c r="AY395" s="109"/>
      <c r="AZ395" s="109"/>
      <c r="BA395" s="98">
        <f t="shared" si="183"/>
        <v>0</v>
      </c>
      <c r="BB395" s="101">
        <v>0</v>
      </c>
    </row>
    <row r="396" spans="1:54" ht="14.25" customHeight="1" x14ac:dyDescent="0.35">
      <c r="A396" s="266"/>
      <c r="B396" s="30">
        <v>0.25</v>
      </c>
      <c r="C396" s="266"/>
      <c r="D396" s="29">
        <v>49</v>
      </c>
      <c r="E396" s="29">
        <v>0</v>
      </c>
      <c r="F396" s="111">
        <v>23.3</v>
      </c>
      <c r="G396" s="266"/>
      <c r="H396" s="29">
        <v>23.6</v>
      </c>
      <c r="I396" s="29">
        <v>0</v>
      </c>
      <c r="J396" s="29">
        <v>32.5</v>
      </c>
      <c r="K396" s="112">
        <v>32.5</v>
      </c>
      <c r="L396" s="266"/>
      <c r="M396" s="99">
        <f t="shared" si="180"/>
        <v>0.30000000000000071</v>
      </c>
      <c r="N396" s="17">
        <f t="shared" si="181"/>
        <v>0</v>
      </c>
      <c r="O396" s="41">
        <f t="shared" si="182"/>
        <v>-16.5</v>
      </c>
      <c r="P396" s="113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14"/>
      <c r="AF396" s="115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14"/>
      <c r="AV396" s="266"/>
      <c r="AW396" s="109"/>
      <c r="AX396" s="109"/>
      <c r="AY396" s="109"/>
      <c r="AZ396" s="109"/>
      <c r="BA396" s="98">
        <f t="shared" si="183"/>
        <v>0</v>
      </c>
      <c r="BB396" s="101">
        <v>0</v>
      </c>
    </row>
    <row r="397" spans="1:54" ht="14.25" customHeight="1" x14ac:dyDescent="0.35">
      <c r="A397" s="266"/>
      <c r="B397" s="30">
        <v>0.33333333333333298</v>
      </c>
      <c r="C397" s="266"/>
      <c r="D397" s="29">
        <v>49</v>
      </c>
      <c r="E397" s="29">
        <v>0</v>
      </c>
      <c r="F397" s="111">
        <v>26.7</v>
      </c>
      <c r="G397" s="266"/>
      <c r="H397" s="29">
        <v>25.8</v>
      </c>
      <c r="I397" s="29">
        <v>0</v>
      </c>
      <c r="J397" s="29">
        <v>32.799999999999997</v>
      </c>
      <c r="K397" s="112">
        <v>32.700000000000003</v>
      </c>
      <c r="L397" s="266"/>
      <c r="M397" s="99">
        <f t="shared" si="180"/>
        <v>-0.89999999999999858</v>
      </c>
      <c r="N397" s="17">
        <f t="shared" si="181"/>
        <v>0</v>
      </c>
      <c r="O397" s="41">
        <f t="shared" si="182"/>
        <v>-16.299999999999997</v>
      </c>
      <c r="P397" s="113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14"/>
      <c r="AF397" s="115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14"/>
      <c r="AV397" s="266"/>
      <c r="AW397" s="109"/>
      <c r="AX397" s="109"/>
      <c r="AY397" s="109"/>
      <c r="AZ397" s="109"/>
      <c r="BA397" s="98">
        <f t="shared" si="183"/>
        <v>0</v>
      </c>
      <c r="BB397" s="101">
        <v>0</v>
      </c>
    </row>
    <row r="398" spans="1:54" ht="14.25" customHeight="1" x14ac:dyDescent="0.35">
      <c r="A398" s="266"/>
      <c r="B398" s="30">
        <v>0.41666666666666602</v>
      </c>
      <c r="C398" s="266"/>
      <c r="D398" s="29">
        <v>49</v>
      </c>
      <c r="E398" s="29">
        <v>0</v>
      </c>
      <c r="F398" s="111">
        <v>33.700000000000003</v>
      </c>
      <c r="G398" s="266"/>
      <c r="H398" s="29">
        <v>34.9</v>
      </c>
      <c r="I398" s="29">
        <v>0</v>
      </c>
      <c r="J398" s="29">
        <v>32.1</v>
      </c>
      <c r="K398" s="112">
        <v>32.1</v>
      </c>
      <c r="L398" s="266"/>
      <c r="M398" s="99">
        <f t="shared" si="180"/>
        <v>1.1999999999999957</v>
      </c>
      <c r="N398" s="17">
        <f t="shared" si="181"/>
        <v>0</v>
      </c>
      <c r="O398" s="41">
        <f t="shared" si="182"/>
        <v>-16.899999999999999</v>
      </c>
      <c r="P398" s="113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14"/>
      <c r="AF398" s="115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14"/>
      <c r="AV398" s="266"/>
      <c r="AW398" s="109"/>
      <c r="AX398" s="109"/>
      <c r="AY398" s="109"/>
      <c r="AZ398" s="109"/>
      <c r="BA398" s="98">
        <f t="shared" si="183"/>
        <v>0</v>
      </c>
      <c r="BB398" s="101">
        <v>0</v>
      </c>
    </row>
    <row r="399" spans="1:54" ht="14.25" customHeight="1" x14ac:dyDescent="0.35">
      <c r="A399" s="266"/>
      <c r="B399" s="30">
        <v>0.5</v>
      </c>
      <c r="C399" s="266"/>
      <c r="D399" s="29">
        <v>52.8</v>
      </c>
      <c r="E399" s="29">
        <v>0</v>
      </c>
      <c r="F399" s="111">
        <v>18.600000000000001</v>
      </c>
      <c r="G399" s="266"/>
      <c r="H399" s="29">
        <v>34.700000000000003</v>
      </c>
      <c r="I399" s="29">
        <v>0</v>
      </c>
      <c r="J399" s="29">
        <v>76.2</v>
      </c>
      <c r="K399" s="112">
        <v>76.099999999999994</v>
      </c>
      <c r="L399" s="266"/>
      <c r="M399" s="99">
        <f t="shared" si="180"/>
        <v>16.100000000000001</v>
      </c>
      <c r="N399" s="17">
        <f t="shared" si="181"/>
        <v>0</v>
      </c>
      <c r="O399" s="41">
        <f t="shared" si="182"/>
        <v>23.299999999999997</v>
      </c>
      <c r="P399" s="113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14"/>
      <c r="AF399" s="115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14"/>
      <c r="AV399" s="266"/>
      <c r="AW399" s="109"/>
      <c r="AX399" s="109"/>
      <c r="AY399" s="109"/>
      <c r="AZ399" s="109"/>
      <c r="BA399" s="98">
        <f t="shared" si="183"/>
        <v>0</v>
      </c>
      <c r="BB399" s="101">
        <v>0</v>
      </c>
    </row>
    <row r="400" spans="1:54" ht="14.25" customHeight="1" x14ac:dyDescent="0.35">
      <c r="A400" s="266"/>
      <c r="B400" s="30">
        <v>0.58333333333333304</v>
      </c>
      <c r="C400" s="266"/>
      <c r="D400" s="29">
        <v>49.2</v>
      </c>
      <c r="E400" s="29">
        <v>97</v>
      </c>
      <c r="F400" s="111">
        <v>16.5</v>
      </c>
      <c r="G400" s="266"/>
      <c r="H400" s="29">
        <v>34.299999999999997</v>
      </c>
      <c r="I400" s="29">
        <v>102.6</v>
      </c>
      <c r="J400" s="29">
        <v>66.900000000000006</v>
      </c>
      <c r="K400" s="112">
        <v>66.5</v>
      </c>
      <c r="L400" s="266"/>
      <c r="M400" s="99">
        <f t="shared" si="180"/>
        <v>17.799999999999997</v>
      </c>
      <c r="N400" s="17">
        <f t="shared" si="181"/>
        <v>5.5999999999999943</v>
      </c>
      <c r="O400" s="41">
        <f t="shared" si="182"/>
        <v>17.299999999999997</v>
      </c>
      <c r="P400" s="113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14"/>
      <c r="AF400" s="115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14"/>
      <c r="AV400" s="266"/>
      <c r="AW400" s="109"/>
      <c r="AX400" s="109"/>
      <c r="AY400" s="109"/>
      <c r="AZ400" s="109"/>
      <c r="BA400" s="98">
        <f t="shared" si="183"/>
        <v>0</v>
      </c>
      <c r="BB400" s="101">
        <v>0</v>
      </c>
    </row>
    <row r="401" spans="1:54" ht="14.25" customHeight="1" x14ac:dyDescent="0.35">
      <c r="A401" s="266"/>
      <c r="B401" s="30">
        <v>0.66666666666666596</v>
      </c>
      <c r="C401" s="266"/>
      <c r="D401" s="29">
        <v>48.9</v>
      </c>
      <c r="E401" s="29">
        <v>111.7</v>
      </c>
      <c r="F401" s="111">
        <v>15.8</v>
      </c>
      <c r="G401" s="266"/>
      <c r="H401" s="29">
        <v>37</v>
      </c>
      <c r="I401" s="29">
        <v>114.7</v>
      </c>
      <c r="J401" s="29">
        <v>81</v>
      </c>
      <c r="K401" s="112">
        <v>80.7</v>
      </c>
      <c r="L401" s="266"/>
      <c r="M401" s="99">
        <f t="shared" si="180"/>
        <v>21.2</v>
      </c>
      <c r="N401" s="17">
        <f t="shared" si="181"/>
        <v>3</v>
      </c>
      <c r="O401" s="41">
        <f t="shared" si="182"/>
        <v>31.800000000000004</v>
      </c>
      <c r="P401" s="113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14"/>
      <c r="AF401" s="115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14"/>
      <c r="AV401" s="266"/>
      <c r="AW401" s="109"/>
      <c r="AX401" s="109"/>
      <c r="AY401" s="109"/>
      <c r="AZ401" s="109"/>
      <c r="BA401" s="98">
        <f t="shared" si="183"/>
        <v>0</v>
      </c>
      <c r="BB401" s="101">
        <v>0</v>
      </c>
    </row>
    <row r="402" spans="1:54" ht="14.25" customHeight="1" x14ac:dyDescent="0.35">
      <c r="A402" s="266"/>
      <c r="B402" s="30">
        <v>0.75</v>
      </c>
      <c r="C402" s="266"/>
      <c r="D402" s="29">
        <v>48.8</v>
      </c>
      <c r="E402" s="29">
        <v>112.1</v>
      </c>
      <c r="F402" s="111">
        <v>15.4</v>
      </c>
      <c r="G402" s="266"/>
      <c r="H402" s="29">
        <v>36.799999999999997</v>
      </c>
      <c r="I402" s="29">
        <v>112.8</v>
      </c>
      <c r="J402" s="29">
        <v>84.3</v>
      </c>
      <c r="K402" s="112">
        <v>83.9</v>
      </c>
      <c r="L402" s="266"/>
      <c r="M402" s="99">
        <f t="shared" si="180"/>
        <v>21.4</v>
      </c>
      <c r="N402" s="17">
        <f t="shared" si="181"/>
        <v>0.70000000000000284</v>
      </c>
      <c r="O402" s="41">
        <f t="shared" si="182"/>
        <v>35.100000000000009</v>
      </c>
      <c r="P402" s="113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14"/>
      <c r="AF402" s="115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14"/>
      <c r="AV402" s="266"/>
      <c r="AW402" s="109"/>
      <c r="AX402" s="109"/>
      <c r="AY402" s="109"/>
      <c r="AZ402" s="109"/>
      <c r="BA402" s="98">
        <f t="shared" si="183"/>
        <v>0</v>
      </c>
      <c r="BB402" s="101">
        <v>0</v>
      </c>
    </row>
    <row r="403" spans="1:54" ht="14.25" customHeight="1" x14ac:dyDescent="0.35">
      <c r="A403" s="266"/>
      <c r="B403" s="30">
        <v>0.83333333333333304</v>
      </c>
      <c r="C403" s="266"/>
      <c r="D403" s="29">
        <v>48.9</v>
      </c>
      <c r="E403" s="29">
        <v>110.1</v>
      </c>
      <c r="F403" s="111">
        <v>15.2</v>
      </c>
      <c r="G403" s="266"/>
      <c r="H403" s="29">
        <v>35.1</v>
      </c>
      <c r="I403" s="29">
        <v>109.4</v>
      </c>
      <c r="J403" s="29">
        <v>86</v>
      </c>
      <c r="K403" s="112">
        <v>85.7</v>
      </c>
      <c r="L403" s="266"/>
      <c r="M403" s="99">
        <f t="shared" si="180"/>
        <v>19.900000000000002</v>
      </c>
      <c r="N403" s="17">
        <f t="shared" si="181"/>
        <v>-0.69999999999998863</v>
      </c>
      <c r="O403" s="41">
        <f t="shared" si="182"/>
        <v>36.800000000000004</v>
      </c>
      <c r="P403" s="113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14"/>
      <c r="AF403" s="115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14"/>
      <c r="AV403" s="266"/>
      <c r="AW403" s="109"/>
      <c r="AX403" s="109"/>
      <c r="AY403" s="109"/>
      <c r="AZ403" s="109"/>
      <c r="BA403" s="98">
        <f t="shared" si="183"/>
        <v>0</v>
      </c>
      <c r="BB403" s="101">
        <f>AE403+AU403+AY403</f>
        <v>0</v>
      </c>
    </row>
    <row r="404" spans="1:54" ht="14.25" customHeight="1" x14ac:dyDescent="0.35">
      <c r="A404" s="266"/>
      <c r="B404" s="30">
        <v>0.91666666666666596</v>
      </c>
      <c r="C404" s="266"/>
      <c r="D404" s="29">
        <v>49</v>
      </c>
      <c r="E404" s="29">
        <v>109.5</v>
      </c>
      <c r="F404" s="111">
        <v>15</v>
      </c>
      <c r="G404" s="266"/>
      <c r="H404" s="29">
        <v>34.200000000000003</v>
      </c>
      <c r="I404" s="29">
        <v>109.3</v>
      </c>
      <c r="J404" s="29">
        <v>86.9</v>
      </c>
      <c r="K404" s="112">
        <v>86.6</v>
      </c>
      <c r="L404" s="266"/>
      <c r="M404" s="99">
        <f t="shared" si="180"/>
        <v>19.200000000000003</v>
      </c>
      <c r="N404" s="17">
        <f t="shared" si="181"/>
        <v>-0.20000000000000284</v>
      </c>
      <c r="O404" s="41">
        <f t="shared" si="182"/>
        <v>37.599999999999994</v>
      </c>
      <c r="P404" s="113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14"/>
      <c r="AF404" s="115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14"/>
      <c r="AV404" s="266"/>
      <c r="AW404" s="109"/>
      <c r="AX404" s="109"/>
      <c r="AY404" s="109"/>
      <c r="AZ404" s="109"/>
      <c r="BA404" s="98">
        <f t="shared" si="183"/>
        <v>0</v>
      </c>
      <c r="BB404" s="101">
        <f>AE404+AU404+AY404</f>
        <v>0</v>
      </c>
    </row>
    <row r="405" spans="1:54" ht="14.25" customHeight="1" x14ac:dyDescent="0.35">
      <c r="A405" s="267"/>
      <c r="B405" s="30">
        <v>1</v>
      </c>
      <c r="C405" s="267"/>
      <c r="D405" s="29">
        <v>46.6</v>
      </c>
      <c r="E405" s="29">
        <v>113.5</v>
      </c>
      <c r="F405" s="111">
        <v>14.6</v>
      </c>
      <c r="G405" s="267"/>
      <c r="H405" s="29">
        <v>32</v>
      </c>
      <c r="I405" s="29">
        <v>115.2</v>
      </c>
      <c r="J405" s="29">
        <v>75.400000000000006</v>
      </c>
      <c r="K405" s="112">
        <v>74.900000000000006</v>
      </c>
      <c r="L405" s="267"/>
      <c r="M405" s="99">
        <f t="shared" si="180"/>
        <v>17.399999999999999</v>
      </c>
      <c r="N405" s="17">
        <f t="shared" si="181"/>
        <v>1.7000000000000028</v>
      </c>
      <c r="O405" s="41">
        <f t="shared" si="182"/>
        <v>28.300000000000004</v>
      </c>
      <c r="P405" s="113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14"/>
      <c r="AF405" s="115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14"/>
      <c r="AV405" s="267"/>
      <c r="AW405" s="109"/>
      <c r="AX405" s="109"/>
      <c r="AY405" s="109"/>
      <c r="AZ405" s="109"/>
      <c r="BA405" s="98">
        <f t="shared" si="183"/>
        <v>0</v>
      </c>
      <c r="BB405" s="101">
        <f>AE405+AU405+AY405</f>
        <v>0</v>
      </c>
    </row>
    <row r="406" spans="1:54" ht="14.25" customHeight="1" x14ac:dyDescent="0.35">
      <c r="A406" s="297" t="s">
        <v>92</v>
      </c>
      <c r="B406" s="305"/>
      <c r="C406" s="116">
        <v>54.4</v>
      </c>
      <c r="D406" s="117">
        <f t="shared" ref="D406:BB406" si="184">AVERAGE(D394:D405)</f>
        <v>49.108333333333327</v>
      </c>
      <c r="E406" s="117">
        <f t="shared" si="184"/>
        <v>54.491666666666667</v>
      </c>
      <c r="F406" s="118">
        <f t="shared" si="184"/>
        <v>20.291666666666668</v>
      </c>
      <c r="G406" s="78" t="e">
        <f t="shared" si="184"/>
        <v>#DIV/0!</v>
      </c>
      <c r="H406" s="117">
        <f t="shared" si="184"/>
        <v>31.491666666666671</v>
      </c>
      <c r="I406" s="117">
        <f t="shared" si="184"/>
        <v>55.333333333333336</v>
      </c>
      <c r="J406" s="117">
        <f t="shared" si="184"/>
        <v>59.958333333333336</v>
      </c>
      <c r="K406" s="119">
        <f t="shared" si="184"/>
        <v>59.75</v>
      </c>
      <c r="L406" s="120">
        <f t="shared" si="184"/>
        <v>0</v>
      </c>
      <c r="M406" s="119">
        <f t="shared" si="184"/>
        <v>11.200000000000001</v>
      </c>
      <c r="N406" s="119">
        <f t="shared" si="184"/>
        <v>0.84166666666666734</v>
      </c>
      <c r="O406" s="118">
        <f t="shared" si="184"/>
        <v>10.641666666666667</v>
      </c>
      <c r="P406" s="121" t="e">
        <f t="shared" si="184"/>
        <v>#DIV/0!</v>
      </c>
      <c r="Q406" s="117" t="e">
        <f t="shared" si="184"/>
        <v>#DIV/0!</v>
      </c>
      <c r="R406" s="117" t="e">
        <f t="shared" si="184"/>
        <v>#DIV/0!</v>
      </c>
      <c r="S406" s="117" t="e">
        <f t="shared" si="184"/>
        <v>#DIV/0!</v>
      </c>
      <c r="T406" s="117" t="e">
        <f t="shared" si="184"/>
        <v>#DIV/0!</v>
      </c>
      <c r="U406" s="117" t="e">
        <f t="shared" si="184"/>
        <v>#DIV/0!</v>
      </c>
      <c r="V406" s="117" t="e">
        <f t="shared" si="184"/>
        <v>#DIV/0!</v>
      </c>
      <c r="W406" s="117" t="e">
        <f t="shared" si="184"/>
        <v>#DIV/0!</v>
      </c>
      <c r="X406" s="117" t="e">
        <f t="shared" si="184"/>
        <v>#DIV/0!</v>
      </c>
      <c r="Y406" s="117" t="e">
        <f t="shared" si="184"/>
        <v>#DIV/0!</v>
      </c>
      <c r="Z406" s="117" t="e">
        <f t="shared" si="184"/>
        <v>#DIV/0!</v>
      </c>
      <c r="AA406" s="117" t="e">
        <f t="shared" si="184"/>
        <v>#DIV/0!</v>
      </c>
      <c r="AB406" s="117" t="e">
        <f t="shared" si="184"/>
        <v>#DIV/0!</v>
      </c>
      <c r="AC406" s="117" t="e">
        <f t="shared" si="184"/>
        <v>#DIV/0!</v>
      </c>
      <c r="AD406" s="117" t="e">
        <f t="shared" si="184"/>
        <v>#DIV/0!</v>
      </c>
      <c r="AE406" s="118" t="e">
        <f t="shared" si="184"/>
        <v>#DIV/0!</v>
      </c>
      <c r="AF406" s="122" t="e">
        <f t="shared" si="184"/>
        <v>#DIV/0!</v>
      </c>
      <c r="AG406" s="117" t="e">
        <f t="shared" si="184"/>
        <v>#DIV/0!</v>
      </c>
      <c r="AH406" s="117" t="e">
        <f t="shared" si="184"/>
        <v>#DIV/0!</v>
      </c>
      <c r="AI406" s="117" t="e">
        <f t="shared" si="184"/>
        <v>#DIV/0!</v>
      </c>
      <c r="AJ406" s="117" t="e">
        <f t="shared" si="184"/>
        <v>#DIV/0!</v>
      </c>
      <c r="AK406" s="117" t="e">
        <f t="shared" si="184"/>
        <v>#DIV/0!</v>
      </c>
      <c r="AL406" s="117" t="e">
        <f t="shared" si="184"/>
        <v>#DIV/0!</v>
      </c>
      <c r="AM406" s="117" t="e">
        <f t="shared" si="184"/>
        <v>#DIV/0!</v>
      </c>
      <c r="AN406" s="117" t="e">
        <f t="shared" si="184"/>
        <v>#DIV/0!</v>
      </c>
      <c r="AO406" s="117" t="e">
        <f t="shared" si="184"/>
        <v>#DIV/0!</v>
      </c>
      <c r="AP406" s="117" t="e">
        <f t="shared" si="184"/>
        <v>#DIV/0!</v>
      </c>
      <c r="AQ406" s="117" t="e">
        <f t="shared" si="184"/>
        <v>#DIV/0!</v>
      </c>
      <c r="AR406" s="117" t="e">
        <f t="shared" si="184"/>
        <v>#DIV/0!</v>
      </c>
      <c r="AS406" s="117" t="e">
        <f t="shared" si="184"/>
        <v>#DIV/0!</v>
      </c>
      <c r="AT406" s="117" t="e">
        <f t="shared" si="184"/>
        <v>#DIV/0!</v>
      </c>
      <c r="AU406" s="118" t="e">
        <f t="shared" si="184"/>
        <v>#DIV/0!</v>
      </c>
      <c r="AV406" s="107" t="e">
        <f t="shared" si="184"/>
        <v>#DIV/0!</v>
      </c>
      <c r="AW406" s="117" t="e">
        <f t="shared" si="184"/>
        <v>#DIV/0!</v>
      </c>
      <c r="AX406" s="117" t="e">
        <f t="shared" si="184"/>
        <v>#DIV/0!</v>
      </c>
      <c r="AY406" s="117" t="e">
        <f t="shared" si="184"/>
        <v>#DIV/0!</v>
      </c>
      <c r="AZ406" s="117" t="e">
        <f t="shared" si="184"/>
        <v>#DIV/0!</v>
      </c>
      <c r="BA406" s="119">
        <f t="shared" si="184"/>
        <v>0</v>
      </c>
      <c r="BB406" s="123">
        <f t="shared" si="184"/>
        <v>0</v>
      </c>
    </row>
    <row r="407" spans="1:54" ht="14.25" customHeight="1" x14ac:dyDescent="0.35">
      <c r="A407" s="37"/>
      <c r="B407" s="38"/>
      <c r="C407" s="80"/>
      <c r="D407" s="37"/>
      <c r="E407" s="37"/>
      <c r="F407" s="37"/>
      <c r="G407" s="37"/>
      <c r="H407" s="37"/>
      <c r="I407" s="37"/>
      <c r="J407" s="37"/>
      <c r="K407" s="37"/>
      <c r="L407" s="124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124"/>
      <c r="AW407" s="37"/>
      <c r="AX407" s="37"/>
      <c r="AY407" s="37"/>
      <c r="AZ407" s="37"/>
      <c r="BA407" s="37"/>
      <c r="BB407" s="40"/>
    </row>
    <row r="408" spans="1:54" ht="14.25" customHeight="1" x14ac:dyDescent="0.35">
      <c r="A408" s="37"/>
      <c r="B408" s="38"/>
      <c r="C408" s="80"/>
      <c r="D408" s="37"/>
      <c r="E408" s="37"/>
      <c r="F408" s="37"/>
      <c r="G408" s="37"/>
      <c r="H408" s="37"/>
      <c r="I408" s="37"/>
      <c r="J408" s="37"/>
      <c r="K408" s="37"/>
      <c r="L408" s="124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124"/>
      <c r="AW408" s="37"/>
      <c r="AX408" s="37"/>
      <c r="AY408" s="37"/>
      <c r="AZ408" s="37"/>
      <c r="BA408" s="37"/>
      <c r="BB408" s="40"/>
    </row>
    <row r="409" spans="1:54" ht="14.25" customHeight="1" x14ac:dyDescent="0.35">
      <c r="A409" s="40"/>
      <c r="B409" s="40"/>
      <c r="C409" s="80"/>
      <c r="D409" s="37"/>
      <c r="E409" s="37"/>
      <c r="F409" s="37"/>
      <c r="G409" s="37"/>
      <c r="H409" s="37"/>
      <c r="I409" s="37"/>
      <c r="J409" s="37"/>
      <c r="K409" s="37"/>
      <c r="L409" s="124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124"/>
      <c r="AW409" s="37"/>
      <c r="AX409" s="37"/>
      <c r="AY409" s="37"/>
      <c r="AZ409" s="37"/>
      <c r="BA409" s="37"/>
      <c r="BB409" s="40"/>
    </row>
    <row r="410" spans="1:54" ht="21.75" customHeight="1" x14ac:dyDescent="0.35">
      <c r="A410" s="295" t="s">
        <v>95</v>
      </c>
      <c r="B410" s="296"/>
      <c r="C410" s="125" t="e">
        <f t="shared" ref="C410:BB410" si="185">AVERAGE(C15,C28,C41,C54,C67,C80,C93,C106,C119,C132,C145,C158,C171,C184,C197)</f>
        <v>#DIV/0!</v>
      </c>
      <c r="D410" s="125" t="e">
        <f t="shared" si="185"/>
        <v>#DIV/0!</v>
      </c>
      <c r="E410" s="125" t="e">
        <f t="shared" si="185"/>
        <v>#DIV/0!</v>
      </c>
      <c r="F410" s="125" t="e">
        <f t="shared" si="185"/>
        <v>#DIV/0!</v>
      </c>
      <c r="G410" s="125" t="e">
        <f t="shared" si="185"/>
        <v>#DIV/0!</v>
      </c>
      <c r="H410" s="125" t="e">
        <f t="shared" si="185"/>
        <v>#DIV/0!</v>
      </c>
      <c r="I410" s="125" t="e">
        <f t="shared" si="185"/>
        <v>#DIV/0!</v>
      </c>
      <c r="J410" s="125" t="e">
        <f t="shared" si="185"/>
        <v>#DIV/0!</v>
      </c>
      <c r="K410" s="125" t="e">
        <f t="shared" si="185"/>
        <v>#DIV/0!</v>
      </c>
      <c r="L410" s="126" t="e">
        <f t="shared" si="185"/>
        <v>#DIV/0!</v>
      </c>
      <c r="M410" s="125">
        <f t="shared" si="185"/>
        <v>0</v>
      </c>
      <c r="N410" s="125">
        <f t="shared" si="185"/>
        <v>0</v>
      </c>
      <c r="O410" s="125">
        <f t="shared" si="185"/>
        <v>0</v>
      </c>
      <c r="P410" s="125" t="e">
        <f t="shared" si="185"/>
        <v>#DIV/0!</v>
      </c>
      <c r="Q410" s="125" t="e">
        <f t="shared" si="185"/>
        <v>#DIV/0!</v>
      </c>
      <c r="R410" s="125" t="e">
        <f t="shared" si="185"/>
        <v>#DIV/0!</v>
      </c>
      <c r="S410" s="125" t="e">
        <f t="shared" si="185"/>
        <v>#DIV/0!</v>
      </c>
      <c r="T410" s="125" t="e">
        <f t="shared" si="185"/>
        <v>#DIV/0!</v>
      </c>
      <c r="U410" s="125" t="e">
        <f t="shared" si="185"/>
        <v>#DIV/0!</v>
      </c>
      <c r="V410" s="125" t="e">
        <f t="shared" si="185"/>
        <v>#DIV/0!</v>
      </c>
      <c r="W410" s="125" t="e">
        <f t="shared" si="185"/>
        <v>#DIV/0!</v>
      </c>
      <c r="X410" s="125" t="e">
        <f t="shared" si="185"/>
        <v>#DIV/0!</v>
      </c>
      <c r="Y410" s="125" t="e">
        <f t="shared" si="185"/>
        <v>#DIV/0!</v>
      </c>
      <c r="Z410" s="125" t="e">
        <f t="shared" si="185"/>
        <v>#DIV/0!</v>
      </c>
      <c r="AA410" s="125" t="e">
        <f t="shared" si="185"/>
        <v>#DIV/0!</v>
      </c>
      <c r="AB410" s="125" t="e">
        <f t="shared" si="185"/>
        <v>#DIV/0!</v>
      </c>
      <c r="AC410" s="125" t="e">
        <f t="shared" si="185"/>
        <v>#DIV/0!</v>
      </c>
      <c r="AD410" s="125" t="e">
        <f t="shared" si="185"/>
        <v>#DIV/0!</v>
      </c>
      <c r="AE410" s="125" t="e">
        <f t="shared" si="185"/>
        <v>#DIV/0!</v>
      </c>
      <c r="AF410" s="125" t="e">
        <f t="shared" si="185"/>
        <v>#DIV/0!</v>
      </c>
      <c r="AG410" s="125" t="e">
        <f t="shared" si="185"/>
        <v>#DIV/0!</v>
      </c>
      <c r="AH410" s="125" t="e">
        <f t="shared" si="185"/>
        <v>#DIV/0!</v>
      </c>
      <c r="AI410" s="125" t="e">
        <f t="shared" si="185"/>
        <v>#DIV/0!</v>
      </c>
      <c r="AJ410" s="125" t="e">
        <f t="shared" si="185"/>
        <v>#DIV/0!</v>
      </c>
      <c r="AK410" s="125" t="e">
        <f t="shared" si="185"/>
        <v>#DIV/0!</v>
      </c>
      <c r="AL410" s="125" t="e">
        <f t="shared" si="185"/>
        <v>#DIV/0!</v>
      </c>
      <c r="AM410" s="125" t="e">
        <f t="shared" si="185"/>
        <v>#DIV/0!</v>
      </c>
      <c r="AN410" s="125" t="e">
        <f t="shared" si="185"/>
        <v>#DIV/0!</v>
      </c>
      <c r="AO410" s="125" t="e">
        <f t="shared" si="185"/>
        <v>#DIV/0!</v>
      </c>
      <c r="AP410" s="125" t="e">
        <f t="shared" si="185"/>
        <v>#DIV/0!</v>
      </c>
      <c r="AQ410" s="125" t="e">
        <f t="shared" si="185"/>
        <v>#DIV/0!</v>
      </c>
      <c r="AR410" s="125" t="e">
        <f t="shared" si="185"/>
        <v>#DIV/0!</v>
      </c>
      <c r="AS410" s="125" t="e">
        <f t="shared" si="185"/>
        <v>#DIV/0!</v>
      </c>
      <c r="AT410" s="125" t="e">
        <f t="shared" si="185"/>
        <v>#DIV/0!</v>
      </c>
      <c r="AU410" s="125" t="e">
        <f t="shared" si="185"/>
        <v>#DIV/0!</v>
      </c>
      <c r="AV410" s="126" t="e">
        <f t="shared" si="185"/>
        <v>#DIV/0!</v>
      </c>
      <c r="AW410" s="125" t="e">
        <f t="shared" si="185"/>
        <v>#DIV/0!</v>
      </c>
      <c r="AX410" s="125" t="e">
        <f t="shared" si="185"/>
        <v>#DIV/0!</v>
      </c>
      <c r="AY410" s="127" t="e">
        <f t="shared" si="185"/>
        <v>#DIV/0!</v>
      </c>
      <c r="AZ410" s="125" t="e">
        <f t="shared" si="185"/>
        <v>#DIV/0!</v>
      </c>
      <c r="BA410" s="125">
        <f t="shared" si="185"/>
        <v>0</v>
      </c>
      <c r="BB410" s="125">
        <f t="shared" si="185"/>
        <v>0</v>
      </c>
    </row>
    <row r="411" spans="1:54" ht="23.25" customHeight="1" x14ac:dyDescent="0.35">
      <c r="A411" s="291" t="s">
        <v>96</v>
      </c>
      <c r="B411" s="278"/>
      <c r="C411" s="128" t="e">
        <f t="shared" ref="C411:BB411" si="186">AVERAGE(C210,C223,C236,C249,C262,C275,C288,C301,C314,C327,C340,C353,C366,C379,C392,C405)</f>
        <v>#DIV/0!</v>
      </c>
      <c r="D411" s="128">
        <f t="shared" si="186"/>
        <v>46.6</v>
      </c>
      <c r="E411" s="128">
        <f t="shared" si="186"/>
        <v>113.5</v>
      </c>
      <c r="F411" s="128">
        <f t="shared" si="186"/>
        <v>14.6</v>
      </c>
      <c r="G411" s="128" t="e">
        <f t="shared" si="186"/>
        <v>#DIV/0!</v>
      </c>
      <c r="H411" s="128">
        <f t="shared" si="186"/>
        <v>32</v>
      </c>
      <c r="I411" s="128">
        <f t="shared" si="186"/>
        <v>115.2</v>
      </c>
      <c r="J411" s="128">
        <f t="shared" si="186"/>
        <v>75.400000000000006</v>
      </c>
      <c r="K411" s="128">
        <f t="shared" si="186"/>
        <v>74.900000000000006</v>
      </c>
      <c r="L411" s="129" t="e">
        <f t="shared" si="186"/>
        <v>#DIV/0!</v>
      </c>
      <c r="M411" s="29">
        <f t="shared" si="186"/>
        <v>1.0874999999999999</v>
      </c>
      <c r="N411" s="29">
        <f t="shared" si="186"/>
        <v>0.10625000000000018</v>
      </c>
      <c r="O411" s="29">
        <f t="shared" si="186"/>
        <v>1.7687500000000003</v>
      </c>
      <c r="P411" s="128" t="e">
        <f t="shared" si="186"/>
        <v>#DIV/0!</v>
      </c>
      <c r="Q411" s="128" t="e">
        <f t="shared" si="186"/>
        <v>#DIV/0!</v>
      </c>
      <c r="R411" s="128" t="e">
        <f t="shared" si="186"/>
        <v>#DIV/0!</v>
      </c>
      <c r="S411" s="128" t="e">
        <f t="shared" si="186"/>
        <v>#DIV/0!</v>
      </c>
      <c r="T411" s="128" t="e">
        <f t="shared" si="186"/>
        <v>#DIV/0!</v>
      </c>
      <c r="U411" s="128" t="e">
        <f t="shared" si="186"/>
        <v>#DIV/0!</v>
      </c>
      <c r="V411" s="128" t="e">
        <f t="shared" si="186"/>
        <v>#DIV/0!</v>
      </c>
      <c r="W411" s="128" t="e">
        <f t="shared" si="186"/>
        <v>#DIV/0!</v>
      </c>
      <c r="X411" s="128" t="e">
        <f t="shared" si="186"/>
        <v>#DIV/0!</v>
      </c>
      <c r="Y411" s="128" t="e">
        <f t="shared" si="186"/>
        <v>#DIV/0!</v>
      </c>
      <c r="Z411" s="128" t="e">
        <f t="shared" si="186"/>
        <v>#DIV/0!</v>
      </c>
      <c r="AA411" s="128" t="e">
        <f t="shared" si="186"/>
        <v>#DIV/0!</v>
      </c>
      <c r="AB411" s="128" t="e">
        <f t="shared" si="186"/>
        <v>#DIV/0!</v>
      </c>
      <c r="AC411" s="128" t="e">
        <f t="shared" si="186"/>
        <v>#DIV/0!</v>
      </c>
      <c r="AD411" s="128" t="e">
        <f t="shared" si="186"/>
        <v>#DIV/0!</v>
      </c>
      <c r="AE411" s="128" t="e">
        <f t="shared" si="186"/>
        <v>#DIV/0!</v>
      </c>
      <c r="AF411" s="128" t="e">
        <f t="shared" si="186"/>
        <v>#DIV/0!</v>
      </c>
      <c r="AG411" s="128" t="e">
        <f t="shared" si="186"/>
        <v>#DIV/0!</v>
      </c>
      <c r="AH411" s="128" t="e">
        <f t="shared" si="186"/>
        <v>#DIV/0!</v>
      </c>
      <c r="AI411" s="128" t="e">
        <f t="shared" si="186"/>
        <v>#DIV/0!</v>
      </c>
      <c r="AJ411" s="128" t="e">
        <f t="shared" si="186"/>
        <v>#DIV/0!</v>
      </c>
      <c r="AK411" s="128" t="e">
        <f t="shared" si="186"/>
        <v>#DIV/0!</v>
      </c>
      <c r="AL411" s="128" t="e">
        <f t="shared" si="186"/>
        <v>#DIV/0!</v>
      </c>
      <c r="AM411" s="128" t="e">
        <f t="shared" si="186"/>
        <v>#DIV/0!</v>
      </c>
      <c r="AN411" s="128" t="e">
        <f t="shared" si="186"/>
        <v>#DIV/0!</v>
      </c>
      <c r="AO411" s="128" t="e">
        <f t="shared" si="186"/>
        <v>#DIV/0!</v>
      </c>
      <c r="AP411" s="128" t="e">
        <f t="shared" si="186"/>
        <v>#DIV/0!</v>
      </c>
      <c r="AQ411" s="128" t="e">
        <f t="shared" si="186"/>
        <v>#DIV/0!</v>
      </c>
      <c r="AR411" s="128" t="e">
        <f t="shared" si="186"/>
        <v>#DIV/0!</v>
      </c>
      <c r="AS411" s="128" t="e">
        <f t="shared" si="186"/>
        <v>#DIV/0!</v>
      </c>
      <c r="AT411" s="128" t="e">
        <f t="shared" si="186"/>
        <v>#DIV/0!</v>
      </c>
      <c r="AU411" s="128" t="e">
        <f t="shared" si="186"/>
        <v>#DIV/0!</v>
      </c>
      <c r="AV411" s="129" t="e">
        <f t="shared" si="186"/>
        <v>#DIV/0!</v>
      </c>
      <c r="AW411" s="128" t="e">
        <f t="shared" si="186"/>
        <v>#DIV/0!</v>
      </c>
      <c r="AX411" s="128" t="e">
        <f t="shared" si="186"/>
        <v>#DIV/0!</v>
      </c>
      <c r="AY411" s="130" t="e">
        <f t="shared" si="186"/>
        <v>#DIV/0!</v>
      </c>
      <c r="AZ411" s="128" t="e">
        <f t="shared" si="186"/>
        <v>#DIV/0!</v>
      </c>
      <c r="BA411" s="29">
        <f t="shared" si="186"/>
        <v>0</v>
      </c>
      <c r="BB411" s="29">
        <f t="shared" si="186"/>
        <v>0</v>
      </c>
    </row>
    <row r="412" spans="1:54" ht="23.25" customHeight="1" x14ac:dyDescent="0.35">
      <c r="A412" s="297" t="s">
        <v>97</v>
      </c>
      <c r="B412" s="298"/>
      <c r="C412" s="131" t="e">
        <f t="shared" ref="C412:BB412" si="187">AVERAGE(C410:C411)</f>
        <v>#DIV/0!</v>
      </c>
      <c r="D412" s="131" t="e">
        <f t="shared" si="187"/>
        <v>#DIV/0!</v>
      </c>
      <c r="E412" s="131" t="e">
        <f t="shared" si="187"/>
        <v>#DIV/0!</v>
      </c>
      <c r="F412" s="131" t="e">
        <f t="shared" si="187"/>
        <v>#DIV/0!</v>
      </c>
      <c r="G412" s="131" t="e">
        <f t="shared" si="187"/>
        <v>#DIV/0!</v>
      </c>
      <c r="H412" s="131" t="e">
        <f t="shared" si="187"/>
        <v>#DIV/0!</v>
      </c>
      <c r="I412" s="131" t="e">
        <f t="shared" si="187"/>
        <v>#DIV/0!</v>
      </c>
      <c r="J412" s="131" t="e">
        <f t="shared" si="187"/>
        <v>#DIV/0!</v>
      </c>
      <c r="K412" s="131" t="e">
        <f t="shared" si="187"/>
        <v>#DIV/0!</v>
      </c>
      <c r="L412" s="132" t="e">
        <f t="shared" si="187"/>
        <v>#DIV/0!</v>
      </c>
      <c r="M412" s="133">
        <f t="shared" si="187"/>
        <v>0.54374999999999996</v>
      </c>
      <c r="N412" s="133">
        <f t="shared" si="187"/>
        <v>5.3125000000000089E-2</v>
      </c>
      <c r="O412" s="133">
        <f t="shared" si="187"/>
        <v>0.88437500000000013</v>
      </c>
      <c r="P412" s="131" t="e">
        <f t="shared" si="187"/>
        <v>#DIV/0!</v>
      </c>
      <c r="Q412" s="131" t="e">
        <f t="shared" si="187"/>
        <v>#DIV/0!</v>
      </c>
      <c r="R412" s="131" t="e">
        <f t="shared" si="187"/>
        <v>#DIV/0!</v>
      </c>
      <c r="S412" s="131" t="e">
        <f t="shared" si="187"/>
        <v>#DIV/0!</v>
      </c>
      <c r="T412" s="131" t="e">
        <f t="shared" si="187"/>
        <v>#DIV/0!</v>
      </c>
      <c r="U412" s="131" t="e">
        <f t="shared" si="187"/>
        <v>#DIV/0!</v>
      </c>
      <c r="V412" s="131" t="e">
        <f t="shared" si="187"/>
        <v>#DIV/0!</v>
      </c>
      <c r="W412" s="131" t="e">
        <f t="shared" si="187"/>
        <v>#DIV/0!</v>
      </c>
      <c r="X412" s="131" t="e">
        <f t="shared" si="187"/>
        <v>#DIV/0!</v>
      </c>
      <c r="Y412" s="131" t="e">
        <f t="shared" si="187"/>
        <v>#DIV/0!</v>
      </c>
      <c r="Z412" s="131" t="e">
        <f t="shared" si="187"/>
        <v>#DIV/0!</v>
      </c>
      <c r="AA412" s="131" t="e">
        <f t="shared" si="187"/>
        <v>#DIV/0!</v>
      </c>
      <c r="AB412" s="131" t="e">
        <f t="shared" si="187"/>
        <v>#DIV/0!</v>
      </c>
      <c r="AC412" s="131" t="e">
        <f t="shared" si="187"/>
        <v>#DIV/0!</v>
      </c>
      <c r="AD412" s="131" t="e">
        <f t="shared" si="187"/>
        <v>#DIV/0!</v>
      </c>
      <c r="AE412" s="131" t="e">
        <f t="shared" si="187"/>
        <v>#DIV/0!</v>
      </c>
      <c r="AF412" s="131" t="e">
        <f t="shared" si="187"/>
        <v>#DIV/0!</v>
      </c>
      <c r="AG412" s="131" t="e">
        <f t="shared" si="187"/>
        <v>#DIV/0!</v>
      </c>
      <c r="AH412" s="131" t="e">
        <f t="shared" si="187"/>
        <v>#DIV/0!</v>
      </c>
      <c r="AI412" s="131" t="e">
        <f t="shared" si="187"/>
        <v>#DIV/0!</v>
      </c>
      <c r="AJ412" s="131" t="e">
        <f t="shared" si="187"/>
        <v>#DIV/0!</v>
      </c>
      <c r="AK412" s="131" t="e">
        <f t="shared" si="187"/>
        <v>#DIV/0!</v>
      </c>
      <c r="AL412" s="131" t="e">
        <f t="shared" si="187"/>
        <v>#DIV/0!</v>
      </c>
      <c r="AM412" s="131" t="e">
        <f t="shared" si="187"/>
        <v>#DIV/0!</v>
      </c>
      <c r="AN412" s="131" t="e">
        <f t="shared" si="187"/>
        <v>#DIV/0!</v>
      </c>
      <c r="AO412" s="131" t="e">
        <f t="shared" si="187"/>
        <v>#DIV/0!</v>
      </c>
      <c r="AP412" s="131" t="e">
        <f t="shared" si="187"/>
        <v>#DIV/0!</v>
      </c>
      <c r="AQ412" s="131" t="e">
        <f t="shared" si="187"/>
        <v>#DIV/0!</v>
      </c>
      <c r="AR412" s="131" t="e">
        <f t="shared" si="187"/>
        <v>#DIV/0!</v>
      </c>
      <c r="AS412" s="131" t="e">
        <f t="shared" si="187"/>
        <v>#DIV/0!</v>
      </c>
      <c r="AT412" s="131" t="e">
        <f t="shared" si="187"/>
        <v>#DIV/0!</v>
      </c>
      <c r="AU412" s="131" t="e">
        <f t="shared" si="187"/>
        <v>#DIV/0!</v>
      </c>
      <c r="AV412" s="132" t="e">
        <f t="shared" si="187"/>
        <v>#DIV/0!</v>
      </c>
      <c r="AW412" s="131" t="e">
        <f t="shared" si="187"/>
        <v>#DIV/0!</v>
      </c>
      <c r="AX412" s="131" t="e">
        <f t="shared" si="187"/>
        <v>#DIV/0!</v>
      </c>
      <c r="AY412" s="131" t="e">
        <f t="shared" si="187"/>
        <v>#DIV/0!</v>
      </c>
      <c r="AZ412" s="131" t="e">
        <f t="shared" si="187"/>
        <v>#DIV/0!</v>
      </c>
      <c r="BA412" s="133">
        <f t="shared" si="187"/>
        <v>0</v>
      </c>
      <c r="BB412" s="133">
        <f t="shared" si="187"/>
        <v>0</v>
      </c>
    </row>
    <row r="413" spans="1:54" ht="23.25" customHeight="1" x14ac:dyDescent="0.35">
      <c r="A413" s="297" t="s">
        <v>98</v>
      </c>
      <c r="B413" s="298"/>
      <c r="C413" s="134" t="e">
        <f t="shared" ref="C413:BB413" si="188">AVERAGE(C16,C29,C42,C55,C68,C81,C94,C107,C120,C133,C146,C159,C172,C185,C198,C211,C224,C237,C250,C263,C276,C289,C302,C315,C328,C341,C354,C367,C380,C393,C406)</f>
        <v>#DIV/0!</v>
      </c>
      <c r="D413" s="134" t="e">
        <f t="shared" si="188"/>
        <v>#DIV/0!</v>
      </c>
      <c r="E413" s="134" t="e">
        <f t="shared" si="188"/>
        <v>#DIV/0!</v>
      </c>
      <c r="F413" s="134" t="e">
        <f t="shared" si="188"/>
        <v>#DIV/0!</v>
      </c>
      <c r="G413" s="134" t="e">
        <f t="shared" si="188"/>
        <v>#DIV/0!</v>
      </c>
      <c r="H413" s="134" t="e">
        <f t="shared" si="188"/>
        <v>#DIV/0!</v>
      </c>
      <c r="I413" s="134" t="e">
        <f t="shared" si="188"/>
        <v>#DIV/0!</v>
      </c>
      <c r="J413" s="134" t="e">
        <f t="shared" si="188"/>
        <v>#DIV/0!</v>
      </c>
      <c r="K413" s="134" t="e">
        <f t="shared" si="188"/>
        <v>#DIV/0!</v>
      </c>
      <c r="L413" s="135">
        <f t="shared" si="188"/>
        <v>0</v>
      </c>
      <c r="M413" s="134">
        <f t="shared" si="188"/>
        <v>0.3612903225806452</v>
      </c>
      <c r="N413" s="134">
        <f t="shared" si="188"/>
        <v>2.7150537634408625E-2</v>
      </c>
      <c r="O413" s="134">
        <f t="shared" si="188"/>
        <v>0.34327956989247316</v>
      </c>
      <c r="P413" s="134" t="e">
        <f t="shared" si="188"/>
        <v>#DIV/0!</v>
      </c>
      <c r="Q413" s="134" t="e">
        <f t="shared" si="188"/>
        <v>#DIV/0!</v>
      </c>
      <c r="R413" s="134" t="e">
        <f t="shared" si="188"/>
        <v>#DIV/0!</v>
      </c>
      <c r="S413" s="134" t="e">
        <f t="shared" si="188"/>
        <v>#DIV/0!</v>
      </c>
      <c r="T413" s="134" t="e">
        <f t="shared" si="188"/>
        <v>#DIV/0!</v>
      </c>
      <c r="U413" s="134" t="e">
        <f t="shared" si="188"/>
        <v>#DIV/0!</v>
      </c>
      <c r="V413" s="134" t="e">
        <f t="shared" si="188"/>
        <v>#DIV/0!</v>
      </c>
      <c r="W413" s="134" t="e">
        <f t="shared" si="188"/>
        <v>#DIV/0!</v>
      </c>
      <c r="X413" s="134" t="e">
        <f t="shared" si="188"/>
        <v>#DIV/0!</v>
      </c>
      <c r="Y413" s="134" t="e">
        <f t="shared" si="188"/>
        <v>#DIV/0!</v>
      </c>
      <c r="Z413" s="134" t="e">
        <f t="shared" si="188"/>
        <v>#DIV/0!</v>
      </c>
      <c r="AA413" s="134" t="e">
        <f t="shared" si="188"/>
        <v>#DIV/0!</v>
      </c>
      <c r="AB413" s="134" t="e">
        <f t="shared" si="188"/>
        <v>#DIV/0!</v>
      </c>
      <c r="AC413" s="134" t="e">
        <f t="shared" si="188"/>
        <v>#DIV/0!</v>
      </c>
      <c r="AD413" s="134" t="e">
        <f t="shared" si="188"/>
        <v>#DIV/0!</v>
      </c>
      <c r="AE413" s="134" t="e">
        <f t="shared" si="188"/>
        <v>#DIV/0!</v>
      </c>
      <c r="AF413" s="134" t="e">
        <f t="shared" si="188"/>
        <v>#DIV/0!</v>
      </c>
      <c r="AG413" s="134" t="e">
        <f t="shared" si="188"/>
        <v>#DIV/0!</v>
      </c>
      <c r="AH413" s="134" t="e">
        <f t="shared" si="188"/>
        <v>#DIV/0!</v>
      </c>
      <c r="AI413" s="134" t="e">
        <f t="shared" si="188"/>
        <v>#DIV/0!</v>
      </c>
      <c r="AJ413" s="134" t="e">
        <f t="shared" si="188"/>
        <v>#DIV/0!</v>
      </c>
      <c r="AK413" s="134" t="e">
        <f t="shared" si="188"/>
        <v>#DIV/0!</v>
      </c>
      <c r="AL413" s="134" t="e">
        <f t="shared" si="188"/>
        <v>#DIV/0!</v>
      </c>
      <c r="AM413" s="134" t="e">
        <f t="shared" si="188"/>
        <v>#DIV/0!</v>
      </c>
      <c r="AN413" s="134" t="e">
        <f t="shared" si="188"/>
        <v>#DIV/0!</v>
      </c>
      <c r="AO413" s="134" t="e">
        <f t="shared" si="188"/>
        <v>#DIV/0!</v>
      </c>
      <c r="AP413" s="134" t="e">
        <f t="shared" si="188"/>
        <v>#DIV/0!</v>
      </c>
      <c r="AQ413" s="134" t="e">
        <f t="shared" si="188"/>
        <v>#DIV/0!</v>
      </c>
      <c r="AR413" s="134" t="e">
        <f t="shared" si="188"/>
        <v>#DIV/0!</v>
      </c>
      <c r="AS413" s="134" t="e">
        <f t="shared" si="188"/>
        <v>#DIV/0!</v>
      </c>
      <c r="AT413" s="134" t="e">
        <f t="shared" si="188"/>
        <v>#DIV/0!</v>
      </c>
      <c r="AU413" s="134" t="e">
        <f t="shared" si="188"/>
        <v>#DIV/0!</v>
      </c>
      <c r="AV413" s="135" t="e">
        <f t="shared" si="188"/>
        <v>#DIV/0!</v>
      </c>
      <c r="AW413" s="134" t="e">
        <f t="shared" si="188"/>
        <v>#DIV/0!</v>
      </c>
      <c r="AX413" s="134" t="e">
        <f t="shared" si="188"/>
        <v>#DIV/0!</v>
      </c>
      <c r="AY413" s="136" t="e">
        <f t="shared" si="188"/>
        <v>#DIV/0!</v>
      </c>
      <c r="AZ413" s="134" t="e">
        <f t="shared" si="188"/>
        <v>#DIV/0!</v>
      </c>
      <c r="BA413" s="134">
        <f t="shared" si="188"/>
        <v>0</v>
      </c>
      <c r="BB413" s="134">
        <f t="shared" si="188"/>
        <v>0</v>
      </c>
    </row>
    <row r="414" spans="1:54" ht="21.75" customHeight="1" x14ac:dyDescent="0.35">
      <c r="A414" s="40"/>
      <c r="B414" s="40"/>
      <c r="C414" s="80"/>
      <c r="D414" s="37"/>
      <c r="E414" s="37"/>
      <c r="F414" s="37"/>
      <c r="G414" s="37"/>
      <c r="H414" s="37"/>
      <c r="I414" s="37"/>
      <c r="J414" s="37"/>
      <c r="K414" s="37"/>
      <c r="L414" s="124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124"/>
      <c r="AW414" s="37"/>
      <c r="AX414" s="37"/>
      <c r="AY414" s="37"/>
      <c r="AZ414" s="37"/>
      <c r="BA414" s="37"/>
      <c r="BB414" s="40"/>
    </row>
    <row r="415" spans="1:54" ht="14.25" customHeight="1" x14ac:dyDescent="0.35">
      <c r="A415" s="37"/>
      <c r="B415" s="38"/>
      <c r="C415" s="80"/>
      <c r="D415" s="37"/>
      <c r="E415" s="37"/>
      <c r="F415" s="37"/>
      <c r="G415" s="37"/>
      <c r="H415" s="37"/>
      <c r="I415" s="37"/>
      <c r="J415" s="37"/>
      <c r="K415" s="37"/>
      <c r="L415" s="124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124"/>
      <c r="AW415" s="37"/>
      <c r="AX415" s="37"/>
      <c r="AY415" s="37"/>
      <c r="AZ415" s="37"/>
      <c r="BA415" s="37"/>
      <c r="BB415" s="40"/>
    </row>
    <row r="416" spans="1:54" ht="14.25" customHeight="1" x14ac:dyDescent="0.35">
      <c r="A416" s="37"/>
      <c r="B416" s="38"/>
      <c r="C416" s="80"/>
      <c r="D416" s="37"/>
      <c r="E416" s="37"/>
      <c r="F416" s="37"/>
      <c r="G416" s="37"/>
      <c r="H416" s="37"/>
      <c r="I416" s="37"/>
      <c r="J416" s="37"/>
      <c r="K416" s="37"/>
      <c r="L416" s="124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124"/>
      <c r="AW416" s="37"/>
      <c r="AX416" s="37"/>
      <c r="AY416" s="37"/>
      <c r="AZ416" s="37"/>
      <c r="BA416" s="37"/>
      <c r="BB416" s="40"/>
    </row>
    <row r="417" spans="1:54" ht="14.25" customHeight="1" x14ac:dyDescent="0.35">
      <c r="A417" s="37"/>
      <c r="B417" s="38"/>
      <c r="C417" s="80"/>
      <c r="D417" s="37"/>
      <c r="E417" s="37"/>
      <c r="F417" s="37"/>
      <c r="G417" s="37"/>
      <c r="H417" s="37"/>
      <c r="I417" s="37"/>
      <c r="J417" s="37"/>
      <c r="K417" s="37"/>
      <c r="L417" s="124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124"/>
      <c r="AW417" s="37"/>
      <c r="AX417" s="37"/>
      <c r="AY417" s="37"/>
      <c r="AZ417" s="37"/>
      <c r="BA417" s="37"/>
      <c r="BB417" s="40"/>
    </row>
    <row r="418" spans="1:54" ht="14.25" customHeight="1" x14ac:dyDescent="0.35">
      <c r="A418" s="37"/>
      <c r="B418" s="38"/>
      <c r="C418" s="80"/>
      <c r="D418" s="37"/>
      <c r="E418" s="37"/>
      <c r="F418" s="37"/>
      <c r="G418" s="37"/>
      <c r="H418" s="37"/>
      <c r="I418" s="37"/>
      <c r="J418" s="37"/>
      <c r="K418" s="37"/>
      <c r="L418" s="124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124"/>
      <c r="AW418" s="37"/>
      <c r="AX418" s="37"/>
      <c r="AY418" s="37"/>
      <c r="AZ418" s="37"/>
      <c r="BA418" s="37"/>
      <c r="BB418" s="40"/>
    </row>
    <row r="419" spans="1:54" ht="14.25" customHeight="1" x14ac:dyDescent="0.35">
      <c r="A419" s="37"/>
      <c r="B419" s="38"/>
      <c r="C419" s="80"/>
      <c r="D419" s="37"/>
      <c r="E419" s="37"/>
      <c r="F419" s="37"/>
      <c r="G419" s="37"/>
      <c r="H419" s="37"/>
      <c r="I419" s="37"/>
      <c r="J419" s="37"/>
      <c r="K419" s="37"/>
      <c r="L419" s="124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124"/>
      <c r="AW419" s="37"/>
      <c r="AX419" s="37"/>
      <c r="AY419" s="37"/>
      <c r="AZ419" s="37"/>
      <c r="BA419" s="37"/>
      <c r="BB419" s="40"/>
    </row>
    <row r="420" spans="1:54" ht="14.25" customHeight="1" x14ac:dyDescent="0.35">
      <c r="A420" s="37"/>
      <c r="B420" s="38"/>
      <c r="C420" s="80"/>
      <c r="D420" s="37"/>
      <c r="E420" s="37"/>
      <c r="F420" s="37"/>
      <c r="G420" s="37"/>
      <c r="H420" s="37"/>
      <c r="I420" s="37"/>
      <c r="J420" s="37"/>
      <c r="K420" s="37"/>
      <c r="L420" s="124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124"/>
      <c r="AW420" s="37"/>
      <c r="AX420" s="37"/>
      <c r="AY420" s="37"/>
      <c r="AZ420" s="37"/>
      <c r="BA420" s="37"/>
      <c r="BB420" s="40"/>
    </row>
    <row r="421" spans="1:54" ht="14.25" customHeight="1" x14ac:dyDescent="0.35">
      <c r="A421" s="37"/>
      <c r="B421" s="38"/>
      <c r="C421" s="80"/>
      <c r="D421" s="37"/>
      <c r="E421" s="37"/>
      <c r="F421" s="37"/>
      <c r="G421" s="37"/>
      <c r="H421" s="37"/>
      <c r="I421" s="37"/>
      <c r="J421" s="37"/>
      <c r="K421" s="37"/>
      <c r="L421" s="124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124"/>
      <c r="AW421" s="37"/>
      <c r="AX421" s="37"/>
      <c r="AY421" s="37"/>
      <c r="AZ421" s="37"/>
      <c r="BA421" s="37"/>
      <c r="BB421" s="40"/>
    </row>
    <row r="422" spans="1:54" ht="14.25" customHeight="1" x14ac:dyDescent="0.35">
      <c r="A422" s="37"/>
      <c r="B422" s="38"/>
      <c r="C422" s="80"/>
      <c r="D422" s="37"/>
      <c r="E422" s="37"/>
      <c r="F422" s="37"/>
      <c r="G422" s="37"/>
      <c r="H422" s="37"/>
      <c r="I422" s="37"/>
      <c r="J422" s="37"/>
      <c r="K422" s="37"/>
      <c r="L422" s="124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124"/>
      <c r="AW422" s="37"/>
      <c r="AX422" s="37"/>
      <c r="AY422" s="37"/>
      <c r="AZ422" s="37"/>
      <c r="BA422" s="37"/>
      <c r="BB422" s="40"/>
    </row>
    <row r="423" spans="1:54" ht="14.25" customHeight="1" x14ac:dyDescent="0.35">
      <c r="A423" s="37"/>
      <c r="B423" s="38"/>
      <c r="C423" s="80"/>
      <c r="D423" s="37"/>
      <c r="E423" s="37"/>
      <c r="F423" s="37"/>
      <c r="G423" s="37"/>
      <c r="H423" s="37"/>
      <c r="I423" s="37"/>
      <c r="J423" s="37"/>
      <c r="K423" s="37"/>
      <c r="L423" s="124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124"/>
      <c r="AW423" s="37"/>
      <c r="AX423" s="37"/>
      <c r="AY423" s="37"/>
      <c r="AZ423" s="37"/>
      <c r="BA423" s="37"/>
      <c r="BB423" s="40"/>
    </row>
    <row r="424" spans="1:54" ht="14.25" customHeight="1" x14ac:dyDescent="0.35">
      <c r="A424" s="37"/>
      <c r="B424" s="38"/>
      <c r="C424" s="80"/>
      <c r="D424" s="37"/>
      <c r="E424" s="37"/>
      <c r="F424" s="37"/>
      <c r="G424" s="37"/>
      <c r="H424" s="37"/>
      <c r="I424" s="37"/>
      <c r="J424" s="37"/>
      <c r="K424" s="37"/>
      <c r="L424" s="124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124"/>
      <c r="AW424" s="37"/>
      <c r="AX424" s="37"/>
      <c r="AY424" s="37"/>
      <c r="AZ424" s="37"/>
      <c r="BA424" s="37"/>
      <c r="BB424" s="40"/>
    </row>
    <row r="425" spans="1:54" ht="14.25" customHeight="1" x14ac:dyDescent="0.35">
      <c r="A425" s="37"/>
      <c r="B425" s="38"/>
      <c r="C425" s="80"/>
      <c r="D425" s="37"/>
      <c r="E425" s="37"/>
      <c r="F425" s="37"/>
      <c r="G425" s="37"/>
      <c r="H425" s="37"/>
      <c r="I425" s="37"/>
      <c r="J425" s="37"/>
      <c r="K425" s="37"/>
      <c r="L425" s="124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124"/>
      <c r="AW425" s="37"/>
      <c r="AX425" s="37"/>
      <c r="AY425" s="37"/>
      <c r="AZ425" s="37"/>
      <c r="BA425" s="37"/>
      <c r="BB425" s="40"/>
    </row>
    <row r="426" spans="1:54" ht="14.25" customHeight="1" x14ac:dyDescent="0.35">
      <c r="A426" s="37"/>
      <c r="B426" s="38"/>
      <c r="C426" s="80"/>
      <c r="D426" s="37"/>
      <c r="E426" s="37"/>
      <c r="F426" s="37"/>
      <c r="G426" s="37"/>
      <c r="H426" s="37"/>
      <c r="I426" s="37"/>
      <c r="J426" s="37"/>
      <c r="K426" s="37"/>
      <c r="L426" s="124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124"/>
      <c r="AW426" s="37"/>
      <c r="AX426" s="37"/>
      <c r="AY426" s="37"/>
      <c r="AZ426" s="37"/>
      <c r="BA426" s="37"/>
      <c r="BB426" s="40"/>
    </row>
    <row r="427" spans="1:54" ht="14.25" customHeight="1" x14ac:dyDescent="0.35">
      <c r="A427" s="37"/>
      <c r="B427" s="38"/>
      <c r="C427" s="80"/>
      <c r="D427" s="37"/>
      <c r="E427" s="37"/>
      <c r="F427" s="37"/>
      <c r="G427" s="37"/>
      <c r="H427" s="37"/>
      <c r="I427" s="37"/>
      <c r="J427" s="37"/>
      <c r="K427" s="37"/>
      <c r="L427" s="124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124"/>
      <c r="AW427" s="37"/>
      <c r="AX427" s="37"/>
      <c r="AY427" s="37"/>
      <c r="AZ427" s="37"/>
      <c r="BA427" s="37"/>
      <c r="BB427" s="40"/>
    </row>
    <row r="428" spans="1:54" ht="14.25" customHeight="1" x14ac:dyDescent="0.35">
      <c r="A428" s="37"/>
      <c r="B428" s="38"/>
      <c r="C428" s="80"/>
      <c r="D428" s="37"/>
      <c r="E428" s="37"/>
      <c r="F428" s="37"/>
      <c r="G428" s="37"/>
      <c r="H428" s="37"/>
      <c r="I428" s="37"/>
      <c r="J428" s="37"/>
      <c r="K428" s="37"/>
      <c r="L428" s="124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124"/>
      <c r="AW428" s="37"/>
      <c r="AX428" s="37"/>
      <c r="AY428" s="37"/>
      <c r="AZ428" s="37"/>
      <c r="BA428" s="37"/>
      <c r="BB428" s="40"/>
    </row>
    <row r="429" spans="1:54" ht="14.25" customHeight="1" x14ac:dyDescent="0.35">
      <c r="A429" s="37"/>
      <c r="B429" s="38"/>
      <c r="C429" s="80"/>
      <c r="D429" s="37"/>
      <c r="E429" s="37"/>
      <c r="F429" s="37"/>
      <c r="G429" s="37"/>
      <c r="H429" s="37"/>
      <c r="I429" s="37"/>
      <c r="J429" s="37"/>
      <c r="K429" s="37"/>
      <c r="L429" s="124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124"/>
      <c r="AW429" s="37"/>
      <c r="AX429" s="37"/>
      <c r="AY429" s="37"/>
      <c r="AZ429" s="37"/>
      <c r="BA429" s="37"/>
      <c r="BB429" s="40"/>
    </row>
    <row r="430" spans="1:54" ht="14.25" customHeight="1" x14ac:dyDescent="0.35">
      <c r="A430" s="37"/>
      <c r="B430" s="38"/>
      <c r="C430" s="80"/>
      <c r="D430" s="37"/>
      <c r="E430" s="37"/>
      <c r="F430" s="37"/>
      <c r="G430" s="37"/>
      <c r="H430" s="37"/>
      <c r="I430" s="37"/>
      <c r="J430" s="37"/>
      <c r="K430" s="37"/>
      <c r="L430" s="124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124"/>
      <c r="AW430" s="37"/>
      <c r="AX430" s="37"/>
      <c r="AY430" s="37"/>
      <c r="AZ430" s="37"/>
      <c r="BA430" s="37"/>
      <c r="BB430" s="40"/>
    </row>
    <row r="431" spans="1:54" ht="14.25" customHeight="1" x14ac:dyDescent="0.35">
      <c r="A431" s="37"/>
      <c r="B431" s="38"/>
      <c r="C431" s="80"/>
      <c r="D431" s="37"/>
      <c r="E431" s="37"/>
      <c r="F431" s="37"/>
      <c r="G431" s="37"/>
      <c r="H431" s="37"/>
      <c r="I431" s="37"/>
      <c r="J431" s="37"/>
      <c r="K431" s="37"/>
      <c r="L431" s="124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124"/>
      <c r="AW431" s="37"/>
      <c r="AX431" s="37"/>
      <c r="AY431" s="37"/>
      <c r="AZ431" s="37"/>
      <c r="BA431" s="37"/>
      <c r="BB431" s="40"/>
    </row>
    <row r="432" spans="1:54" ht="14.25" customHeight="1" x14ac:dyDescent="0.35">
      <c r="A432" s="37"/>
      <c r="B432" s="38"/>
      <c r="C432" s="80"/>
      <c r="D432" s="37"/>
      <c r="E432" s="37"/>
      <c r="F432" s="37"/>
      <c r="G432" s="37"/>
      <c r="H432" s="37"/>
      <c r="I432" s="37"/>
      <c r="J432" s="37"/>
      <c r="K432" s="37"/>
      <c r="L432" s="124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124"/>
      <c r="AW432" s="37"/>
      <c r="AX432" s="37"/>
      <c r="AY432" s="37"/>
      <c r="AZ432" s="37"/>
      <c r="BA432" s="37"/>
      <c r="BB432" s="40"/>
    </row>
    <row r="433" spans="1:54" ht="14.25" customHeight="1" x14ac:dyDescent="0.35">
      <c r="A433" s="37"/>
      <c r="B433" s="38"/>
      <c r="C433" s="80"/>
      <c r="D433" s="37"/>
      <c r="E433" s="37"/>
      <c r="F433" s="37"/>
      <c r="G433" s="37"/>
      <c r="H433" s="37"/>
      <c r="I433" s="37"/>
      <c r="J433" s="37"/>
      <c r="K433" s="37"/>
      <c r="L433" s="124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124"/>
      <c r="AW433" s="37"/>
      <c r="AX433" s="37"/>
      <c r="AY433" s="37"/>
      <c r="AZ433" s="37"/>
      <c r="BA433" s="37"/>
      <c r="BB433" s="40"/>
    </row>
    <row r="434" spans="1:54" ht="14.25" customHeight="1" x14ac:dyDescent="0.35">
      <c r="A434" s="37"/>
      <c r="B434" s="38"/>
      <c r="C434" s="80"/>
      <c r="D434" s="37"/>
      <c r="E434" s="37"/>
      <c r="F434" s="37"/>
      <c r="G434" s="37"/>
      <c r="H434" s="37"/>
      <c r="I434" s="37"/>
      <c r="J434" s="37"/>
      <c r="K434" s="37"/>
      <c r="L434" s="124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124"/>
      <c r="AW434" s="37"/>
      <c r="AX434" s="37"/>
      <c r="AY434" s="37"/>
      <c r="AZ434" s="37"/>
      <c r="BA434" s="37"/>
      <c r="BB434" s="40"/>
    </row>
    <row r="435" spans="1:54" ht="14.25" customHeight="1" x14ac:dyDescent="0.35">
      <c r="A435" s="37"/>
      <c r="B435" s="38"/>
      <c r="C435" s="80"/>
      <c r="D435" s="37"/>
      <c r="E435" s="37"/>
      <c r="F435" s="37"/>
      <c r="G435" s="37"/>
      <c r="H435" s="37"/>
      <c r="I435" s="37"/>
      <c r="J435" s="37"/>
      <c r="K435" s="37"/>
      <c r="L435" s="124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124"/>
      <c r="AW435" s="37"/>
      <c r="AX435" s="37"/>
      <c r="AY435" s="37"/>
      <c r="AZ435" s="37"/>
      <c r="BA435" s="37"/>
      <c r="BB435" s="40"/>
    </row>
    <row r="436" spans="1:54" ht="14.25" customHeight="1" x14ac:dyDescent="0.35">
      <c r="A436" s="37"/>
      <c r="B436" s="38"/>
      <c r="C436" s="80"/>
      <c r="D436" s="37"/>
      <c r="E436" s="37"/>
      <c r="F436" s="37"/>
      <c r="G436" s="37"/>
      <c r="H436" s="37"/>
      <c r="I436" s="37"/>
      <c r="J436" s="37"/>
      <c r="K436" s="37"/>
      <c r="L436" s="124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124"/>
      <c r="AW436" s="37"/>
      <c r="AX436" s="37"/>
      <c r="AY436" s="37"/>
      <c r="AZ436" s="37"/>
      <c r="BA436" s="37"/>
      <c r="BB436" s="40"/>
    </row>
    <row r="437" spans="1:54" ht="14.25" customHeight="1" x14ac:dyDescent="0.35">
      <c r="A437" s="37"/>
      <c r="B437" s="38"/>
      <c r="C437" s="80"/>
      <c r="D437" s="37"/>
      <c r="E437" s="37"/>
      <c r="F437" s="37"/>
      <c r="G437" s="37"/>
      <c r="H437" s="37"/>
      <c r="I437" s="37"/>
      <c r="J437" s="37"/>
      <c r="K437" s="37"/>
      <c r="L437" s="124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124"/>
      <c r="AW437" s="37"/>
      <c r="AX437" s="37"/>
      <c r="AY437" s="37"/>
      <c r="AZ437" s="37"/>
      <c r="BA437" s="37"/>
      <c r="BB437" s="40"/>
    </row>
    <row r="438" spans="1:54" ht="14.25" customHeight="1" x14ac:dyDescent="0.35">
      <c r="A438" s="37"/>
      <c r="B438" s="38"/>
      <c r="C438" s="80"/>
      <c r="D438" s="37"/>
      <c r="E438" s="37"/>
      <c r="F438" s="37"/>
      <c r="G438" s="37"/>
      <c r="H438" s="37"/>
      <c r="I438" s="37"/>
      <c r="J438" s="37"/>
      <c r="K438" s="37"/>
      <c r="L438" s="124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124"/>
      <c r="AW438" s="37"/>
      <c r="AX438" s="37"/>
      <c r="AY438" s="37"/>
      <c r="AZ438" s="37"/>
      <c r="BA438" s="37"/>
      <c r="BB438" s="40"/>
    </row>
    <row r="439" spans="1:54" ht="14.25" customHeight="1" x14ac:dyDescent="0.35">
      <c r="A439" s="37"/>
      <c r="B439" s="38"/>
      <c r="C439" s="80"/>
      <c r="D439" s="37"/>
      <c r="E439" s="37"/>
      <c r="F439" s="37"/>
      <c r="G439" s="37"/>
      <c r="H439" s="37"/>
      <c r="I439" s="37"/>
      <c r="J439" s="37"/>
      <c r="K439" s="37"/>
      <c r="L439" s="124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124"/>
      <c r="AW439" s="37"/>
      <c r="AX439" s="37"/>
      <c r="AY439" s="37"/>
      <c r="AZ439" s="37"/>
      <c r="BA439" s="37"/>
      <c r="BB439" s="40"/>
    </row>
    <row r="440" spans="1:54" ht="14.25" customHeight="1" x14ac:dyDescent="0.35">
      <c r="A440" s="37"/>
      <c r="B440" s="38"/>
      <c r="C440" s="80"/>
      <c r="D440" s="37"/>
      <c r="E440" s="37"/>
      <c r="F440" s="37"/>
      <c r="G440" s="37"/>
      <c r="H440" s="37"/>
      <c r="I440" s="37"/>
      <c r="J440" s="37"/>
      <c r="K440" s="37"/>
      <c r="L440" s="124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124"/>
      <c r="AW440" s="37"/>
      <c r="AX440" s="37"/>
      <c r="AY440" s="37"/>
      <c r="AZ440" s="37"/>
      <c r="BA440" s="37"/>
      <c r="BB440" s="40"/>
    </row>
    <row r="441" spans="1:54" ht="14.25" customHeight="1" x14ac:dyDescent="0.35">
      <c r="A441" s="37"/>
      <c r="B441" s="38"/>
      <c r="C441" s="80"/>
      <c r="D441" s="37"/>
      <c r="E441" s="37"/>
      <c r="F441" s="37"/>
      <c r="G441" s="37"/>
      <c r="H441" s="37"/>
      <c r="I441" s="37"/>
      <c r="J441" s="37"/>
      <c r="K441" s="37"/>
      <c r="L441" s="124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124"/>
      <c r="AW441" s="37"/>
      <c r="AX441" s="37"/>
      <c r="AY441" s="37"/>
      <c r="AZ441" s="37"/>
      <c r="BA441" s="37"/>
      <c r="BB441" s="40"/>
    </row>
    <row r="442" spans="1:54" ht="14.25" customHeight="1" x14ac:dyDescent="0.35">
      <c r="A442" s="37"/>
      <c r="B442" s="38"/>
      <c r="C442" s="80"/>
      <c r="D442" s="37"/>
      <c r="E442" s="37"/>
      <c r="F442" s="37"/>
      <c r="G442" s="37"/>
      <c r="H442" s="37"/>
      <c r="I442" s="37"/>
      <c r="J442" s="37"/>
      <c r="K442" s="37"/>
      <c r="L442" s="124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124"/>
      <c r="AW442" s="37"/>
      <c r="AX442" s="37"/>
      <c r="AY442" s="37"/>
      <c r="AZ442" s="37"/>
      <c r="BA442" s="37"/>
      <c r="BB442" s="40"/>
    </row>
    <row r="443" spans="1:54" ht="14.25" customHeight="1" x14ac:dyDescent="0.35">
      <c r="A443" s="37"/>
      <c r="B443" s="38"/>
      <c r="C443" s="80"/>
      <c r="D443" s="37"/>
      <c r="E443" s="37"/>
      <c r="F443" s="37"/>
      <c r="G443" s="37"/>
      <c r="H443" s="37"/>
      <c r="I443" s="37"/>
      <c r="J443" s="37"/>
      <c r="K443" s="37"/>
      <c r="L443" s="124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124"/>
      <c r="AW443" s="37"/>
      <c r="AX443" s="37"/>
      <c r="AY443" s="37"/>
      <c r="AZ443" s="37"/>
      <c r="BA443" s="37"/>
      <c r="BB443" s="40"/>
    </row>
    <row r="444" spans="1:54" ht="14.25" customHeight="1" x14ac:dyDescent="0.35">
      <c r="A444" s="37"/>
      <c r="B444" s="38"/>
      <c r="C444" s="80"/>
      <c r="D444" s="37"/>
      <c r="E444" s="37"/>
      <c r="F444" s="37"/>
      <c r="G444" s="37"/>
      <c r="H444" s="37"/>
      <c r="I444" s="37"/>
      <c r="J444" s="37"/>
      <c r="K444" s="37"/>
      <c r="L444" s="124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124"/>
      <c r="AW444" s="37"/>
      <c r="AX444" s="37"/>
      <c r="AY444" s="37"/>
      <c r="AZ444" s="37"/>
      <c r="BA444" s="37"/>
      <c r="BB444" s="40"/>
    </row>
    <row r="445" spans="1:54" ht="14.25" customHeight="1" x14ac:dyDescent="0.35">
      <c r="A445" s="37"/>
      <c r="B445" s="38"/>
      <c r="C445" s="80"/>
      <c r="D445" s="37"/>
      <c r="E445" s="37"/>
      <c r="F445" s="37"/>
      <c r="G445" s="37"/>
      <c r="H445" s="37"/>
      <c r="I445" s="37"/>
      <c r="J445" s="37"/>
      <c r="K445" s="37"/>
      <c r="L445" s="124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124"/>
      <c r="AW445" s="37"/>
      <c r="AX445" s="37"/>
      <c r="AY445" s="37"/>
      <c r="AZ445" s="37"/>
      <c r="BA445" s="37"/>
      <c r="BB445" s="40"/>
    </row>
    <row r="446" spans="1:54" ht="14.25" customHeight="1" x14ac:dyDescent="0.35">
      <c r="A446" s="37"/>
      <c r="B446" s="38"/>
      <c r="C446" s="80"/>
      <c r="D446" s="37"/>
      <c r="E446" s="37"/>
      <c r="F446" s="37"/>
      <c r="G446" s="37"/>
      <c r="H446" s="37"/>
      <c r="I446" s="37"/>
      <c r="J446" s="37"/>
      <c r="K446" s="37"/>
      <c r="L446" s="124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124"/>
      <c r="AW446" s="37"/>
      <c r="AX446" s="37"/>
      <c r="AY446" s="37"/>
      <c r="AZ446" s="37"/>
      <c r="BA446" s="37"/>
      <c r="BB446" s="40"/>
    </row>
    <row r="447" spans="1:54" ht="14.25" customHeight="1" x14ac:dyDescent="0.35">
      <c r="A447" s="37"/>
      <c r="B447" s="38"/>
      <c r="C447" s="80"/>
      <c r="D447" s="37"/>
      <c r="E447" s="37"/>
      <c r="F447" s="37"/>
      <c r="G447" s="37"/>
      <c r="H447" s="37"/>
      <c r="I447" s="37"/>
      <c r="J447" s="37"/>
      <c r="K447" s="37"/>
      <c r="L447" s="124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124"/>
      <c r="AW447" s="37"/>
      <c r="AX447" s="37"/>
      <c r="AY447" s="37"/>
      <c r="AZ447" s="37"/>
      <c r="BA447" s="37"/>
      <c r="BB447" s="40"/>
    </row>
    <row r="448" spans="1:54" ht="14.25" customHeight="1" x14ac:dyDescent="0.35">
      <c r="A448" s="37"/>
      <c r="B448" s="38"/>
      <c r="C448" s="80"/>
      <c r="D448" s="37"/>
      <c r="E448" s="37"/>
      <c r="F448" s="37"/>
      <c r="G448" s="37"/>
      <c r="H448" s="37"/>
      <c r="I448" s="37"/>
      <c r="J448" s="37"/>
      <c r="K448" s="37"/>
      <c r="L448" s="124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124"/>
      <c r="AW448" s="37"/>
      <c r="AX448" s="37"/>
      <c r="AY448" s="37"/>
      <c r="AZ448" s="37"/>
      <c r="BA448" s="37"/>
      <c r="BB448" s="40"/>
    </row>
    <row r="449" spans="1:54" ht="14.25" customHeight="1" x14ac:dyDescent="0.35">
      <c r="A449" s="37"/>
      <c r="B449" s="38"/>
      <c r="C449" s="80"/>
      <c r="D449" s="37"/>
      <c r="E449" s="37"/>
      <c r="F449" s="37"/>
      <c r="G449" s="37"/>
      <c r="H449" s="37"/>
      <c r="I449" s="37"/>
      <c r="J449" s="37"/>
      <c r="K449" s="37"/>
      <c r="L449" s="124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124"/>
      <c r="AW449" s="37"/>
      <c r="AX449" s="37"/>
      <c r="AY449" s="37"/>
      <c r="AZ449" s="37"/>
      <c r="BA449" s="37"/>
      <c r="BB449" s="40"/>
    </row>
    <row r="450" spans="1:54" ht="14.25" customHeight="1" x14ac:dyDescent="0.35">
      <c r="A450" s="37"/>
      <c r="B450" s="38"/>
      <c r="C450" s="80"/>
      <c r="D450" s="37"/>
      <c r="E450" s="37"/>
      <c r="F450" s="37"/>
      <c r="G450" s="37"/>
      <c r="H450" s="37"/>
      <c r="I450" s="37"/>
      <c r="J450" s="37"/>
      <c r="K450" s="37"/>
      <c r="L450" s="124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124"/>
      <c r="AW450" s="37"/>
      <c r="AX450" s="37"/>
      <c r="AY450" s="37"/>
      <c r="AZ450" s="37"/>
      <c r="BA450" s="37"/>
      <c r="BB450" s="40"/>
    </row>
    <row r="451" spans="1:54" ht="14.25" customHeight="1" x14ac:dyDescent="0.35">
      <c r="A451" s="37"/>
      <c r="B451" s="38"/>
      <c r="C451" s="80"/>
      <c r="D451" s="37"/>
      <c r="E451" s="37"/>
      <c r="F451" s="37"/>
      <c r="G451" s="37"/>
      <c r="H451" s="37"/>
      <c r="I451" s="37"/>
      <c r="J451" s="37"/>
      <c r="K451" s="37"/>
      <c r="L451" s="124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124"/>
      <c r="AW451" s="37"/>
      <c r="AX451" s="37"/>
      <c r="AY451" s="37"/>
      <c r="AZ451" s="37"/>
      <c r="BA451" s="37"/>
      <c r="BB451" s="40"/>
    </row>
    <row r="452" spans="1:54" ht="14.25" customHeight="1" x14ac:dyDescent="0.35">
      <c r="A452" s="37"/>
      <c r="B452" s="38"/>
      <c r="C452" s="80"/>
      <c r="D452" s="37"/>
      <c r="E452" s="37"/>
      <c r="F452" s="37"/>
      <c r="G452" s="37"/>
      <c r="H452" s="37"/>
      <c r="I452" s="37"/>
      <c r="J452" s="37"/>
      <c r="K452" s="37"/>
      <c r="L452" s="124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124"/>
      <c r="AW452" s="37"/>
      <c r="AX452" s="37"/>
      <c r="AY452" s="37"/>
      <c r="AZ452" s="37"/>
      <c r="BA452" s="37"/>
      <c r="BB452" s="40"/>
    </row>
    <row r="453" spans="1:54" ht="14.25" customHeight="1" x14ac:dyDescent="0.35">
      <c r="A453" s="37"/>
      <c r="B453" s="38"/>
      <c r="C453" s="80"/>
      <c r="D453" s="37"/>
      <c r="E453" s="37"/>
      <c r="F453" s="37"/>
      <c r="G453" s="37"/>
      <c r="H453" s="37"/>
      <c r="I453" s="37"/>
      <c r="J453" s="37"/>
      <c r="K453" s="37"/>
      <c r="L453" s="124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124"/>
      <c r="AW453" s="37"/>
      <c r="AX453" s="37"/>
      <c r="AY453" s="37"/>
      <c r="AZ453" s="37"/>
      <c r="BA453" s="37"/>
      <c r="BB453" s="40"/>
    </row>
    <row r="454" spans="1:54" ht="14.25" customHeight="1" x14ac:dyDescent="0.35">
      <c r="A454" s="37"/>
      <c r="B454" s="38"/>
      <c r="C454" s="80"/>
      <c r="D454" s="37"/>
      <c r="E454" s="37"/>
      <c r="F454" s="37"/>
      <c r="G454" s="37"/>
      <c r="H454" s="37"/>
      <c r="I454" s="37"/>
      <c r="J454" s="37"/>
      <c r="K454" s="37"/>
      <c r="L454" s="124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124"/>
      <c r="AW454" s="37"/>
      <c r="AX454" s="37"/>
      <c r="AY454" s="37"/>
      <c r="AZ454" s="37"/>
      <c r="BA454" s="37"/>
      <c r="BB454" s="40"/>
    </row>
    <row r="455" spans="1:54" ht="14.25" customHeight="1" x14ac:dyDescent="0.35">
      <c r="A455" s="37"/>
      <c r="B455" s="38"/>
      <c r="C455" s="80"/>
      <c r="D455" s="37"/>
      <c r="E455" s="37"/>
      <c r="F455" s="37"/>
      <c r="G455" s="37"/>
      <c r="H455" s="37"/>
      <c r="I455" s="37"/>
      <c r="J455" s="37"/>
      <c r="K455" s="37"/>
      <c r="L455" s="124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124"/>
      <c r="AW455" s="37"/>
      <c r="AX455" s="37"/>
      <c r="AY455" s="37"/>
      <c r="AZ455" s="37"/>
      <c r="BA455" s="37"/>
      <c r="BB455" s="40"/>
    </row>
    <row r="456" spans="1:54" ht="14.25" customHeight="1" x14ac:dyDescent="0.35">
      <c r="A456" s="37"/>
      <c r="B456" s="38"/>
      <c r="C456" s="80"/>
      <c r="D456" s="37"/>
      <c r="E456" s="37"/>
      <c r="F456" s="37"/>
      <c r="G456" s="37"/>
      <c r="H456" s="37"/>
      <c r="I456" s="37"/>
      <c r="J456" s="37"/>
      <c r="K456" s="37"/>
      <c r="L456" s="124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124"/>
      <c r="AW456" s="37"/>
      <c r="AX456" s="37"/>
      <c r="AY456" s="37"/>
      <c r="AZ456" s="37"/>
      <c r="BA456" s="37"/>
      <c r="BB456" s="40"/>
    </row>
    <row r="457" spans="1:54" ht="14.25" customHeight="1" x14ac:dyDescent="0.35">
      <c r="A457" s="37"/>
      <c r="B457" s="38"/>
      <c r="C457" s="80"/>
      <c r="D457" s="37"/>
      <c r="E457" s="37"/>
      <c r="F457" s="37"/>
      <c r="G457" s="37"/>
      <c r="H457" s="37"/>
      <c r="I457" s="37"/>
      <c r="J457" s="37"/>
      <c r="K457" s="37"/>
      <c r="L457" s="124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124"/>
      <c r="AW457" s="37"/>
      <c r="AX457" s="37"/>
      <c r="AY457" s="37"/>
      <c r="AZ457" s="37"/>
      <c r="BA457" s="37"/>
      <c r="BB457" s="40"/>
    </row>
    <row r="458" spans="1:54" ht="14.25" customHeight="1" x14ac:dyDescent="0.35">
      <c r="A458" s="37"/>
      <c r="B458" s="38"/>
      <c r="C458" s="80"/>
      <c r="D458" s="37"/>
      <c r="E458" s="37"/>
      <c r="F458" s="37"/>
      <c r="G458" s="37"/>
      <c r="H458" s="37"/>
      <c r="I458" s="37"/>
      <c r="J458" s="37"/>
      <c r="K458" s="37"/>
      <c r="L458" s="124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124"/>
      <c r="AW458" s="37"/>
      <c r="AX458" s="37"/>
      <c r="AY458" s="37"/>
      <c r="AZ458" s="37"/>
      <c r="BA458" s="37"/>
      <c r="BB458" s="40"/>
    </row>
    <row r="459" spans="1:54" ht="14.25" customHeight="1" x14ac:dyDescent="0.35">
      <c r="A459" s="37"/>
      <c r="B459" s="38"/>
      <c r="C459" s="80"/>
      <c r="D459" s="37"/>
      <c r="E459" s="37"/>
      <c r="F459" s="37"/>
      <c r="G459" s="37"/>
      <c r="H459" s="37"/>
      <c r="I459" s="37"/>
      <c r="J459" s="37"/>
      <c r="K459" s="37"/>
      <c r="L459" s="124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124"/>
      <c r="AW459" s="37"/>
      <c r="AX459" s="37"/>
      <c r="AY459" s="37"/>
      <c r="AZ459" s="37"/>
      <c r="BA459" s="37"/>
      <c r="BB459" s="40"/>
    </row>
    <row r="460" spans="1:54" ht="14.25" customHeight="1" x14ac:dyDescent="0.35">
      <c r="A460" s="37"/>
      <c r="B460" s="38"/>
      <c r="C460" s="80"/>
      <c r="D460" s="37"/>
      <c r="E460" s="37"/>
      <c r="F460" s="37"/>
      <c r="G460" s="37"/>
      <c r="H460" s="37"/>
      <c r="I460" s="37"/>
      <c r="J460" s="37"/>
      <c r="K460" s="37"/>
      <c r="L460" s="124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124"/>
      <c r="AW460" s="37"/>
      <c r="AX460" s="37"/>
      <c r="AY460" s="37"/>
      <c r="AZ460" s="37"/>
      <c r="BA460" s="37"/>
      <c r="BB460" s="40"/>
    </row>
    <row r="461" spans="1:54" ht="14.25" customHeight="1" x14ac:dyDescent="0.35">
      <c r="A461" s="37"/>
      <c r="B461" s="38"/>
      <c r="C461" s="80"/>
      <c r="D461" s="37"/>
      <c r="E461" s="37"/>
      <c r="F461" s="37"/>
      <c r="G461" s="37"/>
      <c r="H461" s="37"/>
      <c r="I461" s="37"/>
      <c r="J461" s="37"/>
      <c r="K461" s="37"/>
      <c r="L461" s="124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124"/>
      <c r="AW461" s="37"/>
      <c r="AX461" s="37"/>
      <c r="AY461" s="37"/>
      <c r="AZ461" s="37"/>
      <c r="BA461" s="37"/>
      <c r="BB461" s="40"/>
    </row>
    <row r="462" spans="1:54" ht="14.25" customHeight="1" x14ac:dyDescent="0.35">
      <c r="A462" s="37"/>
      <c r="B462" s="38"/>
      <c r="C462" s="80"/>
      <c r="D462" s="37"/>
      <c r="E462" s="37"/>
      <c r="F462" s="37"/>
      <c r="G462" s="37"/>
      <c r="H462" s="37"/>
      <c r="I462" s="37"/>
      <c r="J462" s="37"/>
      <c r="K462" s="37"/>
      <c r="L462" s="124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124"/>
      <c r="AW462" s="37"/>
      <c r="AX462" s="37"/>
      <c r="AY462" s="37"/>
      <c r="AZ462" s="37"/>
      <c r="BA462" s="37"/>
      <c r="BB462" s="40"/>
    </row>
    <row r="463" spans="1:54" ht="14.25" customHeight="1" x14ac:dyDescent="0.35">
      <c r="A463" s="37"/>
      <c r="B463" s="38"/>
      <c r="C463" s="80"/>
      <c r="D463" s="37"/>
      <c r="E463" s="37"/>
      <c r="F463" s="37"/>
      <c r="G463" s="37"/>
      <c r="H463" s="37"/>
      <c r="I463" s="37"/>
      <c r="J463" s="37"/>
      <c r="K463" s="37"/>
      <c r="L463" s="124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124"/>
      <c r="AW463" s="37"/>
      <c r="AX463" s="37"/>
      <c r="AY463" s="37"/>
      <c r="AZ463" s="37"/>
      <c r="BA463" s="37"/>
      <c r="BB463" s="40"/>
    </row>
    <row r="464" spans="1:54" ht="14.25" customHeight="1" x14ac:dyDescent="0.35">
      <c r="A464" s="37"/>
      <c r="B464" s="38"/>
      <c r="C464" s="80"/>
      <c r="D464" s="37"/>
      <c r="E464" s="37"/>
      <c r="F464" s="37"/>
      <c r="G464" s="37"/>
      <c r="H464" s="37"/>
      <c r="I464" s="37"/>
      <c r="J464" s="37"/>
      <c r="K464" s="37"/>
      <c r="L464" s="124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124"/>
      <c r="AW464" s="37"/>
      <c r="AX464" s="37"/>
      <c r="AY464" s="37"/>
      <c r="AZ464" s="37"/>
      <c r="BA464" s="37"/>
      <c r="BB464" s="40"/>
    </row>
    <row r="465" spans="1:54" ht="14.25" customHeight="1" x14ac:dyDescent="0.35">
      <c r="A465" s="37"/>
      <c r="B465" s="38"/>
      <c r="C465" s="80"/>
      <c r="D465" s="37"/>
      <c r="E465" s="37"/>
      <c r="F465" s="37"/>
      <c r="G465" s="37"/>
      <c r="H465" s="37"/>
      <c r="I465" s="37"/>
      <c r="J465" s="37"/>
      <c r="K465" s="37"/>
      <c r="L465" s="124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124"/>
      <c r="AW465" s="37"/>
      <c r="AX465" s="37"/>
      <c r="AY465" s="37"/>
      <c r="AZ465" s="37"/>
      <c r="BA465" s="37"/>
      <c r="BB465" s="40"/>
    </row>
    <row r="466" spans="1:54" ht="14.25" customHeight="1" x14ac:dyDescent="0.35">
      <c r="A466" s="37"/>
      <c r="B466" s="38"/>
      <c r="C466" s="80"/>
      <c r="D466" s="37"/>
      <c r="E466" s="37"/>
      <c r="F466" s="37"/>
      <c r="G466" s="37"/>
      <c r="H466" s="37"/>
      <c r="I466" s="37"/>
      <c r="J466" s="37"/>
      <c r="K466" s="37"/>
      <c r="L466" s="124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124"/>
      <c r="AW466" s="37"/>
      <c r="AX466" s="37"/>
      <c r="AY466" s="37"/>
      <c r="AZ466" s="37"/>
      <c r="BA466" s="37"/>
      <c r="BB466" s="40"/>
    </row>
    <row r="467" spans="1:54" ht="14.25" customHeight="1" x14ac:dyDescent="0.35">
      <c r="A467" s="37"/>
      <c r="B467" s="38"/>
      <c r="C467" s="80"/>
      <c r="D467" s="37"/>
      <c r="E467" s="37"/>
      <c r="F467" s="37"/>
      <c r="G467" s="37"/>
      <c r="H467" s="37"/>
      <c r="I467" s="37"/>
      <c r="J467" s="37"/>
      <c r="K467" s="37"/>
      <c r="L467" s="124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124"/>
      <c r="AW467" s="37"/>
      <c r="AX467" s="37"/>
      <c r="AY467" s="37"/>
      <c r="AZ467" s="37"/>
      <c r="BA467" s="37"/>
      <c r="BB467" s="40"/>
    </row>
    <row r="468" spans="1:54" ht="14.25" customHeight="1" x14ac:dyDescent="0.35">
      <c r="A468" s="37"/>
      <c r="B468" s="38"/>
      <c r="C468" s="80"/>
      <c r="D468" s="37"/>
      <c r="E468" s="37"/>
      <c r="F468" s="37"/>
      <c r="G468" s="37"/>
      <c r="H468" s="37"/>
      <c r="I468" s="37"/>
      <c r="J468" s="37"/>
      <c r="K468" s="37"/>
      <c r="L468" s="124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124"/>
      <c r="AW468" s="37"/>
      <c r="AX468" s="37"/>
      <c r="AY468" s="37"/>
      <c r="AZ468" s="37"/>
      <c r="BA468" s="37"/>
      <c r="BB468" s="40"/>
    </row>
    <row r="469" spans="1:54" ht="14.25" customHeight="1" x14ac:dyDescent="0.35">
      <c r="A469" s="37"/>
      <c r="B469" s="38"/>
      <c r="C469" s="80"/>
      <c r="D469" s="37"/>
      <c r="E469" s="37"/>
      <c r="F469" s="37"/>
      <c r="G469" s="37"/>
      <c r="H469" s="37"/>
      <c r="I469" s="37"/>
      <c r="J469" s="37"/>
      <c r="K469" s="37"/>
      <c r="L469" s="124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124"/>
      <c r="AW469" s="37"/>
      <c r="AX469" s="37"/>
      <c r="AY469" s="37"/>
      <c r="AZ469" s="37"/>
      <c r="BA469" s="37"/>
      <c r="BB469" s="40"/>
    </row>
    <row r="470" spans="1:54" ht="14.25" customHeight="1" x14ac:dyDescent="0.35">
      <c r="A470" s="37"/>
      <c r="B470" s="38"/>
      <c r="C470" s="80"/>
      <c r="D470" s="37"/>
      <c r="E470" s="37"/>
      <c r="F470" s="37"/>
      <c r="G470" s="37"/>
      <c r="H470" s="37"/>
      <c r="I470" s="37"/>
      <c r="J470" s="37"/>
      <c r="K470" s="37"/>
      <c r="L470" s="124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124"/>
      <c r="AW470" s="37"/>
      <c r="AX470" s="37"/>
      <c r="AY470" s="37"/>
      <c r="AZ470" s="37"/>
      <c r="BA470" s="37"/>
      <c r="BB470" s="40"/>
    </row>
    <row r="471" spans="1:54" ht="14.25" customHeight="1" x14ac:dyDescent="0.35">
      <c r="A471" s="37"/>
      <c r="B471" s="38"/>
      <c r="C471" s="80"/>
      <c r="D471" s="37"/>
      <c r="E471" s="37"/>
      <c r="F471" s="37"/>
      <c r="G471" s="37"/>
      <c r="H471" s="37"/>
      <c r="I471" s="37"/>
      <c r="J471" s="37"/>
      <c r="K471" s="37"/>
      <c r="L471" s="124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124"/>
      <c r="AW471" s="37"/>
      <c r="AX471" s="37"/>
      <c r="AY471" s="37"/>
      <c r="AZ471" s="37"/>
      <c r="BA471" s="37"/>
      <c r="BB471" s="40"/>
    </row>
    <row r="472" spans="1:54" ht="14.25" customHeight="1" x14ac:dyDescent="0.35">
      <c r="A472" s="37"/>
      <c r="B472" s="38"/>
      <c r="C472" s="80"/>
      <c r="D472" s="37"/>
      <c r="E472" s="37"/>
      <c r="F472" s="37"/>
      <c r="G472" s="37"/>
      <c r="H472" s="37"/>
      <c r="I472" s="37"/>
      <c r="J472" s="37"/>
      <c r="K472" s="37"/>
      <c r="L472" s="124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124"/>
      <c r="AW472" s="37"/>
      <c r="AX472" s="37"/>
      <c r="AY472" s="37"/>
      <c r="AZ472" s="37"/>
      <c r="BA472" s="37"/>
      <c r="BB472" s="40"/>
    </row>
    <row r="473" spans="1:54" ht="14.25" customHeight="1" x14ac:dyDescent="0.35">
      <c r="A473" s="37"/>
      <c r="B473" s="38"/>
      <c r="C473" s="80"/>
      <c r="D473" s="37"/>
      <c r="E473" s="37"/>
      <c r="F473" s="37"/>
      <c r="G473" s="37"/>
      <c r="H473" s="37"/>
      <c r="I473" s="37"/>
      <c r="J473" s="37"/>
      <c r="K473" s="37"/>
      <c r="L473" s="124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124"/>
      <c r="AW473" s="37"/>
      <c r="AX473" s="37"/>
      <c r="AY473" s="37"/>
      <c r="AZ473" s="37"/>
      <c r="BA473" s="37"/>
      <c r="BB473" s="40"/>
    </row>
    <row r="474" spans="1:54" ht="14.25" customHeight="1" x14ac:dyDescent="0.35">
      <c r="A474" s="37"/>
      <c r="B474" s="38"/>
      <c r="C474" s="80"/>
      <c r="D474" s="37"/>
      <c r="E474" s="37"/>
      <c r="F474" s="37"/>
      <c r="G474" s="37"/>
      <c r="H474" s="37"/>
      <c r="I474" s="37"/>
      <c r="J474" s="37"/>
      <c r="K474" s="37"/>
      <c r="L474" s="124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124"/>
      <c r="AW474" s="37"/>
      <c r="AX474" s="37"/>
      <c r="AY474" s="37"/>
      <c r="AZ474" s="37"/>
      <c r="BA474" s="37"/>
      <c r="BB474" s="40"/>
    </row>
    <row r="475" spans="1:54" ht="14.25" customHeight="1" x14ac:dyDescent="0.35">
      <c r="A475" s="37"/>
      <c r="B475" s="38"/>
      <c r="C475" s="80"/>
      <c r="D475" s="37"/>
      <c r="E475" s="37"/>
      <c r="F475" s="37"/>
      <c r="G475" s="37"/>
      <c r="H475" s="37"/>
      <c r="I475" s="37"/>
      <c r="J475" s="37"/>
      <c r="K475" s="37"/>
      <c r="L475" s="124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124"/>
      <c r="AW475" s="37"/>
      <c r="AX475" s="37"/>
      <c r="AY475" s="37"/>
      <c r="AZ475" s="37"/>
      <c r="BA475" s="37"/>
      <c r="BB475" s="40"/>
    </row>
    <row r="476" spans="1:54" ht="14.25" customHeight="1" x14ac:dyDescent="0.35">
      <c r="A476" s="37"/>
      <c r="B476" s="38"/>
      <c r="C476" s="80"/>
      <c r="D476" s="37"/>
      <c r="E476" s="37"/>
      <c r="F476" s="37"/>
      <c r="G476" s="37"/>
      <c r="H476" s="37"/>
      <c r="I476" s="37"/>
      <c r="J476" s="37"/>
      <c r="K476" s="37"/>
      <c r="L476" s="124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124"/>
      <c r="AW476" s="37"/>
      <c r="AX476" s="37"/>
      <c r="AY476" s="37"/>
      <c r="AZ476" s="37"/>
      <c r="BA476" s="37"/>
      <c r="BB476" s="40"/>
    </row>
    <row r="477" spans="1:54" ht="14.25" customHeight="1" x14ac:dyDescent="0.35">
      <c r="A477" s="37"/>
      <c r="B477" s="38"/>
      <c r="C477" s="80"/>
      <c r="D477" s="37"/>
      <c r="E477" s="37"/>
      <c r="F477" s="37"/>
      <c r="G477" s="37"/>
      <c r="H477" s="37"/>
      <c r="I477" s="37"/>
      <c r="J477" s="37"/>
      <c r="K477" s="37"/>
      <c r="L477" s="124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124"/>
      <c r="AW477" s="37"/>
      <c r="AX477" s="37"/>
      <c r="AY477" s="37"/>
      <c r="AZ477" s="37"/>
      <c r="BA477" s="37"/>
      <c r="BB477" s="40"/>
    </row>
    <row r="478" spans="1:54" ht="14.25" customHeight="1" x14ac:dyDescent="0.35">
      <c r="A478" s="37"/>
      <c r="B478" s="38"/>
      <c r="C478" s="80"/>
      <c r="D478" s="37"/>
      <c r="E478" s="37"/>
      <c r="F478" s="37"/>
      <c r="G478" s="37"/>
      <c r="H478" s="37"/>
      <c r="I478" s="37"/>
      <c r="J478" s="37"/>
      <c r="K478" s="37"/>
      <c r="L478" s="124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124"/>
      <c r="AW478" s="37"/>
      <c r="AX478" s="37"/>
      <c r="AY478" s="37"/>
      <c r="AZ478" s="37"/>
      <c r="BA478" s="37"/>
      <c r="BB478" s="40"/>
    </row>
    <row r="479" spans="1:54" ht="14.25" customHeight="1" x14ac:dyDescent="0.35">
      <c r="A479" s="37"/>
      <c r="B479" s="38"/>
      <c r="C479" s="80"/>
      <c r="D479" s="37"/>
      <c r="E479" s="37"/>
      <c r="F479" s="37"/>
      <c r="G479" s="37"/>
      <c r="H479" s="37"/>
      <c r="I479" s="37"/>
      <c r="J479" s="37"/>
      <c r="K479" s="37"/>
      <c r="L479" s="124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124"/>
      <c r="AW479" s="37"/>
      <c r="AX479" s="37"/>
      <c r="AY479" s="37"/>
      <c r="AZ479" s="37"/>
      <c r="BA479" s="37"/>
      <c r="BB479" s="40"/>
    </row>
    <row r="480" spans="1:54" ht="14.25" customHeight="1" x14ac:dyDescent="0.35">
      <c r="A480" s="37"/>
      <c r="B480" s="38"/>
      <c r="C480" s="80"/>
      <c r="D480" s="37"/>
      <c r="E480" s="37"/>
      <c r="F480" s="37"/>
      <c r="G480" s="37"/>
      <c r="H480" s="37"/>
      <c r="I480" s="37"/>
      <c r="J480" s="37"/>
      <c r="K480" s="37"/>
      <c r="L480" s="124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124"/>
      <c r="AW480" s="37"/>
      <c r="AX480" s="37"/>
      <c r="AY480" s="37"/>
      <c r="AZ480" s="37"/>
      <c r="BA480" s="37"/>
      <c r="BB480" s="40"/>
    </row>
    <row r="481" spans="1:54" ht="14.25" customHeight="1" x14ac:dyDescent="0.35">
      <c r="A481" s="37"/>
      <c r="B481" s="38"/>
      <c r="C481" s="80"/>
      <c r="D481" s="37"/>
      <c r="E481" s="37"/>
      <c r="F481" s="37"/>
      <c r="G481" s="37"/>
      <c r="H481" s="37"/>
      <c r="I481" s="37"/>
      <c r="J481" s="37"/>
      <c r="K481" s="37"/>
      <c r="L481" s="124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124"/>
      <c r="AW481" s="37"/>
      <c r="AX481" s="37"/>
      <c r="AY481" s="37"/>
      <c r="AZ481" s="37"/>
      <c r="BA481" s="37"/>
      <c r="BB481" s="40"/>
    </row>
    <row r="482" spans="1:54" ht="14.25" customHeight="1" x14ac:dyDescent="0.35">
      <c r="A482" s="37"/>
      <c r="B482" s="38"/>
      <c r="C482" s="80"/>
      <c r="D482" s="37"/>
      <c r="E482" s="37"/>
      <c r="F482" s="37"/>
      <c r="G482" s="37"/>
      <c r="H482" s="37"/>
      <c r="I482" s="37"/>
      <c r="J482" s="37"/>
      <c r="K482" s="37"/>
      <c r="L482" s="124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124"/>
      <c r="AW482" s="37"/>
      <c r="AX482" s="37"/>
      <c r="AY482" s="37"/>
      <c r="AZ482" s="37"/>
      <c r="BA482" s="37"/>
      <c r="BB482" s="40"/>
    </row>
    <row r="483" spans="1:54" ht="14.25" customHeight="1" x14ac:dyDescent="0.35">
      <c r="A483" s="37"/>
      <c r="B483" s="38"/>
      <c r="C483" s="80"/>
      <c r="D483" s="37"/>
      <c r="E483" s="37"/>
      <c r="F483" s="37"/>
      <c r="G483" s="37"/>
      <c r="H483" s="37"/>
      <c r="I483" s="37"/>
      <c r="J483" s="37"/>
      <c r="K483" s="37"/>
      <c r="L483" s="124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124"/>
      <c r="AW483" s="37"/>
      <c r="AX483" s="37"/>
      <c r="AY483" s="37"/>
      <c r="AZ483" s="37"/>
      <c r="BA483" s="37"/>
      <c r="BB483" s="40"/>
    </row>
    <row r="484" spans="1:54" ht="14.25" customHeight="1" x14ac:dyDescent="0.35">
      <c r="A484" s="37"/>
      <c r="B484" s="38"/>
      <c r="C484" s="80"/>
      <c r="D484" s="37"/>
      <c r="E484" s="37"/>
      <c r="F484" s="37"/>
      <c r="G484" s="37"/>
      <c r="H484" s="37"/>
      <c r="I484" s="37"/>
      <c r="J484" s="37"/>
      <c r="K484" s="37"/>
      <c r="L484" s="124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124"/>
      <c r="AW484" s="37"/>
      <c r="AX484" s="37"/>
      <c r="AY484" s="37"/>
      <c r="AZ484" s="37"/>
      <c r="BA484" s="37"/>
      <c r="BB484" s="40"/>
    </row>
    <row r="485" spans="1:54" ht="14.25" customHeight="1" x14ac:dyDescent="0.35">
      <c r="A485" s="37"/>
      <c r="B485" s="38"/>
      <c r="C485" s="80"/>
      <c r="D485" s="37"/>
      <c r="E485" s="37"/>
      <c r="F485" s="37"/>
      <c r="G485" s="37"/>
      <c r="H485" s="37"/>
      <c r="I485" s="37"/>
      <c r="J485" s="37"/>
      <c r="K485" s="37"/>
      <c r="L485" s="124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124"/>
      <c r="AW485" s="37"/>
      <c r="AX485" s="37"/>
      <c r="AY485" s="37"/>
      <c r="AZ485" s="37"/>
      <c r="BA485" s="37"/>
      <c r="BB485" s="40"/>
    </row>
    <row r="486" spans="1:54" ht="14.25" customHeight="1" x14ac:dyDescent="0.35">
      <c r="A486" s="37"/>
      <c r="B486" s="38"/>
      <c r="C486" s="80"/>
      <c r="D486" s="37"/>
      <c r="E486" s="37"/>
      <c r="F486" s="37"/>
      <c r="G486" s="37"/>
      <c r="H486" s="37"/>
      <c r="I486" s="37"/>
      <c r="J486" s="37"/>
      <c r="K486" s="37"/>
      <c r="L486" s="124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124"/>
      <c r="AW486" s="37"/>
      <c r="AX486" s="37"/>
      <c r="AY486" s="37"/>
      <c r="AZ486" s="37"/>
      <c r="BA486" s="37"/>
      <c r="BB486" s="40"/>
    </row>
    <row r="487" spans="1:54" ht="14.25" customHeight="1" x14ac:dyDescent="0.35">
      <c r="A487" s="37"/>
      <c r="B487" s="38"/>
      <c r="C487" s="80"/>
      <c r="D487" s="37"/>
      <c r="E487" s="37"/>
      <c r="F487" s="37"/>
      <c r="G487" s="37"/>
      <c r="H487" s="37"/>
      <c r="I487" s="37"/>
      <c r="J487" s="37"/>
      <c r="K487" s="37"/>
      <c r="L487" s="124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124"/>
      <c r="AW487" s="37"/>
      <c r="AX487" s="37"/>
      <c r="AY487" s="37"/>
      <c r="AZ487" s="37"/>
      <c r="BA487" s="37"/>
      <c r="BB487" s="40"/>
    </row>
    <row r="488" spans="1:54" ht="14.25" customHeight="1" x14ac:dyDescent="0.35">
      <c r="A488" s="37"/>
      <c r="B488" s="38"/>
      <c r="C488" s="80"/>
      <c r="D488" s="37"/>
      <c r="E488" s="37"/>
      <c r="F488" s="37"/>
      <c r="G488" s="37"/>
      <c r="H488" s="37"/>
      <c r="I488" s="37"/>
      <c r="J488" s="37"/>
      <c r="K488" s="37"/>
      <c r="L488" s="124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124"/>
      <c r="AW488" s="37"/>
      <c r="AX488" s="37"/>
      <c r="AY488" s="37"/>
      <c r="AZ488" s="37"/>
      <c r="BA488" s="37"/>
      <c r="BB488" s="40"/>
    </row>
    <row r="489" spans="1:54" ht="14.25" customHeight="1" x14ac:dyDescent="0.35">
      <c r="A489" s="37"/>
      <c r="B489" s="38"/>
      <c r="C489" s="80"/>
      <c r="D489" s="37"/>
      <c r="E489" s="37"/>
      <c r="F489" s="37"/>
      <c r="G489" s="37"/>
      <c r="H489" s="37"/>
      <c r="I489" s="37"/>
      <c r="J489" s="37"/>
      <c r="K489" s="37"/>
      <c r="L489" s="124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124"/>
      <c r="AW489" s="37"/>
      <c r="AX489" s="37"/>
      <c r="AY489" s="37"/>
      <c r="AZ489" s="37"/>
      <c r="BA489" s="37"/>
      <c r="BB489" s="40"/>
    </row>
    <row r="490" spans="1:54" ht="14.25" customHeight="1" x14ac:dyDescent="0.35">
      <c r="A490" s="37"/>
      <c r="B490" s="38"/>
      <c r="C490" s="80"/>
      <c r="D490" s="37"/>
      <c r="E490" s="37"/>
      <c r="F490" s="37"/>
      <c r="G490" s="37"/>
      <c r="H490" s="37"/>
      <c r="I490" s="37"/>
      <c r="J490" s="37"/>
      <c r="K490" s="37"/>
      <c r="L490" s="124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124"/>
      <c r="AW490" s="37"/>
      <c r="AX490" s="37"/>
      <c r="AY490" s="37"/>
      <c r="AZ490" s="37"/>
      <c r="BA490" s="37"/>
      <c r="BB490" s="40"/>
    </row>
    <row r="491" spans="1:54" ht="14.25" customHeight="1" x14ac:dyDescent="0.35">
      <c r="A491" s="37"/>
      <c r="B491" s="38"/>
      <c r="C491" s="80"/>
      <c r="D491" s="37"/>
      <c r="E491" s="37"/>
      <c r="F491" s="37"/>
      <c r="G491" s="37"/>
      <c r="H491" s="37"/>
      <c r="I491" s="37"/>
      <c r="J491" s="37"/>
      <c r="K491" s="37"/>
      <c r="L491" s="124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124"/>
      <c r="AW491" s="37"/>
      <c r="AX491" s="37"/>
      <c r="AY491" s="37"/>
      <c r="AZ491" s="37"/>
      <c r="BA491" s="37"/>
      <c r="BB491" s="40"/>
    </row>
    <row r="492" spans="1:54" ht="14.25" customHeight="1" x14ac:dyDescent="0.35">
      <c r="A492" s="37"/>
      <c r="B492" s="38"/>
      <c r="C492" s="80"/>
      <c r="D492" s="37"/>
      <c r="E492" s="37"/>
      <c r="F492" s="37"/>
      <c r="G492" s="37"/>
      <c r="H492" s="37"/>
      <c r="I492" s="37"/>
      <c r="J492" s="37"/>
      <c r="K492" s="37"/>
      <c r="L492" s="124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124"/>
      <c r="AW492" s="37"/>
      <c r="AX492" s="37"/>
      <c r="AY492" s="37"/>
      <c r="AZ492" s="37"/>
      <c r="BA492" s="37"/>
      <c r="BB492" s="40"/>
    </row>
    <row r="493" spans="1:54" ht="14.25" customHeight="1" x14ac:dyDescent="0.35">
      <c r="A493" s="37"/>
      <c r="B493" s="38"/>
      <c r="C493" s="80"/>
      <c r="D493" s="37"/>
      <c r="E493" s="37"/>
      <c r="F493" s="37"/>
      <c r="G493" s="37"/>
      <c r="H493" s="37"/>
      <c r="I493" s="37"/>
      <c r="J493" s="37"/>
      <c r="K493" s="37"/>
      <c r="L493" s="124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124"/>
      <c r="AW493" s="37"/>
      <c r="AX493" s="37"/>
      <c r="AY493" s="37"/>
      <c r="AZ493" s="37"/>
      <c r="BA493" s="37"/>
      <c r="BB493" s="40"/>
    </row>
    <row r="494" spans="1:54" ht="14.25" customHeight="1" x14ac:dyDescent="0.35">
      <c r="A494" s="37"/>
      <c r="B494" s="38"/>
      <c r="C494" s="80"/>
      <c r="D494" s="37"/>
      <c r="E494" s="37"/>
      <c r="F494" s="37"/>
      <c r="G494" s="37"/>
      <c r="H494" s="37"/>
      <c r="I494" s="37"/>
      <c r="J494" s="37"/>
      <c r="K494" s="37"/>
      <c r="L494" s="124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124"/>
      <c r="AW494" s="37"/>
      <c r="AX494" s="37"/>
      <c r="AY494" s="37"/>
      <c r="AZ494" s="37"/>
      <c r="BA494" s="37"/>
      <c r="BB494" s="40"/>
    </row>
    <row r="495" spans="1:54" ht="14.25" customHeight="1" x14ac:dyDescent="0.35">
      <c r="A495" s="37"/>
      <c r="B495" s="38"/>
      <c r="C495" s="80"/>
      <c r="D495" s="37"/>
      <c r="E495" s="37"/>
      <c r="F495" s="37"/>
      <c r="G495" s="37"/>
      <c r="H495" s="37"/>
      <c r="I495" s="37"/>
      <c r="J495" s="37"/>
      <c r="K495" s="37"/>
      <c r="L495" s="124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124"/>
      <c r="AW495" s="37"/>
      <c r="AX495" s="37"/>
      <c r="AY495" s="37"/>
      <c r="AZ495" s="37"/>
      <c r="BA495" s="37"/>
      <c r="BB495" s="40"/>
    </row>
    <row r="496" spans="1:54" ht="14.25" customHeight="1" x14ac:dyDescent="0.35">
      <c r="A496" s="37"/>
      <c r="B496" s="38"/>
      <c r="C496" s="80"/>
      <c r="D496" s="37"/>
      <c r="E496" s="37"/>
      <c r="F496" s="37"/>
      <c r="G496" s="37"/>
      <c r="H496" s="37"/>
      <c r="I496" s="37"/>
      <c r="J496" s="37"/>
      <c r="K496" s="37"/>
      <c r="L496" s="124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124"/>
      <c r="AW496" s="37"/>
      <c r="AX496" s="37"/>
      <c r="AY496" s="37"/>
      <c r="AZ496" s="37"/>
      <c r="BA496" s="37"/>
      <c r="BB496" s="40"/>
    </row>
    <row r="497" spans="1:54" ht="14.25" customHeight="1" x14ac:dyDescent="0.35">
      <c r="A497" s="37"/>
      <c r="B497" s="38"/>
      <c r="C497" s="80"/>
      <c r="D497" s="37"/>
      <c r="E497" s="37"/>
      <c r="F497" s="37"/>
      <c r="G497" s="37"/>
      <c r="H497" s="37"/>
      <c r="I497" s="37"/>
      <c r="J497" s="37"/>
      <c r="K497" s="37"/>
      <c r="L497" s="124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124"/>
      <c r="AW497" s="37"/>
      <c r="AX497" s="37"/>
      <c r="AY497" s="37"/>
      <c r="AZ497" s="37"/>
      <c r="BA497" s="37"/>
      <c r="BB497" s="40"/>
    </row>
    <row r="498" spans="1:54" ht="14.25" customHeight="1" x14ac:dyDescent="0.35">
      <c r="A498" s="37"/>
      <c r="B498" s="38"/>
      <c r="C498" s="80"/>
      <c r="D498" s="37"/>
      <c r="E498" s="37"/>
      <c r="F498" s="37"/>
      <c r="G498" s="37"/>
      <c r="H498" s="37"/>
      <c r="I498" s="37"/>
      <c r="J498" s="37"/>
      <c r="K498" s="37"/>
      <c r="L498" s="124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124"/>
      <c r="AW498" s="37"/>
      <c r="AX498" s="37"/>
      <c r="AY498" s="37"/>
      <c r="AZ498" s="37"/>
      <c r="BA498" s="37"/>
      <c r="BB498" s="40"/>
    </row>
    <row r="499" spans="1:54" ht="14.25" customHeight="1" x14ac:dyDescent="0.35">
      <c r="A499" s="37"/>
      <c r="B499" s="38"/>
      <c r="C499" s="80"/>
      <c r="D499" s="37"/>
      <c r="E499" s="37"/>
      <c r="F499" s="37"/>
      <c r="G499" s="37"/>
      <c r="H499" s="37"/>
      <c r="I499" s="37"/>
      <c r="J499" s="37"/>
      <c r="K499" s="37"/>
      <c r="L499" s="124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124"/>
      <c r="AW499" s="37"/>
      <c r="AX499" s="37"/>
      <c r="AY499" s="37"/>
      <c r="AZ499" s="37"/>
      <c r="BA499" s="37"/>
      <c r="BB499" s="40"/>
    </row>
    <row r="500" spans="1:54" ht="14.25" customHeight="1" x14ac:dyDescent="0.35">
      <c r="A500" s="37"/>
      <c r="B500" s="38"/>
      <c r="C500" s="80"/>
      <c r="D500" s="37"/>
      <c r="E500" s="37"/>
      <c r="F500" s="37"/>
      <c r="G500" s="37"/>
      <c r="H500" s="37"/>
      <c r="I500" s="37"/>
      <c r="J500" s="37"/>
      <c r="K500" s="37"/>
      <c r="L500" s="124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124"/>
      <c r="AW500" s="37"/>
      <c r="AX500" s="37"/>
      <c r="AY500" s="37"/>
      <c r="AZ500" s="37"/>
      <c r="BA500" s="37"/>
      <c r="BB500" s="40"/>
    </row>
    <row r="501" spans="1:54" ht="14.25" customHeight="1" x14ac:dyDescent="0.35">
      <c r="A501" s="37"/>
      <c r="B501" s="38"/>
      <c r="C501" s="80"/>
      <c r="D501" s="37"/>
      <c r="E501" s="37"/>
      <c r="F501" s="37"/>
      <c r="G501" s="37"/>
      <c r="H501" s="37"/>
      <c r="I501" s="37"/>
      <c r="J501" s="37"/>
      <c r="K501" s="37"/>
      <c r="L501" s="124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124"/>
      <c r="AW501" s="37"/>
      <c r="AX501" s="37"/>
      <c r="AY501" s="37"/>
      <c r="AZ501" s="37"/>
      <c r="BA501" s="37"/>
      <c r="BB501" s="40"/>
    </row>
    <row r="502" spans="1:54" ht="14.25" customHeight="1" x14ac:dyDescent="0.35">
      <c r="A502" s="37"/>
      <c r="B502" s="38"/>
      <c r="C502" s="80"/>
      <c r="D502" s="37"/>
      <c r="E502" s="37"/>
      <c r="F502" s="37"/>
      <c r="G502" s="37"/>
      <c r="H502" s="37"/>
      <c r="I502" s="37"/>
      <c r="J502" s="37"/>
      <c r="K502" s="37"/>
      <c r="L502" s="124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124"/>
      <c r="AW502" s="37"/>
      <c r="AX502" s="37"/>
      <c r="AY502" s="37"/>
      <c r="AZ502" s="37"/>
      <c r="BA502" s="37"/>
      <c r="BB502" s="40"/>
    </row>
    <row r="503" spans="1:54" ht="14.25" customHeight="1" x14ac:dyDescent="0.35">
      <c r="A503" s="37"/>
      <c r="B503" s="38"/>
      <c r="C503" s="80"/>
      <c r="D503" s="37"/>
      <c r="E503" s="37"/>
      <c r="F503" s="37"/>
      <c r="G503" s="37"/>
      <c r="H503" s="37"/>
      <c r="I503" s="37"/>
      <c r="J503" s="37"/>
      <c r="K503" s="37"/>
      <c r="L503" s="124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124"/>
      <c r="AW503" s="37"/>
      <c r="AX503" s="37"/>
      <c r="AY503" s="37"/>
      <c r="AZ503" s="37"/>
      <c r="BA503" s="37"/>
      <c r="BB503" s="40"/>
    </row>
    <row r="504" spans="1:54" ht="14.25" customHeight="1" x14ac:dyDescent="0.35">
      <c r="A504" s="37"/>
      <c r="B504" s="38"/>
      <c r="C504" s="80"/>
      <c r="D504" s="37"/>
      <c r="E504" s="37"/>
      <c r="F504" s="37"/>
      <c r="G504" s="37"/>
      <c r="H504" s="37"/>
      <c r="I504" s="37"/>
      <c r="J504" s="37"/>
      <c r="K504" s="37"/>
      <c r="L504" s="124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124"/>
      <c r="AW504" s="37"/>
      <c r="AX504" s="37"/>
      <c r="AY504" s="37"/>
      <c r="AZ504" s="37"/>
      <c r="BA504" s="37"/>
      <c r="BB504" s="40"/>
    </row>
    <row r="505" spans="1:54" ht="14.25" customHeight="1" x14ac:dyDescent="0.35">
      <c r="A505" s="40"/>
      <c r="B505" s="40"/>
      <c r="C505" s="85"/>
      <c r="D505" s="40"/>
      <c r="E505" s="40"/>
      <c r="F505" s="40"/>
      <c r="G505" s="40"/>
      <c r="H505" s="40"/>
      <c r="I505" s="40"/>
      <c r="J505" s="40"/>
      <c r="K505" s="40"/>
      <c r="L505" s="8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85"/>
      <c r="AW505" s="40"/>
      <c r="AX505" s="40"/>
      <c r="AY505" s="40"/>
      <c r="AZ505" s="40"/>
      <c r="BA505" s="40"/>
      <c r="BB505" s="40"/>
    </row>
    <row r="506" spans="1:54" ht="14.25" customHeight="1" x14ac:dyDescent="0.35">
      <c r="A506" s="40"/>
      <c r="B506" s="40"/>
      <c r="C506" s="85"/>
      <c r="D506" s="40"/>
      <c r="E506" s="40"/>
      <c r="F506" s="40"/>
      <c r="G506" s="40"/>
      <c r="H506" s="40"/>
      <c r="I506" s="40"/>
      <c r="J506" s="40"/>
      <c r="K506" s="40"/>
      <c r="L506" s="8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85"/>
      <c r="AW506" s="40"/>
      <c r="AX506" s="40"/>
      <c r="AY506" s="40"/>
      <c r="AZ506" s="40"/>
      <c r="BA506" s="40"/>
      <c r="BB506" s="40"/>
    </row>
    <row r="507" spans="1:54" ht="14.25" customHeight="1" x14ac:dyDescent="0.35">
      <c r="A507" s="40"/>
      <c r="B507" s="40"/>
      <c r="C507" s="85"/>
      <c r="D507" s="40"/>
      <c r="E507" s="40"/>
      <c r="F507" s="40"/>
      <c r="G507" s="40"/>
      <c r="H507" s="40"/>
      <c r="I507" s="40"/>
      <c r="J507" s="40"/>
      <c r="K507" s="40"/>
      <c r="L507" s="8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85"/>
      <c r="AW507" s="40"/>
      <c r="AX507" s="40"/>
      <c r="AY507" s="40"/>
      <c r="AZ507" s="40"/>
      <c r="BA507" s="40"/>
      <c r="BB507" s="40"/>
    </row>
    <row r="508" spans="1:54" ht="14.25" customHeight="1" x14ac:dyDescent="0.35">
      <c r="A508" s="40"/>
      <c r="B508" s="40"/>
      <c r="C508" s="85"/>
      <c r="D508" s="40"/>
      <c r="E508" s="40"/>
      <c r="F508" s="40"/>
      <c r="G508" s="40"/>
      <c r="H508" s="40"/>
      <c r="I508" s="40"/>
      <c r="J508" s="40"/>
      <c r="K508" s="40"/>
      <c r="L508" s="8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85"/>
      <c r="AW508" s="40"/>
      <c r="AX508" s="40"/>
      <c r="AY508" s="40"/>
      <c r="AZ508" s="40"/>
      <c r="BA508" s="40"/>
      <c r="BB508" s="40"/>
    </row>
    <row r="509" spans="1:54" ht="14.25" customHeight="1" x14ac:dyDescent="0.35">
      <c r="A509" s="40"/>
      <c r="B509" s="40"/>
      <c r="C509" s="85"/>
      <c r="D509" s="40"/>
      <c r="E509" s="40"/>
      <c r="F509" s="40"/>
      <c r="G509" s="40"/>
      <c r="H509" s="40"/>
      <c r="I509" s="40"/>
      <c r="J509" s="40"/>
      <c r="K509" s="40"/>
      <c r="L509" s="8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85"/>
      <c r="AW509" s="40"/>
      <c r="AX509" s="40"/>
      <c r="AY509" s="40"/>
      <c r="AZ509" s="40"/>
      <c r="BA509" s="40"/>
      <c r="BB509" s="40"/>
    </row>
    <row r="510" spans="1:54" ht="14.25" customHeight="1" x14ac:dyDescent="0.35">
      <c r="A510" s="40"/>
      <c r="B510" s="40"/>
      <c r="C510" s="85"/>
      <c r="D510" s="40"/>
      <c r="E510" s="40"/>
      <c r="F510" s="40"/>
      <c r="G510" s="40"/>
      <c r="H510" s="40"/>
      <c r="I510" s="40"/>
      <c r="J510" s="40"/>
      <c r="K510" s="40"/>
      <c r="L510" s="8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85"/>
      <c r="AW510" s="40"/>
      <c r="AX510" s="40"/>
      <c r="AY510" s="40"/>
      <c r="AZ510" s="40"/>
      <c r="BA510" s="40"/>
      <c r="BB510" s="40"/>
    </row>
    <row r="511" spans="1:54" ht="14.25" customHeight="1" x14ac:dyDescent="0.35">
      <c r="A511" s="40"/>
      <c r="B511" s="40"/>
      <c r="C511" s="85"/>
      <c r="D511" s="40"/>
      <c r="E511" s="40"/>
      <c r="F511" s="40"/>
      <c r="G511" s="40"/>
      <c r="H511" s="40"/>
      <c r="I511" s="40"/>
      <c r="J511" s="40"/>
      <c r="K511" s="40"/>
      <c r="L511" s="8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85"/>
      <c r="AW511" s="40"/>
      <c r="AX511" s="40"/>
      <c r="AY511" s="40"/>
      <c r="AZ511" s="40"/>
      <c r="BA511" s="40"/>
      <c r="BB511" s="40"/>
    </row>
    <row r="512" spans="1:54" ht="14.25" customHeight="1" x14ac:dyDescent="0.35">
      <c r="A512" s="40"/>
      <c r="B512" s="40"/>
      <c r="C512" s="85"/>
      <c r="D512" s="40"/>
      <c r="E512" s="40"/>
      <c r="F512" s="40"/>
      <c r="G512" s="40"/>
      <c r="H512" s="40"/>
      <c r="I512" s="40"/>
      <c r="J512" s="40"/>
      <c r="K512" s="40"/>
      <c r="L512" s="8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85"/>
      <c r="AW512" s="40"/>
      <c r="AX512" s="40"/>
      <c r="AY512" s="40"/>
      <c r="AZ512" s="40"/>
      <c r="BA512" s="40"/>
      <c r="BB512" s="40"/>
    </row>
    <row r="513" spans="1:54" ht="14.25" customHeight="1" x14ac:dyDescent="0.35">
      <c r="A513" s="40"/>
      <c r="B513" s="40"/>
      <c r="C513" s="85"/>
      <c r="D513" s="40"/>
      <c r="E513" s="40"/>
      <c r="F513" s="40"/>
      <c r="G513" s="40"/>
      <c r="H513" s="40"/>
      <c r="I513" s="40"/>
      <c r="J513" s="40"/>
      <c r="K513" s="40"/>
      <c r="L513" s="8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85"/>
      <c r="AW513" s="40"/>
      <c r="AX513" s="40"/>
      <c r="AY513" s="40"/>
      <c r="AZ513" s="40"/>
      <c r="BA513" s="40"/>
      <c r="BB513" s="40"/>
    </row>
    <row r="514" spans="1:54" ht="14.25" customHeight="1" x14ac:dyDescent="0.35">
      <c r="A514" s="40"/>
      <c r="B514" s="40"/>
      <c r="C514" s="85"/>
      <c r="D514" s="40"/>
      <c r="E514" s="40"/>
      <c r="F514" s="40"/>
      <c r="G514" s="40"/>
      <c r="H514" s="40"/>
      <c r="I514" s="40"/>
      <c r="J514" s="40"/>
      <c r="K514" s="40"/>
      <c r="L514" s="8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85"/>
      <c r="AW514" s="40"/>
      <c r="AX514" s="40"/>
      <c r="AY514" s="40"/>
      <c r="AZ514" s="40"/>
      <c r="BA514" s="40"/>
      <c r="BB514" s="40"/>
    </row>
    <row r="515" spans="1:54" ht="14.25" customHeight="1" x14ac:dyDescent="0.35">
      <c r="A515" s="40"/>
      <c r="B515" s="40"/>
      <c r="C515" s="85"/>
      <c r="D515" s="40"/>
      <c r="E515" s="40"/>
      <c r="F515" s="40"/>
      <c r="G515" s="40"/>
      <c r="H515" s="40"/>
      <c r="I515" s="40"/>
      <c r="J515" s="40"/>
      <c r="K515" s="40"/>
      <c r="L515" s="8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85"/>
      <c r="AW515" s="40"/>
      <c r="AX515" s="40"/>
      <c r="AY515" s="40"/>
      <c r="AZ515" s="40"/>
      <c r="BA515" s="40"/>
      <c r="BB515" s="40"/>
    </row>
    <row r="516" spans="1:54" ht="14.25" customHeight="1" x14ac:dyDescent="0.35">
      <c r="A516" s="40"/>
      <c r="B516" s="40"/>
      <c r="C516" s="85"/>
      <c r="D516" s="40"/>
      <c r="E516" s="40"/>
      <c r="F516" s="40"/>
      <c r="G516" s="40"/>
      <c r="H516" s="40"/>
      <c r="I516" s="40"/>
      <c r="J516" s="40"/>
      <c r="K516" s="40"/>
      <c r="L516" s="8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85"/>
      <c r="AW516" s="40"/>
      <c r="AX516" s="40"/>
      <c r="AY516" s="40"/>
      <c r="AZ516" s="40"/>
      <c r="BA516" s="40"/>
      <c r="BB516" s="40"/>
    </row>
    <row r="517" spans="1:54" ht="14.25" customHeight="1" x14ac:dyDescent="0.35">
      <c r="A517" s="40"/>
      <c r="B517" s="40"/>
      <c r="C517" s="85"/>
      <c r="D517" s="40"/>
      <c r="E517" s="40"/>
      <c r="F517" s="40"/>
      <c r="G517" s="40"/>
      <c r="H517" s="40"/>
      <c r="I517" s="40"/>
      <c r="J517" s="40"/>
      <c r="K517" s="40"/>
      <c r="L517" s="8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85"/>
      <c r="AW517" s="40"/>
      <c r="AX517" s="40"/>
      <c r="AY517" s="40"/>
      <c r="AZ517" s="40"/>
      <c r="BA517" s="40"/>
      <c r="BB517" s="40"/>
    </row>
    <row r="518" spans="1:54" ht="14.25" customHeight="1" x14ac:dyDescent="0.35">
      <c r="A518" s="40"/>
      <c r="B518" s="40"/>
      <c r="C518" s="85"/>
      <c r="D518" s="40"/>
      <c r="E518" s="40"/>
      <c r="F518" s="40"/>
      <c r="G518" s="40"/>
      <c r="H518" s="40"/>
      <c r="I518" s="40"/>
      <c r="J518" s="40"/>
      <c r="K518" s="40"/>
      <c r="L518" s="8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85"/>
      <c r="AW518" s="40"/>
      <c r="AX518" s="40"/>
      <c r="AY518" s="40"/>
      <c r="AZ518" s="40"/>
      <c r="BA518" s="40"/>
      <c r="BB518" s="40"/>
    </row>
    <row r="519" spans="1:54" ht="14.25" customHeight="1" x14ac:dyDescent="0.35">
      <c r="A519" s="40"/>
      <c r="B519" s="40"/>
      <c r="C519" s="85"/>
      <c r="D519" s="40"/>
      <c r="E519" s="40"/>
      <c r="F519" s="40"/>
      <c r="G519" s="40"/>
      <c r="H519" s="40"/>
      <c r="I519" s="40"/>
      <c r="J519" s="40"/>
      <c r="K519" s="40"/>
      <c r="L519" s="8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85"/>
      <c r="AW519" s="40"/>
      <c r="AX519" s="40"/>
      <c r="AY519" s="40"/>
      <c r="AZ519" s="40"/>
      <c r="BA519" s="40"/>
      <c r="BB519" s="40"/>
    </row>
    <row r="520" spans="1:54" ht="14.25" customHeight="1" x14ac:dyDescent="0.35">
      <c r="A520" s="40"/>
      <c r="B520" s="40"/>
      <c r="C520" s="85"/>
      <c r="D520" s="40"/>
      <c r="E520" s="40"/>
      <c r="F520" s="40"/>
      <c r="G520" s="40"/>
      <c r="H520" s="40"/>
      <c r="I520" s="40"/>
      <c r="J520" s="40"/>
      <c r="K520" s="40"/>
      <c r="L520" s="8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85"/>
      <c r="AW520" s="40"/>
      <c r="AX520" s="40"/>
      <c r="AY520" s="40"/>
      <c r="AZ520" s="40"/>
      <c r="BA520" s="40"/>
      <c r="BB520" s="40"/>
    </row>
    <row r="521" spans="1:54" ht="14.25" customHeight="1" x14ac:dyDescent="0.35">
      <c r="A521" s="40"/>
      <c r="B521" s="40"/>
      <c r="C521" s="85"/>
      <c r="D521" s="40"/>
      <c r="E521" s="40"/>
      <c r="F521" s="40"/>
      <c r="G521" s="40"/>
      <c r="H521" s="40"/>
      <c r="I521" s="40"/>
      <c r="J521" s="40"/>
      <c r="K521" s="40"/>
      <c r="L521" s="8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85"/>
      <c r="AW521" s="40"/>
      <c r="AX521" s="40"/>
      <c r="AY521" s="40"/>
      <c r="AZ521" s="40"/>
      <c r="BA521" s="40"/>
      <c r="BB521" s="40"/>
    </row>
    <row r="522" spans="1:54" ht="14.25" customHeight="1" x14ac:dyDescent="0.35">
      <c r="A522" s="40"/>
      <c r="B522" s="40"/>
      <c r="C522" s="85"/>
      <c r="D522" s="40"/>
      <c r="E522" s="40"/>
      <c r="F522" s="40"/>
      <c r="G522" s="40"/>
      <c r="H522" s="40"/>
      <c r="I522" s="40"/>
      <c r="J522" s="40"/>
      <c r="K522" s="40"/>
      <c r="L522" s="8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85"/>
      <c r="AW522" s="40"/>
      <c r="AX522" s="40"/>
      <c r="AY522" s="40"/>
      <c r="AZ522" s="40"/>
      <c r="BA522" s="40"/>
      <c r="BB522" s="40"/>
    </row>
    <row r="523" spans="1:54" ht="14.25" customHeight="1" x14ac:dyDescent="0.35">
      <c r="A523" s="40"/>
      <c r="B523" s="40"/>
      <c r="C523" s="85"/>
      <c r="D523" s="40"/>
      <c r="E523" s="40"/>
      <c r="F523" s="40"/>
      <c r="G523" s="40"/>
      <c r="H523" s="40"/>
      <c r="I523" s="40"/>
      <c r="J523" s="40"/>
      <c r="K523" s="40"/>
      <c r="L523" s="8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85"/>
      <c r="AW523" s="40"/>
      <c r="AX523" s="40"/>
      <c r="AY523" s="40"/>
      <c r="AZ523" s="40"/>
      <c r="BA523" s="40"/>
      <c r="BB523" s="40"/>
    </row>
    <row r="524" spans="1:54" ht="14.25" customHeight="1" x14ac:dyDescent="0.35">
      <c r="A524" s="40"/>
      <c r="B524" s="40"/>
      <c r="C524" s="85"/>
      <c r="D524" s="40"/>
      <c r="E524" s="40"/>
      <c r="F524" s="40"/>
      <c r="G524" s="40"/>
      <c r="H524" s="40"/>
      <c r="I524" s="40"/>
      <c r="J524" s="40"/>
      <c r="K524" s="40"/>
      <c r="L524" s="8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85"/>
      <c r="AW524" s="40"/>
      <c r="AX524" s="40"/>
      <c r="AY524" s="40"/>
      <c r="AZ524" s="40"/>
      <c r="BA524" s="40"/>
      <c r="BB524" s="40"/>
    </row>
    <row r="525" spans="1:54" ht="14.25" customHeight="1" x14ac:dyDescent="0.35">
      <c r="A525" s="40"/>
      <c r="B525" s="40"/>
      <c r="C525" s="85"/>
      <c r="D525" s="40"/>
      <c r="E525" s="40"/>
      <c r="F525" s="40"/>
      <c r="G525" s="40"/>
      <c r="H525" s="40"/>
      <c r="I525" s="40"/>
      <c r="J525" s="40"/>
      <c r="K525" s="40"/>
      <c r="L525" s="8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85"/>
      <c r="AW525" s="40"/>
      <c r="AX525" s="40"/>
      <c r="AY525" s="40"/>
      <c r="AZ525" s="40"/>
      <c r="BA525" s="40"/>
      <c r="BB525" s="40"/>
    </row>
    <row r="526" spans="1:54" ht="14.25" customHeight="1" x14ac:dyDescent="0.35">
      <c r="A526" s="40"/>
      <c r="B526" s="40"/>
      <c r="C526" s="85"/>
      <c r="D526" s="40"/>
      <c r="E526" s="40"/>
      <c r="F526" s="40"/>
      <c r="G526" s="40"/>
      <c r="H526" s="40"/>
      <c r="I526" s="40"/>
      <c r="J526" s="40"/>
      <c r="K526" s="40"/>
      <c r="L526" s="8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85"/>
      <c r="AW526" s="40"/>
      <c r="AX526" s="40"/>
      <c r="AY526" s="40"/>
      <c r="AZ526" s="40"/>
      <c r="BA526" s="40"/>
      <c r="BB526" s="40"/>
    </row>
    <row r="527" spans="1:54" ht="14.25" customHeight="1" x14ac:dyDescent="0.35">
      <c r="A527" s="40"/>
      <c r="B527" s="40"/>
      <c r="C527" s="85"/>
      <c r="D527" s="40"/>
      <c r="E527" s="40"/>
      <c r="F527" s="40"/>
      <c r="G527" s="40"/>
      <c r="H527" s="40"/>
      <c r="I527" s="40"/>
      <c r="J527" s="40"/>
      <c r="K527" s="40"/>
      <c r="L527" s="8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85"/>
      <c r="AW527" s="40"/>
      <c r="AX527" s="40"/>
      <c r="AY527" s="40"/>
      <c r="AZ527" s="40"/>
      <c r="BA527" s="40"/>
      <c r="BB527" s="40"/>
    </row>
    <row r="528" spans="1:54" ht="14.25" customHeight="1" x14ac:dyDescent="0.35">
      <c r="A528" s="40"/>
      <c r="B528" s="40"/>
      <c r="C528" s="85"/>
      <c r="D528" s="40"/>
      <c r="E528" s="40"/>
      <c r="F528" s="40"/>
      <c r="G528" s="40"/>
      <c r="H528" s="40"/>
      <c r="I528" s="40"/>
      <c r="J528" s="40"/>
      <c r="K528" s="40"/>
      <c r="L528" s="8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85"/>
      <c r="AW528" s="40"/>
      <c r="AX528" s="40"/>
      <c r="AY528" s="40"/>
      <c r="AZ528" s="40"/>
      <c r="BA528" s="40"/>
      <c r="BB528" s="40"/>
    </row>
    <row r="529" spans="1:54" ht="14.25" customHeight="1" x14ac:dyDescent="0.35">
      <c r="A529" s="40"/>
      <c r="B529" s="40"/>
      <c r="C529" s="85"/>
      <c r="D529" s="40"/>
      <c r="E529" s="40"/>
      <c r="F529" s="40"/>
      <c r="G529" s="40"/>
      <c r="H529" s="40"/>
      <c r="I529" s="40"/>
      <c r="J529" s="40"/>
      <c r="K529" s="40"/>
      <c r="L529" s="8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85"/>
      <c r="AW529" s="40"/>
      <c r="AX529" s="40"/>
      <c r="AY529" s="40"/>
      <c r="AZ529" s="40"/>
      <c r="BA529" s="40"/>
      <c r="BB529" s="40"/>
    </row>
    <row r="530" spans="1:54" ht="14.25" customHeight="1" x14ac:dyDescent="0.35">
      <c r="A530" s="40"/>
      <c r="B530" s="40"/>
      <c r="C530" s="85"/>
      <c r="D530" s="40"/>
      <c r="E530" s="40"/>
      <c r="F530" s="40"/>
      <c r="G530" s="40"/>
      <c r="H530" s="40"/>
      <c r="I530" s="40"/>
      <c r="J530" s="40"/>
      <c r="K530" s="40"/>
      <c r="L530" s="8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85"/>
      <c r="AW530" s="40"/>
      <c r="AX530" s="40"/>
      <c r="AY530" s="40"/>
      <c r="AZ530" s="40"/>
      <c r="BA530" s="40"/>
      <c r="BB530" s="40"/>
    </row>
    <row r="531" spans="1:54" ht="14.25" customHeight="1" x14ac:dyDescent="0.35">
      <c r="A531" s="40"/>
      <c r="B531" s="40"/>
      <c r="C531" s="85"/>
      <c r="D531" s="40"/>
      <c r="E531" s="40"/>
      <c r="F531" s="40"/>
      <c r="G531" s="40"/>
      <c r="H531" s="40"/>
      <c r="I531" s="40"/>
      <c r="J531" s="40"/>
      <c r="K531" s="40"/>
      <c r="L531" s="8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85"/>
      <c r="AW531" s="40"/>
      <c r="AX531" s="40"/>
      <c r="AY531" s="40"/>
      <c r="AZ531" s="40"/>
      <c r="BA531" s="40"/>
      <c r="BB531" s="40"/>
    </row>
    <row r="532" spans="1:54" ht="14.25" customHeight="1" x14ac:dyDescent="0.35">
      <c r="A532" s="40"/>
      <c r="B532" s="40"/>
      <c r="C532" s="85"/>
      <c r="D532" s="40"/>
      <c r="E532" s="40"/>
      <c r="F532" s="40"/>
      <c r="G532" s="40"/>
      <c r="H532" s="40"/>
      <c r="I532" s="40"/>
      <c r="J532" s="40"/>
      <c r="K532" s="40"/>
      <c r="L532" s="8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85"/>
      <c r="AW532" s="40"/>
      <c r="AX532" s="40"/>
      <c r="AY532" s="40"/>
      <c r="AZ532" s="40"/>
      <c r="BA532" s="40"/>
      <c r="BB532" s="40"/>
    </row>
    <row r="533" spans="1:54" ht="14.25" customHeight="1" x14ac:dyDescent="0.35">
      <c r="A533" s="40"/>
      <c r="B533" s="40"/>
      <c r="C533" s="85"/>
      <c r="D533" s="40"/>
      <c r="E533" s="40"/>
      <c r="F533" s="40"/>
      <c r="G533" s="40"/>
      <c r="H533" s="40"/>
      <c r="I533" s="40"/>
      <c r="J533" s="40"/>
      <c r="K533" s="40"/>
      <c r="L533" s="8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85"/>
      <c r="AW533" s="40"/>
      <c r="AX533" s="40"/>
      <c r="AY533" s="40"/>
      <c r="AZ533" s="40"/>
      <c r="BA533" s="40"/>
      <c r="BB533" s="40"/>
    </row>
    <row r="534" spans="1:54" ht="14.25" customHeight="1" x14ac:dyDescent="0.35">
      <c r="A534" s="40"/>
      <c r="B534" s="40"/>
      <c r="C534" s="85"/>
      <c r="D534" s="40"/>
      <c r="E534" s="40"/>
      <c r="F534" s="40"/>
      <c r="G534" s="40"/>
      <c r="H534" s="40"/>
      <c r="I534" s="40"/>
      <c r="J534" s="40"/>
      <c r="K534" s="40"/>
      <c r="L534" s="8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85"/>
      <c r="AW534" s="40"/>
      <c r="AX534" s="40"/>
      <c r="AY534" s="40"/>
      <c r="AZ534" s="40"/>
      <c r="BA534" s="40"/>
      <c r="BB534" s="40"/>
    </row>
    <row r="535" spans="1:54" ht="14.25" customHeight="1" x14ac:dyDescent="0.35">
      <c r="A535" s="40"/>
      <c r="B535" s="40"/>
      <c r="C535" s="85"/>
      <c r="D535" s="40"/>
      <c r="E535" s="40"/>
      <c r="F535" s="40"/>
      <c r="G535" s="40"/>
      <c r="H535" s="40"/>
      <c r="I535" s="40"/>
      <c r="J535" s="40"/>
      <c r="K535" s="40"/>
      <c r="L535" s="8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85"/>
      <c r="AW535" s="40"/>
      <c r="AX535" s="40"/>
      <c r="AY535" s="40"/>
      <c r="AZ535" s="40"/>
      <c r="BA535" s="40"/>
      <c r="BB535" s="40"/>
    </row>
    <row r="536" spans="1:54" ht="14.25" customHeight="1" x14ac:dyDescent="0.35">
      <c r="A536" s="40"/>
      <c r="B536" s="40"/>
      <c r="C536" s="85"/>
      <c r="D536" s="40"/>
      <c r="E536" s="40"/>
      <c r="F536" s="40"/>
      <c r="G536" s="40"/>
      <c r="H536" s="40"/>
      <c r="I536" s="40"/>
      <c r="J536" s="40"/>
      <c r="K536" s="40"/>
      <c r="L536" s="8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85"/>
      <c r="AW536" s="40"/>
      <c r="AX536" s="40"/>
      <c r="AY536" s="40"/>
      <c r="AZ536" s="40"/>
      <c r="BA536" s="40"/>
      <c r="BB536" s="40"/>
    </row>
    <row r="537" spans="1:54" ht="14.25" customHeight="1" x14ac:dyDescent="0.35">
      <c r="A537" s="40"/>
      <c r="B537" s="40"/>
      <c r="C537" s="85"/>
      <c r="D537" s="40"/>
      <c r="E537" s="40"/>
      <c r="F537" s="40"/>
      <c r="G537" s="40"/>
      <c r="H537" s="40"/>
      <c r="I537" s="40"/>
      <c r="J537" s="40"/>
      <c r="K537" s="40"/>
      <c r="L537" s="8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85"/>
      <c r="AW537" s="40"/>
      <c r="AX537" s="40"/>
      <c r="AY537" s="40"/>
      <c r="AZ537" s="40"/>
      <c r="BA537" s="40"/>
      <c r="BB537" s="40"/>
    </row>
    <row r="538" spans="1:54" ht="14.25" customHeight="1" x14ac:dyDescent="0.35">
      <c r="A538" s="40"/>
      <c r="B538" s="40"/>
      <c r="C538" s="85"/>
      <c r="D538" s="40"/>
      <c r="E538" s="40"/>
      <c r="F538" s="40"/>
      <c r="G538" s="40"/>
      <c r="H538" s="40"/>
      <c r="I538" s="40"/>
      <c r="J538" s="40"/>
      <c r="K538" s="40"/>
      <c r="L538" s="8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85"/>
      <c r="AW538" s="40"/>
      <c r="AX538" s="40"/>
      <c r="AY538" s="40"/>
      <c r="AZ538" s="40"/>
      <c r="BA538" s="40"/>
      <c r="BB538" s="40"/>
    </row>
    <row r="539" spans="1:54" ht="14.25" customHeight="1" x14ac:dyDescent="0.35">
      <c r="A539" s="40"/>
      <c r="B539" s="40"/>
      <c r="C539" s="85"/>
      <c r="D539" s="40"/>
      <c r="E539" s="40"/>
      <c r="F539" s="40"/>
      <c r="G539" s="40"/>
      <c r="H539" s="40"/>
      <c r="I539" s="40"/>
      <c r="J539" s="40"/>
      <c r="K539" s="40"/>
      <c r="L539" s="8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85"/>
      <c r="AW539" s="40"/>
      <c r="AX539" s="40"/>
      <c r="AY539" s="40"/>
      <c r="AZ539" s="40"/>
      <c r="BA539" s="40"/>
      <c r="BB539" s="40"/>
    </row>
    <row r="540" spans="1:54" ht="14.25" customHeight="1" x14ac:dyDescent="0.35">
      <c r="A540" s="40"/>
      <c r="B540" s="40"/>
      <c r="C540" s="85"/>
      <c r="D540" s="40"/>
      <c r="E540" s="40"/>
      <c r="F540" s="40"/>
      <c r="G540" s="40"/>
      <c r="H540" s="40"/>
      <c r="I540" s="40"/>
      <c r="J540" s="40"/>
      <c r="K540" s="40"/>
      <c r="L540" s="8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85"/>
      <c r="AW540" s="40"/>
      <c r="AX540" s="40"/>
      <c r="AY540" s="40"/>
      <c r="AZ540" s="40"/>
      <c r="BA540" s="40"/>
      <c r="BB540" s="40"/>
    </row>
    <row r="541" spans="1:54" ht="14.25" customHeight="1" x14ac:dyDescent="0.35">
      <c r="A541" s="40"/>
      <c r="B541" s="40"/>
      <c r="C541" s="85"/>
      <c r="D541" s="40"/>
      <c r="E541" s="40"/>
      <c r="F541" s="40"/>
      <c r="G541" s="40"/>
      <c r="H541" s="40"/>
      <c r="I541" s="40"/>
      <c r="J541" s="40"/>
      <c r="K541" s="40"/>
      <c r="L541" s="8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85"/>
      <c r="AW541" s="40"/>
      <c r="AX541" s="40"/>
      <c r="AY541" s="40"/>
      <c r="AZ541" s="40"/>
      <c r="BA541" s="40"/>
      <c r="BB541" s="40"/>
    </row>
    <row r="542" spans="1:54" ht="14.25" customHeight="1" x14ac:dyDescent="0.35">
      <c r="A542" s="40"/>
      <c r="B542" s="40"/>
      <c r="C542" s="85"/>
      <c r="D542" s="40"/>
      <c r="E542" s="40"/>
      <c r="F542" s="40"/>
      <c r="G542" s="40"/>
      <c r="H542" s="40"/>
      <c r="I542" s="40"/>
      <c r="J542" s="40"/>
      <c r="K542" s="40"/>
      <c r="L542" s="8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85"/>
      <c r="AW542" s="40"/>
      <c r="AX542" s="40"/>
      <c r="AY542" s="40"/>
      <c r="AZ542" s="40"/>
      <c r="BA542" s="40"/>
      <c r="BB542" s="40"/>
    </row>
    <row r="543" spans="1:54" ht="14.25" customHeight="1" x14ac:dyDescent="0.35">
      <c r="A543" s="40"/>
      <c r="B543" s="40"/>
      <c r="C543" s="85"/>
      <c r="D543" s="40"/>
      <c r="E543" s="40"/>
      <c r="F543" s="40"/>
      <c r="G543" s="40"/>
      <c r="H543" s="40"/>
      <c r="I543" s="40"/>
      <c r="J543" s="40"/>
      <c r="K543" s="40"/>
      <c r="L543" s="8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85"/>
      <c r="AW543" s="40"/>
      <c r="AX543" s="40"/>
      <c r="AY543" s="40"/>
      <c r="AZ543" s="40"/>
      <c r="BA543" s="40"/>
      <c r="BB543" s="40"/>
    </row>
    <row r="544" spans="1:54" ht="14.25" customHeight="1" x14ac:dyDescent="0.35">
      <c r="A544" s="40"/>
      <c r="B544" s="40"/>
      <c r="C544" s="85"/>
      <c r="D544" s="40"/>
      <c r="E544" s="40"/>
      <c r="F544" s="40"/>
      <c r="G544" s="40"/>
      <c r="H544" s="40"/>
      <c r="I544" s="40"/>
      <c r="J544" s="40"/>
      <c r="K544" s="40"/>
      <c r="L544" s="8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85"/>
      <c r="AW544" s="40"/>
      <c r="AX544" s="40"/>
      <c r="AY544" s="40"/>
      <c r="AZ544" s="40"/>
      <c r="BA544" s="40"/>
      <c r="BB544" s="40"/>
    </row>
    <row r="545" spans="1:54" ht="14.25" customHeight="1" x14ac:dyDescent="0.35">
      <c r="A545" s="40"/>
      <c r="B545" s="40"/>
      <c r="C545" s="85"/>
      <c r="D545" s="40"/>
      <c r="E545" s="40"/>
      <c r="F545" s="40"/>
      <c r="G545" s="40"/>
      <c r="H545" s="40"/>
      <c r="I545" s="40"/>
      <c r="J545" s="40"/>
      <c r="K545" s="40"/>
      <c r="L545" s="8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85"/>
      <c r="AW545" s="40"/>
      <c r="AX545" s="40"/>
      <c r="AY545" s="40"/>
      <c r="AZ545" s="40"/>
      <c r="BA545" s="40"/>
      <c r="BB545" s="40"/>
    </row>
    <row r="546" spans="1:54" ht="14.25" customHeight="1" x14ac:dyDescent="0.35">
      <c r="A546" s="40"/>
      <c r="B546" s="40"/>
      <c r="C546" s="85"/>
      <c r="D546" s="40"/>
      <c r="E546" s="40"/>
      <c r="F546" s="40"/>
      <c r="G546" s="40"/>
      <c r="H546" s="40"/>
      <c r="I546" s="40"/>
      <c r="J546" s="40"/>
      <c r="K546" s="40"/>
      <c r="L546" s="8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85"/>
      <c r="AW546" s="40"/>
      <c r="AX546" s="40"/>
      <c r="AY546" s="40"/>
      <c r="AZ546" s="40"/>
      <c r="BA546" s="40"/>
      <c r="BB546" s="40"/>
    </row>
    <row r="547" spans="1:54" ht="14.25" customHeight="1" x14ac:dyDescent="0.35">
      <c r="A547" s="40"/>
      <c r="B547" s="40"/>
      <c r="C547" s="85"/>
      <c r="D547" s="40"/>
      <c r="E547" s="40"/>
      <c r="F547" s="40"/>
      <c r="G547" s="40"/>
      <c r="H547" s="40"/>
      <c r="I547" s="40"/>
      <c r="J547" s="40"/>
      <c r="K547" s="40"/>
      <c r="L547" s="8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85"/>
      <c r="AW547" s="40"/>
      <c r="AX547" s="40"/>
      <c r="AY547" s="40"/>
      <c r="AZ547" s="40"/>
      <c r="BA547" s="40"/>
      <c r="BB547" s="40"/>
    </row>
    <row r="548" spans="1:54" ht="14.25" customHeight="1" x14ac:dyDescent="0.35">
      <c r="A548" s="40"/>
      <c r="B548" s="40"/>
      <c r="C548" s="85"/>
      <c r="D548" s="40"/>
      <c r="E548" s="40"/>
      <c r="F548" s="40"/>
      <c r="G548" s="40"/>
      <c r="H548" s="40"/>
      <c r="I548" s="40"/>
      <c r="J548" s="40"/>
      <c r="K548" s="40"/>
      <c r="L548" s="8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85"/>
      <c r="AW548" s="40"/>
      <c r="AX548" s="40"/>
      <c r="AY548" s="40"/>
      <c r="AZ548" s="40"/>
      <c r="BA548" s="40"/>
      <c r="BB548" s="40"/>
    </row>
    <row r="549" spans="1:54" ht="14.25" customHeight="1" x14ac:dyDescent="0.35">
      <c r="A549" s="40"/>
      <c r="B549" s="40"/>
      <c r="C549" s="85"/>
      <c r="D549" s="40"/>
      <c r="E549" s="40"/>
      <c r="F549" s="40"/>
      <c r="G549" s="40"/>
      <c r="H549" s="40"/>
      <c r="I549" s="40"/>
      <c r="J549" s="40"/>
      <c r="K549" s="40"/>
      <c r="L549" s="8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85"/>
      <c r="AW549" s="40"/>
      <c r="AX549" s="40"/>
      <c r="AY549" s="40"/>
      <c r="AZ549" s="40"/>
      <c r="BA549" s="40"/>
      <c r="BB549" s="40"/>
    </row>
    <row r="550" spans="1:54" ht="14.25" customHeight="1" x14ac:dyDescent="0.35">
      <c r="A550" s="40"/>
      <c r="B550" s="40"/>
      <c r="C550" s="85"/>
      <c r="D550" s="40"/>
      <c r="E550" s="40"/>
      <c r="F550" s="40"/>
      <c r="G550" s="40"/>
      <c r="H550" s="40"/>
      <c r="I550" s="40"/>
      <c r="J550" s="40"/>
      <c r="K550" s="40"/>
      <c r="L550" s="8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85"/>
      <c r="AW550" s="40"/>
      <c r="AX550" s="40"/>
      <c r="AY550" s="40"/>
      <c r="AZ550" s="40"/>
      <c r="BA550" s="40"/>
      <c r="BB550" s="40"/>
    </row>
    <row r="551" spans="1:54" ht="14.25" customHeight="1" x14ac:dyDescent="0.35">
      <c r="A551" s="40"/>
      <c r="B551" s="40"/>
      <c r="C551" s="85"/>
      <c r="D551" s="40"/>
      <c r="E551" s="40"/>
      <c r="F551" s="40"/>
      <c r="G551" s="40"/>
      <c r="H551" s="40"/>
      <c r="I551" s="40"/>
      <c r="J551" s="40"/>
      <c r="K551" s="40"/>
      <c r="L551" s="8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85"/>
      <c r="AW551" s="40"/>
      <c r="AX551" s="40"/>
      <c r="AY551" s="40"/>
      <c r="AZ551" s="40"/>
      <c r="BA551" s="40"/>
      <c r="BB551" s="40"/>
    </row>
    <row r="552" spans="1:54" ht="14.25" customHeight="1" x14ac:dyDescent="0.35">
      <c r="A552" s="40"/>
      <c r="B552" s="40"/>
      <c r="C552" s="85"/>
      <c r="D552" s="40"/>
      <c r="E552" s="40"/>
      <c r="F552" s="40"/>
      <c r="G552" s="40"/>
      <c r="H552" s="40"/>
      <c r="I552" s="40"/>
      <c r="J552" s="40"/>
      <c r="K552" s="40"/>
      <c r="L552" s="8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85"/>
      <c r="AW552" s="40"/>
      <c r="AX552" s="40"/>
      <c r="AY552" s="40"/>
      <c r="AZ552" s="40"/>
      <c r="BA552" s="40"/>
      <c r="BB552" s="40"/>
    </row>
    <row r="553" spans="1:54" ht="14.25" customHeight="1" x14ac:dyDescent="0.35">
      <c r="A553" s="40"/>
      <c r="B553" s="40"/>
      <c r="C553" s="85"/>
      <c r="D553" s="40"/>
      <c r="E553" s="40"/>
      <c r="F553" s="40"/>
      <c r="G553" s="40"/>
      <c r="H553" s="40"/>
      <c r="I553" s="40"/>
      <c r="J553" s="40"/>
      <c r="K553" s="40"/>
      <c r="L553" s="8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85"/>
      <c r="AW553" s="40"/>
      <c r="AX553" s="40"/>
      <c r="AY553" s="40"/>
      <c r="AZ553" s="40"/>
      <c r="BA553" s="40"/>
      <c r="BB553" s="40"/>
    </row>
    <row r="554" spans="1:54" ht="14.25" customHeight="1" x14ac:dyDescent="0.35">
      <c r="A554" s="40"/>
      <c r="B554" s="40"/>
      <c r="C554" s="85"/>
      <c r="D554" s="40"/>
      <c r="E554" s="40"/>
      <c r="F554" s="40"/>
      <c r="G554" s="40"/>
      <c r="H554" s="40"/>
      <c r="I554" s="40"/>
      <c r="J554" s="40"/>
      <c r="K554" s="40"/>
      <c r="L554" s="8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85"/>
      <c r="AW554" s="40"/>
      <c r="AX554" s="40"/>
      <c r="AY554" s="40"/>
      <c r="AZ554" s="40"/>
      <c r="BA554" s="40"/>
      <c r="BB554" s="40"/>
    </row>
    <row r="555" spans="1:54" ht="14.25" customHeight="1" x14ac:dyDescent="0.35">
      <c r="A555" s="40"/>
      <c r="B555" s="40"/>
      <c r="C555" s="85"/>
      <c r="D555" s="40"/>
      <c r="E555" s="40"/>
      <c r="F555" s="40"/>
      <c r="G555" s="40"/>
      <c r="H555" s="40"/>
      <c r="I555" s="40"/>
      <c r="J555" s="40"/>
      <c r="K555" s="40"/>
      <c r="L555" s="8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85"/>
      <c r="AW555" s="40"/>
      <c r="AX555" s="40"/>
      <c r="AY555" s="40"/>
      <c r="AZ555" s="40"/>
      <c r="BA555" s="40"/>
      <c r="BB555" s="40"/>
    </row>
    <row r="556" spans="1:54" ht="14.25" customHeight="1" x14ac:dyDescent="0.35">
      <c r="A556" s="40"/>
      <c r="B556" s="40"/>
      <c r="C556" s="85"/>
      <c r="D556" s="40"/>
      <c r="E556" s="40"/>
      <c r="F556" s="40"/>
      <c r="G556" s="40"/>
      <c r="H556" s="40"/>
      <c r="I556" s="40"/>
      <c r="J556" s="40"/>
      <c r="K556" s="40"/>
      <c r="L556" s="8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85"/>
      <c r="AW556" s="40"/>
      <c r="AX556" s="40"/>
      <c r="AY556" s="40"/>
      <c r="AZ556" s="40"/>
      <c r="BA556" s="40"/>
      <c r="BB556" s="40"/>
    </row>
    <row r="557" spans="1:54" ht="14.25" customHeight="1" x14ac:dyDescent="0.35">
      <c r="A557" s="40"/>
      <c r="B557" s="40"/>
      <c r="C557" s="85"/>
      <c r="D557" s="40"/>
      <c r="E557" s="40"/>
      <c r="F557" s="40"/>
      <c r="G557" s="40"/>
      <c r="H557" s="40"/>
      <c r="I557" s="40"/>
      <c r="J557" s="40"/>
      <c r="K557" s="40"/>
      <c r="L557" s="8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85"/>
      <c r="AW557" s="40"/>
      <c r="AX557" s="40"/>
      <c r="AY557" s="40"/>
      <c r="AZ557" s="40"/>
      <c r="BA557" s="40"/>
      <c r="BB557" s="40"/>
    </row>
    <row r="558" spans="1:54" ht="14.25" customHeight="1" x14ac:dyDescent="0.35">
      <c r="A558" s="40"/>
      <c r="B558" s="40"/>
      <c r="C558" s="85"/>
      <c r="D558" s="40"/>
      <c r="E558" s="40"/>
      <c r="F558" s="40"/>
      <c r="G558" s="40"/>
      <c r="H558" s="40"/>
      <c r="I558" s="40"/>
      <c r="J558" s="40"/>
      <c r="K558" s="40"/>
      <c r="L558" s="8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85"/>
      <c r="AW558" s="40"/>
      <c r="AX558" s="40"/>
      <c r="AY558" s="40"/>
      <c r="AZ558" s="40"/>
      <c r="BA558" s="40"/>
      <c r="BB558" s="40"/>
    </row>
    <row r="559" spans="1:54" ht="14.25" customHeight="1" x14ac:dyDescent="0.35">
      <c r="A559" s="40"/>
      <c r="B559" s="40"/>
      <c r="C559" s="85"/>
      <c r="D559" s="40"/>
      <c r="E559" s="40"/>
      <c r="F559" s="40"/>
      <c r="G559" s="40"/>
      <c r="H559" s="40"/>
      <c r="I559" s="40"/>
      <c r="J559" s="40"/>
      <c r="K559" s="40"/>
      <c r="L559" s="8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85"/>
      <c r="AW559" s="40"/>
      <c r="AX559" s="40"/>
      <c r="AY559" s="40"/>
      <c r="AZ559" s="40"/>
      <c r="BA559" s="40"/>
      <c r="BB559" s="40"/>
    </row>
    <row r="560" spans="1:54" ht="14.25" customHeight="1" x14ac:dyDescent="0.35">
      <c r="A560" s="40"/>
      <c r="B560" s="40"/>
      <c r="C560" s="85"/>
      <c r="D560" s="40"/>
      <c r="E560" s="40"/>
      <c r="F560" s="40"/>
      <c r="G560" s="40"/>
      <c r="H560" s="40"/>
      <c r="I560" s="40"/>
      <c r="J560" s="40"/>
      <c r="K560" s="40"/>
      <c r="L560" s="8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85"/>
      <c r="AW560" s="40"/>
      <c r="AX560" s="40"/>
      <c r="AY560" s="40"/>
      <c r="AZ560" s="40"/>
      <c r="BA560" s="40"/>
      <c r="BB560" s="40"/>
    </row>
    <row r="561" spans="1:54" ht="14.25" customHeight="1" x14ac:dyDescent="0.35">
      <c r="A561" s="40"/>
      <c r="B561" s="40"/>
      <c r="C561" s="85"/>
      <c r="D561" s="40"/>
      <c r="E561" s="40"/>
      <c r="F561" s="40"/>
      <c r="G561" s="40"/>
      <c r="H561" s="40"/>
      <c r="I561" s="40"/>
      <c r="J561" s="40"/>
      <c r="K561" s="40"/>
      <c r="L561" s="8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85"/>
      <c r="AW561" s="40"/>
      <c r="AX561" s="40"/>
      <c r="AY561" s="40"/>
      <c r="AZ561" s="40"/>
      <c r="BA561" s="40"/>
      <c r="BB561" s="40"/>
    </row>
    <row r="562" spans="1:54" ht="14.25" customHeight="1" x14ac:dyDescent="0.35">
      <c r="A562" s="40"/>
      <c r="B562" s="40"/>
      <c r="C562" s="85"/>
      <c r="D562" s="40"/>
      <c r="E562" s="40"/>
      <c r="F562" s="40"/>
      <c r="G562" s="40"/>
      <c r="H562" s="40"/>
      <c r="I562" s="40"/>
      <c r="J562" s="40"/>
      <c r="K562" s="40"/>
      <c r="L562" s="8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85"/>
      <c r="AW562" s="40"/>
      <c r="AX562" s="40"/>
      <c r="AY562" s="40"/>
      <c r="AZ562" s="40"/>
      <c r="BA562" s="40"/>
      <c r="BB562" s="40"/>
    </row>
    <row r="563" spans="1:54" ht="14.25" customHeight="1" x14ac:dyDescent="0.35">
      <c r="A563" s="40"/>
      <c r="B563" s="40"/>
      <c r="C563" s="85"/>
      <c r="D563" s="40"/>
      <c r="E563" s="40"/>
      <c r="F563" s="40"/>
      <c r="G563" s="40"/>
      <c r="H563" s="40"/>
      <c r="I563" s="40"/>
      <c r="J563" s="40"/>
      <c r="K563" s="40"/>
      <c r="L563" s="8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85"/>
      <c r="AW563" s="40"/>
      <c r="AX563" s="40"/>
      <c r="AY563" s="40"/>
      <c r="AZ563" s="40"/>
      <c r="BA563" s="40"/>
      <c r="BB563" s="40"/>
    </row>
    <row r="564" spans="1:54" ht="14.25" customHeight="1" x14ac:dyDescent="0.35">
      <c r="A564" s="40"/>
      <c r="B564" s="40"/>
      <c r="C564" s="85"/>
      <c r="D564" s="40"/>
      <c r="E564" s="40"/>
      <c r="F564" s="40"/>
      <c r="G564" s="40"/>
      <c r="H564" s="40"/>
      <c r="I564" s="40"/>
      <c r="J564" s="40"/>
      <c r="K564" s="40"/>
      <c r="L564" s="8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85"/>
      <c r="AW564" s="40"/>
      <c r="AX564" s="40"/>
      <c r="AY564" s="40"/>
      <c r="AZ564" s="40"/>
      <c r="BA564" s="40"/>
      <c r="BB564" s="40"/>
    </row>
    <row r="565" spans="1:54" ht="14.25" customHeight="1" x14ac:dyDescent="0.35">
      <c r="A565" s="40"/>
      <c r="B565" s="40"/>
      <c r="C565" s="85"/>
      <c r="D565" s="40"/>
      <c r="E565" s="40"/>
      <c r="F565" s="40"/>
      <c r="G565" s="40"/>
      <c r="H565" s="40"/>
      <c r="I565" s="40"/>
      <c r="J565" s="40"/>
      <c r="K565" s="40"/>
      <c r="L565" s="8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85"/>
      <c r="AW565" s="40"/>
      <c r="AX565" s="40"/>
      <c r="AY565" s="40"/>
      <c r="AZ565" s="40"/>
      <c r="BA565" s="40"/>
      <c r="BB565" s="40"/>
    </row>
    <row r="566" spans="1:54" ht="14.25" customHeight="1" x14ac:dyDescent="0.35">
      <c r="A566" s="40"/>
      <c r="B566" s="40"/>
      <c r="C566" s="85"/>
      <c r="D566" s="40"/>
      <c r="E566" s="40"/>
      <c r="F566" s="40"/>
      <c r="G566" s="40"/>
      <c r="H566" s="40"/>
      <c r="I566" s="40"/>
      <c r="J566" s="40"/>
      <c r="K566" s="40"/>
      <c r="L566" s="8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85"/>
      <c r="AW566" s="40"/>
      <c r="AX566" s="40"/>
      <c r="AY566" s="40"/>
      <c r="AZ566" s="40"/>
      <c r="BA566" s="40"/>
      <c r="BB566" s="40"/>
    </row>
    <row r="567" spans="1:54" ht="14.25" customHeight="1" x14ac:dyDescent="0.35">
      <c r="A567" s="40"/>
      <c r="B567" s="40"/>
      <c r="C567" s="85"/>
      <c r="D567" s="40"/>
      <c r="E567" s="40"/>
      <c r="F567" s="40"/>
      <c r="G567" s="40"/>
      <c r="H567" s="40"/>
      <c r="I567" s="40"/>
      <c r="J567" s="40"/>
      <c r="K567" s="40"/>
      <c r="L567" s="8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85"/>
      <c r="AW567" s="40"/>
      <c r="AX567" s="40"/>
      <c r="AY567" s="40"/>
      <c r="AZ567" s="40"/>
      <c r="BA567" s="40"/>
      <c r="BB567" s="40"/>
    </row>
    <row r="568" spans="1:54" ht="14.25" customHeight="1" x14ac:dyDescent="0.35">
      <c r="A568" s="40"/>
      <c r="B568" s="40"/>
      <c r="C568" s="85"/>
      <c r="D568" s="40"/>
      <c r="E568" s="40"/>
      <c r="F568" s="40"/>
      <c r="G568" s="40"/>
      <c r="H568" s="40"/>
      <c r="I568" s="40"/>
      <c r="J568" s="40"/>
      <c r="K568" s="40"/>
      <c r="L568" s="8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85"/>
      <c r="AW568" s="40"/>
      <c r="AX568" s="40"/>
      <c r="AY568" s="40"/>
      <c r="AZ568" s="40"/>
      <c r="BA568" s="40"/>
      <c r="BB568" s="40"/>
    </row>
    <row r="569" spans="1:54" ht="14.25" customHeight="1" x14ac:dyDescent="0.35">
      <c r="A569" s="40"/>
      <c r="B569" s="40"/>
      <c r="C569" s="85"/>
      <c r="D569" s="40"/>
      <c r="E569" s="40"/>
      <c r="F569" s="40"/>
      <c r="G569" s="40"/>
      <c r="H569" s="40"/>
      <c r="I569" s="40"/>
      <c r="J569" s="40"/>
      <c r="K569" s="40"/>
      <c r="L569" s="8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85"/>
      <c r="AW569" s="40"/>
      <c r="AX569" s="40"/>
      <c r="AY569" s="40"/>
      <c r="AZ569" s="40"/>
      <c r="BA569" s="40"/>
      <c r="BB569" s="40"/>
    </row>
    <row r="570" spans="1:54" ht="14.25" customHeight="1" x14ac:dyDescent="0.35">
      <c r="A570" s="40"/>
      <c r="B570" s="40"/>
      <c r="C570" s="85"/>
      <c r="D570" s="40"/>
      <c r="E570" s="40"/>
      <c r="F570" s="40"/>
      <c r="G570" s="40"/>
      <c r="H570" s="40"/>
      <c r="I570" s="40"/>
      <c r="J570" s="40"/>
      <c r="K570" s="40"/>
      <c r="L570" s="8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85"/>
      <c r="AW570" s="40"/>
      <c r="AX570" s="40"/>
      <c r="AY570" s="40"/>
      <c r="AZ570" s="40"/>
      <c r="BA570" s="40"/>
      <c r="BB570" s="40"/>
    </row>
    <row r="571" spans="1:54" ht="14.25" customHeight="1" x14ac:dyDescent="0.35">
      <c r="A571" s="40"/>
      <c r="B571" s="40"/>
      <c r="C571" s="85"/>
      <c r="D571" s="40"/>
      <c r="E571" s="40"/>
      <c r="F571" s="40"/>
      <c r="G571" s="40"/>
      <c r="H571" s="40"/>
      <c r="I571" s="40"/>
      <c r="J571" s="40"/>
      <c r="K571" s="40"/>
      <c r="L571" s="8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85"/>
      <c r="AW571" s="40"/>
      <c r="AX571" s="40"/>
      <c r="AY571" s="40"/>
      <c r="AZ571" s="40"/>
      <c r="BA571" s="40"/>
      <c r="BB571" s="40"/>
    </row>
    <row r="572" spans="1:54" ht="14.25" customHeight="1" x14ac:dyDescent="0.35">
      <c r="A572" s="40"/>
      <c r="B572" s="40"/>
      <c r="C572" s="85"/>
      <c r="D572" s="40"/>
      <c r="E572" s="40"/>
      <c r="F572" s="40"/>
      <c r="G572" s="40"/>
      <c r="H572" s="40"/>
      <c r="I572" s="40"/>
      <c r="J572" s="40"/>
      <c r="K572" s="40"/>
      <c r="L572" s="8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85"/>
      <c r="AW572" s="40"/>
      <c r="AX572" s="40"/>
      <c r="AY572" s="40"/>
      <c r="AZ572" s="40"/>
      <c r="BA572" s="40"/>
      <c r="BB572" s="40"/>
    </row>
    <row r="573" spans="1:54" ht="14.25" customHeight="1" x14ac:dyDescent="0.35">
      <c r="A573" s="40"/>
      <c r="B573" s="40"/>
      <c r="C573" s="85"/>
      <c r="D573" s="40"/>
      <c r="E573" s="40"/>
      <c r="F573" s="40"/>
      <c r="G573" s="40"/>
      <c r="H573" s="40"/>
      <c r="I573" s="40"/>
      <c r="J573" s="40"/>
      <c r="K573" s="40"/>
      <c r="L573" s="8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85"/>
      <c r="AW573" s="40"/>
      <c r="AX573" s="40"/>
      <c r="AY573" s="40"/>
      <c r="AZ573" s="40"/>
      <c r="BA573" s="40"/>
      <c r="BB573" s="40"/>
    </row>
    <row r="574" spans="1:54" ht="14.25" customHeight="1" x14ac:dyDescent="0.35">
      <c r="A574" s="40"/>
      <c r="B574" s="40"/>
      <c r="C574" s="85"/>
      <c r="D574" s="40"/>
      <c r="E574" s="40"/>
      <c r="F574" s="40"/>
      <c r="G574" s="40"/>
      <c r="H574" s="40"/>
      <c r="I574" s="40"/>
      <c r="J574" s="40"/>
      <c r="K574" s="40"/>
      <c r="L574" s="8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85"/>
      <c r="AW574" s="40"/>
      <c r="AX574" s="40"/>
      <c r="AY574" s="40"/>
      <c r="AZ574" s="40"/>
      <c r="BA574" s="40"/>
      <c r="BB574" s="40"/>
    </row>
    <row r="575" spans="1:54" ht="14.25" customHeight="1" x14ac:dyDescent="0.35">
      <c r="A575" s="40"/>
      <c r="B575" s="40"/>
      <c r="C575" s="85"/>
      <c r="D575" s="40"/>
      <c r="E575" s="40"/>
      <c r="F575" s="40"/>
      <c r="G575" s="40"/>
      <c r="H575" s="40"/>
      <c r="I575" s="40"/>
      <c r="J575" s="40"/>
      <c r="K575" s="40"/>
      <c r="L575" s="8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85"/>
      <c r="AW575" s="40"/>
      <c r="AX575" s="40"/>
      <c r="AY575" s="40"/>
      <c r="AZ575" s="40"/>
      <c r="BA575" s="40"/>
      <c r="BB575" s="40"/>
    </row>
    <row r="576" spans="1:54" ht="14.25" customHeight="1" x14ac:dyDescent="0.35">
      <c r="A576" s="40"/>
      <c r="B576" s="40"/>
      <c r="C576" s="85"/>
      <c r="D576" s="40"/>
      <c r="E576" s="40"/>
      <c r="F576" s="40"/>
      <c r="G576" s="40"/>
      <c r="H576" s="40"/>
      <c r="I576" s="40"/>
      <c r="J576" s="40"/>
      <c r="K576" s="40"/>
      <c r="L576" s="8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85"/>
      <c r="AW576" s="40"/>
      <c r="AX576" s="40"/>
      <c r="AY576" s="40"/>
      <c r="AZ576" s="40"/>
      <c r="BA576" s="40"/>
      <c r="BB576" s="40"/>
    </row>
    <row r="577" spans="1:54" ht="14.25" customHeight="1" x14ac:dyDescent="0.35">
      <c r="A577" s="40"/>
      <c r="B577" s="40"/>
      <c r="C577" s="85"/>
      <c r="D577" s="40"/>
      <c r="E577" s="40"/>
      <c r="F577" s="40"/>
      <c r="G577" s="40"/>
      <c r="H577" s="40"/>
      <c r="I577" s="40"/>
      <c r="J577" s="40"/>
      <c r="K577" s="40"/>
      <c r="L577" s="8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85"/>
      <c r="AW577" s="40"/>
      <c r="AX577" s="40"/>
      <c r="AY577" s="40"/>
      <c r="AZ577" s="40"/>
      <c r="BA577" s="40"/>
      <c r="BB577" s="40"/>
    </row>
    <row r="578" spans="1:54" ht="14.25" customHeight="1" x14ac:dyDescent="0.35">
      <c r="A578" s="40"/>
      <c r="B578" s="40"/>
      <c r="C578" s="85"/>
      <c r="D578" s="40"/>
      <c r="E578" s="40"/>
      <c r="F578" s="40"/>
      <c r="G578" s="40"/>
      <c r="H578" s="40"/>
      <c r="I578" s="40"/>
      <c r="J578" s="40"/>
      <c r="K578" s="40"/>
      <c r="L578" s="8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85"/>
      <c r="AW578" s="40"/>
      <c r="AX578" s="40"/>
      <c r="AY578" s="40"/>
      <c r="AZ578" s="40"/>
      <c r="BA578" s="40"/>
      <c r="BB578" s="40"/>
    </row>
    <row r="579" spans="1:54" ht="14.25" customHeight="1" x14ac:dyDescent="0.35">
      <c r="A579" s="40"/>
      <c r="B579" s="40"/>
      <c r="C579" s="85"/>
      <c r="D579" s="40"/>
      <c r="E579" s="40"/>
      <c r="F579" s="40"/>
      <c r="G579" s="40"/>
      <c r="H579" s="40"/>
      <c r="I579" s="40"/>
      <c r="J579" s="40"/>
      <c r="K579" s="40"/>
      <c r="L579" s="8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85"/>
      <c r="AW579" s="40"/>
      <c r="AX579" s="40"/>
      <c r="AY579" s="40"/>
      <c r="AZ579" s="40"/>
      <c r="BA579" s="40"/>
      <c r="BB579" s="40"/>
    </row>
    <row r="580" spans="1:54" ht="14.25" customHeight="1" x14ac:dyDescent="0.35">
      <c r="A580" s="40"/>
      <c r="B580" s="40"/>
      <c r="C580" s="85"/>
      <c r="D580" s="40"/>
      <c r="E580" s="40"/>
      <c r="F580" s="40"/>
      <c r="G580" s="40"/>
      <c r="H580" s="40"/>
      <c r="I580" s="40"/>
      <c r="J580" s="40"/>
      <c r="K580" s="40"/>
      <c r="L580" s="8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85"/>
      <c r="AW580" s="40"/>
      <c r="AX580" s="40"/>
      <c r="AY580" s="40"/>
      <c r="AZ580" s="40"/>
      <c r="BA580" s="40"/>
      <c r="BB580" s="40"/>
    </row>
    <row r="581" spans="1:54" ht="14.25" customHeight="1" x14ac:dyDescent="0.35">
      <c r="A581" s="40"/>
      <c r="B581" s="40"/>
      <c r="C581" s="85"/>
      <c r="D581" s="40"/>
      <c r="E581" s="40"/>
      <c r="F581" s="40"/>
      <c r="G581" s="40"/>
      <c r="H581" s="40"/>
      <c r="I581" s="40"/>
      <c r="J581" s="40"/>
      <c r="K581" s="40"/>
      <c r="L581" s="8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85"/>
      <c r="AW581" s="40"/>
      <c r="AX581" s="40"/>
      <c r="AY581" s="40"/>
      <c r="AZ581" s="40"/>
      <c r="BA581" s="40"/>
      <c r="BB581" s="40"/>
    </row>
    <row r="582" spans="1:54" ht="14.25" customHeight="1" x14ac:dyDescent="0.35">
      <c r="A582" s="40"/>
      <c r="B582" s="40"/>
      <c r="C582" s="85"/>
      <c r="D582" s="40"/>
      <c r="E582" s="40"/>
      <c r="F582" s="40"/>
      <c r="G582" s="40"/>
      <c r="H582" s="40"/>
      <c r="I582" s="40"/>
      <c r="J582" s="40"/>
      <c r="K582" s="40"/>
      <c r="L582" s="8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85"/>
      <c r="AW582" s="40"/>
      <c r="AX582" s="40"/>
      <c r="AY582" s="40"/>
      <c r="AZ582" s="40"/>
      <c r="BA582" s="40"/>
      <c r="BB582" s="40"/>
    </row>
    <row r="583" spans="1:54" ht="14.25" customHeight="1" x14ac:dyDescent="0.35">
      <c r="A583" s="40"/>
      <c r="B583" s="40"/>
      <c r="C583" s="85"/>
      <c r="D583" s="40"/>
      <c r="E583" s="40"/>
      <c r="F583" s="40"/>
      <c r="G583" s="40"/>
      <c r="H583" s="40"/>
      <c r="I583" s="40"/>
      <c r="J583" s="40"/>
      <c r="K583" s="40"/>
      <c r="L583" s="8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85"/>
      <c r="AW583" s="40"/>
      <c r="AX583" s="40"/>
      <c r="AY583" s="40"/>
      <c r="AZ583" s="40"/>
      <c r="BA583" s="40"/>
      <c r="BB583" s="40"/>
    </row>
    <row r="584" spans="1:54" ht="14.25" customHeight="1" x14ac:dyDescent="0.35">
      <c r="A584" s="40"/>
      <c r="B584" s="40"/>
      <c r="C584" s="85"/>
      <c r="D584" s="40"/>
      <c r="E584" s="40"/>
      <c r="F584" s="40"/>
      <c r="G584" s="40"/>
      <c r="H584" s="40"/>
      <c r="I584" s="40"/>
      <c r="J584" s="40"/>
      <c r="K584" s="40"/>
      <c r="L584" s="8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85"/>
      <c r="AW584" s="40"/>
      <c r="AX584" s="40"/>
      <c r="AY584" s="40"/>
      <c r="AZ584" s="40"/>
      <c r="BA584" s="40"/>
      <c r="BB584" s="40"/>
    </row>
    <row r="585" spans="1:54" ht="14.25" customHeight="1" x14ac:dyDescent="0.35">
      <c r="A585" s="40"/>
      <c r="B585" s="40"/>
      <c r="C585" s="85"/>
      <c r="D585" s="40"/>
      <c r="E585" s="40"/>
      <c r="F585" s="40"/>
      <c r="G585" s="40"/>
      <c r="H585" s="40"/>
      <c r="I585" s="40"/>
      <c r="J585" s="40"/>
      <c r="K585" s="40"/>
      <c r="L585" s="8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85"/>
      <c r="AW585" s="40"/>
      <c r="AX585" s="40"/>
      <c r="AY585" s="40"/>
      <c r="AZ585" s="40"/>
      <c r="BA585" s="40"/>
      <c r="BB585" s="40"/>
    </row>
    <row r="586" spans="1:54" ht="14.25" customHeight="1" x14ac:dyDescent="0.35">
      <c r="A586" s="40"/>
      <c r="B586" s="40"/>
      <c r="C586" s="85"/>
      <c r="D586" s="40"/>
      <c r="E586" s="40"/>
      <c r="F586" s="40"/>
      <c r="G586" s="40"/>
      <c r="H586" s="40"/>
      <c r="I586" s="40"/>
      <c r="J586" s="40"/>
      <c r="K586" s="40"/>
      <c r="L586" s="8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85"/>
      <c r="AW586" s="40"/>
      <c r="AX586" s="40"/>
      <c r="AY586" s="40"/>
      <c r="AZ586" s="40"/>
      <c r="BA586" s="40"/>
      <c r="BB586" s="40"/>
    </row>
    <row r="587" spans="1:54" ht="14.25" customHeight="1" x14ac:dyDescent="0.35">
      <c r="A587" s="40"/>
      <c r="B587" s="40"/>
      <c r="C587" s="85"/>
      <c r="D587" s="40"/>
      <c r="E587" s="40"/>
      <c r="F587" s="40"/>
      <c r="G587" s="40"/>
      <c r="H587" s="40"/>
      <c r="I587" s="40"/>
      <c r="J587" s="40"/>
      <c r="K587" s="40"/>
      <c r="L587" s="8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85"/>
      <c r="AW587" s="40"/>
      <c r="AX587" s="40"/>
      <c r="AY587" s="40"/>
      <c r="AZ587" s="40"/>
      <c r="BA587" s="40"/>
      <c r="BB587" s="40"/>
    </row>
    <row r="588" spans="1:54" ht="14.25" customHeight="1" x14ac:dyDescent="0.35">
      <c r="A588" s="40"/>
      <c r="B588" s="40"/>
      <c r="C588" s="85"/>
      <c r="D588" s="40"/>
      <c r="E588" s="40"/>
      <c r="F588" s="40"/>
      <c r="G588" s="40"/>
      <c r="H588" s="40"/>
      <c r="I588" s="40"/>
      <c r="J588" s="40"/>
      <c r="K588" s="40"/>
      <c r="L588" s="8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85"/>
      <c r="AW588" s="40"/>
      <c r="AX588" s="40"/>
      <c r="AY588" s="40"/>
      <c r="AZ588" s="40"/>
      <c r="BA588" s="40"/>
      <c r="BB588" s="40"/>
    </row>
    <row r="589" spans="1:54" ht="14.25" customHeight="1" x14ac:dyDescent="0.35">
      <c r="A589" s="40"/>
      <c r="B589" s="40"/>
      <c r="C589" s="85"/>
      <c r="D589" s="40"/>
      <c r="E589" s="40"/>
      <c r="F589" s="40"/>
      <c r="G589" s="40"/>
      <c r="H589" s="40"/>
      <c r="I589" s="40"/>
      <c r="J589" s="40"/>
      <c r="K589" s="40"/>
      <c r="L589" s="8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85"/>
      <c r="AW589" s="40"/>
      <c r="AX589" s="40"/>
      <c r="AY589" s="40"/>
      <c r="AZ589" s="40"/>
      <c r="BA589" s="40"/>
      <c r="BB589" s="40"/>
    </row>
    <row r="590" spans="1:54" ht="14.25" customHeight="1" x14ac:dyDescent="0.35">
      <c r="A590" s="40"/>
      <c r="B590" s="40"/>
      <c r="C590" s="85"/>
      <c r="D590" s="40"/>
      <c r="E590" s="40"/>
      <c r="F590" s="40"/>
      <c r="G590" s="40"/>
      <c r="H590" s="40"/>
      <c r="I590" s="40"/>
      <c r="J590" s="40"/>
      <c r="K590" s="40"/>
      <c r="L590" s="8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85"/>
      <c r="AW590" s="40"/>
      <c r="AX590" s="40"/>
      <c r="AY590" s="40"/>
      <c r="AZ590" s="40"/>
      <c r="BA590" s="40"/>
      <c r="BB590" s="40"/>
    </row>
    <row r="591" spans="1:54" ht="14.25" customHeight="1" x14ac:dyDescent="0.35">
      <c r="A591" s="40"/>
      <c r="B591" s="40"/>
      <c r="C591" s="85"/>
      <c r="D591" s="40"/>
      <c r="E591" s="40"/>
      <c r="F591" s="40"/>
      <c r="G591" s="40"/>
      <c r="H591" s="40"/>
      <c r="I591" s="40"/>
      <c r="J591" s="40"/>
      <c r="K591" s="40"/>
      <c r="L591" s="8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85"/>
      <c r="AW591" s="40"/>
      <c r="AX591" s="40"/>
      <c r="AY591" s="40"/>
      <c r="AZ591" s="40"/>
      <c r="BA591" s="40"/>
      <c r="BB591" s="40"/>
    </row>
    <row r="592" spans="1:54" ht="14.25" customHeight="1" x14ac:dyDescent="0.35">
      <c r="A592" s="40"/>
      <c r="B592" s="40"/>
      <c r="C592" s="85"/>
      <c r="D592" s="40"/>
      <c r="E592" s="40"/>
      <c r="F592" s="40"/>
      <c r="G592" s="40"/>
      <c r="H592" s="40"/>
      <c r="I592" s="40"/>
      <c r="J592" s="40"/>
      <c r="K592" s="40"/>
      <c r="L592" s="8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85"/>
      <c r="AW592" s="40"/>
      <c r="AX592" s="40"/>
      <c r="AY592" s="40"/>
      <c r="AZ592" s="40"/>
      <c r="BA592" s="40"/>
      <c r="BB592" s="40"/>
    </row>
    <row r="593" spans="1:54" ht="14.25" customHeight="1" x14ac:dyDescent="0.35">
      <c r="A593" s="40"/>
      <c r="B593" s="40"/>
      <c r="C593" s="85"/>
      <c r="D593" s="40"/>
      <c r="E593" s="40"/>
      <c r="F593" s="40"/>
      <c r="G593" s="40"/>
      <c r="H593" s="40"/>
      <c r="I593" s="40"/>
      <c r="J593" s="40"/>
      <c r="K593" s="40"/>
      <c r="L593" s="8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85"/>
      <c r="AW593" s="40"/>
      <c r="AX593" s="40"/>
      <c r="AY593" s="40"/>
      <c r="AZ593" s="40"/>
      <c r="BA593" s="40"/>
      <c r="BB593" s="40"/>
    </row>
    <row r="594" spans="1:54" ht="14.25" customHeight="1" x14ac:dyDescent="0.35">
      <c r="A594" s="40"/>
      <c r="B594" s="40"/>
      <c r="C594" s="85"/>
      <c r="D594" s="40"/>
      <c r="E594" s="40"/>
      <c r="F594" s="40"/>
      <c r="G594" s="40"/>
      <c r="H594" s="40"/>
      <c r="I594" s="40"/>
      <c r="J594" s="40"/>
      <c r="K594" s="40"/>
      <c r="L594" s="8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85"/>
      <c r="AW594" s="40"/>
      <c r="AX594" s="40"/>
      <c r="AY594" s="40"/>
      <c r="AZ594" s="40"/>
      <c r="BA594" s="40"/>
      <c r="BB594" s="40"/>
    </row>
    <row r="595" spans="1:54" ht="14.25" customHeight="1" x14ac:dyDescent="0.35">
      <c r="A595" s="40"/>
      <c r="B595" s="40"/>
      <c r="C595" s="85"/>
      <c r="D595" s="40"/>
      <c r="E595" s="40"/>
      <c r="F595" s="40"/>
      <c r="G595" s="40"/>
      <c r="H595" s="40"/>
      <c r="I595" s="40"/>
      <c r="J595" s="40"/>
      <c r="K595" s="40"/>
      <c r="L595" s="8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85"/>
      <c r="AW595" s="40"/>
      <c r="AX595" s="40"/>
      <c r="AY595" s="40"/>
      <c r="AZ595" s="40"/>
      <c r="BA595" s="40"/>
      <c r="BB595" s="40"/>
    </row>
    <row r="596" spans="1:54" ht="14.25" customHeight="1" x14ac:dyDescent="0.35">
      <c r="A596" s="40"/>
      <c r="B596" s="40"/>
      <c r="C596" s="85"/>
      <c r="D596" s="40"/>
      <c r="E596" s="40"/>
      <c r="F596" s="40"/>
      <c r="G596" s="40"/>
      <c r="H596" s="40"/>
      <c r="I596" s="40"/>
      <c r="J596" s="40"/>
      <c r="K596" s="40"/>
      <c r="L596" s="8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85"/>
      <c r="AW596" s="40"/>
      <c r="AX596" s="40"/>
      <c r="AY596" s="40"/>
      <c r="AZ596" s="40"/>
      <c r="BA596" s="40"/>
      <c r="BB596" s="40"/>
    </row>
    <row r="597" spans="1:54" ht="14.25" customHeight="1" x14ac:dyDescent="0.35">
      <c r="A597" s="40"/>
      <c r="B597" s="40"/>
      <c r="C597" s="85"/>
      <c r="D597" s="40"/>
      <c r="E597" s="40"/>
      <c r="F597" s="40"/>
      <c r="G597" s="40"/>
      <c r="H597" s="40"/>
      <c r="I597" s="40"/>
      <c r="J597" s="40"/>
      <c r="K597" s="40"/>
      <c r="L597" s="8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85"/>
      <c r="AW597" s="40"/>
      <c r="AX597" s="40"/>
      <c r="AY597" s="40"/>
      <c r="AZ597" s="40"/>
      <c r="BA597" s="40"/>
      <c r="BB597" s="40"/>
    </row>
    <row r="598" spans="1:54" ht="14.25" customHeight="1" x14ac:dyDescent="0.35">
      <c r="A598" s="40"/>
      <c r="B598" s="40"/>
      <c r="C598" s="85"/>
      <c r="D598" s="40"/>
      <c r="E598" s="40"/>
      <c r="F598" s="40"/>
      <c r="G598" s="40"/>
      <c r="H598" s="40"/>
      <c r="I598" s="40"/>
      <c r="J598" s="40"/>
      <c r="K598" s="40"/>
      <c r="L598" s="8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85"/>
      <c r="AW598" s="40"/>
      <c r="AX598" s="40"/>
      <c r="AY598" s="40"/>
      <c r="AZ598" s="40"/>
      <c r="BA598" s="40"/>
      <c r="BB598" s="40"/>
    </row>
    <row r="599" spans="1:54" ht="14.25" customHeight="1" x14ac:dyDescent="0.35">
      <c r="A599" s="40"/>
      <c r="B599" s="40"/>
      <c r="C599" s="85"/>
      <c r="D599" s="40"/>
      <c r="E599" s="40"/>
      <c r="F599" s="40"/>
      <c r="G599" s="40"/>
      <c r="H599" s="40"/>
      <c r="I599" s="40"/>
      <c r="J599" s="40"/>
      <c r="K599" s="40"/>
      <c r="L599" s="8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85"/>
      <c r="AW599" s="40"/>
      <c r="AX599" s="40"/>
      <c r="AY599" s="40"/>
      <c r="AZ599" s="40"/>
      <c r="BA599" s="40"/>
      <c r="BB599" s="40"/>
    </row>
    <row r="600" spans="1:54" ht="14.25" customHeight="1" x14ac:dyDescent="0.35">
      <c r="A600" s="40"/>
      <c r="B600" s="40"/>
      <c r="C600" s="85"/>
      <c r="D600" s="40"/>
      <c r="E600" s="40"/>
      <c r="F600" s="40"/>
      <c r="G600" s="40"/>
      <c r="H600" s="40"/>
      <c r="I600" s="40"/>
      <c r="J600" s="40"/>
      <c r="K600" s="40"/>
      <c r="L600" s="8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85"/>
      <c r="AW600" s="40"/>
      <c r="AX600" s="40"/>
      <c r="AY600" s="40"/>
      <c r="AZ600" s="40"/>
      <c r="BA600" s="40"/>
      <c r="BB600" s="40"/>
    </row>
    <row r="601" spans="1:54" ht="14.25" customHeight="1" x14ac:dyDescent="0.35">
      <c r="A601" s="40"/>
      <c r="B601" s="40"/>
      <c r="C601" s="85"/>
      <c r="D601" s="40"/>
      <c r="E601" s="40"/>
      <c r="F601" s="40"/>
      <c r="G601" s="40"/>
      <c r="H601" s="40"/>
      <c r="I601" s="40"/>
      <c r="J601" s="40"/>
      <c r="K601" s="40"/>
      <c r="L601" s="8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85"/>
      <c r="AW601" s="40"/>
      <c r="AX601" s="40"/>
      <c r="AY601" s="40"/>
      <c r="AZ601" s="40"/>
      <c r="BA601" s="40"/>
      <c r="BB601" s="40"/>
    </row>
    <row r="602" spans="1:54" ht="14.25" customHeight="1" x14ac:dyDescent="0.35">
      <c r="A602" s="40"/>
      <c r="B602" s="40"/>
      <c r="C602" s="85"/>
      <c r="D602" s="40"/>
      <c r="E602" s="40"/>
      <c r="F602" s="40"/>
      <c r="G602" s="40"/>
      <c r="H602" s="40"/>
      <c r="I602" s="40"/>
      <c r="J602" s="40"/>
      <c r="K602" s="40"/>
      <c r="L602" s="8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85"/>
      <c r="AW602" s="40"/>
      <c r="AX602" s="40"/>
      <c r="AY602" s="40"/>
      <c r="AZ602" s="40"/>
      <c r="BA602" s="40"/>
      <c r="BB602" s="40"/>
    </row>
    <row r="603" spans="1:54" ht="14.25" customHeight="1" x14ac:dyDescent="0.35">
      <c r="A603" s="40"/>
      <c r="B603" s="40"/>
      <c r="C603" s="85"/>
      <c r="D603" s="40"/>
      <c r="E603" s="40"/>
      <c r="F603" s="40"/>
      <c r="G603" s="40"/>
      <c r="H603" s="40"/>
      <c r="I603" s="40"/>
      <c r="J603" s="40"/>
      <c r="K603" s="40"/>
      <c r="L603" s="8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85"/>
      <c r="AW603" s="40"/>
      <c r="AX603" s="40"/>
      <c r="AY603" s="40"/>
      <c r="AZ603" s="40"/>
      <c r="BA603" s="40"/>
      <c r="BB603" s="40"/>
    </row>
    <row r="604" spans="1:54" ht="14.25" customHeight="1" x14ac:dyDescent="0.35">
      <c r="A604" s="40"/>
      <c r="B604" s="40"/>
      <c r="C604" s="85"/>
      <c r="D604" s="40"/>
      <c r="E604" s="40"/>
      <c r="F604" s="40"/>
      <c r="G604" s="40"/>
      <c r="H604" s="40"/>
      <c r="I604" s="40"/>
      <c r="J604" s="40"/>
      <c r="K604" s="40"/>
      <c r="L604" s="8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85"/>
      <c r="AW604" s="40"/>
      <c r="AX604" s="40"/>
      <c r="AY604" s="40"/>
      <c r="AZ604" s="40"/>
      <c r="BA604" s="40"/>
      <c r="BB604" s="40"/>
    </row>
    <row r="605" spans="1:54" ht="14.25" customHeight="1" x14ac:dyDescent="0.35">
      <c r="A605" s="40"/>
      <c r="B605" s="40"/>
      <c r="C605" s="85"/>
      <c r="D605" s="40"/>
      <c r="E605" s="40"/>
      <c r="F605" s="40"/>
      <c r="G605" s="40"/>
      <c r="H605" s="40"/>
      <c r="I605" s="40"/>
      <c r="J605" s="40"/>
      <c r="K605" s="40"/>
      <c r="L605" s="8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85"/>
      <c r="AW605" s="40"/>
      <c r="AX605" s="40"/>
      <c r="AY605" s="40"/>
      <c r="AZ605" s="40"/>
      <c r="BA605" s="40"/>
      <c r="BB605" s="40"/>
    </row>
    <row r="606" spans="1:54" ht="14.25" customHeight="1" x14ac:dyDescent="0.35">
      <c r="A606" s="40"/>
      <c r="B606" s="40"/>
      <c r="C606" s="85"/>
      <c r="D606" s="40"/>
      <c r="E606" s="40"/>
      <c r="F606" s="40"/>
      <c r="G606" s="40"/>
      <c r="H606" s="40"/>
      <c r="I606" s="40"/>
      <c r="J606" s="40"/>
      <c r="K606" s="40"/>
      <c r="L606" s="8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85"/>
      <c r="AW606" s="40"/>
      <c r="AX606" s="40"/>
      <c r="AY606" s="40"/>
      <c r="AZ606" s="40"/>
      <c r="BA606" s="40"/>
      <c r="BB606" s="40"/>
    </row>
    <row r="607" spans="1:54" ht="14.25" customHeight="1" x14ac:dyDescent="0.35">
      <c r="A607" s="40"/>
      <c r="B607" s="40"/>
      <c r="C607" s="85"/>
      <c r="D607" s="40"/>
      <c r="E607" s="40"/>
      <c r="F607" s="40"/>
      <c r="G607" s="40"/>
      <c r="H607" s="40"/>
      <c r="I607" s="40"/>
      <c r="J607" s="40"/>
      <c r="K607" s="40"/>
      <c r="L607" s="8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85"/>
      <c r="AW607" s="40"/>
      <c r="AX607" s="40"/>
      <c r="AY607" s="40"/>
      <c r="AZ607" s="40"/>
      <c r="BA607" s="40"/>
      <c r="BB607" s="40"/>
    </row>
    <row r="608" spans="1:54" ht="14.25" customHeight="1" x14ac:dyDescent="0.35">
      <c r="A608" s="40"/>
      <c r="B608" s="40"/>
      <c r="C608" s="85"/>
      <c r="D608" s="40"/>
      <c r="E608" s="40"/>
      <c r="F608" s="40"/>
      <c r="G608" s="40"/>
      <c r="H608" s="40"/>
      <c r="I608" s="40"/>
      <c r="J608" s="40"/>
      <c r="K608" s="40"/>
      <c r="L608" s="8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85"/>
      <c r="AW608" s="40"/>
      <c r="AX608" s="40"/>
      <c r="AY608" s="40"/>
      <c r="AZ608" s="40"/>
      <c r="BA608" s="40"/>
      <c r="BB608" s="40"/>
    </row>
    <row r="609" spans="1:54" ht="14.25" customHeight="1" x14ac:dyDescent="0.35">
      <c r="A609" s="40"/>
      <c r="B609" s="40"/>
      <c r="C609" s="85"/>
      <c r="D609" s="40"/>
      <c r="E609" s="40"/>
      <c r="F609" s="40"/>
      <c r="G609" s="40"/>
      <c r="H609" s="40"/>
      <c r="I609" s="40"/>
      <c r="J609" s="40"/>
      <c r="K609" s="40"/>
      <c r="L609" s="8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85"/>
      <c r="AW609" s="40"/>
      <c r="AX609" s="40"/>
      <c r="AY609" s="40"/>
      <c r="AZ609" s="40"/>
      <c r="BA609" s="40"/>
      <c r="BB609" s="40"/>
    </row>
    <row r="610" spans="1:54" ht="14.25" customHeight="1" x14ac:dyDescent="0.35">
      <c r="A610" s="40"/>
      <c r="B610" s="40"/>
      <c r="C610" s="85"/>
      <c r="D610" s="40"/>
      <c r="E610" s="40"/>
      <c r="F610" s="40"/>
      <c r="G610" s="40"/>
      <c r="H610" s="40"/>
      <c r="I610" s="40"/>
      <c r="J610" s="40"/>
      <c r="K610" s="40"/>
      <c r="L610" s="8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85"/>
      <c r="AW610" s="40"/>
      <c r="AX610" s="40"/>
      <c r="AY610" s="40"/>
      <c r="AZ610" s="40"/>
      <c r="BA610" s="40"/>
      <c r="BB610" s="40"/>
    </row>
    <row r="611" spans="1:54" ht="14.25" customHeight="1" x14ac:dyDescent="0.35">
      <c r="A611" s="40"/>
      <c r="B611" s="40"/>
      <c r="C611" s="85"/>
      <c r="D611" s="40"/>
      <c r="E611" s="40"/>
      <c r="F611" s="40"/>
      <c r="G611" s="40"/>
      <c r="H611" s="40"/>
      <c r="I611" s="40"/>
      <c r="J611" s="40"/>
      <c r="K611" s="40"/>
      <c r="L611" s="8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85"/>
      <c r="AW611" s="40"/>
      <c r="AX611" s="40"/>
      <c r="AY611" s="40"/>
      <c r="AZ611" s="40"/>
      <c r="BA611" s="40"/>
      <c r="BB611" s="40"/>
    </row>
    <row r="612" spans="1:54" ht="14.25" customHeight="1" x14ac:dyDescent="0.35">
      <c r="A612" s="40"/>
      <c r="B612" s="40"/>
      <c r="C612" s="85"/>
      <c r="D612" s="40"/>
      <c r="E612" s="40"/>
      <c r="F612" s="40"/>
      <c r="G612" s="40"/>
      <c r="H612" s="40"/>
      <c r="I612" s="40"/>
      <c r="J612" s="40"/>
      <c r="K612" s="40"/>
      <c r="L612" s="8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85"/>
      <c r="AW612" s="40"/>
      <c r="AX612" s="40"/>
      <c r="AY612" s="40"/>
      <c r="AZ612" s="40"/>
      <c r="BA612" s="40"/>
      <c r="BB612" s="40"/>
    </row>
    <row r="613" spans="1:54" ht="14.25" customHeight="1" x14ac:dyDescent="0.35">
      <c r="A613" s="40"/>
      <c r="B613" s="40"/>
      <c r="C613" s="85"/>
      <c r="D613" s="40"/>
      <c r="E613" s="40"/>
      <c r="F613" s="40"/>
      <c r="G613" s="40"/>
      <c r="H613" s="40"/>
      <c r="I613" s="40"/>
      <c r="J613" s="40"/>
      <c r="K613" s="40"/>
      <c r="L613" s="8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85"/>
      <c r="AW613" s="40"/>
      <c r="AX613" s="40"/>
      <c r="AY613" s="40"/>
      <c r="AZ613" s="40"/>
      <c r="BA613" s="40"/>
      <c r="BB613" s="40"/>
    </row>
  </sheetData>
  <mergeCells count="195">
    <mergeCell ref="AV134:AV145"/>
    <mergeCell ref="AV147:AV158"/>
    <mergeCell ref="AV160:AV171"/>
    <mergeCell ref="AV173:AV184"/>
    <mergeCell ref="AV186:AV197"/>
    <mergeCell ref="AV199:AV210"/>
    <mergeCell ref="AV381:AV392"/>
    <mergeCell ref="AV394:AV405"/>
    <mergeCell ref="AV277:AV288"/>
    <mergeCell ref="AV290:AV301"/>
    <mergeCell ref="AV303:AV314"/>
    <mergeCell ref="AV316:AV327"/>
    <mergeCell ref="AV329:AV340"/>
    <mergeCell ref="AV342:AV353"/>
    <mergeCell ref="AV355:AV366"/>
    <mergeCell ref="C1:F1"/>
    <mergeCell ref="G1:K1"/>
    <mergeCell ref="L1:O1"/>
    <mergeCell ref="P1:AE1"/>
    <mergeCell ref="AF1:AU1"/>
    <mergeCell ref="A4:A15"/>
    <mergeCell ref="L4:L15"/>
    <mergeCell ref="C4:C15"/>
    <mergeCell ref="G4:G15"/>
    <mergeCell ref="C17:C28"/>
    <mergeCell ref="G17:G28"/>
    <mergeCell ref="L17:L28"/>
    <mergeCell ref="A29:B29"/>
    <mergeCell ref="G30:G41"/>
    <mergeCell ref="G43:G54"/>
    <mergeCell ref="G56:G67"/>
    <mergeCell ref="G69:G80"/>
    <mergeCell ref="A17:A28"/>
    <mergeCell ref="A30:A41"/>
    <mergeCell ref="C30:C41"/>
    <mergeCell ref="L30:L41"/>
    <mergeCell ref="A42:B42"/>
    <mergeCell ref="C43:C54"/>
    <mergeCell ref="L43:L54"/>
    <mergeCell ref="A69:A80"/>
    <mergeCell ref="A43:A54"/>
    <mergeCell ref="A55:B55"/>
    <mergeCell ref="A56:A67"/>
    <mergeCell ref="C56:C67"/>
    <mergeCell ref="A68:B68"/>
    <mergeCell ref="C69:C80"/>
    <mergeCell ref="A81:B81"/>
    <mergeCell ref="G368:G379"/>
    <mergeCell ref="AV1:BA1"/>
    <mergeCell ref="AV4:AV15"/>
    <mergeCell ref="AV17:AV28"/>
    <mergeCell ref="AV30:AV41"/>
    <mergeCell ref="AV43:AV54"/>
    <mergeCell ref="AV56:AV67"/>
    <mergeCell ref="AV69:AV80"/>
    <mergeCell ref="G147:G158"/>
    <mergeCell ref="G160:G171"/>
    <mergeCell ref="G121:G132"/>
    <mergeCell ref="G82:G93"/>
    <mergeCell ref="L56:L67"/>
    <mergeCell ref="L69:L80"/>
    <mergeCell ref="L82:L93"/>
    <mergeCell ref="AV212:AV223"/>
    <mergeCell ref="AV225:AV236"/>
    <mergeCell ref="AV238:AV249"/>
    <mergeCell ref="AV251:AV262"/>
    <mergeCell ref="AV264:AV275"/>
    <mergeCell ref="AV368:AV379"/>
    <mergeCell ref="AV82:AV93"/>
    <mergeCell ref="A16:B16"/>
    <mergeCell ref="AV108:AV119"/>
    <mergeCell ref="AV121:AV132"/>
    <mergeCell ref="G95:G106"/>
    <mergeCell ref="L95:L106"/>
    <mergeCell ref="A107:B107"/>
    <mergeCell ref="A108:A119"/>
    <mergeCell ref="C108:C119"/>
    <mergeCell ref="G108:G119"/>
    <mergeCell ref="L108:L119"/>
    <mergeCell ref="L121:L132"/>
    <mergeCell ref="G381:G392"/>
    <mergeCell ref="G394:G405"/>
    <mergeCell ref="G238:G249"/>
    <mergeCell ref="G251:G262"/>
    <mergeCell ref="G264:G275"/>
    <mergeCell ref="G277:G288"/>
    <mergeCell ref="G290:G301"/>
    <mergeCell ref="G303:G314"/>
    <mergeCell ref="G316:G327"/>
    <mergeCell ref="G199:G210"/>
    <mergeCell ref="G212:G223"/>
    <mergeCell ref="G225:G236"/>
    <mergeCell ref="G329:G340"/>
    <mergeCell ref="G342:G353"/>
    <mergeCell ref="G355:G366"/>
    <mergeCell ref="A120:B120"/>
    <mergeCell ref="A146:B146"/>
    <mergeCell ref="A173:A184"/>
    <mergeCell ref="A186:A197"/>
    <mergeCell ref="C186:C197"/>
    <mergeCell ref="A198:B198"/>
    <mergeCell ref="C355:C366"/>
    <mergeCell ref="A224:B224"/>
    <mergeCell ref="A199:A210"/>
    <mergeCell ref="C199:C210"/>
    <mergeCell ref="A211:B211"/>
    <mergeCell ref="A212:A223"/>
    <mergeCell ref="C212:C223"/>
    <mergeCell ref="C82:C93"/>
    <mergeCell ref="A121:A132"/>
    <mergeCell ref="C121:C132"/>
    <mergeCell ref="A94:B94"/>
    <mergeCell ref="A95:A106"/>
    <mergeCell ref="C95:C106"/>
    <mergeCell ref="A133:B133"/>
    <mergeCell ref="C134:C145"/>
    <mergeCell ref="G134:G145"/>
    <mergeCell ref="A82:A93"/>
    <mergeCell ref="L134:L145"/>
    <mergeCell ref="L147:L158"/>
    <mergeCell ref="L160:L171"/>
    <mergeCell ref="L173:L184"/>
    <mergeCell ref="L186:L197"/>
    <mergeCell ref="A134:A145"/>
    <mergeCell ref="A147:A158"/>
    <mergeCell ref="C147:C158"/>
    <mergeCell ref="A159:B159"/>
    <mergeCell ref="C160:C171"/>
    <mergeCell ref="C173:C184"/>
    <mergeCell ref="A160:A171"/>
    <mergeCell ref="A172:B172"/>
    <mergeCell ref="A185:B185"/>
    <mergeCell ref="G173:G184"/>
    <mergeCell ref="G186:G197"/>
    <mergeCell ref="L199:L210"/>
    <mergeCell ref="L303:L314"/>
    <mergeCell ref="L316:L327"/>
    <mergeCell ref="L329:L340"/>
    <mergeCell ref="L342:L353"/>
    <mergeCell ref="L355:L366"/>
    <mergeCell ref="L368:L379"/>
    <mergeCell ref="L381:L392"/>
    <mergeCell ref="L394:L405"/>
    <mergeCell ref="L212:L223"/>
    <mergeCell ref="L225:L236"/>
    <mergeCell ref="L238:L249"/>
    <mergeCell ref="L251:L262"/>
    <mergeCell ref="L264:L275"/>
    <mergeCell ref="L277:L288"/>
    <mergeCell ref="L290:L301"/>
    <mergeCell ref="C368:C379"/>
    <mergeCell ref="C381:C392"/>
    <mergeCell ref="A225:A236"/>
    <mergeCell ref="A237:B237"/>
    <mergeCell ref="A238:A249"/>
    <mergeCell ref="C238:C249"/>
    <mergeCell ref="A250:B250"/>
    <mergeCell ref="C251:C262"/>
    <mergeCell ref="C264:C275"/>
    <mergeCell ref="C277:C288"/>
    <mergeCell ref="A289:B289"/>
    <mergeCell ref="C225:C236"/>
    <mergeCell ref="A263:B263"/>
    <mergeCell ref="A276:B276"/>
    <mergeCell ref="C316:C327"/>
    <mergeCell ref="C329:C340"/>
    <mergeCell ref="C290:C301"/>
    <mergeCell ref="A302:B302"/>
    <mergeCell ref="C303:C314"/>
    <mergeCell ref="A315:B315"/>
    <mergeCell ref="A328:B328"/>
    <mergeCell ref="A412:B412"/>
    <mergeCell ref="A413:B413"/>
    <mergeCell ref="C394:C405"/>
    <mergeCell ref="A251:A262"/>
    <mergeCell ref="A264:A275"/>
    <mergeCell ref="A277:A288"/>
    <mergeCell ref="A290:A301"/>
    <mergeCell ref="A303:A314"/>
    <mergeCell ref="A316:A327"/>
    <mergeCell ref="A329:A340"/>
    <mergeCell ref="A411:B411"/>
    <mergeCell ref="A394:A405"/>
    <mergeCell ref="A341:B341"/>
    <mergeCell ref="A354:B354"/>
    <mergeCell ref="A367:B367"/>
    <mergeCell ref="A380:B380"/>
    <mergeCell ref="A393:B393"/>
    <mergeCell ref="A406:B406"/>
    <mergeCell ref="A410:B410"/>
    <mergeCell ref="A342:A353"/>
    <mergeCell ref="A355:A366"/>
    <mergeCell ref="A368:A379"/>
    <mergeCell ref="A381:A392"/>
    <mergeCell ref="C342:C353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45"/>
  <sheetViews>
    <sheetView workbookViewId="0">
      <pane xSplit="1" ySplit="3" topLeftCell="B325" activePane="bottomRight" state="frozen"/>
      <selection pane="topRight" activeCell="B1" sqref="B1"/>
      <selection pane="bottomLeft" activeCell="A4" sqref="A4"/>
      <selection pane="bottomRight" activeCell="L412" sqref="L412:L442"/>
    </sheetView>
  </sheetViews>
  <sheetFormatPr defaultRowHeight="14.5" x14ac:dyDescent="0.35"/>
  <cols>
    <col min="2" max="2" width="13.54296875" bestFit="1" customWidth="1"/>
    <col min="4" max="6" width="9.36328125" bestFit="1" customWidth="1"/>
    <col min="7" max="7" width="9.36328125" style="161" bestFit="1" customWidth="1"/>
    <col min="8" max="9" width="9.36328125" bestFit="1" customWidth="1"/>
  </cols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>
        <v>93</v>
      </c>
      <c r="D4" s="17">
        <v>49.3</v>
      </c>
      <c r="E4" s="17">
        <v>97</v>
      </c>
      <c r="F4" s="41">
        <v>17.3</v>
      </c>
      <c r="G4" s="306">
        <v>95</v>
      </c>
      <c r="H4" s="17">
        <v>33.299999999999997</v>
      </c>
      <c r="I4" s="17">
        <v>98.3</v>
      </c>
      <c r="J4" s="17">
        <v>83.6</v>
      </c>
      <c r="K4" s="98">
        <v>83.3</v>
      </c>
      <c r="L4" s="286">
        <f>G4-C4</f>
        <v>2</v>
      </c>
      <c r="M4" s="99"/>
      <c r="N4" s="17"/>
      <c r="O4" s="41"/>
      <c r="P4" s="99">
        <v>100.5</v>
      </c>
      <c r="Q4" s="17">
        <v>18.399999999999999</v>
      </c>
      <c r="R4" s="17">
        <v>49</v>
      </c>
      <c r="S4" s="17">
        <v>49</v>
      </c>
      <c r="T4" s="17">
        <v>63.6</v>
      </c>
      <c r="U4" s="17">
        <v>63.5</v>
      </c>
      <c r="V4" s="17">
        <v>63.3</v>
      </c>
      <c r="W4" s="17">
        <v>64</v>
      </c>
      <c r="X4" s="17">
        <v>85.3</v>
      </c>
      <c r="Y4" s="160">
        <v>85.5</v>
      </c>
      <c r="Z4" s="17">
        <v>64.599999999999994</v>
      </c>
      <c r="AA4" s="17">
        <v>85.1</v>
      </c>
      <c r="AB4" s="17">
        <v>108.7</v>
      </c>
      <c r="AC4" s="17">
        <v>825</v>
      </c>
      <c r="AD4" s="17">
        <v>15.4</v>
      </c>
      <c r="AE4" s="41">
        <v>566</v>
      </c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>
        <v>50</v>
      </c>
      <c r="AZ4" s="41">
        <v>566</v>
      </c>
      <c r="BA4" s="98">
        <f t="shared" ref="BA4:BA15" si="0">AY4+AZ4</f>
        <v>616</v>
      </c>
      <c r="BB4" s="101">
        <f t="shared" ref="BB4:BB15" si="1">AE4+AU4+AY4</f>
        <v>616</v>
      </c>
    </row>
    <row r="5" spans="1:54" x14ac:dyDescent="0.35">
      <c r="A5" s="266"/>
      <c r="B5" s="11">
        <v>0.16666666666666699</v>
      </c>
      <c r="C5" s="266"/>
      <c r="D5" s="17">
        <v>49.3</v>
      </c>
      <c r="E5" s="17">
        <v>96.1</v>
      </c>
      <c r="F5" s="41">
        <v>16.899999999999999</v>
      </c>
      <c r="G5" s="311"/>
      <c r="H5" s="17">
        <v>32.5</v>
      </c>
      <c r="I5" s="17">
        <v>99.2</v>
      </c>
      <c r="J5" s="17">
        <v>82.9</v>
      </c>
      <c r="K5" s="98">
        <v>82.6</v>
      </c>
      <c r="L5" s="266"/>
      <c r="M5" s="99"/>
      <c r="N5" s="17"/>
      <c r="O5" s="41"/>
      <c r="P5" s="99">
        <v>100.6</v>
      </c>
      <c r="Q5" s="17">
        <v>18.100000000000001</v>
      </c>
      <c r="R5" s="17">
        <v>49</v>
      </c>
      <c r="S5" s="17">
        <v>49</v>
      </c>
      <c r="T5" s="17">
        <v>62.6</v>
      </c>
      <c r="U5" s="17">
        <v>62.4</v>
      </c>
      <c r="V5" s="17">
        <v>62.3</v>
      </c>
      <c r="W5" s="17">
        <v>63</v>
      </c>
      <c r="X5" s="17">
        <v>84.5</v>
      </c>
      <c r="Y5" s="17">
        <v>84.7</v>
      </c>
      <c r="Z5" s="17">
        <v>63.5</v>
      </c>
      <c r="AA5" s="17">
        <v>84.5</v>
      </c>
      <c r="AB5" s="17">
        <v>109.3</v>
      </c>
      <c r="AC5" s="17">
        <v>824</v>
      </c>
      <c r="AD5" s="17">
        <v>15.4</v>
      </c>
      <c r="AE5" s="41">
        <v>560</v>
      </c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>
        <v>50</v>
      </c>
      <c r="AZ5" s="41">
        <v>560</v>
      </c>
      <c r="BA5" s="98">
        <f t="shared" si="0"/>
        <v>610</v>
      </c>
      <c r="BB5" s="101">
        <f t="shared" si="1"/>
        <v>610</v>
      </c>
    </row>
    <row r="6" spans="1:54" x14ac:dyDescent="0.35">
      <c r="A6" s="266"/>
      <c r="B6" s="11">
        <v>0.25</v>
      </c>
      <c r="C6" s="266"/>
      <c r="D6" s="17">
        <v>49.3</v>
      </c>
      <c r="E6" s="17">
        <v>91.2</v>
      </c>
      <c r="F6" s="41">
        <v>16.899999999999999</v>
      </c>
      <c r="G6" s="311"/>
      <c r="H6" s="17">
        <v>32.1</v>
      </c>
      <c r="I6" s="17">
        <v>92.6</v>
      </c>
      <c r="J6" s="17">
        <v>82.3</v>
      </c>
      <c r="K6" s="98">
        <v>82.1</v>
      </c>
      <c r="L6" s="266"/>
      <c r="M6" s="99"/>
      <c r="N6" s="17"/>
      <c r="O6" s="41"/>
      <c r="P6" s="99">
        <v>93.9</v>
      </c>
      <c r="Q6" s="17">
        <v>18</v>
      </c>
      <c r="R6" s="17">
        <v>49</v>
      </c>
      <c r="S6" s="17">
        <v>49</v>
      </c>
      <c r="T6" s="17">
        <v>62</v>
      </c>
      <c r="U6" s="17">
        <v>62</v>
      </c>
      <c r="V6" s="17">
        <v>61.7</v>
      </c>
      <c r="W6" s="17">
        <v>62.5</v>
      </c>
      <c r="X6" s="17">
        <v>84</v>
      </c>
      <c r="Y6" s="17">
        <v>84.1</v>
      </c>
      <c r="Z6" s="17">
        <v>63</v>
      </c>
      <c r="AA6" s="17">
        <v>83.9</v>
      </c>
      <c r="AB6" s="17">
        <v>109.3</v>
      </c>
      <c r="AC6" s="17">
        <v>824</v>
      </c>
      <c r="AD6" s="17">
        <v>18.399999999999999</v>
      </c>
      <c r="AE6" s="41">
        <v>559</v>
      </c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>
        <v>50</v>
      </c>
      <c r="AZ6" s="41">
        <v>559</v>
      </c>
      <c r="BA6" s="98">
        <f t="shared" si="0"/>
        <v>609</v>
      </c>
      <c r="BB6" s="101">
        <f t="shared" si="1"/>
        <v>609</v>
      </c>
    </row>
    <row r="7" spans="1:54" x14ac:dyDescent="0.35">
      <c r="A7" s="266"/>
      <c r="B7" s="11">
        <v>0.33333333333333298</v>
      </c>
      <c r="C7" s="266"/>
      <c r="D7" s="17">
        <v>49.4</v>
      </c>
      <c r="E7" s="17">
        <v>88.3</v>
      </c>
      <c r="F7" s="41">
        <v>17.2</v>
      </c>
      <c r="G7" s="311"/>
      <c r="H7" s="17">
        <v>34.4</v>
      </c>
      <c r="I7" s="17">
        <v>91.2</v>
      </c>
      <c r="J7" s="17">
        <v>84.1</v>
      </c>
      <c r="K7" s="98">
        <v>83.9</v>
      </c>
      <c r="L7" s="266"/>
      <c r="M7" s="99"/>
      <c r="N7" s="17"/>
      <c r="O7" s="41"/>
      <c r="P7" s="99">
        <v>92</v>
      </c>
      <c r="Q7" s="17">
        <v>18.399999999999999</v>
      </c>
      <c r="R7" s="17">
        <v>49.2</v>
      </c>
      <c r="S7" s="17">
        <v>49.1</v>
      </c>
      <c r="T7" s="17">
        <v>64.099999999999994</v>
      </c>
      <c r="U7" s="17">
        <v>64</v>
      </c>
      <c r="V7" s="17">
        <v>63.8</v>
      </c>
      <c r="W7" s="17">
        <v>64.5</v>
      </c>
      <c r="X7" s="17">
        <v>85.8</v>
      </c>
      <c r="Y7" s="17">
        <v>85.9</v>
      </c>
      <c r="Z7" s="17">
        <v>65.099999999999994</v>
      </c>
      <c r="AA7" s="17">
        <v>85.7</v>
      </c>
      <c r="AB7" s="17">
        <v>108.7</v>
      </c>
      <c r="AC7" s="17">
        <v>823</v>
      </c>
      <c r="AD7" s="17">
        <v>18.3</v>
      </c>
      <c r="AE7" s="41">
        <v>567</v>
      </c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>
        <v>50</v>
      </c>
      <c r="AZ7" s="41">
        <v>567</v>
      </c>
      <c r="BA7" s="98">
        <f t="shared" si="0"/>
        <v>617</v>
      </c>
      <c r="BB7" s="101">
        <f t="shared" si="1"/>
        <v>617</v>
      </c>
    </row>
    <row r="8" spans="1:54" x14ac:dyDescent="0.35">
      <c r="A8" s="266"/>
      <c r="B8" s="11">
        <v>0.41666666666666702</v>
      </c>
      <c r="C8" s="266"/>
      <c r="D8" s="17">
        <v>49.5</v>
      </c>
      <c r="E8" s="17">
        <v>85.6</v>
      </c>
      <c r="F8" s="41">
        <v>17.7</v>
      </c>
      <c r="G8" s="311"/>
      <c r="H8" s="17">
        <v>37.200000000000003</v>
      </c>
      <c r="I8" s="17">
        <v>89.8</v>
      </c>
      <c r="J8" s="17">
        <v>85.7</v>
      </c>
      <c r="K8" s="98">
        <v>85.5</v>
      </c>
      <c r="L8" s="266"/>
      <c r="M8" s="99"/>
      <c r="N8" s="17"/>
      <c r="O8" s="41"/>
      <c r="P8" s="99">
        <v>90.4</v>
      </c>
      <c r="Q8" s="17">
        <v>19.100000000000001</v>
      </c>
      <c r="R8" s="17">
        <v>49.2</v>
      </c>
      <c r="S8" s="17">
        <v>49.1</v>
      </c>
      <c r="T8" s="17">
        <v>66.3</v>
      </c>
      <c r="U8" s="17">
        <v>66.3</v>
      </c>
      <c r="V8" s="17">
        <v>66</v>
      </c>
      <c r="W8" s="17">
        <v>66.8</v>
      </c>
      <c r="X8" s="17">
        <v>87.4</v>
      </c>
      <c r="Y8" s="17">
        <v>87.5</v>
      </c>
      <c r="Z8" s="17">
        <v>67.400000000000006</v>
      </c>
      <c r="AA8" s="17">
        <v>87.3</v>
      </c>
      <c r="AB8" s="17">
        <v>107.3</v>
      </c>
      <c r="AC8" s="17">
        <v>824</v>
      </c>
      <c r="AD8" s="17">
        <v>19.899999999999999</v>
      </c>
      <c r="AE8" s="41">
        <v>581</v>
      </c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>
        <v>50</v>
      </c>
      <c r="AZ8" s="41">
        <v>581</v>
      </c>
      <c r="BA8" s="98">
        <f t="shared" si="0"/>
        <v>631</v>
      </c>
      <c r="BB8" s="101">
        <f t="shared" si="1"/>
        <v>631</v>
      </c>
    </row>
    <row r="9" spans="1:54" x14ac:dyDescent="0.35">
      <c r="A9" s="266"/>
      <c r="B9" s="11">
        <v>0.5</v>
      </c>
      <c r="C9" s="266"/>
      <c r="D9" s="17">
        <v>49.4</v>
      </c>
      <c r="E9" s="17">
        <v>92.8</v>
      </c>
      <c r="F9" s="41">
        <v>18</v>
      </c>
      <c r="G9" s="311"/>
      <c r="H9" s="17">
        <v>38.700000000000003</v>
      </c>
      <c r="I9" s="17">
        <v>94.9</v>
      </c>
      <c r="J9" s="17">
        <v>87.1</v>
      </c>
      <c r="K9" s="98">
        <v>86.9</v>
      </c>
      <c r="L9" s="266"/>
      <c r="M9" s="99"/>
      <c r="N9" s="17"/>
      <c r="O9" s="41"/>
      <c r="P9" s="99">
        <v>96.1</v>
      </c>
      <c r="Q9" s="17">
        <v>19.399999999999999</v>
      </c>
      <c r="R9" s="17">
        <v>49.1</v>
      </c>
      <c r="S9" s="17">
        <v>49.1</v>
      </c>
      <c r="T9" s="17">
        <v>68</v>
      </c>
      <c r="U9" s="17">
        <v>67.900000000000006</v>
      </c>
      <c r="V9" s="17">
        <v>67.7</v>
      </c>
      <c r="W9" s="17">
        <v>68.400000000000006</v>
      </c>
      <c r="X9" s="17">
        <v>88.7</v>
      </c>
      <c r="Y9" s="17">
        <v>88.8</v>
      </c>
      <c r="Z9" s="17">
        <v>69</v>
      </c>
      <c r="AA9" s="17">
        <v>88.6</v>
      </c>
      <c r="AB9" s="17">
        <v>105.6</v>
      </c>
      <c r="AC9" s="17">
        <v>824</v>
      </c>
      <c r="AD9" s="17">
        <v>14.1</v>
      </c>
      <c r="AE9" s="41">
        <v>588</v>
      </c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>
        <v>50</v>
      </c>
      <c r="AZ9" s="41">
        <v>588</v>
      </c>
      <c r="BA9" s="98">
        <f t="shared" si="0"/>
        <v>638</v>
      </c>
      <c r="BB9" s="101">
        <f t="shared" si="1"/>
        <v>638</v>
      </c>
    </row>
    <row r="10" spans="1:54" x14ac:dyDescent="0.35">
      <c r="A10" s="266"/>
      <c r="B10" s="11">
        <v>0.58333333333333304</v>
      </c>
      <c r="C10" s="266"/>
      <c r="D10" s="17">
        <v>49.4</v>
      </c>
      <c r="E10" s="17">
        <v>93.6</v>
      </c>
      <c r="F10" s="41">
        <v>18.2</v>
      </c>
      <c r="G10" s="311"/>
      <c r="H10" s="17">
        <v>38.799999999999997</v>
      </c>
      <c r="I10" s="17">
        <v>96.9</v>
      </c>
      <c r="J10" s="17">
        <v>86.5</v>
      </c>
      <c r="K10" s="98">
        <v>86.2</v>
      </c>
      <c r="L10" s="266"/>
      <c r="M10" s="99"/>
      <c r="N10" s="17"/>
      <c r="O10" s="41"/>
      <c r="P10" s="99">
        <v>97.4</v>
      </c>
      <c r="Q10" s="17">
        <v>19.5</v>
      </c>
      <c r="R10" s="17">
        <v>49.1</v>
      </c>
      <c r="S10" s="17">
        <v>49.1</v>
      </c>
      <c r="T10" s="17">
        <v>67.5</v>
      </c>
      <c r="U10" s="17">
        <v>67.400000000000006</v>
      </c>
      <c r="V10" s="17">
        <v>67.099999999999994</v>
      </c>
      <c r="W10" s="17">
        <v>68</v>
      </c>
      <c r="X10" s="17">
        <v>88.1</v>
      </c>
      <c r="Y10" s="17">
        <v>88.2</v>
      </c>
      <c r="Z10" s="17">
        <v>68.400000000000006</v>
      </c>
      <c r="AA10" s="17">
        <v>88</v>
      </c>
      <c r="AB10" s="17">
        <v>106.7</v>
      </c>
      <c r="AC10" s="17">
        <v>824</v>
      </c>
      <c r="AD10" s="17">
        <v>14.9</v>
      </c>
      <c r="AE10" s="41">
        <v>582</v>
      </c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>
        <v>50</v>
      </c>
      <c r="AZ10" s="41">
        <v>582</v>
      </c>
      <c r="BA10" s="98">
        <f t="shared" si="0"/>
        <v>632</v>
      </c>
      <c r="BB10" s="101">
        <f t="shared" si="1"/>
        <v>632</v>
      </c>
    </row>
    <row r="11" spans="1:54" x14ac:dyDescent="0.35">
      <c r="A11" s="266"/>
      <c r="B11" s="11">
        <v>0.66666666666666696</v>
      </c>
      <c r="C11" s="266"/>
      <c r="D11" s="17">
        <v>49.4</v>
      </c>
      <c r="E11" s="17">
        <v>91.9</v>
      </c>
      <c r="F11" s="41">
        <v>18.100000000000001</v>
      </c>
      <c r="G11" s="311"/>
      <c r="H11" s="17">
        <v>38.299999999999997</v>
      </c>
      <c r="I11" s="17">
        <v>96.5</v>
      </c>
      <c r="J11" s="17">
        <v>86.2</v>
      </c>
      <c r="K11" s="98">
        <v>85.9</v>
      </c>
      <c r="L11" s="266"/>
      <c r="M11" s="99"/>
      <c r="N11" s="17"/>
      <c r="O11" s="41"/>
      <c r="P11" s="99">
        <v>97.5</v>
      </c>
      <c r="Q11" s="17">
        <v>19.399999999999999</v>
      </c>
      <c r="R11" s="17">
        <v>49.1</v>
      </c>
      <c r="S11" s="17">
        <v>49.1</v>
      </c>
      <c r="T11" s="17">
        <v>67.2</v>
      </c>
      <c r="U11" s="17">
        <v>67.099999999999994</v>
      </c>
      <c r="V11" s="17">
        <v>66.8</v>
      </c>
      <c r="W11" s="17">
        <v>67.599999999999994</v>
      </c>
      <c r="X11" s="17">
        <v>87.8</v>
      </c>
      <c r="Y11" s="17">
        <v>87.9</v>
      </c>
      <c r="Z11" s="17">
        <v>68.2</v>
      </c>
      <c r="AA11" s="17">
        <v>87.8</v>
      </c>
      <c r="AB11" s="17">
        <v>106.3</v>
      </c>
      <c r="AC11" s="17">
        <v>824</v>
      </c>
      <c r="AD11" s="17">
        <v>16.100000000000001</v>
      </c>
      <c r="AE11" s="41">
        <v>582</v>
      </c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>
        <v>50</v>
      </c>
      <c r="AZ11" s="41">
        <v>582</v>
      </c>
      <c r="BA11" s="98">
        <f t="shared" si="0"/>
        <v>632</v>
      </c>
      <c r="BB11" s="101">
        <f t="shared" si="1"/>
        <v>632</v>
      </c>
    </row>
    <row r="12" spans="1:54" x14ac:dyDescent="0.35">
      <c r="A12" s="266"/>
      <c r="B12" s="11">
        <v>0.75</v>
      </c>
      <c r="C12" s="266"/>
      <c r="D12" s="17">
        <v>49.4</v>
      </c>
      <c r="E12" s="17">
        <v>93.1</v>
      </c>
      <c r="F12" s="41">
        <v>17.5</v>
      </c>
      <c r="G12" s="311"/>
      <c r="H12" s="17">
        <v>34.299999999999997</v>
      </c>
      <c r="I12" s="17">
        <v>96.5</v>
      </c>
      <c r="J12" s="17">
        <v>86.6</v>
      </c>
      <c r="K12" s="98">
        <v>86.3</v>
      </c>
      <c r="L12" s="266"/>
      <c r="M12" s="99"/>
      <c r="N12" s="17"/>
      <c r="O12" s="41"/>
      <c r="P12" s="99">
        <v>98.6</v>
      </c>
      <c r="Q12" s="17">
        <v>18.600000000000001</v>
      </c>
      <c r="R12" s="17">
        <v>49.1</v>
      </c>
      <c r="S12" s="17">
        <v>49.1</v>
      </c>
      <c r="T12" s="17">
        <v>66.2</v>
      </c>
      <c r="U12" s="17">
        <v>66</v>
      </c>
      <c r="V12" s="17">
        <v>65.8</v>
      </c>
      <c r="W12" s="17">
        <v>66.599999999999994</v>
      </c>
      <c r="X12" s="17">
        <v>88.2</v>
      </c>
      <c r="Y12" s="17">
        <v>88.3</v>
      </c>
      <c r="Z12" s="17">
        <v>67.2</v>
      </c>
      <c r="AA12" s="17">
        <v>88.1</v>
      </c>
      <c r="AB12" s="17">
        <v>107.3</v>
      </c>
      <c r="AC12" s="17">
        <v>824</v>
      </c>
      <c r="AD12" s="17">
        <v>13.5</v>
      </c>
      <c r="AE12" s="41">
        <v>582</v>
      </c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>
        <v>50</v>
      </c>
      <c r="AZ12" s="41">
        <v>582</v>
      </c>
      <c r="BA12" s="98">
        <f t="shared" si="0"/>
        <v>632</v>
      </c>
      <c r="BB12" s="101">
        <f t="shared" si="1"/>
        <v>632</v>
      </c>
    </row>
    <row r="13" spans="1:54" x14ac:dyDescent="0.35">
      <c r="A13" s="266"/>
      <c r="B13" s="11">
        <v>0.83333333333333304</v>
      </c>
      <c r="C13" s="266"/>
      <c r="D13" s="17">
        <v>49.4</v>
      </c>
      <c r="E13" s="17">
        <v>93.6</v>
      </c>
      <c r="F13" s="41">
        <v>17.5</v>
      </c>
      <c r="G13" s="311"/>
      <c r="H13" s="17">
        <v>36.799999999999997</v>
      </c>
      <c r="I13" s="17">
        <v>98.5</v>
      </c>
      <c r="J13" s="17">
        <v>86.1</v>
      </c>
      <c r="K13" s="98">
        <v>85.8</v>
      </c>
      <c r="L13" s="266"/>
      <c r="M13" s="99"/>
      <c r="N13" s="17"/>
      <c r="O13" s="41"/>
      <c r="P13" s="99">
        <v>98.7</v>
      </c>
      <c r="Q13" s="17">
        <v>18.7</v>
      </c>
      <c r="R13" s="17">
        <v>49.1</v>
      </c>
      <c r="S13" s="17">
        <v>49.1</v>
      </c>
      <c r="T13" s="17">
        <v>66.2</v>
      </c>
      <c r="U13" s="17">
        <v>66</v>
      </c>
      <c r="V13" s="17">
        <v>65.8</v>
      </c>
      <c r="W13" s="17">
        <v>66.599999999999994</v>
      </c>
      <c r="X13" s="17">
        <v>87.7</v>
      </c>
      <c r="Y13" s="17">
        <v>87.8</v>
      </c>
      <c r="Z13" s="17">
        <v>67.2</v>
      </c>
      <c r="AA13" s="17">
        <v>87.7</v>
      </c>
      <c r="AB13" s="17">
        <v>107.4</v>
      </c>
      <c r="AC13" s="17">
        <v>826</v>
      </c>
      <c r="AD13" s="17">
        <v>13.7</v>
      </c>
      <c r="AE13" s="41">
        <v>581</v>
      </c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>
        <v>50</v>
      </c>
      <c r="AZ13" s="41">
        <v>581</v>
      </c>
      <c r="BA13" s="98">
        <f t="shared" si="0"/>
        <v>631</v>
      </c>
      <c r="BB13" s="101">
        <f t="shared" si="1"/>
        <v>631</v>
      </c>
    </row>
    <row r="14" spans="1:54" x14ac:dyDescent="0.35">
      <c r="A14" s="266"/>
      <c r="B14" s="11">
        <v>0.91666666666666696</v>
      </c>
      <c r="C14" s="266"/>
      <c r="D14" s="17">
        <v>49.3</v>
      </c>
      <c r="E14" s="17">
        <v>94.5</v>
      </c>
      <c r="F14" s="41">
        <v>17.600000000000001</v>
      </c>
      <c r="G14" s="311"/>
      <c r="H14" s="17">
        <v>36.6</v>
      </c>
      <c r="I14" s="17">
        <v>97.2</v>
      </c>
      <c r="J14" s="17">
        <v>85.5</v>
      </c>
      <c r="K14" s="98">
        <v>85.2</v>
      </c>
      <c r="L14" s="266"/>
      <c r="M14" s="99"/>
      <c r="N14" s="17"/>
      <c r="O14" s="41"/>
      <c r="P14" s="99">
        <v>98.8</v>
      </c>
      <c r="Q14" s="17">
        <v>18.8</v>
      </c>
      <c r="R14" s="17">
        <v>49</v>
      </c>
      <c r="S14" s="17">
        <v>49.1</v>
      </c>
      <c r="T14" s="17">
        <v>65.8</v>
      </c>
      <c r="U14" s="17">
        <v>65.7</v>
      </c>
      <c r="V14" s="17">
        <v>65.5</v>
      </c>
      <c r="W14" s="17">
        <v>66.3</v>
      </c>
      <c r="X14" s="17">
        <v>87.2</v>
      </c>
      <c r="Y14" s="17">
        <v>87.3</v>
      </c>
      <c r="Z14" s="17">
        <v>66.900000000000006</v>
      </c>
      <c r="AA14" s="17">
        <v>87</v>
      </c>
      <c r="AB14" s="17">
        <v>107.6</v>
      </c>
      <c r="AC14" s="17">
        <v>825</v>
      </c>
      <c r="AD14" s="17">
        <v>13.6</v>
      </c>
      <c r="AE14" s="41">
        <v>578</v>
      </c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>
        <v>50</v>
      </c>
      <c r="AZ14" s="41">
        <v>578</v>
      </c>
      <c r="BA14" s="98">
        <f t="shared" si="0"/>
        <v>628</v>
      </c>
      <c r="BB14" s="101">
        <f t="shared" si="1"/>
        <v>628</v>
      </c>
    </row>
    <row r="15" spans="1:54" x14ac:dyDescent="0.35">
      <c r="A15" s="267"/>
      <c r="B15" s="11">
        <v>0</v>
      </c>
      <c r="C15" s="267"/>
      <c r="D15" s="17">
        <v>49.3</v>
      </c>
      <c r="E15" s="17">
        <v>91.7</v>
      </c>
      <c r="F15" s="41">
        <v>17.5</v>
      </c>
      <c r="G15" s="312"/>
      <c r="H15" s="17">
        <v>36.299999999999997</v>
      </c>
      <c r="I15" s="17">
        <v>97</v>
      </c>
      <c r="J15" s="17">
        <v>85.1</v>
      </c>
      <c r="K15" s="98">
        <v>84.8</v>
      </c>
      <c r="L15" s="267"/>
      <c r="M15" s="99"/>
      <c r="N15" s="17"/>
      <c r="O15" s="41"/>
      <c r="P15" s="99">
        <v>98.4</v>
      </c>
      <c r="Q15" s="17">
        <v>18.7</v>
      </c>
      <c r="R15" s="17">
        <v>49.1</v>
      </c>
      <c r="S15" s="17">
        <v>49.1</v>
      </c>
      <c r="T15" s="17">
        <v>65.5</v>
      </c>
      <c r="U15" s="17">
        <v>65.400000000000006</v>
      </c>
      <c r="V15" s="17">
        <v>65.099999999999994</v>
      </c>
      <c r="W15" s="17">
        <v>65.900000000000006</v>
      </c>
      <c r="X15" s="17">
        <v>86.7</v>
      </c>
      <c r="Y15" s="17">
        <v>86.8</v>
      </c>
      <c r="Z15" s="17">
        <v>66.5</v>
      </c>
      <c r="AA15" s="17">
        <v>86.6</v>
      </c>
      <c r="AB15" s="17">
        <v>107.6</v>
      </c>
      <c r="AC15" s="17">
        <v>824</v>
      </c>
      <c r="AD15" s="17">
        <v>14.1</v>
      </c>
      <c r="AE15" s="41">
        <v>577</v>
      </c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>
        <v>50</v>
      </c>
      <c r="AZ15" s="41">
        <v>577</v>
      </c>
      <c r="BA15" s="98">
        <f t="shared" si="0"/>
        <v>627</v>
      </c>
      <c r="BB15" s="101">
        <f t="shared" si="1"/>
        <v>627</v>
      </c>
    </row>
    <row r="16" spans="1:54" x14ac:dyDescent="0.35">
      <c r="A16" s="291" t="s">
        <v>92</v>
      </c>
      <c r="B16" s="285"/>
      <c r="C16" s="78">
        <f>AVERAGE($C$4:$C$15)</f>
        <v>93</v>
      </c>
      <c r="D16" s="78">
        <f>AVERAGE($D$4:$D$15)</f>
        <v>49.366666666666653</v>
      </c>
      <c r="E16" s="78">
        <f>AVERAGE($E$4:$E$15)</f>
        <v>92.45</v>
      </c>
      <c r="F16" s="102">
        <f>AVERAGE($F$4:$F$15)</f>
        <v>17.533333333333335</v>
      </c>
      <c r="G16" s="77">
        <f>AVERAGE(G4:G15)</f>
        <v>95</v>
      </c>
      <c r="H16" s="78">
        <f>AVERAGE($H$4:$H$15)</f>
        <v>35.775000000000006</v>
      </c>
      <c r="I16" s="78">
        <f>AVERAGE($I$4:$I$15)</f>
        <v>95.716666666666654</v>
      </c>
      <c r="J16" s="78">
        <f>AVERAGE(J4:J15)</f>
        <v>85.141666666666666</v>
      </c>
      <c r="K16" s="103">
        <f>AVERAGE($K$4:$K$15)</f>
        <v>84.874999999999986</v>
      </c>
      <c r="L16" s="104">
        <f t="shared" ref="L16:AD16" si="2">AVERAGE(L4:L15)</f>
        <v>2</v>
      </c>
      <c r="M16" s="103" t="e">
        <f t="shared" si="2"/>
        <v>#DIV/0!</v>
      </c>
      <c r="N16" s="103" t="e">
        <f t="shared" si="2"/>
        <v>#DIV/0!</v>
      </c>
      <c r="O16" s="102" t="e">
        <f t="shared" si="2"/>
        <v>#DIV/0!</v>
      </c>
      <c r="P16" s="105">
        <f t="shared" si="2"/>
        <v>96.908333333333346</v>
      </c>
      <c r="Q16" s="78">
        <f t="shared" si="2"/>
        <v>18.758333333333333</v>
      </c>
      <c r="R16" s="78">
        <f t="shared" si="2"/>
        <v>49.083333333333343</v>
      </c>
      <c r="S16" s="78">
        <f t="shared" si="2"/>
        <v>49.07500000000001</v>
      </c>
      <c r="T16" s="78">
        <f t="shared" si="2"/>
        <v>65.416666666666671</v>
      </c>
      <c r="U16" s="78">
        <f t="shared" si="2"/>
        <v>65.308333333333337</v>
      </c>
      <c r="V16" s="78">
        <f t="shared" si="2"/>
        <v>65.074999999999989</v>
      </c>
      <c r="W16" s="78">
        <f t="shared" si="2"/>
        <v>65.850000000000009</v>
      </c>
      <c r="X16" s="78">
        <f t="shared" si="2"/>
        <v>86.783333333333346</v>
      </c>
      <c r="Y16" s="78">
        <f t="shared" si="2"/>
        <v>86.899999999999991</v>
      </c>
      <c r="Z16" s="78">
        <f t="shared" si="2"/>
        <v>66.416666666666671</v>
      </c>
      <c r="AA16" s="78">
        <f t="shared" si="2"/>
        <v>86.691666666666663</v>
      </c>
      <c r="AB16" s="78">
        <f t="shared" si="2"/>
        <v>107.64999999999998</v>
      </c>
      <c r="AC16" s="78">
        <f t="shared" si="2"/>
        <v>824.25</v>
      </c>
      <c r="AD16" s="78">
        <f t="shared" si="2"/>
        <v>15.616666666666665</v>
      </c>
      <c r="AE16" s="102">
        <f>AVERAGE($AE$4:$AE$15)</f>
        <v>575.25</v>
      </c>
      <c r="AF16" s="106" t="e">
        <f t="shared" ref="AF16:AT16" si="3">AVERAGE(AF4:AF15)</f>
        <v>#DIV/0!</v>
      </c>
      <c r="AG16" s="78" t="e">
        <f t="shared" si="3"/>
        <v>#DIV/0!</v>
      </c>
      <c r="AH16" s="78" t="e">
        <f t="shared" si="3"/>
        <v>#DIV/0!</v>
      </c>
      <c r="AI16" s="78" t="e">
        <f t="shared" si="3"/>
        <v>#DIV/0!</v>
      </c>
      <c r="AJ16" s="78" t="e">
        <f t="shared" si="3"/>
        <v>#DIV/0!</v>
      </c>
      <c r="AK16" s="78" t="e">
        <f t="shared" si="3"/>
        <v>#DIV/0!</v>
      </c>
      <c r="AL16" s="78" t="e">
        <f t="shared" si="3"/>
        <v>#DIV/0!</v>
      </c>
      <c r="AM16" s="78" t="e">
        <f t="shared" si="3"/>
        <v>#DIV/0!</v>
      </c>
      <c r="AN16" s="78" t="e">
        <f t="shared" si="3"/>
        <v>#DIV/0!</v>
      </c>
      <c r="AO16" s="78" t="e">
        <f t="shared" si="3"/>
        <v>#DIV/0!</v>
      </c>
      <c r="AP16" s="78" t="e">
        <f t="shared" si="3"/>
        <v>#DIV/0!</v>
      </c>
      <c r="AQ16" s="78" t="e">
        <f t="shared" si="3"/>
        <v>#DIV/0!</v>
      </c>
      <c r="AR16" s="78" t="e">
        <f t="shared" si="3"/>
        <v>#DIV/0!</v>
      </c>
      <c r="AS16" s="78" t="e">
        <f t="shared" si="3"/>
        <v>#DIV/0!</v>
      </c>
      <c r="AT16" s="78" t="e">
        <f t="shared" si="3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>
        <f>AVERAGE($AY$4:$AY$15)</f>
        <v>50</v>
      </c>
      <c r="AZ16" s="78">
        <f>AVERAGE(AZ4:AZ15)</f>
        <v>575.25</v>
      </c>
      <c r="BA16" s="103">
        <f>AVERAGE(BA4:BA15)</f>
        <v>625.25</v>
      </c>
      <c r="BB16" s="108">
        <f>AVERAGE(BB4:BB15)</f>
        <v>625.25</v>
      </c>
    </row>
    <row r="17" spans="1:54" x14ac:dyDescent="0.35">
      <c r="A17" s="268">
        <v>45293</v>
      </c>
      <c r="B17" s="11">
        <v>8.3333333333333329E-2</v>
      </c>
      <c r="C17" s="306">
        <v>93</v>
      </c>
      <c r="D17" s="17">
        <v>49.4</v>
      </c>
      <c r="E17" s="17">
        <v>96.2</v>
      </c>
      <c r="F17" s="41">
        <v>17.3</v>
      </c>
      <c r="G17" s="306">
        <v>95</v>
      </c>
      <c r="H17" s="17">
        <v>32.700000000000003</v>
      </c>
      <c r="I17" s="17">
        <v>98</v>
      </c>
      <c r="J17" s="17">
        <v>84.7</v>
      </c>
      <c r="K17" s="98">
        <v>84.4</v>
      </c>
      <c r="L17" s="286">
        <f>G17-C17</f>
        <v>2</v>
      </c>
      <c r="M17" s="99"/>
      <c r="N17" s="17"/>
      <c r="O17" s="41"/>
      <c r="P17" s="99">
        <v>99.4</v>
      </c>
      <c r="Q17" s="17">
        <v>18.3</v>
      </c>
      <c r="R17" s="17">
        <v>49.1</v>
      </c>
      <c r="S17" s="17">
        <v>49.1</v>
      </c>
      <c r="T17" s="17">
        <v>64.5</v>
      </c>
      <c r="U17" s="17">
        <v>64.400000000000006</v>
      </c>
      <c r="V17" s="17">
        <v>64.099999999999994</v>
      </c>
      <c r="W17" s="17">
        <v>64.900000000000006</v>
      </c>
      <c r="X17" s="17">
        <v>86.3</v>
      </c>
      <c r="Y17" s="17">
        <v>86.4</v>
      </c>
      <c r="Z17" s="17">
        <v>65.400000000000006</v>
      </c>
      <c r="AA17" s="17">
        <v>86.3</v>
      </c>
      <c r="AB17" s="17">
        <v>108</v>
      </c>
      <c r="AC17" s="17">
        <v>823</v>
      </c>
      <c r="AD17" s="17">
        <v>17.600000000000001</v>
      </c>
      <c r="AE17" s="41">
        <v>573</v>
      </c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>
        <v>50</v>
      </c>
      <c r="AZ17" s="41">
        <v>573</v>
      </c>
      <c r="BA17" s="98">
        <f t="shared" ref="BA17:BA28" si="4">AY17+AZ17</f>
        <v>623</v>
      </c>
      <c r="BB17" s="101">
        <f t="shared" ref="BB17:BB28" si="5">AE17+AU17+AY17</f>
        <v>623</v>
      </c>
    </row>
    <row r="18" spans="1:54" x14ac:dyDescent="0.35">
      <c r="A18" s="266"/>
      <c r="B18" s="11">
        <v>0.16666666666666699</v>
      </c>
      <c r="C18" s="266"/>
      <c r="D18" s="17">
        <v>49.3</v>
      </c>
      <c r="E18" s="17">
        <v>95.4</v>
      </c>
      <c r="F18" s="41">
        <v>17</v>
      </c>
      <c r="G18" s="311"/>
      <c r="H18" s="17">
        <v>32.4</v>
      </c>
      <c r="I18" s="17">
        <v>97.4</v>
      </c>
      <c r="J18" s="17">
        <v>84.4</v>
      </c>
      <c r="K18" s="98">
        <v>84.1</v>
      </c>
      <c r="L18" s="266"/>
      <c r="M18" s="99"/>
      <c r="N18" s="17"/>
      <c r="O18" s="41"/>
      <c r="P18" s="99">
        <v>100.4</v>
      </c>
      <c r="Q18" s="17">
        <v>18.100000000000001</v>
      </c>
      <c r="R18" s="17">
        <v>49</v>
      </c>
      <c r="S18" s="17">
        <v>49.1</v>
      </c>
      <c r="T18" s="17">
        <v>63.9</v>
      </c>
      <c r="U18" s="17">
        <v>63.8</v>
      </c>
      <c r="V18" s="17">
        <v>63.6</v>
      </c>
      <c r="W18" s="17">
        <v>64.400000000000006</v>
      </c>
      <c r="X18" s="17">
        <v>86.1</v>
      </c>
      <c r="Y18" s="17">
        <v>86.2</v>
      </c>
      <c r="Z18" s="17">
        <v>64.900000000000006</v>
      </c>
      <c r="AA18" s="17">
        <v>86</v>
      </c>
      <c r="AB18" s="17">
        <v>108</v>
      </c>
      <c r="AC18" s="17">
        <v>823</v>
      </c>
      <c r="AD18" s="17">
        <v>15</v>
      </c>
      <c r="AE18" s="41">
        <v>574</v>
      </c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>
        <v>50</v>
      </c>
      <c r="AZ18" s="41">
        <v>574</v>
      </c>
      <c r="BA18" s="98">
        <f t="shared" si="4"/>
        <v>624</v>
      </c>
      <c r="BB18" s="101">
        <f t="shared" si="5"/>
        <v>624</v>
      </c>
    </row>
    <row r="19" spans="1:54" x14ac:dyDescent="0.35">
      <c r="A19" s="266"/>
      <c r="B19" s="11">
        <v>0.25</v>
      </c>
      <c r="C19" s="266"/>
      <c r="D19" s="17">
        <v>49.3</v>
      </c>
      <c r="E19" s="17">
        <v>97.7</v>
      </c>
      <c r="F19" s="41">
        <v>16.8</v>
      </c>
      <c r="G19" s="311"/>
      <c r="H19" s="17">
        <v>32.4</v>
      </c>
      <c r="I19" s="17">
        <v>98.6</v>
      </c>
      <c r="J19" s="17">
        <v>84.4</v>
      </c>
      <c r="K19" s="98">
        <v>84.1</v>
      </c>
      <c r="L19" s="266"/>
      <c r="M19" s="99"/>
      <c r="N19" s="17"/>
      <c r="O19" s="41"/>
      <c r="P19" s="99">
        <v>100.3</v>
      </c>
      <c r="Q19" s="17">
        <v>17.8</v>
      </c>
      <c r="R19" s="17">
        <v>49</v>
      </c>
      <c r="S19" s="17">
        <v>49.1</v>
      </c>
      <c r="T19" s="17">
        <v>63.7</v>
      </c>
      <c r="U19" s="17">
        <v>63.5</v>
      </c>
      <c r="V19" s="17">
        <v>63.3</v>
      </c>
      <c r="W19" s="17">
        <v>64</v>
      </c>
      <c r="X19" s="17">
        <v>86</v>
      </c>
      <c r="Y19" s="17">
        <v>86.1</v>
      </c>
      <c r="Z19" s="17">
        <v>64.599999999999994</v>
      </c>
      <c r="AA19" s="17">
        <v>85.9</v>
      </c>
      <c r="AB19" s="17">
        <v>109.1</v>
      </c>
      <c r="AC19" s="17">
        <v>823</v>
      </c>
      <c r="AD19" s="17">
        <v>18.2</v>
      </c>
      <c r="AE19" s="41">
        <v>569</v>
      </c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>
        <v>50</v>
      </c>
      <c r="AZ19" s="41">
        <v>569</v>
      </c>
      <c r="BA19" s="98">
        <f t="shared" si="4"/>
        <v>619</v>
      </c>
      <c r="BB19" s="101">
        <f t="shared" si="5"/>
        <v>619</v>
      </c>
    </row>
    <row r="20" spans="1:54" x14ac:dyDescent="0.35">
      <c r="A20" s="266"/>
      <c r="B20" s="11">
        <v>0.33333333333333298</v>
      </c>
      <c r="C20" s="266"/>
      <c r="D20" s="17">
        <v>49.4</v>
      </c>
      <c r="E20" s="17">
        <v>95.3</v>
      </c>
      <c r="F20" s="41">
        <v>16.899999999999999</v>
      </c>
      <c r="G20" s="311"/>
      <c r="H20" s="17">
        <v>33.299999999999997</v>
      </c>
      <c r="I20" s="17">
        <v>96.7</v>
      </c>
      <c r="J20" s="17">
        <v>86.1</v>
      </c>
      <c r="K20" s="98">
        <v>85.8</v>
      </c>
      <c r="L20" s="266"/>
      <c r="M20" s="99"/>
      <c r="N20" s="17"/>
      <c r="O20" s="41"/>
      <c r="P20" s="99">
        <v>98.5</v>
      </c>
      <c r="Q20" s="17">
        <v>18</v>
      </c>
      <c r="R20" s="17">
        <v>49.1</v>
      </c>
      <c r="S20" s="17">
        <v>49.1</v>
      </c>
      <c r="T20" s="17">
        <v>65.2</v>
      </c>
      <c r="U20" s="17">
        <v>65.099999999999994</v>
      </c>
      <c r="V20" s="17">
        <v>64.8</v>
      </c>
      <c r="W20" s="17">
        <v>65.599999999999994</v>
      </c>
      <c r="X20" s="17">
        <v>87.7</v>
      </c>
      <c r="Y20" s="17">
        <v>87.8</v>
      </c>
      <c r="Z20" s="17">
        <v>66.2</v>
      </c>
      <c r="AA20" s="17">
        <v>87.7</v>
      </c>
      <c r="AB20" s="17">
        <v>107.6</v>
      </c>
      <c r="AC20" s="17">
        <v>824</v>
      </c>
      <c r="AD20" s="17">
        <v>18.7</v>
      </c>
      <c r="AE20" s="41">
        <v>579</v>
      </c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>
        <v>50</v>
      </c>
      <c r="AZ20" s="41">
        <v>579</v>
      </c>
      <c r="BA20" s="98">
        <f t="shared" si="4"/>
        <v>629</v>
      </c>
      <c r="BB20" s="101">
        <f t="shared" si="5"/>
        <v>629</v>
      </c>
    </row>
    <row r="21" spans="1:54" x14ac:dyDescent="0.35">
      <c r="A21" s="266"/>
      <c r="B21" s="11">
        <v>0.41666666666666702</v>
      </c>
      <c r="C21" s="266"/>
      <c r="D21" s="17">
        <v>49.4</v>
      </c>
      <c r="E21" s="17">
        <v>89.1</v>
      </c>
      <c r="F21" s="41">
        <v>17.3</v>
      </c>
      <c r="G21" s="311"/>
      <c r="H21" s="17">
        <v>36.6</v>
      </c>
      <c r="I21" s="17">
        <v>95.1</v>
      </c>
      <c r="J21" s="17">
        <v>84.9</v>
      </c>
      <c r="K21" s="98">
        <v>84.6</v>
      </c>
      <c r="L21" s="266"/>
      <c r="M21" s="99"/>
      <c r="N21" s="17"/>
      <c r="O21" s="41"/>
      <c r="P21" s="99">
        <v>95.8</v>
      </c>
      <c r="Q21" s="17">
        <v>18.5</v>
      </c>
      <c r="R21" s="17">
        <v>49</v>
      </c>
      <c r="S21" s="17">
        <v>49.1</v>
      </c>
      <c r="T21" s="17">
        <v>65.3</v>
      </c>
      <c r="U21" s="17">
        <v>65.099999999999994</v>
      </c>
      <c r="V21" s="17">
        <v>64.900000000000006</v>
      </c>
      <c r="W21" s="17">
        <v>65.599999999999994</v>
      </c>
      <c r="X21" s="17">
        <v>86.5</v>
      </c>
      <c r="Y21" s="17">
        <v>86.6</v>
      </c>
      <c r="Z21" s="17">
        <v>66.2</v>
      </c>
      <c r="AA21" s="17">
        <v>86.4</v>
      </c>
      <c r="AB21" s="17">
        <v>107.6</v>
      </c>
      <c r="AC21" s="17">
        <v>824</v>
      </c>
      <c r="AD21" s="17">
        <v>19</v>
      </c>
      <c r="AE21" s="41">
        <v>574</v>
      </c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>
        <v>50</v>
      </c>
      <c r="AZ21" s="41">
        <v>574</v>
      </c>
      <c r="BA21" s="98">
        <f t="shared" si="4"/>
        <v>624</v>
      </c>
      <c r="BB21" s="101">
        <f t="shared" si="5"/>
        <v>624</v>
      </c>
    </row>
    <row r="22" spans="1:54" x14ac:dyDescent="0.35">
      <c r="A22" s="266"/>
      <c r="B22" s="11">
        <v>0.5</v>
      </c>
      <c r="C22" s="266"/>
      <c r="D22" s="17">
        <v>49.4</v>
      </c>
      <c r="E22" s="17">
        <v>92.5</v>
      </c>
      <c r="F22" s="41">
        <v>17.600000000000001</v>
      </c>
      <c r="G22" s="311"/>
      <c r="H22" s="17">
        <v>37</v>
      </c>
      <c r="I22" s="17">
        <v>95.5</v>
      </c>
      <c r="J22" s="17">
        <v>84.6</v>
      </c>
      <c r="K22" s="98">
        <v>84.4</v>
      </c>
      <c r="L22" s="266"/>
      <c r="M22" s="99"/>
      <c r="N22" s="17"/>
      <c r="O22" s="41"/>
      <c r="P22" s="99">
        <v>96.9</v>
      </c>
      <c r="Q22" s="17">
        <v>18.899999999999999</v>
      </c>
      <c r="R22" s="17">
        <v>49.1</v>
      </c>
      <c r="S22" s="17">
        <v>49.1</v>
      </c>
      <c r="T22" s="17">
        <v>65.2</v>
      </c>
      <c r="U22" s="17">
        <v>65</v>
      </c>
      <c r="V22" s="17">
        <v>64.8</v>
      </c>
      <c r="W22" s="17">
        <v>65.599999999999994</v>
      </c>
      <c r="X22" s="17">
        <v>86.3</v>
      </c>
      <c r="Y22" s="17">
        <v>86.4</v>
      </c>
      <c r="Z22" s="17">
        <v>66.2</v>
      </c>
      <c r="AA22" s="17">
        <v>86.2</v>
      </c>
      <c r="AB22" s="17">
        <v>109</v>
      </c>
      <c r="AC22" s="17">
        <v>824</v>
      </c>
      <c r="AD22" s="17">
        <v>16.7</v>
      </c>
      <c r="AE22" s="41">
        <v>572</v>
      </c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>
        <v>50</v>
      </c>
      <c r="AZ22" s="41">
        <v>572</v>
      </c>
      <c r="BA22" s="98">
        <f t="shared" si="4"/>
        <v>622</v>
      </c>
      <c r="BB22" s="101">
        <f t="shared" si="5"/>
        <v>622</v>
      </c>
    </row>
    <row r="23" spans="1:54" x14ac:dyDescent="0.35">
      <c r="A23" s="266"/>
      <c r="B23" s="11">
        <v>0.58333333333333304</v>
      </c>
      <c r="C23" s="266"/>
      <c r="D23" s="17">
        <v>49.4</v>
      </c>
      <c r="E23" s="17">
        <v>90.6</v>
      </c>
      <c r="F23" s="41">
        <v>18</v>
      </c>
      <c r="G23" s="311"/>
      <c r="H23" s="17">
        <v>38.1</v>
      </c>
      <c r="I23" s="17">
        <v>94.6</v>
      </c>
      <c r="J23" s="17">
        <v>84.6</v>
      </c>
      <c r="K23" s="98">
        <v>84.4</v>
      </c>
      <c r="L23" s="266"/>
      <c r="M23" s="99"/>
      <c r="N23" s="17"/>
      <c r="O23" s="41"/>
      <c r="P23" s="99">
        <v>95.5</v>
      </c>
      <c r="Q23" s="17">
        <v>19.3</v>
      </c>
      <c r="R23" s="17">
        <v>49.2</v>
      </c>
      <c r="S23" s="17">
        <v>49.1</v>
      </c>
      <c r="T23" s="17">
        <v>65.7</v>
      </c>
      <c r="U23" s="17">
        <v>65.599999999999994</v>
      </c>
      <c r="V23" s="17">
        <v>65.400000000000006</v>
      </c>
      <c r="W23" s="17">
        <v>66.2</v>
      </c>
      <c r="X23" s="17">
        <v>86.3</v>
      </c>
      <c r="Y23" s="17">
        <v>86.4</v>
      </c>
      <c r="Z23" s="17">
        <v>66.7</v>
      </c>
      <c r="AA23" s="17">
        <v>86.2</v>
      </c>
      <c r="AB23" s="17">
        <v>108</v>
      </c>
      <c r="AC23" s="17">
        <v>822</v>
      </c>
      <c r="AD23" s="17">
        <v>17.2</v>
      </c>
      <c r="AE23" s="41">
        <v>571</v>
      </c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>
        <v>50</v>
      </c>
      <c r="AZ23" s="41">
        <v>571</v>
      </c>
      <c r="BA23" s="98">
        <f t="shared" si="4"/>
        <v>621</v>
      </c>
      <c r="BB23" s="101">
        <f t="shared" si="5"/>
        <v>621</v>
      </c>
    </row>
    <row r="24" spans="1:54" x14ac:dyDescent="0.35">
      <c r="A24" s="266"/>
      <c r="B24" s="11">
        <v>0.66666666666666696</v>
      </c>
      <c r="C24" s="266"/>
      <c r="D24" s="17">
        <v>49.4</v>
      </c>
      <c r="E24" s="17">
        <v>89.4</v>
      </c>
      <c r="F24" s="41">
        <v>18</v>
      </c>
      <c r="G24" s="311"/>
      <c r="H24" s="17">
        <v>37.9</v>
      </c>
      <c r="I24" s="17">
        <v>95</v>
      </c>
      <c r="J24" s="17">
        <v>85</v>
      </c>
      <c r="K24" s="98">
        <v>84.7</v>
      </c>
      <c r="L24" s="266"/>
      <c r="M24" s="99"/>
      <c r="N24" s="17"/>
      <c r="O24" s="41"/>
      <c r="P24" s="99">
        <v>96.5</v>
      </c>
      <c r="Q24" s="17">
        <v>19.3</v>
      </c>
      <c r="R24" s="17">
        <v>49.2</v>
      </c>
      <c r="S24" s="17">
        <v>49.1</v>
      </c>
      <c r="T24" s="17">
        <v>66</v>
      </c>
      <c r="U24" s="17">
        <v>65.8</v>
      </c>
      <c r="V24" s="17">
        <v>65.599999999999994</v>
      </c>
      <c r="W24" s="17">
        <v>66.400000000000006</v>
      </c>
      <c r="X24" s="17">
        <v>86.7</v>
      </c>
      <c r="Y24" s="17">
        <v>86.8</v>
      </c>
      <c r="Z24" s="17">
        <v>67</v>
      </c>
      <c r="AA24" s="17">
        <v>86.6</v>
      </c>
      <c r="AB24" s="17">
        <v>107.9</v>
      </c>
      <c r="AC24" s="17">
        <v>825</v>
      </c>
      <c r="AD24" s="17">
        <v>17.3</v>
      </c>
      <c r="AE24" s="41">
        <v>573</v>
      </c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>
        <v>50</v>
      </c>
      <c r="AZ24" s="41">
        <v>573</v>
      </c>
      <c r="BA24" s="98">
        <f t="shared" si="4"/>
        <v>623</v>
      </c>
      <c r="BB24" s="101">
        <f t="shared" si="5"/>
        <v>623</v>
      </c>
    </row>
    <row r="25" spans="1:54" x14ac:dyDescent="0.35">
      <c r="A25" s="266"/>
      <c r="B25" s="11">
        <v>0.75</v>
      </c>
      <c r="C25" s="266"/>
      <c r="D25" s="17">
        <v>49.4</v>
      </c>
      <c r="E25" s="17">
        <v>92.3</v>
      </c>
      <c r="F25" s="41">
        <v>17.600000000000001</v>
      </c>
      <c r="G25" s="311"/>
      <c r="H25" s="17">
        <v>33.799999999999997</v>
      </c>
      <c r="I25" s="17">
        <v>94.8</v>
      </c>
      <c r="J25" s="17">
        <v>85.3</v>
      </c>
      <c r="K25" s="98">
        <v>85</v>
      </c>
      <c r="L25" s="266"/>
      <c r="M25" s="99"/>
      <c r="N25" s="17"/>
      <c r="O25" s="41"/>
      <c r="P25" s="99">
        <v>96.7</v>
      </c>
      <c r="Q25" s="17">
        <v>18.600000000000001</v>
      </c>
      <c r="R25" s="17">
        <v>49.1</v>
      </c>
      <c r="S25" s="17">
        <v>49.1</v>
      </c>
      <c r="T25" s="17">
        <v>65.099999999999994</v>
      </c>
      <c r="U25" s="17">
        <v>65</v>
      </c>
      <c r="V25" s="17">
        <v>64.8</v>
      </c>
      <c r="W25" s="17">
        <v>65.599999999999994</v>
      </c>
      <c r="X25" s="17">
        <v>87</v>
      </c>
      <c r="Y25" s="17">
        <v>87.1</v>
      </c>
      <c r="Z25" s="17">
        <v>66.099999999999994</v>
      </c>
      <c r="AA25" s="17">
        <v>86.9</v>
      </c>
      <c r="AB25" s="17">
        <v>107.8</v>
      </c>
      <c r="AC25" s="17">
        <v>826</v>
      </c>
      <c r="AD25" s="17">
        <v>18</v>
      </c>
      <c r="AE25" s="41">
        <v>575</v>
      </c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>
        <v>50</v>
      </c>
      <c r="AZ25" s="41">
        <v>575</v>
      </c>
      <c r="BA25" s="98">
        <f t="shared" si="4"/>
        <v>625</v>
      </c>
      <c r="BB25" s="101">
        <f t="shared" si="5"/>
        <v>625</v>
      </c>
    </row>
    <row r="26" spans="1:54" x14ac:dyDescent="0.35">
      <c r="A26" s="266"/>
      <c r="B26" s="11">
        <v>0.83333333333333304</v>
      </c>
      <c r="C26" s="266"/>
      <c r="D26" s="17">
        <v>49.4</v>
      </c>
      <c r="E26" s="17">
        <v>91.1</v>
      </c>
      <c r="F26" s="41">
        <v>17.3</v>
      </c>
      <c r="G26" s="311"/>
      <c r="H26" s="17">
        <v>32.299999999999997</v>
      </c>
      <c r="I26" s="17">
        <v>92.9</v>
      </c>
      <c r="J26" s="17">
        <v>85.5</v>
      </c>
      <c r="K26" s="98">
        <v>85.2</v>
      </c>
      <c r="L26" s="266"/>
      <c r="M26" s="99"/>
      <c r="N26" s="17"/>
      <c r="O26" s="41"/>
      <c r="P26" s="99">
        <v>95.8</v>
      </c>
      <c r="Q26" s="17">
        <v>18.399999999999999</v>
      </c>
      <c r="R26" s="17">
        <v>49.1</v>
      </c>
      <c r="S26" s="17">
        <v>49.1</v>
      </c>
      <c r="T26" s="17">
        <v>64.900000000000006</v>
      </c>
      <c r="U26" s="17">
        <v>64.8</v>
      </c>
      <c r="V26" s="17">
        <v>64.599999999999994</v>
      </c>
      <c r="W26" s="17">
        <v>65.3</v>
      </c>
      <c r="X26" s="17">
        <v>87.1</v>
      </c>
      <c r="Y26" s="17">
        <v>87.2</v>
      </c>
      <c r="Z26" s="17">
        <v>65.900000000000006</v>
      </c>
      <c r="AA26" s="17">
        <v>87</v>
      </c>
      <c r="AB26" s="17">
        <v>107.7</v>
      </c>
      <c r="AC26" s="17">
        <v>823</v>
      </c>
      <c r="AD26" s="17">
        <v>18.7</v>
      </c>
      <c r="AE26" s="41">
        <v>576</v>
      </c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>
        <v>50</v>
      </c>
      <c r="AZ26" s="41">
        <v>576</v>
      </c>
      <c r="BA26" s="98">
        <f t="shared" si="4"/>
        <v>626</v>
      </c>
      <c r="BB26" s="101">
        <f t="shared" si="5"/>
        <v>626</v>
      </c>
    </row>
    <row r="27" spans="1:54" x14ac:dyDescent="0.35">
      <c r="A27" s="266"/>
      <c r="B27" s="11">
        <v>0.91666666666666696</v>
      </c>
      <c r="C27" s="266"/>
      <c r="D27" s="17">
        <v>49.4</v>
      </c>
      <c r="E27" s="17">
        <v>92.9</v>
      </c>
      <c r="F27" s="41">
        <v>17</v>
      </c>
      <c r="G27" s="311"/>
      <c r="H27" s="17">
        <v>32.1</v>
      </c>
      <c r="I27" s="17">
        <v>95.1</v>
      </c>
      <c r="J27" s="17">
        <v>85.5</v>
      </c>
      <c r="K27" s="98">
        <v>85.3</v>
      </c>
      <c r="L27" s="266"/>
      <c r="M27" s="99"/>
      <c r="N27" s="17"/>
      <c r="O27" s="41"/>
      <c r="P27" s="99">
        <v>96.4</v>
      </c>
      <c r="Q27" s="17">
        <v>18.100000000000001</v>
      </c>
      <c r="R27" s="17">
        <v>49.1</v>
      </c>
      <c r="S27" s="17">
        <v>49.1</v>
      </c>
      <c r="T27" s="17">
        <v>64.400000000000006</v>
      </c>
      <c r="U27" s="17">
        <v>64.3</v>
      </c>
      <c r="V27" s="17">
        <v>64.400000000000006</v>
      </c>
      <c r="W27" s="17">
        <v>64.900000000000006</v>
      </c>
      <c r="X27" s="17">
        <v>87.1</v>
      </c>
      <c r="Y27" s="17">
        <v>87.3</v>
      </c>
      <c r="Z27" s="17">
        <v>65.400000000000006</v>
      </c>
      <c r="AA27" s="17">
        <v>87.1</v>
      </c>
      <c r="AB27" s="17">
        <v>108.2</v>
      </c>
      <c r="AC27" s="17">
        <v>825</v>
      </c>
      <c r="AD27" s="17">
        <v>17.8</v>
      </c>
      <c r="AE27" s="41">
        <v>576</v>
      </c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>
        <v>50</v>
      </c>
      <c r="AZ27" s="41">
        <v>576</v>
      </c>
      <c r="BA27" s="98">
        <f t="shared" si="4"/>
        <v>626</v>
      </c>
      <c r="BB27" s="101">
        <f t="shared" si="5"/>
        <v>626</v>
      </c>
    </row>
    <row r="28" spans="1:54" x14ac:dyDescent="0.35">
      <c r="A28" s="267"/>
      <c r="B28" s="11">
        <v>1</v>
      </c>
      <c r="C28" s="267"/>
      <c r="D28" s="17">
        <v>49.4</v>
      </c>
      <c r="E28" s="17">
        <v>93.6</v>
      </c>
      <c r="F28" s="41">
        <v>16.8</v>
      </c>
      <c r="G28" s="312"/>
      <c r="H28" s="17">
        <v>32</v>
      </c>
      <c r="I28" s="17">
        <v>94.7</v>
      </c>
      <c r="J28" s="17">
        <v>85.7</v>
      </c>
      <c r="K28" s="98">
        <v>85.4</v>
      </c>
      <c r="L28" s="267"/>
      <c r="M28" s="99"/>
      <c r="N28" s="17"/>
      <c r="O28" s="41"/>
      <c r="P28" s="99">
        <v>96.6</v>
      </c>
      <c r="Q28" s="17">
        <v>17.899999999999999</v>
      </c>
      <c r="R28" s="17">
        <v>49.1</v>
      </c>
      <c r="S28" s="17">
        <v>49.1</v>
      </c>
      <c r="T28" s="17">
        <v>64.400000000000006</v>
      </c>
      <c r="U28" s="17">
        <v>64.3</v>
      </c>
      <c r="V28" s="17">
        <v>64.099999999999994</v>
      </c>
      <c r="W28" s="17">
        <v>64.8</v>
      </c>
      <c r="X28" s="17">
        <v>87.3</v>
      </c>
      <c r="Y28" s="17">
        <v>87.4</v>
      </c>
      <c r="Z28" s="17">
        <v>65.400000000000006</v>
      </c>
      <c r="AA28" s="17">
        <v>87.2</v>
      </c>
      <c r="AB28" s="17">
        <v>108</v>
      </c>
      <c r="AC28" s="17">
        <v>825</v>
      </c>
      <c r="AD28" s="17">
        <v>18</v>
      </c>
      <c r="AE28" s="41">
        <v>577</v>
      </c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>
        <v>50</v>
      </c>
      <c r="AZ28" s="41">
        <v>577</v>
      </c>
      <c r="BA28" s="98">
        <f t="shared" si="4"/>
        <v>627</v>
      </c>
      <c r="BB28" s="101">
        <f t="shared" si="5"/>
        <v>627</v>
      </c>
    </row>
    <row r="29" spans="1:54" x14ac:dyDescent="0.35">
      <c r="A29" s="291" t="s">
        <v>92</v>
      </c>
      <c r="B29" s="285"/>
      <c r="C29" s="78">
        <f>AVERAGE($C$17:$C$28)</f>
        <v>93</v>
      </c>
      <c r="D29" s="78">
        <f>AVERAGE($D$17:$D$28)</f>
        <v>49.383333333333326</v>
      </c>
      <c r="E29" s="78">
        <f>AVERAGE($E$17:$E$28)</f>
        <v>93.008333333333326</v>
      </c>
      <c r="F29" s="102">
        <f>AVERAGE($F$17:$F$28)</f>
        <v>17.3</v>
      </c>
      <c r="G29" s="77">
        <f>AVERAGE(G17:G28)</f>
        <v>95</v>
      </c>
      <c r="H29" s="78">
        <f>AVERAGE($H$17:$H$28)</f>
        <v>34.216666666666669</v>
      </c>
      <c r="I29" s="78">
        <f>AVERAGE($I$17:$I$28)</f>
        <v>95.699999999999989</v>
      </c>
      <c r="J29" s="78">
        <f>AVERAGE(J17:J28)</f>
        <v>85.058333333333337</v>
      </c>
      <c r="K29" s="103">
        <f>AVERAGE($K$17:$K$28)</f>
        <v>84.783333333333331</v>
      </c>
      <c r="L29" s="104">
        <f t="shared" ref="L29:AD29" si="6">AVERAGE(L17:L28)</f>
        <v>2</v>
      </c>
      <c r="M29" s="103" t="e">
        <f t="shared" si="6"/>
        <v>#DIV/0!</v>
      </c>
      <c r="N29" s="103" t="e">
        <f t="shared" si="6"/>
        <v>#DIV/0!</v>
      </c>
      <c r="O29" s="102" t="e">
        <f t="shared" si="6"/>
        <v>#DIV/0!</v>
      </c>
      <c r="P29" s="105">
        <f t="shared" si="6"/>
        <v>97.399999999999991</v>
      </c>
      <c r="Q29" s="78">
        <f t="shared" si="6"/>
        <v>18.433333333333334</v>
      </c>
      <c r="R29" s="78">
        <f t="shared" si="6"/>
        <v>49.091666666666669</v>
      </c>
      <c r="S29" s="78">
        <f t="shared" si="6"/>
        <v>49.100000000000016</v>
      </c>
      <c r="T29" s="78">
        <f t="shared" si="6"/>
        <v>64.858333333333334</v>
      </c>
      <c r="U29" s="78">
        <f t="shared" si="6"/>
        <v>64.72499999999998</v>
      </c>
      <c r="V29" s="78">
        <f t="shared" si="6"/>
        <v>64.533333333333346</v>
      </c>
      <c r="W29" s="78">
        <f t="shared" si="6"/>
        <v>65.274999999999991</v>
      </c>
      <c r="X29" s="78">
        <f t="shared" si="6"/>
        <v>86.7</v>
      </c>
      <c r="Y29" s="78">
        <f t="shared" si="6"/>
        <v>86.808333333333337</v>
      </c>
      <c r="Z29" s="78">
        <f t="shared" si="6"/>
        <v>65.833333333333329</v>
      </c>
      <c r="AA29" s="78">
        <f t="shared" si="6"/>
        <v>86.625000000000014</v>
      </c>
      <c r="AB29" s="78">
        <f t="shared" si="6"/>
        <v>108.075</v>
      </c>
      <c r="AC29" s="78">
        <f t="shared" si="6"/>
        <v>823.91666666666663</v>
      </c>
      <c r="AD29" s="78">
        <f t="shared" si="6"/>
        <v>17.683333333333334</v>
      </c>
      <c r="AE29" s="102">
        <f>AVERAGE($AE$17:$AE$28)</f>
        <v>574.08333333333337</v>
      </c>
      <c r="AF29" s="106" t="e">
        <f t="shared" ref="AF29:AT29" si="7">AVERAGE(AF17:AF28)</f>
        <v>#DIV/0!</v>
      </c>
      <c r="AG29" s="78" t="e">
        <f t="shared" si="7"/>
        <v>#DIV/0!</v>
      </c>
      <c r="AH29" s="78" t="e">
        <f t="shared" si="7"/>
        <v>#DIV/0!</v>
      </c>
      <c r="AI29" s="78" t="e">
        <f t="shared" si="7"/>
        <v>#DIV/0!</v>
      </c>
      <c r="AJ29" s="78" t="e">
        <f t="shared" si="7"/>
        <v>#DIV/0!</v>
      </c>
      <c r="AK29" s="78" t="e">
        <f t="shared" si="7"/>
        <v>#DIV/0!</v>
      </c>
      <c r="AL29" s="78" t="e">
        <f t="shared" si="7"/>
        <v>#DIV/0!</v>
      </c>
      <c r="AM29" s="78" t="e">
        <f t="shared" si="7"/>
        <v>#DIV/0!</v>
      </c>
      <c r="AN29" s="78" t="e">
        <f t="shared" si="7"/>
        <v>#DIV/0!</v>
      </c>
      <c r="AO29" s="78" t="e">
        <f t="shared" si="7"/>
        <v>#DIV/0!</v>
      </c>
      <c r="AP29" s="78" t="e">
        <f t="shared" si="7"/>
        <v>#DIV/0!</v>
      </c>
      <c r="AQ29" s="78" t="e">
        <f t="shared" si="7"/>
        <v>#DIV/0!</v>
      </c>
      <c r="AR29" s="78" t="e">
        <f t="shared" si="7"/>
        <v>#DIV/0!</v>
      </c>
      <c r="AS29" s="78" t="e">
        <f t="shared" si="7"/>
        <v>#DIV/0!</v>
      </c>
      <c r="AT29" s="78" t="e">
        <f t="shared" si="7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>
        <f>AVERAGE($AY$17:$AY$28)</f>
        <v>50</v>
      </c>
      <c r="AZ29" s="78">
        <f>AVERAGE(AZ17:AZ28)</f>
        <v>574.08333333333337</v>
      </c>
      <c r="BA29" s="103">
        <f>AVERAGE(BA17:BA28)</f>
        <v>624.08333333333337</v>
      </c>
      <c r="BB29" s="108">
        <f>AVERAGE(BB17:BB28)</f>
        <v>624.08333333333337</v>
      </c>
    </row>
    <row r="30" spans="1:54" x14ac:dyDescent="0.35">
      <c r="A30" s="268">
        <v>45294</v>
      </c>
      <c r="B30" s="11">
        <v>1.0833333333333299</v>
      </c>
      <c r="C30" s="306">
        <v>91.2</v>
      </c>
      <c r="D30" s="17">
        <v>49.4</v>
      </c>
      <c r="E30" s="17">
        <v>91.5</v>
      </c>
      <c r="F30" s="41">
        <v>16.899999999999999</v>
      </c>
      <c r="G30" s="306">
        <v>94</v>
      </c>
      <c r="H30" s="17">
        <v>35.200000000000003</v>
      </c>
      <c r="I30" s="17">
        <v>95.7</v>
      </c>
      <c r="J30" s="17">
        <v>84.9</v>
      </c>
      <c r="K30" s="98">
        <v>84.6</v>
      </c>
      <c r="L30" s="286"/>
      <c r="M30" s="99"/>
      <c r="N30" s="17"/>
      <c r="O30" s="41"/>
      <c r="P30" s="99">
        <v>96.4</v>
      </c>
      <c r="Q30" s="17">
        <v>18</v>
      </c>
      <c r="R30" s="17">
        <v>49.1</v>
      </c>
      <c r="S30" s="17">
        <v>49.1</v>
      </c>
      <c r="T30" s="17">
        <v>64.5</v>
      </c>
      <c r="U30" s="17">
        <v>64.3</v>
      </c>
      <c r="V30" s="17">
        <v>64.099999999999994</v>
      </c>
      <c r="W30" s="17">
        <v>64.8</v>
      </c>
      <c r="X30" s="17">
        <v>86.5</v>
      </c>
      <c r="Y30" s="17">
        <v>86.6</v>
      </c>
      <c r="Z30" s="17">
        <v>65.400000000000006</v>
      </c>
      <c r="AA30" s="17">
        <v>86.4</v>
      </c>
      <c r="AB30" s="17">
        <v>108.3</v>
      </c>
      <c r="AC30" s="17">
        <v>823</v>
      </c>
      <c r="AD30" s="17">
        <v>18.3</v>
      </c>
      <c r="AE30" s="41">
        <v>572</v>
      </c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>
        <v>50</v>
      </c>
      <c r="AZ30" s="41">
        <v>572</v>
      </c>
      <c r="BA30" s="98">
        <f t="shared" ref="BA30:BA41" si="8">AY30+AZ30</f>
        <v>622</v>
      </c>
      <c r="BB30" s="101">
        <f t="shared" ref="BB30:BB41" si="9">AE30+AU30+AY30</f>
        <v>622</v>
      </c>
    </row>
    <row r="31" spans="1:54" x14ac:dyDescent="0.35">
      <c r="A31" s="266"/>
      <c r="B31" s="11">
        <v>1.1666666666666701</v>
      </c>
      <c r="C31" s="266"/>
      <c r="D31" s="17">
        <v>49.4</v>
      </c>
      <c r="E31" s="17">
        <v>93.8</v>
      </c>
      <c r="F31" s="41">
        <v>16.899999999999999</v>
      </c>
      <c r="G31" s="311"/>
      <c r="H31" s="17">
        <v>35.299999999999997</v>
      </c>
      <c r="I31" s="17">
        <v>94.6</v>
      </c>
      <c r="J31" s="17">
        <v>85.6</v>
      </c>
      <c r="K31" s="98">
        <v>85.3</v>
      </c>
      <c r="L31" s="266"/>
      <c r="M31" s="99"/>
      <c r="N31" s="17"/>
      <c r="O31" s="41"/>
      <c r="P31" s="99">
        <v>96.6</v>
      </c>
      <c r="Q31" s="17">
        <v>18.100000000000001</v>
      </c>
      <c r="R31" s="17">
        <v>49.2</v>
      </c>
      <c r="S31" s="17">
        <v>49.1</v>
      </c>
      <c r="T31" s="17">
        <v>65</v>
      </c>
      <c r="U31" s="17">
        <v>64.8</v>
      </c>
      <c r="V31" s="17">
        <v>64.599999999999994</v>
      </c>
      <c r="W31" s="17">
        <v>65.3</v>
      </c>
      <c r="X31" s="17">
        <v>87.2</v>
      </c>
      <c r="Y31" s="17">
        <v>87.3</v>
      </c>
      <c r="Z31" s="17">
        <v>66</v>
      </c>
      <c r="AA31" s="17">
        <v>87.1</v>
      </c>
      <c r="AB31" s="17">
        <v>108</v>
      </c>
      <c r="AC31" s="17">
        <v>823</v>
      </c>
      <c r="AD31" s="17">
        <v>18.899999999999999</v>
      </c>
      <c r="AE31" s="41">
        <v>577</v>
      </c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>
        <v>50</v>
      </c>
      <c r="AZ31" s="41">
        <v>577</v>
      </c>
      <c r="BA31" s="98">
        <f t="shared" si="8"/>
        <v>627</v>
      </c>
      <c r="BB31" s="101">
        <f t="shared" si="9"/>
        <v>627</v>
      </c>
    </row>
    <row r="32" spans="1:54" x14ac:dyDescent="0.35">
      <c r="A32" s="266"/>
      <c r="B32" s="11">
        <v>1.25</v>
      </c>
      <c r="C32" s="266"/>
      <c r="D32" s="17">
        <v>49.4</v>
      </c>
      <c r="E32" s="17">
        <v>92.2</v>
      </c>
      <c r="F32" s="41">
        <v>16.899999999999999</v>
      </c>
      <c r="G32" s="311"/>
      <c r="H32" s="17">
        <v>35.299999999999997</v>
      </c>
      <c r="I32" s="17">
        <v>93.9</v>
      </c>
      <c r="J32" s="17">
        <v>86.3</v>
      </c>
      <c r="K32" s="98">
        <v>86</v>
      </c>
      <c r="L32" s="266"/>
      <c r="M32" s="99"/>
      <c r="N32" s="17"/>
      <c r="O32" s="41"/>
      <c r="P32" s="99">
        <v>95.8</v>
      </c>
      <c r="Q32" s="17">
        <v>18</v>
      </c>
      <c r="R32" s="17">
        <v>49.1</v>
      </c>
      <c r="S32" s="17">
        <v>49.1</v>
      </c>
      <c r="T32" s="17">
        <v>65.599999999999994</v>
      </c>
      <c r="U32" s="17">
        <v>65.400000000000006</v>
      </c>
      <c r="V32" s="17">
        <v>65.2</v>
      </c>
      <c r="W32" s="17">
        <v>65.900000000000006</v>
      </c>
      <c r="X32" s="17">
        <v>87.9</v>
      </c>
      <c r="Y32" s="17">
        <v>88</v>
      </c>
      <c r="Z32" s="17">
        <v>66.5</v>
      </c>
      <c r="AA32" s="17">
        <v>87.8</v>
      </c>
      <c r="AB32" s="17">
        <v>107.3</v>
      </c>
      <c r="AC32" s="17">
        <v>825</v>
      </c>
      <c r="AD32" s="17">
        <v>15.3</v>
      </c>
      <c r="AE32" s="41">
        <v>581</v>
      </c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>
        <v>50</v>
      </c>
      <c r="AZ32" s="41">
        <v>581</v>
      </c>
      <c r="BA32" s="98">
        <f t="shared" si="8"/>
        <v>631</v>
      </c>
      <c r="BB32" s="101">
        <f t="shared" si="9"/>
        <v>631</v>
      </c>
    </row>
    <row r="33" spans="1:54" x14ac:dyDescent="0.35">
      <c r="A33" s="266"/>
      <c r="B33" s="11">
        <v>1.3333333333333299</v>
      </c>
      <c r="C33" s="266"/>
      <c r="D33" s="17">
        <v>49.4</v>
      </c>
      <c r="E33" s="17">
        <v>90.8</v>
      </c>
      <c r="F33" s="41">
        <v>16.899999999999999</v>
      </c>
      <c r="G33" s="311"/>
      <c r="H33" s="17">
        <v>34.6</v>
      </c>
      <c r="I33" s="17">
        <v>93.2</v>
      </c>
      <c r="J33" s="17">
        <v>86.7</v>
      </c>
      <c r="K33" s="98">
        <v>86.4</v>
      </c>
      <c r="L33" s="266"/>
      <c r="M33" s="99"/>
      <c r="N33" s="17"/>
      <c r="O33" s="41"/>
      <c r="P33" s="99">
        <v>95.2</v>
      </c>
      <c r="Q33" s="17">
        <v>18</v>
      </c>
      <c r="R33" s="17">
        <v>49.1</v>
      </c>
      <c r="S33" s="17">
        <v>49.1</v>
      </c>
      <c r="T33" s="17">
        <v>65.7</v>
      </c>
      <c r="U33" s="17">
        <v>65.5</v>
      </c>
      <c r="V33" s="17">
        <v>65.3</v>
      </c>
      <c r="W33" s="17">
        <v>66.099999999999994</v>
      </c>
      <c r="X33" s="17">
        <v>88.3</v>
      </c>
      <c r="Y33" s="17">
        <v>88.4</v>
      </c>
      <c r="Z33" s="17">
        <v>66.7</v>
      </c>
      <c r="AA33" s="17">
        <v>88.2</v>
      </c>
      <c r="AB33" s="17">
        <v>107.3</v>
      </c>
      <c r="AC33" s="17">
        <v>825</v>
      </c>
      <c r="AD33" s="17">
        <v>15.2</v>
      </c>
      <c r="AE33" s="41">
        <v>584</v>
      </c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>
        <v>50</v>
      </c>
      <c r="AZ33" s="41">
        <v>584</v>
      </c>
      <c r="BA33" s="98">
        <f t="shared" si="8"/>
        <v>634</v>
      </c>
      <c r="BB33" s="101">
        <f t="shared" si="9"/>
        <v>634</v>
      </c>
    </row>
    <row r="34" spans="1:54" x14ac:dyDescent="0.35">
      <c r="A34" s="266"/>
      <c r="B34" s="11">
        <v>1.4166666666666701</v>
      </c>
      <c r="C34" s="266"/>
      <c r="D34" s="17">
        <v>49.4</v>
      </c>
      <c r="E34" s="17">
        <v>92.4</v>
      </c>
      <c r="F34" s="41">
        <v>17.3</v>
      </c>
      <c r="G34" s="311"/>
      <c r="H34" s="17">
        <v>37.700000000000003</v>
      </c>
      <c r="I34" s="17">
        <v>93.5</v>
      </c>
      <c r="J34" s="17">
        <v>86.9</v>
      </c>
      <c r="K34" s="98">
        <v>86.7</v>
      </c>
      <c r="L34" s="266"/>
      <c r="M34" s="99"/>
      <c r="N34" s="17"/>
      <c r="O34" s="41"/>
      <c r="P34" s="99">
        <v>95.8</v>
      </c>
      <c r="Q34" s="17">
        <v>18.7</v>
      </c>
      <c r="R34" s="17">
        <v>49.2</v>
      </c>
      <c r="S34" s="17">
        <v>49.1</v>
      </c>
      <c r="T34" s="17">
        <v>66.900000000000006</v>
      </c>
      <c r="U34" s="17">
        <v>66.7</v>
      </c>
      <c r="V34" s="17">
        <v>66.5</v>
      </c>
      <c r="W34" s="17">
        <v>67.3</v>
      </c>
      <c r="X34" s="17">
        <v>88.6</v>
      </c>
      <c r="Y34" s="17">
        <v>88.6</v>
      </c>
      <c r="Z34" s="17">
        <v>67.8</v>
      </c>
      <c r="AA34" s="17">
        <v>88.5</v>
      </c>
      <c r="AB34" s="17">
        <v>107.3</v>
      </c>
      <c r="AC34" s="17">
        <v>824</v>
      </c>
      <c r="AD34" s="17">
        <v>15</v>
      </c>
      <c r="AE34" s="41">
        <v>588</v>
      </c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>
        <v>50</v>
      </c>
      <c r="AZ34" s="41">
        <v>588</v>
      </c>
      <c r="BA34" s="98">
        <f t="shared" si="8"/>
        <v>638</v>
      </c>
      <c r="BB34" s="101">
        <f t="shared" si="9"/>
        <v>638</v>
      </c>
    </row>
    <row r="35" spans="1:54" x14ac:dyDescent="0.35">
      <c r="A35" s="266"/>
      <c r="B35" s="11">
        <v>1.5</v>
      </c>
      <c r="C35" s="266"/>
      <c r="D35" s="17">
        <v>49.5</v>
      </c>
      <c r="E35" s="17">
        <v>89.9</v>
      </c>
      <c r="F35" s="41">
        <v>17.7</v>
      </c>
      <c r="G35" s="311"/>
      <c r="H35" s="17">
        <v>37.799999999999997</v>
      </c>
      <c r="I35" s="17">
        <v>93.5</v>
      </c>
      <c r="J35" s="17">
        <v>87.1</v>
      </c>
      <c r="K35" s="98">
        <v>86.9</v>
      </c>
      <c r="L35" s="266"/>
      <c r="M35" s="99"/>
      <c r="N35" s="17"/>
      <c r="O35" s="41"/>
      <c r="P35" s="99">
        <v>94.9</v>
      </c>
      <c r="Q35" s="17">
        <v>19</v>
      </c>
      <c r="R35" s="17">
        <v>49.2</v>
      </c>
      <c r="S35" s="17">
        <v>49.1</v>
      </c>
      <c r="T35" s="17">
        <v>67.5</v>
      </c>
      <c r="U35" s="17">
        <v>67.3</v>
      </c>
      <c r="V35" s="17">
        <v>67</v>
      </c>
      <c r="W35" s="17">
        <v>67.8</v>
      </c>
      <c r="X35" s="17">
        <v>88.7</v>
      </c>
      <c r="Y35" s="17">
        <v>88.8</v>
      </c>
      <c r="Z35" s="17">
        <v>68.400000000000006</v>
      </c>
      <c r="AA35" s="17">
        <v>88.6</v>
      </c>
      <c r="AB35" s="17">
        <v>106.7</v>
      </c>
      <c r="AC35" s="17">
        <v>824</v>
      </c>
      <c r="AD35" s="17">
        <v>15</v>
      </c>
      <c r="AE35" s="41">
        <v>589</v>
      </c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>
        <v>50</v>
      </c>
      <c r="AZ35" s="41">
        <v>589</v>
      </c>
      <c r="BA35" s="98">
        <f t="shared" si="8"/>
        <v>639</v>
      </c>
      <c r="BB35" s="101">
        <f t="shared" si="9"/>
        <v>639</v>
      </c>
    </row>
    <row r="36" spans="1:54" x14ac:dyDescent="0.35">
      <c r="A36" s="266"/>
      <c r="B36" s="11">
        <v>1.5833333333333299</v>
      </c>
      <c r="C36" s="266"/>
      <c r="D36" s="17">
        <v>49.4</v>
      </c>
      <c r="E36" s="17">
        <v>87.7</v>
      </c>
      <c r="F36" s="41">
        <v>18</v>
      </c>
      <c r="G36" s="311"/>
      <c r="H36" s="17">
        <v>38</v>
      </c>
      <c r="I36" s="17">
        <v>93.4</v>
      </c>
      <c r="J36" s="17">
        <v>87.2</v>
      </c>
      <c r="K36" s="98">
        <v>86.9</v>
      </c>
      <c r="L36" s="266"/>
      <c r="M36" s="99"/>
      <c r="N36" s="17"/>
      <c r="O36" s="41"/>
      <c r="P36" s="99">
        <v>94.2</v>
      </c>
      <c r="Q36" s="17">
        <v>19.3</v>
      </c>
      <c r="R36" s="17">
        <v>49.2</v>
      </c>
      <c r="S36" s="17">
        <v>49.1</v>
      </c>
      <c r="T36" s="17">
        <v>67.8</v>
      </c>
      <c r="U36" s="17">
        <v>67.599999999999994</v>
      </c>
      <c r="V36" s="17">
        <v>67.3</v>
      </c>
      <c r="W36" s="17">
        <v>68.099999999999994</v>
      </c>
      <c r="X36" s="17">
        <v>88.8</v>
      </c>
      <c r="Y36" s="17">
        <v>88.9</v>
      </c>
      <c r="Z36" s="17">
        <v>68.7</v>
      </c>
      <c r="AA36" s="17">
        <v>88.7</v>
      </c>
      <c r="AB36" s="17">
        <v>106.3</v>
      </c>
      <c r="AC36" s="17">
        <v>823</v>
      </c>
      <c r="AD36" s="17">
        <v>15.3</v>
      </c>
      <c r="AE36" s="41">
        <v>588</v>
      </c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>
        <v>50</v>
      </c>
      <c r="AZ36" s="41">
        <v>588</v>
      </c>
      <c r="BA36" s="98">
        <f t="shared" si="8"/>
        <v>638</v>
      </c>
      <c r="BB36" s="101">
        <f t="shared" si="9"/>
        <v>638</v>
      </c>
    </row>
    <row r="37" spans="1:54" x14ac:dyDescent="0.35">
      <c r="A37" s="266"/>
      <c r="B37" s="11">
        <v>1.6666666666666701</v>
      </c>
      <c r="C37" s="266"/>
      <c r="D37" s="17">
        <v>49.4</v>
      </c>
      <c r="E37" s="17">
        <v>90.7</v>
      </c>
      <c r="F37" s="41">
        <v>17.899999999999999</v>
      </c>
      <c r="G37" s="311"/>
      <c r="H37" s="17">
        <v>37.4</v>
      </c>
      <c r="I37" s="17">
        <v>93.2</v>
      </c>
      <c r="J37" s="17">
        <v>86.2</v>
      </c>
      <c r="K37" s="98">
        <v>86</v>
      </c>
      <c r="L37" s="266"/>
      <c r="M37" s="99"/>
      <c r="N37" s="17"/>
      <c r="O37" s="41"/>
      <c r="P37" s="99">
        <v>94.7</v>
      </c>
      <c r="Q37" s="17">
        <v>19.2</v>
      </c>
      <c r="R37" s="17">
        <v>49.2</v>
      </c>
      <c r="S37" s="17">
        <v>49.1</v>
      </c>
      <c r="T37" s="17">
        <v>66.900000000000006</v>
      </c>
      <c r="U37" s="17">
        <v>66.8</v>
      </c>
      <c r="V37" s="17">
        <v>66.5</v>
      </c>
      <c r="W37" s="17">
        <v>67.3</v>
      </c>
      <c r="X37" s="17">
        <v>87.8</v>
      </c>
      <c r="Y37" s="17">
        <v>87.9</v>
      </c>
      <c r="Z37" s="17">
        <v>67.900000000000006</v>
      </c>
      <c r="AA37" s="17">
        <v>87.7</v>
      </c>
      <c r="AB37" s="17">
        <v>107.4</v>
      </c>
      <c r="AC37" s="17">
        <v>824</v>
      </c>
      <c r="AD37" s="17">
        <v>15.3</v>
      </c>
      <c r="AE37" s="41">
        <v>581</v>
      </c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>
        <v>50</v>
      </c>
      <c r="AZ37" s="41">
        <v>581</v>
      </c>
      <c r="BA37" s="98">
        <f t="shared" si="8"/>
        <v>631</v>
      </c>
      <c r="BB37" s="101">
        <f t="shared" si="9"/>
        <v>631</v>
      </c>
    </row>
    <row r="38" spans="1:54" x14ac:dyDescent="0.35">
      <c r="A38" s="266"/>
      <c r="B38" s="11">
        <v>1.75</v>
      </c>
      <c r="C38" s="266"/>
      <c r="D38" s="17">
        <v>49.4</v>
      </c>
      <c r="E38" s="17">
        <v>90.9</v>
      </c>
      <c r="F38" s="41">
        <v>17.8</v>
      </c>
      <c r="G38" s="311"/>
      <c r="H38" s="17">
        <v>36.5</v>
      </c>
      <c r="I38" s="17">
        <v>92.2</v>
      </c>
      <c r="J38" s="17">
        <v>87.2</v>
      </c>
      <c r="K38" s="98">
        <v>86.9</v>
      </c>
      <c r="L38" s="266"/>
      <c r="M38" s="99"/>
      <c r="N38" s="17"/>
      <c r="O38" s="41"/>
      <c r="P38" s="99">
        <v>94.2</v>
      </c>
      <c r="Q38" s="17">
        <v>19.100000000000001</v>
      </c>
      <c r="R38" s="17">
        <v>49.1</v>
      </c>
      <c r="S38" s="17">
        <v>49.1</v>
      </c>
      <c r="T38" s="17">
        <v>67.400000000000006</v>
      </c>
      <c r="U38" s="17">
        <v>67.3</v>
      </c>
      <c r="V38" s="17">
        <v>67</v>
      </c>
      <c r="W38" s="17">
        <v>67.8</v>
      </c>
      <c r="X38" s="17">
        <v>88.8</v>
      </c>
      <c r="Y38" s="17">
        <v>88.9</v>
      </c>
      <c r="Z38" s="17">
        <v>68.400000000000006</v>
      </c>
      <c r="AA38" s="17">
        <v>88.7</v>
      </c>
      <c r="AB38" s="17">
        <v>106.7</v>
      </c>
      <c r="AC38" s="17">
        <v>823</v>
      </c>
      <c r="AD38" s="17">
        <v>15</v>
      </c>
      <c r="AE38" s="41">
        <v>587</v>
      </c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>
        <v>50</v>
      </c>
      <c r="AZ38" s="41">
        <v>587</v>
      </c>
      <c r="BA38" s="98">
        <f t="shared" si="8"/>
        <v>637</v>
      </c>
      <c r="BB38" s="101">
        <f t="shared" si="9"/>
        <v>637</v>
      </c>
    </row>
    <row r="39" spans="1:54" x14ac:dyDescent="0.35">
      <c r="A39" s="266"/>
      <c r="B39" s="11">
        <v>1.8333333333333299</v>
      </c>
      <c r="C39" s="266"/>
      <c r="D39" s="17">
        <v>49.4</v>
      </c>
      <c r="E39" s="17">
        <v>92.9</v>
      </c>
      <c r="F39" s="41">
        <v>17.5</v>
      </c>
      <c r="G39" s="311"/>
      <c r="H39" s="17">
        <v>36.200000000000003</v>
      </c>
      <c r="I39" s="17">
        <v>93.3</v>
      </c>
      <c r="J39" s="17">
        <v>87.4</v>
      </c>
      <c r="K39" s="98">
        <v>87.1</v>
      </c>
      <c r="L39" s="266"/>
      <c r="M39" s="99"/>
      <c r="N39" s="17"/>
      <c r="O39" s="41"/>
      <c r="P39" s="99">
        <v>94.7</v>
      </c>
      <c r="Q39" s="17">
        <v>18.600000000000001</v>
      </c>
      <c r="R39" s="17">
        <v>49.2</v>
      </c>
      <c r="S39" s="17">
        <v>49.1</v>
      </c>
      <c r="T39" s="17">
        <v>67</v>
      </c>
      <c r="U39" s="17">
        <v>66.900000000000006</v>
      </c>
      <c r="V39" s="17">
        <v>66.599999999999994</v>
      </c>
      <c r="W39" s="17">
        <v>67.400000000000006</v>
      </c>
      <c r="X39" s="17">
        <v>89</v>
      </c>
      <c r="Y39" s="17">
        <v>89.1</v>
      </c>
      <c r="Z39" s="17">
        <v>68</v>
      </c>
      <c r="AA39" s="17">
        <v>88.9</v>
      </c>
      <c r="AB39" s="17">
        <v>106.8</v>
      </c>
      <c r="AC39" s="17">
        <v>826</v>
      </c>
      <c r="AD39" s="17">
        <v>15</v>
      </c>
      <c r="AE39" s="41">
        <v>588</v>
      </c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>
        <v>50</v>
      </c>
      <c r="AZ39" s="41">
        <v>588</v>
      </c>
      <c r="BA39" s="98">
        <f t="shared" si="8"/>
        <v>638</v>
      </c>
      <c r="BB39" s="101">
        <f t="shared" si="9"/>
        <v>638</v>
      </c>
    </row>
    <row r="40" spans="1:54" x14ac:dyDescent="0.35">
      <c r="A40" s="266"/>
      <c r="B40" s="11">
        <v>1.9166666666666701</v>
      </c>
      <c r="C40" s="266"/>
      <c r="D40" s="17">
        <v>49.4</v>
      </c>
      <c r="E40" s="17">
        <v>91.9</v>
      </c>
      <c r="F40" s="41">
        <v>17.3</v>
      </c>
      <c r="G40" s="311"/>
      <c r="H40" s="17">
        <v>36.1</v>
      </c>
      <c r="I40" s="17">
        <v>93.7</v>
      </c>
      <c r="J40" s="17">
        <v>87.3</v>
      </c>
      <c r="K40" s="98">
        <v>87</v>
      </c>
      <c r="L40" s="266"/>
      <c r="M40" s="99"/>
      <c r="N40" s="17"/>
      <c r="O40" s="41"/>
      <c r="P40" s="99">
        <v>94.6</v>
      </c>
      <c r="Q40" s="17">
        <v>18.399999999999999</v>
      </c>
      <c r="R40" s="17">
        <v>49.1</v>
      </c>
      <c r="S40" s="17">
        <v>49.1</v>
      </c>
      <c r="T40" s="17">
        <v>66.900000000000006</v>
      </c>
      <c r="U40" s="17">
        <v>66.8</v>
      </c>
      <c r="V40" s="17">
        <v>66.5</v>
      </c>
      <c r="W40" s="17">
        <v>67.3</v>
      </c>
      <c r="X40" s="17">
        <v>88.9</v>
      </c>
      <c r="Y40" s="17">
        <v>89</v>
      </c>
      <c r="Z40" s="17">
        <v>67.8</v>
      </c>
      <c r="AA40" s="17">
        <v>88.8</v>
      </c>
      <c r="AB40" s="17">
        <v>107</v>
      </c>
      <c r="AC40" s="17">
        <v>823</v>
      </c>
      <c r="AD40" s="17">
        <v>15.1</v>
      </c>
      <c r="AE40" s="41">
        <v>589</v>
      </c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>
        <v>50</v>
      </c>
      <c r="AZ40" s="41">
        <v>589</v>
      </c>
      <c r="BA40" s="98">
        <f t="shared" si="8"/>
        <v>639</v>
      </c>
      <c r="BB40" s="101">
        <f t="shared" si="9"/>
        <v>639</v>
      </c>
    </row>
    <row r="41" spans="1:54" x14ac:dyDescent="0.35">
      <c r="A41" s="267"/>
      <c r="B41" s="11">
        <v>2</v>
      </c>
      <c r="C41" s="267"/>
      <c r="D41" s="17">
        <v>48.5</v>
      </c>
      <c r="E41" s="17">
        <v>95.7</v>
      </c>
      <c r="F41" s="41">
        <v>16.899999999999999</v>
      </c>
      <c r="G41" s="312"/>
      <c r="H41" s="17">
        <v>35.700000000000003</v>
      </c>
      <c r="I41" s="17">
        <v>97.9</v>
      </c>
      <c r="J41" s="17">
        <v>87.5</v>
      </c>
      <c r="K41" s="98">
        <v>87.3</v>
      </c>
      <c r="L41" s="267"/>
      <c r="M41" s="99"/>
      <c r="N41" s="17"/>
      <c r="O41" s="41"/>
      <c r="P41" s="99">
        <v>98.8</v>
      </c>
      <c r="Q41" s="17">
        <v>18.100000000000001</v>
      </c>
      <c r="R41" s="17">
        <v>48.1</v>
      </c>
      <c r="S41" s="17">
        <v>48.1</v>
      </c>
      <c r="T41" s="17">
        <v>67.900000000000006</v>
      </c>
      <c r="U41" s="17">
        <v>67.7</v>
      </c>
      <c r="V41" s="17">
        <v>67.5</v>
      </c>
      <c r="W41" s="17">
        <v>68.3</v>
      </c>
      <c r="X41" s="17">
        <v>89.1</v>
      </c>
      <c r="Y41" s="17">
        <v>89.2</v>
      </c>
      <c r="Z41" s="17">
        <v>68.900000000000006</v>
      </c>
      <c r="AA41" s="17">
        <v>89</v>
      </c>
      <c r="AB41" s="17">
        <v>103.4</v>
      </c>
      <c r="AC41" s="17">
        <v>825</v>
      </c>
      <c r="AD41" s="17">
        <v>10.1</v>
      </c>
      <c r="AE41" s="41">
        <v>587</v>
      </c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>
        <v>50</v>
      </c>
      <c r="AZ41" s="41">
        <v>587</v>
      </c>
      <c r="BA41" s="98">
        <f t="shared" si="8"/>
        <v>637</v>
      </c>
      <c r="BB41" s="101">
        <f t="shared" si="9"/>
        <v>637</v>
      </c>
    </row>
    <row r="42" spans="1:54" x14ac:dyDescent="0.35">
      <c r="A42" s="291" t="s">
        <v>92</v>
      </c>
      <c r="B42" s="285"/>
      <c r="C42" s="78">
        <v>93</v>
      </c>
      <c r="D42" s="78">
        <f>AVERAGE($D$30:$D$41)</f>
        <v>49.333333333333321</v>
      </c>
      <c r="E42" s="78">
        <f>AVERAGE($E$30:$E$41)</f>
        <v>91.7</v>
      </c>
      <c r="F42" s="102">
        <f>AVERAGE($F$30:$F$41)</f>
        <v>17.333333333333336</v>
      </c>
      <c r="G42" s="77">
        <f>AVERAGE(G30:G41)</f>
        <v>94</v>
      </c>
      <c r="H42" s="78">
        <f>AVERAGE($H$30:$H$41)</f>
        <v>36.31666666666667</v>
      </c>
      <c r="I42" s="78">
        <f>AVERAGE($I$30:$I$41)</f>
        <v>94.00833333333334</v>
      </c>
      <c r="J42" s="78">
        <f>AVERAGE(J30:J41)</f>
        <v>86.691666666666677</v>
      </c>
      <c r="K42" s="103">
        <f>AVERAGE($K$30:$K$41)</f>
        <v>86.424999999999997</v>
      </c>
      <c r="L42" s="104" t="e">
        <f t="shared" ref="L42:AD42" si="10">AVERAGE(L30:L41)</f>
        <v>#DIV/0!</v>
      </c>
      <c r="M42" s="103" t="e">
        <f t="shared" si="10"/>
        <v>#DIV/0!</v>
      </c>
      <c r="N42" s="103" t="e">
        <f t="shared" si="10"/>
        <v>#DIV/0!</v>
      </c>
      <c r="O42" s="102" t="e">
        <f t="shared" si="10"/>
        <v>#DIV/0!</v>
      </c>
      <c r="P42" s="105">
        <f t="shared" si="10"/>
        <v>95.491666666666674</v>
      </c>
      <c r="Q42" s="78">
        <f t="shared" si="10"/>
        <v>18.541666666666664</v>
      </c>
      <c r="R42" s="78">
        <f t="shared" si="10"/>
        <v>49.066666666666663</v>
      </c>
      <c r="S42" s="78">
        <f t="shared" si="10"/>
        <v>49.01666666666668</v>
      </c>
      <c r="T42" s="78">
        <f t="shared" si="10"/>
        <v>66.591666666666669</v>
      </c>
      <c r="U42" s="78">
        <f t="shared" si="10"/>
        <v>66.424999999999997</v>
      </c>
      <c r="V42" s="78">
        <f t="shared" si="10"/>
        <v>66.174999999999997</v>
      </c>
      <c r="W42" s="78">
        <f t="shared" si="10"/>
        <v>66.949999999999989</v>
      </c>
      <c r="X42" s="78">
        <f t="shared" si="10"/>
        <v>88.3</v>
      </c>
      <c r="Y42" s="78">
        <f t="shared" si="10"/>
        <v>88.391666666666652</v>
      </c>
      <c r="Z42" s="78">
        <f t="shared" si="10"/>
        <v>67.541666666666671</v>
      </c>
      <c r="AA42" s="78">
        <f t="shared" si="10"/>
        <v>88.2</v>
      </c>
      <c r="AB42" s="78">
        <f t="shared" si="10"/>
        <v>106.87500000000001</v>
      </c>
      <c r="AC42" s="78">
        <f t="shared" si="10"/>
        <v>824</v>
      </c>
      <c r="AD42" s="78">
        <f t="shared" si="10"/>
        <v>15.291666666666666</v>
      </c>
      <c r="AE42" s="102">
        <f>AVERAGE($AE$30:$AE$41)</f>
        <v>584.25</v>
      </c>
      <c r="AF42" s="106" t="e">
        <f t="shared" ref="AF42:AT42" si="11">AVERAGE(AF30:AF41)</f>
        <v>#DIV/0!</v>
      </c>
      <c r="AG42" s="78" t="e">
        <f t="shared" si="11"/>
        <v>#DIV/0!</v>
      </c>
      <c r="AH42" s="78" t="e">
        <f t="shared" si="11"/>
        <v>#DIV/0!</v>
      </c>
      <c r="AI42" s="78" t="e">
        <f t="shared" si="11"/>
        <v>#DIV/0!</v>
      </c>
      <c r="AJ42" s="78" t="e">
        <f t="shared" si="11"/>
        <v>#DIV/0!</v>
      </c>
      <c r="AK42" s="78" t="e">
        <f t="shared" si="11"/>
        <v>#DIV/0!</v>
      </c>
      <c r="AL42" s="78" t="e">
        <f t="shared" si="11"/>
        <v>#DIV/0!</v>
      </c>
      <c r="AM42" s="78" t="e">
        <f t="shared" si="11"/>
        <v>#DIV/0!</v>
      </c>
      <c r="AN42" s="78" t="e">
        <f t="shared" si="11"/>
        <v>#DIV/0!</v>
      </c>
      <c r="AO42" s="78" t="e">
        <f t="shared" si="11"/>
        <v>#DIV/0!</v>
      </c>
      <c r="AP42" s="78" t="e">
        <f t="shared" si="11"/>
        <v>#DIV/0!</v>
      </c>
      <c r="AQ42" s="78" t="e">
        <f t="shared" si="11"/>
        <v>#DIV/0!</v>
      </c>
      <c r="AR42" s="78" t="e">
        <f t="shared" si="11"/>
        <v>#DIV/0!</v>
      </c>
      <c r="AS42" s="78" t="e">
        <f t="shared" si="11"/>
        <v>#DIV/0!</v>
      </c>
      <c r="AT42" s="78" t="e">
        <f t="shared" si="11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>
        <f>AVERAGE($AY$30:$AY$41)</f>
        <v>50</v>
      </c>
      <c r="AZ42" s="78">
        <f>AVERAGE(AZ30:AZ41)</f>
        <v>584.25</v>
      </c>
      <c r="BA42" s="103">
        <f>AVERAGE(BA30:BA41)</f>
        <v>634.25</v>
      </c>
      <c r="BB42" s="108">
        <f>AVERAGE(BB30:BB41)</f>
        <v>634.25</v>
      </c>
    </row>
    <row r="43" spans="1:54" x14ac:dyDescent="0.35">
      <c r="A43" s="268">
        <v>45295</v>
      </c>
      <c r="B43" s="11">
        <v>2.0833333333333299</v>
      </c>
      <c r="C43" s="306">
        <v>92.7</v>
      </c>
      <c r="D43" s="17">
        <v>48.2</v>
      </c>
      <c r="E43" s="17">
        <v>96.4</v>
      </c>
      <c r="F43" s="41">
        <v>16.5</v>
      </c>
      <c r="G43" s="306">
        <v>94</v>
      </c>
      <c r="H43" s="17">
        <v>32.700000000000003</v>
      </c>
      <c r="I43" s="17">
        <v>97.1</v>
      </c>
      <c r="J43" s="17">
        <v>87.1</v>
      </c>
      <c r="K43" s="98">
        <v>87.1</v>
      </c>
      <c r="L43" s="286">
        <f>G43-C43</f>
        <v>1.2999999999999972</v>
      </c>
      <c r="M43" s="99"/>
      <c r="N43" s="17"/>
      <c r="O43" s="41"/>
      <c r="P43" s="99">
        <v>98.3</v>
      </c>
      <c r="Q43" s="17">
        <v>17.600000000000001</v>
      </c>
      <c r="R43" s="17">
        <v>47.9</v>
      </c>
      <c r="S43" s="17">
        <v>47.9</v>
      </c>
      <c r="T43" s="17">
        <v>67.5</v>
      </c>
      <c r="U43" s="17">
        <v>67.400000000000006</v>
      </c>
      <c r="V43" s="17">
        <v>67.099999999999994</v>
      </c>
      <c r="W43" s="17">
        <v>67.900000000000006</v>
      </c>
      <c r="X43" s="17">
        <v>88.9</v>
      </c>
      <c r="Y43" s="17">
        <v>89</v>
      </c>
      <c r="Z43" s="17">
        <v>68.5</v>
      </c>
      <c r="AA43" s="17">
        <v>88.8</v>
      </c>
      <c r="AB43" s="17">
        <v>103.5</v>
      </c>
      <c r="AC43" s="17">
        <v>824</v>
      </c>
      <c r="AD43" s="17">
        <v>10</v>
      </c>
      <c r="AE43" s="41">
        <v>588</v>
      </c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>
        <v>50</v>
      </c>
      <c r="AZ43" s="41">
        <v>588</v>
      </c>
      <c r="BA43" s="98">
        <f t="shared" ref="BA43:BA54" si="12">AY43+AZ43</f>
        <v>638</v>
      </c>
      <c r="BB43" s="101">
        <f t="shared" ref="BB43:BB54" si="13">AE43+AU43+AY43</f>
        <v>638</v>
      </c>
    </row>
    <row r="44" spans="1:54" x14ac:dyDescent="0.35">
      <c r="A44" s="266"/>
      <c r="B44" s="11">
        <v>2.1666666666666701</v>
      </c>
      <c r="C44" s="266"/>
      <c r="D44" s="17">
        <v>48.3</v>
      </c>
      <c r="E44" s="17">
        <v>94.1</v>
      </c>
      <c r="F44" s="41">
        <v>16.399999999999999</v>
      </c>
      <c r="G44" s="311"/>
      <c r="H44" s="17">
        <v>32.5</v>
      </c>
      <c r="I44" s="17">
        <v>96.6</v>
      </c>
      <c r="J44" s="17">
        <v>87.3</v>
      </c>
      <c r="K44" s="98">
        <v>87.1</v>
      </c>
      <c r="L44" s="266"/>
      <c r="M44" s="99"/>
      <c r="N44" s="17"/>
      <c r="O44" s="41"/>
      <c r="P44" s="99">
        <v>99.6</v>
      </c>
      <c r="Q44" s="17">
        <v>17.5</v>
      </c>
      <c r="R44" s="17">
        <v>48</v>
      </c>
      <c r="S44" s="17">
        <v>47.9</v>
      </c>
      <c r="T44" s="17">
        <v>67.3</v>
      </c>
      <c r="U44" s="17">
        <v>67.099999999999994</v>
      </c>
      <c r="V44" s="17">
        <v>66.8</v>
      </c>
      <c r="W44" s="17">
        <v>67.599999999999994</v>
      </c>
      <c r="X44" s="17">
        <v>88.9</v>
      </c>
      <c r="Y44" s="17">
        <v>89</v>
      </c>
      <c r="Z44" s="17">
        <v>68.2</v>
      </c>
      <c r="AA44" s="17">
        <v>88.8</v>
      </c>
      <c r="AB44" s="17">
        <v>103.3</v>
      </c>
      <c r="AC44" s="17">
        <v>824</v>
      </c>
      <c r="AD44" s="17">
        <v>10.1</v>
      </c>
      <c r="AE44" s="41">
        <v>588</v>
      </c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>
        <v>50</v>
      </c>
      <c r="AZ44" s="41">
        <v>588</v>
      </c>
      <c r="BA44" s="98">
        <f t="shared" si="12"/>
        <v>638</v>
      </c>
      <c r="BB44" s="101">
        <f t="shared" si="13"/>
        <v>638</v>
      </c>
    </row>
    <row r="45" spans="1:54" x14ac:dyDescent="0.35">
      <c r="A45" s="266"/>
      <c r="B45" s="11">
        <v>2.25</v>
      </c>
      <c r="C45" s="266"/>
      <c r="D45" s="17">
        <v>48.3</v>
      </c>
      <c r="E45" s="17">
        <v>96.7</v>
      </c>
      <c r="F45" s="41">
        <v>16.2</v>
      </c>
      <c r="G45" s="311"/>
      <c r="H45" s="17">
        <v>32.299999999999997</v>
      </c>
      <c r="I45" s="17">
        <v>97.2</v>
      </c>
      <c r="J45" s="17">
        <v>87.4</v>
      </c>
      <c r="K45" s="98">
        <v>87.2</v>
      </c>
      <c r="L45" s="266"/>
      <c r="M45" s="99"/>
      <c r="N45" s="17"/>
      <c r="O45" s="41"/>
      <c r="P45" s="99">
        <v>98.8</v>
      </c>
      <c r="Q45" s="17">
        <v>17.3</v>
      </c>
      <c r="R45" s="17">
        <v>48</v>
      </c>
      <c r="S45" s="17">
        <v>47.9</v>
      </c>
      <c r="T45" s="17">
        <v>67.2</v>
      </c>
      <c r="U45" s="17">
        <v>67</v>
      </c>
      <c r="V45" s="17">
        <v>66.7</v>
      </c>
      <c r="W45" s="17">
        <v>67.5</v>
      </c>
      <c r="X45" s="17">
        <v>89</v>
      </c>
      <c r="Y45" s="17">
        <v>89.1</v>
      </c>
      <c r="Z45" s="17">
        <v>68.099999999999994</v>
      </c>
      <c r="AA45" s="17">
        <v>88.8</v>
      </c>
      <c r="AB45" s="17">
        <v>103.9</v>
      </c>
      <c r="AC45" s="17">
        <v>823</v>
      </c>
      <c r="AD45" s="17">
        <v>10.3</v>
      </c>
      <c r="AE45" s="41">
        <v>589</v>
      </c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>
        <v>50</v>
      </c>
      <c r="AZ45" s="41">
        <v>589</v>
      </c>
      <c r="BA45" s="98">
        <f t="shared" si="12"/>
        <v>639</v>
      </c>
      <c r="BB45" s="101">
        <f t="shared" si="13"/>
        <v>639</v>
      </c>
    </row>
    <row r="46" spans="1:54" x14ac:dyDescent="0.35">
      <c r="A46" s="266"/>
      <c r="B46" s="11">
        <v>2.3333333333333299</v>
      </c>
      <c r="C46" s="266"/>
      <c r="D46" s="17">
        <v>48.2</v>
      </c>
      <c r="E46" s="17">
        <v>94.9</v>
      </c>
      <c r="F46" s="41">
        <v>16.399999999999999</v>
      </c>
      <c r="G46" s="311"/>
      <c r="H46" s="17">
        <v>34.4</v>
      </c>
      <c r="I46" s="17">
        <v>97.1</v>
      </c>
      <c r="J46" s="17">
        <v>87.5</v>
      </c>
      <c r="K46" s="98">
        <v>87.2</v>
      </c>
      <c r="L46" s="266"/>
      <c r="M46" s="99"/>
      <c r="N46" s="17"/>
      <c r="O46" s="41"/>
      <c r="P46" s="99">
        <v>98.3</v>
      </c>
      <c r="Q46" s="17">
        <v>17.600000000000001</v>
      </c>
      <c r="R46" s="17">
        <v>47.9</v>
      </c>
      <c r="S46" s="17">
        <v>47.8</v>
      </c>
      <c r="T46" s="17">
        <v>67.900000000000006</v>
      </c>
      <c r="U46" s="17">
        <v>67.7</v>
      </c>
      <c r="V46" s="17">
        <v>67.400000000000006</v>
      </c>
      <c r="W46" s="17">
        <v>68.2</v>
      </c>
      <c r="X46" s="17">
        <v>89</v>
      </c>
      <c r="Y46" s="17">
        <v>89.1</v>
      </c>
      <c r="Z46" s="17">
        <v>68.8</v>
      </c>
      <c r="AA46" s="17">
        <v>88.8</v>
      </c>
      <c r="AB46" s="17">
        <v>103.1</v>
      </c>
      <c r="AC46" s="17">
        <v>823</v>
      </c>
      <c r="AD46" s="17">
        <v>10</v>
      </c>
      <c r="AE46" s="41">
        <v>590</v>
      </c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>
        <v>50</v>
      </c>
      <c r="AZ46" s="41">
        <v>590</v>
      </c>
      <c r="BA46" s="98">
        <f t="shared" si="12"/>
        <v>640</v>
      </c>
      <c r="BB46" s="101">
        <f t="shared" si="13"/>
        <v>640</v>
      </c>
    </row>
    <row r="47" spans="1:54" x14ac:dyDescent="0.35">
      <c r="A47" s="266"/>
      <c r="B47" s="11">
        <v>2.4166666666666701</v>
      </c>
      <c r="C47" s="266"/>
      <c r="D47" s="17">
        <v>49.4</v>
      </c>
      <c r="E47" s="17">
        <v>91.7</v>
      </c>
      <c r="F47" s="41">
        <v>17.2</v>
      </c>
      <c r="G47" s="311"/>
      <c r="H47" s="17">
        <v>37.5</v>
      </c>
      <c r="I47" s="17">
        <v>92.9</v>
      </c>
      <c r="J47" s="17">
        <v>87.2</v>
      </c>
      <c r="K47" s="98">
        <v>87</v>
      </c>
      <c r="L47" s="266"/>
      <c r="M47" s="99"/>
      <c r="N47" s="17"/>
      <c r="O47" s="41"/>
      <c r="P47" s="99">
        <v>93.3</v>
      </c>
      <c r="Q47" s="17">
        <v>18.600000000000001</v>
      </c>
      <c r="R47" s="17">
        <v>49.2</v>
      </c>
      <c r="S47" s="17">
        <v>49.1</v>
      </c>
      <c r="T47" s="17">
        <v>67.400000000000006</v>
      </c>
      <c r="U47" s="17">
        <v>67.2</v>
      </c>
      <c r="V47" s="17">
        <v>66.900000000000006</v>
      </c>
      <c r="W47" s="17">
        <v>67.7</v>
      </c>
      <c r="X47" s="17">
        <v>88.8</v>
      </c>
      <c r="Y47" s="17">
        <v>88.9</v>
      </c>
      <c r="Z47" s="17">
        <v>68.3</v>
      </c>
      <c r="AA47" s="17">
        <v>88.7</v>
      </c>
      <c r="AB47" s="17">
        <v>105.9</v>
      </c>
      <c r="AC47" s="17">
        <v>823</v>
      </c>
      <c r="AD47" s="17">
        <v>15.1</v>
      </c>
      <c r="AE47" s="41">
        <v>589</v>
      </c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>
        <v>50</v>
      </c>
      <c r="AZ47" s="41">
        <v>589</v>
      </c>
      <c r="BA47" s="98">
        <f t="shared" si="12"/>
        <v>639</v>
      </c>
      <c r="BB47" s="101">
        <f t="shared" si="13"/>
        <v>639</v>
      </c>
    </row>
    <row r="48" spans="1:54" x14ac:dyDescent="0.35">
      <c r="A48" s="266"/>
      <c r="B48" s="11">
        <v>2.5</v>
      </c>
      <c r="C48" s="266"/>
      <c r="D48" s="17">
        <v>49.4</v>
      </c>
      <c r="E48" s="17">
        <v>89.6</v>
      </c>
      <c r="F48" s="41">
        <v>17.600000000000001</v>
      </c>
      <c r="G48" s="311"/>
      <c r="H48" s="17">
        <v>38.299999999999997</v>
      </c>
      <c r="I48" s="17">
        <v>93</v>
      </c>
      <c r="J48" s="17">
        <v>87.1</v>
      </c>
      <c r="K48" s="98">
        <v>86.8</v>
      </c>
      <c r="L48" s="266"/>
      <c r="M48" s="99"/>
      <c r="N48" s="17"/>
      <c r="O48" s="41"/>
      <c r="P48" s="99">
        <v>89.6</v>
      </c>
      <c r="Q48" s="17">
        <v>19</v>
      </c>
      <c r="R48" s="17">
        <v>49.2</v>
      </c>
      <c r="S48" s="17">
        <v>49.1</v>
      </c>
      <c r="T48" s="17">
        <v>67.5</v>
      </c>
      <c r="U48" s="17">
        <v>67.3</v>
      </c>
      <c r="V48" s="17">
        <v>67.099999999999994</v>
      </c>
      <c r="W48" s="17">
        <v>67.3</v>
      </c>
      <c r="X48" s="17">
        <v>88.7</v>
      </c>
      <c r="Y48" s="17">
        <v>88.8</v>
      </c>
      <c r="Z48" s="17">
        <v>68.5</v>
      </c>
      <c r="AA48" s="17">
        <v>88.6</v>
      </c>
      <c r="AB48" s="17">
        <v>106.6</v>
      </c>
      <c r="AC48" s="17">
        <v>825</v>
      </c>
      <c r="AD48" s="17">
        <v>15.3</v>
      </c>
      <c r="AE48" s="41">
        <v>585</v>
      </c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>
        <v>50</v>
      </c>
      <c r="AZ48" s="41">
        <v>585</v>
      </c>
      <c r="BA48" s="98">
        <f t="shared" si="12"/>
        <v>635</v>
      </c>
      <c r="BB48" s="101">
        <f t="shared" si="13"/>
        <v>635</v>
      </c>
    </row>
    <row r="49" spans="1:54" x14ac:dyDescent="0.35">
      <c r="A49" s="266"/>
      <c r="B49" s="11">
        <v>2.5833333333333299</v>
      </c>
      <c r="C49" s="266"/>
      <c r="D49" s="17">
        <v>49.4</v>
      </c>
      <c r="E49" s="17">
        <v>88.7</v>
      </c>
      <c r="F49" s="41">
        <v>17.7</v>
      </c>
      <c r="G49" s="311"/>
      <c r="H49" s="17">
        <v>37.5</v>
      </c>
      <c r="I49" s="17">
        <v>93.8</v>
      </c>
      <c r="J49" s="17">
        <v>86.7</v>
      </c>
      <c r="K49" s="98">
        <v>86.4</v>
      </c>
      <c r="L49" s="266"/>
      <c r="M49" s="99"/>
      <c r="N49" s="17"/>
      <c r="O49" s="41"/>
      <c r="P49" s="99">
        <v>91.9</v>
      </c>
      <c r="Q49" s="17">
        <v>18.899999999999999</v>
      </c>
      <c r="R49" s="17">
        <v>49.1</v>
      </c>
      <c r="S49" s="17">
        <v>49.1</v>
      </c>
      <c r="T49" s="17">
        <v>67.099999999999994</v>
      </c>
      <c r="U49" s="17">
        <v>66.900000000000006</v>
      </c>
      <c r="V49" s="17">
        <v>66.599999999999994</v>
      </c>
      <c r="W49" s="17">
        <v>67.400000000000006</v>
      </c>
      <c r="X49" s="17">
        <v>88.2</v>
      </c>
      <c r="Y49" s="17">
        <v>88.3</v>
      </c>
      <c r="Z49" s="17">
        <v>88.2</v>
      </c>
      <c r="AA49" s="17">
        <v>68</v>
      </c>
      <c r="AB49" s="17">
        <v>107.2</v>
      </c>
      <c r="AC49" s="17">
        <v>823</v>
      </c>
      <c r="AD49" s="17">
        <v>15</v>
      </c>
      <c r="AE49" s="41">
        <v>587</v>
      </c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>
        <v>50</v>
      </c>
      <c r="AZ49" s="41">
        <v>587</v>
      </c>
      <c r="BA49" s="98">
        <f t="shared" si="12"/>
        <v>637</v>
      </c>
      <c r="BB49" s="101">
        <f t="shared" si="13"/>
        <v>637</v>
      </c>
    </row>
    <row r="50" spans="1:54" x14ac:dyDescent="0.35">
      <c r="A50" s="266"/>
      <c r="B50" s="11">
        <v>2.6666666666666701</v>
      </c>
      <c r="C50" s="266"/>
      <c r="D50" s="17">
        <v>49.4</v>
      </c>
      <c r="E50" s="17">
        <v>91.9</v>
      </c>
      <c r="F50" s="41">
        <v>17.7</v>
      </c>
      <c r="G50" s="311"/>
      <c r="H50" s="17">
        <v>37.299999999999997</v>
      </c>
      <c r="I50" s="17">
        <v>93.3</v>
      </c>
      <c r="J50" s="17">
        <v>86.3</v>
      </c>
      <c r="K50" s="98">
        <v>86</v>
      </c>
      <c r="L50" s="266"/>
      <c r="M50" s="99"/>
      <c r="N50" s="17"/>
      <c r="O50" s="41"/>
      <c r="P50" s="99">
        <v>95</v>
      </c>
      <c r="Q50" s="17">
        <v>19</v>
      </c>
      <c r="R50" s="17">
        <v>49.2</v>
      </c>
      <c r="S50" s="17">
        <v>49.1</v>
      </c>
      <c r="T50" s="17">
        <v>67</v>
      </c>
      <c r="U50" s="17">
        <v>66.8</v>
      </c>
      <c r="V50" s="17">
        <v>66.5</v>
      </c>
      <c r="W50" s="17">
        <v>67.3</v>
      </c>
      <c r="X50" s="17">
        <v>88</v>
      </c>
      <c r="Y50" s="17">
        <v>88.1</v>
      </c>
      <c r="Z50" s="17">
        <v>87.8</v>
      </c>
      <c r="AA50" s="17">
        <v>67.900000000000006</v>
      </c>
      <c r="AB50" s="17">
        <v>106.8</v>
      </c>
      <c r="AC50" s="17">
        <v>824</v>
      </c>
      <c r="AD50" s="17">
        <v>15.1</v>
      </c>
      <c r="AE50" s="41">
        <v>584</v>
      </c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>
        <v>50</v>
      </c>
      <c r="AZ50" s="41">
        <v>584</v>
      </c>
      <c r="BA50" s="98">
        <f t="shared" si="12"/>
        <v>634</v>
      </c>
      <c r="BB50" s="101">
        <f t="shared" si="13"/>
        <v>634</v>
      </c>
    </row>
    <row r="51" spans="1:54" x14ac:dyDescent="0.35">
      <c r="A51" s="266"/>
      <c r="B51" s="11">
        <v>2.75</v>
      </c>
      <c r="C51" s="266"/>
      <c r="D51" s="17">
        <v>49.4</v>
      </c>
      <c r="E51" s="17">
        <v>91.6</v>
      </c>
      <c r="F51" s="41">
        <v>17.3</v>
      </c>
      <c r="G51" s="311"/>
      <c r="H51" s="17">
        <v>32.200000000000003</v>
      </c>
      <c r="I51" s="17">
        <v>92.8</v>
      </c>
      <c r="J51" s="17">
        <v>86.7</v>
      </c>
      <c r="K51" s="98">
        <v>86.4</v>
      </c>
      <c r="L51" s="266"/>
      <c r="M51" s="99"/>
      <c r="N51" s="17"/>
      <c r="O51" s="41"/>
      <c r="P51" s="99">
        <v>94.9</v>
      </c>
      <c r="Q51" s="17">
        <v>18.5</v>
      </c>
      <c r="R51" s="17">
        <v>49.1</v>
      </c>
      <c r="S51" s="17">
        <v>49.1</v>
      </c>
      <c r="T51" s="17">
        <v>65.900000000000006</v>
      </c>
      <c r="U51" s="17">
        <v>65.7</v>
      </c>
      <c r="V51" s="17">
        <v>65.400000000000006</v>
      </c>
      <c r="W51" s="17">
        <v>66.3</v>
      </c>
      <c r="X51" s="17">
        <v>88.2</v>
      </c>
      <c r="Y51" s="17">
        <v>88.3</v>
      </c>
      <c r="Z51" s="17">
        <v>88.2</v>
      </c>
      <c r="AA51" s="17">
        <v>66.900000000000006</v>
      </c>
      <c r="AB51" s="17">
        <v>106.8</v>
      </c>
      <c r="AC51" s="17">
        <v>825</v>
      </c>
      <c r="AD51" s="17">
        <v>15.2</v>
      </c>
      <c r="AE51" s="41">
        <v>585</v>
      </c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>
        <v>50</v>
      </c>
      <c r="AZ51" s="41">
        <v>585</v>
      </c>
      <c r="BA51" s="98">
        <f t="shared" si="12"/>
        <v>635</v>
      </c>
      <c r="BB51" s="101">
        <f t="shared" si="13"/>
        <v>635</v>
      </c>
    </row>
    <row r="52" spans="1:54" x14ac:dyDescent="0.35">
      <c r="A52" s="266"/>
      <c r="B52" s="11">
        <v>2.8333333333333299</v>
      </c>
      <c r="C52" s="266"/>
      <c r="D52" s="17">
        <v>49.4</v>
      </c>
      <c r="E52" s="17">
        <v>90.5</v>
      </c>
      <c r="F52" s="41">
        <v>16.8</v>
      </c>
      <c r="G52" s="311"/>
      <c r="H52" s="17">
        <v>32.299999999999997</v>
      </c>
      <c r="I52" s="17">
        <v>93.5</v>
      </c>
      <c r="J52" s="17">
        <v>87.1</v>
      </c>
      <c r="K52" s="98">
        <v>86.8</v>
      </c>
      <c r="L52" s="266"/>
      <c r="M52" s="99"/>
      <c r="N52" s="17"/>
      <c r="O52" s="41"/>
      <c r="P52" s="99">
        <v>95.8</v>
      </c>
      <c r="Q52" s="17">
        <v>18</v>
      </c>
      <c r="R52" s="17">
        <v>49.2</v>
      </c>
      <c r="S52" s="17">
        <v>49.1</v>
      </c>
      <c r="T52" s="17">
        <v>65.5</v>
      </c>
      <c r="U52" s="17">
        <v>65.3</v>
      </c>
      <c r="V52" s="17">
        <v>65.099999999999994</v>
      </c>
      <c r="W52" s="17">
        <v>65.900000000000006</v>
      </c>
      <c r="X52" s="17">
        <v>88.7</v>
      </c>
      <c r="Y52" s="17">
        <v>88.8</v>
      </c>
      <c r="Z52" s="17">
        <v>88.6</v>
      </c>
      <c r="AA52" s="17">
        <v>66.5</v>
      </c>
      <c r="AB52" s="17">
        <v>108.2</v>
      </c>
      <c r="AC52" s="17">
        <v>825</v>
      </c>
      <c r="AD52" s="17">
        <v>15.2</v>
      </c>
      <c r="AE52" s="41">
        <v>586</v>
      </c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>
        <v>50</v>
      </c>
      <c r="AZ52" s="41">
        <v>586</v>
      </c>
      <c r="BA52" s="98">
        <f t="shared" si="12"/>
        <v>636</v>
      </c>
      <c r="BB52" s="101">
        <f t="shared" si="13"/>
        <v>636</v>
      </c>
    </row>
    <row r="53" spans="1:54" x14ac:dyDescent="0.35">
      <c r="A53" s="266"/>
      <c r="B53" s="11">
        <v>2.9166666666666701</v>
      </c>
      <c r="C53" s="266"/>
      <c r="D53" s="17">
        <v>49.4</v>
      </c>
      <c r="E53" s="17">
        <v>92.5</v>
      </c>
      <c r="F53" s="41">
        <v>16.600000000000001</v>
      </c>
      <c r="G53" s="311"/>
      <c r="H53" s="17">
        <v>32</v>
      </c>
      <c r="I53" s="17">
        <v>93.4</v>
      </c>
      <c r="J53" s="17">
        <v>86.8</v>
      </c>
      <c r="K53" s="98">
        <v>86.6</v>
      </c>
      <c r="L53" s="266"/>
      <c r="M53" s="99"/>
      <c r="N53" s="17"/>
      <c r="O53" s="41"/>
      <c r="P53" s="99">
        <v>95.9</v>
      </c>
      <c r="Q53" s="17">
        <v>17.600000000000001</v>
      </c>
      <c r="R53" s="17">
        <v>49.1</v>
      </c>
      <c r="S53" s="17">
        <v>49.1</v>
      </c>
      <c r="T53" s="17">
        <v>65.099999999999994</v>
      </c>
      <c r="U53" s="17">
        <v>64.900000000000006</v>
      </c>
      <c r="V53" s="17">
        <v>64.7</v>
      </c>
      <c r="W53" s="17">
        <v>65.5</v>
      </c>
      <c r="X53" s="17">
        <v>88.4</v>
      </c>
      <c r="Y53" s="17">
        <v>88.5</v>
      </c>
      <c r="Z53" s="17">
        <v>88.3</v>
      </c>
      <c r="AA53" s="17">
        <v>66.099999999999994</v>
      </c>
      <c r="AB53" s="17">
        <v>107.5</v>
      </c>
      <c r="AC53" s="17">
        <v>823</v>
      </c>
      <c r="AD53" s="17">
        <v>15</v>
      </c>
      <c r="AE53" s="41">
        <v>584</v>
      </c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>
        <v>50</v>
      </c>
      <c r="AZ53" s="41">
        <v>584</v>
      </c>
      <c r="BA53" s="98">
        <f t="shared" si="12"/>
        <v>634</v>
      </c>
      <c r="BB53" s="101">
        <f t="shared" si="13"/>
        <v>634</v>
      </c>
    </row>
    <row r="54" spans="1:54" x14ac:dyDescent="0.35">
      <c r="A54" s="267"/>
      <c r="B54" s="11">
        <v>3</v>
      </c>
      <c r="C54" s="267"/>
      <c r="D54" s="17">
        <v>49.4</v>
      </c>
      <c r="E54" s="17">
        <v>92.5</v>
      </c>
      <c r="F54" s="41">
        <v>16.399999999999999</v>
      </c>
      <c r="G54" s="312"/>
      <c r="H54" s="17">
        <v>32</v>
      </c>
      <c r="I54" s="17">
        <v>93.7</v>
      </c>
      <c r="J54" s="17">
        <v>86.6</v>
      </c>
      <c r="K54" s="98">
        <v>86.4</v>
      </c>
      <c r="L54" s="267"/>
      <c r="M54" s="99"/>
      <c r="N54" s="17"/>
      <c r="O54" s="41"/>
      <c r="P54" s="99">
        <v>95.4</v>
      </c>
      <c r="Q54" s="17">
        <v>17.5</v>
      </c>
      <c r="R54" s="17">
        <v>49.1</v>
      </c>
      <c r="S54" s="17">
        <v>49.1</v>
      </c>
      <c r="T54" s="17">
        <v>64.900000000000006</v>
      </c>
      <c r="U54" s="17">
        <v>64.599999999999994</v>
      </c>
      <c r="V54" s="17">
        <v>64.5</v>
      </c>
      <c r="W54" s="17">
        <v>65.2</v>
      </c>
      <c r="X54" s="17">
        <v>88.2</v>
      </c>
      <c r="Y54" s="17">
        <v>88.4</v>
      </c>
      <c r="Z54" s="17">
        <v>88.2</v>
      </c>
      <c r="AA54" s="17">
        <v>65.8</v>
      </c>
      <c r="AB54" s="17">
        <v>107.5</v>
      </c>
      <c r="AC54" s="17">
        <v>824</v>
      </c>
      <c r="AD54" s="17">
        <v>15.3</v>
      </c>
      <c r="AE54" s="41">
        <v>583</v>
      </c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>
        <v>50</v>
      </c>
      <c r="AZ54" s="41">
        <v>583</v>
      </c>
      <c r="BA54" s="98">
        <f t="shared" si="12"/>
        <v>633</v>
      </c>
      <c r="BB54" s="101">
        <f t="shared" si="13"/>
        <v>633</v>
      </c>
    </row>
    <row r="55" spans="1:54" x14ac:dyDescent="0.35">
      <c r="A55" s="291" t="s">
        <v>92</v>
      </c>
      <c r="B55" s="285"/>
      <c r="C55" s="78">
        <v>91.2</v>
      </c>
      <c r="D55" s="78">
        <f>AVERAGE($D$43:$D$54)</f>
        <v>49.016666666666659</v>
      </c>
      <c r="E55" s="78">
        <f>AVERAGE($E$43:$E$54)</f>
        <v>92.591666666666654</v>
      </c>
      <c r="F55" s="102">
        <f>AVERAGE($F$43:$F$54)</f>
        <v>16.900000000000002</v>
      </c>
      <c r="G55" s="77">
        <f>AVERAGE(G43:G54)</f>
        <v>94</v>
      </c>
      <c r="H55" s="78">
        <f>AVERAGE($H$43:$H$54)</f>
        <v>34.25</v>
      </c>
      <c r="I55" s="78">
        <f>AVERAGE($I$43:$I$54)</f>
        <v>94.533333333333317</v>
      </c>
      <c r="J55" s="78">
        <f>AVERAGE(J43:J54)</f>
        <v>86.983333333333334</v>
      </c>
      <c r="K55" s="103">
        <f>AVERAGE($K$43:$K$54)</f>
        <v>86.75</v>
      </c>
      <c r="L55" s="104">
        <f t="shared" ref="L55:AD55" si="14">AVERAGE(L43:L54)</f>
        <v>1.2999999999999972</v>
      </c>
      <c r="M55" s="103" t="e">
        <f t="shared" si="14"/>
        <v>#DIV/0!</v>
      </c>
      <c r="N55" s="103" t="e">
        <f t="shared" si="14"/>
        <v>#DIV/0!</v>
      </c>
      <c r="O55" s="102" t="e">
        <f t="shared" si="14"/>
        <v>#DIV/0!</v>
      </c>
      <c r="P55" s="105">
        <f t="shared" si="14"/>
        <v>95.566666666666663</v>
      </c>
      <c r="Q55" s="78">
        <f t="shared" si="14"/>
        <v>18.091666666666665</v>
      </c>
      <c r="R55" s="78">
        <f t="shared" si="14"/>
        <v>48.75</v>
      </c>
      <c r="S55" s="78">
        <f t="shared" si="14"/>
        <v>48.69166666666667</v>
      </c>
      <c r="T55" s="78">
        <f t="shared" si="14"/>
        <v>66.691666666666663</v>
      </c>
      <c r="U55" s="78">
        <f t="shared" si="14"/>
        <v>66.49166666666666</v>
      </c>
      <c r="V55" s="78">
        <f t="shared" si="14"/>
        <v>66.233333333333334</v>
      </c>
      <c r="W55" s="78">
        <f t="shared" si="14"/>
        <v>66.983333333333334</v>
      </c>
      <c r="X55" s="78">
        <f t="shared" si="14"/>
        <v>88.583333333333357</v>
      </c>
      <c r="Y55" s="78">
        <f t="shared" si="14"/>
        <v>88.691666666666663</v>
      </c>
      <c r="Z55" s="78">
        <f t="shared" si="14"/>
        <v>78.308333333333337</v>
      </c>
      <c r="AA55" s="78">
        <f t="shared" si="14"/>
        <v>77.808333333333323</v>
      </c>
      <c r="AB55" s="78">
        <f t="shared" si="14"/>
        <v>105.85833333333333</v>
      </c>
      <c r="AC55" s="78">
        <f t="shared" si="14"/>
        <v>823.83333333333337</v>
      </c>
      <c r="AD55" s="78">
        <f t="shared" si="14"/>
        <v>13.466666666666669</v>
      </c>
      <c r="AE55" s="102">
        <f>AVERAGE($AE$43:$AE$54)</f>
        <v>586.5</v>
      </c>
      <c r="AF55" s="106" t="e">
        <f t="shared" ref="AF55:AT55" si="15">AVERAGE(AF43:AF54)</f>
        <v>#DIV/0!</v>
      </c>
      <c r="AG55" s="78" t="e">
        <f t="shared" si="15"/>
        <v>#DIV/0!</v>
      </c>
      <c r="AH55" s="78" t="e">
        <f t="shared" si="15"/>
        <v>#DIV/0!</v>
      </c>
      <c r="AI55" s="78" t="e">
        <f t="shared" si="15"/>
        <v>#DIV/0!</v>
      </c>
      <c r="AJ55" s="78" t="e">
        <f t="shared" si="15"/>
        <v>#DIV/0!</v>
      </c>
      <c r="AK55" s="78" t="e">
        <f t="shared" si="15"/>
        <v>#DIV/0!</v>
      </c>
      <c r="AL55" s="78" t="e">
        <f t="shared" si="15"/>
        <v>#DIV/0!</v>
      </c>
      <c r="AM55" s="78" t="e">
        <f t="shared" si="15"/>
        <v>#DIV/0!</v>
      </c>
      <c r="AN55" s="78" t="e">
        <f t="shared" si="15"/>
        <v>#DIV/0!</v>
      </c>
      <c r="AO55" s="78" t="e">
        <f t="shared" si="15"/>
        <v>#DIV/0!</v>
      </c>
      <c r="AP55" s="78" t="e">
        <f t="shared" si="15"/>
        <v>#DIV/0!</v>
      </c>
      <c r="AQ55" s="78" t="e">
        <f t="shared" si="15"/>
        <v>#DIV/0!</v>
      </c>
      <c r="AR55" s="78" t="e">
        <f t="shared" si="15"/>
        <v>#DIV/0!</v>
      </c>
      <c r="AS55" s="78" t="e">
        <f t="shared" si="15"/>
        <v>#DIV/0!</v>
      </c>
      <c r="AT55" s="78" t="e">
        <f t="shared" si="15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>
        <f>AVERAGE($AY$43:$AY$54)</f>
        <v>50</v>
      </c>
      <c r="AZ55" s="78">
        <f>AVERAGE(AZ43:AZ54)</f>
        <v>586.5</v>
      </c>
      <c r="BA55" s="103">
        <f>AVERAGE(BA43:BA54)</f>
        <v>636.5</v>
      </c>
      <c r="BB55" s="108">
        <f>AVERAGE(BB43:BB54)</f>
        <v>636.5</v>
      </c>
    </row>
    <row r="56" spans="1:54" x14ac:dyDescent="0.35">
      <c r="A56" s="268">
        <v>45296</v>
      </c>
      <c r="B56" s="11">
        <v>3.0833333333333299</v>
      </c>
      <c r="C56" s="306">
        <v>91.8</v>
      </c>
      <c r="D56" s="17">
        <v>49.4</v>
      </c>
      <c r="E56" s="17">
        <v>93.1</v>
      </c>
      <c r="F56" s="41">
        <v>16.2</v>
      </c>
      <c r="G56" s="306">
        <v>94</v>
      </c>
      <c r="H56" s="17">
        <v>31.6</v>
      </c>
      <c r="I56" s="17">
        <v>94.1</v>
      </c>
      <c r="J56" s="17">
        <v>86.6</v>
      </c>
      <c r="K56" s="98">
        <v>86.3</v>
      </c>
      <c r="L56" s="286">
        <f>G56-C56</f>
        <v>2.2000000000000028</v>
      </c>
      <c r="M56" s="99"/>
      <c r="N56" s="17"/>
      <c r="O56" s="41"/>
      <c r="P56" s="99">
        <v>96.2</v>
      </c>
      <c r="Q56" s="17">
        <v>17.399999999999999</v>
      </c>
      <c r="R56" s="17">
        <v>49.2</v>
      </c>
      <c r="S56" s="17">
        <v>49.1</v>
      </c>
      <c r="T56" s="17">
        <v>64.5</v>
      </c>
      <c r="U56" s="17">
        <v>64.3</v>
      </c>
      <c r="V56" s="17">
        <v>64.099999999999994</v>
      </c>
      <c r="W56" s="17">
        <v>64.900000000000006</v>
      </c>
      <c r="X56" s="17">
        <v>88.2</v>
      </c>
      <c r="Y56" s="17">
        <v>88.3</v>
      </c>
      <c r="Z56" s="17">
        <v>88.1</v>
      </c>
      <c r="AA56" s="17">
        <v>65.400000000000006</v>
      </c>
      <c r="AB56" s="17">
        <v>108.3</v>
      </c>
      <c r="AC56" s="17">
        <v>823</v>
      </c>
      <c r="AD56" s="17">
        <v>15.2</v>
      </c>
      <c r="AE56" s="41">
        <v>582</v>
      </c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>
        <v>50</v>
      </c>
      <c r="AZ56" s="41">
        <v>582</v>
      </c>
      <c r="BA56" s="98">
        <f t="shared" ref="BA56:BA65" si="16">AY56+AZ56</f>
        <v>632</v>
      </c>
      <c r="BB56" s="101">
        <f t="shared" ref="BB56:BB66" si="17">AE56+AU56+AY56</f>
        <v>632</v>
      </c>
    </row>
    <row r="57" spans="1:54" x14ac:dyDescent="0.35">
      <c r="A57" s="266"/>
      <c r="B57" s="11">
        <v>3.1666666666666701</v>
      </c>
      <c r="C57" s="266"/>
      <c r="D57" s="17">
        <v>49.4</v>
      </c>
      <c r="E57" s="17">
        <v>92</v>
      </c>
      <c r="F57" s="41">
        <v>16.3</v>
      </c>
      <c r="G57" s="311"/>
      <c r="H57" s="17">
        <v>31.7</v>
      </c>
      <c r="I57" s="17">
        <v>92.1</v>
      </c>
      <c r="J57" s="17">
        <v>88.2</v>
      </c>
      <c r="K57" s="98">
        <v>84.9</v>
      </c>
      <c r="L57" s="266"/>
      <c r="M57" s="99"/>
      <c r="N57" s="17"/>
      <c r="O57" s="41"/>
      <c r="P57" s="99">
        <v>94.2</v>
      </c>
      <c r="Q57" s="17">
        <v>17.3</v>
      </c>
      <c r="R57" s="17">
        <v>49.1</v>
      </c>
      <c r="S57" s="17">
        <v>49.1</v>
      </c>
      <c r="T57" s="17">
        <v>65.900000000000006</v>
      </c>
      <c r="U57" s="17">
        <v>65.599999999999994</v>
      </c>
      <c r="V57" s="17">
        <v>65.400000000000006</v>
      </c>
      <c r="W57" s="17">
        <v>66.2</v>
      </c>
      <c r="X57" s="17">
        <v>89.8</v>
      </c>
      <c r="Y57" s="17">
        <v>89.9</v>
      </c>
      <c r="Z57" s="17">
        <v>89.7</v>
      </c>
      <c r="AA57" s="17">
        <v>66.8</v>
      </c>
      <c r="AB57" s="17">
        <v>107.2</v>
      </c>
      <c r="AC57" s="17">
        <v>826</v>
      </c>
      <c r="AD57" s="17">
        <v>15.2</v>
      </c>
      <c r="AE57" s="41">
        <v>594</v>
      </c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>
        <v>50</v>
      </c>
      <c r="AZ57" s="41">
        <v>594</v>
      </c>
      <c r="BA57" s="98">
        <f t="shared" si="16"/>
        <v>644</v>
      </c>
      <c r="BB57" s="101">
        <f t="shared" si="17"/>
        <v>644</v>
      </c>
    </row>
    <row r="58" spans="1:54" x14ac:dyDescent="0.35">
      <c r="A58" s="266"/>
      <c r="B58" s="11">
        <v>3.25</v>
      </c>
      <c r="C58" s="266"/>
      <c r="D58" s="17">
        <v>49.4</v>
      </c>
      <c r="E58" s="17">
        <v>92.8</v>
      </c>
      <c r="F58" s="41">
        <v>16.100000000000001</v>
      </c>
      <c r="G58" s="311"/>
      <c r="H58" s="17">
        <v>31.7</v>
      </c>
      <c r="I58" s="17">
        <v>93.1</v>
      </c>
      <c r="J58" s="17">
        <v>87.8</v>
      </c>
      <c r="K58" s="98">
        <v>87.6</v>
      </c>
      <c r="L58" s="266"/>
      <c r="M58" s="99"/>
      <c r="N58" s="17"/>
      <c r="O58" s="41"/>
      <c r="P58" s="99">
        <v>94.8</v>
      </c>
      <c r="Q58" s="17">
        <v>17.100000000000001</v>
      </c>
      <c r="R58" s="17">
        <v>49.1</v>
      </c>
      <c r="S58" s="17">
        <v>49.1</v>
      </c>
      <c r="T58" s="17">
        <v>65.5</v>
      </c>
      <c r="U58" s="17">
        <v>65.3</v>
      </c>
      <c r="V58" s="17">
        <v>65</v>
      </c>
      <c r="W58" s="17">
        <v>65.8</v>
      </c>
      <c r="X58" s="17">
        <v>89.4</v>
      </c>
      <c r="Y58" s="17">
        <v>89.5</v>
      </c>
      <c r="Z58" s="17">
        <v>89.3</v>
      </c>
      <c r="AA58" s="17">
        <v>66.400000000000006</v>
      </c>
      <c r="AB58" s="17">
        <v>107.7</v>
      </c>
      <c r="AC58" s="17">
        <v>824</v>
      </c>
      <c r="AD58" s="17">
        <v>15.2</v>
      </c>
      <c r="AE58" s="41">
        <v>590</v>
      </c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>
        <v>50</v>
      </c>
      <c r="AZ58" s="41">
        <v>590</v>
      </c>
      <c r="BA58" s="98">
        <f t="shared" si="16"/>
        <v>640</v>
      </c>
      <c r="BB58" s="101">
        <f t="shared" si="17"/>
        <v>640</v>
      </c>
    </row>
    <row r="59" spans="1:54" x14ac:dyDescent="0.35">
      <c r="A59" s="266"/>
      <c r="B59" s="11">
        <v>3.3333333333333299</v>
      </c>
      <c r="C59" s="266"/>
      <c r="D59" s="17">
        <v>49.4</v>
      </c>
      <c r="E59" s="17">
        <v>91.1</v>
      </c>
      <c r="F59" s="41">
        <v>16.2</v>
      </c>
      <c r="G59" s="311"/>
      <c r="H59" s="17">
        <v>33.6</v>
      </c>
      <c r="I59" s="17">
        <v>93.4</v>
      </c>
      <c r="J59" s="17">
        <v>87.2</v>
      </c>
      <c r="K59" s="98">
        <v>87</v>
      </c>
      <c r="L59" s="266"/>
      <c r="M59" s="99"/>
      <c r="N59" s="17"/>
      <c r="O59" s="41"/>
      <c r="P59" s="99">
        <v>95.8</v>
      </c>
      <c r="Q59" s="17">
        <v>17.5</v>
      </c>
      <c r="R59" s="17">
        <v>49.2</v>
      </c>
      <c r="S59" s="17">
        <v>49.1</v>
      </c>
      <c r="T59" s="17">
        <v>65.400000000000006</v>
      </c>
      <c r="U59" s="17">
        <v>65.2</v>
      </c>
      <c r="V59" s="17">
        <v>65</v>
      </c>
      <c r="W59" s="17">
        <v>65.8</v>
      </c>
      <c r="X59" s="17">
        <v>88.8</v>
      </c>
      <c r="Y59" s="17">
        <v>89</v>
      </c>
      <c r="Z59" s="17">
        <v>88.7</v>
      </c>
      <c r="AA59" s="17">
        <v>66.3</v>
      </c>
      <c r="AB59" s="17">
        <v>108</v>
      </c>
      <c r="AC59" s="17">
        <v>823</v>
      </c>
      <c r="AD59" s="17">
        <v>15</v>
      </c>
      <c r="AE59" s="41">
        <v>588</v>
      </c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>
        <v>50</v>
      </c>
      <c r="AZ59" s="41">
        <v>588</v>
      </c>
      <c r="BA59" s="98">
        <f t="shared" si="16"/>
        <v>638</v>
      </c>
      <c r="BB59" s="101">
        <f t="shared" si="17"/>
        <v>638</v>
      </c>
    </row>
    <row r="60" spans="1:54" x14ac:dyDescent="0.35">
      <c r="A60" s="266"/>
      <c r="B60" s="11">
        <v>3.4166666666666701</v>
      </c>
      <c r="C60" s="266"/>
      <c r="D60" s="17">
        <v>49.4</v>
      </c>
      <c r="E60" s="17">
        <v>89.1</v>
      </c>
      <c r="F60" s="41">
        <v>16.899999999999999</v>
      </c>
      <c r="G60" s="311"/>
      <c r="H60" s="17">
        <v>37.200000000000003</v>
      </c>
      <c r="I60" s="17">
        <v>93.7</v>
      </c>
      <c r="J60" s="17">
        <v>87.1</v>
      </c>
      <c r="K60" s="98">
        <v>86.9</v>
      </c>
      <c r="L60" s="266"/>
      <c r="M60" s="99"/>
      <c r="N60" s="17"/>
      <c r="O60" s="41"/>
      <c r="P60" s="99">
        <v>94.2</v>
      </c>
      <c r="Q60" s="17">
        <v>18.3</v>
      </c>
      <c r="R60" s="17">
        <v>49.2</v>
      </c>
      <c r="S60" s="17">
        <v>49.1</v>
      </c>
      <c r="T60" s="17">
        <v>66.7</v>
      </c>
      <c r="U60" s="17">
        <v>66.5</v>
      </c>
      <c r="V60" s="17">
        <v>66.2</v>
      </c>
      <c r="W60" s="17">
        <v>67</v>
      </c>
      <c r="X60" s="17">
        <v>88.7</v>
      </c>
      <c r="Y60" s="17">
        <v>88.8</v>
      </c>
      <c r="Z60" s="17">
        <v>88.6</v>
      </c>
      <c r="AA60" s="17">
        <v>67.599999999999994</v>
      </c>
      <c r="AB60" s="17">
        <v>107.4</v>
      </c>
      <c r="AC60" s="17">
        <v>824</v>
      </c>
      <c r="AD60" s="17">
        <v>15.3</v>
      </c>
      <c r="AE60" s="41">
        <v>589</v>
      </c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>
        <v>50</v>
      </c>
      <c r="AZ60" s="41">
        <v>589</v>
      </c>
      <c r="BA60" s="98">
        <f t="shared" si="16"/>
        <v>639</v>
      </c>
      <c r="BB60" s="101">
        <f t="shared" si="17"/>
        <v>639</v>
      </c>
    </row>
    <row r="61" spans="1:54" x14ac:dyDescent="0.35">
      <c r="A61" s="266"/>
      <c r="B61" s="11">
        <v>3.5</v>
      </c>
      <c r="C61" s="266"/>
      <c r="D61" s="17">
        <v>49.4</v>
      </c>
      <c r="E61" s="17">
        <v>89.3</v>
      </c>
      <c r="F61" s="41">
        <v>17.399999999999999</v>
      </c>
      <c r="G61" s="311"/>
      <c r="H61" s="17">
        <v>37.799999999999997</v>
      </c>
      <c r="I61" s="17">
        <v>94</v>
      </c>
      <c r="J61" s="17">
        <v>87</v>
      </c>
      <c r="K61" s="98">
        <v>86.7</v>
      </c>
      <c r="L61" s="266"/>
      <c r="M61" s="99"/>
      <c r="N61" s="17"/>
      <c r="O61" s="41"/>
      <c r="P61" s="99">
        <v>95.7</v>
      </c>
      <c r="Q61" s="17">
        <v>18.7</v>
      </c>
      <c r="R61" s="17">
        <v>49.2</v>
      </c>
      <c r="S61" s="17">
        <v>49.1</v>
      </c>
      <c r="T61" s="17">
        <v>67.2</v>
      </c>
      <c r="U61" s="17">
        <v>67</v>
      </c>
      <c r="V61" s="17">
        <v>66.8</v>
      </c>
      <c r="W61" s="17">
        <v>67.599999999999994</v>
      </c>
      <c r="X61" s="17">
        <v>88.6</v>
      </c>
      <c r="Y61" s="17">
        <v>88.7</v>
      </c>
      <c r="Z61" s="17">
        <v>88.5</v>
      </c>
      <c r="AA61" s="17">
        <v>68.099999999999994</v>
      </c>
      <c r="AB61" s="17">
        <v>106.6</v>
      </c>
      <c r="AC61" s="17">
        <v>825</v>
      </c>
      <c r="AD61" s="17">
        <v>15.3</v>
      </c>
      <c r="AE61" s="41">
        <v>591</v>
      </c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>
        <v>50</v>
      </c>
      <c r="AZ61" s="41">
        <v>591</v>
      </c>
      <c r="BA61" s="98">
        <f t="shared" si="16"/>
        <v>641</v>
      </c>
      <c r="BB61" s="101">
        <f t="shared" si="17"/>
        <v>641</v>
      </c>
    </row>
    <row r="62" spans="1:54" x14ac:dyDescent="0.35">
      <c r="A62" s="266"/>
      <c r="B62" s="11">
        <v>3.5833333333333299</v>
      </c>
      <c r="C62" s="266"/>
      <c r="D62" s="17">
        <v>49.3</v>
      </c>
      <c r="E62" s="17">
        <v>91</v>
      </c>
      <c r="F62" s="41">
        <v>17.600000000000001</v>
      </c>
      <c r="G62" s="311"/>
      <c r="H62" s="17">
        <v>38.1</v>
      </c>
      <c r="I62" s="17">
        <v>93.4</v>
      </c>
      <c r="J62" s="17">
        <v>87</v>
      </c>
      <c r="K62" s="98">
        <v>86.7</v>
      </c>
      <c r="L62" s="266"/>
      <c r="M62" s="99"/>
      <c r="N62" s="17"/>
      <c r="O62" s="41"/>
      <c r="P62" s="99">
        <v>94.6</v>
      </c>
      <c r="Q62" s="17">
        <v>18.899999999999999</v>
      </c>
      <c r="R62" s="17">
        <v>49.2</v>
      </c>
      <c r="S62" s="17">
        <v>49.1</v>
      </c>
      <c r="T62" s="17">
        <v>67.3</v>
      </c>
      <c r="U62" s="17">
        <v>67</v>
      </c>
      <c r="V62" s="17">
        <v>66.8</v>
      </c>
      <c r="W62" s="17">
        <v>67.8</v>
      </c>
      <c r="X62" s="17">
        <v>88.5</v>
      </c>
      <c r="Y62" s="17">
        <v>88.6</v>
      </c>
      <c r="Z62" s="17">
        <v>88.4</v>
      </c>
      <c r="AA62" s="17">
        <v>68.2</v>
      </c>
      <c r="AB62" s="17">
        <v>107.2</v>
      </c>
      <c r="AC62" s="17">
        <v>823</v>
      </c>
      <c r="AD62" s="17">
        <v>15.3</v>
      </c>
      <c r="AE62" s="41">
        <v>586</v>
      </c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>
        <v>50</v>
      </c>
      <c r="AZ62" s="41">
        <v>586</v>
      </c>
      <c r="BA62" s="98">
        <f t="shared" si="16"/>
        <v>636</v>
      </c>
      <c r="BB62" s="101">
        <f t="shared" si="17"/>
        <v>636</v>
      </c>
    </row>
    <row r="63" spans="1:54" x14ac:dyDescent="0.35">
      <c r="A63" s="266"/>
      <c r="B63" s="11">
        <v>3.6666666666666701</v>
      </c>
      <c r="C63" s="266"/>
      <c r="D63" s="17">
        <v>49.4</v>
      </c>
      <c r="E63" s="17">
        <v>90.4</v>
      </c>
      <c r="F63" s="41">
        <v>17.600000000000001</v>
      </c>
      <c r="G63" s="311"/>
      <c r="H63" s="17">
        <v>37.700000000000003</v>
      </c>
      <c r="I63" s="17">
        <v>93.8</v>
      </c>
      <c r="J63" s="17">
        <v>86.9</v>
      </c>
      <c r="K63" s="98">
        <v>86.6</v>
      </c>
      <c r="L63" s="266"/>
      <c r="M63" s="99"/>
      <c r="N63" s="17"/>
      <c r="O63" s="41"/>
      <c r="P63" s="99">
        <v>95.3</v>
      </c>
      <c r="Q63" s="17">
        <v>19</v>
      </c>
      <c r="R63" s="17">
        <v>49.2</v>
      </c>
      <c r="S63" s="17">
        <v>49.1</v>
      </c>
      <c r="T63" s="17">
        <v>67.3</v>
      </c>
      <c r="U63" s="17">
        <v>67.099999999999994</v>
      </c>
      <c r="V63" s="17">
        <v>66.8</v>
      </c>
      <c r="W63" s="17">
        <v>67.599999999999994</v>
      </c>
      <c r="X63" s="17">
        <v>88.5</v>
      </c>
      <c r="Y63" s="17">
        <v>88.6</v>
      </c>
      <c r="Z63" s="17">
        <v>88.4</v>
      </c>
      <c r="AA63" s="17">
        <v>68.2</v>
      </c>
      <c r="AB63" s="17">
        <v>106.8</v>
      </c>
      <c r="AC63" s="17">
        <v>823</v>
      </c>
      <c r="AD63" s="17">
        <v>15.3</v>
      </c>
      <c r="AE63" s="41">
        <v>590</v>
      </c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>
        <v>50</v>
      </c>
      <c r="AZ63" s="41">
        <v>590</v>
      </c>
      <c r="BA63" s="98">
        <f t="shared" si="16"/>
        <v>640</v>
      </c>
      <c r="BB63" s="101">
        <f t="shared" si="17"/>
        <v>640</v>
      </c>
    </row>
    <row r="64" spans="1:54" x14ac:dyDescent="0.35">
      <c r="A64" s="266"/>
      <c r="B64" s="11">
        <v>3.75</v>
      </c>
      <c r="C64" s="266"/>
      <c r="D64" s="17">
        <v>49.4</v>
      </c>
      <c r="E64" s="17">
        <v>94</v>
      </c>
      <c r="F64" s="41">
        <v>17.3</v>
      </c>
      <c r="G64" s="311"/>
      <c r="H64" s="17">
        <v>36.299999999999997</v>
      </c>
      <c r="I64" s="17">
        <v>94.6</v>
      </c>
      <c r="J64" s="17">
        <v>85.6</v>
      </c>
      <c r="K64" s="98">
        <v>85.4</v>
      </c>
      <c r="L64" s="266"/>
      <c r="M64" s="99"/>
      <c r="N64" s="17"/>
      <c r="O64" s="41"/>
      <c r="P64" s="99">
        <v>95.9</v>
      </c>
      <c r="Q64" s="17">
        <v>18.600000000000001</v>
      </c>
      <c r="R64" s="17">
        <v>49.1</v>
      </c>
      <c r="S64" s="17">
        <v>49.1</v>
      </c>
      <c r="T64" s="17">
        <v>67.3</v>
      </c>
      <c r="U64" s="17">
        <v>65.5</v>
      </c>
      <c r="V64" s="17">
        <v>65.2</v>
      </c>
      <c r="W64" s="17">
        <v>66</v>
      </c>
      <c r="X64" s="17">
        <v>88.4</v>
      </c>
      <c r="Y64" s="17">
        <v>88.5</v>
      </c>
      <c r="Z64" s="17">
        <v>87.2</v>
      </c>
      <c r="AA64" s="17">
        <v>66.599999999999994</v>
      </c>
      <c r="AB64" s="17">
        <v>107.6</v>
      </c>
      <c r="AC64" s="17">
        <v>825</v>
      </c>
      <c r="AD64" s="17">
        <v>15.4</v>
      </c>
      <c r="AE64" s="41">
        <v>578</v>
      </c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>
        <v>50</v>
      </c>
      <c r="AZ64" s="41">
        <v>578</v>
      </c>
      <c r="BA64" s="98">
        <f t="shared" si="16"/>
        <v>628</v>
      </c>
      <c r="BB64" s="101">
        <f t="shared" si="17"/>
        <v>628</v>
      </c>
    </row>
    <row r="65" spans="1:54" x14ac:dyDescent="0.35">
      <c r="A65" s="266"/>
      <c r="B65" s="11">
        <v>3.8333333333333299</v>
      </c>
      <c r="C65" s="266"/>
      <c r="D65" s="17">
        <v>49.4</v>
      </c>
      <c r="E65" s="17">
        <v>91.8</v>
      </c>
      <c r="F65" s="41">
        <v>17.100000000000001</v>
      </c>
      <c r="G65" s="311"/>
      <c r="H65" s="17">
        <v>36.200000000000003</v>
      </c>
      <c r="I65" s="17">
        <v>95.5</v>
      </c>
      <c r="J65" s="17">
        <v>85.4</v>
      </c>
      <c r="K65" s="98">
        <v>85.2</v>
      </c>
      <c r="L65" s="266"/>
      <c r="M65" s="99"/>
      <c r="N65" s="17"/>
      <c r="O65" s="41"/>
      <c r="P65" s="99">
        <v>96.3</v>
      </c>
      <c r="Q65" s="17">
        <v>18.3</v>
      </c>
      <c r="R65" s="17">
        <v>49.2</v>
      </c>
      <c r="S65" s="17">
        <v>49.1</v>
      </c>
      <c r="T65" s="17">
        <v>65.599999999999994</v>
      </c>
      <c r="U65" s="17">
        <v>65.099999999999994</v>
      </c>
      <c r="V65" s="17">
        <v>64.8</v>
      </c>
      <c r="W65" s="17">
        <v>65.7</v>
      </c>
      <c r="X65" s="17">
        <v>87.2</v>
      </c>
      <c r="Y65" s="17">
        <v>87.3</v>
      </c>
      <c r="Z65" s="17">
        <v>87</v>
      </c>
      <c r="AA65" s="17">
        <v>66.2</v>
      </c>
      <c r="AB65" s="17">
        <v>108.1</v>
      </c>
      <c r="AC65" s="17">
        <v>824</v>
      </c>
      <c r="AD65" s="17">
        <v>15.3</v>
      </c>
      <c r="AE65" s="41">
        <v>577</v>
      </c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>
        <v>50</v>
      </c>
      <c r="AZ65" s="41">
        <v>577</v>
      </c>
      <c r="BA65" s="98">
        <f t="shared" si="16"/>
        <v>627</v>
      </c>
      <c r="BB65" s="101">
        <f t="shared" si="17"/>
        <v>627</v>
      </c>
    </row>
    <row r="66" spans="1:54" x14ac:dyDescent="0.35">
      <c r="A66" s="266"/>
      <c r="B66" s="11">
        <v>3.9166666666666701</v>
      </c>
      <c r="C66" s="266"/>
      <c r="D66" s="17">
        <v>49.4</v>
      </c>
      <c r="E66" s="17">
        <v>94.1</v>
      </c>
      <c r="F66" s="41">
        <v>17</v>
      </c>
      <c r="G66" s="311"/>
      <c r="H66" s="17">
        <v>36.1</v>
      </c>
      <c r="I66" s="17">
        <v>94.6</v>
      </c>
      <c r="J66" s="17">
        <v>85.7</v>
      </c>
      <c r="K66" s="98">
        <v>85.5</v>
      </c>
      <c r="L66" s="266"/>
      <c r="M66" s="99"/>
      <c r="N66" s="17"/>
      <c r="O66" s="41"/>
      <c r="P66" s="99">
        <v>96.1</v>
      </c>
      <c r="Q66" s="17">
        <v>18.3</v>
      </c>
      <c r="R66" s="17">
        <v>49.1</v>
      </c>
      <c r="S66" s="17">
        <v>49.1</v>
      </c>
      <c r="T66" s="17">
        <v>65.3</v>
      </c>
      <c r="U66" s="17">
        <v>65.3</v>
      </c>
      <c r="V66" s="17">
        <v>65</v>
      </c>
      <c r="W66" s="17">
        <v>65.8</v>
      </c>
      <c r="X66" s="17">
        <v>87.1</v>
      </c>
      <c r="Y66" s="17">
        <v>87.2</v>
      </c>
      <c r="Z66" s="17">
        <v>87.3</v>
      </c>
      <c r="AA66" s="17">
        <v>66.3</v>
      </c>
      <c r="AB66" s="17">
        <v>107.8</v>
      </c>
      <c r="AC66" s="17">
        <v>823</v>
      </c>
      <c r="AD66" s="17">
        <v>15.2</v>
      </c>
      <c r="AE66" s="41">
        <v>577</v>
      </c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>
        <v>50</v>
      </c>
      <c r="AZ66" s="41">
        <v>577</v>
      </c>
      <c r="BA66" s="98">
        <f>AY66+AZ66</f>
        <v>627</v>
      </c>
      <c r="BB66" s="101">
        <f t="shared" si="17"/>
        <v>627</v>
      </c>
    </row>
    <row r="67" spans="1:54" x14ac:dyDescent="0.35">
      <c r="A67" s="267"/>
      <c r="B67" s="11">
        <v>4</v>
      </c>
      <c r="C67" s="267"/>
      <c r="D67" s="17">
        <v>49.4</v>
      </c>
      <c r="E67" s="17">
        <v>92</v>
      </c>
      <c r="F67" s="41">
        <v>16.899999999999999</v>
      </c>
      <c r="G67" s="312"/>
      <c r="H67" s="17">
        <v>35.9</v>
      </c>
      <c r="I67" s="17">
        <v>95.2</v>
      </c>
      <c r="J67" s="17">
        <v>86</v>
      </c>
      <c r="K67" s="98">
        <v>85.7</v>
      </c>
      <c r="L67" s="267"/>
      <c r="M67" s="99"/>
      <c r="N67" s="17"/>
      <c r="O67" s="41"/>
      <c r="P67" s="99">
        <v>96.3</v>
      </c>
      <c r="Q67" s="17">
        <v>18.2</v>
      </c>
      <c r="R67" s="17">
        <v>49.2</v>
      </c>
      <c r="S67" s="17">
        <v>49.1</v>
      </c>
      <c r="T67" s="17">
        <v>65.400000000000006</v>
      </c>
      <c r="U67" s="17">
        <v>65.3</v>
      </c>
      <c r="V67" s="17">
        <v>65</v>
      </c>
      <c r="W67" s="17">
        <v>65.8</v>
      </c>
      <c r="X67" s="17">
        <v>87.6</v>
      </c>
      <c r="Y67" s="17">
        <v>87.7</v>
      </c>
      <c r="Z67" s="17">
        <v>87.5</v>
      </c>
      <c r="AA67" s="17">
        <v>66.400000000000006</v>
      </c>
      <c r="AB67" s="17">
        <v>107.8</v>
      </c>
      <c r="AC67" s="17">
        <v>823</v>
      </c>
      <c r="AD67" s="17">
        <v>15.1</v>
      </c>
      <c r="AE67" s="41">
        <v>580</v>
      </c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>
        <v>50</v>
      </c>
      <c r="AZ67" s="41">
        <v>580</v>
      </c>
      <c r="BA67" s="98">
        <f>AY67+AZ67</f>
        <v>630</v>
      </c>
      <c r="BB67" s="101">
        <f>AE67+AU67+AY67</f>
        <v>630</v>
      </c>
    </row>
    <row r="68" spans="1:54" x14ac:dyDescent="0.35">
      <c r="A68" s="291" t="s">
        <v>92</v>
      </c>
      <c r="B68" s="285"/>
      <c r="C68" s="78">
        <v>91.8</v>
      </c>
      <c r="D68" s="78">
        <f>AVERAGE($D$56:$D$67)</f>
        <v>49.391666666666659</v>
      </c>
      <c r="E68" s="78">
        <f>AVERAGE($E$56:$E$67)</f>
        <v>91.72499999999998</v>
      </c>
      <c r="F68" s="102">
        <f>AVERAGE($F$56:$F$67)</f>
        <v>16.883333333333333</v>
      </c>
      <c r="G68" s="77">
        <f>AVERAGE(G56:G67)</f>
        <v>94</v>
      </c>
      <c r="H68" s="78">
        <f>AVERAGE($H$56:$H$67)</f>
        <v>35.325000000000003</v>
      </c>
      <c r="I68" s="78">
        <f>AVERAGE($I$56:$I$67)</f>
        <v>93.958333333333314</v>
      </c>
      <c r="J68" s="78">
        <f>AVERAGE(J56:J67)</f>
        <v>86.708333333333329</v>
      </c>
      <c r="K68" s="103">
        <f>AVERAGE($K$56:$K$67)</f>
        <v>86.208333333333329</v>
      </c>
      <c r="L68" s="104">
        <f t="shared" ref="L68:AD68" si="18">AVERAGE(L56:L67)</f>
        <v>2.2000000000000028</v>
      </c>
      <c r="M68" s="103" t="e">
        <f t="shared" si="18"/>
        <v>#DIV/0!</v>
      </c>
      <c r="N68" s="103" t="e">
        <f t="shared" si="18"/>
        <v>#DIV/0!</v>
      </c>
      <c r="O68" s="102" t="e">
        <f t="shared" si="18"/>
        <v>#DIV/0!</v>
      </c>
      <c r="P68" s="105">
        <f t="shared" si="18"/>
        <v>95.449999999999989</v>
      </c>
      <c r="Q68" s="78">
        <f t="shared" si="18"/>
        <v>18.133333333333336</v>
      </c>
      <c r="R68" s="78">
        <f t="shared" si="18"/>
        <v>49.166666666666664</v>
      </c>
      <c r="S68" s="78">
        <f t="shared" si="18"/>
        <v>49.100000000000016</v>
      </c>
      <c r="T68" s="78">
        <f t="shared" si="18"/>
        <v>66.11666666666666</v>
      </c>
      <c r="U68" s="78">
        <f t="shared" si="18"/>
        <v>65.766666666666666</v>
      </c>
      <c r="V68" s="78">
        <f t="shared" si="18"/>
        <v>65.50833333333334</v>
      </c>
      <c r="W68" s="78">
        <f t="shared" si="18"/>
        <v>66.333333333333329</v>
      </c>
      <c r="X68" s="78">
        <f t="shared" si="18"/>
        <v>88.399999999999991</v>
      </c>
      <c r="Y68" s="78">
        <f t="shared" si="18"/>
        <v>88.50833333333334</v>
      </c>
      <c r="Z68" s="78">
        <f t="shared" si="18"/>
        <v>88.22499999999998</v>
      </c>
      <c r="AA68" s="78">
        <f t="shared" si="18"/>
        <v>66.875</v>
      </c>
      <c r="AB68" s="78">
        <f t="shared" si="18"/>
        <v>107.54166666666667</v>
      </c>
      <c r="AC68" s="78">
        <f t="shared" si="18"/>
        <v>823.83333333333337</v>
      </c>
      <c r="AD68" s="78">
        <f t="shared" si="18"/>
        <v>15.233333333333333</v>
      </c>
      <c r="AE68" s="102">
        <f>AVERAGE($AE$56:$AE$67)</f>
        <v>585.16666666666663</v>
      </c>
      <c r="AF68" s="106" t="e">
        <f t="shared" ref="AF68:AT68" si="19">AVERAGE(AF56:AF67)</f>
        <v>#DIV/0!</v>
      </c>
      <c r="AG68" s="78" t="e">
        <f t="shared" si="19"/>
        <v>#DIV/0!</v>
      </c>
      <c r="AH68" s="78" t="e">
        <f t="shared" si="19"/>
        <v>#DIV/0!</v>
      </c>
      <c r="AI68" s="78" t="e">
        <f t="shared" si="19"/>
        <v>#DIV/0!</v>
      </c>
      <c r="AJ68" s="78" t="e">
        <f t="shared" si="19"/>
        <v>#DIV/0!</v>
      </c>
      <c r="AK68" s="78" t="e">
        <f t="shared" si="19"/>
        <v>#DIV/0!</v>
      </c>
      <c r="AL68" s="78" t="e">
        <f t="shared" si="19"/>
        <v>#DIV/0!</v>
      </c>
      <c r="AM68" s="78" t="e">
        <f t="shared" si="19"/>
        <v>#DIV/0!</v>
      </c>
      <c r="AN68" s="78" t="e">
        <f t="shared" si="19"/>
        <v>#DIV/0!</v>
      </c>
      <c r="AO68" s="78" t="e">
        <f t="shared" si="19"/>
        <v>#DIV/0!</v>
      </c>
      <c r="AP68" s="78" t="e">
        <f t="shared" si="19"/>
        <v>#DIV/0!</v>
      </c>
      <c r="AQ68" s="78" t="e">
        <f t="shared" si="19"/>
        <v>#DIV/0!</v>
      </c>
      <c r="AR68" s="78" t="e">
        <f t="shared" si="19"/>
        <v>#DIV/0!</v>
      </c>
      <c r="AS68" s="78" t="e">
        <f t="shared" si="19"/>
        <v>#DIV/0!</v>
      </c>
      <c r="AT68" s="78" t="e">
        <f t="shared" si="1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>
        <f>AVERAGE($AY$56:$AY$67)</f>
        <v>50</v>
      </c>
      <c r="AZ68" s="78">
        <f>AVERAGE(AZ56:AZ67)</f>
        <v>585.16666666666663</v>
      </c>
      <c r="BA68" s="103">
        <f>AVERAGE(BA56:BA67)</f>
        <v>635.16666666666663</v>
      </c>
      <c r="BB68" s="108">
        <f>AVERAGE(BB56:BB67)</f>
        <v>635.16666666666663</v>
      </c>
    </row>
    <row r="69" spans="1:54" x14ac:dyDescent="0.35">
      <c r="A69" s="268">
        <v>45297</v>
      </c>
      <c r="B69" s="11">
        <v>4.0833333333333304</v>
      </c>
      <c r="C69" s="306">
        <v>93.1</v>
      </c>
      <c r="D69" s="17">
        <v>49.4</v>
      </c>
      <c r="E69" s="17">
        <v>90.7</v>
      </c>
      <c r="F69" s="17">
        <v>16.7</v>
      </c>
      <c r="G69" s="306">
        <v>95</v>
      </c>
      <c r="H69" s="17">
        <v>35.700000000000003</v>
      </c>
      <c r="I69" s="17">
        <v>94.1</v>
      </c>
      <c r="J69" s="17">
        <v>86.1</v>
      </c>
      <c r="K69" s="17">
        <v>85.9</v>
      </c>
      <c r="L69" s="286">
        <f>G69-C69</f>
        <v>1.9000000000000057</v>
      </c>
      <c r="M69" s="99"/>
      <c r="N69" s="17"/>
      <c r="O69" s="41"/>
      <c r="P69" s="99">
        <v>95.6</v>
      </c>
      <c r="Q69" s="17">
        <v>17.8</v>
      </c>
      <c r="R69" s="17">
        <v>49.1</v>
      </c>
      <c r="S69" s="17">
        <v>49.1</v>
      </c>
      <c r="T69" s="17">
        <v>65.5</v>
      </c>
      <c r="U69" s="17">
        <v>65.3</v>
      </c>
      <c r="V69" s="17">
        <v>65</v>
      </c>
      <c r="W69" s="17">
        <v>65.8</v>
      </c>
      <c r="X69" s="17">
        <v>87.8</v>
      </c>
      <c r="Y69" s="17">
        <v>87.9</v>
      </c>
      <c r="Z69" s="17">
        <v>87.7</v>
      </c>
      <c r="AA69" s="17">
        <v>66.400000000000006</v>
      </c>
      <c r="AB69" s="17">
        <v>107.7</v>
      </c>
      <c r="AC69" s="17">
        <v>824</v>
      </c>
      <c r="AD69" s="17">
        <v>15.3</v>
      </c>
      <c r="AE69" s="41">
        <v>581</v>
      </c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>
        <v>50</v>
      </c>
      <c r="AZ69" s="41">
        <v>581</v>
      </c>
      <c r="BA69" s="98">
        <f>AY69+AZ69</f>
        <v>631</v>
      </c>
      <c r="BB69" s="101">
        <f>AE69+AU69+AY69</f>
        <v>631</v>
      </c>
    </row>
    <row r="70" spans="1:54" x14ac:dyDescent="0.35">
      <c r="A70" s="266"/>
      <c r="B70" s="11">
        <v>4.1666666666666696</v>
      </c>
      <c r="C70" s="266"/>
      <c r="D70" s="17">
        <v>49.4</v>
      </c>
      <c r="E70" s="17">
        <v>92.5</v>
      </c>
      <c r="F70" s="17">
        <v>16.399999999999999</v>
      </c>
      <c r="G70" s="311"/>
      <c r="H70" s="17">
        <v>32.9</v>
      </c>
      <c r="I70" s="17">
        <v>94.8</v>
      </c>
      <c r="J70" s="17">
        <v>86.1</v>
      </c>
      <c r="K70" s="17">
        <v>85.9</v>
      </c>
      <c r="L70" s="266"/>
      <c r="M70" s="99"/>
      <c r="N70" s="17"/>
      <c r="O70" s="41"/>
      <c r="P70" s="99">
        <v>96.1</v>
      </c>
      <c r="Q70" s="17">
        <v>17.5</v>
      </c>
      <c r="R70" s="17">
        <v>49.2</v>
      </c>
      <c r="S70" s="17">
        <v>49.1</v>
      </c>
      <c r="T70" s="17">
        <v>65.5</v>
      </c>
      <c r="U70" s="17">
        <v>64.400000000000006</v>
      </c>
      <c r="V70" s="17">
        <v>64.099999999999994</v>
      </c>
      <c r="W70" s="17">
        <v>64.900000000000006</v>
      </c>
      <c r="X70" s="17">
        <v>87.8</v>
      </c>
      <c r="Y70" s="17">
        <v>87.9</v>
      </c>
      <c r="Z70" s="17">
        <v>87.6</v>
      </c>
      <c r="AA70" s="17">
        <v>65.599999999999994</v>
      </c>
      <c r="AB70" s="17">
        <v>108.1</v>
      </c>
      <c r="AC70" s="17">
        <v>823</v>
      </c>
      <c r="AD70" s="17">
        <v>15.3</v>
      </c>
      <c r="AE70" s="41">
        <v>582</v>
      </c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>
        <v>50</v>
      </c>
      <c r="AZ70" s="41">
        <v>582</v>
      </c>
      <c r="BA70" s="98">
        <f t="shared" ref="BA70:BA106" si="20">AY70+AZ70</f>
        <v>632</v>
      </c>
      <c r="BB70" s="101">
        <f t="shared" ref="BB70:BB106" si="21">AE70+AU70+AY70</f>
        <v>632</v>
      </c>
    </row>
    <row r="71" spans="1:54" x14ac:dyDescent="0.35">
      <c r="A71" s="266"/>
      <c r="B71" s="11">
        <v>4.25</v>
      </c>
      <c r="C71" s="266"/>
      <c r="D71" s="17">
        <v>49.4</v>
      </c>
      <c r="E71" s="17">
        <v>92.8</v>
      </c>
      <c r="F71" s="17">
        <v>16</v>
      </c>
      <c r="G71" s="311"/>
      <c r="H71" s="17">
        <v>32.6</v>
      </c>
      <c r="I71" s="17">
        <v>94.9</v>
      </c>
      <c r="J71" s="17">
        <v>85.8</v>
      </c>
      <c r="K71" s="17">
        <v>85.5</v>
      </c>
      <c r="L71" s="266"/>
      <c r="M71" s="99"/>
      <c r="N71" s="17"/>
      <c r="O71" s="41"/>
      <c r="P71" s="99">
        <v>96</v>
      </c>
      <c r="Q71" s="17">
        <v>17.100000000000001</v>
      </c>
      <c r="R71" s="17">
        <v>49.1</v>
      </c>
      <c r="S71" s="17">
        <v>49.1</v>
      </c>
      <c r="T71" s="17">
        <v>64.5</v>
      </c>
      <c r="U71" s="17">
        <v>63.7</v>
      </c>
      <c r="V71" s="17">
        <v>63.5</v>
      </c>
      <c r="W71" s="17">
        <v>64.3</v>
      </c>
      <c r="X71" s="17">
        <v>87.5</v>
      </c>
      <c r="Y71" s="17">
        <v>87.6</v>
      </c>
      <c r="Z71" s="17">
        <v>87.3</v>
      </c>
      <c r="AA71" s="17">
        <v>64.8</v>
      </c>
      <c r="AB71" s="17">
        <v>108.8</v>
      </c>
      <c r="AC71" s="17">
        <v>824</v>
      </c>
      <c r="AD71" s="17">
        <v>15.3</v>
      </c>
      <c r="AE71" s="41">
        <v>577</v>
      </c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>
        <v>50</v>
      </c>
      <c r="AZ71" s="41">
        <v>577</v>
      </c>
      <c r="BA71" s="98">
        <f t="shared" si="20"/>
        <v>627</v>
      </c>
      <c r="BB71" s="101">
        <f t="shared" si="21"/>
        <v>627</v>
      </c>
    </row>
    <row r="72" spans="1:54" x14ac:dyDescent="0.35">
      <c r="A72" s="266"/>
      <c r="B72" s="11">
        <v>4.3333333333333304</v>
      </c>
      <c r="C72" s="266"/>
      <c r="D72" s="17">
        <v>49.3</v>
      </c>
      <c r="E72" s="17">
        <v>92.2</v>
      </c>
      <c r="F72" s="17">
        <v>15.9</v>
      </c>
      <c r="G72" s="311"/>
      <c r="H72" s="17">
        <v>34.4</v>
      </c>
      <c r="I72" s="17">
        <v>95</v>
      </c>
      <c r="J72" s="17">
        <v>85.6</v>
      </c>
      <c r="K72" s="17">
        <v>85.3</v>
      </c>
      <c r="L72" s="266"/>
      <c r="M72" s="99"/>
      <c r="N72" s="17"/>
      <c r="O72" s="41"/>
      <c r="P72" s="99">
        <v>96.2</v>
      </c>
      <c r="Q72" s="17">
        <v>17.2</v>
      </c>
      <c r="R72" s="17">
        <v>49</v>
      </c>
      <c r="S72" s="17">
        <v>49.1</v>
      </c>
      <c r="T72" s="17">
        <v>63.9</v>
      </c>
      <c r="U72" s="17">
        <v>63.9</v>
      </c>
      <c r="V72" s="17">
        <v>63.7</v>
      </c>
      <c r="W72" s="17">
        <v>64.5</v>
      </c>
      <c r="X72" s="17">
        <v>87.2</v>
      </c>
      <c r="Y72" s="17">
        <v>87.3</v>
      </c>
      <c r="Z72" s="17">
        <v>87.1</v>
      </c>
      <c r="AA72" s="17">
        <v>65</v>
      </c>
      <c r="AB72" s="17">
        <v>107.9</v>
      </c>
      <c r="AC72" s="17">
        <v>823</v>
      </c>
      <c r="AD72" s="17">
        <v>15.3</v>
      </c>
      <c r="AE72" s="41">
        <v>578</v>
      </c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>
        <v>50</v>
      </c>
      <c r="AZ72" s="41">
        <v>578</v>
      </c>
      <c r="BA72" s="98">
        <f t="shared" si="20"/>
        <v>628</v>
      </c>
      <c r="BB72" s="101">
        <f t="shared" si="21"/>
        <v>628</v>
      </c>
    </row>
    <row r="73" spans="1:54" x14ac:dyDescent="0.35">
      <c r="A73" s="266"/>
      <c r="B73" s="11">
        <v>4.4166666666666696</v>
      </c>
      <c r="C73" s="266"/>
      <c r="D73" s="17">
        <v>49.4</v>
      </c>
      <c r="E73" s="17">
        <v>94</v>
      </c>
      <c r="F73" s="17">
        <v>16.600000000000001</v>
      </c>
      <c r="G73" s="311"/>
      <c r="H73" s="17">
        <v>36.9</v>
      </c>
      <c r="I73" s="17">
        <v>94.5</v>
      </c>
      <c r="J73" s="17">
        <v>85.9</v>
      </c>
      <c r="K73" s="17">
        <v>85.7</v>
      </c>
      <c r="L73" s="266"/>
      <c r="M73" s="99"/>
      <c r="N73" s="17"/>
      <c r="O73" s="41"/>
      <c r="P73" s="99">
        <v>97</v>
      </c>
      <c r="Q73" s="17">
        <v>17.8</v>
      </c>
      <c r="R73" s="17">
        <v>49.1</v>
      </c>
      <c r="S73" s="17">
        <v>49.1</v>
      </c>
      <c r="T73" s="17">
        <v>64.2</v>
      </c>
      <c r="U73" s="17">
        <v>65.099999999999994</v>
      </c>
      <c r="V73" s="17">
        <v>64.900000000000006</v>
      </c>
      <c r="W73" s="17">
        <v>65.7</v>
      </c>
      <c r="X73" s="17">
        <v>87.6</v>
      </c>
      <c r="Y73" s="17">
        <v>87.7</v>
      </c>
      <c r="Z73" s="17">
        <v>87.5</v>
      </c>
      <c r="AA73" s="17">
        <v>66.3</v>
      </c>
      <c r="AB73" s="17">
        <v>107.9</v>
      </c>
      <c r="AC73" s="17">
        <v>824</v>
      </c>
      <c r="AD73" s="17">
        <v>15.1</v>
      </c>
      <c r="AE73" s="41">
        <v>580</v>
      </c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>
        <v>50</v>
      </c>
      <c r="AZ73" s="41">
        <v>580</v>
      </c>
      <c r="BA73" s="98">
        <f t="shared" si="20"/>
        <v>630</v>
      </c>
      <c r="BB73" s="101">
        <f t="shared" si="21"/>
        <v>630</v>
      </c>
    </row>
    <row r="74" spans="1:54" x14ac:dyDescent="0.35">
      <c r="A74" s="266"/>
      <c r="B74" s="11">
        <v>4.5</v>
      </c>
      <c r="C74" s="266"/>
      <c r="D74" s="17">
        <v>49.4</v>
      </c>
      <c r="E74" s="17">
        <v>94.1</v>
      </c>
      <c r="F74" s="17">
        <v>16.899999999999999</v>
      </c>
      <c r="G74" s="311"/>
      <c r="H74" s="17">
        <v>38</v>
      </c>
      <c r="I74" s="17">
        <v>94.8</v>
      </c>
      <c r="J74" s="17">
        <v>85.2</v>
      </c>
      <c r="K74" s="17">
        <v>84.9</v>
      </c>
      <c r="L74" s="266"/>
      <c r="M74" s="99"/>
      <c r="N74" s="17"/>
      <c r="O74" s="41"/>
      <c r="P74" s="99">
        <v>97</v>
      </c>
      <c r="Q74" s="17">
        <v>18.3</v>
      </c>
      <c r="R74" s="17">
        <v>49.1</v>
      </c>
      <c r="S74" s="17">
        <v>49</v>
      </c>
      <c r="T74" s="17">
        <v>65.400000000000006</v>
      </c>
      <c r="U74" s="17">
        <v>65.099999999999994</v>
      </c>
      <c r="V74" s="17">
        <v>64.900000000000006</v>
      </c>
      <c r="W74" s="17">
        <v>65.7</v>
      </c>
      <c r="X74" s="17">
        <v>86.9</v>
      </c>
      <c r="Y74" s="17">
        <v>86.9</v>
      </c>
      <c r="Z74" s="17">
        <v>86.7</v>
      </c>
      <c r="AA74" s="17">
        <v>66.2</v>
      </c>
      <c r="AB74" s="17">
        <v>108.3</v>
      </c>
      <c r="AC74" s="17">
        <v>825</v>
      </c>
      <c r="AD74" s="17">
        <v>15.4</v>
      </c>
      <c r="AE74" s="41">
        <v>575</v>
      </c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>
        <v>50</v>
      </c>
      <c r="AZ74" s="41">
        <v>575</v>
      </c>
      <c r="BA74" s="98">
        <f t="shared" si="20"/>
        <v>625</v>
      </c>
      <c r="BB74" s="101">
        <f t="shared" si="21"/>
        <v>625</v>
      </c>
    </row>
    <row r="75" spans="1:54" x14ac:dyDescent="0.35">
      <c r="A75" s="266"/>
      <c r="B75" s="11">
        <v>4.5833333333333304</v>
      </c>
      <c r="C75" s="266"/>
      <c r="D75" s="17">
        <v>49.4</v>
      </c>
      <c r="E75" s="17">
        <v>93.5</v>
      </c>
      <c r="F75" s="17">
        <v>17.100000000000001</v>
      </c>
      <c r="G75" s="311"/>
      <c r="H75" s="17">
        <v>38.299999999999997</v>
      </c>
      <c r="I75" s="17">
        <v>95.3</v>
      </c>
      <c r="J75" s="17">
        <v>85.3</v>
      </c>
      <c r="K75" s="17">
        <v>85</v>
      </c>
      <c r="L75" s="266"/>
      <c r="M75" s="99"/>
      <c r="N75" s="17"/>
      <c r="O75" s="41"/>
      <c r="P75" s="99">
        <v>96.3</v>
      </c>
      <c r="Q75" s="17">
        <v>18.5</v>
      </c>
      <c r="R75" s="17">
        <v>49.1</v>
      </c>
      <c r="S75" s="17">
        <v>49</v>
      </c>
      <c r="T75" s="17">
        <v>65.3</v>
      </c>
      <c r="U75" s="17">
        <v>65.7</v>
      </c>
      <c r="V75" s="17">
        <v>65.400000000000006</v>
      </c>
      <c r="W75" s="17">
        <v>66.2</v>
      </c>
      <c r="X75" s="17">
        <v>86.9</v>
      </c>
      <c r="Y75" s="17">
        <v>87</v>
      </c>
      <c r="Z75" s="17">
        <v>86.9</v>
      </c>
      <c r="AA75" s="17">
        <v>66.8</v>
      </c>
      <c r="AB75" s="17">
        <v>107.5</v>
      </c>
      <c r="AC75" s="17">
        <v>825</v>
      </c>
      <c r="AD75" s="17">
        <v>15.4</v>
      </c>
      <c r="AE75" s="41">
        <v>576</v>
      </c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>
        <v>50</v>
      </c>
      <c r="AZ75" s="41">
        <v>576</v>
      </c>
      <c r="BA75" s="98">
        <f t="shared" si="20"/>
        <v>626</v>
      </c>
      <c r="BB75" s="101">
        <f t="shared" si="21"/>
        <v>626</v>
      </c>
    </row>
    <row r="76" spans="1:54" x14ac:dyDescent="0.35">
      <c r="A76" s="266"/>
      <c r="B76" s="11">
        <v>4.6666666666666696</v>
      </c>
      <c r="C76" s="266"/>
      <c r="D76" s="17">
        <v>49.4</v>
      </c>
      <c r="E76" s="17">
        <v>91.1</v>
      </c>
      <c r="F76" s="17">
        <v>17.100000000000001</v>
      </c>
      <c r="G76" s="311"/>
      <c r="H76" s="17">
        <v>37.799999999999997</v>
      </c>
      <c r="I76" s="17">
        <v>95.1</v>
      </c>
      <c r="J76" s="17">
        <v>85.3</v>
      </c>
      <c r="K76" s="17">
        <v>85.1</v>
      </c>
      <c r="L76" s="266"/>
      <c r="M76" s="99"/>
      <c r="N76" s="17"/>
      <c r="O76" s="41"/>
      <c r="P76" s="99">
        <v>95.8</v>
      </c>
      <c r="Q76" s="17">
        <v>18.5</v>
      </c>
      <c r="R76" s="17">
        <v>49.2</v>
      </c>
      <c r="S76" s="17">
        <v>49.1</v>
      </c>
      <c r="T76" s="17">
        <v>65.8</v>
      </c>
      <c r="U76" s="17">
        <v>65.400000000000006</v>
      </c>
      <c r="V76" s="17">
        <v>65.2</v>
      </c>
      <c r="W76" s="17">
        <v>66</v>
      </c>
      <c r="X76" s="17">
        <v>87</v>
      </c>
      <c r="Y76" s="17">
        <v>87.1</v>
      </c>
      <c r="Z76" s="17">
        <v>87</v>
      </c>
      <c r="AA76" s="17">
        <v>66.5</v>
      </c>
      <c r="AB76" s="17">
        <v>107.8</v>
      </c>
      <c r="AC76" s="17">
        <v>823</v>
      </c>
      <c r="AD76" s="17">
        <v>15.4</v>
      </c>
      <c r="AE76" s="41">
        <v>576</v>
      </c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>
        <v>50</v>
      </c>
      <c r="AZ76" s="41">
        <v>576</v>
      </c>
      <c r="BA76" s="98">
        <f t="shared" si="20"/>
        <v>626</v>
      </c>
      <c r="BB76" s="101">
        <f t="shared" si="21"/>
        <v>626</v>
      </c>
    </row>
    <row r="77" spans="1:54" x14ac:dyDescent="0.35">
      <c r="A77" s="266"/>
      <c r="B77" s="11">
        <v>4.75</v>
      </c>
      <c r="C77" s="266"/>
      <c r="D77" s="17">
        <v>49.4</v>
      </c>
      <c r="E77" s="17">
        <v>93.2</v>
      </c>
      <c r="F77" s="41">
        <v>16.7</v>
      </c>
      <c r="G77" s="311"/>
      <c r="H77" s="17">
        <v>36.799999999999997</v>
      </c>
      <c r="I77" s="17">
        <v>94.7</v>
      </c>
      <c r="J77" s="17">
        <v>85.7</v>
      </c>
      <c r="K77" s="98">
        <v>85.4</v>
      </c>
      <c r="L77" s="266"/>
      <c r="M77" s="99"/>
      <c r="N77" s="17"/>
      <c r="O77" s="41"/>
      <c r="P77" s="99">
        <v>96</v>
      </c>
      <c r="Q77" s="17">
        <v>17.899999999999999</v>
      </c>
      <c r="R77" s="17">
        <v>49.1</v>
      </c>
      <c r="S77" s="17">
        <v>49.1</v>
      </c>
      <c r="T77" s="17">
        <v>65.5</v>
      </c>
      <c r="U77" s="17">
        <v>65</v>
      </c>
      <c r="V77" s="17">
        <v>64.7</v>
      </c>
      <c r="W77" s="17">
        <v>65.5</v>
      </c>
      <c r="X77" s="17">
        <v>87.3</v>
      </c>
      <c r="Y77" s="17">
        <v>87.4</v>
      </c>
      <c r="Z77" s="17">
        <v>87.3</v>
      </c>
      <c r="AA77" s="17">
        <v>66.099999999999994</v>
      </c>
      <c r="AB77" s="17">
        <v>108.1</v>
      </c>
      <c r="AC77" s="17">
        <v>823</v>
      </c>
      <c r="AD77" s="17">
        <v>15.5</v>
      </c>
      <c r="AE77" s="17">
        <v>578</v>
      </c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>
        <v>50</v>
      </c>
      <c r="AZ77" s="17">
        <v>578</v>
      </c>
      <c r="BA77" s="98">
        <f t="shared" si="20"/>
        <v>628</v>
      </c>
      <c r="BB77" s="101">
        <f t="shared" si="21"/>
        <v>628</v>
      </c>
    </row>
    <row r="78" spans="1:54" x14ac:dyDescent="0.35">
      <c r="A78" s="266"/>
      <c r="B78" s="11">
        <v>4.8333333333333304</v>
      </c>
      <c r="C78" s="266"/>
      <c r="D78" s="17">
        <v>49.3</v>
      </c>
      <c r="E78" s="17">
        <v>91.8</v>
      </c>
      <c r="F78" s="41">
        <v>16.3</v>
      </c>
      <c r="G78" s="311"/>
      <c r="H78" s="17">
        <v>35.5</v>
      </c>
      <c r="I78" s="17">
        <v>94.7</v>
      </c>
      <c r="J78" s="17">
        <v>85.9</v>
      </c>
      <c r="K78" s="98">
        <v>85.7</v>
      </c>
      <c r="L78" s="266"/>
      <c r="M78" s="99"/>
      <c r="N78" s="17"/>
      <c r="O78" s="41"/>
      <c r="P78" s="99">
        <v>95.7</v>
      </c>
      <c r="Q78" s="17">
        <v>17.5</v>
      </c>
      <c r="R78" s="17">
        <v>49.1</v>
      </c>
      <c r="S78" s="17">
        <v>49</v>
      </c>
      <c r="T78" s="17">
        <v>65.099999999999994</v>
      </c>
      <c r="U78" s="17">
        <v>64.7</v>
      </c>
      <c r="V78" s="17">
        <v>64.5</v>
      </c>
      <c r="W78" s="17">
        <v>65.3</v>
      </c>
      <c r="X78" s="17">
        <v>87.6</v>
      </c>
      <c r="Y78" s="17">
        <v>87.7</v>
      </c>
      <c r="Z78" s="17">
        <v>87.6</v>
      </c>
      <c r="AA78" s="17">
        <v>65.8</v>
      </c>
      <c r="AB78" s="17">
        <v>108.3</v>
      </c>
      <c r="AC78" s="17">
        <v>823</v>
      </c>
      <c r="AD78" s="17">
        <v>15.4</v>
      </c>
      <c r="AE78" s="17">
        <v>581</v>
      </c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>
        <v>50</v>
      </c>
      <c r="AZ78" s="17">
        <v>581</v>
      </c>
      <c r="BA78" s="98">
        <f t="shared" si="20"/>
        <v>631</v>
      </c>
      <c r="BB78" s="101">
        <f t="shared" si="21"/>
        <v>631</v>
      </c>
    </row>
    <row r="79" spans="1:54" x14ac:dyDescent="0.35">
      <c r="A79" s="266"/>
      <c r="B79" s="11">
        <v>4.9166666666666696</v>
      </c>
      <c r="C79" s="266"/>
      <c r="D79" s="17">
        <v>49.4</v>
      </c>
      <c r="E79" s="17">
        <v>95.8</v>
      </c>
      <c r="F79" s="41">
        <v>16</v>
      </c>
      <c r="G79" s="311"/>
      <c r="H79" s="17">
        <v>33.299999999999997</v>
      </c>
      <c r="I79" s="17">
        <v>94.9</v>
      </c>
      <c r="J79" s="17">
        <v>86.1</v>
      </c>
      <c r="K79" s="98">
        <v>85.9</v>
      </c>
      <c r="L79" s="266"/>
      <c r="M79" s="99"/>
      <c r="N79" s="17"/>
      <c r="O79" s="41"/>
      <c r="P79" s="99">
        <v>95.7</v>
      </c>
      <c r="Q79" s="17">
        <v>17.100000000000001</v>
      </c>
      <c r="R79" s="17">
        <v>49.2</v>
      </c>
      <c r="S79" s="17">
        <v>49</v>
      </c>
      <c r="T79" s="17">
        <v>64.900000000000006</v>
      </c>
      <c r="U79" s="17">
        <v>64.099999999999994</v>
      </c>
      <c r="V79" s="17">
        <v>63.9</v>
      </c>
      <c r="W79" s="17">
        <v>64.7</v>
      </c>
      <c r="X79" s="17">
        <v>87.8</v>
      </c>
      <c r="Y79" s="17">
        <v>87.9</v>
      </c>
      <c r="Z79" s="17">
        <v>87.6</v>
      </c>
      <c r="AA79" s="17">
        <v>65.3</v>
      </c>
      <c r="AB79" s="17">
        <v>108.2</v>
      </c>
      <c r="AC79" s="17">
        <v>825</v>
      </c>
      <c r="AD79" s="17">
        <v>15.4</v>
      </c>
      <c r="AE79" s="17">
        <v>582</v>
      </c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>
        <v>50</v>
      </c>
      <c r="AZ79" s="17">
        <v>582</v>
      </c>
      <c r="BA79" s="98">
        <f t="shared" si="20"/>
        <v>632</v>
      </c>
      <c r="BB79" s="101">
        <f t="shared" si="21"/>
        <v>632</v>
      </c>
    </row>
    <row r="80" spans="1:54" x14ac:dyDescent="0.35">
      <c r="A80" s="267"/>
      <c r="B80" s="11">
        <v>5</v>
      </c>
      <c r="C80" s="267"/>
      <c r="D80" s="17">
        <v>49.4</v>
      </c>
      <c r="E80" s="17">
        <v>90.3</v>
      </c>
      <c r="F80" s="41">
        <v>15.8</v>
      </c>
      <c r="G80" s="312"/>
      <c r="H80" s="17">
        <v>32.299999999999997</v>
      </c>
      <c r="I80" s="17">
        <v>94.1</v>
      </c>
      <c r="J80" s="17">
        <v>86.1</v>
      </c>
      <c r="K80" s="98">
        <v>85.9</v>
      </c>
      <c r="L80" s="267"/>
      <c r="M80" s="99"/>
      <c r="N80" s="17"/>
      <c r="O80" s="41"/>
      <c r="P80" s="99">
        <v>96.4</v>
      </c>
      <c r="Q80" s="17">
        <v>16.899999999999999</v>
      </c>
      <c r="R80" s="17">
        <v>49.1</v>
      </c>
      <c r="S80" s="17">
        <v>49.1</v>
      </c>
      <c r="T80" s="17">
        <v>64.3</v>
      </c>
      <c r="U80" s="17">
        <v>63.9</v>
      </c>
      <c r="V80" s="17">
        <v>63.7</v>
      </c>
      <c r="W80" s="17">
        <v>64.400000000000006</v>
      </c>
      <c r="X80" s="17">
        <v>87.8</v>
      </c>
      <c r="Y80" s="17">
        <v>87.9</v>
      </c>
      <c r="Z80" s="17">
        <v>87.7</v>
      </c>
      <c r="AA80" s="17">
        <v>65</v>
      </c>
      <c r="AB80" s="17">
        <v>108.3</v>
      </c>
      <c r="AC80" s="17">
        <v>826</v>
      </c>
      <c r="AD80" s="17">
        <v>15.5</v>
      </c>
      <c r="AE80" s="17">
        <v>581</v>
      </c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>
        <v>50</v>
      </c>
      <c r="AZ80" s="17">
        <v>581</v>
      </c>
      <c r="BA80" s="98">
        <f t="shared" si="20"/>
        <v>631</v>
      </c>
      <c r="BB80" s="101">
        <f t="shared" si="21"/>
        <v>631</v>
      </c>
    </row>
    <row r="81" spans="1:54" x14ac:dyDescent="0.35">
      <c r="A81" s="291" t="s">
        <v>92</v>
      </c>
      <c r="B81" s="285"/>
      <c r="C81" s="78">
        <f>AVERAGE($C$69:$C$80)</f>
        <v>93.1</v>
      </c>
      <c r="D81" s="78">
        <f>AVERAGE($D$69:$D$80)</f>
        <v>49.383333333333326</v>
      </c>
      <c r="E81" s="78">
        <f>AVERAGE($E$69:$E$80)</f>
        <v>92.666666666666671</v>
      </c>
      <c r="F81" s="102">
        <f>AVERAGE($F$69:$F$80)</f>
        <v>16.458333333333332</v>
      </c>
      <c r="G81" s="77">
        <f>AVERAGE(G69:G80)</f>
        <v>95</v>
      </c>
      <c r="H81" s="78">
        <f>AVERAGE($H$69:$H$80)</f>
        <v>35.375000000000007</v>
      </c>
      <c r="I81" s="78">
        <f>AVERAGE($I$69:$I$80)</f>
        <v>94.74166666666666</v>
      </c>
      <c r="J81" s="78">
        <f>AVERAGE(J69:J80)</f>
        <v>85.758333333333326</v>
      </c>
      <c r="K81" s="103">
        <f>AVERAGE($K$69:$K$80)</f>
        <v>85.516666666666666</v>
      </c>
      <c r="L81" s="104">
        <f t="shared" ref="L81:AD81" si="22">AVERAGE(L69:L80)</f>
        <v>1.9000000000000057</v>
      </c>
      <c r="M81" s="103" t="e">
        <f t="shared" si="22"/>
        <v>#DIV/0!</v>
      </c>
      <c r="N81" s="103" t="e">
        <f t="shared" si="22"/>
        <v>#DIV/0!</v>
      </c>
      <c r="O81" s="102" t="e">
        <f t="shared" si="22"/>
        <v>#DIV/0!</v>
      </c>
      <c r="P81" s="105">
        <f t="shared" si="22"/>
        <v>96.149999999999991</v>
      </c>
      <c r="Q81" s="78">
        <f t="shared" si="22"/>
        <v>17.675000000000001</v>
      </c>
      <c r="R81" s="78">
        <f t="shared" si="22"/>
        <v>49.116666666666674</v>
      </c>
      <c r="S81" s="78">
        <f t="shared" si="22"/>
        <v>49.06666666666667</v>
      </c>
      <c r="T81" s="78">
        <f t="shared" si="22"/>
        <v>64.99166666666666</v>
      </c>
      <c r="U81" s="78">
        <f t="shared" si="22"/>
        <v>64.691666666666677</v>
      </c>
      <c r="V81" s="78">
        <f t="shared" si="22"/>
        <v>64.458333333333343</v>
      </c>
      <c r="W81" s="78">
        <f t="shared" si="22"/>
        <v>65.249999999999986</v>
      </c>
      <c r="X81" s="78">
        <f t="shared" si="22"/>
        <v>87.433333333333323</v>
      </c>
      <c r="Y81" s="78">
        <f t="shared" si="22"/>
        <v>87.524999999999991</v>
      </c>
      <c r="Z81" s="78">
        <f t="shared" si="22"/>
        <v>87.333333333333329</v>
      </c>
      <c r="AA81" s="78">
        <f t="shared" si="22"/>
        <v>65.816666666666663</v>
      </c>
      <c r="AB81" s="78">
        <f t="shared" si="22"/>
        <v>108.07499999999999</v>
      </c>
      <c r="AC81" s="78">
        <f t="shared" si="22"/>
        <v>824</v>
      </c>
      <c r="AD81" s="78">
        <f t="shared" si="22"/>
        <v>15.358333333333334</v>
      </c>
      <c r="AE81" s="102">
        <f>AVERAGE($AE$69:$AE$80)</f>
        <v>578.91666666666663</v>
      </c>
      <c r="AF81" s="106" t="e">
        <f t="shared" ref="AF81:AT81" si="23">AVERAGE(AF69:AF80)</f>
        <v>#DIV/0!</v>
      </c>
      <c r="AG81" s="78" t="e">
        <f t="shared" si="23"/>
        <v>#DIV/0!</v>
      </c>
      <c r="AH81" s="78" t="e">
        <f t="shared" si="23"/>
        <v>#DIV/0!</v>
      </c>
      <c r="AI81" s="78" t="e">
        <f t="shared" si="23"/>
        <v>#DIV/0!</v>
      </c>
      <c r="AJ81" s="78" t="e">
        <f t="shared" si="23"/>
        <v>#DIV/0!</v>
      </c>
      <c r="AK81" s="78" t="e">
        <f t="shared" si="23"/>
        <v>#DIV/0!</v>
      </c>
      <c r="AL81" s="78" t="e">
        <f t="shared" si="23"/>
        <v>#DIV/0!</v>
      </c>
      <c r="AM81" s="78" t="e">
        <f t="shared" si="23"/>
        <v>#DIV/0!</v>
      </c>
      <c r="AN81" s="78" t="e">
        <f t="shared" si="23"/>
        <v>#DIV/0!</v>
      </c>
      <c r="AO81" s="78" t="e">
        <f t="shared" si="23"/>
        <v>#DIV/0!</v>
      </c>
      <c r="AP81" s="78" t="e">
        <f t="shared" si="23"/>
        <v>#DIV/0!</v>
      </c>
      <c r="AQ81" s="78" t="e">
        <f t="shared" si="23"/>
        <v>#DIV/0!</v>
      </c>
      <c r="AR81" s="78" t="e">
        <f t="shared" si="23"/>
        <v>#DIV/0!</v>
      </c>
      <c r="AS81" s="78" t="e">
        <f t="shared" si="23"/>
        <v>#DIV/0!</v>
      </c>
      <c r="AT81" s="78" t="e">
        <f t="shared" si="23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>
        <f>AVERAGE($AY$69:$AY$80)</f>
        <v>50</v>
      </c>
      <c r="AZ81" s="78">
        <f>AVERAGE(AZ69:AZ80)</f>
        <v>578.91666666666663</v>
      </c>
      <c r="BA81" s="103">
        <f>AVERAGE(BA69:BA80)</f>
        <v>628.91666666666663</v>
      </c>
      <c r="BB81" s="108">
        <f>AVERAGE(BB69:BB80)</f>
        <v>628.91666666666663</v>
      </c>
    </row>
    <row r="82" spans="1:54" x14ac:dyDescent="0.35">
      <c r="A82" s="268">
        <v>45298</v>
      </c>
      <c r="B82" s="11">
        <v>5.0833333333333304</v>
      </c>
      <c r="C82" s="306">
        <v>93</v>
      </c>
      <c r="D82" s="17">
        <v>49.4</v>
      </c>
      <c r="E82" s="17">
        <v>94.4</v>
      </c>
      <c r="F82" s="41">
        <v>15.8</v>
      </c>
      <c r="G82" s="306">
        <v>95</v>
      </c>
      <c r="H82" s="17">
        <v>32.1</v>
      </c>
      <c r="I82" s="17">
        <v>94.5</v>
      </c>
      <c r="J82" s="17">
        <v>86.1</v>
      </c>
      <c r="K82" s="98">
        <v>85.9</v>
      </c>
      <c r="L82" s="286">
        <f>G82-C82</f>
        <v>2</v>
      </c>
      <c r="M82" s="99"/>
      <c r="N82" s="17"/>
      <c r="O82" s="41"/>
      <c r="P82" s="99">
        <v>96.6</v>
      </c>
      <c r="Q82" s="17">
        <v>17</v>
      </c>
      <c r="R82" s="17">
        <v>49.1</v>
      </c>
      <c r="S82" s="17">
        <v>49</v>
      </c>
      <c r="T82" s="17">
        <v>64.099999999999994</v>
      </c>
      <c r="U82" s="17">
        <v>63.8</v>
      </c>
      <c r="V82" s="17">
        <v>63.6</v>
      </c>
      <c r="W82" s="17">
        <v>64.400000000000006</v>
      </c>
      <c r="X82" s="17">
        <v>87.8</v>
      </c>
      <c r="Y82" s="17">
        <v>87.9</v>
      </c>
      <c r="Z82" s="17">
        <v>87.6</v>
      </c>
      <c r="AA82" s="17">
        <v>64.900000000000006</v>
      </c>
      <c r="AB82" s="17">
        <v>108.6</v>
      </c>
      <c r="AC82" s="17">
        <v>825</v>
      </c>
      <c r="AD82" s="17">
        <v>15.5</v>
      </c>
      <c r="AE82" s="17">
        <v>581</v>
      </c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>
        <v>50</v>
      </c>
      <c r="AZ82" s="17">
        <v>581</v>
      </c>
      <c r="BA82" s="98">
        <f t="shared" si="20"/>
        <v>631</v>
      </c>
      <c r="BB82" s="101">
        <f t="shared" si="21"/>
        <v>631</v>
      </c>
    </row>
    <row r="83" spans="1:54" x14ac:dyDescent="0.35">
      <c r="A83" s="266"/>
      <c r="B83" s="11">
        <v>5.1666666666666696</v>
      </c>
      <c r="C83" s="266"/>
      <c r="D83" s="17">
        <v>49.4</v>
      </c>
      <c r="E83" s="17">
        <v>92.8</v>
      </c>
      <c r="F83" s="41">
        <v>15.7</v>
      </c>
      <c r="G83" s="311"/>
      <c r="H83" s="17">
        <v>31.9</v>
      </c>
      <c r="I83" s="17">
        <v>95.7</v>
      </c>
      <c r="J83" s="17">
        <v>86.1</v>
      </c>
      <c r="K83" s="98">
        <v>85.8</v>
      </c>
      <c r="L83" s="266"/>
      <c r="M83" s="99"/>
      <c r="N83" s="17"/>
      <c r="O83" s="41"/>
      <c r="P83" s="99">
        <v>96.4</v>
      </c>
      <c r="Q83" s="17">
        <v>16.8</v>
      </c>
      <c r="R83" s="17">
        <v>49.1</v>
      </c>
      <c r="S83" s="17">
        <v>49.1</v>
      </c>
      <c r="T83" s="17">
        <v>64</v>
      </c>
      <c r="U83" s="17">
        <v>63.6</v>
      </c>
      <c r="V83" s="17">
        <v>63.4</v>
      </c>
      <c r="W83" s="17">
        <v>64.2</v>
      </c>
      <c r="X83" s="17">
        <v>87.7</v>
      </c>
      <c r="Y83" s="17">
        <v>87.8</v>
      </c>
      <c r="Z83" s="17">
        <v>87.7</v>
      </c>
      <c r="AA83" s="17">
        <v>64.8</v>
      </c>
      <c r="AB83" s="17">
        <v>108.9</v>
      </c>
      <c r="AC83" s="17">
        <v>824</v>
      </c>
      <c r="AD83" s="17">
        <v>15.4</v>
      </c>
      <c r="AE83" s="17">
        <v>583</v>
      </c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>
        <v>50</v>
      </c>
      <c r="AZ83" s="17">
        <v>583</v>
      </c>
      <c r="BA83" s="98">
        <f t="shared" si="20"/>
        <v>633</v>
      </c>
      <c r="BB83" s="101">
        <f t="shared" si="21"/>
        <v>633</v>
      </c>
    </row>
    <row r="84" spans="1:54" x14ac:dyDescent="0.35">
      <c r="A84" s="266"/>
      <c r="B84" s="11">
        <v>5.25</v>
      </c>
      <c r="C84" s="266"/>
      <c r="D84" s="17">
        <v>49.4</v>
      </c>
      <c r="E84" s="17">
        <v>95.9</v>
      </c>
      <c r="F84" s="41">
        <v>15.6</v>
      </c>
      <c r="G84" s="311"/>
      <c r="H84" s="17">
        <v>32.4</v>
      </c>
      <c r="I84" s="17">
        <v>95.7</v>
      </c>
      <c r="J84" s="17">
        <v>86.1</v>
      </c>
      <c r="K84" s="98">
        <v>85.8</v>
      </c>
      <c r="L84" s="266"/>
      <c r="M84" s="99"/>
      <c r="N84" s="17"/>
      <c r="O84" s="41"/>
      <c r="P84" s="99">
        <v>97.2</v>
      </c>
      <c r="Q84" s="17">
        <v>16.7</v>
      </c>
      <c r="R84" s="17">
        <v>491</v>
      </c>
      <c r="S84" s="17">
        <v>49</v>
      </c>
      <c r="T84" s="17">
        <v>63.8</v>
      </c>
      <c r="U84" s="17">
        <v>63.5</v>
      </c>
      <c r="V84" s="17">
        <v>63.4</v>
      </c>
      <c r="W84" s="17">
        <v>64.099999999999994</v>
      </c>
      <c r="X84" s="17">
        <v>87.7</v>
      </c>
      <c r="Y84" s="17">
        <v>87.8</v>
      </c>
      <c r="Z84" s="17">
        <v>87.6</v>
      </c>
      <c r="AA84" s="17">
        <v>64.7</v>
      </c>
      <c r="AB84" s="17">
        <v>108.4</v>
      </c>
      <c r="AC84" s="17">
        <v>825</v>
      </c>
      <c r="AD84" s="17">
        <v>15.5</v>
      </c>
      <c r="AE84" s="17">
        <v>581</v>
      </c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>
        <v>50</v>
      </c>
      <c r="AZ84" s="17">
        <v>581</v>
      </c>
      <c r="BA84" s="98">
        <f t="shared" si="20"/>
        <v>631</v>
      </c>
      <c r="BB84" s="101">
        <f t="shared" si="21"/>
        <v>631</v>
      </c>
    </row>
    <row r="85" spans="1:54" x14ac:dyDescent="0.35">
      <c r="A85" s="266"/>
      <c r="B85" s="11">
        <v>5.3333333333333304</v>
      </c>
      <c r="C85" s="266"/>
      <c r="D85" s="17">
        <v>49.4</v>
      </c>
      <c r="E85" s="17">
        <v>93.8</v>
      </c>
      <c r="F85" s="41">
        <v>15.8</v>
      </c>
      <c r="G85" s="311"/>
      <c r="H85" s="17">
        <v>33.799999999999997</v>
      </c>
      <c r="I85" s="17">
        <v>95.3</v>
      </c>
      <c r="J85" s="17">
        <v>86.1</v>
      </c>
      <c r="K85" s="98">
        <v>85.9</v>
      </c>
      <c r="L85" s="266"/>
      <c r="M85" s="99"/>
      <c r="N85" s="17"/>
      <c r="O85" s="41"/>
      <c r="P85" s="99">
        <v>96.6</v>
      </c>
      <c r="Q85" s="17">
        <v>17.100000000000001</v>
      </c>
      <c r="R85" s="17">
        <v>49.2</v>
      </c>
      <c r="S85" s="17">
        <v>49.1</v>
      </c>
      <c r="T85" s="17">
        <v>63.8</v>
      </c>
      <c r="U85" s="17">
        <v>64.099999999999994</v>
      </c>
      <c r="V85" s="17">
        <v>63.9</v>
      </c>
      <c r="W85" s="17">
        <v>64.599999999999994</v>
      </c>
      <c r="X85" s="17">
        <v>87.8</v>
      </c>
      <c r="Y85" s="17">
        <v>87.9</v>
      </c>
      <c r="Z85" s="17">
        <v>87.7</v>
      </c>
      <c r="AA85" s="17">
        <v>65.2</v>
      </c>
      <c r="AB85" s="17">
        <v>108.7</v>
      </c>
      <c r="AC85" s="17">
        <v>825</v>
      </c>
      <c r="AD85" s="17">
        <v>15.5</v>
      </c>
      <c r="AE85" s="17">
        <v>580</v>
      </c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>
        <v>50</v>
      </c>
      <c r="AZ85" s="17">
        <v>580</v>
      </c>
      <c r="BA85" s="98">
        <f t="shared" si="20"/>
        <v>630</v>
      </c>
      <c r="BB85" s="101">
        <f t="shared" si="21"/>
        <v>630</v>
      </c>
    </row>
    <row r="86" spans="1:54" x14ac:dyDescent="0.35">
      <c r="A86" s="266"/>
      <c r="B86" s="11">
        <v>5.4166666666666696</v>
      </c>
      <c r="C86" s="266"/>
      <c r="D86" s="17">
        <v>49.5</v>
      </c>
      <c r="E86" s="17">
        <v>94.1</v>
      </c>
      <c r="F86" s="41">
        <v>16.5</v>
      </c>
      <c r="G86" s="311"/>
      <c r="H86" s="17">
        <v>37.299999999999997</v>
      </c>
      <c r="I86" s="17">
        <v>94.5</v>
      </c>
      <c r="J86" s="17">
        <v>86.2</v>
      </c>
      <c r="K86" s="98">
        <v>85.9</v>
      </c>
      <c r="L86" s="266"/>
      <c r="M86" s="99"/>
      <c r="N86" s="17"/>
      <c r="O86" s="41"/>
      <c r="P86" s="99">
        <v>95.9</v>
      </c>
      <c r="Q86" s="17">
        <v>17.899999999999999</v>
      </c>
      <c r="R86" s="17">
        <v>49.2</v>
      </c>
      <c r="S86" s="17">
        <v>49.1</v>
      </c>
      <c r="T86" s="17">
        <v>65.599999999999994</v>
      </c>
      <c r="U86" s="17">
        <v>65.400000000000006</v>
      </c>
      <c r="V86" s="17">
        <v>65.2</v>
      </c>
      <c r="W86" s="17">
        <v>66</v>
      </c>
      <c r="X86" s="17">
        <v>87.8</v>
      </c>
      <c r="Y86" s="17">
        <v>87.9</v>
      </c>
      <c r="Z86" s="17">
        <v>87.7</v>
      </c>
      <c r="AA86" s="17">
        <v>66.5</v>
      </c>
      <c r="AB86" s="17">
        <v>107.9</v>
      </c>
      <c r="AC86" s="17">
        <v>823</v>
      </c>
      <c r="AD86" s="17">
        <v>15.8</v>
      </c>
      <c r="AE86" s="17">
        <v>583</v>
      </c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>
        <v>50</v>
      </c>
      <c r="AZ86" s="17">
        <v>583</v>
      </c>
      <c r="BA86" s="98">
        <f t="shared" si="20"/>
        <v>633</v>
      </c>
      <c r="BB86" s="101">
        <f t="shared" si="21"/>
        <v>633</v>
      </c>
    </row>
    <row r="87" spans="1:54" x14ac:dyDescent="0.35">
      <c r="A87" s="266"/>
      <c r="B87" s="11">
        <v>5.5</v>
      </c>
      <c r="C87" s="266"/>
      <c r="D87" s="17">
        <v>49.5</v>
      </c>
      <c r="E87" s="17">
        <v>92.8</v>
      </c>
      <c r="F87" s="41">
        <v>17</v>
      </c>
      <c r="G87" s="311"/>
      <c r="H87" s="17">
        <v>38</v>
      </c>
      <c r="I87" s="17">
        <v>94.7</v>
      </c>
      <c r="J87" s="17">
        <v>86.2</v>
      </c>
      <c r="K87" s="98">
        <v>86</v>
      </c>
      <c r="L87" s="266"/>
      <c r="M87" s="99"/>
      <c r="N87" s="17"/>
      <c r="O87" s="41"/>
      <c r="P87" s="99">
        <v>95.8</v>
      </c>
      <c r="Q87" s="17">
        <v>18.399999999999999</v>
      </c>
      <c r="R87" s="17">
        <v>49.2</v>
      </c>
      <c r="S87" s="17">
        <v>49.1</v>
      </c>
      <c r="T87" s="17">
        <v>66.2</v>
      </c>
      <c r="U87" s="17">
        <v>66</v>
      </c>
      <c r="V87" s="17">
        <v>65.8</v>
      </c>
      <c r="W87" s="17">
        <v>66.599999999999994</v>
      </c>
      <c r="X87" s="17">
        <v>87.8</v>
      </c>
      <c r="Y87" s="17">
        <v>87.9</v>
      </c>
      <c r="Z87" s="17">
        <v>87.8</v>
      </c>
      <c r="AA87" s="17">
        <v>67.2</v>
      </c>
      <c r="AB87" s="17">
        <v>108.2</v>
      </c>
      <c r="AC87" s="17">
        <v>825</v>
      </c>
      <c r="AD87" s="17">
        <v>15.9</v>
      </c>
      <c r="AE87" s="17">
        <v>581</v>
      </c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>
        <v>50</v>
      </c>
      <c r="AZ87" s="17">
        <v>581</v>
      </c>
      <c r="BA87" s="98">
        <f t="shared" si="20"/>
        <v>631</v>
      </c>
      <c r="BB87" s="101">
        <f t="shared" si="21"/>
        <v>631</v>
      </c>
    </row>
    <row r="88" spans="1:54" x14ac:dyDescent="0.35">
      <c r="A88" s="266"/>
      <c r="B88" s="162" t="s">
        <v>120</v>
      </c>
      <c r="C88" s="266"/>
      <c r="D88" s="17">
        <v>49.4</v>
      </c>
      <c r="E88" s="17">
        <v>92.7</v>
      </c>
      <c r="F88" s="41">
        <v>17.3</v>
      </c>
      <c r="G88" s="311"/>
      <c r="H88" s="17">
        <v>38.4</v>
      </c>
      <c r="I88" s="17">
        <v>95</v>
      </c>
      <c r="J88" s="17">
        <v>86.3</v>
      </c>
      <c r="K88" s="98">
        <v>86.1</v>
      </c>
      <c r="L88" s="266"/>
      <c r="M88" s="99"/>
      <c r="N88" s="17"/>
      <c r="O88" s="41"/>
      <c r="P88" s="99">
        <v>95.9</v>
      </c>
      <c r="Q88" s="17">
        <v>18.7</v>
      </c>
      <c r="R88" s="17">
        <v>49.2</v>
      </c>
      <c r="S88" s="17">
        <v>49.1</v>
      </c>
      <c r="T88" s="17">
        <v>66.599999999999994</v>
      </c>
      <c r="U88" s="17">
        <v>66.400000000000006</v>
      </c>
      <c r="V88" s="17">
        <v>66.2</v>
      </c>
      <c r="W88" s="17">
        <v>67</v>
      </c>
      <c r="X88" s="17">
        <v>88</v>
      </c>
      <c r="Y88" s="17">
        <v>88.1</v>
      </c>
      <c r="Z88" s="17">
        <v>87.9</v>
      </c>
      <c r="AA88" s="17">
        <v>67.599999999999994</v>
      </c>
      <c r="AB88" s="17">
        <v>107.5</v>
      </c>
      <c r="AC88" s="17">
        <v>825</v>
      </c>
      <c r="AD88" s="17">
        <v>15</v>
      </c>
      <c r="AE88" s="17">
        <v>584</v>
      </c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>
        <v>50</v>
      </c>
      <c r="AZ88" s="17">
        <v>584</v>
      </c>
      <c r="BA88" s="98">
        <f t="shared" si="20"/>
        <v>634</v>
      </c>
      <c r="BB88" s="101">
        <f t="shared" si="21"/>
        <v>634</v>
      </c>
    </row>
    <row r="89" spans="1:54" x14ac:dyDescent="0.35">
      <c r="A89" s="266"/>
      <c r="B89" s="11">
        <v>5.6666666666666696</v>
      </c>
      <c r="C89" s="266"/>
      <c r="D89" s="17">
        <v>49.4</v>
      </c>
      <c r="E89" s="17">
        <v>98.4</v>
      </c>
      <c r="F89" s="41">
        <v>17.399999999999999</v>
      </c>
      <c r="G89" s="311"/>
      <c r="H89" s="17">
        <v>38.4</v>
      </c>
      <c r="I89" s="17">
        <v>94.2</v>
      </c>
      <c r="J89" s="17">
        <v>86.4</v>
      </c>
      <c r="K89" s="98">
        <v>86.1</v>
      </c>
      <c r="L89" s="266"/>
      <c r="M89" s="99"/>
      <c r="N89" s="17"/>
      <c r="O89" s="41"/>
      <c r="P89" s="99">
        <v>94.8</v>
      </c>
      <c r="Q89" s="17">
        <v>18.7</v>
      </c>
      <c r="R89" s="17">
        <v>49.2</v>
      </c>
      <c r="S89" s="17">
        <v>49.1</v>
      </c>
      <c r="T89" s="17">
        <v>66.599999999999994</v>
      </c>
      <c r="U89" s="17">
        <v>66.400000000000006</v>
      </c>
      <c r="V89" s="17">
        <v>66.2</v>
      </c>
      <c r="W89" s="17">
        <v>67</v>
      </c>
      <c r="X89" s="17">
        <v>88</v>
      </c>
      <c r="Y89" s="17">
        <v>88.1</v>
      </c>
      <c r="Z89" s="17">
        <v>88</v>
      </c>
      <c r="AA89" s="17">
        <v>67.599999999999994</v>
      </c>
      <c r="AB89" s="17">
        <v>107.3</v>
      </c>
      <c r="AC89" s="17">
        <v>824</v>
      </c>
      <c r="AD89" s="17">
        <v>15.3</v>
      </c>
      <c r="AE89" s="17">
        <v>584</v>
      </c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>
        <v>50</v>
      </c>
      <c r="AZ89" s="17">
        <v>584</v>
      </c>
      <c r="BA89" s="98">
        <f t="shared" si="20"/>
        <v>634</v>
      </c>
      <c r="BB89" s="101">
        <f t="shared" si="21"/>
        <v>634</v>
      </c>
    </row>
    <row r="90" spans="1:54" x14ac:dyDescent="0.35">
      <c r="A90" s="266"/>
      <c r="B90" s="11">
        <v>5.75</v>
      </c>
      <c r="C90" s="266"/>
      <c r="D90" s="17">
        <v>49.4</v>
      </c>
      <c r="E90" s="17">
        <v>90.9</v>
      </c>
      <c r="F90" s="41">
        <v>17</v>
      </c>
      <c r="G90" s="311"/>
      <c r="H90" s="17">
        <v>33.1</v>
      </c>
      <c r="I90" s="17">
        <v>93.7</v>
      </c>
      <c r="J90" s="17">
        <v>86.5</v>
      </c>
      <c r="K90" s="98">
        <v>86.2</v>
      </c>
      <c r="L90" s="266"/>
      <c r="M90" s="99"/>
      <c r="N90" s="17"/>
      <c r="O90" s="41"/>
      <c r="P90" s="99">
        <v>95</v>
      </c>
      <c r="Q90" s="17">
        <v>18.100000000000001</v>
      </c>
      <c r="R90" s="17">
        <v>49.1</v>
      </c>
      <c r="S90" s="17">
        <v>49</v>
      </c>
      <c r="T90" s="17">
        <v>65.400000000000006</v>
      </c>
      <c r="U90" s="17">
        <v>65.2</v>
      </c>
      <c r="V90" s="17">
        <v>65</v>
      </c>
      <c r="W90" s="17">
        <v>65.8</v>
      </c>
      <c r="X90" s="17">
        <v>88.1</v>
      </c>
      <c r="Y90" s="17">
        <v>88.2</v>
      </c>
      <c r="Z90" s="17">
        <v>88</v>
      </c>
      <c r="AA90" s="17">
        <v>66.400000000000006</v>
      </c>
      <c r="AB90" s="17">
        <v>107.5</v>
      </c>
      <c r="AC90" s="17">
        <v>823</v>
      </c>
      <c r="AD90" s="17">
        <v>15.1</v>
      </c>
      <c r="AE90" s="17">
        <v>582</v>
      </c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>
        <v>50</v>
      </c>
      <c r="AZ90" s="17">
        <v>582</v>
      </c>
      <c r="BA90" s="98">
        <f t="shared" si="20"/>
        <v>632</v>
      </c>
      <c r="BB90" s="101">
        <f t="shared" si="21"/>
        <v>632</v>
      </c>
    </row>
    <row r="91" spans="1:54" x14ac:dyDescent="0.35">
      <c r="A91" s="266"/>
      <c r="B91" s="11">
        <v>5.8333333333333304</v>
      </c>
      <c r="C91" s="266"/>
      <c r="D91" s="17">
        <v>49.4</v>
      </c>
      <c r="E91" s="17">
        <v>94.2</v>
      </c>
      <c r="F91" s="41">
        <v>16.399999999999999</v>
      </c>
      <c r="G91" s="311"/>
      <c r="H91" s="17">
        <v>32.1</v>
      </c>
      <c r="I91" s="17">
        <v>93.8</v>
      </c>
      <c r="J91" s="17">
        <v>86.5</v>
      </c>
      <c r="K91" s="98">
        <v>86.2</v>
      </c>
      <c r="L91" s="266"/>
      <c r="M91" s="99"/>
      <c r="N91" s="17"/>
      <c r="O91" s="41"/>
      <c r="P91" s="99">
        <v>95.6</v>
      </c>
      <c r="Q91" s="17">
        <v>17.5</v>
      </c>
      <c r="R91" s="17">
        <v>49.1</v>
      </c>
      <c r="S91" s="17">
        <v>49.1</v>
      </c>
      <c r="T91" s="17">
        <v>64.8</v>
      </c>
      <c r="U91" s="17">
        <v>64.599999999999994</v>
      </c>
      <c r="V91" s="17">
        <v>64.3</v>
      </c>
      <c r="W91" s="17">
        <v>65.099999999999994</v>
      </c>
      <c r="X91" s="17">
        <v>88.1</v>
      </c>
      <c r="Y91" s="17">
        <v>88.2</v>
      </c>
      <c r="Z91" s="17">
        <v>88</v>
      </c>
      <c r="AA91" s="17">
        <v>65.7</v>
      </c>
      <c r="AB91" s="17">
        <v>107.8</v>
      </c>
      <c r="AC91" s="17">
        <v>825</v>
      </c>
      <c r="AD91" s="17">
        <v>15.3</v>
      </c>
      <c r="AE91" s="17">
        <v>582</v>
      </c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>
        <v>50</v>
      </c>
      <c r="AZ91" s="17">
        <v>582</v>
      </c>
      <c r="BA91" s="98">
        <f t="shared" si="20"/>
        <v>632</v>
      </c>
      <c r="BB91" s="101">
        <f t="shared" si="21"/>
        <v>632</v>
      </c>
    </row>
    <row r="92" spans="1:54" x14ac:dyDescent="0.35">
      <c r="A92" s="266"/>
      <c r="B92" s="11">
        <v>5.9166666666666696</v>
      </c>
      <c r="C92" s="266"/>
      <c r="D92" s="17">
        <v>49.4</v>
      </c>
      <c r="E92" s="17">
        <v>91.9</v>
      </c>
      <c r="F92" s="41">
        <v>16.2</v>
      </c>
      <c r="G92" s="311"/>
      <c r="H92" s="17">
        <v>31.5</v>
      </c>
      <c r="I92" s="17">
        <v>94.8</v>
      </c>
      <c r="J92" s="17">
        <v>86.5</v>
      </c>
      <c r="K92" s="98">
        <v>86.3</v>
      </c>
      <c r="L92" s="266"/>
      <c r="M92" s="99"/>
      <c r="N92" s="17"/>
      <c r="O92" s="41"/>
      <c r="P92" s="99">
        <v>96.1</v>
      </c>
      <c r="Q92" s="17">
        <v>17.3</v>
      </c>
      <c r="R92" s="17">
        <v>49.1</v>
      </c>
      <c r="S92" s="17">
        <v>49.1</v>
      </c>
      <c r="T92" s="17">
        <v>64.400000000000006</v>
      </c>
      <c r="U92" s="17">
        <v>64.3</v>
      </c>
      <c r="V92" s="17">
        <v>64.5</v>
      </c>
      <c r="W92" s="17">
        <v>64.900000000000006</v>
      </c>
      <c r="X92" s="17">
        <v>88.1</v>
      </c>
      <c r="Y92" s="17">
        <v>88.3</v>
      </c>
      <c r="Z92" s="17">
        <v>88.1</v>
      </c>
      <c r="AA92" s="17">
        <v>65.400000000000006</v>
      </c>
      <c r="AB92" s="17">
        <v>108.3</v>
      </c>
      <c r="AC92" s="17">
        <v>823</v>
      </c>
      <c r="AD92" s="17">
        <v>15.3</v>
      </c>
      <c r="AE92" s="17">
        <v>585</v>
      </c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>
        <v>50</v>
      </c>
      <c r="AZ92" s="17">
        <v>585</v>
      </c>
      <c r="BA92" s="98">
        <f t="shared" si="20"/>
        <v>635</v>
      </c>
      <c r="BB92" s="101">
        <f t="shared" si="21"/>
        <v>635</v>
      </c>
    </row>
    <row r="93" spans="1:54" x14ac:dyDescent="0.35">
      <c r="A93" s="267"/>
      <c r="B93" s="11">
        <v>6</v>
      </c>
      <c r="C93" s="267"/>
      <c r="D93" s="17">
        <v>49.3</v>
      </c>
      <c r="E93" s="17">
        <v>92.1</v>
      </c>
      <c r="F93" s="41">
        <v>16</v>
      </c>
      <c r="G93" s="312"/>
      <c r="H93" s="17">
        <v>31.4</v>
      </c>
      <c r="I93" s="17">
        <v>93.6</v>
      </c>
      <c r="J93" s="17">
        <v>86.8</v>
      </c>
      <c r="K93" s="98">
        <v>86.5</v>
      </c>
      <c r="L93" s="267"/>
      <c r="M93" s="99"/>
      <c r="N93" s="17"/>
      <c r="O93" s="41"/>
      <c r="P93" s="99">
        <v>95.9</v>
      </c>
      <c r="Q93" s="17">
        <v>17.100000000000001</v>
      </c>
      <c r="R93" s="17">
        <v>49.1</v>
      </c>
      <c r="S93" s="17">
        <v>49</v>
      </c>
      <c r="T93" s="17">
        <v>64.5</v>
      </c>
      <c r="U93" s="17">
        <v>64.3</v>
      </c>
      <c r="V93" s="17">
        <v>64</v>
      </c>
      <c r="W93" s="17">
        <v>64.8</v>
      </c>
      <c r="X93" s="17">
        <v>88.3</v>
      </c>
      <c r="Y93" s="17">
        <v>88.4</v>
      </c>
      <c r="Z93" s="17">
        <v>88.3</v>
      </c>
      <c r="AA93" s="17">
        <v>65.400000000000006</v>
      </c>
      <c r="AB93" s="17">
        <v>108.4</v>
      </c>
      <c r="AC93" s="17">
        <v>824</v>
      </c>
      <c r="AD93" s="17">
        <v>15.1</v>
      </c>
      <c r="AE93" s="17">
        <v>584</v>
      </c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>
        <v>50</v>
      </c>
      <c r="AZ93" s="17">
        <v>584</v>
      </c>
      <c r="BA93" s="98">
        <f t="shared" si="20"/>
        <v>634</v>
      </c>
      <c r="BB93" s="101">
        <f t="shared" si="21"/>
        <v>634</v>
      </c>
    </row>
    <row r="94" spans="1:54" x14ac:dyDescent="0.35">
      <c r="A94" s="291" t="s">
        <v>92</v>
      </c>
      <c r="B94" s="285"/>
      <c r="C94" s="78">
        <f>AVERAGE($C$82:$C$93)</f>
        <v>93</v>
      </c>
      <c r="D94" s="78">
        <f>AVERAGE($D$82:$D$93)</f>
        <v>49.408333333333324</v>
      </c>
      <c r="E94" s="78">
        <f>AVERAGE($E$82:$E$93)</f>
        <v>93.666666666666671</v>
      </c>
      <c r="F94" s="102">
        <f>AVERAGE($F$82:$F$93)</f>
        <v>16.391666666666666</v>
      </c>
      <c r="G94" s="77">
        <f>AVERAGE(G82:G93)</f>
        <v>95</v>
      </c>
      <c r="H94" s="78">
        <f>AVERAGE($H$82:$H$93)</f>
        <v>34.200000000000003</v>
      </c>
      <c r="I94" s="78">
        <f>AVERAGE($I$82:$I$93)</f>
        <v>94.625</v>
      </c>
      <c r="J94" s="78">
        <f>AVERAGE(J82:J93)</f>
        <v>86.316666666666663</v>
      </c>
      <c r="K94" s="103">
        <f>AVERAGE($K$82:$K$93)</f>
        <v>86.058333333333337</v>
      </c>
      <c r="L94" s="104">
        <f t="shared" ref="L94:AD94" si="24">AVERAGE(L82:L93)</f>
        <v>2</v>
      </c>
      <c r="M94" s="103" t="e">
        <f t="shared" si="24"/>
        <v>#DIV/0!</v>
      </c>
      <c r="N94" s="103" t="e">
        <f t="shared" si="24"/>
        <v>#DIV/0!</v>
      </c>
      <c r="O94" s="102" t="e">
        <f t="shared" si="24"/>
        <v>#DIV/0!</v>
      </c>
      <c r="P94" s="105">
        <f t="shared" si="24"/>
        <v>95.983333333333334</v>
      </c>
      <c r="Q94" s="78">
        <f t="shared" si="24"/>
        <v>17.608333333333334</v>
      </c>
      <c r="R94" s="78">
        <f t="shared" si="24"/>
        <v>85.966666666666697</v>
      </c>
      <c r="S94" s="78">
        <f t="shared" si="24"/>
        <v>49.06666666666667</v>
      </c>
      <c r="T94" s="78">
        <f t="shared" si="24"/>
        <v>64.98333333333332</v>
      </c>
      <c r="U94" s="78">
        <f t="shared" si="24"/>
        <v>64.8</v>
      </c>
      <c r="V94" s="78">
        <f t="shared" si="24"/>
        <v>64.625</v>
      </c>
      <c r="W94" s="78">
        <f t="shared" si="24"/>
        <v>65.374999999999986</v>
      </c>
      <c r="X94" s="78">
        <f t="shared" si="24"/>
        <v>87.933333333333337</v>
      </c>
      <c r="Y94" s="78">
        <f t="shared" si="24"/>
        <v>88.041666666666671</v>
      </c>
      <c r="Z94" s="78">
        <f t="shared" si="24"/>
        <v>87.86666666666666</v>
      </c>
      <c r="AA94" s="78">
        <f t="shared" si="24"/>
        <v>65.95</v>
      </c>
      <c r="AB94" s="78">
        <f t="shared" si="24"/>
        <v>108.125</v>
      </c>
      <c r="AC94" s="78">
        <f t="shared" si="24"/>
        <v>824.25</v>
      </c>
      <c r="AD94" s="78">
        <f t="shared" si="24"/>
        <v>15.391666666666667</v>
      </c>
      <c r="AE94" s="102">
        <f>AVERAGE($AE$82:$AE$93)</f>
        <v>582.5</v>
      </c>
      <c r="AF94" s="106" t="e">
        <f t="shared" ref="AF94:AT94" si="25">AVERAGE(AF82:AF93)</f>
        <v>#DIV/0!</v>
      </c>
      <c r="AG94" s="78" t="e">
        <f t="shared" si="25"/>
        <v>#DIV/0!</v>
      </c>
      <c r="AH94" s="78" t="e">
        <f t="shared" si="25"/>
        <v>#DIV/0!</v>
      </c>
      <c r="AI94" s="78" t="e">
        <f t="shared" si="25"/>
        <v>#DIV/0!</v>
      </c>
      <c r="AJ94" s="78" t="e">
        <f t="shared" si="25"/>
        <v>#DIV/0!</v>
      </c>
      <c r="AK94" s="78" t="e">
        <f t="shared" si="25"/>
        <v>#DIV/0!</v>
      </c>
      <c r="AL94" s="78" t="e">
        <f t="shared" si="25"/>
        <v>#DIV/0!</v>
      </c>
      <c r="AM94" s="78" t="e">
        <f t="shared" si="25"/>
        <v>#DIV/0!</v>
      </c>
      <c r="AN94" s="78" t="e">
        <f t="shared" si="25"/>
        <v>#DIV/0!</v>
      </c>
      <c r="AO94" s="78" t="e">
        <f t="shared" si="25"/>
        <v>#DIV/0!</v>
      </c>
      <c r="AP94" s="78" t="e">
        <f t="shared" si="25"/>
        <v>#DIV/0!</v>
      </c>
      <c r="AQ94" s="78" t="e">
        <f t="shared" si="25"/>
        <v>#DIV/0!</v>
      </c>
      <c r="AR94" s="78" t="e">
        <f t="shared" si="25"/>
        <v>#DIV/0!</v>
      </c>
      <c r="AS94" s="78" t="e">
        <f t="shared" si="25"/>
        <v>#DIV/0!</v>
      </c>
      <c r="AT94" s="78" t="e">
        <f t="shared" si="25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>
        <f>AVERAGE($AY$82:$AY$93)</f>
        <v>50</v>
      </c>
      <c r="AZ94" s="78">
        <f>AVERAGE(AZ82:AZ93)</f>
        <v>582.5</v>
      </c>
      <c r="BA94" s="103">
        <f>AVERAGE(BA82:BA93)</f>
        <v>632.5</v>
      </c>
      <c r="BB94" s="108">
        <f>AVERAGE(BB82:BB93)</f>
        <v>632.5</v>
      </c>
    </row>
    <row r="95" spans="1:54" x14ac:dyDescent="0.35">
      <c r="A95" s="268">
        <v>45299</v>
      </c>
      <c r="B95" s="11">
        <v>6.0833333333333304</v>
      </c>
      <c r="C95" s="306">
        <v>92.4</v>
      </c>
      <c r="D95" s="17">
        <v>49.4</v>
      </c>
      <c r="E95" s="17">
        <v>94</v>
      </c>
      <c r="F95" s="41">
        <v>16</v>
      </c>
      <c r="G95" s="306">
        <v>94</v>
      </c>
      <c r="H95" s="17">
        <v>31.4</v>
      </c>
      <c r="I95" s="17">
        <v>93.6</v>
      </c>
      <c r="J95" s="17">
        <v>86.8</v>
      </c>
      <c r="K95" s="98">
        <v>86.5</v>
      </c>
      <c r="L95" s="286">
        <f>G95-C95</f>
        <v>1.5999999999999943</v>
      </c>
      <c r="M95" s="99"/>
      <c r="N95" s="17"/>
      <c r="O95" s="41"/>
      <c r="P95" s="99">
        <v>95.2</v>
      </c>
      <c r="Q95" s="17">
        <v>17.100000000000001</v>
      </c>
      <c r="R95" s="17">
        <v>49.1</v>
      </c>
      <c r="S95" s="17">
        <v>49.1</v>
      </c>
      <c r="T95" s="17">
        <v>64.8</v>
      </c>
      <c r="U95" s="17">
        <v>64.5</v>
      </c>
      <c r="V95" s="17">
        <v>64.3</v>
      </c>
      <c r="W95" s="17">
        <v>65.099999999999994</v>
      </c>
      <c r="X95" s="17">
        <v>88.8</v>
      </c>
      <c r="Y95" s="17">
        <v>88.9</v>
      </c>
      <c r="Z95" s="17">
        <v>88.7</v>
      </c>
      <c r="AA95" s="17">
        <v>65.7</v>
      </c>
      <c r="AB95" s="17">
        <v>108.1</v>
      </c>
      <c r="AC95" s="17">
        <v>824</v>
      </c>
      <c r="AD95" s="17">
        <v>15.1</v>
      </c>
      <c r="AE95" s="17">
        <v>587</v>
      </c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>
        <v>50</v>
      </c>
      <c r="AZ95" s="17">
        <v>587</v>
      </c>
      <c r="BA95" s="98">
        <f t="shared" si="20"/>
        <v>637</v>
      </c>
      <c r="BB95" s="101">
        <f t="shared" si="21"/>
        <v>637</v>
      </c>
    </row>
    <row r="96" spans="1:54" x14ac:dyDescent="0.35">
      <c r="A96" s="266"/>
      <c r="B96" s="11">
        <v>6.1666666666666696</v>
      </c>
      <c r="C96" s="266"/>
      <c r="D96" s="17">
        <v>49.4</v>
      </c>
      <c r="E96" s="17">
        <v>94.9</v>
      </c>
      <c r="F96" s="41">
        <v>15.9</v>
      </c>
      <c r="G96" s="311"/>
      <c r="H96" s="17">
        <v>31.5</v>
      </c>
      <c r="I96" s="17">
        <v>93.6</v>
      </c>
      <c r="J96" s="17">
        <v>87.2</v>
      </c>
      <c r="K96" s="98">
        <v>87</v>
      </c>
      <c r="L96" s="266"/>
      <c r="M96" s="99"/>
      <c r="N96" s="17"/>
      <c r="O96" s="41"/>
      <c r="P96" s="99">
        <v>96</v>
      </c>
      <c r="Q96" s="17">
        <v>17</v>
      </c>
      <c r="R96" s="17">
        <v>49.1</v>
      </c>
      <c r="S96" s="17">
        <v>49.1</v>
      </c>
      <c r="T96" s="17">
        <v>64.5</v>
      </c>
      <c r="U96" s="17">
        <v>64.3</v>
      </c>
      <c r="V96" s="17">
        <v>64</v>
      </c>
      <c r="W96" s="17">
        <v>64.8</v>
      </c>
      <c r="X96" s="17">
        <v>88.5</v>
      </c>
      <c r="Y96" s="17">
        <v>88.7</v>
      </c>
      <c r="Z96" s="17">
        <v>88.5</v>
      </c>
      <c r="AA96" s="17">
        <v>65.400000000000006</v>
      </c>
      <c r="AB96" s="17">
        <v>108</v>
      </c>
      <c r="AC96" s="17">
        <v>823</v>
      </c>
      <c r="AD96" s="17">
        <v>15.3</v>
      </c>
      <c r="AE96" s="17">
        <v>584</v>
      </c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>
        <v>50</v>
      </c>
      <c r="AZ96" s="17">
        <v>584</v>
      </c>
      <c r="BA96" s="98">
        <f t="shared" si="20"/>
        <v>634</v>
      </c>
      <c r="BB96" s="101">
        <f t="shared" si="21"/>
        <v>634</v>
      </c>
    </row>
    <row r="97" spans="1:54" x14ac:dyDescent="0.35">
      <c r="A97" s="266"/>
      <c r="B97" s="11">
        <v>6.25</v>
      </c>
      <c r="C97" s="266"/>
      <c r="D97" s="17">
        <v>49.3</v>
      </c>
      <c r="E97" s="17">
        <v>94.6</v>
      </c>
      <c r="F97" s="41">
        <v>15.8</v>
      </c>
      <c r="G97" s="311"/>
      <c r="H97" s="17">
        <v>31.1</v>
      </c>
      <c r="I97" s="17">
        <v>94.5</v>
      </c>
      <c r="J97" s="17">
        <v>87</v>
      </c>
      <c r="K97" s="98">
        <v>86.7</v>
      </c>
      <c r="L97" s="266"/>
      <c r="M97" s="99"/>
      <c r="N97" s="17"/>
      <c r="O97" s="41"/>
      <c r="P97" s="99">
        <v>96</v>
      </c>
      <c r="Q97" s="17">
        <v>17</v>
      </c>
      <c r="R97" s="17">
        <v>49.1</v>
      </c>
      <c r="S97" s="17">
        <v>49</v>
      </c>
      <c r="T97" s="17">
        <v>64.599999999999994</v>
      </c>
      <c r="U97" s="17">
        <v>64.2</v>
      </c>
      <c r="V97" s="17">
        <v>64</v>
      </c>
      <c r="W97" s="17">
        <v>64.8</v>
      </c>
      <c r="X97" s="17">
        <v>88.6</v>
      </c>
      <c r="Y97" s="17">
        <v>88.7</v>
      </c>
      <c r="Z97" s="17">
        <v>88.5</v>
      </c>
      <c r="AA97" s="17">
        <v>65.400000000000006</v>
      </c>
      <c r="AB97" s="17">
        <v>107.6</v>
      </c>
      <c r="AC97" s="17">
        <v>825</v>
      </c>
      <c r="AD97" s="17">
        <v>15.1</v>
      </c>
      <c r="AE97" s="17">
        <v>585</v>
      </c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>
        <v>50</v>
      </c>
      <c r="AZ97" s="17">
        <v>585</v>
      </c>
      <c r="BA97" s="98">
        <f t="shared" si="20"/>
        <v>635</v>
      </c>
      <c r="BB97" s="101">
        <f t="shared" si="21"/>
        <v>635</v>
      </c>
    </row>
    <row r="98" spans="1:54" x14ac:dyDescent="0.35">
      <c r="A98" s="266"/>
      <c r="B98" s="11">
        <v>6.3333333333333304</v>
      </c>
      <c r="C98" s="266"/>
      <c r="D98" s="17">
        <v>49.4</v>
      </c>
      <c r="E98" s="17">
        <v>94.2</v>
      </c>
      <c r="F98" s="41">
        <v>16</v>
      </c>
      <c r="G98" s="311"/>
      <c r="H98" s="17">
        <v>31.1</v>
      </c>
      <c r="I98" s="17">
        <v>93.9</v>
      </c>
      <c r="J98" s="17">
        <v>87</v>
      </c>
      <c r="K98" s="98">
        <v>86.7</v>
      </c>
      <c r="L98" s="266"/>
      <c r="M98" s="99"/>
      <c r="N98" s="17"/>
      <c r="O98" s="41"/>
      <c r="P98" s="99">
        <v>95.7</v>
      </c>
      <c r="Q98" s="17">
        <v>17.3</v>
      </c>
      <c r="R98" s="17">
        <v>49.1</v>
      </c>
      <c r="S98" s="17">
        <v>49</v>
      </c>
      <c r="T98" s="17">
        <v>65.2</v>
      </c>
      <c r="U98" s="17">
        <v>64.900000000000006</v>
      </c>
      <c r="V98" s="17">
        <v>64.7</v>
      </c>
      <c r="W98" s="17">
        <v>65.5</v>
      </c>
      <c r="X98" s="17">
        <v>88.7</v>
      </c>
      <c r="Y98" s="17">
        <v>88.8</v>
      </c>
      <c r="Z98" s="17">
        <v>88.7</v>
      </c>
      <c r="AA98" s="17">
        <v>66.099999999999994</v>
      </c>
      <c r="AB98" s="17">
        <v>107.8</v>
      </c>
      <c r="AC98" s="17">
        <v>824</v>
      </c>
      <c r="AD98" s="17">
        <v>15.1</v>
      </c>
      <c r="AE98" s="17">
        <v>583</v>
      </c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>
        <v>50</v>
      </c>
      <c r="AZ98" s="17">
        <v>583</v>
      </c>
      <c r="BA98" s="98">
        <f t="shared" si="20"/>
        <v>633</v>
      </c>
      <c r="BB98" s="101">
        <f t="shared" si="21"/>
        <v>633</v>
      </c>
    </row>
    <row r="99" spans="1:54" x14ac:dyDescent="0.35">
      <c r="A99" s="266"/>
      <c r="B99" s="11">
        <v>6.4166666666666696</v>
      </c>
      <c r="C99" s="266"/>
      <c r="D99" s="17">
        <v>49.4</v>
      </c>
      <c r="E99" s="17">
        <v>91.6</v>
      </c>
      <c r="F99" s="41">
        <v>16.8</v>
      </c>
      <c r="G99" s="311"/>
      <c r="H99" s="17">
        <v>33.299999999999997</v>
      </c>
      <c r="I99" s="17">
        <v>93.3</v>
      </c>
      <c r="J99" s="17">
        <v>87.1</v>
      </c>
      <c r="K99" s="98">
        <v>86.9</v>
      </c>
      <c r="L99" s="266"/>
      <c r="M99" s="99"/>
      <c r="N99" s="17"/>
      <c r="O99" s="41"/>
      <c r="P99" s="99">
        <v>94.3</v>
      </c>
      <c r="Q99" s="143">
        <v>18.2</v>
      </c>
      <c r="R99" s="143">
        <v>49.2</v>
      </c>
      <c r="S99" s="17">
        <v>49.1</v>
      </c>
      <c r="T99" s="17">
        <v>67.3</v>
      </c>
      <c r="U99" s="17">
        <v>67.099999999999994</v>
      </c>
      <c r="V99" s="17">
        <v>66.8</v>
      </c>
      <c r="W99" s="17">
        <v>67.599999999999994</v>
      </c>
      <c r="X99" s="17">
        <v>89.5</v>
      </c>
      <c r="Y99" s="17">
        <v>89.5</v>
      </c>
      <c r="Z99" s="17">
        <v>89.4</v>
      </c>
      <c r="AA99" s="17">
        <v>68.3</v>
      </c>
      <c r="AB99" s="17">
        <v>106.5</v>
      </c>
      <c r="AC99" s="17">
        <v>825</v>
      </c>
      <c r="AD99" s="17">
        <v>15.4</v>
      </c>
      <c r="AE99" s="17">
        <v>592</v>
      </c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>
        <v>50</v>
      </c>
      <c r="AZ99" s="17">
        <v>592</v>
      </c>
      <c r="BA99" s="98">
        <f t="shared" si="20"/>
        <v>642</v>
      </c>
      <c r="BB99" s="101">
        <f t="shared" si="21"/>
        <v>642</v>
      </c>
    </row>
    <row r="100" spans="1:54" x14ac:dyDescent="0.35">
      <c r="A100" s="266"/>
      <c r="B100" s="11">
        <v>6.5</v>
      </c>
      <c r="C100" s="266"/>
      <c r="D100" s="17">
        <v>49.4</v>
      </c>
      <c r="E100" s="17">
        <v>89.3</v>
      </c>
      <c r="F100" s="41">
        <v>17.399999999999999</v>
      </c>
      <c r="G100" s="311"/>
      <c r="H100" s="17">
        <v>37.1</v>
      </c>
      <c r="I100" s="17">
        <v>92.8</v>
      </c>
      <c r="J100" s="17">
        <v>87.9</v>
      </c>
      <c r="K100" s="98">
        <v>87.6</v>
      </c>
      <c r="L100" s="266"/>
      <c r="M100" s="99"/>
      <c r="N100" s="17"/>
      <c r="O100" s="41"/>
      <c r="P100" s="99">
        <v>94.4</v>
      </c>
      <c r="Q100" s="17">
        <v>18.8</v>
      </c>
      <c r="R100" s="17">
        <v>49.2</v>
      </c>
      <c r="S100" s="143">
        <v>49.1</v>
      </c>
      <c r="T100" s="17">
        <v>67.8</v>
      </c>
      <c r="U100" s="17">
        <v>67.7</v>
      </c>
      <c r="V100" s="17">
        <v>67.400000000000006</v>
      </c>
      <c r="W100" s="17">
        <v>68.3</v>
      </c>
      <c r="X100" s="17">
        <v>89.3</v>
      </c>
      <c r="Y100" s="17">
        <v>89.4</v>
      </c>
      <c r="Z100" s="17">
        <v>89.2</v>
      </c>
      <c r="AA100" s="17">
        <v>68.900000000000006</v>
      </c>
      <c r="AB100" s="17">
        <v>106.1</v>
      </c>
      <c r="AC100" s="17">
        <v>825</v>
      </c>
      <c r="AD100" s="17">
        <v>15.2</v>
      </c>
      <c r="AE100" s="17">
        <v>594</v>
      </c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>
        <v>50</v>
      </c>
      <c r="AZ100" s="17">
        <v>594</v>
      </c>
      <c r="BA100" s="98">
        <f t="shared" si="20"/>
        <v>644</v>
      </c>
      <c r="BB100" s="101">
        <f t="shared" si="21"/>
        <v>644</v>
      </c>
    </row>
    <row r="101" spans="1:54" x14ac:dyDescent="0.35">
      <c r="A101" s="266"/>
      <c r="B101" s="11">
        <v>6.5833333333333304</v>
      </c>
      <c r="C101" s="266"/>
      <c r="D101" s="17">
        <v>49.4</v>
      </c>
      <c r="E101" s="17">
        <v>89.3</v>
      </c>
      <c r="F101" s="41">
        <v>17.8</v>
      </c>
      <c r="G101" s="311"/>
      <c r="H101" s="17">
        <v>38.1</v>
      </c>
      <c r="I101" s="17">
        <v>92.9</v>
      </c>
      <c r="J101" s="17">
        <v>87.8</v>
      </c>
      <c r="K101" s="98">
        <v>87.5</v>
      </c>
      <c r="L101" s="266"/>
      <c r="M101" s="99"/>
      <c r="N101" s="17"/>
      <c r="O101" s="41"/>
      <c r="P101" s="99">
        <v>95.6</v>
      </c>
      <c r="Q101" s="17">
        <v>19.3</v>
      </c>
      <c r="R101" s="17">
        <v>49.2</v>
      </c>
      <c r="S101" s="17">
        <v>49.1</v>
      </c>
      <c r="T101" s="17">
        <v>66.900000000000006</v>
      </c>
      <c r="U101" s="17">
        <v>66.8</v>
      </c>
      <c r="V101" s="17">
        <v>66.5</v>
      </c>
      <c r="W101" s="17">
        <v>67.400000000000006</v>
      </c>
      <c r="X101" s="17">
        <v>87.5</v>
      </c>
      <c r="Y101" s="17">
        <v>87.6</v>
      </c>
      <c r="Z101" s="17">
        <v>87.5</v>
      </c>
      <c r="AA101" s="17">
        <v>67.900000000000006</v>
      </c>
      <c r="AB101" s="17">
        <v>106.7</v>
      </c>
      <c r="AC101" s="17">
        <v>825</v>
      </c>
      <c r="AD101" s="17">
        <v>15.3</v>
      </c>
      <c r="AE101" s="17">
        <v>579</v>
      </c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>
        <v>50</v>
      </c>
      <c r="AZ101" s="17">
        <v>579</v>
      </c>
      <c r="BA101" s="98">
        <f t="shared" si="20"/>
        <v>629</v>
      </c>
      <c r="BB101" s="101">
        <f t="shared" si="21"/>
        <v>629</v>
      </c>
    </row>
    <row r="102" spans="1:54" x14ac:dyDescent="0.35">
      <c r="A102" s="266"/>
      <c r="B102" s="11">
        <v>6.6666666666666696</v>
      </c>
      <c r="C102" s="266"/>
      <c r="D102" s="17">
        <v>49.4</v>
      </c>
      <c r="E102" s="17">
        <v>93.2</v>
      </c>
      <c r="F102" s="41">
        <v>17.899999999999999</v>
      </c>
      <c r="G102" s="311"/>
      <c r="H102" s="17">
        <v>38.6</v>
      </c>
      <c r="I102" s="17">
        <v>93.8</v>
      </c>
      <c r="J102" s="17">
        <v>85.9</v>
      </c>
      <c r="K102" s="98">
        <v>85.6</v>
      </c>
      <c r="L102" s="266"/>
      <c r="M102" s="99"/>
      <c r="N102" s="17"/>
      <c r="O102" s="41"/>
      <c r="P102" s="99">
        <v>95.8</v>
      </c>
      <c r="Q102" s="17">
        <v>19.100000000000001</v>
      </c>
      <c r="R102" s="17">
        <v>49.1</v>
      </c>
      <c r="S102" s="17">
        <v>49</v>
      </c>
      <c r="T102" s="17">
        <v>66.099999999999994</v>
      </c>
      <c r="U102" s="17">
        <v>65.900000000000006</v>
      </c>
      <c r="V102" s="17">
        <v>65.7</v>
      </c>
      <c r="W102" s="17">
        <v>66.5</v>
      </c>
      <c r="X102" s="17">
        <v>86.6</v>
      </c>
      <c r="Y102" s="17">
        <v>86.7</v>
      </c>
      <c r="Z102" s="17">
        <v>86.4</v>
      </c>
      <c r="AA102" s="17">
        <v>67</v>
      </c>
      <c r="AB102" s="17">
        <v>107.1</v>
      </c>
      <c r="AC102" s="17">
        <v>824</v>
      </c>
      <c r="AD102" s="17">
        <v>15.4</v>
      </c>
      <c r="AE102" s="17">
        <v>575</v>
      </c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>
        <v>50</v>
      </c>
      <c r="AZ102" s="17">
        <v>575</v>
      </c>
      <c r="BA102" s="98">
        <f t="shared" si="20"/>
        <v>625</v>
      </c>
      <c r="BB102" s="101">
        <f t="shared" si="21"/>
        <v>625</v>
      </c>
    </row>
    <row r="103" spans="1:54" x14ac:dyDescent="0.35">
      <c r="A103" s="266"/>
      <c r="B103" s="11">
        <v>6.75</v>
      </c>
      <c r="C103" s="266"/>
      <c r="D103" s="17">
        <v>49.3</v>
      </c>
      <c r="E103" s="17">
        <v>91.7</v>
      </c>
      <c r="F103" s="41">
        <v>17.5</v>
      </c>
      <c r="G103" s="311"/>
      <c r="H103" s="17">
        <v>37.9</v>
      </c>
      <c r="I103" s="17">
        <v>95</v>
      </c>
      <c r="J103" s="17">
        <v>84.9</v>
      </c>
      <c r="K103" s="98">
        <v>84.6</v>
      </c>
      <c r="L103" s="266"/>
      <c r="M103" s="99"/>
      <c r="N103" s="17"/>
      <c r="O103" s="41"/>
      <c r="P103" s="99">
        <v>97.1</v>
      </c>
      <c r="Q103" s="17">
        <v>18.7</v>
      </c>
      <c r="R103" s="17">
        <v>49.1</v>
      </c>
      <c r="S103" s="17">
        <v>49</v>
      </c>
      <c r="T103" s="17">
        <v>64.7</v>
      </c>
      <c r="U103" s="17">
        <v>64.5</v>
      </c>
      <c r="V103" s="17">
        <v>64.3</v>
      </c>
      <c r="W103" s="17">
        <v>65.099999999999994</v>
      </c>
      <c r="X103" s="17">
        <v>85.8</v>
      </c>
      <c r="Y103" s="17">
        <v>86</v>
      </c>
      <c r="Z103" s="17">
        <v>85.8</v>
      </c>
      <c r="AA103" s="17">
        <v>65.599999999999994</v>
      </c>
      <c r="AB103" s="17">
        <v>107.9</v>
      </c>
      <c r="AC103" s="17">
        <v>825</v>
      </c>
      <c r="AD103" s="17">
        <v>15.2</v>
      </c>
      <c r="AE103" s="17">
        <v>569</v>
      </c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>
        <v>50</v>
      </c>
      <c r="AZ103" s="17">
        <v>569</v>
      </c>
      <c r="BA103" s="98">
        <f t="shared" si="20"/>
        <v>619</v>
      </c>
      <c r="BB103" s="101">
        <f t="shared" si="21"/>
        <v>619</v>
      </c>
    </row>
    <row r="104" spans="1:54" x14ac:dyDescent="0.35">
      <c r="A104" s="266"/>
      <c r="B104" s="11">
        <v>6.8333333333333304</v>
      </c>
      <c r="C104" s="266"/>
      <c r="D104" s="17">
        <v>49.4</v>
      </c>
      <c r="E104" s="17">
        <v>94.6</v>
      </c>
      <c r="F104" s="41">
        <v>17.100000000000001</v>
      </c>
      <c r="G104" s="311"/>
      <c r="H104" s="17">
        <v>35.700000000000003</v>
      </c>
      <c r="I104" s="17">
        <v>95.4</v>
      </c>
      <c r="J104" s="17">
        <v>84.2</v>
      </c>
      <c r="K104" s="98">
        <v>84</v>
      </c>
      <c r="L104" s="266"/>
      <c r="M104" s="99"/>
      <c r="N104" s="17"/>
      <c r="O104" s="41"/>
      <c r="P104" s="99">
        <v>97.4</v>
      </c>
      <c r="Q104" s="17">
        <v>18.2</v>
      </c>
      <c r="R104" s="17">
        <v>49.1</v>
      </c>
      <c r="S104" s="17">
        <v>49</v>
      </c>
      <c r="T104" s="17">
        <v>63.8</v>
      </c>
      <c r="U104" s="17">
        <v>63.6</v>
      </c>
      <c r="V104" s="17">
        <v>63.4</v>
      </c>
      <c r="W104" s="17">
        <v>64.2</v>
      </c>
      <c r="X104" s="17">
        <v>85.7</v>
      </c>
      <c r="Y104" s="17">
        <v>85.8</v>
      </c>
      <c r="Z104" s="17">
        <v>85.6</v>
      </c>
      <c r="AA104" s="17">
        <v>64.7</v>
      </c>
      <c r="AB104" s="17">
        <v>108.4</v>
      </c>
      <c r="AC104" s="17">
        <v>824</v>
      </c>
      <c r="AD104" s="17">
        <v>15.2</v>
      </c>
      <c r="AE104" s="17">
        <v>568</v>
      </c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>
        <v>50</v>
      </c>
      <c r="AZ104" s="17">
        <v>568</v>
      </c>
      <c r="BA104" s="98">
        <f t="shared" si="20"/>
        <v>618</v>
      </c>
      <c r="BB104" s="101">
        <f t="shared" si="21"/>
        <v>618</v>
      </c>
    </row>
    <row r="105" spans="1:54" x14ac:dyDescent="0.35">
      <c r="A105" s="266"/>
      <c r="B105" s="11">
        <v>6.9166666666666696</v>
      </c>
      <c r="C105" s="266"/>
      <c r="D105" s="17">
        <v>49.3</v>
      </c>
      <c r="E105" s="17">
        <v>93.5</v>
      </c>
      <c r="F105" s="41">
        <v>17.100000000000001</v>
      </c>
      <c r="G105" s="311"/>
      <c r="H105" s="17">
        <v>33.9</v>
      </c>
      <c r="I105" s="17">
        <v>97</v>
      </c>
      <c r="J105" s="17">
        <v>84</v>
      </c>
      <c r="K105" s="98">
        <v>8.6999999999999993</v>
      </c>
      <c r="L105" s="266"/>
      <c r="M105" s="99"/>
      <c r="N105" s="17"/>
      <c r="O105" s="41"/>
      <c r="P105" s="99">
        <v>97.47</v>
      </c>
      <c r="Q105" s="17">
        <v>18.3</v>
      </c>
      <c r="R105" s="17">
        <v>49.1</v>
      </c>
      <c r="S105" s="17">
        <v>49</v>
      </c>
      <c r="T105" s="17">
        <v>63.8</v>
      </c>
      <c r="U105" s="17">
        <v>63.7</v>
      </c>
      <c r="V105" s="17">
        <v>63.4</v>
      </c>
      <c r="W105" s="17">
        <v>64.2</v>
      </c>
      <c r="X105" s="17">
        <v>85.7</v>
      </c>
      <c r="Y105" s="17">
        <v>85.8</v>
      </c>
      <c r="Z105" s="17">
        <v>85.6</v>
      </c>
      <c r="AA105" s="17">
        <v>64.8</v>
      </c>
      <c r="AB105" s="17">
        <v>109.2</v>
      </c>
      <c r="AC105" s="17">
        <v>823</v>
      </c>
      <c r="AD105" s="17">
        <v>15.4</v>
      </c>
      <c r="AE105" s="17">
        <v>569</v>
      </c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>
        <v>50</v>
      </c>
      <c r="AZ105" s="17">
        <v>569</v>
      </c>
      <c r="BA105" s="98">
        <f t="shared" si="20"/>
        <v>619</v>
      </c>
      <c r="BB105" s="101">
        <f t="shared" si="21"/>
        <v>619</v>
      </c>
    </row>
    <row r="106" spans="1:54" x14ac:dyDescent="0.35">
      <c r="A106" s="267"/>
      <c r="B106" s="11">
        <v>7</v>
      </c>
      <c r="C106" s="267"/>
      <c r="D106" s="17">
        <v>49.4</v>
      </c>
      <c r="E106" s="17">
        <v>92.9</v>
      </c>
      <c r="F106" s="41">
        <v>17.3</v>
      </c>
      <c r="G106" s="312"/>
      <c r="H106" s="17">
        <v>36.200000000000003</v>
      </c>
      <c r="I106" s="17">
        <v>96</v>
      </c>
      <c r="J106" s="17">
        <v>84</v>
      </c>
      <c r="K106" s="98">
        <v>83.8</v>
      </c>
      <c r="L106" s="267"/>
      <c r="M106" s="99"/>
      <c r="N106" s="17"/>
      <c r="O106" s="41"/>
      <c r="P106" s="99">
        <v>96.9</v>
      </c>
      <c r="Q106" s="17">
        <v>18.600000000000001</v>
      </c>
      <c r="R106" s="17">
        <v>49.1</v>
      </c>
      <c r="S106" s="17">
        <v>49</v>
      </c>
      <c r="T106" s="17">
        <v>64.599999999999994</v>
      </c>
      <c r="U106" s="17">
        <v>64.5</v>
      </c>
      <c r="V106" s="17">
        <v>64.3</v>
      </c>
      <c r="W106" s="17">
        <v>65</v>
      </c>
      <c r="X106" s="17">
        <v>85.7</v>
      </c>
      <c r="Y106" s="17">
        <v>85.8</v>
      </c>
      <c r="Z106" s="17">
        <v>85.7</v>
      </c>
      <c r="AA106" s="17">
        <v>65.599999999999994</v>
      </c>
      <c r="AB106" s="17">
        <v>108</v>
      </c>
      <c r="AC106" s="17">
        <v>823</v>
      </c>
      <c r="AD106" s="17">
        <v>15.4</v>
      </c>
      <c r="AE106" s="17">
        <v>568</v>
      </c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>
        <v>50</v>
      </c>
      <c r="AZ106" s="17">
        <v>568</v>
      </c>
      <c r="BA106" s="98">
        <f t="shared" si="20"/>
        <v>618</v>
      </c>
      <c r="BB106" s="101">
        <f t="shared" si="21"/>
        <v>618</v>
      </c>
    </row>
    <row r="107" spans="1:54" x14ac:dyDescent="0.35">
      <c r="A107" s="291" t="s">
        <v>92</v>
      </c>
      <c r="B107" s="285"/>
      <c r="C107" s="78">
        <f>AVERAGE($C$95:$C$106)</f>
        <v>92.4</v>
      </c>
      <c r="D107" s="78">
        <f>AVERAGE(D95:D106)</f>
        <v>49.374999999999993</v>
      </c>
      <c r="E107" s="78">
        <f>AVERAGE(E95:E106)</f>
        <v>92.816666666666663</v>
      </c>
      <c r="F107" s="102">
        <f>AVERAGE(F95:F106)</f>
        <v>16.883333333333333</v>
      </c>
      <c r="G107" s="77">
        <f>AVERAGE(G95:G106)</f>
        <v>94</v>
      </c>
      <c r="H107" s="78">
        <f>AVERAGE($H$95:$H$106)</f>
        <v>34.658333333333324</v>
      </c>
      <c r="I107" s="78">
        <f>AVERAGE($I$95:$I$106)</f>
        <v>94.316666666666663</v>
      </c>
      <c r="J107" s="78">
        <f>AVERAGE(J95:J106)</f>
        <v>86.149999999999991</v>
      </c>
      <c r="K107" s="103">
        <f>AVERAGE($K$95:$K$106)</f>
        <v>79.63333333333334</v>
      </c>
      <c r="L107" s="104">
        <f t="shared" ref="L107:AD107" si="26">AVERAGE(L95:L106)</f>
        <v>1.5999999999999943</v>
      </c>
      <c r="M107" s="103" t="e">
        <f t="shared" si="26"/>
        <v>#DIV/0!</v>
      </c>
      <c r="N107" s="103" t="e">
        <f t="shared" si="26"/>
        <v>#DIV/0!</v>
      </c>
      <c r="O107" s="102" t="e">
        <f t="shared" si="26"/>
        <v>#DIV/0!</v>
      </c>
      <c r="P107" s="105">
        <f t="shared" si="26"/>
        <v>95.989166666666677</v>
      </c>
      <c r="Q107" s="78">
        <f t="shared" si="26"/>
        <v>18.133333333333333</v>
      </c>
      <c r="R107" s="78">
        <f t="shared" si="26"/>
        <v>49.125000000000007</v>
      </c>
      <c r="S107" s="78">
        <f t="shared" si="26"/>
        <v>49.041666666666664</v>
      </c>
      <c r="T107" s="78">
        <f t="shared" si="26"/>
        <v>65.341666666666669</v>
      </c>
      <c r="U107" s="78">
        <f t="shared" si="26"/>
        <v>65.141666666666666</v>
      </c>
      <c r="V107" s="78">
        <f t="shared" si="26"/>
        <v>64.899999999999991</v>
      </c>
      <c r="W107" s="78">
        <f t="shared" si="26"/>
        <v>65.708333333333343</v>
      </c>
      <c r="X107" s="78">
        <f t="shared" si="26"/>
        <v>87.533333333333346</v>
      </c>
      <c r="Y107" s="78">
        <f t="shared" si="26"/>
        <v>87.641666666666666</v>
      </c>
      <c r="Z107" s="78">
        <f t="shared" si="26"/>
        <v>87.466666666666654</v>
      </c>
      <c r="AA107" s="78">
        <f t="shared" si="26"/>
        <v>66.283333333333346</v>
      </c>
      <c r="AB107" s="78">
        <f t="shared" si="26"/>
        <v>107.61666666666667</v>
      </c>
      <c r="AC107" s="78">
        <f t="shared" si="26"/>
        <v>824.16666666666663</v>
      </c>
      <c r="AD107" s="78">
        <f t="shared" si="26"/>
        <v>15.258333333333333</v>
      </c>
      <c r="AE107" s="102">
        <f>AVERAGE($AE$95:$AE$106)</f>
        <v>579.41666666666663</v>
      </c>
      <c r="AF107" s="106" t="e">
        <f t="shared" ref="AF107:AT107" si="27">AVERAGE(AF95:AF106)</f>
        <v>#DIV/0!</v>
      </c>
      <c r="AG107" s="78" t="e">
        <f t="shared" si="27"/>
        <v>#DIV/0!</v>
      </c>
      <c r="AH107" s="78" t="e">
        <f t="shared" si="27"/>
        <v>#DIV/0!</v>
      </c>
      <c r="AI107" s="78" t="e">
        <f t="shared" si="27"/>
        <v>#DIV/0!</v>
      </c>
      <c r="AJ107" s="78" t="e">
        <f t="shared" si="27"/>
        <v>#DIV/0!</v>
      </c>
      <c r="AK107" s="78" t="e">
        <f t="shared" si="27"/>
        <v>#DIV/0!</v>
      </c>
      <c r="AL107" s="78" t="e">
        <f t="shared" si="27"/>
        <v>#DIV/0!</v>
      </c>
      <c r="AM107" s="78" t="e">
        <f t="shared" si="27"/>
        <v>#DIV/0!</v>
      </c>
      <c r="AN107" s="78" t="e">
        <f t="shared" si="27"/>
        <v>#DIV/0!</v>
      </c>
      <c r="AO107" s="78" t="e">
        <f t="shared" si="27"/>
        <v>#DIV/0!</v>
      </c>
      <c r="AP107" s="78" t="e">
        <f t="shared" si="27"/>
        <v>#DIV/0!</v>
      </c>
      <c r="AQ107" s="78" t="e">
        <f t="shared" si="27"/>
        <v>#DIV/0!</v>
      </c>
      <c r="AR107" s="78" t="e">
        <f t="shared" si="27"/>
        <v>#DIV/0!</v>
      </c>
      <c r="AS107" s="78" t="e">
        <f t="shared" si="27"/>
        <v>#DIV/0!</v>
      </c>
      <c r="AT107" s="78" t="e">
        <f t="shared" si="27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>
        <f>AVERAGE($AY$95:$AY$106)</f>
        <v>50</v>
      </c>
      <c r="AZ107" s="78">
        <f>AVERAGE(AZ95:AZ106)</f>
        <v>579.41666666666663</v>
      </c>
      <c r="BA107" s="103">
        <f>AVERAGE(BA95:BA106)</f>
        <v>629.41666666666663</v>
      </c>
      <c r="BB107" s="108">
        <f>AVERAGE(BB95:BB106)</f>
        <v>629.41666666666663</v>
      </c>
    </row>
    <row r="108" spans="1:54" x14ac:dyDescent="0.35">
      <c r="A108" s="268">
        <v>45300</v>
      </c>
      <c r="B108" s="11">
        <v>7.0833333333333304</v>
      </c>
      <c r="C108" s="286"/>
      <c r="D108" s="17">
        <v>49.4</v>
      </c>
      <c r="E108" s="17">
        <v>92.8</v>
      </c>
      <c r="F108" s="41">
        <v>17.5</v>
      </c>
      <c r="G108" s="306"/>
      <c r="H108" s="17">
        <v>36.200000000000003</v>
      </c>
      <c r="I108" s="17">
        <v>96.4</v>
      </c>
      <c r="J108" s="17">
        <v>84</v>
      </c>
      <c r="K108" s="98">
        <v>83.7</v>
      </c>
      <c r="L108" s="286">
        <f>G108-C108</f>
        <v>0</v>
      </c>
      <c r="M108" s="99"/>
      <c r="N108" s="17"/>
      <c r="O108" s="41"/>
      <c r="P108" s="99">
        <v>96.6</v>
      </c>
      <c r="Q108" s="17">
        <v>18.7</v>
      </c>
      <c r="R108" s="17">
        <v>49.1</v>
      </c>
      <c r="S108" s="17">
        <v>49</v>
      </c>
      <c r="T108" s="17">
        <v>64.599999999999994</v>
      </c>
      <c r="U108" s="17">
        <v>64.5</v>
      </c>
      <c r="V108" s="17">
        <v>64.2</v>
      </c>
      <c r="W108" s="17">
        <v>65</v>
      </c>
      <c r="X108" s="17">
        <v>85.7</v>
      </c>
      <c r="Y108" s="17">
        <v>85.8</v>
      </c>
      <c r="Z108" s="17">
        <v>85.6</v>
      </c>
      <c r="AA108" s="17">
        <v>65.599999999999994</v>
      </c>
      <c r="AB108" s="17">
        <v>108.8</v>
      </c>
      <c r="AC108" s="17">
        <v>824</v>
      </c>
      <c r="AD108" s="17">
        <v>15.2</v>
      </c>
      <c r="AE108" s="17">
        <v>566</v>
      </c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>
        <v>50</v>
      </c>
      <c r="AZ108" s="17">
        <v>566</v>
      </c>
      <c r="BA108" s="98">
        <f t="shared" ref="BA108:BA119" si="28">AY108+AZ108</f>
        <v>616</v>
      </c>
      <c r="BB108" s="101">
        <f t="shared" ref="BB108:BB119" si="29">AE108+AU108+AY108</f>
        <v>616</v>
      </c>
    </row>
    <row r="109" spans="1:54" x14ac:dyDescent="0.35">
      <c r="A109" s="266"/>
      <c r="B109" s="11">
        <v>7.1666666666666696</v>
      </c>
      <c r="C109" s="266"/>
      <c r="D109" s="17">
        <v>49.4</v>
      </c>
      <c r="E109" s="17">
        <v>93.7</v>
      </c>
      <c r="F109" s="41">
        <v>17.399999999999999</v>
      </c>
      <c r="G109" s="311"/>
      <c r="H109" s="17">
        <v>36</v>
      </c>
      <c r="I109" s="17">
        <v>96.5</v>
      </c>
      <c r="J109" s="17">
        <v>84</v>
      </c>
      <c r="K109" s="98">
        <v>83.7</v>
      </c>
      <c r="L109" s="266"/>
      <c r="M109" s="99"/>
      <c r="N109" s="17"/>
      <c r="O109" s="41"/>
      <c r="P109" s="99">
        <v>97.9</v>
      </c>
      <c r="Q109" s="17">
        <v>18.7</v>
      </c>
      <c r="R109" s="17">
        <v>49.1</v>
      </c>
      <c r="S109" s="17">
        <v>49</v>
      </c>
      <c r="T109" s="17">
        <v>64.400000000000006</v>
      </c>
      <c r="U109" s="17">
        <v>64.2</v>
      </c>
      <c r="V109" s="17">
        <v>64</v>
      </c>
      <c r="W109" s="17">
        <v>64.8</v>
      </c>
      <c r="X109" s="17">
        <v>85.7</v>
      </c>
      <c r="Y109" s="17">
        <v>85.8</v>
      </c>
      <c r="Z109" s="17">
        <v>85.6</v>
      </c>
      <c r="AA109" s="17">
        <v>65.3</v>
      </c>
      <c r="AB109" s="17">
        <v>108.2</v>
      </c>
      <c r="AC109" s="17">
        <v>824</v>
      </c>
      <c r="AD109" s="17">
        <v>15.4</v>
      </c>
      <c r="AE109" s="17">
        <v>566</v>
      </c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>
        <v>50</v>
      </c>
      <c r="AZ109" s="17">
        <v>566</v>
      </c>
      <c r="BA109" s="98">
        <f t="shared" si="28"/>
        <v>616</v>
      </c>
      <c r="BB109" s="101">
        <f t="shared" si="29"/>
        <v>616</v>
      </c>
    </row>
    <row r="110" spans="1:54" x14ac:dyDescent="0.35">
      <c r="A110" s="266"/>
      <c r="B110" s="11">
        <v>7.25</v>
      </c>
      <c r="C110" s="266"/>
      <c r="D110" s="17">
        <v>49.3</v>
      </c>
      <c r="E110" s="17">
        <v>90.1</v>
      </c>
      <c r="F110" s="41">
        <v>17.399999999999999</v>
      </c>
      <c r="G110" s="311"/>
      <c r="H110" s="17">
        <v>35.799999999999997</v>
      </c>
      <c r="I110" s="17">
        <v>96.1</v>
      </c>
      <c r="J110" s="17">
        <v>83.8</v>
      </c>
      <c r="K110" s="98">
        <v>83.5</v>
      </c>
      <c r="L110" s="266"/>
      <c r="M110" s="99"/>
      <c r="N110" s="17"/>
      <c r="O110" s="41"/>
      <c r="P110" s="99">
        <v>97.2</v>
      </c>
      <c r="Q110" s="17">
        <v>18.600000000000001</v>
      </c>
      <c r="R110" s="17">
        <v>49</v>
      </c>
      <c r="S110" s="17">
        <v>49</v>
      </c>
      <c r="T110" s="17">
        <v>64.400000000000006</v>
      </c>
      <c r="U110" s="17">
        <v>64.3</v>
      </c>
      <c r="V110" s="17">
        <v>64.099999999999994</v>
      </c>
      <c r="W110" s="17">
        <v>64.8</v>
      </c>
      <c r="X110" s="17">
        <v>85.5</v>
      </c>
      <c r="Y110" s="17">
        <v>85.6</v>
      </c>
      <c r="Z110" s="17">
        <v>85.4</v>
      </c>
      <c r="AA110" s="17">
        <v>65.400000000000006</v>
      </c>
      <c r="AB110" s="17">
        <v>108.2</v>
      </c>
      <c r="AC110" s="17">
        <v>825</v>
      </c>
      <c r="AD110" s="17">
        <v>15.2</v>
      </c>
      <c r="AE110" s="17">
        <v>565</v>
      </c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>
        <v>50</v>
      </c>
      <c r="AZ110" s="17">
        <v>565</v>
      </c>
      <c r="BA110" s="98">
        <f t="shared" si="28"/>
        <v>615</v>
      </c>
      <c r="BB110" s="101">
        <f t="shared" si="29"/>
        <v>615</v>
      </c>
    </row>
    <row r="111" spans="1:54" x14ac:dyDescent="0.35">
      <c r="A111" s="266"/>
      <c r="B111" s="11">
        <v>7.3333333333333304</v>
      </c>
      <c r="C111" s="266"/>
      <c r="D111" s="17">
        <v>49.3</v>
      </c>
      <c r="E111" s="17">
        <v>95.7</v>
      </c>
      <c r="F111" s="41">
        <v>17.100000000000001</v>
      </c>
      <c r="G111" s="311"/>
      <c r="H111" s="17">
        <v>32.700000000000003</v>
      </c>
      <c r="I111" s="17">
        <v>96</v>
      </c>
      <c r="J111" s="17">
        <v>83.7</v>
      </c>
      <c r="K111" s="98">
        <v>83.5</v>
      </c>
      <c r="L111" s="266"/>
      <c r="M111" s="99"/>
      <c r="N111" s="17"/>
      <c r="O111" s="41"/>
      <c r="P111" s="99">
        <v>97.9</v>
      </c>
      <c r="Q111" s="17">
        <v>18.100000000000001</v>
      </c>
      <c r="R111" s="17">
        <v>49</v>
      </c>
      <c r="S111" s="17">
        <v>49</v>
      </c>
      <c r="T111" s="17">
        <v>63.3</v>
      </c>
      <c r="U111" s="17">
        <v>63.2</v>
      </c>
      <c r="V111" s="17">
        <v>63</v>
      </c>
      <c r="W111" s="17">
        <v>63.7</v>
      </c>
      <c r="X111" s="17">
        <v>85.4</v>
      </c>
      <c r="Y111" s="17">
        <v>85.5</v>
      </c>
      <c r="Z111" s="17">
        <v>85.3</v>
      </c>
      <c r="AA111" s="17">
        <v>64.3</v>
      </c>
      <c r="AB111" s="17">
        <v>109.1</v>
      </c>
      <c r="AC111" s="17">
        <v>824</v>
      </c>
      <c r="AD111" s="17">
        <v>15.5</v>
      </c>
      <c r="AE111" s="17">
        <v>565</v>
      </c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>
        <v>50</v>
      </c>
      <c r="AZ111" s="17">
        <v>565</v>
      </c>
      <c r="BA111" s="98">
        <f t="shared" si="28"/>
        <v>615</v>
      </c>
      <c r="BB111" s="101">
        <f t="shared" si="29"/>
        <v>615</v>
      </c>
    </row>
    <row r="112" spans="1:54" x14ac:dyDescent="0.35">
      <c r="A112" s="266"/>
      <c r="B112" s="11">
        <v>7.4166666666666696</v>
      </c>
      <c r="C112" s="266"/>
      <c r="D112" s="17">
        <v>49.3</v>
      </c>
      <c r="E112" s="17">
        <v>90</v>
      </c>
      <c r="F112" s="41">
        <v>17.600000000000001</v>
      </c>
      <c r="G112" s="311"/>
      <c r="H112" s="17">
        <v>37.6</v>
      </c>
      <c r="I112" s="17">
        <v>95.2</v>
      </c>
      <c r="J112" s="17">
        <v>83.9</v>
      </c>
      <c r="K112" s="98">
        <v>83.6</v>
      </c>
      <c r="L112" s="266"/>
      <c r="M112" s="99"/>
      <c r="N112" s="17"/>
      <c r="O112" s="41"/>
      <c r="P112" s="99">
        <v>97.7</v>
      </c>
      <c r="Q112" s="17">
        <v>19</v>
      </c>
      <c r="R112" s="17">
        <v>49</v>
      </c>
      <c r="S112" s="17">
        <v>49</v>
      </c>
      <c r="T112" s="17">
        <v>65</v>
      </c>
      <c r="U112" s="17">
        <v>64.900000000000006</v>
      </c>
      <c r="V112" s="17">
        <v>64.7</v>
      </c>
      <c r="W112" s="17">
        <v>65.400000000000006</v>
      </c>
      <c r="X112" s="17">
        <v>85.5</v>
      </c>
      <c r="Y112" s="17">
        <v>85.6</v>
      </c>
      <c r="Z112" s="17">
        <v>85.5</v>
      </c>
      <c r="AA112" s="17">
        <v>66</v>
      </c>
      <c r="AB112" s="17">
        <v>108.2</v>
      </c>
      <c r="AC112" s="17">
        <v>823</v>
      </c>
      <c r="AD112" s="17">
        <v>15.5</v>
      </c>
      <c r="AE112" s="17">
        <v>567</v>
      </c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>
        <v>50</v>
      </c>
      <c r="AZ112" s="17">
        <v>567</v>
      </c>
      <c r="BA112" s="98">
        <f t="shared" si="28"/>
        <v>617</v>
      </c>
      <c r="BB112" s="101">
        <f t="shared" si="29"/>
        <v>617</v>
      </c>
    </row>
    <row r="113" spans="1:54" x14ac:dyDescent="0.35">
      <c r="A113" s="266"/>
      <c r="B113" s="11">
        <v>7.5</v>
      </c>
      <c r="C113" s="266"/>
      <c r="D113" s="17">
        <v>49.3</v>
      </c>
      <c r="E113" s="17">
        <v>91.4</v>
      </c>
      <c r="F113" s="41">
        <v>18.2</v>
      </c>
      <c r="G113" s="311"/>
      <c r="H113" s="17">
        <v>38.299999999999997</v>
      </c>
      <c r="I113" s="17">
        <v>95.4</v>
      </c>
      <c r="J113" s="17">
        <v>84.4</v>
      </c>
      <c r="K113" s="98">
        <v>84.5</v>
      </c>
      <c r="L113" s="266"/>
      <c r="M113" s="99"/>
      <c r="N113" s="17"/>
      <c r="O113" s="41"/>
      <c r="P113" s="99">
        <v>96.2</v>
      </c>
      <c r="Q113" s="17">
        <v>19.600000000000001</v>
      </c>
      <c r="R113" s="17">
        <v>49.1</v>
      </c>
      <c r="S113" s="17">
        <v>49</v>
      </c>
      <c r="T113" s="17">
        <v>66.2</v>
      </c>
      <c r="U113" s="17">
        <v>66.099999999999994</v>
      </c>
      <c r="V113" s="17">
        <v>65.8</v>
      </c>
      <c r="W113" s="17">
        <v>66.599999999999994</v>
      </c>
      <c r="X113" s="17">
        <v>86</v>
      </c>
      <c r="Y113" s="17">
        <v>86.1</v>
      </c>
      <c r="Z113" s="17">
        <v>86</v>
      </c>
      <c r="AA113" s="17">
        <v>67.099999999999994</v>
      </c>
      <c r="AB113" s="17">
        <v>107.1</v>
      </c>
      <c r="AC113" s="17">
        <v>824</v>
      </c>
      <c r="AD113" s="17">
        <v>15.6</v>
      </c>
      <c r="AE113" s="17">
        <v>573</v>
      </c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>
        <v>50</v>
      </c>
      <c r="AZ113" s="17">
        <v>573</v>
      </c>
      <c r="BA113" s="98">
        <f t="shared" si="28"/>
        <v>623</v>
      </c>
      <c r="BB113" s="101">
        <f t="shared" si="29"/>
        <v>623</v>
      </c>
    </row>
    <row r="114" spans="1:54" x14ac:dyDescent="0.35">
      <c r="A114" s="266"/>
      <c r="B114" s="11">
        <v>7.5833333333333304</v>
      </c>
      <c r="C114" s="266"/>
      <c r="D114" s="17">
        <v>49.4</v>
      </c>
      <c r="E114" s="17">
        <v>92.3</v>
      </c>
      <c r="F114" s="41">
        <v>18.3</v>
      </c>
      <c r="G114" s="311"/>
      <c r="H114" s="17">
        <v>38.1</v>
      </c>
      <c r="I114" s="17">
        <v>95.9</v>
      </c>
      <c r="J114" s="17">
        <v>84.4</v>
      </c>
      <c r="K114" s="98">
        <v>84.1</v>
      </c>
      <c r="L114" s="266"/>
      <c r="M114" s="99"/>
      <c r="N114" s="17"/>
      <c r="O114" s="41"/>
      <c r="P114" s="99">
        <v>96.1</v>
      </c>
      <c r="Q114" s="17">
        <v>19.600000000000001</v>
      </c>
      <c r="R114" s="17">
        <v>49.1</v>
      </c>
      <c r="S114" s="17">
        <v>49</v>
      </c>
      <c r="T114" s="17">
        <v>66</v>
      </c>
      <c r="U114" s="17">
        <v>65.900000000000006</v>
      </c>
      <c r="V114" s="17">
        <v>65.599999999999994</v>
      </c>
      <c r="W114" s="17">
        <v>66.400000000000006</v>
      </c>
      <c r="X114" s="17">
        <v>86.1</v>
      </c>
      <c r="Y114" s="17">
        <v>86.2</v>
      </c>
      <c r="Z114" s="17">
        <v>86</v>
      </c>
      <c r="AA114" s="17">
        <v>67</v>
      </c>
      <c r="AB114" s="17">
        <v>107.8</v>
      </c>
      <c r="AC114" s="17">
        <v>825</v>
      </c>
      <c r="AD114" s="17">
        <v>15.6</v>
      </c>
      <c r="AE114" s="17">
        <v>569</v>
      </c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>
        <v>50</v>
      </c>
      <c r="AZ114" s="17">
        <v>569</v>
      </c>
      <c r="BA114" s="98">
        <f t="shared" si="28"/>
        <v>619</v>
      </c>
      <c r="BB114" s="101">
        <f t="shared" si="29"/>
        <v>619</v>
      </c>
    </row>
    <row r="115" spans="1:54" x14ac:dyDescent="0.35">
      <c r="A115" s="266"/>
      <c r="B115" s="11">
        <v>7.6666666666666696</v>
      </c>
      <c r="C115" s="266"/>
      <c r="D115" s="17">
        <v>49.3</v>
      </c>
      <c r="E115" s="17">
        <v>90.8</v>
      </c>
      <c r="F115" s="41">
        <v>17.8</v>
      </c>
      <c r="G115" s="311"/>
      <c r="H115" s="17">
        <v>34.799999999999997</v>
      </c>
      <c r="I115" s="17">
        <v>94.8</v>
      </c>
      <c r="J115" s="17">
        <v>84.6</v>
      </c>
      <c r="K115" s="98">
        <v>84.3</v>
      </c>
      <c r="L115" s="266"/>
      <c r="M115" s="99"/>
      <c r="N115" s="17"/>
      <c r="O115" s="41"/>
      <c r="P115" s="99">
        <v>96</v>
      </c>
      <c r="Q115" s="17">
        <v>18.899999999999999</v>
      </c>
      <c r="R115" s="17">
        <v>49.1</v>
      </c>
      <c r="S115" s="17">
        <v>49</v>
      </c>
      <c r="T115" s="17">
        <v>65.099999999999994</v>
      </c>
      <c r="U115" s="17">
        <v>65</v>
      </c>
      <c r="V115" s="17">
        <v>64.8</v>
      </c>
      <c r="W115" s="17">
        <v>65.5</v>
      </c>
      <c r="X115" s="17">
        <v>86.2</v>
      </c>
      <c r="Y115" s="17">
        <v>86.3</v>
      </c>
      <c r="Z115" s="17">
        <v>86.1</v>
      </c>
      <c r="AA115" s="17">
        <v>66.099999999999994</v>
      </c>
      <c r="AB115" s="17">
        <v>107.8</v>
      </c>
      <c r="AC115" s="17">
        <v>823</v>
      </c>
      <c r="AD115" s="17">
        <v>15.9</v>
      </c>
      <c r="AE115" s="17">
        <v>570</v>
      </c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>
        <v>50</v>
      </c>
      <c r="AZ115" s="17">
        <v>570</v>
      </c>
      <c r="BA115" s="98">
        <f t="shared" si="28"/>
        <v>620</v>
      </c>
      <c r="BB115" s="101">
        <f t="shared" si="29"/>
        <v>620</v>
      </c>
    </row>
    <row r="116" spans="1:54" x14ac:dyDescent="0.35">
      <c r="A116" s="266"/>
      <c r="B116" s="11">
        <v>7.75</v>
      </c>
      <c r="C116" s="266"/>
      <c r="D116" s="17">
        <v>49.3</v>
      </c>
      <c r="E116" s="17">
        <v>91</v>
      </c>
      <c r="F116" s="41">
        <v>17.600000000000001</v>
      </c>
      <c r="G116" s="311"/>
      <c r="H116" s="17">
        <v>35</v>
      </c>
      <c r="I116" s="17">
        <v>95</v>
      </c>
      <c r="J116" s="17">
        <v>84.5</v>
      </c>
      <c r="K116" s="98">
        <v>84.2</v>
      </c>
      <c r="L116" s="266"/>
      <c r="M116" s="99"/>
      <c r="N116" s="17"/>
      <c r="O116" s="41"/>
      <c r="P116" s="99">
        <v>96.1</v>
      </c>
      <c r="Q116" s="17">
        <v>18.600000000000001</v>
      </c>
      <c r="R116" s="17">
        <v>49</v>
      </c>
      <c r="S116" s="17">
        <v>48.9</v>
      </c>
      <c r="T116" s="17">
        <v>64.7</v>
      </c>
      <c r="U116" s="17">
        <v>64.599999999999994</v>
      </c>
      <c r="V116" s="17">
        <v>64.400000000000006</v>
      </c>
      <c r="W116" s="17">
        <v>65.099999999999994</v>
      </c>
      <c r="X116" s="17">
        <v>86.2</v>
      </c>
      <c r="Y116" s="17">
        <v>86.3</v>
      </c>
      <c r="Z116" s="17">
        <v>86.1</v>
      </c>
      <c r="AA116" s="17">
        <v>65.7</v>
      </c>
      <c r="AB116" s="17">
        <v>108.2</v>
      </c>
      <c r="AC116" s="17">
        <v>823</v>
      </c>
      <c r="AD116" s="17">
        <v>15.3</v>
      </c>
      <c r="AE116" s="17">
        <v>570</v>
      </c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>
        <v>50</v>
      </c>
      <c r="AZ116" s="17">
        <v>570</v>
      </c>
      <c r="BA116" s="98">
        <f t="shared" si="28"/>
        <v>620</v>
      </c>
      <c r="BB116" s="101">
        <f t="shared" si="29"/>
        <v>620</v>
      </c>
    </row>
    <row r="117" spans="1:54" x14ac:dyDescent="0.35">
      <c r="A117" s="266"/>
      <c r="B117" s="11">
        <v>7.8333333333333304</v>
      </c>
      <c r="C117" s="266"/>
      <c r="D117" s="17">
        <v>49.3</v>
      </c>
      <c r="E117" s="17">
        <v>92.1</v>
      </c>
      <c r="F117" s="41">
        <v>17</v>
      </c>
      <c r="G117" s="311"/>
      <c r="H117" s="17">
        <v>32.5</v>
      </c>
      <c r="I117" s="17">
        <v>94</v>
      </c>
      <c r="J117" s="17">
        <v>85.5</v>
      </c>
      <c r="K117" s="98">
        <v>85.2</v>
      </c>
      <c r="L117" s="266"/>
      <c r="M117" s="99"/>
      <c r="N117" s="17"/>
      <c r="O117" s="41"/>
      <c r="P117" s="99">
        <v>95.1</v>
      </c>
      <c r="Q117" s="17">
        <v>18.100000000000001</v>
      </c>
      <c r="R117" s="17">
        <v>49.1</v>
      </c>
      <c r="S117" s="17">
        <v>49</v>
      </c>
      <c r="T117" s="17">
        <v>65.099999999999994</v>
      </c>
      <c r="U117" s="17">
        <v>65</v>
      </c>
      <c r="V117" s="17">
        <v>64.7</v>
      </c>
      <c r="W117" s="17">
        <v>65.5</v>
      </c>
      <c r="X117" s="17">
        <v>87.1</v>
      </c>
      <c r="Y117" s="17">
        <v>87.2</v>
      </c>
      <c r="Z117" s="17">
        <v>87</v>
      </c>
      <c r="AA117" s="17">
        <v>66.099999999999994</v>
      </c>
      <c r="AB117" s="17">
        <v>106.5</v>
      </c>
      <c r="AC117" s="17">
        <v>825</v>
      </c>
      <c r="AD117" s="17">
        <v>15.3</v>
      </c>
      <c r="AE117" s="17">
        <v>582</v>
      </c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>
        <v>50</v>
      </c>
      <c r="AZ117" s="17">
        <v>582</v>
      </c>
      <c r="BA117" s="98">
        <f t="shared" si="28"/>
        <v>632</v>
      </c>
      <c r="BB117" s="101">
        <f t="shared" si="29"/>
        <v>632</v>
      </c>
    </row>
    <row r="118" spans="1:54" x14ac:dyDescent="0.35">
      <c r="A118" s="266"/>
      <c r="B118" s="11">
        <v>7.9166666666666696</v>
      </c>
      <c r="C118" s="266"/>
      <c r="D118" s="17">
        <v>49.5</v>
      </c>
      <c r="E118" s="17">
        <v>72.3</v>
      </c>
      <c r="F118" s="41">
        <v>16.899999999999999</v>
      </c>
      <c r="G118" s="311"/>
      <c r="H118" s="17">
        <v>32</v>
      </c>
      <c r="I118" s="17">
        <v>72.900000000000006</v>
      </c>
      <c r="J118" s="17">
        <v>85.3</v>
      </c>
      <c r="K118" s="98">
        <v>85.1</v>
      </c>
      <c r="L118" s="266"/>
      <c r="M118" s="99"/>
      <c r="N118" s="17"/>
      <c r="O118" s="41"/>
      <c r="P118" s="99">
        <v>76.099999999999994</v>
      </c>
      <c r="Q118" s="17">
        <v>18.100000000000001</v>
      </c>
      <c r="R118" s="17">
        <v>49.3</v>
      </c>
      <c r="S118" s="143">
        <v>49.2</v>
      </c>
      <c r="T118" s="17">
        <v>64.2</v>
      </c>
      <c r="U118" s="17">
        <v>64</v>
      </c>
      <c r="V118" s="17">
        <v>63.7</v>
      </c>
      <c r="W118" s="17">
        <v>64.5</v>
      </c>
      <c r="X118" s="17">
        <v>86.8</v>
      </c>
      <c r="Y118" s="17">
        <v>86.9</v>
      </c>
      <c r="Z118" s="17">
        <v>86.8</v>
      </c>
      <c r="AA118" s="17">
        <v>65.099999999999994</v>
      </c>
      <c r="AB118" s="17">
        <v>107.7</v>
      </c>
      <c r="AC118" s="17">
        <v>826</v>
      </c>
      <c r="AD118" s="17">
        <v>28.4</v>
      </c>
      <c r="AE118" s="17">
        <v>582</v>
      </c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>
        <v>50</v>
      </c>
      <c r="AZ118" s="17">
        <v>582</v>
      </c>
      <c r="BA118" s="98">
        <f t="shared" si="28"/>
        <v>632</v>
      </c>
      <c r="BB118" s="101">
        <f t="shared" si="29"/>
        <v>632</v>
      </c>
    </row>
    <row r="119" spans="1:54" x14ac:dyDescent="0.35">
      <c r="A119" s="267"/>
      <c r="B119" s="11">
        <v>8</v>
      </c>
      <c r="C119" s="267"/>
      <c r="D119" s="17">
        <v>49.6</v>
      </c>
      <c r="E119" s="17">
        <v>74.3</v>
      </c>
      <c r="F119" s="41">
        <v>17</v>
      </c>
      <c r="G119" s="312"/>
      <c r="H119" s="17">
        <v>31.8</v>
      </c>
      <c r="I119" s="17">
        <v>72.900000000000006</v>
      </c>
      <c r="J119" s="17">
        <v>85.2</v>
      </c>
      <c r="K119" s="98">
        <v>85</v>
      </c>
      <c r="L119" s="267"/>
      <c r="M119" s="99"/>
      <c r="N119" s="17"/>
      <c r="O119" s="41"/>
      <c r="P119" s="99">
        <v>77</v>
      </c>
      <c r="Q119" s="17">
        <v>18.2</v>
      </c>
      <c r="R119" s="17">
        <v>49.4</v>
      </c>
      <c r="S119" s="17">
        <v>49.4</v>
      </c>
      <c r="T119" s="17">
        <v>63.8</v>
      </c>
      <c r="U119" s="17">
        <v>63.6</v>
      </c>
      <c r="V119" s="17">
        <v>63.4</v>
      </c>
      <c r="W119" s="17">
        <v>64.2</v>
      </c>
      <c r="X119" s="17">
        <v>86.7</v>
      </c>
      <c r="Y119" s="17">
        <v>86.8</v>
      </c>
      <c r="Z119" s="17">
        <v>86.6</v>
      </c>
      <c r="AA119" s="17">
        <v>64.7</v>
      </c>
      <c r="AB119" s="17">
        <v>108.5</v>
      </c>
      <c r="AC119" s="17">
        <v>823</v>
      </c>
      <c r="AD119" s="17">
        <v>28.3</v>
      </c>
      <c r="AE119" s="17">
        <v>580</v>
      </c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>
        <v>50</v>
      </c>
      <c r="AZ119" s="17">
        <v>580</v>
      </c>
      <c r="BA119" s="98">
        <f t="shared" si="28"/>
        <v>630</v>
      </c>
      <c r="BB119" s="101">
        <f t="shared" si="29"/>
        <v>630</v>
      </c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>
        <f>AVERAGE($D$108:$D$119)</f>
        <v>49.366666666666667</v>
      </c>
      <c r="E120" s="78">
        <f>AVERAGE($E$108:$E$119)</f>
        <v>88.875</v>
      </c>
      <c r="F120" s="102">
        <f>AVERAGE($F$108:$F$119)</f>
        <v>17.483333333333334</v>
      </c>
      <c r="G120" s="77" t="e">
        <f>AVERAGE(G108:G119)</f>
        <v>#DIV/0!</v>
      </c>
      <c r="H120" s="78">
        <f>AVERAGE($H$108:$H$119)</f>
        <v>35.066666666666663</v>
      </c>
      <c r="I120" s="78">
        <f>AVERAGE($I$108:$I$119)</f>
        <v>91.75833333333334</v>
      </c>
      <c r="J120" s="78">
        <f>AVERAGE(J108:J119)</f>
        <v>84.441666666666663</v>
      </c>
      <c r="K120" s="103">
        <f>AVERAGE($K$108:$K$119)</f>
        <v>84.2</v>
      </c>
      <c r="L120" s="104">
        <f t="shared" ref="L120:AD120" si="30">AVERAGE(L108:L119)</f>
        <v>0</v>
      </c>
      <c r="M120" s="103" t="e">
        <f t="shared" si="30"/>
        <v>#DIV/0!</v>
      </c>
      <c r="N120" s="103" t="e">
        <f t="shared" si="30"/>
        <v>#DIV/0!</v>
      </c>
      <c r="O120" s="102" t="e">
        <f t="shared" si="30"/>
        <v>#DIV/0!</v>
      </c>
      <c r="P120" s="105">
        <f t="shared" si="30"/>
        <v>93.325000000000003</v>
      </c>
      <c r="Q120" s="78">
        <f t="shared" si="30"/>
        <v>18.68333333333333</v>
      </c>
      <c r="R120" s="78">
        <f t="shared" si="30"/>
        <v>49.108333333333341</v>
      </c>
      <c r="S120" s="78">
        <f t="shared" si="30"/>
        <v>49.041666666666664</v>
      </c>
      <c r="T120" s="78">
        <f t="shared" si="30"/>
        <v>64.733333333333334</v>
      </c>
      <c r="U120" s="78">
        <f t="shared" si="30"/>
        <v>64.608333333333334</v>
      </c>
      <c r="V120" s="78">
        <f t="shared" si="30"/>
        <v>64.36666666666666</v>
      </c>
      <c r="W120" s="78">
        <f t="shared" si="30"/>
        <v>65.125000000000014</v>
      </c>
      <c r="X120" s="78">
        <f t="shared" si="30"/>
        <v>86.075000000000003</v>
      </c>
      <c r="Y120" s="78">
        <f t="shared" si="30"/>
        <v>86.174999999999997</v>
      </c>
      <c r="Z120" s="78">
        <f t="shared" si="30"/>
        <v>86</v>
      </c>
      <c r="AA120" s="78">
        <f t="shared" si="30"/>
        <v>65.7</v>
      </c>
      <c r="AB120" s="78">
        <f t="shared" si="30"/>
        <v>108.00833333333334</v>
      </c>
      <c r="AC120" s="78">
        <f t="shared" si="30"/>
        <v>824.08333333333337</v>
      </c>
      <c r="AD120" s="78">
        <f t="shared" si="30"/>
        <v>17.600000000000001</v>
      </c>
      <c r="AE120" s="102">
        <f>AVERAGE($AE$108:$AE$119)</f>
        <v>571.25</v>
      </c>
      <c r="AF120" s="106" t="e">
        <f t="shared" ref="AF120:AT120" si="31">AVERAGE(AF108:AF119)</f>
        <v>#DIV/0!</v>
      </c>
      <c r="AG120" s="78" t="e">
        <f t="shared" si="31"/>
        <v>#DIV/0!</v>
      </c>
      <c r="AH120" s="78" t="e">
        <f t="shared" si="31"/>
        <v>#DIV/0!</v>
      </c>
      <c r="AI120" s="78" t="e">
        <f t="shared" si="31"/>
        <v>#DIV/0!</v>
      </c>
      <c r="AJ120" s="78" t="e">
        <f t="shared" si="31"/>
        <v>#DIV/0!</v>
      </c>
      <c r="AK120" s="78" t="e">
        <f t="shared" si="31"/>
        <v>#DIV/0!</v>
      </c>
      <c r="AL120" s="78" t="e">
        <f t="shared" si="31"/>
        <v>#DIV/0!</v>
      </c>
      <c r="AM120" s="78" t="e">
        <f t="shared" si="31"/>
        <v>#DIV/0!</v>
      </c>
      <c r="AN120" s="78" t="e">
        <f t="shared" si="31"/>
        <v>#DIV/0!</v>
      </c>
      <c r="AO120" s="78" t="e">
        <f t="shared" si="31"/>
        <v>#DIV/0!</v>
      </c>
      <c r="AP120" s="78" t="e">
        <f t="shared" si="31"/>
        <v>#DIV/0!</v>
      </c>
      <c r="AQ120" s="78" t="e">
        <f t="shared" si="31"/>
        <v>#DIV/0!</v>
      </c>
      <c r="AR120" s="78" t="e">
        <f t="shared" si="31"/>
        <v>#DIV/0!</v>
      </c>
      <c r="AS120" s="78" t="e">
        <f t="shared" si="31"/>
        <v>#DIV/0!</v>
      </c>
      <c r="AT120" s="78" t="e">
        <f t="shared" si="31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>
        <f>AVERAGE($AY$108:$AY$119)</f>
        <v>50</v>
      </c>
      <c r="AZ120" s="78">
        <f>AVERAGE(AZ108:AZ119)</f>
        <v>571.25</v>
      </c>
      <c r="BA120" s="103">
        <f>AVERAGE(BA108:BA119)</f>
        <v>621.25</v>
      </c>
      <c r="BB120" s="108">
        <f>AVERAGE(BB108:BB119)</f>
        <v>621.25</v>
      </c>
    </row>
    <row r="121" spans="1:54" x14ac:dyDescent="0.35">
      <c r="A121" s="268">
        <v>45301</v>
      </c>
      <c r="B121" s="11">
        <v>8.0833333333333304</v>
      </c>
      <c r="C121" s="306"/>
      <c r="D121" s="17">
        <v>49.7</v>
      </c>
      <c r="E121" s="17">
        <v>75.099999999999994</v>
      </c>
      <c r="F121" s="41">
        <v>16.8</v>
      </c>
      <c r="G121" s="306"/>
      <c r="H121" s="17">
        <v>31.1</v>
      </c>
      <c r="I121" s="17">
        <v>74.7</v>
      </c>
      <c r="J121" s="17">
        <v>85.1</v>
      </c>
      <c r="K121" s="98">
        <v>84.9</v>
      </c>
      <c r="L121" s="286">
        <f>G121-C121</f>
        <v>0</v>
      </c>
      <c r="M121" s="99"/>
      <c r="N121" s="17"/>
      <c r="O121" s="41"/>
      <c r="P121" s="99">
        <v>78.2</v>
      </c>
      <c r="Q121" s="17">
        <v>17.899999999999999</v>
      </c>
      <c r="R121" s="17">
        <v>49.4</v>
      </c>
      <c r="S121" s="17">
        <v>49.4</v>
      </c>
      <c r="T121" s="17">
        <v>63</v>
      </c>
      <c r="U121" s="17">
        <v>62.8</v>
      </c>
      <c r="V121" s="17">
        <v>62.6</v>
      </c>
      <c r="W121" s="17">
        <v>63.4</v>
      </c>
      <c r="X121" s="17">
        <v>86.7</v>
      </c>
      <c r="Y121" s="17">
        <v>86.8</v>
      </c>
      <c r="Z121" s="17">
        <v>86.6</v>
      </c>
      <c r="AA121" s="17">
        <v>63.9</v>
      </c>
      <c r="AB121" s="17">
        <v>109.6</v>
      </c>
      <c r="AC121" s="17">
        <v>824</v>
      </c>
      <c r="AD121" s="17">
        <v>28.4</v>
      </c>
      <c r="AE121" s="17">
        <v>576</v>
      </c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>
        <v>50</v>
      </c>
      <c r="AZ121" s="17">
        <v>576</v>
      </c>
      <c r="BA121" s="98">
        <f t="shared" ref="BA121:BA132" si="32">AY121+AZ121</f>
        <v>626</v>
      </c>
      <c r="BB121" s="101">
        <f t="shared" ref="BB121:BB132" si="33">AE121+AU121+AY121</f>
        <v>626</v>
      </c>
    </row>
    <row r="122" spans="1:54" x14ac:dyDescent="0.35">
      <c r="A122" s="266"/>
      <c r="B122" s="11">
        <v>8.1666666666666696</v>
      </c>
      <c r="C122" s="266"/>
      <c r="D122" s="17">
        <v>49.6</v>
      </c>
      <c r="E122" s="17">
        <v>73.3</v>
      </c>
      <c r="F122" s="41">
        <v>16.899999999999999</v>
      </c>
      <c r="G122" s="311"/>
      <c r="H122" s="17">
        <v>31.4</v>
      </c>
      <c r="I122" s="17">
        <v>74.8</v>
      </c>
      <c r="J122" s="17">
        <v>85</v>
      </c>
      <c r="K122" s="98">
        <v>84.8</v>
      </c>
      <c r="L122" s="266"/>
      <c r="M122" s="99"/>
      <c r="N122" s="17"/>
      <c r="O122" s="41"/>
      <c r="P122" s="99">
        <v>78.3</v>
      </c>
      <c r="Q122" s="17">
        <v>18.2</v>
      </c>
      <c r="R122" s="17">
        <v>49.4</v>
      </c>
      <c r="S122" s="17">
        <v>49.4</v>
      </c>
      <c r="T122" s="17">
        <v>63.1</v>
      </c>
      <c r="U122" s="17">
        <v>63</v>
      </c>
      <c r="V122" s="17">
        <v>62.8</v>
      </c>
      <c r="W122" s="17">
        <v>63.5</v>
      </c>
      <c r="X122" s="17">
        <v>86.6</v>
      </c>
      <c r="Y122" s="17">
        <v>86.7</v>
      </c>
      <c r="Z122" s="17">
        <v>86.5</v>
      </c>
      <c r="AA122" s="17">
        <v>64.099999999999994</v>
      </c>
      <c r="AB122" s="17">
        <v>110</v>
      </c>
      <c r="AC122" s="17">
        <v>825</v>
      </c>
      <c r="AD122" s="17">
        <v>28.3</v>
      </c>
      <c r="AE122" s="17">
        <v>575</v>
      </c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>
        <v>50</v>
      </c>
      <c r="AZ122" s="17">
        <v>575</v>
      </c>
      <c r="BA122" s="98">
        <f t="shared" si="32"/>
        <v>625</v>
      </c>
      <c r="BB122" s="101">
        <f t="shared" si="33"/>
        <v>625</v>
      </c>
    </row>
    <row r="123" spans="1:54" x14ac:dyDescent="0.35">
      <c r="A123" s="266"/>
      <c r="B123" s="11">
        <v>8.25</v>
      </c>
      <c r="C123" s="266"/>
      <c r="D123" s="17">
        <v>49.6</v>
      </c>
      <c r="E123" s="17">
        <v>74.5</v>
      </c>
      <c r="F123" s="41">
        <v>17</v>
      </c>
      <c r="G123" s="311"/>
      <c r="H123" s="17">
        <v>31.2</v>
      </c>
      <c r="I123" s="17">
        <v>75</v>
      </c>
      <c r="J123" s="17">
        <v>85.3</v>
      </c>
      <c r="K123" s="98">
        <v>85.1</v>
      </c>
      <c r="L123" s="266"/>
      <c r="M123" s="99"/>
      <c r="N123" s="17"/>
      <c r="O123" s="41"/>
      <c r="P123" s="99">
        <v>77.5</v>
      </c>
      <c r="Q123" s="17">
        <v>18.2</v>
      </c>
      <c r="R123" s="17">
        <v>49.4</v>
      </c>
      <c r="S123" s="17">
        <v>49.4</v>
      </c>
      <c r="T123" s="17">
        <v>63.3</v>
      </c>
      <c r="U123" s="17">
        <v>63.1</v>
      </c>
      <c r="V123" s="17">
        <v>62.9</v>
      </c>
      <c r="W123" s="17">
        <v>63.7</v>
      </c>
      <c r="X123" s="17">
        <v>86.9</v>
      </c>
      <c r="Y123" s="17">
        <v>87.1</v>
      </c>
      <c r="Z123" s="17">
        <v>86.9</v>
      </c>
      <c r="AA123" s="17">
        <v>64.2</v>
      </c>
      <c r="AB123" s="17">
        <v>109.6</v>
      </c>
      <c r="AC123" s="17">
        <v>824</v>
      </c>
      <c r="AD123" s="17">
        <v>28.2</v>
      </c>
      <c r="AE123" s="17">
        <v>575</v>
      </c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>
        <v>50</v>
      </c>
      <c r="AZ123" s="17">
        <v>575</v>
      </c>
      <c r="BA123" s="98">
        <f t="shared" si="32"/>
        <v>625</v>
      </c>
      <c r="BB123" s="101">
        <f t="shared" si="33"/>
        <v>625</v>
      </c>
    </row>
    <row r="124" spans="1:54" x14ac:dyDescent="0.35">
      <c r="A124" s="266"/>
      <c r="B124" s="11">
        <v>8.3333333333333304</v>
      </c>
      <c r="C124" s="266"/>
      <c r="D124" s="17">
        <v>49.7</v>
      </c>
      <c r="E124" s="17">
        <v>73.599999999999994</v>
      </c>
      <c r="F124" s="41">
        <v>17.3</v>
      </c>
      <c r="G124" s="311"/>
      <c r="H124" s="17">
        <v>33.700000000000003</v>
      </c>
      <c r="I124" s="17">
        <v>74.2</v>
      </c>
      <c r="J124" s="17">
        <v>85.8</v>
      </c>
      <c r="K124" s="98">
        <v>85.6</v>
      </c>
      <c r="L124" s="266"/>
      <c r="M124" s="99"/>
      <c r="N124" s="17"/>
      <c r="O124" s="41"/>
      <c r="P124" s="99">
        <v>77</v>
      </c>
      <c r="Q124" s="17">
        <v>18.7</v>
      </c>
      <c r="R124" s="17">
        <v>49.4</v>
      </c>
      <c r="S124" s="17">
        <v>49.4</v>
      </c>
      <c r="T124" s="17">
        <v>64.7</v>
      </c>
      <c r="U124" s="17">
        <v>64.599999999999994</v>
      </c>
      <c r="V124" s="17">
        <v>64.400000000000006</v>
      </c>
      <c r="W124" s="17">
        <v>65.2</v>
      </c>
      <c r="X124" s="17">
        <v>87.4</v>
      </c>
      <c r="Y124" s="17">
        <v>87.5</v>
      </c>
      <c r="Z124" s="17">
        <v>87.3</v>
      </c>
      <c r="AA124" s="17">
        <v>65.599999999999994</v>
      </c>
      <c r="AB124" s="17">
        <v>109.1</v>
      </c>
      <c r="AC124" s="17">
        <v>823</v>
      </c>
      <c r="AD124" s="17">
        <v>28.3</v>
      </c>
      <c r="AE124" s="17">
        <v>581</v>
      </c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>
        <v>50</v>
      </c>
      <c r="AZ124" s="17">
        <v>581</v>
      </c>
      <c r="BA124" s="98">
        <f t="shared" si="32"/>
        <v>631</v>
      </c>
      <c r="BB124" s="101">
        <f t="shared" si="33"/>
        <v>631</v>
      </c>
    </row>
    <row r="125" spans="1:54" x14ac:dyDescent="0.35">
      <c r="A125" s="266"/>
      <c r="B125" s="11">
        <v>8.4166666666666696</v>
      </c>
      <c r="C125" s="266"/>
      <c r="D125" s="17">
        <v>49.7</v>
      </c>
      <c r="E125" s="17">
        <v>72.099999999999994</v>
      </c>
      <c r="F125" s="41">
        <v>17.7</v>
      </c>
      <c r="G125" s="311"/>
      <c r="H125" s="17">
        <v>36</v>
      </c>
      <c r="I125" s="17">
        <v>73</v>
      </c>
      <c r="J125" s="17">
        <v>86.3</v>
      </c>
      <c r="K125" s="98">
        <v>86.1</v>
      </c>
      <c r="L125" s="266"/>
      <c r="M125" s="99"/>
      <c r="N125" s="17"/>
      <c r="O125" s="41"/>
      <c r="P125" s="99">
        <v>76.2</v>
      </c>
      <c r="Q125" s="17">
        <v>19.100000000000001</v>
      </c>
      <c r="R125" s="17">
        <v>49.5</v>
      </c>
      <c r="S125" s="17">
        <v>49.4</v>
      </c>
      <c r="T125" s="17">
        <v>66.2</v>
      </c>
      <c r="U125" s="17">
        <v>66.099999999999994</v>
      </c>
      <c r="V125" s="17">
        <v>65.900000000000006</v>
      </c>
      <c r="W125" s="17">
        <v>66.599999999999994</v>
      </c>
      <c r="X125" s="17">
        <v>87.9</v>
      </c>
      <c r="Y125" s="17">
        <v>88</v>
      </c>
      <c r="Z125" s="17">
        <v>87.8</v>
      </c>
      <c r="AA125" s="17">
        <v>67.2</v>
      </c>
      <c r="AB125" s="17">
        <v>108.5</v>
      </c>
      <c r="AC125" s="17">
        <v>824</v>
      </c>
      <c r="AD125" s="17">
        <v>28.4</v>
      </c>
      <c r="AE125" s="17">
        <v>583</v>
      </c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>
        <v>50</v>
      </c>
      <c r="AZ125" s="17">
        <v>583</v>
      </c>
      <c r="BA125" s="98">
        <f t="shared" si="32"/>
        <v>633</v>
      </c>
      <c r="BB125" s="101">
        <f t="shared" si="33"/>
        <v>633</v>
      </c>
    </row>
    <row r="126" spans="1:54" x14ac:dyDescent="0.35">
      <c r="A126" s="266"/>
      <c r="B126" s="11">
        <v>8.5</v>
      </c>
      <c r="C126" s="266"/>
      <c r="D126" s="17">
        <v>49.8</v>
      </c>
      <c r="E126" s="17">
        <v>60.3</v>
      </c>
      <c r="F126" s="41">
        <v>18.7</v>
      </c>
      <c r="G126" s="311"/>
      <c r="H126" s="17">
        <v>37.6</v>
      </c>
      <c r="I126" s="17">
        <v>62.9</v>
      </c>
      <c r="J126" s="17">
        <v>85.5</v>
      </c>
      <c r="K126" s="98">
        <v>85.4</v>
      </c>
      <c r="L126" s="266"/>
      <c r="M126" s="99"/>
      <c r="N126" s="17"/>
      <c r="O126" s="41"/>
      <c r="P126" s="99">
        <v>66.7</v>
      </c>
      <c r="Q126" s="17">
        <v>20.5</v>
      </c>
      <c r="R126" s="17">
        <v>49.7</v>
      </c>
      <c r="S126" s="17">
        <v>49.6</v>
      </c>
      <c r="T126" s="17">
        <v>67</v>
      </c>
      <c r="U126" s="17">
        <v>66.8</v>
      </c>
      <c r="V126" s="17">
        <v>66.599999999999994</v>
      </c>
      <c r="W126" s="17">
        <v>67.400000000000006</v>
      </c>
      <c r="X126" s="17">
        <v>87.1</v>
      </c>
      <c r="Y126" s="17">
        <v>87.2</v>
      </c>
      <c r="Z126" s="17">
        <v>87</v>
      </c>
      <c r="AA126" s="17">
        <v>68</v>
      </c>
      <c r="AB126" s="17">
        <v>109.1</v>
      </c>
      <c r="AC126" s="17">
        <v>824</v>
      </c>
      <c r="AD126" s="17">
        <v>35.4</v>
      </c>
      <c r="AE126" s="17">
        <v>577</v>
      </c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>
        <v>50</v>
      </c>
      <c r="AZ126" s="17">
        <v>577</v>
      </c>
      <c r="BA126" s="98">
        <f t="shared" si="32"/>
        <v>627</v>
      </c>
      <c r="BB126" s="101">
        <f t="shared" si="33"/>
        <v>627</v>
      </c>
    </row>
    <row r="127" spans="1:54" x14ac:dyDescent="0.35">
      <c r="A127" s="266"/>
      <c r="B127" s="11">
        <v>8.5833333333333304</v>
      </c>
      <c r="C127" s="266"/>
      <c r="D127" s="17">
        <v>49.8</v>
      </c>
      <c r="E127" s="17">
        <v>62.2</v>
      </c>
      <c r="F127" s="41">
        <v>19</v>
      </c>
      <c r="G127" s="311"/>
      <c r="H127" s="17">
        <v>38.1</v>
      </c>
      <c r="I127" s="17">
        <v>63.3</v>
      </c>
      <c r="J127" s="17">
        <v>85.3</v>
      </c>
      <c r="K127" s="98">
        <v>85.1</v>
      </c>
      <c r="L127" s="266"/>
      <c r="M127" s="99"/>
      <c r="N127" s="17"/>
      <c r="O127" s="41"/>
      <c r="P127" s="99">
        <v>66.400000000000006</v>
      </c>
      <c r="Q127" s="17">
        <v>20.6</v>
      </c>
      <c r="R127" s="17">
        <v>49.6</v>
      </c>
      <c r="S127" s="17">
        <v>49.6</v>
      </c>
      <c r="T127" s="17">
        <v>67.3</v>
      </c>
      <c r="U127" s="17">
        <v>67.2</v>
      </c>
      <c r="V127" s="17">
        <v>66.900000000000006</v>
      </c>
      <c r="W127" s="17">
        <v>67.8</v>
      </c>
      <c r="X127" s="17">
        <v>86.9</v>
      </c>
      <c r="Y127" s="17">
        <v>87</v>
      </c>
      <c r="Z127" s="17">
        <v>86.8</v>
      </c>
      <c r="AA127" s="17">
        <v>68.3</v>
      </c>
      <c r="AB127" s="17">
        <v>108.6</v>
      </c>
      <c r="AC127" s="17">
        <v>825</v>
      </c>
      <c r="AD127" s="17">
        <v>35.299999999999997</v>
      </c>
      <c r="AE127" s="17">
        <v>576</v>
      </c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>
        <v>50</v>
      </c>
      <c r="AZ127" s="17">
        <v>576</v>
      </c>
      <c r="BA127" s="98">
        <f t="shared" si="32"/>
        <v>626</v>
      </c>
      <c r="BB127" s="101">
        <f t="shared" si="33"/>
        <v>626</v>
      </c>
    </row>
    <row r="128" spans="1:54" x14ac:dyDescent="0.35">
      <c r="A128" s="266"/>
      <c r="B128" s="11">
        <v>8.6666666666666696</v>
      </c>
      <c r="C128" s="266"/>
      <c r="D128" s="17">
        <v>49.8</v>
      </c>
      <c r="E128" s="17">
        <v>62.3</v>
      </c>
      <c r="F128" s="41">
        <v>19.2</v>
      </c>
      <c r="G128" s="311"/>
      <c r="H128" s="17">
        <v>37.200000000000003</v>
      </c>
      <c r="I128" s="17">
        <v>63.7</v>
      </c>
      <c r="J128" s="17">
        <v>84.6</v>
      </c>
      <c r="K128" s="98">
        <v>84.5</v>
      </c>
      <c r="L128" s="266"/>
      <c r="M128" s="99"/>
      <c r="N128" s="17"/>
      <c r="O128" s="41"/>
      <c r="P128" s="99">
        <v>67.3</v>
      </c>
      <c r="Q128" s="17">
        <v>20.7</v>
      </c>
      <c r="R128" s="17">
        <v>49.6</v>
      </c>
      <c r="S128" s="17">
        <v>49.5</v>
      </c>
      <c r="T128" s="17">
        <v>66.599999999999994</v>
      </c>
      <c r="U128" s="17">
        <v>66.5</v>
      </c>
      <c r="V128" s="17">
        <v>66.3</v>
      </c>
      <c r="W128" s="17">
        <v>67.099999999999994</v>
      </c>
      <c r="X128" s="17">
        <v>86.3</v>
      </c>
      <c r="Y128" s="17">
        <v>86.3</v>
      </c>
      <c r="Z128" s="17">
        <v>86.1</v>
      </c>
      <c r="AA128" s="17">
        <v>67.599999999999994</v>
      </c>
      <c r="AB128" s="17">
        <v>108.8</v>
      </c>
      <c r="AC128" s="17">
        <v>825</v>
      </c>
      <c r="AD128" s="17">
        <v>35.200000000000003</v>
      </c>
      <c r="AE128" s="17">
        <v>570</v>
      </c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>
        <v>50</v>
      </c>
      <c r="AZ128" s="17">
        <v>570</v>
      </c>
      <c r="BA128" s="98">
        <f t="shared" si="32"/>
        <v>620</v>
      </c>
      <c r="BB128" s="101">
        <f t="shared" si="33"/>
        <v>620</v>
      </c>
    </row>
    <row r="129" spans="1:54" x14ac:dyDescent="0.35">
      <c r="A129" s="266"/>
      <c r="B129" s="11">
        <v>8.75</v>
      </c>
      <c r="C129" s="266"/>
      <c r="D129" s="17">
        <v>49.7</v>
      </c>
      <c r="E129" s="17">
        <v>63.8</v>
      </c>
      <c r="F129" s="41">
        <v>18.899999999999999</v>
      </c>
      <c r="G129" s="311"/>
      <c r="H129" s="17">
        <v>36</v>
      </c>
      <c r="I129" s="17">
        <v>64.8</v>
      </c>
      <c r="J129" s="17">
        <v>83.9</v>
      </c>
      <c r="K129" s="98">
        <v>83.7</v>
      </c>
      <c r="L129" s="266"/>
      <c r="M129" s="99"/>
      <c r="N129" s="17"/>
      <c r="O129" s="41"/>
      <c r="P129" s="99">
        <v>68.099999999999994</v>
      </c>
      <c r="Q129" s="17">
        <v>20.3</v>
      </c>
      <c r="R129" s="17">
        <v>49.6</v>
      </c>
      <c r="S129" s="17">
        <v>49.5</v>
      </c>
      <c r="T129" s="17">
        <v>65.400000000000006</v>
      </c>
      <c r="U129" s="17">
        <v>65.3</v>
      </c>
      <c r="V129" s="17">
        <v>65</v>
      </c>
      <c r="W129" s="17">
        <v>65.900000000000006</v>
      </c>
      <c r="X129" s="17">
        <v>85.5</v>
      </c>
      <c r="Y129" s="17">
        <v>85.6</v>
      </c>
      <c r="Z129" s="17">
        <v>85.5</v>
      </c>
      <c r="AA129" s="17">
        <v>66.400000000000006</v>
      </c>
      <c r="AB129" s="17">
        <v>109.3</v>
      </c>
      <c r="AC129" s="17">
        <v>825</v>
      </c>
      <c r="AD129" s="17">
        <v>35.4</v>
      </c>
      <c r="AE129" s="17">
        <v>566</v>
      </c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>
        <v>50</v>
      </c>
      <c r="AZ129" s="17">
        <v>566</v>
      </c>
      <c r="BA129" s="98">
        <f t="shared" si="32"/>
        <v>616</v>
      </c>
      <c r="BB129" s="101">
        <f t="shared" si="33"/>
        <v>616</v>
      </c>
    </row>
    <row r="130" spans="1:54" x14ac:dyDescent="0.35">
      <c r="A130" s="266"/>
      <c r="B130" s="11">
        <v>8.8333333333333304</v>
      </c>
      <c r="C130" s="266"/>
      <c r="D130" s="17">
        <v>49.8</v>
      </c>
      <c r="E130" s="17">
        <v>62.7</v>
      </c>
      <c r="F130" s="41">
        <v>18.8</v>
      </c>
      <c r="G130" s="311"/>
      <c r="H130" s="17">
        <v>36.1</v>
      </c>
      <c r="I130" s="17">
        <v>64.400000000000006</v>
      </c>
      <c r="J130" s="17">
        <v>84.5</v>
      </c>
      <c r="K130" s="98">
        <v>84.4</v>
      </c>
      <c r="L130" s="266"/>
      <c r="M130" s="99"/>
      <c r="N130" s="17"/>
      <c r="O130" s="41"/>
      <c r="P130" s="99">
        <v>67.5</v>
      </c>
      <c r="Q130" s="17">
        <v>20.100000000000001</v>
      </c>
      <c r="R130" s="17">
        <v>49.6</v>
      </c>
      <c r="S130" s="17">
        <v>49.5</v>
      </c>
      <c r="T130" s="17">
        <v>65.599999999999994</v>
      </c>
      <c r="U130" s="17">
        <v>65.400000000000006</v>
      </c>
      <c r="V130" s="17">
        <v>65.2</v>
      </c>
      <c r="W130" s="17">
        <v>66</v>
      </c>
      <c r="X130" s="17">
        <v>86.2</v>
      </c>
      <c r="Y130" s="17">
        <v>86.3</v>
      </c>
      <c r="Z130" s="17">
        <v>86.1</v>
      </c>
      <c r="AA130" s="17">
        <v>66.599999999999994</v>
      </c>
      <c r="AB130" s="17">
        <v>109.2</v>
      </c>
      <c r="AC130" s="17">
        <v>826</v>
      </c>
      <c r="AD130" s="17">
        <v>35.4</v>
      </c>
      <c r="AE130" s="17">
        <v>570</v>
      </c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>
        <v>50</v>
      </c>
      <c r="AZ130" s="17">
        <v>570</v>
      </c>
      <c r="BA130" s="98">
        <f t="shared" si="32"/>
        <v>620</v>
      </c>
      <c r="BB130" s="101">
        <f t="shared" si="33"/>
        <v>620</v>
      </c>
    </row>
    <row r="131" spans="1:54" x14ac:dyDescent="0.35">
      <c r="A131" s="266"/>
      <c r="B131" s="11">
        <v>8.9166666666666696</v>
      </c>
      <c r="C131" s="266"/>
      <c r="D131" s="17">
        <v>49.6</v>
      </c>
      <c r="E131" s="17">
        <v>61.6</v>
      </c>
      <c r="F131" s="41">
        <v>18.8</v>
      </c>
      <c r="G131" s="311"/>
      <c r="H131" s="17">
        <v>36.1</v>
      </c>
      <c r="I131" s="17">
        <v>62.9</v>
      </c>
      <c r="J131" s="17">
        <v>85.3</v>
      </c>
      <c r="K131" s="98">
        <v>85.1</v>
      </c>
      <c r="L131" s="266"/>
      <c r="M131" s="99"/>
      <c r="N131" s="17"/>
      <c r="O131" s="41"/>
      <c r="P131" s="99">
        <v>66.400000000000006</v>
      </c>
      <c r="Q131" s="17">
        <v>20.2</v>
      </c>
      <c r="R131" s="17">
        <v>49.6</v>
      </c>
      <c r="S131" s="17">
        <v>49.6</v>
      </c>
      <c r="T131" s="17">
        <v>66.2</v>
      </c>
      <c r="U131" s="17">
        <v>66.099999999999994</v>
      </c>
      <c r="V131" s="17">
        <v>65.8</v>
      </c>
      <c r="W131" s="17">
        <v>66.599999999999994</v>
      </c>
      <c r="X131" s="17">
        <v>86.8</v>
      </c>
      <c r="Y131" s="17">
        <v>86.9</v>
      </c>
      <c r="Z131" s="17">
        <v>86.7</v>
      </c>
      <c r="AA131" s="17">
        <v>67.099999999999994</v>
      </c>
      <c r="AB131" s="17">
        <v>108.8</v>
      </c>
      <c r="AC131" s="17">
        <v>824</v>
      </c>
      <c r="AD131" s="17">
        <v>35.299999999999997</v>
      </c>
      <c r="AE131" s="17">
        <v>574</v>
      </c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>
        <v>50</v>
      </c>
      <c r="AZ131" s="17">
        <v>574</v>
      </c>
      <c r="BA131" s="98">
        <f t="shared" si="32"/>
        <v>624</v>
      </c>
      <c r="BB131" s="101">
        <f t="shared" si="33"/>
        <v>624</v>
      </c>
    </row>
    <row r="132" spans="1:54" x14ac:dyDescent="0.35">
      <c r="A132" s="267"/>
      <c r="B132" s="11">
        <v>9</v>
      </c>
      <c r="C132" s="267"/>
      <c r="D132" s="17">
        <v>49.8</v>
      </c>
      <c r="E132" s="17">
        <v>62.1</v>
      </c>
      <c r="F132" s="41">
        <v>18.899999999999999</v>
      </c>
      <c r="G132" s="312"/>
      <c r="H132" s="17">
        <v>36.1</v>
      </c>
      <c r="I132" s="17">
        <v>63.5</v>
      </c>
      <c r="J132" s="17">
        <v>85.4</v>
      </c>
      <c r="K132" s="98">
        <v>85.2</v>
      </c>
      <c r="L132" s="267"/>
      <c r="M132" s="99"/>
      <c r="N132" s="17"/>
      <c r="O132" s="41"/>
      <c r="P132" s="99">
        <v>66.3</v>
      </c>
      <c r="Q132" s="17">
        <v>20.2</v>
      </c>
      <c r="R132" s="17">
        <v>49.6</v>
      </c>
      <c r="S132" s="17">
        <v>49.6</v>
      </c>
      <c r="T132" s="17">
        <v>66.3</v>
      </c>
      <c r="U132" s="17">
        <v>66.2</v>
      </c>
      <c r="V132" s="17">
        <v>65.900000000000006</v>
      </c>
      <c r="W132" s="17">
        <v>66.7</v>
      </c>
      <c r="X132" s="17">
        <v>87</v>
      </c>
      <c r="Y132" s="17">
        <v>87.1</v>
      </c>
      <c r="Z132" s="17">
        <v>86.9</v>
      </c>
      <c r="AA132" s="17">
        <v>67.3</v>
      </c>
      <c r="AB132" s="17">
        <v>108.8</v>
      </c>
      <c r="AC132" s="17">
        <v>825</v>
      </c>
      <c r="AD132" s="17">
        <v>35.299999999999997</v>
      </c>
      <c r="AE132" s="17">
        <v>576</v>
      </c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>
        <v>50</v>
      </c>
      <c r="AZ132" s="17">
        <v>576</v>
      </c>
      <c r="BA132" s="98">
        <f t="shared" si="32"/>
        <v>626</v>
      </c>
      <c r="BB132" s="101">
        <f t="shared" si="33"/>
        <v>626</v>
      </c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>
        <f>AVERAGE($D$121:$D$132)</f>
        <v>49.716666666666669</v>
      </c>
      <c r="E133" s="78">
        <f>AVERAGE($E$121:$E$132)</f>
        <v>66.966666666666669</v>
      </c>
      <c r="F133" s="102">
        <f>AVERAGE($F$121:$F$132)</f>
        <v>18.166666666666668</v>
      </c>
      <c r="G133" s="77" t="e">
        <f>AVERAGE(G121:G132)</f>
        <v>#DIV/0!</v>
      </c>
      <c r="H133" s="78">
        <f>AVERAGE($H$121:$H$132)</f>
        <v>35.050000000000004</v>
      </c>
      <c r="I133" s="78">
        <f>AVERAGE($I$121:$I$132)</f>
        <v>68.099999999999994</v>
      </c>
      <c r="J133" s="78">
        <f>AVERAGE(J121:J132)</f>
        <v>85.166666666666657</v>
      </c>
      <c r="K133" s="103">
        <f>AVERAGE($K$121:$K$132)</f>
        <v>84.991666666666674</v>
      </c>
      <c r="L133" s="104">
        <f t="shared" ref="L133:AD133" si="34">AVERAGE(L121:L132)</f>
        <v>0</v>
      </c>
      <c r="M133" s="103" t="e">
        <f t="shared" si="34"/>
        <v>#DIV/0!</v>
      </c>
      <c r="N133" s="103" t="e">
        <f t="shared" si="34"/>
        <v>#DIV/0!</v>
      </c>
      <c r="O133" s="102" t="e">
        <f t="shared" si="34"/>
        <v>#DIV/0!</v>
      </c>
      <c r="P133" s="105">
        <f t="shared" si="34"/>
        <v>71.324999999999989</v>
      </c>
      <c r="Q133" s="78">
        <f t="shared" si="34"/>
        <v>19.55833333333333</v>
      </c>
      <c r="R133" s="78">
        <f t="shared" si="34"/>
        <v>49.533333333333339</v>
      </c>
      <c r="S133" s="78">
        <f t="shared" si="34"/>
        <v>49.491666666666674</v>
      </c>
      <c r="T133" s="78">
        <f t="shared" si="34"/>
        <v>65.391666666666666</v>
      </c>
      <c r="U133" s="78">
        <f t="shared" si="34"/>
        <v>65.25833333333334</v>
      </c>
      <c r="V133" s="78">
        <f t="shared" si="34"/>
        <v>65.024999999999991</v>
      </c>
      <c r="W133" s="78">
        <f t="shared" si="34"/>
        <v>65.825000000000003</v>
      </c>
      <c r="X133" s="78">
        <f t="shared" si="34"/>
        <v>86.774999999999991</v>
      </c>
      <c r="Y133" s="78">
        <f t="shared" si="34"/>
        <v>86.875</v>
      </c>
      <c r="Z133" s="78">
        <f t="shared" si="34"/>
        <v>86.683333333333337</v>
      </c>
      <c r="AA133" s="78">
        <f t="shared" si="34"/>
        <v>66.358333333333334</v>
      </c>
      <c r="AB133" s="78">
        <f t="shared" si="34"/>
        <v>109.11666666666666</v>
      </c>
      <c r="AC133" s="78">
        <f t="shared" si="34"/>
        <v>824.5</v>
      </c>
      <c r="AD133" s="78">
        <f t="shared" si="34"/>
        <v>32.408333333333331</v>
      </c>
      <c r="AE133" s="102">
        <f>AVERAGE($AE$121:$AE$132)</f>
        <v>574.91666666666663</v>
      </c>
      <c r="AF133" s="106" t="e">
        <f t="shared" ref="AF133:AT133" si="35">AVERAGE(AF121:AF132)</f>
        <v>#DIV/0!</v>
      </c>
      <c r="AG133" s="78" t="e">
        <f t="shared" si="35"/>
        <v>#DIV/0!</v>
      </c>
      <c r="AH133" s="78" t="e">
        <f t="shared" si="35"/>
        <v>#DIV/0!</v>
      </c>
      <c r="AI133" s="78" t="e">
        <f t="shared" si="35"/>
        <v>#DIV/0!</v>
      </c>
      <c r="AJ133" s="78" t="e">
        <f t="shared" si="35"/>
        <v>#DIV/0!</v>
      </c>
      <c r="AK133" s="78" t="e">
        <f t="shared" si="35"/>
        <v>#DIV/0!</v>
      </c>
      <c r="AL133" s="78" t="e">
        <f t="shared" si="35"/>
        <v>#DIV/0!</v>
      </c>
      <c r="AM133" s="78" t="e">
        <f t="shared" si="35"/>
        <v>#DIV/0!</v>
      </c>
      <c r="AN133" s="78" t="e">
        <f t="shared" si="35"/>
        <v>#DIV/0!</v>
      </c>
      <c r="AO133" s="78" t="e">
        <f t="shared" si="35"/>
        <v>#DIV/0!</v>
      </c>
      <c r="AP133" s="78" t="e">
        <f t="shared" si="35"/>
        <v>#DIV/0!</v>
      </c>
      <c r="AQ133" s="78" t="e">
        <f t="shared" si="35"/>
        <v>#DIV/0!</v>
      </c>
      <c r="AR133" s="78" t="e">
        <f t="shared" si="35"/>
        <v>#DIV/0!</v>
      </c>
      <c r="AS133" s="78" t="e">
        <f t="shared" si="35"/>
        <v>#DIV/0!</v>
      </c>
      <c r="AT133" s="78" t="e">
        <f t="shared" si="35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>
        <f>AVERAGE($AY$121:$AY$132)</f>
        <v>50</v>
      </c>
      <c r="AZ133" s="78">
        <f>AVERAGE(AZ121:AZ132)</f>
        <v>574.91666666666663</v>
      </c>
      <c r="BA133" s="103">
        <f>AVERAGE(BA121:BA132)</f>
        <v>624.91666666666663</v>
      </c>
      <c r="BB133" s="108">
        <f>AVERAGE(BB121:BB132)</f>
        <v>624.91666666666663</v>
      </c>
    </row>
    <row r="134" spans="1:54" x14ac:dyDescent="0.35">
      <c r="A134" s="268">
        <v>45302</v>
      </c>
      <c r="B134" s="11">
        <v>9.0833333333333304</v>
      </c>
      <c r="C134" s="306"/>
      <c r="D134" s="17">
        <v>49.8</v>
      </c>
      <c r="E134" s="17">
        <v>60.8</v>
      </c>
      <c r="F134" s="41">
        <v>19</v>
      </c>
      <c r="G134" s="306"/>
      <c r="H134" s="17">
        <v>35.9</v>
      </c>
      <c r="I134" s="17">
        <v>63.4</v>
      </c>
      <c r="J134" s="17">
        <v>84.9</v>
      </c>
      <c r="K134" s="98">
        <v>84.7</v>
      </c>
      <c r="L134" s="286">
        <f>G134-C134</f>
        <v>0</v>
      </c>
      <c r="M134" s="99"/>
      <c r="N134" s="17"/>
      <c r="O134" s="41"/>
      <c r="P134" s="99">
        <v>67.5</v>
      </c>
      <c r="Q134" s="17">
        <v>20.2</v>
      </c>
      <c r="R134" s="17">
        <v>49.6</v>
      </c>
      <c r="S134" s="17">
        <v>49.6</v>
      </c>
      <c r="T134" s="17">
        <v>65.900000000000006</v>
      </c>
      <c r="U134" s="17">
        <v>65.7</v>
      </c>
      <c r="V134" s="17">
        <v>65.5</v>
      </c>
      <c r="W134" s="17">
        <v>66.3</v>
      </c>
      <c r="X134" s="17">
        <v>86.5</v>
      </c>
      <c r="Y134" s="17">
        <v>86.6</v>
      </c>
      <c r="Z134" s="17">
        <v>86.4</v>
      </c>
      <c r="AA134" s="17">
        <v>66.900000000000006</v>
      </c>
      <c r="AB134" s="17">
        <v>108.6</v>
      </c>
      <c r="AC134" s="17">
        <v>823</v>
      </c>
      <c r="AD134" s="17">
        <v>35.4</v>
      </c>
      <c r="AE134" s="17">
        <v>573</v>
      </c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>
        <v>50</v>
      </c>
      <c r="AZ134" s="17">
        <v>573</v>
      </c>
      <c r="BA134" s="98">
        <f t="shared" ref="BA134:BA171" si="36">AY134+AZ134</f>
        <v>623</v>
      </c>
      <c r="BB134" s="101">
        <f t="shared" ref="BB134:BB158" si="37">AE134+AU134+AY134</f>
        <v>623</v>
      </c>
    </row>
    <row r="135" spans="1:54" x14ac:dyDescent="0.35">
      <c r="A135" s="266"/>
      <c r="B135" s="11">
        <v>9.1666666666666696</v>
      </c>
      <c r="C135" s="266"/>
      <c r="D135" s="17">
        <v>49.8</v>
      </c>
      <c r="E135" s="17">
        <v>60.8</v>
      </c>
      <c r="F135" s="41">
        <v>18.8</v>
      </c>
      <c r="G135" s="311"/>
      <c r="H135" s="17">
        <v>35.799999999999997</v>
      </c>
      <c r="I135" s="17">
        <v>62.7</v>
      </c>
      <c r="J135" s="17">
        <v>85.7</v>
      </c>
      <c r="K135" s="98">
        <v>85.5</v>
      </c>
      <c r="L135" s="266"/>
      <c r="M135" s="99"/>
      <c r="N135" s="17"/>
      <c r="O135" s="41"/>
      <c r="P135" s="99">
        <v>66.3</v>
      </c>
      <c r="Q135" s="17">
        <v>20</v>
      </c>
      <c r="R135" s="17">
        <v>49.7</v>
      </c>
      <c r="S135" s="17">
        <v>49.6</v>
      </c>
      <c r="T135" s="17">
        <v>66.5</v>
      </c>
      <c r="U135" s="17">
        <v>66.3</v>
      </c>
      <c r="V135" s="17">
        <v>66.099999999999994</v>
      </c>
      <c r="W135" s="17">
        <v>66.900000000000006</v>
      </c>
      <c r="X135" s="17">
        <v>87.4</v>
      </c>
      <c r="Y135" s="17">
        <v>87.4</v>
      </c>
      <c r="Z135" s="17">
        <v>87.2</v>
      </c>
      <c r="AA135" s="17">
        <v>67.400000000000006</v>
      </c>
      <c r="AB135" s="17">
        <v>108.3</v>
      </c>
      <c r="AC135" s="17">
        <v>822</v>
      </c>
      <c r="AD135" s="17">
        <v>35.200000000000003</v>
      </c>
      <c r="AE135" s="17">
        <v>579</v>
      </c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>
        <v>50</v>
      </c>
      <c r="AZ135" s="17">
        <v>579</v>
      </c>
      <c r="BA135" s="98">
        <f t="shared" si="36"/>
        <v>629</v>
      </c>
      <c r="BB135" s="101">
        <f t="shared" si="37"/>
        <v>629</v>
      </c>
    </row>
    <row r="136" spans="1:54" x14ac:dyDescent="0.35">
      <c r="A136" s="266"/>
      <c r="B136" s="11">
        <v>9.25</v>
      </c>
      <c r="C136" s="266"/>
      <c r="D136" s="17">
        <v>49.4</v>
      </c>
      <c r="E136" s="17">
        <v>88.5</v>
      </c>
      <c r="F136" s="41">
        <v>18</v>
      </c>
      <c r="G136" s="311"/>
      <c r="H136" s="17">
        <v>36</v>
      </c>
      <c r="I136" s="17">
        <v>92.5</v>
      </c>
      <c r="J136" s="17">
        <v>85.9</v>
      </c>
      <c r="K136" s="98">
        <v>85.6</v>
      </c>
      <c r="L136" s="266"/>
      <c r="M136" s="99"/>
      <c r="N136" s="17"/>
      <c r="O136" s="41"/>
      <c r="P136" s="99">
        <v>94.4</v>
      </c>
      <c r="Q136" s="17">
        <v>19.2</v>
      </c>
      <c r="R136" s="17">
        <v>49.1</v>
      </c>
      <c r="S136" s="17">
        <v>49.1</v>
      </c>
      <c r="T136" s="17">
        <v>66.400000000000006</v>
      </c>
      <c r="U136" s="17">
        <v>66.099999999999994</v>
      </c>
      <c r="V136" s="17">
        <v>65.900000000000006</v>
      </c>
      <c r="W136" s="17">
        <v>67.7</v>
      </c>
      <c r="X136" s="17">
        <v>87.5</v>
      </c>
      <c r="Y136" s="17">
        <v>87.6</v>
      </c>
      <c r="Z136" s="17">
        <v>87.4</v>
      </c>
      <c r="AA136" s="17">
        <v>67.3</v>
      </c>
      <c r="AB136" s="17">
        <v>108.1</v>
      </c>
      <c r="AC136" s="17">
        <v>823</v>
      </c>
      <c r="AD136" s="17">
        <v>16.100000000000001</v>
      </c>
      <c r="AE136" s="17">
        <v>580</v>
      </c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>
        <v>50</v>
      </c>
      <c r="AZ136" s="17">
        <v>580</v>
      </c>
      <c r="BA136" s="98">
        <f t="shared" si="36"/>
        <v>630</v>
      </c>
      <c r="BB136" s="101">
        <f t="shared" si="37"/>
        <v>630</v>
      </c>
    </row>
    <row r="137" spans="1:54" x14ac:dyDescent="0.35">
      <c r="A137" s="266"/>
      <c r="B137" s="11">
        <v>9.3333333333333304</v>
      </c>
      <c r="C137" s="266"/>
      <c r="D137" s="17">
        <v>49.4</v>
      </c>
      <c r="E137" s="17">
        <v>87.8</v>
      </c>
      <c r="F137" s="41">
        <v>17.8</v>
      </c>
      <c r="G137" s="311"/>
      <c r="H137" s="17">
        <v>36.9</v>
      </c>
      <c r="I137" s="17">
        <v>90.7</v>
      </c>
      <c r="J137" s="17">
        <v>87.6</v>
      </c>
      <c r="K137" s="98">
        <v>87.3</v>
      </c>
      <c r="L137" s="266"/>
      <c r="M137" s="99"/>
      <c r="N137" s="17"/>
      <c r="O137" s="41"/>
      <c r="P137" s="99">
        <v>92.8</v>
      </c>
      <c r="Q137" s="17">
        <v>19</v>
      </c>
      <c r="R137" s="17">
        <v>49.2</v>
      </c>
      <c r="S137" s="17">
        <v>49.1</v>
      </c>
      <c r="T137" s="17">
        <v>67.900000000000006</v>
      </c>
      <c r="U137" s="17">
        <v>67.7</v>
      </c>
      <c r="V137" s="17">
        <v>67.400000000000006</v>
      </c>
      <c r="W137" s="17">
        <v>68.2</v>
      </c>
      <c r="X137" s="17">
        <v>89.1</v>
      </c>
      <c r="Y137" s="17">
        <v>89.2</v>
      </c>
      <c r="Z137" s="17">
        <v>89</v>
      </c>
      <c r="AA137" s="17">
        <v>68.8</v>
      </c>
      <c r="AB137" s="17">
        <v>106.4</v>
      </c>
      <c r="AC137" s="17">
        <v>824</v>
      </c>
      <c r="AD137" s="17">
        <v>16.100000000000001</v>
      </c>
      <c r="AE137" s="17">
        <v>592</v>
      </c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>
        <v>50</v>
      </c>
      <c r="AZ137" s="17">
        <v>592</v>
      </c>
      <c r="BA137" s="98">
        <f t="shared" si="36"/>
        <v>642</v>
      </c>
      <c r="BB137" s="101">
        <f t="shared" si="37"/>
        <v>642</v>
      </c>
    </row>
    <row r="138" spans="1:54" x14ac:dyDescent="0.35">
      <c r="A138" s="266"/>
      <c r="B138" s="11">
        <v>9.4166666666666696</v>
      </c>
      <c r="C138" s="266"/>
      <c r="D138" s="17">
        <v>49.5</v>
      </c>
      <c r="E138" s="17">
        <v>87.1</v>
      </c>
      <c r="F138" s="41">
        <v>17.899999999999999</v>
      </c>
      <c r="G138" s="311"/>
      <c r="H138" s="17">
        <v>37.700000000000003</v>
      </c>
      <c r="I138" s="17">
        <v>92</v>
      </c>
      <c r="J138" s="17">
        <v>86.6</v>
      </c>
      <c r="K138" s="98">
        <v>86.4</v>
      </c>
      <c r="L138" s="266"/>
      <c r="M138" s="99"/>
      <c r="N138" s="17"/>
      <c r="O138" s="41"/>
      <c r="P138" s="99">
        <v>93.1</v>
      </c>
      <c r="Q138" s="17">
        <v>19.399999999999999</v>
      </c>
      <c r="R138" s="17">
        <v>49.2</v>
      </c>
      <c r="S138" s="17">
        <v>49.1</v>
      </c>
      <c r="T138" s="17">
        <v>67.5</v>
      </c>
      <c r="U138" s="17">
        <v>67.3</v>
      </c>
      <c r="V138" s="17">
        <v>67</v>
      </c>
      <c r="W138" s="17">
        <v>67.900000000000006</v>
      </c>
      <c r="X138" s="17">
        <v>88.2</v>
      </c>
      <c r="Y138" s="17">
        <v>88.3</v>
      </c>
      <c r="Z138" s="17">
        <v>88.1</v>
      </c>
      <c r="AA138" s="17">
        <v>68.5</v>
      </c>
      <c r="AB138" s="17">
        <v>106.4</v>
      </c>
      <c r="AC138" s="17">
        <v>824</v>
      </c>
      <c r="AD138" s="17">
        <v>16.2</v>
      </c>
      <c r="AE138" s="17">
        <v>587</v>
      </c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>
        <v>50</v>
      </c>
      <c r="AZ138" s="17">
        <v>587</v>
      </c>
      <c r="BA138" s="98">
        <f t="shared" si="36"/>
        <v>637</v>
      </c>
      <c r="BB138" s="101">
        <f t="shared" si="37"/>
        <v>637</v>
      </c>
    </row>
    <row r="139" spans="1:54" x14ac:dyDescent="0.35">
      <c r="A139" s="266"/>
      <c r="B139" s="11">
        <v>9.5</v>
      </c>
      <c r="C139" s="266"/>
      <c r="D139" s="17">
        <v>49.5</v>
      </c>
      <c r="E139" s="17">
        <v>88.8</v>
      </c>
      <c r="F139" s="41">
        <v>18</v>
      </c>
      <c r="G139" s="311"/>
      <c r="H139" s="17">
        <v>38.4</v>
      </c>
      <c r="I139" s="17">
        <v>92.9</v>
      </c>
      <c r="J139" s="17">
        <v>85.8</v>
      </c>
      <c r="K139" s="98">
        <v>85.5</v>
      </c>
      <c r="L139" s="266"/>
      <c r="M139" s="99"/>
      <c r="N139" s="17"/>
      <c r="O139" s="41"/>
      <c r="P139" s="99">
        <v>94.5</v>
      </c>
      <c r="Q139" s="17">
        <v>19.5</v>
      </c>
      <c r="R139" s="17">
        <v>49.2</v>
      </c>
      <c r="S139" s="17">
        <v>49.1</v>
      </c>
      <c r="T139" s="17">
        <v>66.8</v>
      </c>
      <c r="U139" s="17">
        <v>66.7</v>
      </c>
      <c r="V139" s="144">
        <v>66.5</v>
      </c>
      <c r="W139" s="17">
        <v>67.3</v>
      </c>
      <c r="X139" s="17">
        <v>87.4</v>
      </c>
      <c r="Y139" s="17">
        <v>87.5</v>
      </c>
      <c r="Z139" s="17">
        <v>87.3</v>
      </c>
      <c r="AA139" s="17">
        <v>67.8</v>
      </c>
      <c r="AB139" s="17">
        <v>107.7</v>
      </c>
      <c r="AC139" s="17">
        <v>824</v>
      </c>
      <c r="AD139" s="17">
        <v>16.399999999999999</v>
      </c>
      <c r="AE139" s="41">
        <v>578</v>
      </c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>
        <v>50</v>
      </c>
      <c r="AZ139" s="41">
        <v>578</v>
      </c>
      <c r="BA139" s="98">
        <f t="shared" si="36"/>
        <v>628</v>
      </c>
      <c r="BB139" s="101">
        <f t="shared" si="37"/>
        <v>628</v>
      </c>
    </row>
    <row r="140" spans="1:54" x14ac:dyDescent="0.35">
      <c r="A140" s="266"/>
      <c r="B140" s="11">
        <v>9.5833333333333304</v>
      </c>
      <c r="C140" s="266"/>
      <c r="D140" s="17">
        <v>49.4</v>
      </c>
      <c r="E140" s="17">
        <v>89.9</v>
      </c>
      <c r="F140" s="41">
        <v>18.2</v>
      </c>
      <c r="G140" s="311"/>
      <c r="H140" s="17">
        <v>38.4</v>
      </c>
      <c r="I140" s="17">
        <v>92.2</v>
      </c>
      <c r="J140" s="17">
        <v>85.5</v>
      </c>
      <c r="K140" s="17">
        <v>85.5</v>
      </c>
      <c r="L140" s="266"/>
      <c r="M140" s="99"/>
      <c r="N140" s="17"/>
      <c r="O140" s="41"/>
      <c r="P140" s="99">
        <v>93.8</v>
      </c>
      <c r="Q140" s="17">
        <v>19.600000000000001</v>
      </c>
      <c r="R140" s="17">
        <v>49.2</v>
      </c>
      <c r="S140" s="17">
        <v>49.1</v>
      </c>
      <c r="T140" s="17">
        <v>66.8</v>
      </c>
      <c r="U140" s="17">
        <v>66.7</v>
      </c>
      <c r="V140" s="144">
        <v>66.400000000000006</v>
      </c>
      <c r="W140" s="17">
        <v>67.2</v>
      </c>
      <c r="X140" s="17">
        <v>87.2</v>
      </c>
      <c r="Y140" s="17">
        <v>87.3</v>
      </c>
      <c r="Z140" s="17">
        <v>87.1</v>
      </c>
      <c r="AA140" s="17">
        <v>67.8</v>
      </c>
      <c r="AB140" s="17">
        <v>107.3</v>
      </c>
      <c r="AC140" s="17">
        <v>825</v>
      </c>
      <c r="AD140" s="17">
        <v>16.399999999999999</v>
      </c>
      <c r="AE140" s="41">
        <v>577</v>
      </c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>
        <v>50</v>
      </c>
      <c r="AZ140" s="41">
        <v>577</v>
      </c>
      <c r="BA140" s="98">
        <f t="shared" si="36"/>
        <v>627</v>
      </c>
      <c r="BB140" s="101">
        <f t="shared" si="37"/>
        <v>627</v>
      </c>
    </row>
    <row r="141" spans="1:54" x14ac:dyDescent="0.35">
      <c r="A141" s="266"/>
      <c r="B141" s="11">
        <v>9.6666666666666696</v>
      </c>
      <c r="C141" s="266"/>
      <c r="D141" s="17">
        <v>49.4</v>
      </c>
      <c r="E141" s="17">
        <v>89</v>
      </c>
      <c r="F141" s="41">
        <v>18.100000000000001</v>
      </c>
      <c r="G141" s="311"/>
      <c r="H141" s="17">
        <v>38</v>
      </c>
      <c r="I141" s="17">
        <v>92.9</v>
      </c>
      <c r="J141" s="17">
        <v>85.7</v>
      </c>
      <c r="K141" s="17">
        <v>85.4</v>
      </c>
      <c r="L141" s="266"/>
      <c r="M141" s="99"/>
      <c r="N141" s="17"/>
      <c r="O141" s="41"/>
      <c r="P141" s="99">
        <v>94</v>
      </c>
      <c r="Q141" s="17">
        <v>19.399999999999999</v>
      </c>
      <c r="R141" s="17">
        <v>49.2</v>
      </c>
      <c r="S141" s="17">
        <v>49.1</v>
      </c>
      <c r="T141" s="17">
        <v>66.8</v>
      </c>
      <c r="U141" s="17">
        <v>66.7</v>
      </c>
      <c r="V141" s="17">
        <v>66.400000000000006</v>
      </c>
      <c r="W141" s="17">
        <v>67.2</v>
      </c>
      <c r="X141" s="17">
        <v>87.3</v>
      </c>
      <c r="Y141" s="17">
        <v>87.4</v>
      </c>
      <c r="Z141" s="17">
        <v>87.2</v>
      </c>
      <c r="AA141" s="17">
        <v>67.8</v>
      </c>
      <c r="AB141" s="17">
        <v>107</v>
      </c>
      <c r="AC141" s="17">
        <v>824</v>
      </c>
      <c r="AD141" s="17">
        <v>16.100000000000001</v>
      </c>
      <c r="AE141" s="41">
        <v>578</v>
      </c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>
        <v>50</v>
      </c>
      <c r="AZ141" s="41">
        <v>578</v>
      </c>
      <c r="BA141" s="98">
        <f t="shared" si="36"/>
        <v>628</v>
      </c>
      <c r="BB141" s="101">
        <f t="shared" si="37"/>
        <v>628</v>
      </c>
    </row>
    <row r="142" spans="1:54" x14ac:dyDescent="0.35">
      <c r="A142" s="266"/>
      <c r="B142" s="11">
        <v>9.75</v>
      </c>
      <c r="C142" s="266"/>
      <c r="D142" s="17">
        <v>49.4</v>
      </c>
      <c r="E142" s="17">
        <v>90.5</v>
      </c>
      <c r="F142" s="41">
        <v>17.7</v>
      </c>
      <c r="G142" s="311"/>
      <c r="H142" s="17">
        <v>36.700000000000003</v>
      </c>
      <c r="I142" s="17">
        <v>92.7</v>
      </c>
      <c r="J142" s="17">
        <v>85.9</v>
      </c>
      <c r="K142" s="17">
        <v>85.6</v>
      </c>
      <c r="L142" s="266"/>
      <c r="M142" s="99"/>
      <c r="N142" s="17"/>
      <c r="O142" s="41"/>
      <c r="P142" s="99">
        <v>94.4</v>
      </c>
      <c r="Q142" s="17">
        <v>18.8</v>
      </c>
      <c r="R142" s="17">
        <v>49.1</v>
      </c>
      <c r="S142" s="17">
        <v>49.1</v>
      </c>
      <c r="T142" s="17">
        <v>66.3</v>
      </c>
      <c r="U142" s="17">
        <v>66.099999999999994</v>
      </c>
      <c r="V142" s="17">
        <v>65.8</v>
      </c>
      <c r="W142" s="17">
        <v>66.7</v>
      </c>
      <c r="X142" s="17">
        <v>87.5</v>
      </c>
      <c r="Y142" s="17">
        <v>87.6</v>
      </c>
      <c r="Z142" s="17">
        <v>87.4</v>
      </c>
      <c r="AA142" s="17">
        <v>64.2</v>
      </c>
      <c r="AB142" s="17">
        <v>107.2</v>
      </c>
      <c r="AC142" s="17">
        <v>824</v>
      </c>
      <c r="AD142" s="17">
        <v>16.2</v>
      </c>
      <c r="AE142" s="41">
        <v>579</v>
      </c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>
        <v>50</v>
      </c>
      <c r="AZ142" s="41">
        <v>579</v>
      </c>
      <c r="BA142" s="98">
        <f t="shared" si="36"/>
        <v>629</v>
      </c>
      <c r="BB142" s="101">
        <f t="shared" si="37"/>
        <v>629</v>
      </c>
    </row>
    <row r="143" spans="1:54" x14ac:dyDescent="0.35">
      <c r="A143" s="266"/>
      <c r="B143" s="11">
        <v>9.8333333333333304</v>
      </c>
      <c r="C143" s="266"/>
      <c r="D143" s="17">
        <v>49.4</v>
      </c>
      <c r="E143" s="17">
        <v>88.3</v>
      </c>
      <c r="F143" s="41">
        <v>17.5</v>
      </c>
      <c r="G143" s="311"/>
      <c r="H143" s="17">
        <v>36.4</v>
      </c>
      <c r="I143" s="17">
        <v>92.2</v>
      </c>
      <c r="J143" s="17">
        <v>85.9</v>
      </c>
      <c r="K143" s="17">
        <v>85.6</v>
      </c>
      <c r="L143" s="266"/>
      <c r="M143" s="99"/>
      <c r="N143" s="17"/>
      <c r="O143" s="41"/>
      <c r="P143" s="99">
        <v>94.1</v>
      </c>
      <c r="Q143" s="17">
        <v>18.7</v>
      </c>
      <c r="R143" s="17">
        <v>49.1</v>
      </c>
      <c r="S143" s="17">
        <v>49.1</v>
      </c>
      <c r="T143" s="17">
        <v>66</v>
      </c>
      <c r="U143" s="17">
        <v>65.8</v>
      </c>
      <c r="V143" s="17">
        <v>65.599999999999994</v>
      </c>
      <c r="W143" s="17">
        <v>66.400000000000006</v>
      </c>
      <c r="X143" s="17">
        <v>87.5</v>
      </c>
      <c r="Y143" s="17">
        <v>87.6</v>
      </c>
      <c r="Z143" s="17">
        <v>87.4</v>
      </c>
      <c r="AA143" s="17">
        <v>67</v>
      </c>
      <c r="AB143" s="17">
        <v>107.3</v>
      </c>
      <c r="AC143" s="17">
        <v>822</v>
      </c>
      <c r="AD143" s="17">
        <v>16.399999999999999</v>
      </c>
      <c r="AE143" s="41">
        <v>579</v>
      </c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>
        <v>50</v>
      </c>
      <c r="AZ143" s="41">
        <v>579</v>
      </c>
      <c r="BA143" s="98">
        <f t="shared" si="36"/>
        <v>629</v>
      </c>
      <c r="BB143" s="101">
        <f t="shared" si="37"/>
        <v>629</v>
      </c>
    </row>
    <row r="144" spans="1:54" x14ac:dyDescent="0.35">
      <c r="A144" s="266"/>
      <c r="B144" s="11">
        <v>9.9166666666666696</v>
      </c>
      <c r="C144" s="266"/>
      <c r="D144" s="17">
        <v>49.4</v>
      </c>
      <c r="E144" s="17">
        <v>91.6</v>
      </c>
      <c r="F144" s="41">
        <v>17.399999999999999</v>
      </c>
      <c r="G144" s="311"/>
      <c r="H144" s="17">
        <v>36.299999999999997</v>
      </c>
      <c r="I144" s="17">
        <v>92.7</v>
      </c>
      <c r="J144" s="17">
        <v>85.9</v>
      </c>
      <c r="K144" s="17">
        <v>85.6</v>
      </c>
      <c r="L144" s="266"/>
      <c r="M144" s="99"/>
      <c r="N144" s="17"/>
      <c r="O144" s="41"/>
      <c r="P144" s="99">
        <v>94.6</v>
      </c>
      <c r="Q144" s="17">
        <v>18.5</v>
      </c>
      <c r="R144" s="17">
        <v>49.2</v>
      </c>
      <c r="S144" s="17">
        <v>49.1</v>
      </c>
      <c r="T144" s="17">
        <v>65.900000000000006</v>
      </c>
      <c r="U144" s="17">
        <v>65.7</v>
      </c>
      <c r="V144" s="17">
        <v>65.5</v>
      </c>
      <c r="W144" s="17">
        <v>66.5</v>
      </c>
      <c r="X144" s="17">
        <v>87.5</v>
      </c>
      <c r="Y144" s="17">
        <v>87.8</v>
      </c>
      <c r="Z144" s="17">
        <v>87.4</v>
      </c>
      <c r="AA144" s="17">
        <v>66.900000000000006</v>
      </c>
      <c r="AB144" s="17">
        <v>107.8</v>
      </c>
      <c r="AC144" s="17">
        <v>823</v>
      </c>
      <c r="AD144" s="17">
        <v>16.100000000000001</v>
      </c>
      <c r="AE144" s="41">
        <v>579</v>
      </c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>
        <v>50</v>
      </c>
      <c r="AZ144" s="41">
        <v>579</v>
      </c>
      <c r="BA144" s="98">
        <f t="shared" si="36"/>
        <v>629</v>
      </c>
      <c r="BB144" s="101">
        <f t="shared" si="37"/>
        <v>629</v>
      </c>
    </row>
    <row r="145" spans="1:54" x14ac:dyDescent="0.35">
      <c r="A145" s="267"/>
      <c r="B145" s="11">
        <v>10</v>
      </c>
      <c r="C145" s="267"/>
      <c r="D145" s="17">
        <v>49.4</v>
      </c>
      <c r="E145" s="17">
        <v>89.3</v>
      </c>
      <c r="F145" s="41">
        <v>17.3</v>
      </c>
      <c r="G145" s="312"/>
      <c r="H145" s="17">
        <v>36.299999999999997</v>
      </c>
      <c r="I145" s="17">
        <v>93.3</v>
      </c>
      <c r="J145" s="17">
        <v>85.8</v>
      </c>
      <c r="K145" s="17">
        <v>85.6</v>
      </c>
      <c r="L145" s="267"/>
      <c r="M145" s="99"/>
      <c r="N145" s="17"/>
      <c r="O145" s="41"/>
      <c r="P145" s="99">
        <v>93.6</v>
      </c>
      <c r="Q145" s="17">
        <v>18.5</v>
      </c>
      <c r="R145" s="17">
        <v>49.2</v>
      </c>
      <c r="S145" s="143">
        <v>49.1</v>
      </c>
      <c r="T145" s="17">
        <v>65.900000000000006</v>
      </c>
      <c r="U145" s="17">
        <v>65.7</v>
      </c>
      <c r="V145" s="17">
        <v>65.5</v>
      </c>
      <c r="W145" s="17">
        <v>66.3</v>
      </c>
      <c r="X145" s="17">
        <v>87.4</v>
      </c>
      <c r="Y145" s="17">
        <v>87.5</v>
      </c>
      <c r="Z145" s="17">
        <v>87.4</v>
      </c>
      <c r="AA145" s="17">
        <v>66.8</v>
      </c>
      <c r="AB145" s="17">
        <v>107.6</v>
      </c>
      <c r="AC145" s="17">
        <v>825</v>
      </c>
      <c r="AD145" s="17">
        <v>16.3</v>
      </c>
      <c r="AE145" s="41">
        <v>579</v>
      </c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>
        <v>50</v>
      </c>
      <c r="AZ145" s="41">
        <v>579</v>
      </c>
      <c r="BA145" s="98">
        <f t="shared" si="36"/>
        <v>629</v>
      </c>
      <c r="BB145" s="101">
        <f t="shared" si="37"/>
        <v>629</v>
      </c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>
        <f>AVERAGE($D$134:$D$145)</f>
        <v>49.48333333333332</v>
      </c>
      <c r="E146" s="78">
        <f>AVERAGE($E$134:$E$145)</f>
        <v>84.36666666666666</v>
      </c>
      <c r="F146" s="102">
        <f>AVERAGE($F$134:$F$145)</f>
        <v>17.975000000000001</v>
      </c>
      <c r="G146" s="77" t="e">
        <f>AVERAGE(G134:G145)</f>
        <v>#DIV/0!</v>
      </c>
      <c r="H146" s="78">
        <f>AVERAGE($H$134:$H$145)</f>
        <v>36.9</v>
      </c>
      <c r="I146" s="78">
        <f>AVERAGE($I$134:$I$145)</f>
        <v>87.516666666666694</v>
      </c>
      <c r="J146" s="78">
        <f>AVERAGE(J134:J145)</f>
        <v>85.933333333333337</v>
      </c>
      <c r="K146" s="103">
        <f>AVERAGE($K$134:$K$145)</f>
        <v>85.691666666666663</v>
      </c>
      <c r="L146" s="104">
        <f t="shared" ref="L146:AD146" si="38">AVERAGE(L134:L145)</f>
        <v>0</v>
      </c>
      <c r="M146" s="103" t="e">
        <f t="shared" si="38"/>
        <v>#DIV/0!</v>
      </c>
      <c r="N146" s="103" t="e">
        <f t="shared" si="38"/>
        <v>#DIV/0!</v>
      </c>
      <c r="O146" s="102" t="e">
        <f t="shared" si="38"/>
        <v>#DIV/0!</v>
      </c>
      <c r="P146" s="105">
        <f t="shared" si="38"/>
        <v>89.424999999999997</v>
      </c>
      <c r="Q146" s="78">
        <f t="shared" si="38"/>
        <v>19.233333333333334</v>
      </c>
      <c r="R146" s="78">
        <f t="shared" si="38"/>
        <v>49.250000000000007</v>
      </c>
      <c r="S146" s="78">
        <f t="shared" si="38"/>
        <v>49.183333333333344</v>
      </c>
      <c r="T146" s="78">
        <f t="shared" si="38"/>
        <v>66.558333333333323</v>
      </c>
      <c r="U146" s="78">
        <f t="shared" si="38"/>
        <v>66.375000000000014</v>
      </c>
      <c r="V146" s="78">
        <f t="shared" si="38"/>
        <v>66.133333333333326</v>
      </c>
      <c r="W146" s="78">
        <f t="shared" si="38"/>
        <v>67.05</v>
      </c>
      <c r="X146" s="78">
        <f t="shared" si="38"/>
        <v>87.541666666666671</v>
      </c>
      <c r="Y146" s="78">
        <f t="shared" si="38"/>
        <v>87.649999999999991</v>
      </c>
      <c r="Z146" s="78">
        <f t="shared" si="38"/>
        <v>87.441666666666663</v>
      </c>
      <c r="AA146" s="78">
        <f t="shared" si="38"/>
        <v>67.266666666666666</v>
      </c>
      <c r="AB146" s="78">
        <f t="shared" si="38"/>
        <v>107.47499999999998</v>
      </c>
      <c r="AC146" s="78">
        <f t="shared" si="38"/>
        <v>823.58333333333337</v>
      </c>
      <c r="AD146" s="78">
        <f t="shared" si="38"/>
        <v>19.408333333333331</v>
      </c>
      <c r="AE146" s="102">
        <f>AVERAGE($AE$134:$AE$145)</f>
        <v>580</v>
      </c>
      <c r="AF146" s="106" t="e">
        <f t="shared" ref="AF146:AT146" si="39">AVERAGE(AF134:AF145)</f>
        <v>#DIV/0!</v>
      </c>
      <c r="AG146" s="78" t="e">
        <f t="shared" si="39"/>
        <v>#DIV/0!</v>
      </c>
      <c r="AH146" s="78" t="e">
        <f t="shared" si="39"/>
        <v>#DIV/0!</v>
      </c>
      <c r="AI146" s="78" t="e">
        <f t="shared" si="39"/>
        <v>#DIV/0!</v>
      </c>
      <c r="AJ146" s="78" t="e">
        <f t="shared" si="39"/>
        <v>#DIV/0!</v>
      </c>
      <c r="AK146" s="78" t="e">
        <f t="shared" si="39"/>
        <v>#DIV/0!</v>
      </c>
      <c r="AL146" s="78" t="e">
        <f t="shared" si="39"/>
        <v>#DIV/0!</v>
      </c>
      <c r="AM146" s="78" t="e">
        <f t="shared" si="39"/>
        <v>#DIV/0!</v>
      </c>
      <c r="AN146" s="78" t="e">
        <f t="shared" si="39"/>
        <v>#DIV/0!</v>
      </c>
      <c r="AO146" s="78" t="e">
        <f t="shared" si="39"/>
        <v>#DIV/0!</v>
      </c>
      <c r="AP146" s="78" t="e">
        <f t="shared" si="39"/>
        <v>#DIV/0!</v>
      </c>
      <c r="AQ146" s="78" t="e">
        <f t="shared" si="39"/>
        <v>#DIV/0!</v>
      </c>
      <c r="AR146" s="78" t="e">
        <f t="shared" si="39"/>
        <v>#DIV/0!</v>
      </c>
      <c r="AS146" s="78" t="e">
        <f t="shared" si="39"/>
        <v>#DIV/0!</v>
      </c>
      <c r="AT146" s="78" t="e">
        <f t="shared" si="39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>
        <f>AVERAGE($AY$134:$AY$145)</f>
        <v>50</v>
      </c>
      <c r="AZ146" s="78">
        <f>AVERAGE(AZ134:AZ145)</f>
        <v>580</v>
      </c>
      <c r="BA146" s="103">
        <f>AVERAGE(BA134:BA145)</f>
        <v>630</v>
      </c>
      <c r="BB146" s="108">
        <f>AVERAGE(BB134:BB145)</f>
        <v>630</v>
      </c>
    </row>
    <row r="147" spans="1:54" x14ac:dyDescent="0.35">
      <c r="A147" s="268">
        <v>45303</v>
      </c>
      <c r="B147" s="11">
        <v>10.0833333333333</v>
      </c>
      <c r="C147" s="306"/>
      <c r="D147" s="17">
        <v>49.4</v>
      </c>
      <c r="E147" s="17">
        <v>91.6</v>
      </c>
      <c r="F147" s="41">
        <v>17</v>
      </c>
      <c r="G147" s="306"/>
      <c r="H147" s="17">
        <v>33.4</v>
      </c>
      <c r="I147" s="17">
        <v>92.5</v>
      </c>
      <c r="J147" s="17">
        <v>85.7</v>
      </c>
      <c r="K147" s="98">
        <v>85.5</v>
      </c>
      <c r="L147" s="286">
        <f>G147-C147</f>
        <v>0</v>
      </c>
      <c r="M147" s="99"/>
      <c r="N147" s="17"/>
      <c r="O147" s="41"/>
      <c r="P147" s="99">
        <v>94.4</v>
      </c>
      <c r="Q147" s="17">
        <v>18</v>
      </c>
      <c r="R147" s="17">
        <v>49.2</v>
      </c>
      <c r="S147" s="17">
        <v>49.1</v>
      </c>
      <c r="T147" s="17">
        <v>64.8</v>
      </c>
      <c r="U147" s="17">
        <v>64.7</v>
      </c>
      <c r="V147" s="17">
        <v>64.400000000000006</v>
      </c>
      <c r="W147" s="17">
        <v>65.3</v>
      </c>
      <c r="X147" s="17">
        <v>87.4</v>
      </c>
      <c r="Y147" s="17">
        <v>87.5</v>
      </c>
      <c r="Z147" s="17">
        <v>87.3</v>
      </c>
      <c r="AA147" s="17">
        <v>65.8</v>
      </c>
      <c r="AB147" s="17">
        <v>108.2</v>
      </c>
      <c r="AC147" s="17">
        <v>823</v>
      </c>
      <c r="AD147" s="17">
        <v>16.3</v>
      </c>
      <c r="AE147" s="41">
        <v>580</v>
      </c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>
        <v>50</v>
      </c>
      <c r="AZ147" s="41">
        <v>580</v>
      </c>
      <c r="BA147" s="98">
        <f t="shared" si="36"/>
        <v>630</v>
      </c>
      <c r="BB147" s="101">
        <f t="shared" si="37"/>
        <v>630</v>
      </c>
    </row>
    <row r="148" spans="1:54" x14ac:dyDescent="0.35">
      <c r="A148" s="266"/>
      <c r="B148" s="11">
        <v>10.1666666666667</v>
      </c>
      <c r="C148" s="266"/>
      <c r="D148" s="17">
        <v>49.4</v>
      </c>
      <c r="E148" s="17">
        <v>89.4</v>
      </c>
      <c r="F148" s="41">
        <v>16.8</v>
      </c>
      <c r="G148" s="311"/>
      <c r="H148" s="17">
        <v>33</v>
      </c>
      <c r="I148" s="17">
        <v>93.8</v>
      </c>
      <c r="J148" s="17">
        <v>85.7</v>
      </c>
      <c r="K148" s="98">
        <v>85.4</v>
      </c>
      <c r="L148" s="266"/>
      <c r="M148" s="99"/>
      <c r="N148" s="17"/>
      <c r="O148" s="41"/>
      <c r="P148" s="99">
        <v>94.8</v>
      </c>
      <c r="Q148" s="17">
        <v>17.899999999999999</v>
      </c>
      <c r="R148" s="17">
        <v>49.2</v>
      </c>
      <c r="S148" s="17">
        <v>49.1</v>
      </c>
      <c r="T148" s="17">
        <v>64.5</v>
      </c>
      <c r="U148" s="17">
        <v>65.400000000000006</v>
      </c>
      <c r="V148" s="17">
        <v>64.2</v>
      </c>
      <c r="W148" s="17">
        <v>65</v>
      </c>
      <c r="X148" s="17">
        <v>87.3</v>
      </c>
      <c r="Y148" s="17">
        <v>87.4</v>
      </c>
      <c r="Z148" s="17">
        <v>87.2</v>
      </c>
      <c r="AA148" s="17">
        <v>65.5</v>
      </c>
      <c r="AB148" s="17">
        <v>108.6</v>
      </c>
      <c r="AC148" s="17">
        <v>824</v>
      </c>
      <c r="AD148" s="17">
        <v>16.100000000000001</v>
      </c>
      <c r="AE148" s="41">
        <v>580</v>
      </c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>
        <v>50</v>
      </c>
      <c r="AZ148" s="41">
        <v>580</v>
      </c>
      <c r="BA148" s="98">
        <f t="shared" si="36"/>
        <v>630</v>
      </c>
      <c r="BB148" s="101">
        <f t="shared" si="37"/>
        <v>630</v>
      </c>
    </row>
    <row r="149" spans="1:54" x14ac:dyDescent="0.35">
      <c r="A149" s="266"/>
      <c r="B149" s="11">
        <v>10.25</v>
      </c>
      <c r="C149" s="266"/>
      <c r="D149" s="17">
        <v>49.4</v>
      </c>
      <c r="E149" s="17">
        <v>93.1</v>
      </c>
      <c r="F149" s="41">
        <v>16.600000000000001</v>
      </c>
      <c r="G149" s="311"/>
      <c r="H149" s="17">
        <v>32.200000000000003</v>
      </c>
      <c r="I149" s="17">
        <v>93.8</v>
      </c>
      <c r="J149" s="17">
        <v>85.8</v>
      </c>
      <c r="K149" s="98">
        <v>85.6</v>
      </c>
      <c r="L149" s="266"/>
      <c r="M149" s="99"/>
      <c r="N149" s="17"/>
      <c r="O149" s="41"/>
      <c r="P149" s="99">
        <v>95.3</v>
      </c>
      <c r="Q149" s="17">
        <v>17.7</v>
      </c>
      <c r="R149" s="17">
        <v>49.1</v>
      </c>
      <c r="S149" s="17">
        <v>49.1</v>
      </c>
      <c r="T149" s="17">
        <v>64.3</v>
      </c>
      <c r="U149" s="17">
        <v>64.2</v>
      </c>
      <c r="V149" s="17">
        <v>63.9</v>
      </c>
      <c r="W149" s="17">
        <v>64.7</v>
      </c>
      <c r="X149" s="17">
        <v>87.5</v>
      </c>
      <c r="Y149" s="17">
        <v>87.6</v>
      </c>
      <c r="Z149" s="17">
        <v>87.4</v>
      </c>
      <c r="AA149" s="17">
        <v>65.3</v>
      </c>
      <c r="AB149" s="17">
        <v>109</v>
      </c>
      <c r="AC149" s="17">
        <v>824</v>
      </c>
      <c r="AD149" s="17">
        <v>16.100000000000001</v>
      </c>
      <c r="AE149" s="41">
        <v>579</v>
      </c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>
        <v>50</v>
      </c>
      <c r="AZ149" s="41">
        <v>579</v>
      </c>
      <c r="BA149" s="98">
        <f t="shared" si="36"/>
        <v>629</v>
      </c>
      <c r="BB149" s="101">
        <f t="shared" si="37"/>
        <v>629</v>
      </c>
    </row>
    <row r="150" spans="1:54" x14ac:dyDescent="0.35">
      <c r="A150" s="266"/>
      <c r="B150" s="11">
        <v>10.3333333333333</v>
      </c>
      <c r="C150" s="266"/>
      <c r="D150" s="17">
        <v>49.4</v>
      </c>
      <c r="E150" s="17">
        <v>89.8</v>
      </c>
      <c r="F150" s="41">
        <v>16.600000000000001</v>
      </c>
      <c r="G150" s="311"/>
      <c r="H150" s="17">
        <v>34.1</v>
      </c>
      <c r="I150" s="17">
        <v>92.4</v>
      </c>
      <c r="J150" s="17">
        <v>86.2</v>
      </c>
      <c r="K150" s="98">
        <v>85.9</v>
      </c>
      <c r="L150" s="266"/>
      <c r="M150" s="99"/>
      <c r="N150" s="17"/>
      <c r="O150" s="41"/>
      <c r="P150" s="99">
        <v>94.6</v>
      </c>
      <c r="Q150" s="17">
        <v>17.899999999999999</v>
      </c>
      <c r="R150" s="17">
        <v>49.1</v>
      </c>
      <c r="S150" s="17">
        <v>49.1</v>
      </c>
      <c r="T150" s="17">
        <v>65.099999999999994</v>
      </c>
      <c r="U150" s="17">
        <v>64.900000000000006</v>
      </c>
      <c r="V150" s="17">
        <v>64.7</v>
      </c>
      <c r="W150" s="17">
        <v>65.5</v>
      </c>
      <c r="X150" s="17">
        <v>87.8</v>
      </c>
      <c r="Y150" s="17">
        <v>87.9</v>
      </c>
      <c r="Z150" s="17">
        <v>87.7</v>
      </c>
      <c r="AA150" s="17">
        <v>66</v>
      </c>
      <c r="AB150" s="17">
        <v>108</v>
      </c>
      <c r="AC150" s="17">
        <v>825</v>
      </c>
      <c r="AD150" s="17">
        <v>16.100000000000001</v>
      </c>
      <c r="AE150" s="41">
        <v>582</v>
      </c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>
        <v>50</v>
      </c>
      <c r="AZ150" s="41">
        <v>582</v>
      </c>
      <c r="BA150" s="98">
        <f t="shared" si="36"/>
        <v>632</v>
      </c>
      <c r="BB150" s="101">
        <f t="shared" si="37"/>
        <v>632</v>
      </c>
    </row>
    <row r="151" spans="1:54" x14ac:dyDescent="0.35">
      <c r="A151" s="266"/>
      <c r="B151" s="11">
        <v>10.4166666666667</v>
      </c>
      <c r="C151" s="266"/>
      <c r="D151" s="17">
        <v>49.4</v>
      </c>
      <c r="E151" s="17">
        <v>90.1</v>
      </c>
      <c r="F151" s="41">
        <v>17.2</v>
      </c>
      <c r="G151" s="311"/>
      <c r="H151" s="17">
        <v>37.200000000000003</v>
      </c>
      <c r="I151" s="17">
        <v>92.7</v>
      </c>
      <c r="J151" s="17">
        <v>86</v>
      </c>
      <c r="K151" s="98">
        <v>85.8</v>
      </c>
      <c r="L151" s="266"/>
      <c r="M151" s="99"/>
      <c r="N151" s="17"/>
      <c r="O151" s="41"/>
      <c r="P151" s="99">
        <v>93.8</v>
      </c>
      <c r="Q151" s="17">
        <v>18.600000000000001</v>
      </c>
      <c r="R151" s="17">
        <v>49.2</v>
      </c>
      <c r="S151" s="17">
        <v>49.1</v>
      </c>
      <c r="T151" s="17">
        <v>66.099999999999994</v>
      </c>
      <c r="U151" s="17">
        <v>66</v>
      </c>
      <c r="V151" s="17">
        <v>65.8</v>
      </c>
      <c r="W151" s="17">
        <v>66.599999999999994</v>
      </c>
      <c r="X151" s="17">
        <v>87.7</v>
      </c>
      <c r="Y151" s="17">
        <v>87.8</v>
      </c>
      <c r="Z151" s="17">
        <v>87.6</v>
      </c>
      <c r="AA151" s="17">
        <v>67.099999999999994</v>
      </c>
      <c r="AB151" s="17">
        <v>107.2</v>
      </c>
      <c r="AC151" s="17">
        <v>824</v>
      </c>
      <c r="AD151" s="17">
        <v>16.399999999999999</v>
      </c>
      <c r="AE151" s="41">
        <v>579</v>
      </c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>
        <v>50</v>
      </c>
      <c r="AZ151" s="41">
        <v>579</v>
      </c>
      <c r="BA151" s="98">
        <f t="shared" si="36"/>
        <v>629</v>
      </c>
      <c r="BB151" s="101">
        <f t="shared" si="37"/>
        <v>629</v>
      </c>
    </row>
    <row r="152" spans="1:54" x14ac:dyDescent="0.35">
      <c r="A152" s="266"/>
      <c r="B152" s="11">
        <v>10.5</v>
      </c>
      <c r="C152" s="266"/>
      <c r="D152" s="17">
        <v>49.4</v>
      </c>
      <c r="E152" s="17">
        <v>88.8</v>
      </c>
      <c r="F152" s="41">
        <v>17.5</v>
      </c>
      <c r="G152" s="311"/>
      <c r="H152" s="17">
        <v>37.5</v>
      </c>
      <c r="I152" s="17">
        <v>93.1</v>
      </c>
      <c r="J152" s="17">
        <v>86</v>
      </c>
      <c r="K152" s="98">
        <v>85.8</v>
      </c>
      <c r="L152" s="266"/>
      <c r="M152" s="99"/>
      <c r="N152" s="17"/>
      <c r="O152" s="41"/>
      <c r="P152" s="99">
        <v>94.2</v>
      </c>
      <c r="Q152" s="17">
        <v>18.8</v>
      </c>
      <c r="R152" s="17">
        <v>49.1</v>
      </c>
      <c r="S152" s="17">
        <v>49.1</v>
      </c>
      <c r="T152" s="17">
        <v>66.400000000000006</v>
      </c>
      <c r="U152" s="17">
        <v>66.3</v>
      </c>
      <c r="V152" s="17">
        <v>66.099999999999994</v>
      </c>
      <c r="W152" s="17">
        <v>66.900000000000006</v>
      </c>
      <c r="X152" s="17">
        <v>87.7</v>
      </c>
      <c r="Y152" s="17">
        <v>87.8</v>
      </c>
      <c r="Z152" s="17">
        <v>87.6</v>
      </c>
      <c r="AA152" s="17">
        <v>67.5</v>
      </c>
      <c r="AB152" s="17">
        <v>107.5</v>
      </c>
      <c r="AC152" s="17">
        <v>824</v>
      </c>
      <c r="AD152" s="17">
        <v>16.399999999999999</v>
      </c>
      <c r="AE152" s="41">
        <v>583</v>
      </c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>
        <v>50</v>
      </c>
      <c r="AZ152" s="41">
        <v>583</v>
      </c>
      <c r="BA152" s="98">
        <f t="shared" si="36"/>
        <v>633</v>
      </c>
      <c r="BB152" s="101">
        <f t="shared" si="37"/>
        <v>633</v>
      </c>
    </row>
    <row r="153" spans="1:54" x14ac:dyDescent="0.35">
      <c r="A153" s="266"/>
      <c r="B153" s="11">
        <v>10.5833333333333</v>
      </c>
      <c r="C153" s="266"/>
      <c r="D153" s="17">
        <v>49.5</v>
      </c>
      <c r="E153" s="17">
        <v>89.7</v>
      </c>
      <c r="F153" s="41">
        <v>17.899999999999999</v>
      </c>
      <c r="G153" s="311"/>
      <c r="H153" s="17">
        <v>38</v>
      </c>
      <c r="I153" s="17">
        <v>93.1</v>
      </c>
      <c r="J153" s="17">
        <v>86.1</v>
      </c>
      <c r="K153" s="98">
        <v>85.9</v>
      </c>
      <c r="L153" s="266"/>
      <c r="M153" s="99"/>
      <c r="N153" s="17"/>
      <c r="O153" s="41"/>
      <c r="P153" s="99">
        <v>94.7</v>
      </c>
      <c r="Q153" s="17">
        <v>19.3</v>
      </c>
      <c r="R153" s="17">
        <v>49.2</v>
      </c>
      <c r="S153" s="17">
        <v>49.1</v>
      </c>
      <c r="T153" s="17">
        <v>66.8</v>
      </c>
      <c r="U153" s="17">
        <v>66.7</v>
      </c>
      <c r="V153" s="17">
        <v>66.5</v>
      </c>
      <c r="W153" s="17">
        <v>67.3</v>
      </c>
      <c r="X153" s="17">
        <v>87.7</v>
      </c>
      <c r="Y153" s="17">
        <v>87.8</v>
      </c>
      <c r="Z153" s="17">
        <v>87.6</v>
      </c>
      <c r="AA153" s="17">
        <v>67.8</v>
      </c>
      <c r="AB153" s="17">
        <v>107.2</v>
      </c>
      <c r="AC153" s="17">
        <v>824</v>
      </c>
      <c r="AD153" s="17">
        <v>16.100000000000001</v>
      </c>
      <c r="AE153" s="41">
        <v>582</v>
      </c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>
        <v>50</v>
      </c>
      <c r="AZ153" s="41">
        <v>582</v>
      </c>
      <c r="BA153" s="98">
        <f t="shared" si="36"/>
        <v>632</v>
      </c>
      <c r="BB153" s="101">
        <f t="shared" si="37"/>
        <v>632</v>
      </c>
    </row>
    <row r="154" spans="1:54" x14ac:dyDescent="0.35">
      <c r="A154" s="266"/>
      <c r="B154" s="11">
        <v>10.6666666666667</v>
      </c>
      <c r="C154" s="266"/>
      <c r="D154" s="17">
        <v>49.5</v>
      </c>
      <c r="E154" s="17">
        <v>87.4</v>
      </c>
      <c r="F154" s="41">
        <v>17.899999999999999</v>
      </c>
      <c r="G154" s="311"/>
      <c r="H154" s="17">
        <v>38</v>
      </c>
      <c r="I154" s="17">
        <v>91.5</v>
      </c>
      <c r="J154" s="17">
        <v>87.7</v>
      </c>
      <c r="K154" s="98">
        <v>87.4</v>
      </c>
      <c r="L154" s="266"/>
      <c r="M154" s="99"/>
      <c r="N154" s="17"/>
      <c r="O154" s="41"/>
      <c r="P154" s="99">
        <v>92.8</v>
      </c>
      <c r="Q154" s="17">
        <v>19.2</v>
      </c>
      <c r="R154" s="17">
        <v>49.2</v>
      </c>
      <c r="S154" s="17">
        <v>49.1</v>
      </c>
      <c r="T154" s="17">
        <v>68</v>
      </c>
      <c r="U154" s="17">
        <v>67.900000000000006</v>
      </c>
      <c r="V154" s="17">
        <v>67.7</v>
      </c>
      <c r="W154" s="17">
        <v>68.5</v>
      </c>
      <c r="X154" s="17">
        <v>89.3</v>
      </c>
      <c r="Y154" s="17">
        <v>89.4</v>
      </c>
      <c r="Z154" s="17">
        <v>89.2</v>
      </c>
      <c r="AA154" s="17">
        <v>69</v>
      </c>
      <c r="AB154" s="17">
        <v>106.9</v>
      </c>
      <c r="AC154" s="17">
        <v>823</v>
      </c>
      <c r="AD154" s="17">
        <v>16.399999999999999</v>
      </c>
      <c r="AE154" s="41">
        <v>592</v>
      </c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>
        <v>50</v>
      </c>
      <c r="AZ154" s="41">
        <v>592</v>
      </c>
      <c r="BA154" s="98">
        <f t="shared" si="36"/>
        <v>642</v>
      </c>
      <c r="BB154" s="101">
        <f t="shared" si="37"/>
        <v>642</v>
      </c>
    </row>
    <row r="155" spans="1:54" x14ac:dyDescent="0.35">
      <c r="A155" s="266"/>
      <c r="B155" s="11">
        <v>10.75</v>
      </c>
      <c r="C155" s="266"/>
      <c r="D155" s="17">
        <v>49.4</v>
      </c>
      <c r="E155" s="17">
        <v>88.2</v>
      </c>
      <c r="F155" s="41">
        <v>17.399999999999999</v>
      </c>
      <c r="G155" s="311"/>
      <c r="H155" s="17">
        <v>33.700000000000003</v>
      </c>
      <c r="I155" s="17">
        <v>91.4</v>
      </c>
      <c r="J155" s="17">
        <v>87.6</v>
      </c>
      <c r="K155" s="98">
        <v>87.4</v>
      </c>
      <c r="L155" s="266"/>
      <c r="M155" s="99"/>
      <c r="N155" s="17"/>
      <c r="O155" s="41"/>
      <c r="P155" s="99">
        <v>93.4</v>
      </c>
      <c r="Q155" s="17">
        <v>18.399999999999999</v>
      </c>
      <c r="R155" s="17">
        <v>49.2</v>
      </c>
      <c r="S155" s="17">
        <v>49.1</v>
      </c>
      <c r="T155" s="17">
        <v>66.400000000000006</v>
      </c>
      <c r="U155" s="17">
        <v>66.3</v>
      </c>
      <c r="V155" s="17">
        <v>66</v>
      </c>
      <c r="W155" s="17">
        <v>66.900000000000006</v>
      </c>
      <c r="X155" s="17">
        <v>89.2</v>
      </c>
      <c r="Y155" s="17">
        <v>89.3</v>
      </c>
      <c r="Z155" s="17">
        <v>89.2</v>
      </c>
      <c r="AA155" s="17">
        <v>67.400000000000006</v>
      </c>
      <c r="AB155" s="17">
        <v>107.4</v>
      </c>
      <c r="AC155" s="17">
        <v>824</v>
      </c>
      <c r="AD155" s="17">
        <v>16.399999999999999</v>
      </c>
      <c r="AE155" s="41">
        <v>585</v>
      </c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>
        <v>50</v>
      </c>
      <c r="AZ155" s="41">
        <v>585</v>
      </c>
      <c r="BA155" s="98">
        <f t="shared" si="36"/>
        <v>635</v>
      </c>
      <c r="BB155" s="101">
        <f t="shared" si="37"/>
        <v>635</v>
      </c>
    </row>
    <row r="156" spans="1:54" x14ac:dyDescent="0.35">
      <c r="A156" s="266"/>
      <c r="B156" s="11">
        <v>10.8333333333333</v>
      </c>
      <c r="C156" s="266"/>
      <c r="D156" s="17">
        <v>49.4</v>
      </c>
      <c r="E156" s="17">
        <v>87.6</v>
      </c>
      <c r="F156" s="41">
        <v>16.899999999999999</v>
      </c>
      <c r="G156" s="311"/>
      <c r="H156" s="17">
        <v>32.299999999999997</v>
      </c>
      <c r="I156" s="17">
        <v>90.7</v>
      </c>
      <c r="J156" s="17">
        <v>87.6</v>
      </c>
      <c r="K156" s="98">
        <v>87.3</v>
      </c>
      <c r="L156" s="266"/>
      <c r="M156" s="99"/>
      <c r="N156" s="17"/>
      <c r="O156" s="41"/>
      <c r="P156" s="99">
        <v>93.5</v>
      </c>
      <c r="Q156" s="17">
        <v>18</v>
      </c>
      <c r="R156" s="17">
        <v>49.2</v>
      </c>
      <c r="S156" s="17">
        <v>49.1</v>
      </c>
      <c r="T156" s="17">
        <v>65.900000000000006</v>
      </c>
      <c r="U156" s="17">
        <v>65.7</v>
      </c>
      <c r="V156" s="17">
        <v>65.400000000000006</v>
      </c>
      <c r="W156" s="17">
        <v>66.3</v>
      </c>
      <c r="X156" s="17">
        <v>89.1</v>
      </c>
      <c r="Y156" s="17">
        <v>89.3</v>
      </c>
      <c r="Z156" s="17">
        <v>89.1</v>
      </c>
      <c r="AA156" s="17">
        <v>66.900000000000006</v>
      </c>
      <c r="AB156" s="17">
        <v>107.3</v>
      </c>
      <c r="AC156" s="17">
        <v>824</v>
      </c>
      <c r="AD156" s="17">
        <v>16.3</v>
      </c>
      <c r="AE156" s="41">
        <v>589</v>
      </c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>
        <v>50</v>
      </c>
      <c r="AZ156" s="41">
        <v>589</v>
      </c>
      <c r="BA156" s="98">
        <f t="shared" si="36"/>
        <v>639</v>
      </c>
      <c r="BB156" s="101">
        <f t="shared" si="37"/>
        <v>639</v>
      </c>
    </row>
    <row r="157" spans="1:54" x14ac:dyDescent="0.35">
      <c r="A157" s="266"/>
      <c r="B157" s="11">
        <v>10.9166666666667</v>
      </c>
      <c r="C157" s="266"/>
      <c r="D157" s="17">
        <v>49.4</v>
      </c>
      <c r="E157" s="17">
        <v>91.3</v>
      </c>
      <c r="F157" s="41">
        <v>16.600000000000001</v>
      </c>
      <c r="G157" s="311"/>
      <c r="H157" s="17">
        <v>31.6</v>
      </c>
      <c r="I157" s="17">
        <v>91.5</v>
      </c>
      <c r="J157" s="17">
        <v>87.4</v>
      </c>
      <c r="K157" s="98">
        <v>87.1</v>
      </c>
      <c r="L157" s="266"/>
      <c r="M157" s="99"/>
      <c r="N157" s="17"/>
      <c r="O157" s="41"/>
      <c r="P157" s="99">
        <v>93.6</v>
      </c>
      <c r="Q157" s="17">
        <v>17.600000000000001</v>
      </c>
      <c r="R157" s="17">
        <v>49.1</v>
      </c>
      <c r="S157" s="17">
        <v>49.1</v>
      </c>
      <c r="T157" s="17">
        <v>65.400000000000006</v>
      </c>
      <c r="U157" s="17">
        <v>65.2</v>
      </c>
      <c r="V157" s="17">
        <v>65</v>
      </c>
      <c r="W157" s="17">
        <v>65.8</v>
      </c>
      <c r="X157" s="17">
        <v>88.9</v>
      </c>
      <c r="Y157" s="17">
        <v>89.1</v>
      </c>
      <c r="Z157" s="17">
        <v>88.8</v>
      </c>
      <c r="AA157" s="17">
        <v>66.3</v>
      </c>
      <c r="AB157" s="17">
        <v>107.9</v>
      </c>
      <c r="AC157" s="17">
        <v>824</v>
      </c>
      <c r="AD157" s="17">
        <v>16.3</v>
      </c>
      <c r="AE157" s="41">
        <v>587</v>
      </c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>
        <v>50</v>
      </c>
      <c r="AZ157" s="41">
        <v>587</v>
      </c>
      <c r="BA157" s="98">
        <f t="shared" si="36"/>
        <v>637</v>
      </c>
      <c r="BB157" s="101">
        <f t="shared" si="37"/>
        <v>637</v>
      </c>
    </row>
    <row r="158" spans="1:54" x14ac:dyDescent="0.35">
      <c r="A158" s="267"/>
      <c r="B158" s="11">
        <v>11</v>
      </c>
      <c r="C158" s="267"/>
      <c r="D158" s="17">
        <v>49.4</v>
      </c>
      <c r="E158" s="17">
        <v>91.4</v>
      </c>
      <c r="F158" s="41">
        <v>16.399999999999999</v>
      </c>
      <c r="G158" s="312"/>
      <c r="H158" s="17">
        <v>31.2</v>
      </c>
      <c r="I158" s="17">
        <v>92.5</v>
      </c>
      <c r="J158" s="17">
        <v>87.2</v>
      </c>
      <c r="K158" s="145">
        <v>87</v>
      </c>
      <c r="L158" s="267"/>
      <c r="M158" s="99"/>
      <c r="N158" s="17"/>
      <c r="O158" s="41"/>
      <c r="P158" s="99">
        <v>93.5</v>
      </c>
      <c r="Q158" s="17">
        <v>17.5</v>
      </c>
      <c r="R158" s="17">
        <v>49.1</v>
      </c>
      <c r="S158" s="17">
        <v>49.1</v>
      </c>
      <c r="T158" s="17">
        <v>65</v>
      </c>
      <c r="U158" s="17">
        <v>64.8</v>
      </c>
      <c r="V158" s="17">
        <v>64.599999999999994</v>
      </c>
      <c r="W158" s="17">
        <v>65.400000000000006</v>
      </c>
      <c r="X158" s="17">
        <v>88.8</v>
      </c>
      <c r="Y158" s="17">
        <v>88.9</v>
      </c>
      <c r="Z158" s="17">
        <v>88.7</v>
      </c>
      <c r="AA158" s="17">
        <v>65.900000000000006</v>
      </c>
      <c r="AB158" s="17">
        <v>107.8</v>
      </c>
      <c r="AC158" s="17">
        <v>825</v>
      </c>
      <c r="AD158" s="17">
        <v>16.3</v>
      </c>
      <c r="AE158" s="41">
        <v>586</v>
      </c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>
        <v>50</v>
      </c>
      <c r="AZ158" s="41">
        <v>586</v>
      </c>
      <c r="BA158" s="98">
        <f t="shared" si="36"/>
        <v>636</v>
      </c>
      <c r="BB158" s="101">
        <f t="shared" si="37"/>
        <v>636</v>
      </c>
    </row>
    <row r="159" spans="1:54" x14ac:dyDescent="0.35">
      <c r="A159" s="291" t="s">
        <v>92</v>
      </c>
      <c r="B159" s="285"/>
      <c r="C159" s="78" t="e">
        <f>AVERAGE($C$147)</f>
        <v>#DIV/0!</v>
      </c>
      <c r="D159" s="78">
        <f>AVERAGE($D$147:$D$158)</f>
        <v>49.416666666666657</v>
      </c>
      <c r="E159" s="78">
        <f>AVERAGE($E$147:$E$158)</f>
        <v>89.866666666666674</v>
      </c>
      <c r="F159" s="102">
        <f>AVERAGE(F147:F158)</f>
        <v>17.066666666666666</v>
      </c>
      <c r="G159" s="77" t="e">
        <f>AVERAGE(G147:G158)</f>
        <v>#DIV/0!</v>
      </c>
      <c r="H159" s="78">
        <f>AVERAGE($H$147:$H$158)</f>
        <v>34.35</v>
      </c>
      <c r="I159" s="78">
        <f>AVERAGE($I$147:$I$158)</f>
        <v>92.416666666666671</v>
      </c>
      <c r="J159" s="78">
        <f>AVERAGE(J147:J158)</f>
        <v>86.583333333333329</v>
      </c>
      <c r="K159" s="103">
        <f>AVERAGE($K$147:$K$158)</f>
        <v>86.341666666666654</v>
      </c>
      <c r="L159" s="104">
        <f t="shared" ref="L159:U159" si="40">AVERAGE(L147:L158)</f>
        <v>0</v>
      </c>
      <c r="M159" s="103" t="e">
        <f t="shared" si="40"/>
        <v>#DIV/0!</v>
      </c>
      <c r="N159" s="103" t="e">
        <f t="shared" si="40"/>
        <v>#DIV/0!</v>
      </c>
      <c r="O159" s="102" t="e">
        <f t="shared" si="40"/>
        <v>#DIV/0!</v>
      </c>
      <c r="P159" s="105">
        <f t="shared" si="40"/>
        <v>94.05</v>
      </c>
      <c r="Q159" s="78">
        <f t="shared" si="40"/>
        <v>18.241666666666664</v>
      </c>
      <c r="R159" s="78">
        <f t="shared" si="40"/>
        <v>49.158333333333331</v>
      </c>
      <c r="S159" s="78">
        <f t="shared" si="40"/>
        <v>49.100000000000016</v>
      </c>
      <c r="T159" s="78">
        <f t="shared" si="40"/>
        <v>65.724999999999994</v>
      </c>
      <c r="U159" s="78">
        <f t="shared" si="40"/>
        <v>65.674999999999997</v>
      </c>
      <c r="V159" s="78">
        <f>AVERAGE(V150:V158)</f>
        <v>65.75555555555556</v>
      </c>
      <c r="W159" s="78">
        <f>AVERAGE(W150:W158)</f>
        <v>66.577777777777783</v>
      </c>
      <c r="X159" s="78">
        <f t="shared" ref="X159:AD159" si="41">AVERAGE(X147:X158)</f>
        <v>88.2</v>
      </c>
      <c r="Y159" s="78">
        <f t="shared" si="41"/>
        <v>88.316666666666663</v>
      </c>
      <c r="Z159" s="78">
        <f t="shared" si="41"/>
        <v>88.116666666666674</v>
      </c>
      <c r="AA159" s="78">
        <f t="shared" si="41"/>
        <v>66.708333333333329</v>
      </c>
      <c r="AB159" s="78">
        <f t="shared" si="41"/>
        <v>107.75</v>
      </c>
      <c r="AC159" s="78">
        <f t="shared" si="41"/>
        <v>824</v>
      </c>
      <c r="AD159" s="78">
        <f t="shared" si="41"/>
        <v>16.266666666666669</v>
      </c>
      <c r="AE159" s="102">
        <f>AVERAGE($AE$147:$AE$158)</f>
        <v>583.66666666666663</v>
      </c>
      <c r="AF159" s="106" t="e">
        <f t="shared" ref="AF159:AT159" si="42">AVERAGE(AF147:AF158)</f>
        <v>#DIV/0!</v>
      </c>
      <c r="AG159" s="78" t="e">
        <f t="shared" si="42"/>
        <v>#DIV/0!</v>
      </c>
      <c r="AH159" s="78" t="e">
        <f t="shared" si="42"/>
        <v>#DIV/0!</v>
      </c>
      <c r="AI159" s="78" t="e">
        <f t="shared" si="42"/>
        <v>#DIV/0!</v>
      </c>
      <c r="AJ159" s="78" t="e">
        <f t="shared" si="42"/>
        <v>#DIV/0!</v>
      </c>
      <c r="AK159" s="78" t="e">
        <f t="shared" si="42"/>
        <v>#DIV/0!</v>
      </c>
      <c r="AL159" s="78" t="e">
        <f t="shared" si="42"/>
        <v>#DIV/0!</v>
      </c>
      <c r="AM159" s="78" t="e">
        <f t="shared" si="42"/>
        <v>#DIV/0!</v>
      </c>
      <c r="AN159" s="78" t="e">
        <f t="shared" si="42"/>
        <v>#DIV/0!</v>
      </c>
      <c r="AO159" s="78" t="e">
        <f t="shared" si="42"/>
        <v>#DIV/0!</v>
      </c>
      <c r="AP159" s="78" t="e">
        <f t="shared" si="42"/>
        <v>#DIV/0!</v>
      </c>
      <c r="AQ159" s="78" t="e">
        <f t="shared" si="42"/>
        <v>#DIV/0!</v>
      </c>
      <c r="AR159" s="78" t="e">
        <f t="shared" si="42"/>
        <v>#DIV/0!</v>
      </c>
      <c r="AS159" s="78" t="e">
        <f t="shared" si="42"/>
        <v>#DIV/0!</v>
      </c>
      <c r="AT159" s="78" t="e">
        <f t="shared" si="42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>
        <f>AVERAGE($AY$147:$AY$158)</f>
        <v>50</v>
      </c>
      <c r="AZ159" s="78">
        <f>AVERAGE(AZ147:AZ158)</f>
        <v>583.66666666666663</v>
      </c>
      <c r="BA159" s="103">
        <f>AVERAGE(BA147:BA158)</f>
        <v>633.66666666666663</v>
      </c>
      <c r="BB159" s="108">
        <f>AVERAGE(BB147:BB158)</f>
        <v>633.66666666666663</v>
      </c>
    </row>
    <row r="160" spans="1:54" x14ac:dyDescent="0.35">
      <c r="A160" s="268">
        <v>45304</v>
      </c>
      <c r="B160" s="11">
        <v>11.0833333333333</v>
      </c>
      <c r="C160" s="306"/>
      <c r="D160" s="17">
        <v>49.5</v>
      </c>
      <c r="E160" s="17">
        <v>91.8</v>
      </c>
      <c r="F160" s="41">
        <v>16.3</v>
      </c>
      <c r="G160" s="306"/>
      <c r="H160" s="17">
        <v>31.2</v>
      </c>
      <c r="I160" s="17">
        <v>92.2</v>
      </c>
      <c r="J160" s="17">
        <v>87.1</v>
      </c>
      <c r="K160" s="98">
        <v>86.8</v>
      </c>
      <c r="L160" s="286">
        <f>G160-C160</f>
        <v>0</v>
      </c>
      <c r="M160" s="99"/>
      <c r="N160" s="17"/>
      <c r="O160" s="41"/>
      <c r="P160" s="99">
        <v>95.5</v>
      </c>
      <c r="Q160" s="17">
        <v>17.399999999999999</v>
      </c>
      <c r="R160" s="17">
        <v>49.2</v>
      </c>
      <c r="S160" s="17">
        <v>49.1</v>
      </c>
      <c r="T160" s="17">
        <v>64.7</v>
      </c>
      <c r="U160" s="17">
        <v>64.5</v>
      </c>
      <c r="V160" s="17">
        <v>64.3</v>
      </c>
      <c r="W160" s="17">
        <v>65.099999999999994</v>
      </c>
      <c r="X160" s="17">
        <v>88.7</v>
      </c>
      <c r="Y160" s="17">
        <v>88.8</v>
      </c>
      <c r="Z160" s="17">
        <v>88.6</v>
      </c>
      <c r="AA160" s="17">
        <v>65.599999999999994</v>
      </c>
      <c r="AB160" s="17">
        <v>108.6</v>
      </c>
      <c r="AC160" s="17">
        <v>824</v>
      </c>
      <c r="AD160" s="17">
        <v>16.100000000000001</v>
      </c>
      <c r="AE160" s="41">
        <v>585</v>
      </c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>
        <v>50</v>
      </c>
      <c r="AZ160" s="41">
        <v>585</v>
      </c>
      <c r="BA160" s="98">
        <f t="shared" si="36"/>
        <v>635</v>
      </c>
      <c r="BB160" s="101">
        <f t="shared" ref="BB160:BB171" si="43">AE160+AU160+AY160</f>
        <v>635</v>
      </c>
    </row>
    <row r="161" spans="1:54" x14ac:dyDescent="0.35">
      <c r="A161" s="266"/>
      <c r="B161" s="11">
        <v>11.1666666666667</v>
      </c>
      <c r="C161" s="266"/>
      <c r="D161" s="17">
        <v>49.4</v>
      </c>
      <c r="E161" s="17">
        <v>88.8</v>
      </c>
      <c r="F161" s="41">
        <v>16.2</v>
      </c>
      <c r="G161" s="311"/>
      <c r="H161" s="17">
        <v>31.4</v>
      </c>
      <c r="I161" s="17">
        <v>92.7</v>
      </c>
      <c r="J161" s="17">
        <v>87</v>
      </c>
      <c r="K161" s="98">
        <v>86.7</v>
      </c>
      <c r="L161" s="266"/>
      <c r="M161" s="99"/>
      <c r="N161" s="17"/>
      <c r="O161" s="41"/>
      <c r="P161" s="99">
        <v>94</v>
      </c>
      <c r="Q161" s="17">
        <v>17.2</v>
      </c>
      <c r="R161" s="17">
        <v>49.1</v>
      </c>
      <c r="S161" s="17">
        <v>49.1</v>
      </c>
      <c r="T161" s="17">
        <v>64.599999999999994</v>
      </c>
      <c r="U161" s="17">
        <v>64.5</v>
      </c>
      <c r="V161" s="17">
        <v>64.3</v>
      </c>
      <c r="W161" s="17">
        <v>65</v>
      </c>
      <c r="X161" s="17">
        <v>88.6</v>
      </c>
      <c r="Y161" s="17">
        <v>88.7</v>
      </c>
      <c r="Z161" s="17">
        <v>88.5</v>
      </c>
      <c r="AA161" s="17">
        <v>65.599999999999994</v>
      </c>
      <c r="AB161" s="17">
        <v>108.2</v>
      </c>
      <c r="AC161" s="17">
        <v>823</v>
      </c>
      <c r="AD161" s="143">
        <v>16.2</v>
      </c>
      <c r="AE161" s="41">
        <v>586</v>
      </c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>
        <v>50</v>
      </c>
      <c r="AZ161" s="41">
        <v>586</v>
      </c>
      <c r="BA161" s="98">
        <f t="shared" si="36"/>
        <v>636</v>
      </c>
      <c r="BB161" s="101">
        <f t="shared" si="43"/>
        <v>636</v>
      </c>
    </row>
    <row r="162" spans="1:54" x14ac:dyDescent="0.35">
      <c r="A162" s="266"/>
      <c r="B162" s="11">
        <v>11.25</v>
      </c>
      <c r="C162" s="266"/>
      <c r="D162" s="17">
        <v>49.4</v>
      </c>
      <c r="E162" s="17">
        <v>89.9</v>
      </c>
      <c r="F162" s="41">
        <v>16.2</v>
      </c>
      <c r="G162" s="311"/>
      <c r="H162" s="17">
        <v>31.6</v>
      </c>
      <c r="I162" s="17">
        <v>91.8</v>
      </c>
      <c r="J162" s="17">
        <v>86.9</v>
      </c>
      <c r="K162" s="98">
        <v>86.6</v>
      </c>
      <c r="L162" s="266"/>
      <c r="M162" s="99"/>
      <c r="N162" s="17"/>
      <c r="O162" s="41"/>
      <c r="P162" s="99">
        <v>94.4</v>
      </c>
      <c r="Q162" s="17">
        <v>17.2</v>
      </c>
      <c r="R162" s="17">
        <v>49.1</v>
      </c>
      <c r="S162" s="17">
        <v>49.1</v>
      </c>
      <c r="T162" s="17">
        <v>64.599999999999994</v>
      </c>
      <c r="U162" s="17">
        <v>64.5</v>
      </c>
      <c r="V162" s="17">
        <v>64.3</v>
      </c>
      <c r="W162" s="17">
        <v>65.099999999999994</v>
      </c>
      <c r="X162" s="17">
        <v>88.5</v>
      </c>
      <c r="Y162" s="17">
        <v>88.6</v>
      </c>
      <c r="Z162" s="17">
        <v>88.3</v>
      </c>
      <c r="AA162" s="17">
        <v>65.599999999999994</v>
      </c>
      <c r="AB162" s="17">
        <v>107.9</v>
      </c>
      <c r="AC162" s="17">
        <v>824</v>
      </c>
      <c r="AD162" s="17">
        <v>16.3</v>
      </c>
      <c r="AE162" s="41">
        <v>585</v>
      </c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>
        <v>50</v>
      </c>
      <c r="AZ162" s="41">
        <v>585</v>
      </c>
      <c r="BA162" s="98">
        <f t="shared" si="36"/>
        <v>635</v>
      </c>
      <c r="BB162" s="101">
        <f t="shared" si="43"/>
        <v>635</v>
      </c>
    </row>
    <row r="163" spans="1:54" x14ac:dyDescent="0.35">
      <c r="A163" s="266"/>
      <c r="B163" s="11">
        <v>11.3333333333333</v>
      </c>
      <c r="C163" s="266"/>
      <c r="D163" s="17">
        <v>49.4</v>
      </c>
      <c r="E163" s="17">
        <v>90</v>
      </c>
      <c r="F163" s="41">
        <v>16.399999999999999</v>
      </c>
      <c r="G163" s="311"/>
      <c r="H163" s="17">
        <v>33.6</v>
      </c>
      <c r="I163" s="17">
        <v>92.2</v>
      </c>
      <c r="J163" s="17">
        <v>87</v>
      </c>
      <c r="K163" s="98">
        <v>86.7</v>
      </c>
      <c r="L163" s="266"/>
      <c r="M163" s="99"/>
      <c r="N163" s="17"/>
      <c r="O163" s="41"/>
      <c r="P163" s="99">
        <v>93.7</v>
      </c>
      <c r="Q163" s="17">
        <v>17.5</v>
      </c>
      <c r="R163" s="17">
        <v>49.1</v>
      </c>
      <c r="S163" s="17">
        <v>49.1</v>
      </c>
      <c r="T163" s="17">
        <v>65.2</v>
      </c>
      <c r="U163" s="17">
        <v>65.099999999999994</v>
      </c>
      <c r="V163" s="17">
        <v>64.900000000000006</v>
      </c>
      <c r="W163" s="17">
        <v>65.599999999999994</v>
      </c>
      <c r="X163" s="17">
        <v>88.6</v>
      </c>
      <c r="Y163" s="17">
        <v>88.7</v>
      </c>
      <c r="Z163" s="17">
        <v>88.5</v>
      </c>
      <c r="AA163" s="17">
        <v>66.2</v>
      </c>
      <c r="AB163" s="17">
        <v>107.8</v>
      </c>
      <c r="AC163" s="17">
        <v>823</v>
      </c>
      <c r="AD163" s="17">
        <v>16.399999999999999</v>
      </c>
      <c r="AE163" s="41">
        <v>586</v>
      </c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>
        <v>50</v>
      </c>
      <c r="AZ163" s="41">
        <v>586</v>
      </c>
      <c r="BA163" s="98">
        <f t="shared" si="36"/>
        <v>636</v>
      </c>
      <c r="BB163" s="101">
        <f t="shared" si="43"/>
        <v>636</v>
      </c>
    </row>
    <row r="164" spans="1:54" x14ac:dyDescent="0.35">
      <c r="A164" s="266"/>
      <c r="B164" s="11">
        <v>11.4166666666667</v>
      </c>
      <c r="C164" s="266"/>
      <c r="D164" s="17">
        <v>49.5</v>
      </c>
      <c r="E164" s="17">
        <v>91.5</v>
      </c>
      <c r="F164" s="41">
        <v>16.899999999999999</v>
      </c>
      <c r="G164" s="311"/>
      <c r="H164" s="17">
        <v>37.1</v>
      </c>
      <c r="I164" s="17">
        <v>92.8</v>
      </c>
      <c r="J164" s="17">
        <v>86.6</v>
      </c>
      <c r="K164" s="98">
        <v>86.4</v>
      </c>
      <c r="L164" s="266"/>
      <c r="M164" s="99"/>
      <c r="N164" s="17"/>
      <c r="O164" s="41"/>
      <c r="P164" s="99">
        <v>94.6</v>
      </c>
      <c r="Q164" s="17">
        <v>18.2</v>
      </c>
      <c r="R164" s="17">
        <v>49.3</v>
      </c>
      <c r="S164" s="17">
        <v>49.2</v>
      </c>
      <c r="T164" s="17">
        <v>65.900000000000006</v>
      </c>
      <c r="U164" s="17">
        <v>65.8</v>
      </c>
      <c r="V164" s="17">
        <v>65.599999999999994</v>
      </c>
      <c r="W164" s="17">
        <v>66.400000000000006</v>
      </c>
      <c r="X164" s="17">
        <v>88.3</v>
      </c>
      <c r="Y164" s="17">
        <v>88.3</v>
      </c>
      <c r="Z164" s="17">
        <v>88.1</v>
      </c>
      <c r="AA164" s="17">
        <v>66.900000000000006</v>
      </c>
      <c r="AB164" s="17">
        <v>108.2</v>
      </c>
      <c r="AC164" s="17">
        <v>826</v>
      </c>
      <c r="AD164" s="17">
        <v>16.399999999999999</v>
      </c>
      <c r="AE164" s="41">
        <v>581</v>
      </c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>
        <v>50</v>
      </c>
      <c r="AZ164" s="41">
        <v>581</v>
      </c>
      <c r="BA164" s="98">
        <f t="shared" si="36"/>
        <v>631</v>
      </c>
      <c r="BB164" s="101">
        <f t="shared" si="43"/>
        <v>631</v>
      </c>
    </row>
    <row r="165" spans="1:54" x14ac:dyDescent="0.35">
      <c r="A165" s="266"/>
      <c r="B165" s="11">
        <v>11.5</v>
      </c>
      <c r="C165" s="266"/>
      <c r="D165" s="17">
        <v>49.5</v>
      </c>
      <c r="E165" s="17">
        <v>90.2</v>
      </c>
      <c r="F165" s="41">
        <v>17.5</v>
      </c>
      <c r="G165" s="311"/>
      <c r="H165" s="17">
        <v>37.799999999999997</v>
      </c>
      <c r="I165" s="17">
        <v>92.3</v>
      </c>
      <c r="J165" s="17">
        <v>86.4</v>
      </c>
      <c r="K165" s="98">
        <v>86.1</v>
      </c>
      <c r="L165" s="266"/>
      <c r="M165" s="99"/>
      <c r="N165" s="17"/>
      <c r="O165" s="41"/>
      <c r="P165" s="99">
        <v>93.9</v>
      </c>
      <c r="Q165" s="17">
        <v>18.8</v>
      </c>
      <c r="R165" s="17">
        <v>49.2</v>
      </c>
      <c r="S165" s="17">
        <v>49.1</v>
      </c>
      <c r="T165" s="17">
        <v>66.599999999999994</v>
      </c>
      <c r="U165" s="17">
        <v>66.5</v>
      </c>
      <c r="V165" s="17">
        <v>66.3</v>
      </c>
      <c r="W165" s="17">
        <v>67.099999999999994</v>
      </c>
      <c r="X165" s="17">
        <v>88</v>
      </c>
      <c r="Y165" s="17">
        <v>88.1</v>
      </c>
      <c r="Z165" s="17">
        <v>87.8</v>
      </c>
      <c r="AA165" s="17">
        <v>67.599999999999994</v>
      </c>
      <c r="AB165" s="17">
        <v>107.5</v>
      </c>
      <c r="AC165" s="17">
        <v>824</v>
      </c>
      <c r="AD165" s="17">
        <v>16.399999999999999</v>
      </c>
      <c r="AE165" s="41">
        <v>583</v>
      </c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>
        <v>50</v>
      </c>
      <c r="AZ165" s="41">
        <v>583</v>
      </c>
      <c r="BA165" s="98">
        <f t="shared" si="36"/>
        <v>633</v>
      </c>
      <c r="BB165" s="101">
        <f t="shared" si="43"/>
        <v>633</v>
      </c>
    </row>
    <row r="166" spans="1:54" x14ac:dyDescent="0.35">
      <c r="A166" s="266"/>
      <c r="B166" s="11">
        <v>11.5833333333333</v>
      </c>
      <c r="C166" s="266"/>
      <c r="D166" s="17">
        <v>49.4</v>
      </c>
      <c r="E166" s="17">
        <v>88.7</v>
      </c>
      <c r="F166" s="41">
        <v>17.7</v>
      </c>
      <c r="G166" s="311"/>
      <c r="H166" s="17">
        <v>38.4</v>
      </c>
      <c r="I166" s="17">
        <v>92.9</v>
      </c>
      <c r="J166" s="17">
        <v>86.2</v>
      </c>
      <c r="K166" s="98">
        <v>86</v>
      </c>
      <c r="L166" s="266"/>
      <c r="M166" s="99"/>
      <c r="N166" s="17"/>
      <c r="O166" s="41"/>
      <c r="P166" s="99">
        <v>93.9</v>
      </c>
      <c r="Q166" s="17">
        <v>19.100000000000001</v>
      </c>
      <c r="R166" s="17">
        <v>49.2</v>
      </c>
      <c r="S166" s="17">
        <v>49.1</v>
      </c>
      <c r="T166" s="17">
        <v>67</v>
      </c>
      <c r="U166" s="17">
        <v>67</v>
      </c>
      <c r="V166" s="17">
        <v>66.7</v>
      </c>
      <c r="W166" s="17">
        <v>67.5</v>
      </c>
      <c r="X166" s="17">
        <v>87.8</v>
      </c>
      <c r="Y166" s="17">
        <v>87.9</v>
      </c>
      <c r="Z166" s="17">
        <v>87.8</v>
      </c>
      <c r="AA166" s="17">
        <v>68.099999999999994</v>
      </c>
      <c r="AB166" s="17">
        <v>106.8</v>
      </c>
      <c r="AC166" s="17">
        <v>824</v>
      </c>
      <c r="AD166" s="17">
        <v>16.2</v>
      </c>
      <c r="AE166" s="41">
        <v>583</v>
      </c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>
        <v>50</v>
      </c>
      <c r="AZ166" s="41">
        <v>583</v>
      </c>
      <c r="BA166" s="98">
        <f t="shared" si="36"/>
        <v>633</v>
      </c>
      <c r="BB166" s="101">
        <f t="shared" si="43"/>
        <v>633</v>
      </c>
    </row>
    <row r="167" spans="1:54" x14ac:dyDescent="0.35">
      <c r="A167" s="266"/>
      <c r="B167" s="11">
        <v>11.6666666666667</v>
      </c>
      <c r="C167" s="266"/>
      <c r="D167" s="17">
        <v>49.4</v>
      </c>
      <c r="E167" s="17">
        <v>90.9</v>
      </c>
      <c r="F167" s="41">
        <v>17.899999999999999</v>
      </c>
      <c r="G167" s="311"/>
      <c r="H167" s="17">
        <v>38.1</v>
      </c>
      <c r="I167" s="17">
        <v>93.1</v>
      </c>
      <c r="J167" s="17">
        <v>85.7</v>
      </c>
      <c r="K167" s="98">
        <v>85.4</v>
      </c>
      <c r="L167" s="266"/>
      <c r="M167" s="99"/>
      <c r="N167" s="17"/>
      <c r="O167" s="41"/>
      <c r="P167" s="99">
        <v>94.5</v>
      </c>
      <c r="Q167" s="17">
        <v>19.2</v>
      </c>
      <c r="R167" s="17">
        <v>49.2</v>
      </c>
      <c r="S167" s="143">
        <v>49.1</v>
      </c>
      <c r="T167" s="143">
        <v>66.3</v>
      </c>
      <c r="U167" s="17">
        <v>66.400000000000006</v>
      </c>
      <c r="V167" s="17">
        <v>66.2</v>
      </c>
      <c r="W167" s="17">
        <v>67</v>
      </c>
      <c r="X167" s="17">
        <v>87.3</v>
      </c>
      <c r="Y167" s="17">
        <v>87.4</v>
      </c>
      <c r="Z167" s="17">
        <v>87.2</v>
      </c>
      <c r="AA167" s="17">
        <v>67.5</v>
      </c>
      <c r="AB167" s="17">
        <v>107.5</v>
      </c>
      <c r="AC167" s="17">
        <v>825</v>
      </c>
      <c r="AD167" s="17">
        <v>16.2</v>
      </c>
      <c r="AE167" s="41">
        <v>578</v>
      </c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>
        <v>50</v>
      </c>
      <c r="AZ167" s="41">
        <v>578</v>
      </c>
      <c r="BA167" s="98">
        <f t="shared" si="36"/>
        <v>628</v>
      </c>
      <c r="BB167" s="101">
        <f t="shared" si="43"/>
        <v>628</v>
      </c>
    </row>
    <row r="168" spans="1:54" x14ac:dyDescent="0.35">
      <c r="A168" s="266"/>
      <c r="B168" s="11">
        <v>11.75</v>
      </c>
      <c r="C168" s="266"/>
      <c r="D168" s="17">
        <v>49.5</v>
      </c>
      <c r="E168" s="17">
        <v>91.2</v>
      </c>
      <c r="F168" s="41">
        <v>17.399999999999999</v>
      </c>
      <c r="G168" s="311"/>
      <c r="H168" s="17">
        <v>34.9</v>
      </c>
      <c r="I168" s="17">
        <v>92.7</v>
      </c>
      <c r="J168" s="17">
        <v>85.8</v>
      </c>
      <c r="K168" s="98">
        <v>85.6</v>
      </c>
      <c r="L168" s="266"/>
      <c r="M168" s="99"/>
      <c r="N168" s="17"/>
      <c r="O168" s="41"/>
      <c r="P168" s="99">
        <v>94.9</v>
      </c>
      <c r="Q168" s="17">
        <v>18.5</v>
      </c>
      <c r="R168" s="17">
        <v>49.2</v>
      </c>
      <c r="S168" s="17">
        <v>49.1</v>
      </c>
      <c r="T168" s="17">
        <v>65.2</v>
      </c>
      <c r="U168" s="17">
        <v>65.099999999999994</v>
      </c>
      <c r="V168" s="17">
        <v>64.8</v>
      </c>
      <c r="W168" s="17">
        <v>65.7</v>
      </c>
      <c r="X168" s="17">
        <v>87.5</v>
      </c>
      <c r="Y168" s="17">
        <v>87.6</v>
      </c>
      <c r="Z168" s="17">
        <v>87.4</v>
      </c>
      <c r="AA168" s="17">
        <v>66.3</v>
      </c>
      <c r="AB168" s="17">
        <v>108.3</v>
      </c>
      <c r="AC168" s="17">
        <v>823</v>
      </c>
      <c r="AD168" s="17">
        <v>16.399999999999999</v>
      </c>
      <c r="AE168" s="41">
        <v>577</v>
      </c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>
        <v>50</v>
      </c>
      <c r="AZ168" s="41">
        <v>577</v>
      </c>
      <c r="BA168" s="98">
        <f t="shared" si="36"/>
        <v>627</v>
      </c>
      <c r="BB168" s="101">
        <f t="shared" si="43"/>
        <v>627</v>
      </c>
    </row>
    <row r="169" spans="1:54" x14ac:dyDescent="0.35">
      <c r="A169" s="266"/>
      <c r="B169" s="11">
        <v>11.8333333333333</v>
      </c>
      <c r="C169" s="266"/>
      <c r="D169" s="17">
        <v>49.4</v>
      </c>
      <c r="E169" s="17">
        <v>91.9</v>
      </c>
      <c r="F169" s="41">
        <v>16.899999999999999</v>
      </c>
      <c r="G169" s="311"/>
      <c r="H169" s="17">
        <v>33.299999999999997</v>
      </c>
      <c r="I169" s="17">
        <v>92.6</v>
      </c>
      <c r="J169" s="17">
        <v>85.7</v>
      </c>
      <c r="K169" s="98">
        <v>85.4</v>
      </c>
      <c r="L169" s="266"/>
      <c r="M169" s="99"/>
      <c r="N169" s="17"/>
      <c r="O169" s="41"/>
      <c r="P169" s="99">
        <v>94.2</v>
      </c>
      <c r="Q169" s="17">
        <v>18.100000000000001</v>
      </c>
      <c r="R169" s="17">
        <v>49.2</v>
      </c>
      <c r="S169" s="17">
        <v>49.1</v>
      </c>
      <c r="T169" s="17">
        <v>64.7</v>
      </c>
      <c r="U169" s="17">
        <v>64.5</v>
      </c>
      <c r="V169" s="17">
        <v>64.3</v>
      </c>
      <c r="W169" s="17">
        <v>65.099999999999994</v>
      </c>
      <c r="X169" s="17">
        <v>87.4</v>
      </c>
      <c r="Y169" s="17">
        <v>87.4</v>
      </c>
      <c r="Z169" s="17">
        <v>87.3</v>
      </c>
      <c r="AA169" s="17">
        <v>65.599999999999994</v>
      </c>
      <c r="AB169" s="17">
        <v>108.3</v>
      </c>
      <c r="AC169" s="17">
        <v>873</v>
      </c>
      <c r="AD169" s="17">
        <v>16.399999999999999</v>
      </c>
      <c r="AE169" s="41">
        <v>578</v>
      </c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>
        <v>50</v>
      </c>
      <c r="AZ169" s="41">
        <v>578</v>
      </c>
      <c r="BA169" s="98">
        <f t="shared" si="36"/>
        <v>628</v>
      </c>
      <c r="BB169" s="101">
        <f t="shared" si="43"/>
        <v>628</v>
      </c>
    </row>
    <row r="170" spans="1:54" x14ac:dyDescent="0.35">
      <c r="A170" s="266"/>
      <c r="B170" s="11">
        <v>11.9166666666667</v>
      </c>
      <c r="C170" s="266"/>
      <c r="D170" s="17">
        <v>49.5</v>
      </c>
      <c r="E170" s="17">
        <v>91.8</v>
      </c>
      <c r="F170" s="41">
        <v>16.600000000000001</v>
      </c>
      <c r="G170" s="311"/>
      <c r="H170" s="17">
        <v>32</v>
      </c>
      <c r="I170" s="17">
        <v>92.6</v>
      </c>
      <c r="J170" s="17">
        <v>85.5</v>
      </c>
      <c r="K170" s="98">
        <v>85.3</v>
      </c>
      <c r="L170" s="266"/>
      <c r="M170" s="99"/>
      <c r="N170" s="17"/>
      <c r="O170" s="41"/>
      <c r="P170" s="99">
        <v>95.5</v>
      </c>
      <c r="Q170" s="17">
        <v>17.600000000000001</v>
      </c>
      <c r="R170" s="17">
        <v>49.1</v>
      </c>
      <c r="S170" s="17">
        <v>49.1</v>
      </c>
      <c r="T170" s="17">
        <v>64</v>
      </c>
      <c r="U170" s="17">
        <v>63.9</v>
      </c>
      <c r="V170" s="17">
        <v>63.7</v>
      </c>
      <c r="W170" s="17">
        <v>64.5</v>
      </c>
      <c r="X170" s="17">
        <v>87.1</v>
      </c>
      <c r="Y170" s="17">
        <v>87.3</v>
      </c>
      <c r="Z170" s="17">
        <v>87.1</v>
      </c>
      <c r="AA170" s="17">
        <v>65</v>
      </c>
      <c r="AB170" s="17">
        <v>109</v>
      </c>
      <c r="AC170" s="17">
        <v>823</v>
      </c>
      <c r="AD170" s="17">
        <v>16.3</v>
      </c>
      <c r="AE170" s="41">
        <v>577</v>
      </c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>
        <v>50</v>
      </c>
      <c r="AZ170" s="41">
        <v>577</v>
      </c>
      <c r="BA170" s="98">
        <f t="shared" si="36"/>
        <v>627</v>
      </c>
      <c r="BB170" s="101">
        <f t="shared" si="43"/>
        <v>627</v>
      </c>
    </row>
    <row r="171" spans="1:54" x14ac:dyDescent="0.35">
      <c r="A171" s="267"/>
      <c r="B171" s="11">
        <v>12</v>
      </c>
      <c r="C171" s="267"/>
      <c r="D171" s="17">
        <v>49.4</v>
      </c>
      <c r="E171" s="17">
        <v>91.3</v>
      </c>
      <c r="F171" s="41">
        <v>16.600000000000001</v>
      </c>
      <c r="G171" s="312"/>
      <c r="H171" s="17">
        <v>35</v>
      </c>
      <c r="I171" s="17">
        <v>93.5</v>
      </c>
      <c r="J171" s="17">
        <v>85.4</v>
      </c>
      <c r="K171" s="40">
        <v>85.4</v>
      </c>
      <c r="L171" s="267"/>
      <c r="M171" s="99"/>
      <c r="N171" s="17"/>
      <c r="O171" s="41"/>
      <c r="P171" s="99">
        <v>95.5</v>
      </c>
      <c r="Q171" s="17">
        <v>17.8</v>
      </c>
      <c r="R171" s="17">
        <v>49.1</v>
      </c>
      <c r="S171" s="17">
        <v>49.1</v>
      </c>
      <c r="T171" s="17">
        <v>64.599999999999994</v>
      </c>
      <c r="U171" s="17">
        <v>64.400000000000006</v>
      </c>
      <c r="V171" s="17">
        <v>64.2</v>
      </c>
      <c r="W171" s="17">
        <v>65</v>
      </c>
      <c r="X171" s="17">
        <v>87.1</v>
      </c>
      <c r="Y171" s="17">
        <v>87.1</v>
      </c>
      <c r="Z171" s="17">
        <v>87</v>
      </c>
      <c r="AA171" s="17">
        <v>65.5</v>
      </c>
      <c r="AB171" s="17">
        <v>108.2</v>
      </c>
      <c r="AC171" s="17">
        <v>825</v>
      </c>
      <c r="AD171" s="17">
        <v>16.100000000000001</v>
      </c>
      <c r="AE171" s="41">
        <v>575</v>
      </c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>
        <v>50</v>
      </c>
      <c r="AZ171" s="41">
        <v>575</v>
      </c>
      <c r="BA171" s="98">
        <f t="shared" si="36"/>
        <v>625</v>
      </c>
      <c r="BB171" s="101">
        <f t="shared" si="43"/>
        <v>625</v>
      </c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>
        <f>AVERAGE($D$160:$D$171)</f>
        <v>49.441666666666663</v>
      </c>
      <c r="E172" s="78">
        <f>AVERAGE($E$160:$E$171)</f>
        <v>90.666666666666671</v>
      </c>
      <c r="F172" s="102">
        <f>AVERAGE($F$160:$F$171)</f>
        <v>16.883333333333333</v>
      </c>
      <c r="G172" s="77" t="e">
        <f>AVERAGE(G160:G171)</f>
        <v>#DIV/0!</v>
      </c>
      <c r="H172" s="78">
        <f>AVERAGE($H$160:$H$171)</f>
        <v>34.533333333333331</v>
      </c>
      <c r="I172" s="78">
        <f>AVERAGE($I$160:$I$171)</f>
        <v>92.616666666666674</v>
      </c>
      <c r="J172" s="78">
        <f>AVERAGE(J160:J171)</f>
        <v>86.27500000000002</v>
      </c>
      <c r="K172" s="103">
        <f>AVERAGE($K$160:$K$171)</f>
        <v>86.033333333333346</v>
      </c>
      <c r="L172" s="104">
        <f t="shared" ref="L172:AD172" si="44">AVERAGE(L160:L171)</f>
        <v>0</v>
      </c>
      <c r="M172" s="103" t="e">
        <f t="shared" si="44"/>
        <v>#DIV/0!</v>
      </c>
      <c r="N172" s="103" t="e">
        <f t="shared" si="44"/>
        <v>#DIV/0!</v>
      </c>
      <c r="O172" s="102" t="e">
        <f t="shared" si="44"/>
        <v>#DIV/0!</v>
      </c>
      <c r="P172" s="105">
        <f t="shared" si="44"/>
        <v>94.55</v>
      </c>
      <c r="Q172" s="78">
        <f t="shared" si="44"/>
        <v>18.05</v>
      </c>
      <c r="R172" s="78">
        <f t="shared" si="44"/>
        <v>49.166666666666664</v>
      </c>
      <c r="S172" s="78">
        <f t="shared" si="44"/>
        <v>49.108333333333348</v>
      </c>
      <c r="T172" s="78">
        <f t="shared" si="44"/>
        <v>65.283333333333346</v>
      </c>
      <c r="U172" s="78">
        <f t="shared" si="44"/>
        <v>65.183333333333337</v>
      </c>
      <c r="V172" s="78">
        <f t="shared" si="44"/>
        <v>64.966666666666669</v>
      </c>
      <c r="W172" s="78">
        <f t="shared" si="44"/>
        <v>65.75833333333334</v>
      </c>
      <c r="X172" s="78">
        <f t="shared" si="44"/>
        <v>87.908333333333317</v>
      </c>
      <c r="Y172" s="78">
        <f t="shared" si="44"/>
        <v>87.99166666666666</v>
      </c>
      <c r="Z172" s="78">
        <f t="shared" si="44"/>
        <v>87.8</v>
      </c>
      <c r="AA172" s="78">
        <f t="shared" si="44"/>
        <v>66.291666666666671</v>
      </c>
      <c r="AB172" s="78">
        <f t="shared" si="44"/>
        <v>108.02499999999999</v>
      </c>
      <c r="AC172" s="78">
        <f t="shared" si="44"/>
        <v>828.08333333333337</v>
      </c>
      <c r="AD172" s="78">
        <f t="shared" si="44"/>
        <v>16.283333333333335</v>
      </c>
      <c r="AE172" s="102">
        <f>AVERAGE($AE$160:$AE$171)</f>
        <v>581.16666666666663</v>
      </c>
      <c r="AF172" s="106" t="e">
        <f t="shared" ref="AF172:AT172" si="45">AVERAGE(AF160:AF171)</f>
        <v>#DIV/0!</v>
      </c>
      <c r="AG172" s="78" t="e">
        <f t="shared" si="45"/>
        <v>#DIV/0!</v>
      </c>
      <c r="AH172" s="78" t="e">
        <f t="shared" si="45"/>
        <v>#DIV/0!</v>
      </c>
      <c r="AI172" s="78" t="e">
        <f t="shared" si="45"/>
        <v>#DIV/0!</v>
      </c>
      <c r="AJ172" s="78" t="e">
        <f t="shared" si="45"/>
        <v>#DIV/0!</v>
      </c>
      <c r="AK172" s="78" t="e">
        <f t="shared" si="45"/>
        <v>#DIV/0!</v>
      </c>
      <c r="AL172" s="78" t="e">
        <f t="shared" si="45"/>
        <v>#DIV/0!</v>
      </c>
      <c r="AM172" s="78" t="e">
        <f t="shared" si="45"/>
        <v>#DIV/0!</v>
      </c>
      <c r="AN172" s="78" t="e">
        <f t="shared" si="45"/>
        <v>#DIV/0!</v>
      </c>
      <c r="AO172" s="78" t="e">
        <f t="shared" si="45"/>
        <v>#DIV/0!</v>
      </c>
      <c r="AP172" s="78" t="e">
        <f t="shared" si="45"/>
        <v>#DIV/0!</v>
      </c>
      <c r="AQ172" s="78" t="e">
        <f t="shared" si="45"/>
        <v>#DIV/0!</v>
      </c>
      <c r="AR172" s="78" t="e">
        <f t="shared" si="45"/>
        <v>#DIV/0!</v>
      </c>
      <c r="AS172" s="78" t="e">
        <f t="shared" si="45"/>
        <v>#DIV/0!</v>
      </c>
      <c r="AT172" s="78" t="e">
        <f t="shared" si="45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>
        <f>AVERAGE($AY$160:$AY$171)</f>
        <v>50</v>
      </c>
      <c r="AZ172" s="78">
        <f>AVERAGE(AZ160:AZ171)</f>
        <v>581.16666666666663</v>
      </c>
      <c r="BA172" s="103">
        <f>AVERAGE(BA160:BA171)</f>
        <v>631.16666666666663</v>
      </c>
      <c r="BB172" s="108">
        <f>AVERAGE(BB160:BB171)</f>
        <v>631.16666666666663</v>
      </c>
    </row>
    <row r="173" spans="1:54" x14ac:dyDescent="0.35">
      <c r="A173" s="268">
        <v>45305</v>
      </c>
      <c r="B173" s="11">
        <v>12.0833333333333</v>
      </c>
      <c r="C173" s="306"/>
      <c r="D173" s="17">
        <v>49.4</v>
      </c>
      <c r="E173" s="17">
        <v>89.9</v>
      </c>
      <c r="F173" s="41">
        <v>16.8</v>
      </c>
      <c r="G173" s="306"/>
      <c r="H173" s="17">
        <v>35.5</v>
      </c>
      <c r="I173" s="17">
        <v>93.7</v>
      </c>
      <c r="J173" s="17">
        <v>85.4</v>
      </c>
      <c r="K173" s="98">
        <v>85.2</v>
      </c>
      <c r="L173" s="286">
        <f>G173-C173</f>
        <v>0</v>
      </c>
      <c r="M173" s="99"/>
      <c r="N173" s="17"/>
      <c r="O173" s="41"/>
      <c r="P173" s="99">
        <v>94.2</v>
      </c>
      <c r="Q173" s="17">
        <v>18</v>
      </c>
      <c r="R173" s="17">
        <v>49.1</v>
      </c>
      <c r="S173" s="17">
        <v>49.1</v>
      </c>
      <c r="T173" s="17">
        <v>64.900000000000006</v>
      </c>
      <c r="U173" s="17">
        <v>64.8</v>
      </c>
      <c r="V173" s="17">
        <v>64.599999999999994</v>
      </c>
      <c r="W173" s="17">
        <v>65.400000000000006</v>
      </c>
      <c r="X173" s="17">
        <v>87</v>
      </c>
      <c r="Y173" s="17">
        <v>87.1</v>
      </c>
      <c r="Z173" s="17">
        <v>87</v>
      </c>
      <c r="AA173" s="17">
        <v>65.900000000000006</v>
      </c>
      <c r="AB173" s="17">
        <v>107.8</v>
      </c>
      <c r="AC173" s="17">
        <v>825</v>
      </c>
      <c r="AD173" s="17">
        <v>16.399999999999999</v>
      </c>
      <c r="AE173" s="41">
        <v>575</v>
      </c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>
        <v>50</v>
      </c>
      <c r="AZ173" s="41">
        <v>575</v>
      </c>
      <c r="BA173" s="98">
        <f t="shared" ref="BA173:BA184" si="46">AY173+AZ173</f>
        <v>625</v>
      </c>
      <c r="BB173" s="101">
        <f t="shared" ref="BB173:BB184" si="47">AE173+AU173+AY173</f>
        <v>625</v>
      </c>
    </row>
    <row r="174" spans="1:54" x14ac:dyDescent="0.35">
      <c r="A174" s="266"/>
      <c r="B174" s="11">
        <v>12.1666666666667</v>
      </c>
      <c r="C174" s="266"/>
      <c r="D174" s="17">
        <v>49.5</v>
      </c>
      <c r="E174" s="17">
        <v>91.7</v>
      </c>
      <c r="F174" s="41">
        <v>16.7</v>
      </c>
      <c r="G174" s="311"/>
      <c r="H174" s="17">
        <v>32</v>
      </c>
      <c r="I174" s="17">
        <v>92.9</v>
      </c>
      <c r="J174" s="17">
        <v>85.5</v>
      </c>
      <c r="K174" s="98">
        <v>85.3</v>
      </c>
      <c r="L174" s="266"/>
      <c r="M174" s="99"/>
      <c r="N174" s="17"/>
      <c r="O174" s="41"/>
      <c r="P174" s="99">
        <v>94.7</v>
      </c>
      <c r="Q174" s="17">
        <v>17.7</v>
      </c>
      <c r="R174" s="17">
        <v>49.1</v>
      </c>
      <c r="S174" s="17">
        <v>49.1</v>
      </c>
      <c r="T174" s="17">
        <v>64.099999999999994</v>
      </c>
      <c r="U174" s="17">
        <v>64.099999999999994</v>
      </c>
      <c r="V174" s="17">
        <v>63.8</v>
      </c>
      <c r="W174" s="17">
        <v>64.599999999999994</v>
      </c>
      <c r="X174" s="17">
        <v>87.2</v>
      </c>
      <c r="Y174" s="17">
        <v>87.3</v>
      </c>
      <c r="Z174" s="17">
        <v>87.1</v>
      </c>
      <c r="AA174" s="17">
        <v>65.2</v>
      </c>
      <c r="AB174" s="17">
        <v>108.5</v>
      </c>
      <c r="AC174" s="17">
        <v>824</v>
      </c>
      <c r="AD174" s="17">
        <v>16.399999999999999</v>
      </c>
      <c r="AE174" s="41">
        <v>578</v>
      </c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>
        <v>50</v>
      </c>
      <c r="AZ174" s="41">
        <v>578</v>
      </c>
      <c r="BA174" s="98">
        <f t="shared" si="46"/>
        <v>628</v>
      </c>
      <c r="BB174" s="101">
        <f t="shared" si="47"/>
        <v>628</v>
      </c>
    </row>
    <row r="175" spans="1:54" x14ac:dyDescent="0.35">
      <c r="A175" s="266"/>
      <c r="B175" s="11">
        <v>12.25</v>
      </c>
      <c r="C175" s="266"/>
      <c r="D175" s="17">
        <v>49.4</v>
      </c>
      <c r="E175" s="145">
        <v>93.8</v>
      </c>
      <c r="F175" s="41">
        <v>16.399999999999999</v>
      </c>
      <c r="G175" s="311"/>
      <c r="H175" s="17">
        <v>31.5</v>
      </c>
      <c r="I175" s="17">
        <v>92.8</v>
      </c>
      <c r="J175" s="17">
        <v>85.6</v>
      </c>
      <c r="K175" s="98">
        <v>85.4</v>
      </c>
      <c r="L175" s="266"/>
      <c r="M175" s="99"/>
      <c r="N175" s="17"/>
      <c r="O175" s="41"/>
      <c r="P175" s="99">
        <v>95.1</v>
      </c>
      <c r="Q175" s="17">
        <v>17.5</v>
      </c>
      <c r="R175" s="17">
        <v>49.2</v>
      </c>
      <c r="S175" s="17">
        <v>49.1</v>
      </c>
      <c r="T175" s="17">
        <v>63.9</v>
      </c>
      <c r="U175" s="17">
        <v>63.7</v>
      </c>
      <c r="V175" s="17">
        <v>63.5</v>
      </c>
      <c r="W175" s="17">
        <v>64.3</v>
      </c>
      <c r="X175" s="17">
        <v>87.2</v>
      </c>
      <c r="Y175" s="17">
        <v>87.3</v>
      </c>
      <c r="Z175" s="17">
        <v>87.2</v>
      </c>
      <c r="AA175" s="17">
        <v>64.8</v>
      </c>
      <c r="AB175" s="17">
        <v>108.5</v>
      </c>
      <c r="AC175" s="17">
        <v>823</v>
      </c>
      <c r="AD175" s="17">
        <v>16.100000000000001</v>
      </c>
      <c r="AE175" s="41">
        <v>578</v>
      </c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>
        <v>50</v>
      </c>
      <c r="AZ175" s="41">
        <v>578</v>
      </c>
      <c r="BA175" s="98">
        <f t="shared" si="46"/>
        <v>628</v>
      </c>
      <c r="BB175" s="101">
        <f t="shared" si="47"/>
        <v>628</v>
      </c>
    </row>
    <row r="176" spans="1:54" x14ac:dyDescent="0.35">
      <c r="A176" s="266"/>
      <c r="B176" s="11">
        <v>12.3333333333333</v>
      </c>
      <c r="C176" s="266"/>
      <c r="D176" s="17">
        <v>49.4</v>
      </c>
      <c r="E176" s="17">
        <v>92.3</v>
      </c>
      <c r="F176" s="41">
        <v>16.3</v>
      </c>
      <c r="G176" s="311"/>
      <c r="H176" s="17">
        <v>33.200000000000003</v>
      </c>
      <c r="I176" s="17">
        <v>92.4</v>
      </c>
      <c r="J176" s="17">
        <v>85.9</v>
      </c>
      <c r="K176" s="98">
        <v>85.7</v>
      </c>
      <c r="L176" s="266"/>
      <c r="M176" s="99"/>
      <c r="N176" s="17"/>
      <c r="O176" s="41"/>
      <c r="P176" s="99">
        <v>94.2</v>
      </c>
      <c r="Q176" s="17">
        <v>17.399999999999999</v>
      </c>
      <c r="R176" s="17">
        <v>49.1</v>
      </c>
      <c r="S176" s="17">
        <v>49.1</v>
      </c>
      <c r="T176" s="17">
        <v>64.400000000000006</v>
      </c>
      <c r="U176" s="17">
        <v>64.2</v>
      </c>
      <c r="V176" s="17">
        <v>64</v>
      </c>
      <c r="W176" s="17">
        <v>64.8</v>
      </c>
      <c r="X176" s="17">
        <v>87.5</v>
      </c>
      <c r="Y176" s="17">
        <v>87.6</v>
      </c>
      <c r="Z176" s="17">
        <v>87.4</v>
      </c>
      <c r="AA176" s="17">
        <v>65.400000000000006</v>
      </c>
      <c r="AB176" s="17">
        <v>108</v>
      </c>
      <c r="AC176" s="17">
        <v>823</v>
      </c>
      <c r="AD176" s="17">
        <v>16.399999999999999</v>
      </c>
      <c r="AE176" s="41">
        <v>581</v>
      </c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>
        <v>50</v>
      </c>
      <c r="AZ176" s="41">
        <v>581</v>
      </c>
      <c r="BA176" s="98">
        <f t="shared" si="46"/>
        <v>631</v>
      </c>
      <c r="BB176" s="101">
        <f t="shared" si="47"/>
        <v>631</v>
      </c>
    </row>
    <row r="177" spans="1:54" x14ac:dyDescent="0.35">
      <c r="A177" s="266"/>
      <c r="B177" s="11">
        <v>12.4166666666667</v>
      </c>
      <c r="C177" s="266"/>
      <c r="D177" s="17">
        <v>49.5</v>
      </c>
      <c r="E177" s="17">
        <v>91.7</v>
      </c>
      <c r="F177" s="41">
        <v>16.8</v>
      </c>
      <c r="G177" s="311"/>
      <c r="H177" s="17">
        <v>37.4</v>
      </c>
      <c r="I177" s="17">
        <v>92.9</v>
      </c>
      <c r="J177" s="17">
        <v>86.2</v>
      </c>
      <c r="K177" s="98">
        <v>86</v>
      </c>
      <c r="L177" s="266"/>
      <c r="M177" s="99"/>
      <c r="N177" s="17"/>
      <c r="O177" s="41"/>
      <c r="P177" s="99">
        <v>94.6</v>
      </c>
      <c r="Q177" s="17">
        <v>18.2</v>
      </c>
      <c r="R177" s="17">
        <v>49.2</v>
      </c>
      <c r="S177" s="17">
        <v>49.1</v>
      </c>
      <c r="T177" s="17">
        <v>65.8</v>
      </c>
      <c r="U177" s="17">
        <v>65.7</v>
      </c>
      <c r="V177" s="17">
        <v>65.5</v>
      </c>
      <c r="W177" s="17">
        <v>66.3</v>
      </c>
      <c r="X177" s="17">
        <v>87.8</v>
      </c>
      <c r="Y177" s="17">
        <v>87.9</v>
      </c>
      <c r="Z177" s="17">
        <v>87.8</v>
      </c>
      <c r="AA177" s="17">
        <v>66.900000000000006</v>
      </c>
      <c r="AB177" s="17">
        <v>107.2</v>
      </c>
      <c r="AC177" s="17">
        <v>825</v>
      </c>
      <c r="AD177" s="17">
        <v>16.399999999999999</v>
      </c>
      <c r="AE177" s="41">
        <v>582</v>
      </c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>
        <v>50</v>
      </c>
      <c r="AZ177" s="41">
        <v>582</v>
      </c>
      <c r="BA177" s="98">
        <f t="shared" si="46"/>
        <v>632</v>
      </c>
      <c r="BB177" s="101">
        <f t="shared" si="47"/>
        <v>632</v>
      </c>
    </row>
    <row r="178" spans="1:54" x14ac:dyDescent="0.35">
      <c r="A178" s="266"/>
      <c r="B178" s="11">
        <v>12.5</v>
      </c>
      <c r="C178" s="266"/>
      <c r="D178" s="17">
        <v>49.4</v>
      </c>
      <c r="E178" s="17">
        <v>90.6</v>
      </c>
      <c r="F178" s="41">
        <v>17.3</v>
      </c>
      <c r="G178" s="311"/>
      <c r="H178" s="17">
        <v>38.200000000000003</v>
      </c>
      <c r="I178" s="17">
        <v>93</v>
      </c>
      <c r="J178" s="17">
        <v>86.6</v>
      </c>
      <c r="K178" s="98">
        <v>86.4</v>
      </c>
      <c r="L178" s="266"/>
      <c r="M178" s="99"/>
      <c r="N178" s="17"/>
      <c r="O178" s="41"/>
      <c r="P178" s="99">
        <v>93.6</v>
      </c>
      <c r="Q178" s="17">
        <v>18.8</v>
      </c>
      <c r="R178" s="17">
        <v>49.2</v>
      </c>
      <c r="S178" s="17">
        <v>49.1</v>
      </c>
      <c r="T178" s="17">
        <v>67</v>
      </c>
      <c r="U178" s="17">
        <v>66.8</v>
      </c>
      <c r="V178" s="17">
        <v>66.599999999999994</v>
      </c>
      <c r="W178" s="17">
        <v>67.400000000000006</v>
      </c>
      <c r="X178" s="17">
        <v>88.2</v>
      </c>
      <c r="Y178" s="17">
        <v>88.3</v>
      </c>
      <c r="Z178" s="17">
        <v>88.1</v>
      </c>
      <c r="AA178" s="17">
        <v>68</v>
      </c>
      <c r="AB178" s="17">
        <v>108.2</v>
      </c>
      <c r="AC178" s="17">
        <v>826</v>
      </c>
      <c r="AD178" s="17">
        <v>16.3</v>
      </c>
      <c r="AE178" s="41">
        <v>584</v>
      </c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>
        <v>50</v>
      </c>
      <c r="AZ178" s="41">
        <v>584</v>
      </c>
      <c r="BA178" s="98">
        <f t="shared" si="46"/>
        <v>634</v>
      </c>
      <c r="BB178" s="101">
        <f t="shared" si="47"/>
        <v>634</v>
      </c>
    </row>
    <row r="179" spans="1:54" x14ac:dyDescent="0.35">
      <c r="A179" s="266"/>
      <c r="B179" s="11">
        <v>12.5833333333333</v>
      </c>
      <c r="C179" s="266"/>
      <c r="D179" s="17">
        <v>49.5</v>
      </c>
      <c r="E179" s="17">
        <v>88.2</v>
      </c>
      <c r="F179" s="41">
        <v>17.7</v>
      </c>
      <c r="G179" s="311"/>
      <c r="H179" s="17">
        <v>38.299999999999997</v>
      </c>
      <c r="I179" s="17">
        <v>92.1</v>
      </c>
      <c r="J179" s="17">
        <v>86.9</v>
      </c>
      <c r="K179" s="98">
        <v>86.6</v>
      </c>
      <c r="L179" s="266"/>
      <c r="M179" s="99"/>
      <c r="N179" s="17"/>
      <c r="O179" s="41"/>
      <c r="P179" s="99">
        <v>93</v>
      </c>
      <c r="Q179" s="17">
        <v>19</v>
      </c>
      <c r="R179" s="17">
        <v>49.3</v>
      </c>
      <c r="S179" s="17">
        <v>49.2</v>
      </c>
      <c r="T179" s="17">
        <v>67.3</v>
      </c>
      <c r="U179" s="17">
        <v>67.2</v>
      </c>
      <c r="V179" s="17">
        <v>66.900000000000006</v>
      </c>
      <c r="W179" s="17">
        <v>67.8</v>
      </c>
      <c r="X179" s="17">
        <v>88.4</v>
      </c>
      <c r="Y179" s="17">
        <v>88.5</v>
      </c>
      <c r="Z179" s="17">
        <v>88.4</v>
      </c>
      <c r="AA179" s="17">
        <v>68.400000000000006</v>
      </c>
      <c r="AB179" s="17">
        <v>107.2</v>
      </c>
      <c r="AC179" s="17">
        <v>826</v>
      </c>
      <c r="AD179" s="17">
        <v>16.3</v>
      </c>
      <c r="AE179" s="41">
        <v>584</v>
      </c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>
        <v>50</v>
      </c>
      <c r="AZ179" s="41">
        <v>584</v>
      </c>
      <c r="BA179" s="98">
        <f t="shared" si="46"/>
        <v>634</v>
      </c>
      <c r="BB179" s="101">
        <f t="shared" si="47"/>
        <v>634</v>
      </c>
    </row>
    <row r="180" spans="1:54" x14ac:dyDescent="0.35">
      <c r="A180" s="266"/>
      <c r="B180" s="11">
        <v>12.6666666666667</v>
      </c>
      <c r="C180" s="266"/>
      <c r="D180" s="17">
        <v>49.4</v>
      </c>
      <c r="E180" s="17">
        <v>90.7</v>
      </c>
      <c r="F180" s="41">
        <v>17.600000000000001</v>
      </c>
      <c r="G180" s="311"/>
      <c r="H180" s="17">
        <v>38.1</v>
      </c>
      <c r="I180" s="17">
        <v>91.9</v>
      </c>
      <c r="J180" s="17">
        <v>86.9</v>
      </c>
      <c r="K180" s="98">
        <v>86.6</v>
      </c>
      <c r="L180" s="266"/>
      <c r="M180" s="99"/>
      <c r="N180" s="17"/>
      <c r="O180" s="41"/>
      <c r="P180" s="99">
        <v>93.7</v>
      </c>
      <c r="Q180" s="17">
        <v>18.899999999999999</v>
      </c>
      <c r="R180" s="17">
        <v>49.2</v>
      </c>
      <c r="S180" s="17">
        <v>49.1</v>
      </c>
      <c r="T180" s="17">
        <v>67.3</v>
      </c>
      <c r="U180" s="17">
        <v>67.2</v>
      </c>
      <c r="V180" s="17">
        <v>66.900000000000006</v>
      </c>
      <c r="W180" s="17">
        <v>67.8</v>
      </c>
      <c r="X180" s="17">
        <v>88.5</v>
      </c>
      <c r="Y180" s="17">
        <v>88.6</v>
      </c>
      <c r="Z180" s="17">
        <v>88.4</v>
      </c>
      <c r="AA180" s="17">
        <v>68.3</v>
      </c>
      <c r="AB180" s="17">
        <v>106.9</v>
      </c>
      <c r="AC180" s="17">
        <v>823</v>
      </c>
      <c r="AD180" s="17">
        <v>16.5</v>
      </c>
      <c r="AE180" s="41">
        <v>588</v>
      </c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>
        <v>50</v>
      </c>
      <c r="AZ180" s="41">
        <v>588</v>
      </c>
      <c r="BA180" s="98">
        <f t="shared" si="46"/>
        <v>638</v>
      </c>
      <c r="BB180" s="101">
        <f t="shared" si="47"/>
        <v>638</v>
      </c>
    </row>
    <row r="181" spans="1:54" x14ac:dyDescent="0.35">
      <c r="A181" s="266"/>
      <c r="B181" s="11">
        <v>12.75</v>
      </c>
      <c r="C181" s="266"/>
      <c r="D181" s="17">
        <v>49.4</v>
      </c>
      <c r="E181" s="17">
        <v>87.3</v>
      </c>
      <c r="F181" s="41">
        <v>17.5</v>
      </c>
      <c r="G181" s="311"/>
      <c r="H181" s="17">
        <v>36.9</v>
      </c>
      <c r="I181" s="17">
        <v>91.3</v>
      </c>
      <c r="J181" s="17">
        <v>86.9</v>
      </c>
      <c r="K181" s="98">
        <v>86.6</v>
      </c>
      <c r="L181" s="266"/>
      <c r="M181" s="99"/>
      <c r="N181" s="17"/>
      <c r="O181" s="41"/>
      <c r="P181" s="99">
        <v>93.5</v>
      </c>
      <c r="Q181" s="17">
        <v>18.7</v>
      </c>
      <c r="R181" s="17">
        <v>49.2</v>
      </c>
      <c r="S181" s="17">
        <v>49.1</v>
      </c>
      <c r="T181" s="17">
        <v>66.900000000000006</v>
      </c>
      <c r="U181" s="17">
        <v>66.8</v>
      </c>
      <c r="V181" s="17">
        <v>66.8</v>
      </c>
      <c r="W181" s="17">
        <v>67.400000000000006</v>
      </c>
      <c r="X181" s="17">
        <v>88.5</v>
      </c>
      <c r="Y181" s="17">
        <v>88.6</v>
      </c>
      <c r="Z181" s="17">
        <v>88.4</v>
      </c>
      <c r="AA181" s="17">
        <v>68</v>
      </c>
      <c r="AB181" s="17">
        <v>106.5</v>
      </c>
      <c r="AC181" s="17">
        <v>824</v>
      </c>
      <c r="AD181" s="17">
        <v>16.2</v>
      </c>
      <c r="AE181" s="41">
        <v>585</v>
      </c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>
        <v>50</v>
      </c>
      <c r="AZ181" s="41">
        <v>585</v>
      </c>
      <c r="BA181" s="98">
        <f t="shared" si="46"/>
        <v>635</v>
      </c>
      <c r="BB181" s="101">
        <f t="shared" si="47"/>
        <v>635</v>
      </c>
    </row>
    <row r="182" spans="1:54" x14ac:dyDescent="0.35">
      <c r="A182" s="266"/>
      <c r="B182" s="11">
        <v>12.8333333333333</v>
      </c>
      <c r="C182" s="266"/>
      <c r="D182" s="17">
        <v>49.4</v>
      </c>
      <c r="E182" s="17">
        <v>91.2</v>
      </c>
      <c r="F182" s="41">
        <v>17.399999999999999</v>
      </c>
      <c r="G182" s="311"/>
      <c r="H182" s="17">
        <v>36.700000000000003</v>
      </c>
      <c r="I182" s="17">
        <v>92.8</v>
      </c>
      <c r="J182" s="17">
        <v>86.6</v>
      </c>
      <c r="K182" s="98">
        <v>86.3</v>
      </c>
      <c r="L182" s="266"/>
      <c r="M182" s="99"/>
      <c r="N182" s="17"/>
      <c r="O182" s="41"/>
      <c r="P182" s="99">
        <v>93.5</v>
      </c>
      <c r="Q182" s="17">
        <v>18.600000000000001</v>
      </c>
      <c r="R182" s="17">
        <v>49.2</v>
      </c>
      <c r="S182" s="17">
        <v>49.1</v>
      </c>
      <c r="T182" s="17">
        <v>66.400000000000006</v>
      </c>
      <c r="U182" s="17">
        <v>66.3</v>
      </c>
      <c r="V182" s="17">
        <v>66</v>
      </c>
      <c r="W182" s="17">
        <v>66.900000000000006</v>
      </c>
      <c r="X182" s="17">
        <v>88.2</v>
      </c>
      <c r="Y182" s="17">
        <v>88.3</v>
      </c>
      <c r="Z182" s="17">
        <v>88.1</v>
      </c>
      <c r="AA182" s="17">
        <v>67.400000000000006</v>
      </c>
      <c r="AB182" s="17">
        <v>106.6</v>
      </c>
      <c r="AC182" s="17">
        <v>825</v>
      </c>
      <c r="AD182" s="17">
        <v>16.399999999999999</v>
      </c>
      <c r="AE182" s="41">
        <v>589</v>
      </c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>
        <v>50</v>
      </c>
      <c r="AZ182" s="41">
        <v>589</v>
      </c>
      <c r="BA182" s="98">
        <f t="shared" si="46"/>
        <v>639</v>
      </c>
      <c r="BB182" s="101">
        <f t="shared" si="47"/>
        <v>639</v>
      </c>
    </row>
    <row r="183" spans="1:54" x14ac:dyDescent="0.35">
      <c r="A183" s="266"/>
      <c r="B183" s="11">
        <v>12.9166666666667</v>
      </c>
      <c r="C183" s="266"/>
      <c r="D183" s="17">
        <v>49.4</v>
      </c>
      <c r="E183" s="17">
        <v>89.8</v>
      </c>
      <c r="F183" s="41">
        <v>17.2</v>
      </c>
      <c r="G183" s="311"/>
      <c r="H183" s="17">
        <v>36.299999999999997</v>
      </c>
      <c r="I183" s="17">
        <v>92.4</v>
      </c>
      <c r="J183" s="17">
        <v>86.3</v>
      </c>
      <c r="K183" s="98">
        <v>86</v>
      </c>
      <c r="L183" s="266"/>
      <c r="M183" s="99"/>
      <c r="N183" s="17"/>
      <c r="O183" s="41"/>
      <c r="P183" s="99">
        <v>93.8</v>
      </c>
      <c r="Q183" s="17">
        <v>18.399999999999999</v>
      </c>
      <c r="R183" s="17">
        <v>49.2</v>
      </c>
      <c r="S183" s="17">
        <v>49.1</v>
      </c>
      <c r="T183" s="17">
        <v>65.900000000000006</v>
      </c>
      <c r="U183" s="17">
        <v>65.8</v>
      </c>
      <c r="V183" s="17">
        <v>65.599999999999994</v>
      </c>
      <c r="W183" s="17">
        <v>66.5</v>
      </c>
      <c r="X183" s="17">
        <v>87.9</v>
      </c>
      <c r="Y183" s="17">
        <v>88</v>
      </c>
      <c r="Z183" s="17">
        <v>87.8</v>
      </c>
      <c r="AA183" s="17">
        <v>67</v>
      </c>
      <c r="AB183" s="17">
        <v>108</v>
      </c>
      <c r="AC183" s="17">
        <v>825</v>
      </c>
      <c r="AD183" s="17">
        <v>16.399999999999999</v>
      </c>
      <c r="AE183" s="41">
        <v>585</v>
      </c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>
        <v>50</v>
      </c>
      <c r="AZ183" s="41">
        <v>585</v>
      </c>
      <c r="BA183" s="98">
        <f t="shared" si="46"/>
        <v>635</v>
      </c>
      <c r="BB183" s="101">
        <f t="shared" si="47"/>
        <v>635</v>
      </c>
    </row>
    <row r="184" spans="1:54" x14ac:dyDescent="0.35">
      <c r="A184" s="267"/>
      <c r="B184" s="11">
        <v>13</v>
      </c>
      <c r="C184" s="267"/>
      <c r="D184" s="17">
        <v>49.4</v>
      </c>
      <c r="E184" s="17">
        <v>89.9</v>
      </c>
      <c r="F184" s="41">
        <v>17.100000000000001</v>
      </c>
      <c r="G184" s="312"/>
      <c r="H184" s="17">
        <v>36.200000000000003</v>
      </c>
      <c r="I184" s="17">
        <v>92.8</v>
      </c>
      <c r="J184" s="17">
        <v>86.3</v>
      </c>
      <c r="K184" s="40">
        <v>86</v>
      </c>
      <c r="L184" s="267"/>
      <c r="M184" s="99"/>
      <c r="N184" s="17"/>
      <c r="O184" s="41"/>
      <c r="P184" s="99">
        <v>94.5</v>
      </c>
      <c r="Q184" s="17">
        <v>18.399999999999999</v>
      </c>
      <c r="R184" s="17">
        <v>49.1</v>
      </c>
      <c r="S184" s="17">
        <v>49</v>
      </c>
      <c r="T184" s="17">
        <v>66</v>
      </c>
      <c r="U184" s="17">
        <v>65.900000000000006</v>
      </c>
      <c r="V184" s="17">
        <v>65.7</v>
      </c>
      <c r="W184" s="17">
        <v>66.5</v>
      </c>
      <c r="X184" s="17">
        <v>87.9</v>
      </c>
      <c r="Y184" s="17">
        <v>88</v>
      </c>
      <c r="Z184" s="17">
        <v>87.8</v>
      </c>
      <c r="AA184" s="17">
        <v>67.099999999999994</v>
      </c>
      <c r="AB184" s="17">
        <v>107.4</v>
      </c>
      <c r="AC184" s="17">
        <v>824</v>
      </c>
      <c r="AD184" s="17">
        <v>16</v>
      </c>
      <c r="AE184" s="41">
        <v>583</v>
      </c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>
        <v>50</v>
      </c>
      <c r="AZ184" s="41">
        <v>583</v>
      </c>
      <c r="BA184" s="98">
        <f t="shared" si="46"/>
        <v>633</v>
      </c>
      <c r="BB184" s="101">
        <f t="shared" si="47"/>
        <v>633</v>
      </c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>
        <f>AVERAGE($D$173:$D$184)</f>
        <v>49.42499999999999</v>
      </c>
      <c r="E185" s="78">
        <f>AVERAGE($E$173:$E$184)</f>
        <v>90.591666666666683</v>
      </c>
      <c r="F185" s="102">
        <f>AVERAGE($F$173:$F$184)</f>
        <v>17.066666666666666</v>
      </c>
      <c r="G185" s="77" t="e">
        <f>AVERAGE(G173:G184)</f>
        <v>#DIV/0!</v>
      </c>
      <c r="H185" s="78">
        <f>AVERAGE($H$173:$H$184)</f>
        <v>35.858333333333334</v>
      </c>
      <c r="I185" s="78">
        <f>AVERAGE($I$173:$I$184)</f>
        <v>92.583333333333329</v>
      </c>
      <c r="J185" s="78">
        <f>AVERAGE(J173:J184)</f>
        <v>86.258333333333326</v>
      </c>
      <c r="K185" s="103">
        <f>AVERAGE($K$173:$K$184)</f>
        <v>86.008333333333326</v>
      </c>
      <c r="L185" s="104">
        <f t="shared" ref="L185:AD185" si="48">AVERAGE(L173:L184)</f>
        <v>0</v>
      </c>
      <c r="M185" s="103" t="e">
        <f t="shared" si="48"/>
        <v>#DIV/0!</v>
      </c>
      <c r="N185" s="103" t="e">
        <f t="shared" si="48"/>
        <v>#DIV/0!</v>
      </c>
      <c r="O185" s="102" t="e">
        <f t="shared" si="48"/>
        <v>#DIV/0!</v>
      </c>
      <c r="P185" s="105">
        <f t="shared" si="48"/>
        <v>94.033333333333346</v>
      </c>
      <c r="Q185" s="78">
        <f t="shared" si="48"/>
        <v>18.3</v>
      </c>
      <c r="R185" s="78">
        <f t="shared" si="48"/>
        <v>49.175000000000004</v>
      </c>
      <c r="S185" s="78">
        <v>49.1</v>
      </c>
      <c r="T185" s="78">
        <f t="shared" si="48"/>
        <v>65.825000000000003</v>
      </c>
      <c r="U185" s="78">
        <f t="shared" si="48"/>
        <v>65.708333333333314</v>
      </c>
      <c r="V185" s="78">
        <f t="shared" si="48"/>
        <v>65.49166666666666</v>
      </c>
      <c r="W185" s="78">
        <f t="shared" si="48"/>
        <v>66.308333333333337</v>
      </c>
      <c r="X185" s="78">
        <f t="shared" si="48"/>
        <v>87.858333333333334</v>
      </c>
      <c r="Y185" s="78">
        <f t="shared" si="48"/>
        <v>87.958333333333329</v>
      </c>
      <c r="Z185" s="78">
        <f t="shared" si="48"/>
        <v>87.791666666666671</v>
      </c>
      <c r="AA185" s="78">
        <f t="shared" si="48"/>
        <v>66.86666666666666</v>
      </c>
      <c r="AB185" s="78">
        <f t="shared" si="48"/>
        <v>107.56666666666668</v>
      </c>
      <c r="AC185" s="78">
        <f t="shared" si="48"/>
        <v>824.41666666666663</v>
      </c>
      <c r="AD185" s="78">
        <f t="shared" si="48"/>
        <v>16.316666666666666</v>
      </c>
      <c r="AE185" s="102">
        <f>AVERAGE($AE$173:$AE$184)</f>
        <v>582.66666666666663</v>
      </c>
      <c r="AF185" s="106" t="e">
        <f t="shared" ref="AF185:AT185" si="49">AVERAGE(AF173:AF184)</f>
        <v>#DIV/0!</v>
      </c>
      <c r="AG185" s="78" t="e">
        <f t="shared" si="49"/>
        <v>#DIV/0!</v>
      </c>
      <c r="AH185" s="78" t="e">
        <f t="shared" si="49"/>
        <v>#DIV/0!</v>
      </c>
      <c r="AI185" s="78" t="e">
        <f t="shared" si="49"/>
        <v>#DIV/0!</v>
      </c>
      <c r="AJ185" s="78" t="e">
        <f t="shared" si="49"/>
        <v>#DIV/0!</v>
      </c>
      <c r="AK185" s="78" t="e">
        <f t="shared" si="49"/>
        <v>#DIV/0!</v>
      </c>
      <c r="AL185" s="78" t="e">
        <f t="shared" si="49"/>
        <v>#DIV/0!</v>
      </c>
      <c r="AM185" s="78" t="e">
        <f t="shared" si="49"/>
        <v>#DIV/0!</v>
      </c>
      <c r="AN185" s="78" t="e">
        <f t="shared" si="49"/>
        <v>#DIV/0!</v>
      </c>
      <c r="AO185" s="78" t="e">
        <f t="shared" si="49"/>
        <v>#DIV/0!</v>
      </c>
      <c r="AP185" s="78" t="e">
        <f t="shared" si="49"/>
        <v>#DIV/0!</v>
      </c>
      <c r="AQ185" s="78" t="e">
        <f t="shared" si="49"/>
        <v>#DIV/0!</v>
      </c>
      <c r="AR185" s="78" t="e">
        <f t="shared" si="49"/>
        <v>#DIV/0!</v>
      </c>
      <c r="AS185" s="78" t="e">
        <f t="shared" si="49"/>
        <v>#DIV/0!</v>
      </c>
      <c r="AT185" s="78" t="e">
        <f t="shared" si="49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>
        <f>AVERAGE($AY$173:$AY$184)</f>
        <v>50</v>
      </c>
      <c r="AZ185" s="78">
        <f>AVERAGE(AZ174:AZ184)</f>
        <v>583.36363636363637</v>
      </c>
      <c r="BA185" s="103">
        <f>AVERAGE(BA173:BA184)</f>
        <v>632.66666666666663</v>
      </c>
      <c r="BB185" s="108">
        <f>AVERAGE(BB173:BB184)</f>
        <v>632.66666666666663</v>
      </c>
    </row>
    <row r="186" spans="1:54" x14ac:dyDescent="0.35">
      <c r="A186" s="268">
        <v>45306</v>
      </c>
      <c r="B186" s="11">
        <v>13.0833333333333</v>
      </c>
      <c r="C186" s="306"/>
      <c r="D186" s="17">
        <v>49.4</v>
      </c>
      <c r="E186" s="17">
        <v>91.5</v>
      </c>
      <c r="F186" s="41">
        <v>17.100000000000001</v>
      </c>
      <c r="G186" s="306"/>
      <c r="H186" s="17">
        <v>36.200000000000003</v>
      </c>
      <c r="I186" s="17">
        <v>92.2</v>
      </c>
      <c r="J186" s="17">
        <v>86.3</v>
      </c>
      <c r="K186" s="98">
        <v>86.1</v>
      </c>
      <c r="L186" s="286">
        <f>G186-C186</f>
        <v>0</v>
      </c>
      <c r="M186" s="99"/>
      <c r="N186" s="17"/>
      <c r="O186" s="41"/>
      <c r="P186" s="99">
        <v>94.5</v>
      </c>
      <c r="Q186" s="17">
        <v>18.3</v>
      </c>
      <c r="R186" s="17">
        <v>49.2</v>
      </c>
      <c r="S186" s="17">
        <v>49.1</v>
      </c>
      <c r="T186" s="17">
        <v>66.2</v>
      </c>
      <c r="U186" s="17">
        <v>66.099999999999994</v>
      </c>
      <c r="V186" s="17">
        <v>65.900000000000006</v>
      </c>
      <c r="W186" s="17">
        <v>66.7</v>
      </c>
      <c r="X186" s="17">
        <v>88.4</v>
      </c>
      <c r="Y186" s="17">
        <v>88.5</v>
      </c>
      <c r="Z186" s="17">
        <v>88.3</v>
      </c>
      <c r="AA186" s="17">
        <v>67.2</v>
      </c>
      <c r="AB186" s="17">
        <v>107.3</v>
      </c>
      <c r="AC186" s="17">
        <v>823</v>
      </c>
      <c r="AD186" s="17">
        <v>16</v>
      </c>
      <c r="AE186" s="41">
        <v>587</v>
      </c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>
        <v>50</v>
      </c>
      <c r="AZ186" s="41">
        <v>587</v>
      </c>
      <c r="BA186" s="98">
        <f>AY186+AZ186</f>
        <v>637</v>
      </c>
      <c r="BB186" s="101">
        <f>AE186+AU186+AY186</f>
        <v>637</v>
      </c>
    </row>
    <row r="187" spans="1:54" x14ac:dyDescent="0.35">
      <c r="A187" s="266"/>
      <c r="B187" s="11">
        <v>13.1666666666667</v>
      </c>
      <c r="C187" s="266"/>
      <c r="D187" s="17">
        <v>49.4</v>
      </c>
      <c r="E187" s="17">
        <v>89.7</v>
      </c>
      <c r="F187" s="41">
        <v>17.100000000000001</v>
      </c>
      <c r="G187" s="311"/>
      <c r="H187" s="17">
        <v>36</v>
      </c>
      <c r="I187" s="17">
        <v>93</v>
      </c>
      <c r="J187" s="17">
        <v>86.9</v>
      </c>
      <c r="K187" s="98">
        <v>86.6</v>
      </c>
      <c r="L187" s="266"/>
      <c r="M187" s="99"/>
      <c r="N187" s="17"/>
      <c r="O187" s="41"/>
      <c r="P187" s="99">
        <v>93.5</v>
      </c>
      <c r="Q187" s="17">
        <v>18.399999999999999</v>
      </c>
      <c r="R187" s="17">
        <v>49.2</v>
      </c>
      <c r="S187" s="17">
        <v>49.1</v>
      </c>
      <c r="T187" s="17">
        <v>66</v>
      </c>
      <c r="U187" s="17">
        <v>65.8</v>
      </c>
      <c r="V187" s="17">
        <v>65.599999999999994</v>
      </c>
      <c r="W187" s="17">
        <v>66.5</v>
      </c>
      <c r="X187" s="17">
        <v>88.1</v>
      </c>
      <c r="Y187" s="17">
        <v>88.1</v>
      </c>
      <c r="Z187" s="17">
        <v>88</v>
      </c>
      <c r="AA187" s="17">
        <v>67</v>
      </c>
      <c r="AB187" s="17">
        <v>107.5</v>
      </c>
      <c r="AC187" s="17">
        <v>824</v>
      </c>
      <c r="AD187" s="17">
        <v>16.3</v>
      </c>
      <c r="AE187" s="41">
        <v>584</v>
      </c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>
        <v>50</v>
      </c>
      <c r="AZ187" s="41">
        <v>584</v>
      </c>
      <c r="BA187" s="98">
        <f t="shared" ref="BA187:BA197" si="50">AY187+AZ187</f>
        <v>634</v>
      </c>
      <c r="BB187" s="101">
        <f t="shared" ref="BB187:BB197" si="51">AE187+AU187+AY187</f>
        <v>634</v>
      </c>
    </row>
    <row r="188" spans="1:54" x14ac:dyDescent="0.35">
      <c r="A188" s="266"/>
      <c r="B188" s="11">
        <v>13.25</v>
      </c>
      <c r="C188" s="266"/>
      <c r="D188" s="17">
        <v>49.4</v>
      </c>
      <c r="E188" s="17">
        <v>90.9</v>
      </c>
      <c r="F188" s="41">
        <v>16.899999999999999</v>
      </c>
      <c r="G188" s="311"/>
      <c r="H188" s="17">
        <v>33.799999999999997</v>
      </c>
      <c r="I188" s="17">
        <v>86.5</v>
      </c>
      <c r="J188" s="17">
        <v>86.5</v>
      </c>
      <c r="K188" s="98">
        <v>86.2</v>
      </c>
      <c r="L188" s="266"/>
      <c r="M188" s="99"/>
      <c r="N188" s="17"/>
      <c r="O188" s="41"/>
      <c r="P188" s="99">
        <v>93.9</v>
      </c>
      <c r="Q188" s="17">
        <v>18.100000000000001</v>
      </c>
      <c r="R188" s="17">
        <v>49.2</v>
      </c>
      <c r="S188" s="17">
        <v>49.1</v>
      </c>
      <c r="T188" s="17">
        <v>65.400000000000006</v>
      </c>
      <c r="U188" s="17">
        <v>65.2</v>
      </c>
      <c r="V188" s="17">
        <v>65</v>
      </c>
      <c r="W188" s="17">
        <v>65.900000000000006</v>
      </c>
      <c r="X188" s="17">
        <v>88.1</v>
      </c>
      <c r="Y188" s="17">
        <v>88.2</v>
      </c>
      <c r="Z188" s="17">
        <v>88.1</v>
      </c>
      <c r="AA188" s="17">
        <v>66.400000000000006</v>
      </c>
      <c r="AB188" s="17">
        <v>108.4</v>
      </c>
      <c r="AC188" s="17">
        <v>825</v>
      </c>
      <c r="AD188" s="17">
        <v>16.3</v>
      </c>
      <c r="AE188" s="41">
        <v>583</v>
      </c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>
        <v>50</v>
      </c>
      <c r="AZ188" s="41">
        <v>583</v>
      </c>
      <c r="BA188" s="98">
        <f t="shared" si="50"/>
        <v>633</v>
      </c>
      <c r="BB188" s="101">
        <f t="shared" si="51"/>
        <v>633</v>
      </c>
    </row>
    <row r="189" spans="1:54" x14ac:dyDescent="0.35">
      <c r="A189" s="266"/>
      <c r="B189" s="11">
        <v>13.3333333333333</v>
      </c>
      <c r="C189" s="266"/>
      <c r="D189" s="17">
        <v>49.4</v>
      </c>
      <c r="E189" s="17">
        <v>89.1</v>
      </c>
      <c r="F189" s="41">
        <v>16.8</v>
      </c>
      <c r="G189" s="311"/>
      <c r="H189" s="17">
        <v>34.5</v>
      </c>
      <c r="I189" s="17">
        <v>92.5</v>
      </c>
      <c r="J189" s="17">
        <v>86.6</v>
      </c>
      <c r="K189" s="98">
        <v>89.4</v>
      </c>
      <c r="L189" s="266"/>
      <c r="M189" s="99"/>
      <c r="N189" s="17"/>
      <c r="O189" s="41"/>
      <c r="P189" s="99">
        <v>94</v>
      </c>
      <c r="Q189" s="17">
        <v>18.2</v>
      </c>
      <c r="R189" s="17">
        <v>49.1</v>
      </c>
      <c r="S189" s="17">
        <v>49.1</v>
      </c>
      <c r="T189" s="17">
        <v>65.7</v>
      </c>
      <c r="U189" s="17">
        <v>65.5</v>
      </c>
      <c r="V189" s="17">
        <v>65.3</v>
      </c>
      <c r="W189" s="17">
        <v>66.2</v>
      </c>
      <c r="X189" s="17">
        <v>88.2</v>
      </c>
      <c r="Y189" s="17">
        <v>88.3</v>
      </c>
      <c r="Z189" s="17">
        <v>88.1</v>
      </c>
      <c r="AA189" s="17">
        <v>66.7</v>
      </c>
      <c r="AB189" s="17">
        <v>107.5</v>
      </c>
      <c r="AC189" s="17">
        <v>824</v>
      </c>
      <c r="AD189" s="17">
        <v>16.3</v>
      </c>
      <c r="AE189" s="41">
        <v>584</v>
      </c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>
        <v>50</v>
      </c>
      <c r="AZ189" s="41">
        <v>584</v>
      </c>
      <c r="BA189" s="98">
        <f t="shared" si="50"/>
        <v>634</v>
      </c>
      <c r="BB189" s="101">
        <f t="shared" si="51"/>
        <v>634</v>
      </c>
    </row>
    <row r="190" spans="1:54" x14ac:dyDescent="0.35">
      <c r="A190" s="266"/>
      <c r="B190" s="11">
        <v>13.4166666666667</v>
      </c>
      <c r="C190" s="266"/>
      <c r="D190" s="17">
        <v>49.5</v>
      </c>
      <c r="E190" s="17">
        <v>91.2</v>
      </c>
      <c r="F190" s="41">
        <v>17.5</v>
      </c>
      <c r="G190" s="311"/>
      <c r="H190" s="17">
        <v>37.1</v>
      </c>
      <c r="I190" s="17">
        <v>91.7</v>
      </c>
      <c r="J190" s="17">
        <v>87.1</v>
      </c>
      <c r="K190" s="98">
        <v>86.8</v>
      </c>
      <c r="L190" s="266"/>
      <c r="M190" s="99"/>
      <c r="N190" s="17"/>
      <c r="O190" s="41"/>
      <c r="P190" s="99">
        <v>93.7</v>
      </c>
      <c r="Q190" s="17">
        <v>18.8</v>
      </c>
      <c r="R190" s="17">
        <v>49.2</v>
      </c>
      <c r="S190" s="17">
        <v>49.1</v>
      </c>
      <c r="T190" s="17">
        <v>67.3</v>
      </c>
      <c r="U190" s="17">
        <v>67.099999999999994</v>
      </c>
      <c r="V190" s="17">
        <v>66.8</v>
      </c>
      <c r="W190" s="17">
        <v>67.7</v>
      </c>
      <c r="X190" s="17">
        <v>88.7</v>
      </c>
      <c r="Y190" s="17">
        <v>88.8</v>
      </c>
      <c r="Z190" s="17">
        <v>88.6</v>
      </c>
      <c r="AA190" s="17">
        <v>68.3</v>
      </c>
      <c r="AB190" s="17">
        <v>107.4</v>
      </c>
      <c r="AC190" s="17">
        <v>823</v>
      </c>
      <c r="AD190" s="17">
        <v>16</v>
      </c>
      <c r="AE190" s="41">
        <v>587</v>
      </c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>
        <v>50</v>
      </c>
      <c r="AZ190" s="41">
        <v>587</v>
      </c>
      <c r="BA190" s="98">
        <f t="shared" si="50"/>
        <v>637</v>
      </c>
      <c r="BB190" s="101">
        <f t="shared" si="51"/>
        <v>637</v>
      </c>
    </row>
    <row r="191" spans="1:54" x14ac:dyDescent="0.35">
      <c r="A191" s="266"/>
      <c r="B191" s="11">
        <v>13.5</v>
      </c>
      <c r="C191" s="266"/>
      <c r="D191" s="17">
        <v>49.5</v>
      </c>
      <c r="E191" s="17">
        <v>91.5</v>
      </c>
      <c r="F191" s="41">
        <v>17.8</v>
      </c>
      <c r="G191" s="311"/>
      <c r="H191" s="17">
        <v>37.6</v>
      </c>
      <c r="I191" s="17">
        <v>92</v>
      </c>
      <c r="J191" s="17">
        <v>87.4</v>
      </c>
      <c r="K191" s="98">
        <v>87.1</v>
      </c>
      <c r="L191" s="266"/>
      <c r="M191" s="99"/>
      <c r="N191" s="17"/>
      <c r="O191" s="41"/>
      <c r="P191" s="99">
        <v>94.7</v>
      </c>
      <c r="Q191" s="17">
        <v>19.100000000000001</v>
      </c>
      <c r="R191" s="17">
        <v>49.2</v>
      </c>
      <c r="S191" s="17">
        <v>49.1</v>
      </c>
      <c r="T191" s="17">
        <v>67.8</v>
      </c>
      <c r="U191" s="17">
        <v>67.599999999999994</v>
      </c>
      <c r="V191" s="17">
        <v>67.400000000000006</v>
      </c>
      <c r="W191" s="17">
        <v>68.2</v>
      </c>
      <c r="X191" s="17">
        <v>89</v>
      </c>
      <c r="Y191" s="17">
        <v>89.1</v>
      </c>
      <c r="Z191" s="17">
        <v>88.9</v>
      </c>
      <c r="AA191" s="17">
        <v>68.8</v>
      </c>
      <c r="AB191" s="17">
        <v>106.8</v>
      </c>
      <c r="AC191" s="17">
        <v>824</v>
      </c>
      <c r="AD191" s="17">
        <v>16</v>
      </c>
      <c r="AE191" s="41">
        <v>590</v>
      </c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>
        <v>50</v>
      </c>
      <c r="AZ191" s="41">
        <v>590</v>
      </c>
      <c r="BA191" s="98">
        <f t="shared" si="50"/>
        <v>640</v>
      </c>
      <c r="BB191" s="101">
        <f t="shared" si="51"/>
        <v>640</v>
      </c>
    </row>
    <row r="192" spans="1:54" x14ac:dyDescent="0.35">
      <c r="A192" s="266"/>
      <c r="B192" s="11">
        <v>13.5833333333333</v>
      </c>
      <c r="C192" s="266"/>
      <c r="D192" s="17">
        <v>49.5</v>
      </c>
      <c r="E192" s="17">
        <v>88</v>
      </c>
      <c r="F192" s="41">
        <v>18</v>
      </c>
      <c r="G192" s="311"/>
      <c r="H192" s="17">
        <v>38.1</v>
      </c>
      <c r="I192" s="17">
        <v>91.5</v>
      </c>
      <c r="J192" s="17">
        <v>87.4</v>
      </c>
      <c r="K192" s="98">
        <v>87.2</v>
      </c>
      <c r="L192" s="266"/>
      <c r="M192" s="99"/>
      <c r="N192" s="17"/>
      <c r="O192" s="41"/>
      <c r="P192" s="99">
        <v>93.7</v>
      </c>
      <c r="Q192" s="17">
        <v>19.399999999999999</v>
      </c>
      <c r="R192" s="17">
        <v>49.2</v>
      </c>
      <c r="S192" s="17">
        <v>49.1</v>
      </c>
      <c r="T192" s="17">
        <v>68.099999999999994</v>
      </c>
      <c r="U192" s="17">
        <v>67.900000000000006</v>
      </c>
      <c r="V192" s="17">
        <v>67.7</v>
      </c>
      <c r="W192" s="17">
        <v>68.5</v>
      </c>
      <c r="X192" s="17">
        <v>89</v>
      </c>
      <c r="Y192" s="17">
        <v>89.1</v>
      </c>
      <c r="Z192" s="17">
        <v>88.9</v>
      </c>
      <c r="AA192" s="17">
        <v>69.099999999999994</v>
      </c>
      <c r="AB192" s="17">
        <v>106.8</v>
      </c>
      <c r="AC192" s="17">
        <v>825</v>
      </c>
      <c r="AD192" s="17">
        <v>16</v>
      </c>
      <c r="AE192" s="41">
        <v>589</v>
      </c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>
        <v>50</v>
      </c>
      <c r="AZ192" s="41">
        <v>589</v>
      </c>
      <c r="BA192" s="98">
        <f t="shared" si="50"/>
        <v>639</v>
      </c>
      <c r="BB192" s="101">
        <f t="shared" si="51"/>
        <v>639</v>
      </c>
    </row>
    <row r="193" spans="1:54" x14ac:dyDescent="0.35">
      <c r="A193" s="266"/>
      <c r="B193" s="11">
        <v>13.6666666666667</v>
      </c>
      <c r="C193" s="266"/>
      <c r="D193" s="17">
        <v>49.4</v>
      </c>
      <c r="E193" s="17">
        <v>87.9</v>
      </c>
      <c r="F193" s="41">
        <v>18.100000000000001</v>
      </c>
      <c r="G193" s="311"/>
      <c r="H193" s="17">
        <v>37.700000000000003</v>
      </c>
      <c r="I193" s="17">
        <v>91.3</v>
      </c>
      <c r="J193" s="17">
        <v>87.1</v>
      </c>
      <c r="K193" s="98">
        <v>86.9</v>
      </c>
      <c r="L193" s="266"/>
      <c r="M193" s="99"/>
      <c r="N193" s="17"/>
      <c r="O193" s="41"/>
      <c r="P193" s="99">
        <v>93.5</v>
      </c>
      <c r="Q193" s="17">
        <v>19.5</v>
      </c>
      <c r="R193" s="17">
        <v>49.2</v>
      </c>
      <c r="S193" s="17">
        <v>49.1</v>
      </c>
      <c r="T193" s="17">
        <v>67.7</v>
      </c>
      <c r="U193" s="17">
        <v>67.599999999999994</v>
      </c>
      <c r="V193" s="17">
        <v>67.400000000000006</v>
      </c>
      <c r="W193" s="17">
        <v>68.3</v>
      </c>
      <c r="X193" s="17">
        <v>88.7</v>
      </c>
      <c r="Y193" s="17">
        <v>88.8</v>
      </c>
      <c r="Z193" s="17">
        <v>88.6</v>
      </c>
      <c r="AA193" s="17">
        <v>68.8</v>
      </c>
      <c r="AB193" s="17">
        <v>106.5</v>
      </c>
      <c r="AC193" s="17">
        <v>823</v>
      </c>
      <c r="AD193" s="17">
        <v>16.3</v>
      </c>
      <c r="AE193" s="41">
        <v>585</v>
      </c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>
        <v>50</v>
      </c>
      <c r="AZ193" s="41">
        <v>585</v>
      </c>
      <c r="BA193" s="98">
        <f t="shared" si="50"/>
        <v>635</v>
      </c>
      <c r="BB193" s="101">
        <f t="shared" si="51"/>
        <v>635</v>
      </c>
    </row>
    <row r="194" spans="1:54" x14ac:dyDescent="0.35">
      <c r="A194" s="266"/>
      <c r="B194" s="11">
        <v>13.75</v>
      </c>
      <c r="C194" s="266"/>
      <c r="D194" s="17">
        <v>49.4</v>
      </c>
      <c r="E194" s="17">
        <v>87.8</v>
      </c>
      <c r="F194" s="41">
        <v>17.8</v>
      </c>
      <c r="G194" s="311"/>
      <c r="H194" s="17">
        <v>36.700000000000003</v>
      </c>
      <c r="I194" s="17">
        <v>92.5</v>
      </c>
      <c r="J194" s="17">
        <v>87</v>
      </c>
      <c r="K194" s="98">
        <v>86.7</v>
      </c>
      <c r="L194" s="266"/>
      <c r="M194" s="99"/>
      <c r="N194" s="17"/>
      <c r="O194" s="41"/>
      <c r="P194" s="99">
        <v>92.8</v>
      </c>
      <c r="Q194" s="143">
        <v>19.100000000000001</v>
      </c>
      <c r="R194" s="143">
        <v>49.2</v>
      </c>
      <c r="S194" s="17">
        <v>49.1</v>
      </c>
      <c r="T194" s="17">
        <v>67.099999999999994</v>
      </c>
      <c r="U194" s="17">
        <v>67</v>
      </c>
      <c r="V194" s="17">
        <v>66.599999999999994</v>
      </c>
      <c r="W194" s="17">
        <v>67.599999999999994</v>
      </c>
      <c r="X194" s="17">
        <v>88.6</v>
      </c>
      <c r="Y194" s="17">
        <v>88.7</v>
      </c>
      <c r="Z194" s="17">
        <v>88.5</v>
      </c>
      <c r="AA194" s="17">
        <v>68.099999999999994</v>
      </c>
      <c r="AB194" s="17">
        <v>106.7</v>
      </c>
      <c r="AC194" s="17">
        <v>824</v>
      </c>
      <c r="AD194" s="17">
        <v>16.3</v>
      </c>
      <c r="AE194" s="41">
        <v>585</v>
      </c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>
        <v>50</v>
      </c>
      <c r="AZ194" s="41">
        <v>585</v>
      </c>
      <c r="BA194" s="98">
        <f t="shared" si="50"/>
        <v>635</v>
      </c>
      <c r="BB194" s="101">
        <f t="shared" si="51"/>
        <v>635</v>
      </c>
    </row>
    <row r="195" spans="1:54" x14ac:dyDescent="0.35">
      <c r="A195" s="266"/>
      <c r="B195" s="11">
        <v>13.8333333333333</v>
      </c>
      <c r="C195" s="266"/>
      <c r="D195" s="17">
        <v>49.4</v>
      </c>
      <c r="E195" s="17">
        <v>90.4</v>
      </c>
      <c r="F195" s="41">
        <v>17.600000000000001</v>
      </c>
      <c r="G195" s="311"/>
      <c r="H195" s="17">
        <v>36.4</v>
      </c>
      <c r="I195" s="17">
        <v>91.4</v>
      </c>
      <c r="J195" s="17">
        <v>87.2</v>
      </c>
      <c r="K195" s="98">
        <v>86.9</v>
      </c>
      <c r="L195" s="266"/>
      <c r="M195" s="99"/>
      <c r="N195" s="17"/>
      <c r="O195" s="41"/>
      <c r="P195" s="99">
        <v>93.6</v>
      </c>
      <c r="Q195" s="17">
        <v>18.8</v>
      </c>
      <c r="R195" s="17">
        <v>49.2</v>
      </c>
      <c r="S195" s="17">
        <v>49.1</v>
      </c>
      <c r="T195" s="17">
        <v>67</v>
      </c>
      <c r="U195" s="17">
        <v>66.900000000000006</v>
      </c>
      <c r="V195" s="17">
        <v>66.599999999999994</v>
      </c>
      <c r="W195" s="17">
        <v>67.5</v>
      </c>
      <c r="X195" s="17">
        <v>88.7</v>
      </c>
      <c r="Y195" s="17">
        <v>88.8</v>
      </c>
      <c r="Z195" s="17">
        <v>88.6</v>
      </c>
      <c r="AA195" s="17">
        <v>68</v>
      </c>
      <c r="AB195" s="17">
        <v>107.2</v>
      </c>
      <c r="AC195" s="17">
        <v>825</v>
      </c>
      <c r="AD195" s="17">
        <v>16.3</v>
      </c>
      <c r="AE195" s="41">
        <v>586</v>
      </c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>
        <v>50</v>
      </c>
      <c r="AZ195" s="41">
        <v>586</v>
      </c>
      <c r="BA195" s="98">
        <f t="shared" si="50"/>
        <v>636</v>
      </c>
      <c r="BB195" s="101">
        <f t="shared" si="51"/>
        <v>636</v>
      </c>
    </row>
    <row r="196" spans="1:54" x14ac:dyDescent="0.35">
      <c r="A196" s="266"/>
      <c r="B196" s="11">
        <v>13.9166666666667</v>
      </c>
      <c r="C196" s="266"/>
      <c r="D196" s="40">
        <v>49.5</v>
      </c>
      <c r="E196" s="17">
        <v>90.5</v>
      </c>
      <c r="F196" s="41">
        <v>17.399999999999999</v>
      </c>
      <c r="G196" s="311"/>
      <c r="H196" s="17">
        <v>36</v>
      </c>
      <c r="I196" s="17">
        <v>92.1</v>
      </c>
      <c r="J196" s="17">
        <v>86.4</v>
      </c>
      <c r="K196" s="98">
        <v>86.1</v>
      </c>
      <c r="L196" s="266"/>
      <c r="M196" s="99"/>
      <c r="N196" s="17"/>
      <c r="O196" s="41"/>
      <c r="P196" s="99">
        <v>95.3</v>
      </c>
      <c r="Q196" s="17">
        <v>18.600000000000001</v>
      </c>
      <c r="R196" s="17">
        <v>49.2</v>
      </c>
      <c r="S196" s="17">
        <v>49.1</v>
      </c>
      <c r="T196" s="17">
        <v>66</v>
      </c>
      <c r="U196" s="17">
        <v>65.900000000000006</v>
      </c>
      <c r="V196" s="17">
        <v>65.7</v>
      </c>
      <c r="W196" s="17">
        <v>66.599999999999994</v>
      </c>
      <c r="X196" s="17">
        <v>88</v>
      </c>
      <c r="Y196" s="17">
        <v>88.1</v>
      </c>
      <c r="Z196" s="17">
        <v>87.9</v>
      </c>
      <c r="AA196" s="17">
        <v>67.099999999999994</v>
      </c>
      <c r="AB196" s="17">
        <v>107.8</v>
      </c>
      <c r="AC196" s="17">
        <v>825</v>
      </c>
      <c r="AD196" s="17">
        <v>16</v>
      </c>
      <c r="AE196" s="41">
        <v>581</v>
      </c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>
        <v>50</v>
      </c>
      <c r="AZ196" s="41">
        <v>581</v>
      </c>
      <c r="BA196" s="98">
        <f t="shared" si="50"/>
        <v>631</v>
      </c>
      <c r="BB196" s="101">
        <f t="shared" si="51"/>
        <v>631</v>
      </c>
    </row>
    <row r="197" spans="1:54" x14ac:dyDescent="0.35">
      <c r="A197" s="267"/>
      <c r="B197" s="11">
        <v>14</v>
      </c>
      <c r="C197" s="267"/>
      <c r="D197" s="17">
        <v>49.4</v>
      </c>
      <c r="E197" s="17">
        <v>86.6</v>
      </c>
      <c r="F197" s="41">
        <v>17.3</v>
      </c>
      <c r="G197" s="312"/>
      <c r="H197" s="17">
        <v>35.6</v>
      </c>
      <c r="I197" s="40">
        <v>92.1</v>
      </c>
      <c r="J197" s="40">
        <v>86.2</v>
      </c>
      <c r="K197" s="40">
        <v>85.9</v>
      </c>
      <c r="L197" s="267"/>
      <c r="M197" s="99"/>
      <c r="N197" s="17"/>
      <c r="O197" s="41"/>
      <c r="P197" s="99">
        <v>94</v>
      </c>
      <c r="Q197" s="17">
        <v>18.399999999999999</v>
      </c>
      <c r="R197" s="17">
        <v>49.2</v>
      </c>
      <c r="S197" s="17">
        <v>49.1</v>
      </c>
      <c r="T197" s="17">
        <v>65.8</v>
      </c>
      <c r="U197" s="17">
        <v>65.7</v>
      </c>
      <c r="V197" s="17">
        <v>65.5</v>
      </c>
      <c r="W197" s="17">
        <v>66.3</v>
      </c>
      <c r="X197" s="17">
        <v>87.8</v>
      </c>
      <c r="Y197" s="17">
        <v>87.9</v>
      </c>
      <c r="Z197" s="17">
        <v>87.8</v>
      </c>
      <c r="AA197" s="17">
        <v>66.900000000000006</v>
      </c>
      <c r="AB197" s="17">
        <v>107.7</v>
      </c>
      <c r="AC197" s="17">
        <v>824</v>
      </c>
      <c r="AD197" s="17">
        <v>16.100000000000001</v>
      </c>
      <c r="AE197" s="41">
        <v>580</v>
      </c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>
        <v>50</v>
      </c>
      <c r="AZ197" s="41">
        <v>580</v>
      </c>
      <c r="BA197" s="98">
        <f t="shared" si="50"/>
        <v>630</v>
      </c>
      <c r="BB197" s="101">
        <f t="shared" si="51"/>
        <v>630</v>
      </c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>
        <f>AVERAGE($D$186:$D$197)</f>
        <v>49.43333333333333</v>
      </c>
      <c r="E198" s="78">
        <f>AVERAGE($E$186:$E$197)</f>
        <v>89.591666666666654</v>
      </c>
      <c r="F198" s="102">
        <f>AVERAGE($F$186:$F$197)</f>
        <v>17.450000000000003</v>
      </c>
      <c r="G198" s="77" t="e">
        <f>AVERAGE(G186:G197)</f>
        <v>#DIV/0!</v>
      </c>
      <c r="H198" s="78">
        <f>AVERAGE($H$186:$H$197)</f>
        <v>36.30833333333333</v>
      </c>
      <c r="I198" s="78">
        <f>AVERAGE($I$186:$I$197)</f>
        <v>91.566666666666663</v>
      </c>
      <c r="J198" s="78">
        <f>AVERAGE(J186:J197)</f>
        <v>86.841666666666654</v>
      </c>
      <c r="K198" s="103">
        <f>AVERAGE($K$186:$K$197)</f>
        <v>86.825000000000003</v>
      </c>
      <c r="L198" s="104">
        <f t="shared" ref="L198:AD198" si="52">AVERAGE(L186:L197)</f>
        <v>0</v>
      </c>
      <c r="M198" s="103" t="e">
        <f t="shared" si="52"/>
        <v>#DIV/0!</v>
      </c>
      <c r="N198" s="103" t="e">
        <f t="shared" si="52"/>
        <v>#DIV/0!</v>
      </c>
      <c r="O198" s="102" t="e">
        <f t="shared" si="52"/>
        <v>#DIV/0!</v>
      </c>
      <c r="P198" s="105">
        <f t="shared" si="52"/>
        <v>93.933333333333337</v>
      </c>
      <c r="Q198" s="78">
        <f t="shared" si="52"/>
        <v>18.725000000000001</v>
      </c>
      <c r="R198" s="78">
        <f t="shared" si="52"/>
        <v>49.19166666666667</v>
      </c>
      <c r="S198" s="78">
        <f t="shared" si="52"/>
        <v>49.100000000000016</v>
      </c>
      <c r="T198" s="78">
        <f t="shared" si="52"/>
        <v>66.674999999999997</v>
      </c>
      <c r="U198" s="78">
        <f t="shared" si="52"/>
        <v>66.524999999999991</v>
      </c>
      <c r="V198" s="78">
        <f t="shared" si="52"/>
        <v>66.291666666666671</v>
      </c>
      <c r="W198" s="78">
        <f t="shared" si="52"/>
        <v>67.166666666666671</v>
      </c>
      <c r="X198" s="78">
        <f t="shared" si="52"/>
        <v>88.441666666666677</v>
      </c>
      <c r="Y198" s="78">
        <f t="shared" si="52"/>
        <v>88.533333333333346</v>
      </c>
      <c r="Z198" s="78">
        <f t="shared" si="52"/>
        <v>88.358333333333334</v>
      </c>
      <c r="AA198" s="78">
        <f t="shared" si="52"/>
        <v>67.7</v>
      </c>
      <c r="AB198" s="78">
        <f t="shared" si="52"/>
        <v>107.3</v>
      </c>
      <c r="AC198" s="78">
        <f t="shared" si="52"/>
        <v>824.08333333333337</v>
      </c>
      <c r="AD198" s="78">
        <f t="shared" si="52"/>
        <v>16.158333333333335</v>
      </c>
      <c r="AE198" s="102">
        <f>AVERAGE($AE$186:$AE$197)</f>
        <v>585.08333333333337</v>
      </c>
      <c r="AF198" s="106" t="e">
        <f t="shared" ref="AF198:AT198" si="53">AVERAGE(AF186:AF197)</f>
        <v>#DIV/0!</v>
      </c>
      <c r="AG198" s="78" t="e">
        <f t="shared" si="53"/>
        <v>#DIV/0!</v>
      </c>
      <c r="AH198" s="78" t="e">
        <f t="shared" si="53"/>
        <v>#DIV/0!</v>
      </c>
      <c r="AI198" s="78" t="e">
        <f t="shared" si="53"/>
        <v>#DIV/0!</v>
      </c>
      <c r="AJ198" s="78" t="e">
        <f t="shared" si="53"/>
        <v>#DIV/0!</v>
      </c>
      <c r="AK198" s="78" t="e">
        <f t="shared" si="53"/>
        <v>#DIV/0!</v>
      </c>
      <c r="AL198" s="78" t="e">
        <f t="shared" si="53"/>
        <v>#DIV/0!</v>
      </c>
      <c r="AM198" s="78" t="e">
        <f t="shared" si="53"/>
        <v>#DIV/0!</v>
      </c>
      <c r="AN198" s="78" t="e">
        <f t="shared" si="53"/>
        <v>#DIV/0!</v>
      </c>
      <c r="AO198" s="78" t="e">
        <f t="shared" si="53"/>
        <v>#DIV/0!</v>
      </c>
      <c r="AP198" s="78" t="e">
        <f t="shared" si="53"/>
        <v>#DIV/0!</v>
      </c>
      <c r="AQ198" s="78" t="e">
        <f t="shared" si="53"/>
        <v>#DIV/0!</v>
      </c>
      <c r="AR198" s="78" t="e">
        <f t="shared" si="53"/>
        <v>#DIV/0!</v>
      </c>
      <c r="AS198" s="78" t="e">
        <f t="shared" si="53"/>
        <v>#DIV/0!</v>
      </c>
      <c r="AT198" s="78" t="e">
        <f t="shared" si="53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>
        <f>AVERAGE($AY$186:$AY$197)</f>
        <v>50</v>
      </c>
      <c r="AZ198" s="78">
        <f>AVERAGE(AZ186:AZ197)</f>
        <v>585.08333333333337</v>
      </c>
      <c r="BA198" s="103">
        <f>AVERAGE(BA186:BA197)</f>
        <v>635.08333333333337</v>
      </c>
      <c r="BB198" s="108">
        <f>AVERAGE(BB186:BB197)</f>
        <v>635.08333333333337</v>
      </c>
    </row>
    <row r="199" spans="1:54" x14ac:dyDescent="0.35">
      <c r="A199" s="268">
        <v>45307</v>
      </c>
      <c r="B199" s="11">
        <v>14.0833333333333</v>
      </c>
      <c r="C199" s="306"/>
      <c r="D199" s="17">
        <v>49.4</v>
      </c>
      <c r="E199" s="17">
        <v>90.7</v>
      </c>
      <c r="F199" s="41">
        <v>17.2</v>
      </c>
      <c r="G199" s="306"/>
      <c r="H199" s="17">
        <v>33.700000000000003</v>
      </c>
      <c r="I199" s="17">
        <v>92.4</v>
      </c>
      <c r="J199" s="17">
        <v>86.3</v>
      </c>
      <c r="K199" s="98">
        <v>86.1</v>
      </c>
      <c r="L199" s="286">
        <f>G199-C199</f>
        <v>0</v>
      </c>
      <c r="M199" s="99"/>
      <c r="N199" s="17"/>
      <c r="O199" s="41"/>
      <c r="P199" s="99">
        <v>94.3</v>
      </c>
      <c r="Q199" s="17">
        <v>18.3</v>
      </c>
      <c r="R199" s="17">
        <v>49.2</v>
      </c>
      <c r="S199" s="17">
        <v>49.1</v>
      </c>
      <c r="T199" s="17">
        <v>65.3</v>
      </c>
      <c r="U199" s="17">
        <v>65.3</v>
      </c>
      <c r="V199" s="17">
        <v>65.099999999999994</v>
      </c>
      <c r="W199" s="17">
        <v>65.900000000000006</v>
      </c>
      <c r="X199" s="17">
        <v>88</v>
      </c>
      <c r="Y199" s="17">
        <v>88.1</v>
      </c>
      <c r="Z199" s="17">
        <v>87.9</v>
      </c>
      <c r="AA199" s="17">
        <v>66.400000000000006</v>
      </c>
      <c r="AB199" s="17">
        <v>107.8</v>
      </c>
      <c r="AC199" s="17">
        <v>824</v>
      </c>
      <c r="AD199" s="17">
        <v>16.3</v>
      </c>
      <c r="AE199" s="41">
        <v>580</v>
      </c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>
        <v>50</v>
      </c>
      <c r="AZ199" s="41">
        <v>580</v>
      </c>
      <c r="BA199" s="98">
        <f>AY199+AZ199</f>
        <v>630</v>
      </c>
      <c r="BB199" s="101">
        <f>AE199+AU199+AY199</f>
        <v>630</v>
      </c>
    </row>
    <row r="200" spans="1:54" x14ac:dyDescent="0.35">
      <c r="A200" s="266"/>
      <c r="B200" s="11">
        <v>14.1666666666667</v>
      </c>
      <c r="C200" s="266"/>
      <c r="D200" s="17">
        <v>49.4</v>
      </c>
      <c r="E200" s="17">
        <v>89.5</v>
      </c>
      <c r="F200" s="41">
        <v>16.8</v>
      </c>
      <c r="G200" s="311"/>
      <c r="H200" s="17">
        <v>32.6</v>
      </c>
      <c r="I200" s="17">
        <v>91.2</v>
      </c>
      <c r="J200" s="17">
        <v>86.5</v>
      </c>
      <c r="K200" s="98">
        <v>86.2</v>
      </c>
      <c r="L200" s="266"/>
      <c r="M200" s="99"/>
      <c r="N200" s="17"/>
      <c r="O200" s="41"/>
      <c r="P200" s="99">
        <v>93.9</v>
      </c>
      <c r="Q200" s="17">
        <v>18</v>
      </c>
      <c r="R200" s="17">
        <v>49.2</v>
      </c>
      <c r="S200" s="17">
        <v>49.1</v>
      </c>
      <c r="T200" s="17">
        <v>65.099999999999994</v>
      </c>
      <c r="U200" s="17">
        <v>65</v>
      </c>
      <c r="V200" s="17">
        <v>64.8</v>
      </c>
      <c r="W200" s="17">
        <v>65.599999999999994</v>
      </c>
      <c r="X200" s="17">
        <v>88.1</v>
      </c>
      <c r="Y200" s="17">
        <v>88.2</v>
      </c>
      <c r="Z200" s="17">
        <v>88</v>
      </c>
      <c r="AA200" s="17">
        <v>66.2</v>
      </c>
      <c r="AB200" s="17">
        <v>108.1</v>
      </c>
      <c r="AC200" s="17">
        <v>824</v>
      </c>
      <c r="AD200" s="17">
        <v>16.3</v>
      </c>
      <c r="AE200" s="41">
        <v>582</v>
      </c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>
        <v>50</v>
      </c>
      <c r="AZ200" s="41">
        <v>582</v>
      </c>
      <c r="BA200" s="98">
        <f t="shared" ref="BA200:BA210" si="54">AY200+AZ200</f>
        <v>632</v>
      </c>
      <c r="BB200" s="101">
        <f t="shared" ref="BB200:BB210" si="55">AE200+AU200+AY200</f>
        <v>632</v>
      </c>
    </row>
    <row r="201" spans="1:54" x14ac:dyDescent="0.35">
      <c r="A201" s="266"/>
      <c r="B201" s="11">
        <v>14.25</v>
      </c>
      <c r="C201" s="266"/>
      <c r="D201" s="17">
        <v>49.4</v>
      </c>
      <c r="E201" s="17">
        <v>89.6</v>
      </c>
      <c r="F201" s="41">
        <v>16.7</v>
      </c>
      <c r="G201" s="311"/>
      <c r="H201" s="17">
        <v>32.4</v>
      </c>
      <c r="I201" s="17">
        <v>92.8</v>
      </c>
      <c r="J201" s="17">
        <v>86.6</v>
      </c>
      <c r="K201" s="98">
        <v>86.3</v>
      </c>
      <c r="L201" s="266"/>
      <c r="M201" s="99"/>
      <c r="N201" s="17"/>
      <c r="O201" s="41"/>
      <c r="P201" s="99">
        <v>94.2</v>
      </c>
      <c r="Q201" s="17">
        <v>17.8</v>
      </c>
      <c r="R201" s="17">
        <v>49.2</v>
      </c>
      <c r="S201" s="17">
        <v>49.1</v>
      </c>
      <c r="T201" s="17">
        <v>64.900000000000006</v>
      </c>
      <c r="U201" s="17">
        <v>64.8</v>
      </c>
      <c r="V201" s="17">
        <v>63.6</v>
      </c>
      <c r="W201" s="17">
        <v>65.400000000000006</v>
      </c>
      <c r="X201" s="17">
        <v>88.2</v>
      </c>
      <c r="Y201" s="17">
        <v>88.3</v>
      </c>
      <c r="Z201" s="17">
        <v>88.1</v>
      </c>
      <c r="AA201" s="17">
        <v>65.900000000000006</v>
      </c>
      <c r="AB201" s="17">
        <v>107.6</v>
      </c>
      <c r="AC201" s="17">
        <v>824</v>
      </c>
      <c r="AD201" s="17">
        <v>16.3</v>
      </c>
      <c r="AE201" s="41">
        <v>584</v>
      </c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>
        <v>50</v>
      </c>
      <c r="AZ201" s="41">
        <v>584</v>
      </c>
      <c r="BA201" s="98">
        <f t="shared" si="54"/>
        <v>634</v>
      </c>
      <c r="BB201" s="101">
        <f t="shared" si="55"/>
        <v>634</v>
      </c>
    </row>
    <row r="202" spans="1:54" x14ac:dyDescent="0.35">
      <c r="A202" s="266"/>
      <c r="B202" s="11">
        <v>14.3333333333333</v>
      </c>
      <c r="C202" s="266"/>
      <c r="D202" s="17">
        <v>49.4</v>
      </c>
      <c r="E202" s="17">
        <v>91.2</v>
      </c>
      <c r="F202" s="41">
        <v>16.8</v>
      </c>
      <c r="G202" s="311"/>
      <c r="H202" s="17">
        <v>33.9</v>
      </c>
      <c r="I202" s="17">
        <v>92.4</v>
      </c>
      <c r="J202" s="17">
        <v>86.6</v>
      </c>
      <c r="K202" s="98">
        <v>86.3</v>
      </c>
      <c r="L202" s="266"/>
      <c r="M202" s="99"/>
      <c r="N202" s="17"/>
      <c r="O202" s="41"/>
      <c r="P202" s="99">
        <v>94.3</v>
      </c>
      <c r="Q202" s="17">
        <v>17.899999999999999</v>
      </c>
      <c r="R202" s="17">
        <v>49.2</v>
      </c>
      <c r="S202" s="17">
        <v>49.1</v>
      </c>
      <c r="T202" s="17">
        <v>65.400000000000006</v>
      </c>
      <c r="U202" s="17">
        <v>65.400000000000006</v>
      </c>
      <c r="V202" s="17">
        <v>65.900000000000006</v>
      </c>
      <c r="W202" s="17">
        <v>66</v>
      </c>
      <c r="X202" s="17">
        <v>88.2</v>
      </c>
      <c r="Y202" s="17">
        <v>88.3</v>
      </c>
      <c r="Z202" s="17">
        <v>88.1</v>
      </c>
      <c r="AA202" s="17">
        <v>66.5</v>
      </c>
      <c r="AB202" s="17">
        <v>107.3</v>
      </c>
      <c r="AC202" s="17">
        <v>825</v>
      </c>
      <c r="AD202" s="17">
        <v>16</v>
      </c>
      <c r="AE202" s="41">
        <v>583</v>
      </c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>
        <v>50</v>
      </c>
      <c r="AZ202" s="41">
        <v>583</v>
      </c>
      <c r="BA202" s="98">
        <f t="shared" si="54"/>
        <v>633</v>
      </c>
      <c r="BB202" s="101">
        <f t="shared" si="55"/>
        <v>633</v>
      </c>
    </row>
    <row r="203" spans="1:54" x14ac:dyDescent="0.35">
      <c r="A203" s="266"/>
      <c r="B203" s="11">
        <v>14.4166666666667</v>
      </c>
      <c r="C203" s="266"/>
      <c r="D203" s="17">
        <v>49.4</v>
      </c>
      <c r="E203" s="17">
        <v>91.2</v>
      </c>
      <c r="F203" s="41">
        <v>17.2</v>
      </c>
      <c r="G203" s="311"/>
      <c r="H203" s="17">
        <v>36.6</v>
      </c>
      <c r="I203" s="17">
        <v>92.4</v>
      </c>
      <c r="J203" s="17">
        <v>86.5</v>
      </c>
      <c r="K203" s="98">
        <v>86.3</v>
      </c>
      <c r="L203" s="266"/>
      <c r="M203" s="99"/>
      <c r="N203" s="17"/>
      <c r="O203" s="41"/>
      <c r="P203" s="99">
        <v>94.2</v>
      </c>
      <c r="Q203" s="17">
        <v>18.399999999999999</v>
      </c>
      <c r="R203" s="17">
        <v>49.2</v>
      </c>
      <c r="S203" s="17">
        <v>49.1</v>
      </c>
      <c r="T203" s="17">
        <v>66.3</v>
      </c>
      <c r="U203" s="17">
        <v>66.2</v>
      </c>
      <c r="V203" s="17">
        <v>66</v>
      </c>
      <c r="W203" s="17">
        <v>66.8</v>
      </c>
      <c r="X203" s="17">
        <v>88.1</v>
      </c>
      <c r="Y203" s="17">
        <v>88.2</v>
      </c>
      <c r="Z203" s="17">
        <v>88</v>
      </c>
      <c r="AA203" s="17">
        <v>67.3</v>
      </c>
      <c r="AB203" s="17">
        <v>107.3</v>
      </c>
      <c r="AC203" s="17">
        <v>824</v>
      </c>
      <c r="AD203" s="17">
        <v>16.100000000000001</v>
      </c>
      <c r="AE203" s="41">
        <v>583</v>
      </c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>
        <v>50</v>
      </c>
      <c r="AZ203" s="41">
        <v>583</v>
      </c>
      <c r="BA203" s="98">
        <f t="shared" si="54"/>
        <v>633</v>
      </c>
      <c r="BB203" s="101">
        <f t="shared" si="55"/>
        <v>633</v>
      </c>
    </row>
    <row r="204" spans="1:54" x14ac:dyDescent="0.35">
      <c r="A204" s="266"/>
      <c r="B204" s="11">
        <v>14.5</v>
      </c>
      <c r="C204" s="266"/>
      <c r="D204" s="17">
        <v>49.5</v>
      </c>
      <c r="E204" s="17">
        <v>88.2</v>
      </c>
      <c r="F204" s="41">
        <v>17.600000000000001</v>
      </c>
      <c r="G204" s="311"/>
      <c r="H204" s="17">
        <v>37.6</v>
      </c>
      <c r="I204" s="17">
        <v>93.3</v>
      </c>
      <c r="J204" s="17">
        <v>86.5</v>
      </c>
      <c r="K204" s="98">
        <v>86.3</v>
      </c>
      <c r="L204" s="266"/>
      <c r="M204" s="99"/>
      <c r="N204" s="17"/>
      <c r="O204" s="41"/>
      <c r="P204" s="99">
        <v>94.3</v>
      </c>
      <c r="Q204" s="17">
        <v>19.2</v>
      </c>
      <c r="R204" s="17">
        <v>49.2</v>
      </c>
      <c r="S204" s="17">
        <v>49.2</v>
      </c>
      <c r="T204" s="17">
        <v>66.099999999999994</v>
      </c>
      <c r="U204" s="17">
        <v>66.7</v>
      </c>
      <c r="V204" s="17">
        <v>66.3</v>
      </c>
      <c r="W204" s="17">
        <v>67.400000000000006</v>
      </c>
      <c r="X204" s="17">
        <v>88.1</v>
      </c>
      <c r="Y204" s="17">
        <v>88.2</v>
      </c>
      <c r="Z204" s="17">
        <v>88.1</v>
      </c>
      <c r="AA204" s="17">
        <v>67.900000000000006</v>
      </c>
      <c r="AB204" s="17">
        <v>107.6</v>
      </c>
      <c r="AC204" s="17">
        <v>824</v>
      </c>
      <c r="AD204" s="17">
        <v>16.100000000000001</v>
      </c>
      <c r="AE204" s="41">
        <v>582</v>
      </c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>
        <v>50</v>
      </c>
      <c r="AZ204" s="41">
        <v>582</v>
      </c>
      <c r="BA204" s="98">
        <f t="shared" si="54"/>
        <v>632</v>
      </c>
      <c r="BB204" s="101">
        <f t="shared" si="55"/>
        <v>632</v>
      </c>
    </row>
    <row r="205" spans="1:54" x14ac:dyDescent="0.35">
      <c r="A205" s="266"/>
      <c r="B205" s="11">
        <v>14.5833333333333</v>
      </c>
      <c r="C205" s="266"/>
      <c r="D205" s="17">
        <v>49.4</v>
      </c>
      <c r="E205" s="17">
        <v>89</v>
      </c>
      <c r="F205" s="41">
        <v>18</v>
      </c>
      <c r="G205" s="311"/>
      <c r="H205" s="17">
        <v>37.799999999999997</v>
      </c>
      <c r="I205" s="17">
        <v>91.3</v>
      </c>
      <c r="J205" s="17">
        <v>88.1</v>
      </c>
      <c r="K205" s="98">
        <v>87.9</v>
      </c>
      <c r="L205" s="266"/>
      <c r="M205" s="99"/>
      <c r="N205" s="17"/>
      <c r="O205" s="41"/>
      <c r="P205" s="99">
        <v>92.3</v>
      </c>
      <c r="Q205" s="17">
        <v>19.5</v>
      </c>
      <c r="R205" s="17">
        <v>49.2</v>
      </c>
      <c r="S205" s="17">
        <v>49.1</v>
      </c>
      <c r="T205" s="17">
        <v>68.400000000000006</v>
      </c>
      <c r="U205" s="17">
        <v>68.5</v>
      </c>
      <c r="V205" s="17">
        <v>68.2</v>
      </c>
      <c r="W205" s="17">
        <v>69.099999999999994</v>
      </c>
      <c r="X205" s="17">
        <v>89.7</v>
      </c>
      <c r="Y205" s="17">
        <v>87.9</v>
      </c>
      <c r="Z205" s="17">
        <v>89.6</v>
      </c>
      <c r="AA205" s="17">
        <v>69.599999999999994</v>
      </c>
      <c r="AB205" s="17">
        <v>106.1</v>
      </c>
      <c r="AC205" s="17">
        <v>823</v>
      </c>
      <c r="AD205" s="17">
        <v>16.3</v>
      </c>
      <c r="AE205" s="41">
        <v>594</v>
      </c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>
        <v>50</v>
      </c>
      <c r="AZ205" s="41">
        <v>594</v>
      </c>
      <c r="BA205" s="98">
        <f t="shared" si="54"/>
        <v>644</v>
      </c>
      <c r="BB205" s="101">
        <f t="shared" si="55"/>
        <v>644</v>
      </c>
    </row>
    <row r="206" spans="1:54" x14ac:dyDescent="0.35">
      <c r="A206" s="266"/>
      <c r="B206" s="11">
        <v>14.6666666666667</v>
      </c>
      <c r="C206" s="266"/>
      <c r="D206" s="17">
        <v>49.4</v>
      </c>
      <c r="E206" s="17">
        <v>87.4</v>
      </c>
      <c r="F206" s="41">
        <v>18</v>
      </c>
      <c r="G206" s="311"/>
      <c r="H206" s="146">
        <v>37.200000000000003</v>
      </c>
      <c r="I206" s="17">
        <v>90.8</v>
      </c>
      <c r="J206" s="17">
        <v>88.2</v>
      </c>
      <c r="K206" s="98">
        <v>87.9</v>
      </c>
      <c r="L206" s="266"/>
      <c r="M206" s="99"/>
      <c r="N206" s="17"/>
      <c r="O206" s="41"/>
      <c r="P206" s="99">
        <v>92.3</v>
      </c>
      <c r="Q206" s="17">
        <v>19.3</v>
      </c>
      <c r="R206" s="17">
        <v>49.2</v>
      </c>
      <c r="S206" s="17">
        <v>49.1</v>
      </c>
      <c r="T206" s="17">
        <v>68.400000000000006</v>
      </c>
      <c r="U206" s="17">
        <v>68.3</v>
      </c>
      <c r="V206" s="17">
        <v>68.099999999999994</v>
      </c>
      <c r="W206" s="17">
        <v>69</v>
      </c>
      <c r="X206" s="17">
        <v>89.8</v>
      </c>
      <c r="Y206" s="17">
        <v>89.8</v>
      </c>
      <c r="Z206" s="17">
        <v>89.7</v>
      </c>
      <c r="AA206" s="17">
        <v>69.5</v>
      </c>
      <c r="AB206" s="17">
        <v>106.2</v>
      </c>
      <c r="AC206" s="17">
        <v>824</v>
      </c>
      <c r="AD206" s="17">
        <v>16.3</v>
      </c>
      <c r="AE206" s="41">
        <v>594</v>
      </c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>
        <v>50</v>
      </c>
      <c r="AZ206" s="41">
        <v>594</v>
      </c>
      <c r="BA206" s="98">
        <f t="shared" si="54"/>
        <v>644</v>
      </c>
      <c r="BB206" s="101">
        <f t="shared" si="55"/>
        <v>644</v>
      </c>
    </row>
    <row r="207" spans="1:54" x14ac:dyDescent="0.35">
      <c r="A207" s="266"/>
      <c r="B207" s="11">
        <v>14.75</v>
      </c>
      <c r="C207" s="266"/>
      <c r="D207" s="17">
        <v>49.5</v>
      </c>
      <c r="E207" s="17">
        <v>87.7</v>
      </c>
      <c r="F207" s="41">
        <v>17.899999999999999</v>
      </c>
      <c r="G207" s="311"/>
      <c r="H207" s="17">
        <v>36.700000000000003</v>
      </c>
      <c r="I207" s="17">
        <v>91.6</v>
      </c>
      <c r="J207" s="17">
        <v>87</v>
      </c>
      <c r="K207" s="98">
        <v>86.8</v>
      </c>
      <c r="L207" s="266"/>
      <c r="M207" s="99"/>
      <c r="N207" s="17"/>
      <c r="O207" s="41"/>
      <c r="P207" s="99">
        <v>93.4</v>
      </c>
      <c r="Q207" s="17">
        <v>19.100000000000001</v>
      </c>
      <c r="R207" s="17">
        <v>49.2</v>
      </c>
      <c r="S207" s="17">
        <v>49.1</v>
      </c>
      <c r="T207" s="17">
        <v>67.099999999999994</v>
      </c>
      <c r="U207" s="17">
        <v>66.900000000000006</v>
      </c>
      <c r="V207" s="17">
        <v>66.7</v>
      </c>
      <c r="W207" s="17">
        <v>67.599999999999994</v>
      </c>
      <c r="X207" s="17">
        <v>88.6</v>
      </c>
      <c r="Y207" s="17">
        <v>88.7</v>
      </c>
      <c r="Z207" s="17">
        <v>88.6</v>
      </c>
      <c r="AA207" s="17">
        <v>68.099999999999994</v>
      </c>
      <c r="AB207" s="17">
        <v>107.5</v>
      </c>
      <c r="AC207" s="17">
        <v>825</v>
      </c>
      <c r="AD207" s="17">
        <v>16.3</v>
      </c>
      <c r="AE207" s="41">
        <v>583</v>
      </c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>
        <v>50</v>
      </c>
      <c r="AZ207" s="41">
        <v>583</v>
      </c>
      <c r="BA207" s="98">
        <f t="shared" si="54"/>
        <v>633</v>
      </c>
      <c r="BB207" s="101">
        <f t="shared" si="55"/>
        <v>633</v>
      </c>
    </row>
    <row r="208" spans="1:54" x14ac:dyDescent="0.35">
      <c r="A208" s="266"/>
      <c r="B208" s="11">
        <v>14.8333333333333</v>
      </c>
      <c r="C208" s="266"/>
      <c r="D208" s="17">
        <v>49.3</v>
      </c>
      <c r="E208" s="17">
        <v>89.7</v>
      </c>
      <c r="F208" s="41">
        <v>17.7</v>
      </c>
      <c r="G208" s="311"/>
      <c r="H208" s="17">
        <v>36.4</v>
      </c>
      <c r="I208" s="17">
        <v>92.5</v>
      </c>
      <c r="J208" s="17">
        <v>86.4</v>
      </c>
      <c r="K208" s="98">
        <v>86.2</v>
      </c>
      <c r="L208" s="266"/>
      <c r="M208" s="99"/>
      <c r="N208" s="17"/>
      <c r="O208" s="41"/>
      <c r="P208" s="99">
        <v>93.8</v>
      </c>
      <c r="Q208" s="17">
        <v>18.899999999999999</v>
      </c>
      <c r="R208" s="17">
        <v>49.1</v>
      </c>
      <c r="S208" s="17">
        <v>49.1</v>
      </c>
      <c r="T208" s="17">
        <v>66.599999999999994</v>
      </c>
      <c r="U208" s="17">
        <v>66.400000000000006</v>
      </c>
      <c r="V208" s="17">
        <v>66.2</v>
      </c>
      <c r="W208" s="17">
        <v>67.099999999999994</v>
      </c>
      <c r="X208" s="17">
        <v>88</v>
      </c>
      <c r="Y208" s="17">
        <v>88.1</v>
      </c>
      <c r="Z208" s="17">
        <v>87.9</v>
      </c>
      <c r="AA208" s="17">
        <v>67.599999999999994</v>
      </c>
      <c r="AB208" s="17">
        <v>107.4</v>
      </c>
      <c r="AC208" s="17">
        <v>823</v>
      </c>
      <c r="AD208" s="17">
        <v>16.3</v>
      </c>
      <c r="AE208" s="41">
        <v>583</v>
      </c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>
        <v>50</v>
      </c>
      <c r="AZ208" s="41">
        <v>583</v>
      </c>
      <c r="BA208" s="98">
        <f t="shared" si="54"/>
        <v>633</v>
      </c>
      <c r="BB208" s="101">
        <f t="shared" si="55"/>
        <v>633</v>
      </c>
    </row>
    <row r="209" spans="1:54" x14ac:dyDescent="0.35">
      <c r="A209" s="266"/>
      <c r="B209" s="11">
        <v>14.9166666666667</v>
      </c>
      <c r="C209" s="266"/>
      <c r="D209" s="17">
        <v>49.4</v>
      </c>
      <c r="E209" s="17">
        <v>91</v>
      </c>
      <c r="F209" s="41">
        <v>17.600000000000001</v>
      </c>
      <c r="G209" s="311"/>
      <c r="H209" s="17">
        <v>35.9</v>
      </c>
      <c r="I209" s="17">
        <v>92.3</v>
      </c>
      <c r="J209" s="17">
        <v>86.2</v>
      </c>
      <c r="K209" s="98">
        <v>86</v>
      </c>
      <c r="L209" s="266"/>
      <c r="M209" s="99"/>
      <c r="N209" s="17"/>
      <c r="O209" s="41"/>
      <c r="P209" s="99">
        <v>94.8</v>
      </c>
      <c r="Q209" s="17">
        <v>18.8</v>
      </c>
      <c r="R209" s="17">
        <v>49.1</v>
      </c>
      <c r="S209" s="17">
        <v>49.1</v>
      </c>
      <c r="T209" s="17">
        <v>66.2</v>
      </c>
      <c r="U209" s="17">
        <v>66.2</v>
      </c>
      <c r="V209" s="17">
        <v>66</v>
      </c>
      <c r="W209" s="17">
        <v>66.8</v>
      </c>
      <c r="X209" s="17">
        <v>87.8</v>
      </c>
      <c r="Y209" s="17">
        <v>87.9</v>
      </c>
      <c r="Z209" s="17">
        <v>87.7</v>
      </c>
      <c r="AA209" s="17">
        <v>67.3</v>
      </c>
      <c r="AB209" s="17">
        <v>107.4</v>
      </c>
      <c r="AC209" s="17">
        <v>824</v>
      </c>
      <c r="AD209" s="17">
        <v>16</v>
      </c>
      <c r="AE209" s="41">
        <v>580</v>
      </c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>
        <v>50</v>
      </c>
      <c r="AZ209" s="41">
        <v>580</v>
      </c>
      <c r="BA209" s="98">
        <f t="shared" si="54"/>
        <v>630</v>
      </c>
      <c r="BB209" s="101">
        <f t="shared" si="55"/>
        <v>630</v>
      </c>
    </row>
    <row r="210" spans="1:54" x14ac:dyDescent="0.35">
      <c r="A210" s="267"/>
      <c r="B210" s="11">
        <v>15</v>
      </c>
      <c r="C210" s="267"/>
      <c r="D210" s="17">
        <v>49.4</v>
      </c>
      <c r="E210" s="17">
        <v>90.3</v>
      </c>
      <c r="F210" s="41">
        <v>17.5</v>
      </c>
      <c r="G210" s="312"/>
      <c r="H210" s="17">
        <v>35.6</v>
      </c>
      <c r="I210" s="17">
        <v>92.4</v>
      </c>
      <c r="J210" s="17">
        <v>86</v>
      </c>
      <c r="K210" s="98">
        <v>85.7</v>
      </c>
      <c r="L210" s="267"/>
      <c r="M210" s="99"/>
      <c r="N210" s="17"/>
      <c r="O210" s="41"/>
      <c r="P210" s="99">
        <v>94.2</v>
      </c>
      <c r="Q210" s="17">
        <v>18.7</v>
      </c>
      <c r="R210" s="17">
        <v>49.2</v>
      </c>
      <c r="S210" s="17">
        <v>49.1</v>
      </c>
      <c r="T210" s="17">
        <v>65.8</v>
      </c>
      <c r="U210" s="17">
        <v>65.7</v>
      </c>
      <c r="V210" s="17">
        <v>65.400000000000006</v>
      </c>
      <c r="W210" s="17">
        <v>66.400000000000006</v>
      </c>
      <c r="X210" s="17">
        <v>87.6</v>
      </c>
      <c r="Y210" s="17">
        <v>87.7</v>
      </c>
      <c r="Z210" s="17">
        <v>87.4</v>
      </c>
      <c r="AA210" s="17">
        <v>66.900000000000006</v>
      </c>
      <c r="AB210" s="17">
        <v>107.7</v>
      </c>
      <c r="AC210" s="17">
        <v>875</v>
      </c>
      <c r="AD210" s="17">
        <v>16.3</v>
      </c>
      <c r="AE210" s="41">
        <v>579</v>
      </c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>
        <v>50</v>
      </c>
      <c r="AZ210" s="41">
        <v>579</v>
      </c>
      <c r="BA210" s="98">
        <f t="shared" si="54"/>
        <v>629</v>
      </c>
      <c r="BB210" s="101">
        <f t="shared" si="55"/>
        <v>629</v>
      </c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>
        <f>AVERAGE($D$199:$D$210)</f>
        <v>49.408333333333331</v>
      </c>
      <c r="E211" s="78">
        <f>AVERAGE($E$199:$E$210)</f>
        <v>89.625</v>
      </c>
      <c r="F211" s="102">
        <f>AVERAGE($F$199:$F$210)</f>
        <v>17.416666666666668</v>
      </c>
      <c r="G211" s="77" t="e">
        <f>AVERAGE(G199:G210)</f>
        <v>#DIV/0!</v>
      </c>
      <c r="H211" s="78">
        <f>AVERAGE($H$199:$H$210)</f>
        <v>35.533333333333331</v>
      </c>
      <c r="I211" s="78">
        <f>AVERAGE($I$199:$I$210)</f>
        <v>92.11666666666666</v>
      </c>
      <c r="J211" s="78">
        <f>AVERAGE(J199:J210)</f>
        <v>86.741666666666674</v>
      </c>
      <c r="K211" s="103">
        <f>AVERAGE($K$199:$K$210)</f>
        <v>86.5</v>
      </c>
      <c r="L211" s="104">
        <f t="shared" ref="L211:AD211" si="56">AVERAGE(L199:L210)</f>
        <v>0</v>
      </c>
      <c r="M211" s="103" t="e">
        <f t="shared" si="56"/>
        <v>#DIV/0!</v>
      </c>
      <c r="N211" s="103" t="e">
        <f t="shared" si="56"/>
        <v>#DIV/0!</v>
      </c>
      <c r="O211" s="102" t="e">
        <f t="shared" si="56"/>
        <v>#DIV/0!</v>
      </c>
      <c r="P211" s="105">
        <f t="shared" si="56"/>
        <v>93.833333333333314</v>
      </c>
      <c r="Q211" s="78">
        <f t="shared" si="56"/>
        <v>18.658333333333335</v>
      </c>
      <c r="R211" s="78">
        <f t="shared" si="56"/>
        <v>49.183333333333337</v>
      </c>
      <c r="S211" s="78">
        <f t="shared" si="56"/>
        <v>49.108333333333341</v>
      </c>
      <c r="T211" s="78">
        <f t="shared" si="56"/>
        <v>66.3</v>
      </c>
      <c r="U211" s="78">
        <f t="shared" si="56"/>
        <v>66.283333333333331</v>
      </c>
      <c r="V211" s="78">
        <f t="shared" si="56"/>
        <v>66.025000000000006</v>
      </c>
      <c r="W211" s="78">
        <f t="shared" si="56"/>
        <v>66.924999999999997</v>
      </c>
      <c r="X211" s="78">
        <f t="shared" si="56"/>
        <v>88.350000000000009</v>
      </c>
      <c r="Y211" s="78">
        <f t="shared" si="56"/>
        <v>88.283333333333346</v>
      </c>
      <c r="Z211" s="78">
        <f t="shared" si="56"/>
        <v>88.25833333333334</v>
      </c>
      <c r="AA211" s="78">
        <f t="shared" si="56"/>
        <v>67.433333333333337</v>
      </c>
      <c r="AB211" s="78">
        <f t="shared" si="56"/>
        <v>107.33333333333336</v>
      </c>
      <c r="AC211" s="78">
        <f t="shared" si="56"/>
        <v>828.25</v>
      </c>
      <c r="AD211" s="78">
        <f t="shared" si="56"/>
        <v>16.216666666666669</v>
      </c>
      <c r="AE211" s="102">
        <f>AVERAGE($AE$199:$AE$210)</f>
        <v>583.91666666666663</v>
      </c>
      <c r="AF211" s="106" t="e">
        <f t="shared" ref="AF211:AT211" si="57">AVERAGE(AF199:AF210)</f>
        <v>#DIV/0!</v>
      </c>
      <c r="AG211" s="78" t="e">
        <f t="shared" si="57"/>
        <v>#DIV/0!</v>
      </c>
      <c r="AH211" s="78" t="e">
        <f t="shared" si="57"/>
        <v>#DIV/0!</v>
      </c>
      <c r="AI211" s="78" t="e">
        <f t="shared" si="57"/>
        <v>#DIV/0!</v>
      </c>
      <c r="AJ211" s="78" t="e">
        <f t="shared" si="57"/>
        <v>#DIV/0!</v>
      </c>
      <c r="AK211" s="78" t="e">
        <f t="shared" si="57"/>
        <v>#DIV/0!</v>
      </c>
      <c r="AL211" s="78" t="e">
        <f t="shared" si="57"/>
        <v>#DIV/0!</v>
      </c>
      <c r="AM211" s="78" t="e">
        <f t="shared" si="57"/>
        <v>#DIV/0!</v>
      </c>
      <c r="AN211" s="78" t="e">
        <f t="shared" si="57"/>
        <v>#DIV/0!</v>
      </c>
      <c r="AO211" s="78" t="e">
        <f t="shared" si="57"/>
        <v>#DIV/0!</v>
      </c>
      <c r="AP211" s="78" t="e">
        <f t="shared" si="57"/>
        <v>#DIV/0!</v>
      </c>
      <c r="AQ211" s="78" t="e">
        <f t="shared" si="57"/>
        <v>#DIV/0!</v>
      </c>
      <c r="AR211" s="78" t="e">
        <f t="shared" si="57"/>
        <v>#DIV/0!</v>
      </c>
      <c r="AS211" s="78" t="e">
        <f t="shared" si="57"/>
        <v>#DIV/0!</v>
      </c>
      <c r="AT211" s="78" t="e">
        <f t="shared" si="57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>
        <f>AVERAGE($AY$199:$AY$210)</f>
        <v>50</v>
      </c>
      <c r="AZ211" s="78">
        <f>AVERAGE(AZ199:AZ210)</f>
        <v>583.91666666666663</v>
      </c>
      <c r="BA211" s="103">
        <f>AVERAGE(BA199:BA210)</f>
        <v>633.91666666666663</v>
      </c>
      <c r="BB211" s="108">
        <f>AVERAGE(BB199:BB210)</f>
        <v>633.91666666666663</v>
      </c>
    </row>
    <row r="212" spans="1:54" x14ac:dyDescent="0.35">
      <c r="A212" s="268">
        <v>45308</v>
      </c>
      <c r="B212" s="11">
        <v>15.0833333333333</v>
      </c>
      <c r="C212" s="306"/>
      <c r="D212" s="17">
        <v>49.4</v>
      </c>
      <c r="E212" s="17">
        <v>93.2</v>
      </c>
      <c r="F212" s="41">
        <v>17.2</v>
      </c>
      <c r="G212" s="306"/>
      <c r="H212" s="17">
        <v>33.6</v>
      </c>
      <c r="I212" s="17">
        <v>93.6</v>
      </c>
      <c r="J212" s="17">
        <v>85.7</v>
      </c>
      <c r="K212" s="40">
        <v>85.4</v>
      </c>
      <c r="L212" s="286">
        <f>G212-C212</f>
        <v>0</v>
      </c>
      <c r="M212" s="99"/>
      <c r="N212" s="17"/>
      <c r="O212" s="41"/>
      <c r="P212" s="99">
        <v>95.1</v>
      </c>
      <c r="Q212" s="17">
        <v>18.399999999999999</v>
      </c>
      <c r="R212" s="17">
        <v>49.2</v>
      </c>
      <c r="S212" s="17">
        <v>49.1</v>
      </c>
      <c r="T212" s="17">
        <v>64.8</v>
      </c>
      <c r="U212" s="17">
        <v>64.900000000000006</v>
      </c>
      <c r="V212" s="17">
        <v>64.599999999999994</v>
      </c>
      <c r="W212" s="17">
        <v>65.400000000000006</v>
      </c>
      <c r="X212" s="17">
        <v>87.3</v>
      </c>
      <c r="Y212" s="17">
        <v>87.4</v>
      </c>
      <c r="Z212" s="17">
        <v>87.2</v>
      </c>
      <c r="AA212" s="17">
        <v>66</v>
      </c>
      <c r="AB212" s="17">
        <v>108.1</v>
      </c>
      <c r="AC212" s="17">
        <v>826</v>
      </c>
      <c r="AD212" s="17">
        <v>16.3</v>
      </c>
      <c r="AE212" s="41">
        <v>578</v>
      </c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>
        <v>50</v>
      </c>
      <c r="AZ212" s="41">
        <v>578</v>
      </c>
      <c r="BA212" s="98">
        <f>AY212+AZ212</f>
        <v>628</v>
      </c>
      <c r="BB212" s="101">
        <f>AE212+AU212+AY212</f>
        <v>628</v>
      </c>
    </row>
    <row r="213" spans="1:54" x14ac:dyDescent="0.35">
      <c r="A213" s="266"/>
      <c r="B213" s="11">
        <v>15.1666666666667</v>
      </c>
      <c r="C213" s="266"/>
      <c r="D213" s="17">
        <v>49.4</v>
      </c>
      <c r="E213" s="17">
        <v>89.3</v>
      </c>
      <c r="F213" s="41">
        <v>16.8</v>
      </c>
      <c r="G213" s="311"/>
      <c r="H213" s="17">
        <v>32.6</v>
      </c>
      <c r="I213" s="17">
        <v>93.7</v>
      </c>
      <c r="J213" s="17">
        <v>85.5</v>
      </c>
      <c r="K213" s="98">
        <v>85.2</v>
      </c>
      <c r="L213" s="266"/>
      <c r="M213" s="99"/>
      <c r="N213" s="17"/>
      <c r="O213" s="41"/>
      <c r="P213" s="99">
        <v>95.1</v>
      </c>
      <c r="Q213" s="17">
        <v>18</v>
      </c>
      <c r="R213" s="17">
        <v>49.1</v>
      </c>
      <c r="S213" s="17">
        <v>49.1</v>
      </c>
      <c r="T213" s="17">
        <v>64.8</v>
      </c>
      <c r="U213" s="17">
        <v>64.2</v>
      </c>
      <c r="V213" s="17">
        <v>64</v>
      </c>
      <c r="W213" s="17">
        <v>64.8</v>
      </c>
      <c r="X213" s="17">
        <v>87.1</v>
      </c>
      <c r="Y213" s="147">
        <v>87.2</v>
      </c>
      <c r="Z213" s="17">
        <v>87</v>
      </c>
      <c r="AA213" s="17">
        <v>65.3</v>
      </c>
      <c r="AB213" s="17">
        <v>108.5</v>
      </c>
      <c r="AC213" s="17">
        <v>824</v>
      </c>
      <c r="AD213" s="17">
        <v>16.3</v>
      </c>
      <c r="AE213" s="41">
        <v>577</v>
      </c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>
        <v>50</v>
      </c>
      <c r="AZ213" s="41">
        <v>577</v>
      </c>
      <c r="BA213" s="98">
        <f t="shared" ref="BA213:BA223" si="58">AY213+AZ213</f>
        <v>627</v>
      </c>
      <c r="BB213" s="101">
        <f t="shared" ref="BB213:BB223" si="59">AE213+AU213+AY213</f>
        <v>627</v>
      </c>
    </row>
    <row r="214" spans="1:54" x14ac:dyDescent="0.35">
      <c r="A214" s="266"/>
      <c r="B214" s="11">
        <v>15.25</v>
      </c>
      <c r="C214" s="266"/>
      <c r="D214" s="17">
        <v>49.3</v>
      </c>
      <c r="E214" s="17">
        <v>92.5</v>
      </c>
      <c r="F214" s="41">
        <v>16.600000000000001</v>
      </c>
      <c r="G214" s="311"/>
      <c r="H214" s="17">
        <v>32.5</v>
      </c>
      <c r="I214" s="17">
        <v>93.1</v>
      </c>
      <c r="J214" s="17">
        <v>86.2</v>
      </c>
      <c r="K214" s="98">
        <v>85.9</v>
      </c>
      <c r="L214" s="266"/>
      <c r="M214" s="99"/>
      <c r="N214" s="17"/>
      <c r="O214" s="41"/>
      <c r="P214" s="99">
        <v>95.1</v>
      </c>
      <c r="Q214" s="17">
        <v>17.7</v>
      </c>
      <c r="R214" s="17">
        <v>49.1</v>
      </c>
      <c r="S214" s="17">
        <v>49</v>
      </c>
      <c r="T214" s="17">
        <v>64.599999999999994</v>
      </c>
      <c r="U214" s="17">
        <v>64.5</v>
      </c>
      <c r="V214" s="17">
        <v>64.5</v>
      </c>
      <c r="W214" s="17">
        <v>65.099999999999994</v>
      </c>
      <c r="X214" s="143">
        <v>87.8</v>
      </c>
      <c r="Y214" s="147">
        <v>87.9</v>
      </c>
      <c r="Z214" s="17">
        <v>87.7</v>
      </c>
      <c r="AA214" s="17">
        <v>65.7</v>
      </c>
      <c r="AB214" s="17">
        <v>108</v>
      </c>
      <c r="AC214" s="17">
        <v>824</v>
      </c>
      <c r="AD214" s="17">
        <v>16.3</v>
      </c>
      <c r="AE214" s="41">
        <v>581</v>
      </c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>
        <v>50</v>
      </c>
      <c r="AZ214" s="41">
        <v>581</v>
      </c>
      <c r="BA214" s="98">
        <f t="shared" si="58"/>
        <v>631</v>
      </c>
      <c r="BB214" s="101">
        <f t="shared" si="59"/>
        <v>631</v>
      </c>
    </row>
    <row r="215" spans="1:54" x14ac:dyDescent="0.35">
      <c r="A215" s="266"/>
      <c r="B215" s="11">
        <v>15.3333333333333</v>
      </c>
      <c r="C215" s="266"/>
      <c r="D215" s="17">
        <v>49.4</v>
      </c>
      <c r="E215" s="17">
        <v>91.9</v>
      </c>
      <c r="F215" s="41">
        <v>16.7</v>
      </c>
      <c r="G215" s="311"/>
      <c r="H215" s="17">
        <v>33.700000000000003</v>
      </c>
      <c r="I215" s="17">
        <v>93.2</v>
      </c>
      <c r="J215" s="17">
        <v>86.8</v>
      </c>
      <c r="K215" s="98">
        <v>86.5</v>
      </c>
      <c r="L215" s="266"/>
      <c r="M215" s="99"/>
      <c r="N215" s="17"/>
      <c r="O215" s="41"/>
      <c r="P215" s="99">
        <v>94.2</v>
      </c>
      <c r="Q215" s="17">
        <v>17.3</v>
      </c>
      <c r="R215" s="17">
        <v>49.1</v>
      </c>
      <c r="S215" s="17">
        <v>49.1</v>
      </c>
      <c r="T215" s="17">
        <v>65.3</v>
      </c>
      <c r="U215" s="17">
        <v>65.3</v>
      </c>
      <c r="V215" s="17">
        <v>65</v>
      </c>
      <c r="W215" s="17">
        <v>65.900000000000006</v>
      </c>
      <c r="X215" s="17">
        <v>88.4</v>
      </c>
      <c r="Y215" s="17">
        <v>88.5</v>
      </c>
      <c r="Z215" s="17">
        <v>88.2</v>
      </c>
      <c r="AA215" s="17">
        <v>66.400000000000006</v>
      </c>
      <c r="AB215" s="17">
        <v>108.2</v>
      </c>
      <c r="AC215" s="17">
        <v>823</v>
      </c>
      <c r="AD215" s="17">
        <v>16.3</v>
      </c>
      <c r="AE215" s="41">
        <v>584</v>
      </c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>
        <v>50</v>
      </c>
      <c r="AZ215" s="41">
        <v>584</v>
      </c>
      <c r="BA215" s="98">
        <f t="shared" si="58"/>
        <v>634</v>
      </c>
      <c r="BB215" s="101">
        <f t="shared" si="59"/>
        <v>634</v>
      </c>
    </row>
    <row r="216" spans="1:54" x14ac:dyDescent="0.35">
      <c r="A216" s="266"/>
      <c r="B216" s="11">
        <v>15.4166666666667</v>
      </c>
      <c r="C216" s="266"/>
      <c r="D216" s="17">
        <v>49.4</v>
      </c>
      <c r="E216" s="17">
        <v>91</v>
      </c>
      <c r="F216" s="41">
        <v>17</v>
      </c>
      <c r="G216" s="311"/>
      <c r="H216" s="17">
        <v>36.200000000000003</v>
      </c>
      <c r="I216" s="17">
        <v>92.1</v>
      </c>
      <c r="J216" s="17">
        <v>86.2</v>
      </c>
      <c r="K216" s="98">
        <v>86</v>
      </c>
      <c r="L216" s="266"/>
      <c r="M216" s="99"/>
      <c r="N216" s="17"/>
      <c r="O216" s="41"/>
      <c r="P216" s="99">
        <v>93.8</v>
      </c>
      <c r="Q216" s="17">
        <v>18.399999999999999</v>
      </c>
      <c r="R216" s="17">
        <v>49.2</v>
      </c>
      <c r="S216" s="17">
        <v>49.1</v>
      </c>
      <c r="T216" s="17">
        <v>65.900000000000006</v>
      </c>
      <c r="U216" s="17">
        <v>65.8</v>
      </c>
      <c r="V216" s="17">
        <v>65.599999999999994</v>
      </c>
      <c r="W216" s="17">
        <v>66.5</v>
      </c>
      <c r="X216" s="17">
        <v>87.8</v>
      </c>
      <c r="Y216" s="17">
        <v>87.9</v>
      </c>
      <c r="Z216" s="17">
        <v>87.8</v>
      </c>
      <c r="AA216" s="17">
        <v>67</v>
      </c>
      <c r="AB216" s="17">
        <v>107.8</v>
      </c>
      <c r="AC216" s="17">
        <v>823</v>
      </c>
      <c r="AD216" s="17">
        <v>16.3</v>
      </c>
      <c r="AE216" s="17">
        <v>582</v>
      </c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>
        <v>50</v>
      </c>
      <c r="AZ216" s="17">
        <v>582</v>
      </c>
      <c r="BA216" s="98">
        <f t="shared" si="58"/>
        <v>632</v>
      </c>
      <c r="BB216" s="101">
        <f t="shared" si="59"/>
        <v>632</v>
      </c>
    </row>
    <row r="217" spans="1:54" x14ac:dyDescent="0.35">
      <c r="A217" s="266"/>
      <c r="B217" s="11">
        <v>15.5</v>
      </c>
      <c r="C217" s="266"/>
      <c r="D217" s="17">
        <v>49.5</v>
      </c>
      <c r="E217" s="17">
        <v>89.6</v>
      </c>
      <c r="F217" s="41">
        <v>17.600000000000001</v>
      </c>
      <c r="G217" s="311"/>
      <c r="H217" s="17">
        <v>37.799999999999997</v>
      </c>
      <c r="I217" s="17">
        <v>86.2</v>
      </c>
      <c r="J217" s="17">
        <v>86.2</v>
      </c>
      <c r="K217" s="98">
        <v>85.9</v>
      </c>
      <c r="L217" s="266"/>
      <c r="M217" s="99"/>
      <c r="N217" s="17"/>
      <c r="O217" s="41"/>
      <c r="P217" s="99">
        <v>94</v>
      </c>
      <c r="Q217" s="17">
        <v>19</v>
      </c>
      <c r="R217" s="17">
        <v>49.2</v>
      </c>
      <c r="S217" s="17">
        <v>49.1</v>
      </c>
      <c r="T217" s="17">
        <v>66.7</v>
      </c>
      <c r="U217" s="17">
        <v>66.599999999999994</v>
      </c>
      <c r="V217" s="17">
        <v>66.400000000000006</v>
      </c>
      <c r="W217" s="17">
        <v>67.3</v>
      </c>
      <c r="X217" s="17">
        <v>87.8</v>
      </c>
      <c r="Y217" s="17">
        <v>87.9</v>
      </c>
      <c r="Z217" s="17">
        <v>87.7</v>
      </c>
      <c r="AA217" s="17">
        <v>67.8</v>
      </c>
      <c r="AB217" s="17">
        <v>107.3</v>
      </c>
      <c r="AC217" s="17">
        <v>823</v>
      </c>
      <c r="AD217" s="17">
        <v>16.3</v>
      </c>
      <c r="AE217" s="17">
        <v>582</v>
      </c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>
        <v>50</v>
      </c>
      <c r="AZ217" s="17">
        <v>582</v>
      </c>
      <c r="BA217" s="98">
        <f t="shared" si="58"/>
        <v>632</v>
      </c>
      <c r="BB217" s="101">
        <f t="shared" si="59"/>
        <v>632</v>
      </c>
    </row>
    <row r="218" spans="1:54" x14ac:dyDescent="0.35">
      <c r="A218" s="266"/>
      <c r="B218" s="11">
        <v>15.5833333333333</v>
      </c>
      <c r="C218" s="266"/>
      <c r="D218" s="17">
        <v>49.4</v>
      </c>
      <c r="E218" s="17">
        <v>88.6</v>
      </c>
      <c r="F218" s="41">
        <v>17.899999999999999</v>
      </c>
      <c r="G218" s="311"/>
      <c r="H218" s="17">
        <v>38</v>
      </c>
      <c r="I218" s="17">
        <v>93</v>
      </c>
      <c r="J218" s="17">
        <v>86.2</v>
      </c>
      <c r="K218" s="98">
        <v>85.9</v>
      </c>
      <c r="L218" s="266"/>
      <c r="M218" s="99"/>
      <c r="N218" s="17"/>
      <c r="O218" s="41"/>
      <c r="P218" s="99">
        <v>94.3</v>
      </c>
      <c r="Q218" s="17">
        <v>19.3</v>
      </c>
      <c r="R218" s="17">
        <v>49.2</v>
      </c>
      <c r="S218" s="17">
        <v>49.1</v>
      </c>
      <c r="T218" s="17">
        <v>66.8</v>
      </c>
      <c r="U218" s="17">
        <v>66.7</v>
      </c>
      <c r="V218" s="17">
        <v>66.5</v>
      </c>
      <c r="W218" s="17">
        <v>67.400000000000006</v>
      </c>
      <c r="X218" s="17">
        <v>87.8</v>
      </c>
      <c r="Y218" s="17">
        <v>87.9</v>
      </c>
      <c r="Z218" s="17">
        <v>87.7</v>
      </c>
      <c r="AA218" s="17">
        <v>67.900000000000006</v>
      </c>
      <c r="AB218" s="17">
        <v>107.5</v>
      </c>
      <c r="AC218" s="17">
        <v>825</v>
      </c>
      <c r="AD218" s="17">
        <v>16.3</v>
      </c>
      <c r="AE218" s="41">
        <v>581</v>
      </c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>
        <v>50</v>
      </c>
      <c r="AZ218" s="41">
        <v>581</v>
      </c>
      <c r="BA218" s="98">
        <f t="shared" si="58"/>
        <v>631</v>
      </c>
      <c r="BB218" s="101">
        <f t="shared" si="59"/>
        <v>631</v>
      </c>
    </row>
    <row r="219" spans="1:54" x14ac:dyDescent="0.35">
      <c r="A219" s="266"/>
      <c r="B219" s="11">
        <v>15.6666666666667</v>
      </c>
      <c r="C219" s="266"/>
      <c r="D219" s="17">
        <v>49.4</v>
      </c>
      <c r="E219" s="17">
        <v>89.7</v>
      </c>
      <c r="F219" s="41">
        <v>17.899999999999999</v>
      </c>
      <c r="G219" s="311"/>
      <c r="H219" s="17">
        <v>37.799999999999997</v>
      </c>
      <c r="I219" s="17">
        <v>92.5</v>
      </c>
      <c r="J219" s="17">
        <v>86.2</v>
      </c>
      <c r="K219" s="98">
        <v>86</v>
      </c>
      <c r="L219" s="266"/>
      <c r="M219" s="99"/>
      <c r="N219" s="17"/>
      <c r="O219" s="41"/>
      <c r="P219" s="99">
        <v>93.2</v>
      </c>
      <c r="Q219" s="17">
        <v>19.3</v>
      </c>
      <c r="R219" s="17">
        <v>49.2</v>
      </c>
      <c r="S219" s="17">
        <v>49.1</v>
      </c>
      <c r="T219" s="17">
        <v>66.7</v>
      </c>
      <c r="U219" s="17">
        <v>66.900000000000006</v>
      </c>
      <c r="V219" s="17">
        <v>66.7</v>
      </c>
      <c r="W219" s="17">
        <v>67.599999999999994</v>
      </c>
      <c r="X219" s="17">
        <v>87.8</v>
      </c>
      <c r="Y219" s="17">
        <v>87.9</v>
      </c>
      <c r="Z219" s="17">
        <v>87.7</v>
      </c>
      <c r="AA219" s="17">
        <v>68.099999999999994</v>
      </c>
      <c r="AB219" s="17">
        <v>107.1</v>
      </c>
      <c r="AC219" s="17">
        <v>825</v>
      </c>
      <c r="AD219" s="17">
        <v>16.3</v>
      </c>
      <c r="AE219" s="41">
        <v>580</v>
      </c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>
        <v>50</v>
      </c>
      <c r="AZ219" s="41">
        <v>580</v>
      </c>
      <c r="BA219" s="98">
        <f t="shared" si="58"/>
        <v>630</v>
      </c>
      <c r="BB219" s="101">
        <f t="shared" si="59"/>
        <v>630</v>
      </c>
    </row>
    <row r="220" spans="1:54" x14ac:dyDescent="0.35">
      <c r="A220" s="266"/>
      <c r="B220" s="11">
        <v>15.75</v>
      </c>
      <c r="C220" s="266"/>
      <c r="D220" s="17">
        <v>49.4</v>
      </c>
      <c r="E220" s="17">
        <v>89</v>
      </c>
      <c r="F220" s="41">
        <v>17.8</v>
      </c>
      <c r="G220" s="311"/>
      <c r="H220" s="17">
        <v>36.6</v>
      </c>
      <c r="I220" s="17">
        <v>92.5</v>
      </c>
      <c r="J220" s="17">
        <v>86.2</v>
      </c>
      <c r="K220" s="98">
        <v>86</v>
      </c>
      <c r="L220" s="266"/>
      <c r="M220" s="99"/>
      <c r="N220" s="17"/>
      <c r="O220" s="41"/>
      <c r="P220" s="99">
        <v>93.5</v>
      </c>
      <c r="Q220" s="17">
        <v>19</v>
      </c>
      <c r="R220" s="17">
        <v>49.2</v>
      </c>
      <c r="S220" s="17">
        <v>49.1</v>
      </c>
      <c r="T220" s="17">
        <v>66.2</v>
      </c>
      <c r="U220" s="17">
        <v>66.400000000000006</v>
      </c>
      <c r="V220" s="17">
        <v>66.2</v>
      </c>
      <c r="W220" s="17">
        <v>67.099999999999994</v>
      </c>
      <c r="X220" s="17">
        <v>87.8</v>
      </c>
      <c r="Y220" s="17">
        <v>87.9</v>
      </c>
      <c r="Z220" s="17">
        <v>87.7</v>
      </c>
      <c r="AA220" s="17">
        <v>67.5</v>
      </c>
      <c r="AB220" s="17">
        <v>107.4</v>
      </c>
      <c r="AC220" s="17">
        <v>824</v>
      </c>
      <c r="AD220" s="17">
        <v>16.3</v>
      </c>
      <c r="AE220" s="41">
        <v>581</v>
      </c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>
        <v>50</v>
      </c>
      <c r="AZ220" s="41">
        <v>581</v>
      </c>
      <c r="BA220" s="98">
        <f t="shared" si="58"/>
        <v>631</v>
      </c>
      <c r="BB220" s="101">
        <f t="shared" si="59"/>
        <v>631</v>
      </c>
    </row>
    <row r="221" spans="1:54" x14ac:dyDescent="0.35">
      <c r="A221" s="266"/>
      <c r="B221" s="11">
        <v>15.8333333333333</v>
      </c>
      <c r="C221" s="266"/>
      <c r="D221" s="17">
        <v>49.5</v>
      </c>
      <c r="E221" s="17">
        <v>88.1</v>
      </c>
      <c r="F221" s="41">
        <v>17.600000000000001</v>
      </c>
      <c r="G221" s="311"/>
      <c r="H221" s="17">
        <v>36.200000000000003</v>
      </c>
      <c r="I221" s="17">
        <v>91.9</v>
      </c>
      <c r="J221" s="17">
        <v>86.2</v>
      </c>
      <c r="K221" s="98">
        <v>86</v>
      </c>
      <c r="L221" s="266"/>
      <c r="M221" s="99"/>
      <c r="N221" s="17"/>
      <c r="O221" s="41"/>
      <c r="P221" s="99">
        <v>94.5</v>
      </c>
      <c r="Q221" s="17">
        <v>18.7</v>
      </c>
      <c r="R221" s="17">
        <v>49.2</v>
      </c>
      <c r="S221" s="17">
        <v>49.2</v>
      </c>
      <c r="T221" s="17">
        <v>66.099999999999994</v>
      </c>
      <c r="U221" s="17">
        <v>66.2</v>
      </c>
      <c r="V221" s="17">
        <v>66</v>
      </c>
      <c r="W221" s="17">
        <v>67</v>
      </c>
      <c r="X221" s="17">
        <v>87.8</v>
      </c>
      <c r="Y221" s="17">
        <v>87.9</v>
      </c>
      <c r="Z221" s="17">
        <v>87.7</v>
      </c>
      <c r="AA221" s="17">
        <v>67.400000000000006</v>
      </c>
      <c r="AB221" s="17">
        <v>107</v>
      </c>
      <c r="AC221" s="17">
        <v>825</v>
      </c>
      <c r="AD221" s="17">
        <v>16.3</v>
      </c>
      <c r="AE221" s="41">
        <v>583</v>
      </c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>
        <v>50</v>
      </c>
      <c r="AZ221" s="41">
        <v>583</v>
      </c>
      <c r="BA221" s="98">
        <f t="shared" si="58"/>
        <v>633</v>
      </c>
      <c r="BB221" s="101">
        <f t="shared" si="59"/>
        <v>633</v>
      </c>
    </row>
    <row r="222" spans="1:54" x14ac:dyDescent="0.35">
      <c r="A222" s="266"/>
      <c r="B222" s="11">
        <v>15.9166666666667</v>
      </c>
      <c r="C222" s="266"/>
      <c r="D222" s="17">
        <v>49.4</v>
      </c>
      <c r="E222" s="17">
        <v>87.5</v>
      </c>
      <c r="F222" s="41">
        <v>17.8</v>
      </c>
      <c r="G222" s="311"/>
      <c r="H222" s="17">
        <v>36</v>
      </c>
      <c r="I222" s="17">
        <v>92.2</v>
      </c>
      <c r="J222" s="17">
        <v>86.1</v>
      </c>
      <c r="K222" s="98">
        <v>85.9</v>
      </c>
      <c r="L222" s="266"/>
      <c r="M222" s="99"/>
      <c r="N222" s="17"/>
      <c r="O222" s="41"/>
      <c r="P222" s="99">
        <v>93.2</v>
      </c>
      <c r="Q222" s="143">
        <v>19</v>
      </c>
      <c r="R222" s="143">
        <v>49.1</v>
      </c>
      <c r="S222" s="17">
        <v>49.1</v>
      </c>
      <c r="T222" s="17">
        <v>66.2</v>
      </c>
      <c r="U222" s="17">
        <v>66.3</v>
      </c>
      <c r="V222" s="17">
        <v>66.099999999999994</v>
      </c>
      <c r="W222" s="17">
        <v>67</v>
      </c>
      <c r="X222" s="17">
        <v>87.7</v>
      </c>
      <c r="Y222" s="17">
        <v>87.8</v>
      </c>
      <c r="Z222" s="17">
        <v>87.7</v>
      </c>
      <c r="AA222" s="17">
        <v>67.5</v>
      </c>
      <c r="AB222" s="17">
        <v>107</v>
      </c>
      <c r="AC222" s="17">
        <v>823</v>
      </c>
      <c r="AD222" s="17">
        <v>16.2</v>
      </c>
      <c r="AE222" s="41">
        <v>581</v>
      </c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>
        <v>50</v>
      </c>
      <c r="AZ222" s="41">
        <v>581</v>
      </c>
      <c r="BA222" s="98">
        <f t="shared" si="58"/>
        <v>631</v>
      </c>
      <c r="BB222" s="101">
        <f t="shared" si="59"/>
        <v>631</v>
      </c>
    </row>
    <row r="223" spans="1:54" x14ac:dyDescent="0.35">
      <c r="A223" s="267"/>
      <c r="B223" s="11">
        <v>16</v>
      </c>
      <c r="C223" s="267"/>
      <c r="D223" s="17">
        <v>49.4</v>
      </c>
      <c r="E223" s="17">
        <v>89.5</v>
      </c>
      <c r="F223" s="41">
        <v>17.600000000000001</v>
      </c>
      <c r="G223" s="312"/>
      <c r="H223" s="17">
        <v>36</v>
      </c>
      <c r="I223" s="17">
        <v>92.6</v>
      </c>
      <c r="J223" s="17">
        <v>86</v>
      </c>
      <c r="K223" s="98">
        <v>85.7</v>
      </c>
      <c r="L223" s="267"/>
      <c r="M223" s="99"/>
      <c r="N223" s="17"/>
      <c r="O223" s="41"/>
      <c r="P223" s="99">
        <v>93.8</v>
      </c>
      <c r="Q223" s="17">
        <v>18.899999999999999</v>
      </c>
      <c r="R223" s="17">
        <v>49.1</v>
      </c>
      <c r="S223" s="17">
        <v>49.1</v>
      </c>
      <c r="T223" s="17">
        <v>65.900000000000006</v>
      </c>
      <c r="U223" s="17">
        <v>66</v>
      </c>
      <c r="V223" s="17">
        <v>65.8</v>
      </c>
      <c r="W223" s="17">
        <v>66.7</v>
      </c>
      <c r="X223" s="17">
        <v>87.6</v>
      </c>
      <c r="Y223" s="17">
        <v>87.7</v>
      </c>
      <c r="Z223" s="17">
        <v>87.5</v>
      </c>
      <c r="AA223" s="17">
        <v>67.2</v>
      </c>
      <c r="AB223" s="17">
        <v>107.4</v>
      </c>
      <c r="AC223" s="17">
        <v>823</v>
      </c>
      <c r="AD223" s="17">
        <v>16.3</v>
      </c>
      <c r="AE223" s="40">
        <v>579</v>
      </c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>
        <v>50</v>
      </c>
      <c r="AZ223" s="40">
        <v>579</v>
      </c>
      <c r="BA223" s="98">
        <f t="shared" si="58"/>
        <v>629</v>
      </c>
      <c r="BB223" s="101">
        <f t="shared" si="59"/>
        <v>629</v>
      </c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>
        <f>AVERAGE($D$212:$D$223)</f>
        <v>49.408333333333324</v>
      </c>
      <c r="E224" s="78">
        <f>AVERAGE($E$212:$E$223)</f>
        <v>89.991666666666674</v>
      </c>
      <c r="F224" s="102">
        <f>AVERAGE($F$212:$F$223)</f>
        <v>17.375000000000004</v>
      </c>
      <c r="G224" s="77" t="e">
        <f>AVERAGE(G212:G223)</f>
        <v>#DIV/0!</v>
      </c>
      <c r="H224" s="78">
        <f>AVERAGE($H$212:$H$223)</f>
        <v>35.583333333333336</v>
      </c>
      <c r="I224" s="78">
        <f>AVERAGE($I$212:$I$223)</f>
        <v>92.216666666666654</v>
      </c>
      <c r="J224" s="78">
        <f>AVERAGE(J212:J223)</f>
        <v>86.125000000000014</v>
      </c>
      <c r="K224" s="103">
        <f>AVERAGE($K$213:$K$223)</f>
        <v>85.909090909090907</v>
      </c>
      <c r="L224" s="104">
        <f t="shared" ref="L224:X224" si="60">AVERAGE(L212:L223)</f>
        <v>0</v>
      </c>
      <c r="M224" s="103" t="e">
        <f t="shared" si="60"/>
        <v>#DIV/0!</v>
      </c>
      <c r="N224" s="103" t="e">
        <f t="shared" si="60"/>
        <v>#DIV/0!</v>
      </c>
      <c r="O224" s="102" t="e">
        <f t="shared" si="60"/>
        <v>#DIV/0!</v>
      </c>
      <c r="P224" s="105">
        <f t="shared" si="60"/>
        <v>94.149999999999991</v>
      </c>
      <c r="Q224" s="78">
        <f t="shared" si="60"/>
        <v>18.583333333333332</v>
      </c>
      <c r="R224" s="78">
        <f t="shared" si="60"/>
        <v>49.158333333333331</v>
      </c>
      <c r="S224" s="78">
        <f t="shared" si="60"/>
        <v>49.1</v>
      </c>
      <c r="T224" s="78">
        <f t="shared" si="60"/>
        <v>65.833333333333343</v>
      </c>
      <c r="U224" s="78">
        <f t="shared" si="60"/>
        <v>65.816666666666677</v>
      </c>
      <c r="V224" s="78">
        <f t="shared" si="60"/>
        <v>65.616666666666674</v>
      </c>
      <c r="W224" s="78">
        <f t="shared" si="60"/>
        <v>66.483333333333334</v>
      </c>
      <c r="X224" s="78">
        <f t="shared" si="60"/>
        <v>87.72499999999998</v>
      </c>
      <c r="Y224" s="78">
        <f>AVERAGE(Y213:Y223)</f>
        <v>87.86363636363636</v>
      </c>
      <c r="Z224" s="78">
        <f>AVERAGE(Z212:Z223)</f>
        <v>87.633333333333368</v>
      </c>
      <c r="AA224" s="78">
        <f>AVERAGE(AA212:AA223)</f>
        <v>66.983333333333334</v>
      </c>
      <c r="AB224" s="78">
        <f>AVERAGE(AB212:AB223)</f>
        <v>107.60833333333335</v>
      </c>
      <c r="AC224" s="78">
        <f>AVERAGE(AC212:AC223)</f>
        <v>824</v>
      </c>
      <c r="AD224" s="78">
        <f>AVERAGE(AD212:AD223)</f>
        <v>16.291666666666668</v>
      </c>
      <c r="AE224" s="102">
        <f>AVERAGE($AE$212:$AE$223)</f>
        <v>580.75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61">AVERAGE(AK212:AK223)</f>
        <v>#DIV/0!</v>
      </c>
      <c r="AL224" s="78" t="e">
        <f t="shared" si="61"/>
        <v>#DIV/0!</v>
      </c>
      <c r="AM224" s="78" t="e">
        <f t="shared" si="61"/>
        <v>#DIV/0!</v>
      </c>
      <c r="AN224" s="78" t="e">
        <f t="shared" si="61"/>
        <v>#DIV/0!</v>
      </c>
      <c r="AO224" s="78" t="e">
        <f t="shared" si="61"/>
        <v>#DIV/0!</v>
      </c>
      <c r="AP224" s="78" t="e">
        <f t="shared" si="61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>
        <f>AVERAGE($AY$212:$AY$223)</f>
        <v>50</v>
      </c>
      <c r="AZ224" s="78">
        <f>AVERAGE(AZ213:AZ223)</f>
        <v>581</v>
      </c>
      <c r="BA224" s="103">
        <f>AVERAGE(BA212:BA223)</f>
        <v>630.75</v>
      </c>
      <c r="BB224" s="108">
        <f>AVERAGE(BB212:BB223)</f>
        <v>630.75</v>
      </c>
    </row>
    <row r="225" spans="1:54" x14ac:dyDescent="0.35">
      <c r="A225" s="268">
        <v>45309</v>
      </c>
      <c r="B225" s="11">
        <v>16.0833333333333</v>
      </c>
      <c r="C225" s="306"/>
      <c r="D225" s="17">
        <v>49.4</v>
      </c>
      <c r="E225" s="17">
        <v>87.9</v>
      </c>
      <c r="F225" s="41">
        <v>17.7</v>
      </c>
      <c r="G225" s="306"/>
      <c r="H225" s="17">
        <v>35.799999999999997</v>
      </c>
      <c r="I225" s="17">
        <v>92.4</v>
      </c>
      <c r="J225" s="17">
        <v>85.8</v>
      </c>
      <c r="K225" s="98">
        <v>85.6</v>
      </c>
      <c r="L225" s="286">
        <f>G225-C225</f>
        <v>0</v>
      </c>
      <c r="M225" s="99"/>
      <c r="N225" s="17"/>
      <c r="O225" s="41"/>
      <c r="P225" s="99">
        <v>93.7</v>
      </c>
      <c r="Q225" s="148">
        <v>19</v>
      </c>
      <c r="R225" s="17">
        <v>49.1</v>
      </c>
      <c r="S225" s="17">
        <v>49.1</v>
      </c>
      <c r="T225" s="17">
        <v>65.8</v>
      </c>
      <c r="U225" s="17">
        <v>65.900000000000006</v>
      </c>
      <c r="V225" s="17">
        <v>65.7</v>
      </c>
      <c r="W225" s="17">
        <v>66.599999999999994</v>
      </c>
      <c r="X225" s="17">
        <v>87.4</v>
      </c>
      <c r="Y225" s="17">
        <v>87.5</v>
      </c>
      <c r="Z225" s="17">
        <v>87.4</v>
      </c>
      <c r="AA225" s="17">
        <v>67</v>
      </c>
      <c r="AB225" s="17">
        <v>107.1</v>
      </c>
      <c r="AC225" s="17">
        <v>824</v>
      </c>
      <c r="AD225" s="17">
        <v>16.3</v>
      </c>
      <c r="AE225" s="41">
        <v>577</v>
      </c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>
        <v>50</v>
      </c>
      <c r="AZ225" s="41">
        <v>577</v>
      </c>
      <c r="BA225" s="98">
        <f>AY225+AZ225</f>
        <v>627</v>
      </c>
      <c r="BB225" s="101">
        <f>AE225+AU225+AY225</f>
        <v>627</v>
      </c>
    </row>
    <row r="226" spans="1:54" x14ac:dyDescent="0.35">
      <c r="A226" s="266"/>
      <c r="B226" s="11">
        <v>16.1666666666667</v>
      </c>
      <c r="C226" s="266"/>
      <c r="D226" s="17">
        <v>49.4</v>
      </c>
      <c r="E226" s="17">
        <v>91.3</v>
      </c>
      <c r="F226" s="41">
        <v>17.7</v>
      </c>
      <c r="G226" s="311"/>
      <c r="H226" s="17">
        <v>36</v>
      </c>
      <c r="I226" s="17">
        <v>93.5</v>
      </c>
      <c r="J226" s="17">
        <v>85.8</v>
      </c>
      <c r="K226" s="98">
        <v>85.5</v>
      </c>
      <c r="L226" s="266"/>
      <c r="M226" s="99"/>
      <c r="N226" s="17"/>
      <c r="O226" s="41"/>
      <c r="P226" s="99">
        <v>94.4</v>
      </c>
      <c r="Q226" s="17">
        <v>18.8</v>
      </c>
      <c r="R226" s="17">
        <v>49.1</v>
      </c>
      <c r="S226" s="17">
        <v>49.1</v>
      </c>
      <c r="T226" s="17">
        <v>65.599999999999994</v>
      </c>
      <c r="U226" s="17">
        <v>65.7</v>
      </c>
      <c r="V226" s="17">
        <v>65.5</v>
      </c>
      <c r="W226" s="17">
        <v>66.400000000000006</v>
      </c>
      <c r="X226" s="17">
        <v>87.4</v>
      </c>
      <c r="Y226" s="17">
        <v>87.5</v>
      </c>
      <c r="Z226" s="17">
        <v>87.3</v>
      </c>
      <c r="AA226" s="17">
        <v>66.8</v>
      </c>
      <c r="AB226" s="17">
        <v>107.8</v>
      </c>
      <c r="AC226" s="17">
        <v>826</v>
      </c>
      <c r="AD226" s="17">
        <v>16.3</v>
      </c>
      <c r="AE226" s="41">
        <v>578</v>
      </c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>
        <v>50</v>
      </c>
      <c r="AZ226" s="41">
        <v>578</v>
      </c>
      <c r="BA226" s="98">
        <f t="shared" ref="BA226:BA236" si="62">AY226+AZ226</f>
        <v>628</v>
      </c>
      <c r="BB226" s="101">
        <f t="shared" ref="BB226:BB236" si="63">AE226+AU226+AY226</f>
        <v>628</v>
      </c>
    </row>
    <row r="227" spans="1:54" x14ac:dyDescent="0.35">
      <c r="A227" s="266"/>
      <c r="B227" s="11">
        <v>16.25</v>
      </c>
      <c r="C227" s="266"/>
      <c r="D227" s="17">
        <v>49.4</v>
      </c>
      <c r="E227" s="17">
        <v>92.1</v>
      </c>
      <c r="F227" s="41">
        <v>17.399999999999999</v>
      </c>
      <c r="G227" s="311"/>
      <c r="H227" s="17">
        <v>34.200000000000003</v>
      </c>
      <c r="I227" s="17">
        <v>93.3</v>
      </c>
      <c r="J227" s="17">
        <v>85.7</v>
      </c>
      <c r="K227" s="98">
        <v>85.5</v>
      </c>
      <c r="L227" s="266"/>
      <c r="M227" s="99"/>
      <c r="N227" s="17"/>
      <c r="O227" s="41"/>
      <c r="P227" s="99">
        <v>95.5</v>
      </c>
      <c r="Q227" s="17">
        <v>18.600000000000001</v>
      </c>
      <c r="R227" s="17">
        <v>49.1</v>
      </c>
      <c r="S227" s="17">
        <v>49</v>
      </c>
      <c r="T227" s="17">
        <v>65.2</v>
      </c>
      <c r="U227" s="17">
        <v>65.3</v>
      </c>
      <c r="V227" s="17">
        <v>65.099999999999994</v>
      </c>
      <c r="W227" s="17">
        <v>66</v>
      </c>
      <c r="X227" s="17">
        <v>87.3</v>
      </c>
      <c r="Y227" s="17">
        <v>87.4</v>
      </c>
      <c r="Z227" s="17">
        <v>87.3</v>
      </c>
      <c r="AA227" s="17">
        <v>66.5</v>
      </c>
      <c r="AB227" s="17">
        <v>107.8</v>
      </c>
      <c r="AC227" s="17">
        <v>824</v>
      </c>
      <c r="AD227" s="17">
        <v>16.100000000000001</v>
      </c>
      <c r="AE227" s="41">
        <v>576</v>
      </c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>
        <v>50</v>
      </c>
      <c r="AZ227" s="41">
        <v>576</v>
      </c>
      <c r="BA227" s="98">
        <f t="shared" si="62"/>
        <v>626</v>
      </c>
      <c r="BB227" s="101">
        <f t="shared" si="63"/>
        <v>626</v>
      </c>
    </row>
    <row r="228" spans="1:54" x14ac:dyDescent="0.35">
      <c r="A228" s="266"/>
      <c r="B228" s="11">
        <v>16.3333333333333</v>
      </c>
      <c r="C228" s="266"/>
      <c r="D228" s="17">
        <v>49.4</v>
      </c>
      <c r="E228" s="17">
        <v>91.3</v>
      </c>
      <c r="F228" s="41">
        <v>17.3</v>
      </c>
      <c r="G228" s="311"/>
      <c r="H228" s="17">
        <v>33.700000000000003</v>
      </c>
      <c r="I228" s="17">
        <v>92.6</v>
      </c>
      <c r="J228" s="17">
        <v>85.8</v>
      </c>
      <c r="K228" s="98">
        <v>85.5</v>
      </c>
      <c r="L228" s="266"/>
      <c r="M228" s="99"/>
      <c r="N228" s="17"/>
      <c r="O228" s="41"/>
      <c r="P228" s="99">
        <v>93.9</v>
      </c>
      <c r="Q228" s="143">
        <v>18.399999999999999</v>
      </c>
      <c r="R228" s="143">
        <v>49.1</v>
      </c>
      <c r="S228" s="17">
        <v>49</v>
      </c>
      <c r="T228" s="17">
        <v>65</v>
      </c>
      <c r="U228" s="17">
        <v>65.099999999999994</v>
      </c>
      <c r="V228" s="17">
        <v>64.900000000000006</v>
      </c>
      <c r="W228" s="17">
        <v>65.900000000000006</v>
      </c>
      <c r="X228" s="17">
        <v>87.3</v>
      </c>
      <c r="Y228" s="17">
        <v>87.4</v>
      </c>
      <c r="Z228" s="17">
        <v>87.3</v>
      </c>
      <c r="AA228" s="17">
        <v>66.3</v>
      </c>
      <c r="AB228" s="17">
        <v>107.8</v>
      </c>
      <c r="AC228" s="17">
        <v>823</v>
      </c>
      <c r="AD228" s="17">
        <v>16.3</v>
      </c>
      <c r="AE228" s="41">
        <v>578</v>
      </c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>
        <v>50</v>
      </c>
      <c r="AZ228" s="41">
        <v>578</v>
      </c>
      <c r="BA228" s="98">
        <f t="shared" si="62"/>
        <v>628</v>
      </c>
      <c r="BB228" s="101">
        <f t="shared" si="63"/>
        <v>628</v>
      </c>
    </row>
    <row r="229" spans="1:54" x14ac:dyDescent="0.35">
      <c r="A229" s="266"/>
      <c r="B229" s="11">
        <v>16.4166666666667</v>
      </c>
      <c r="C229" s="266"/>
      <c r="D229" s="17">
        <v>49.4</v>
      </c>
      <c r="E229" s="17">
        <v>89.8</v>
      </c>
      <c r="F229" s="41">
        <v>18</v>
      </c>
      <c r="G229" s="311"/>
      <c r="H229" s="17">
        <v>37.200000000000003</v>
      </c>
      <c r="I229" s="17">
        <v>91.9</v>
      </c>
      <c r="J229" s="17">
        <v>85.9</v>
      </c>
      <c r="K229" s="98">
        <v>85.6</v>
      </c>
      <c r="L229" s="266"/>
      <c r="M229" s="99"/>
      <c r="N229" s="17"/>
      <c r="O229" s="41"/>
      <c r="P229" s="99">
        <v>93.5</v>
      </c>
      <c r="Q229" s="17">
        <v>19.2</v>
      </c>
      <c r="R229" s="17">
        <v>49.1</v>
      </c>
      <c r="S229" s="17">
        <v>49.1</v>
      </c>
      <c r="T229" s="17">
        <v>66.3</v>
      </c>
      <c r="U229" s="17">
        <v>66.5</v>
      </c>
      <c r="V229" s="17">
        <v>6.3</v>
      </c>
      <c r="W229" s="17">
        <v>67.2</v>
      </c>
      <c r="X229" s="17">
        <v>87.5</v>
      </c>
      <c r="Y229" s="17">
        <v>87.6</v>
      </c>
      <c r="Z229" s="17">
        <v>87.4</v>
      </c>
      <c r="AA229" s="17">
        <v>67.599999999999994</v>
      </c>
      <c r="AB229" s="17">
        <v>107.5</v>
      </c>
      <c r="AC229" s="17">
        <v>823</v>
      </c>
      <c r="AD229" s="17">
        <v>16.100000000000001</v>
      </c>
      <c r="AE229" s="41">
        <v>580</v>
      </c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>
        <v>50</v>
      </c>
      <c r="AZ229" s="41">
        <v>580</v>
      </c>
      <c r="BA229" s="98">
        <f t="shared" si="62"/>
        <v>630</v>
      </c>
      <c r="BB229" s="101">
        <f t="shared" si="63"/>
        <v>630</v>
      </c>
    </row>
    <row r="230" spans="1:54" x14ac:dyDescent="0.35">
      <c r="A230" s="266"/>
      <c r="B230" s="11">
        <v>16.5</v>
      </c>
      <c r="C230" s="266"/>
      <c r="D230" s="17">
        <v>49.4</v>
      </c>
      <c r="E230" s="17">
        <v>88.9</v>
      </c>
      <c r="F230" s="41">
        <v>18.2</v>
      </c>
      <c r="G230" s="311"/>
      <c r="H230" s="17">
        <v>38.1</v>
      </c>
      <c r="I230" s="145">
        <v>91.5</v>
      </c>
      <c r="J230" s="17">
        <v>86.1</v>
      </c>
      <c r="K230" s="98">
        <v>85.8</v>
      </c>
      <c r="L230" s="266"/>
      <c r="M230" s="99"/>
      <c r="N230" s="17"/>
      <c r="O230" s="41"/>
      <c r="P230" s="99">
        <v>93</v>
      </c>
      <c r="Q230" s="17">
        <v>19.600000000000001</v>
      </c>
      <c r="R230" s="17">
        <v>49.2</v>
      </c>
      <c r="S230" s="17">
        <v>49.1</v>
      </c>
      <c r="T230" s="17">
        <v>67</v>
      </c>
      <c r="U230" s="17">
        <v>67.2</v>
      </c>
      <c r="V230" s="17">
        <v>67</v>
      </c>
      <c r="W230" s="17">
        <v>67.900000000000006</v>
      </c>
      <c r="X230" s="17">
        <v>87.6</v>
      </c>
      <c r="Y230" s="17">
        <v>87.7</v>
      </c>
      <c r="Z230" s="17">
        <v>87.6</v>
      </c>
      <c r="AA230" s="17">
        <v>68.3</v>
      </c>
      <c r="AB230" s="17">
        <v>106.6</v>
      </c>
      <c r="AC230" s="17">
        <v>823</v>
      </c>
      <c r="AD230" s="17">
        <v>16.3</v>
      </c>
      <c r="AE230" s="41">
        <v>581</v>
      </c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>
        <v>50</v>
      </c>
      <c r="AZ230" s="41">
        <v>581</v>
      </c>
      <c r="BA230" s="98">
        <f t="shared" si="62"/>
        <v>631</v>
      </c>
      <c r="BB230" s="101">
        <f t="shared" si="63"/>
        <v>631</v>
      </c>
    </row>
    <row r="231" spans="1:54" x14ac:dyDescent="0.35">
      <c r="A231" s="266"/>
      <c r="B231" s="11">
        <v>16.5833333333333</v>
      </c>
      <c r="C231" s="266"/>
      <c r="D231" s="17">
        <v>49.4</v>
      </c>
      <c r="E231" s="17">
        <v>89.1</v>
      </c>
      <c r="F231" s="41">
        <v>18.3</v>
      </c>
      <c r="G231" s="311"/>
      <c r="H231" s="17">
        <v>38.6</v>
      </c>
      <c r="I231" s="17">
        <v>92.5</v>
      </c>
      <c r="J231" s="17">
        <v>86.2</v>
      </c>
      <c r="K231" s="98">
        <v>85.9</v>
      </c>
      <c r="L231" s="266"/>
      <c r="M231" s="99"/>
      <c r="N231" s="17"/>
      <c r="O231" s="41"/>
      <c r="P231" s="99">
        <v>94.4</v>
      </c>
      <c r="Q231" s="17">
        <v>19.7</v>
      </c>
      <c r="R231" s="17">
        <v>49.2</v>
      </c>
      <c r="S231" s="17">
        <v>49.1</v>
      </c>
      <c r="T231" s="17">
        <v>67.099999999999994</v>
      </c>
      <c r="U231" s="17">
        <v>67.3</v>
      </c>
      <c r="V231" s="17">
        <v>67</v>
      </c>
      <c r="W231" s="17">
        <v>68</v>
      </c>
      <c r="X231" s="17">
        <v>87.7</v>
      </c>
      <c r="Y231" s="17">
        <v>87.8</v>
      </c>
      <c r="Z231" s="17">
        <v>87.7</v>
      </c>
      <c r="AA231" s="17">
        <v>68.400000000000006</v>
      </c>
      <c r="AB231" s="17">
        <v>106.9</v>
      </c>
      <c r="AC231" s="17">
        <v>826</v>
      </c>
      <c r="AD231" s="17">
        <v>16.100000000000001</v>
      </c>
      <c r="AE231" s="41">
        <v>582</v>
      </c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>
        <v>50</v>
      </c>
      <c r="AZ231" s="41">
        <v>582</v>
      </c>
      <c r="BA231" s="98">
        <f t="shared" si="62"/>
        <v>632</v>
      </c>
      <c r="BB231" s="101">
        <f t="shared" si="63"/>
        <v>632</v>
      </c>
    </row>
    <row r="232" spans="1:54" x14ac:dyDescent="0.35">
      <c r="A232" s="266"/>
      <c r="B232" s="11">
        <v>16.6666666666667</v>
      </c>
      <c r="C232" s="266"/>
      <c r="D232" s="17">
        <v>49.4</v>
      </c>
      <c r="E232" s="17">
        <v>88.1</v>
      </c>
      <c r="F232" s="41">
        <v>18.3</v>
      </c>
      <c r="G232" s="311"/>
      <c r="H232" s="17">
        <v>38.200000000000003</v>
      </c>
      <c r="I232" s="17">
        <v>91.7</v>
      </c>
      <c r="J232" s="17">
        <v>86.3</v>
      </c>
      <c r="K232" s="98">
        <v>86.1</v>
      </c>
      <c r="L232" s="266"/>
      <c r="M232" s="99"/>
      <c r="N232" s="17"/>
      <c r="O232" s="41"/>
      <c r="P232" s="99">
        <v>92.6</v>
      </c>
      <c r="Q232" s="17">
        <v>19.5</v>
      </c>
      <c r="R232" s="17">
        <v>49.2</v>
      </c>
      <c r="S232" s="17">
        <v>49.1</v>
      </c>
      <c r="T232" s="17">
        <v>67.099999999999994</v>
      </c>
      <c r="U232" s="17">
        <v>67.400000000000006</v>
      </c>
      <c r="V232" s="17">
        <v>67.099999999999994</v>
      </c>
      <c r="W232" s="17">
        <v>68.099999999999994</v>
      </c>
      <c r="X232" s="17">
        <v>87.9</v>
      </c>
      <c r="Y232" s="17">
        <v>88.1</v>
      </c>
      <c r="Z232" s="17">
        <v>87.9</v>
      </c>
      <c r="AA232" s="17">
        <v>68.400000000000006</v>
      </c>
      <c r="AB232" s="17">
        <v>106.7</v>
      </c>
      <c r="AC232" s="40">
        <v>825</v>
      </c>
      <c r="AD232" s="17">
        <v>16.399999999999999</v>
      </c>
      <c r="AE232" s="41">
        <v>581</v>
      </c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>
        <v>50</v>
      </c>
      <c r="AZ232" s="41">
        <v>581</v>
      </c>
      <c r="BA232" s="98">
        <f t="shared" si="62"/>
        <v>631</v>
      </c>
      <c r="BB232" s="101">
        <f t="shared" si="63"/>
        <v>631</v>
      </c>
    </row>
    <row r="233" spans="1:54" x14ac:dyDescent="0.35">
      <c r="A233" s="266"/>
      <c r="B233" s="11">
        <v>16.75</v>
      </c>
      <c r="C233" s="266"/>
      <c r="D233" s="17">
        <v>49.4</v>
      </c>
      <c r="E233" s="17">
        <v>88.9</v>
      </c>
      <c r="F233" s="41">
        <v>18</v>
      </c>
      <c r="G233" s="311"/>
      <c r="H233" s="17">
        <v>37</v>
      </c>
      <c r="I233" s="17">
        <v>92.4</v>
      </c>
      <c r="J233" s="17">
        <v>86.4</v>
      </c>
      <c r="K233" s="98">
        <v>86.2</v>
      </c>
      <c r="L233" s="266"/>
      <c r="M233" s="99"/>
      <c r="N233" s="17"/>
      <c r="O233" s="41"/>
      <c r="P233" s="148">
        <v>93.3</v>
      </c>
      <c r="Q233" s="17">
        <v>19.2</v>
      </c>
      <c r="R233" s="17">
        <v>49.1</v>
      </c>
      <c r="S233" s="17">
        <v>49.1</v>
      </c>
      <c r="T233" s="17">
        <v>66.5</v>
      </c>
      <c r="U233" s="17">
        <v>66.7</v>
      </c>
      <c r="V233" s="17">
        <v>66.400000000000006</v>
      </c>
      <c r="W233" s="17">
        <v>67.400000000000006</v>
      </c>
      <c r="X233" s="17">
        <v>88.1</v>
      </c>
      <c r="Y233" s="17">
        <v>88.2</v>
      </c>
      <c r="Z233" s="17">
        <v>88</v>
      </c>
      <c r="AA233" s="17">
        <v>67.900000000000006</v>
      </c>
      <c r="AB233" s="17">
        <v>107.1</v>
      </c>
      <c r="AC233" s="17">
        <v>823</v>
      </c>
      <c r="AD233" s="17">
        <v>16.3</v>
      </c>
      <c r="AE233" s="41">
        <v>583</v>
      </c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>
        <v>50</v>
      </c>
      <c r="AZ233" s="41">
        <v>583</v>
      </c>
      <c r="BA233" s="98">
        <f t="shared" si="62"/>
        <v>633</v>
      </c>
      <c r="BB233" s="101">
        <f t="shared" si="63"/>
        <v>633</v>
      </c>
    </row>
    <row r="234" spans="1:54" x14ac:dyDescent="0.35">
      <c r="A234" s="266"/>
      <c r="B234" s="11">
        <v>16.8333333333333</v>
      </c>
      <c r="C234" s="266"/>
      <c r="D234" s="17">
        <v>49.4</v>
      </c>
      <c r="E234" s="17">
        <v>88.6</v>
      </c>
      <c r="F234" s="41">
        <v>17.8</v>
      </c>
      <c r="G234" s="311"/>
      <c r="H234" s="17">
        <v>36.5</v>
      </c>
      <c r="I234" s="17">
        <v>91.7</v>
      </c>
      <c r="J234" s="17">
        <v>86.5</v>
      </c>
      <c r="K234" s="98">
        <v>86.2</v>
      </c>
      <c r="L234" s="266"/>
      <c r="M234" s="99"/>
      <c r="N234" s="17"/>
      <c r="O234" s="41"/>
      <c r="P234" s="99">
        <v>93.4</v>
      </c>
      <c r="Q234" s="17">
        <v>19</v>
      </c>
      <c r="R234" s="17">
        <v>49.1</v>
      </c>
      <c r="S234" s="17">
        <v>49.1</v>
      </c>
      <c r="T234" s="17">
        <v>66.599999999999994</v>
      </c>
      <c r="U234" s="17">
        <v>66.7</v>
      </c>
      <c r="V234" s="17">
        <v>66.5</v>
      </c>
      <c r="W234" s="17">
        <v>67.400000000000006</v>
      </c>
      <c r="X234" s="17">
        <v>88.1</v>
      </c>
      <c r="Y234" s="17">
        <v>88.2</v>
      </c>
      <c r="Z234" s="17">
        <v>88</v>
      </c>
      <c r="AA234" s="17">
        <v>67.900000000000006</v>
      </c>
      <c r="AB234" s="17">
        <v>106.8</v>
      </c>
      <c r="AC234" s="17">
        <v>824</v>
      </c>
      <c r="AD234" s="17">
        <v>16.100000000000001</v>
      </c>
      <c r="AE234" s="41">
        <v>584</v>
      </c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>
        <v>50</v>
      </c>
      <c r="AZ234" s="41">
        <v>584</v>
      </c>
      <c r="BA234" s="98">
        <f t="shared" si="62"/>
        <v>634</v>
      </c>
      <c r="BB234" s="101">
        <f t="shared" si="63"/>
        <v>634</v>
      </c>
    </row>
    <row r="235" spans="1:54" x14ac:dyDescent="0.35">
      <c r="A235" s="266"/>
      <c r="B235" s="11">
        <v>16.9166666666667</v>
      </c>
      <c r="C235" s="266"/>
      <c r="D235" s="17">
        <v>49.4</v>
      </c>
      <c r="E235" s="17">
        <v>90.2</v>
      </c>
      <c r="F235" s="41">
        <v>17.7</v>
      </c>
      <c r="G235" s="311"/>
      <c r="H235" s="17">
        <v>36.200000000000003</v>
      </c>
      <c r="I235" s="17">
        <v>90.9</v>
      </c>
      <c r="J235" s="17">
        <v>86.4</v>
      </c>
      <c r="K235" s="98">
        <v>86.1</v>
      </c>
      <c r="L235" s="266"/>
      <c r="M235" s="99"/>
      <c r="N235" s="17"/>
      <c r="O235" s="41"/>
      <c r="P235" s="99">
        <v>93.6</v>
      </c>
      <c r="Q235" s="17">
        <v>18.899999999999999</v>
      </c>
      <c r="R235" s="17">
        <v>49.1</v>
      </c>
      <c r="S235" s="17">
        <v>49.1</v>
      </c>
      <c r="T235" s="17">
        <v>66.5</v>
      </c>
      <c r="U235" s="17">
        <v>66.7</v>
      </c>
      <c r="V235" s="17">
        <v>66.400000000000006</v>
      </c>
      <c r="W235" s="17">
        <v>67.3</v>
      </c>
      <c r="X235" s="17">
        <v>88</v>
      </c>
      <c r="Y235" s="17">
        <v>88</v>
      </c>
      <c r="Z235" s="17">
        <v>87.9</v>
      </c>
      <c r="AA235" s="17">
        <v>67.8</v>
      </c>
      <c r="AB235" s="17">
        <v>106.5</v>
      </c>
      <c r="AC235" s="17">
        <v>825</v>
      </c>
      <c r="AD235" s="17">
        <v>16.100000000000001</v>
      </c>
      <c r="AE235" s="41">
        <v>586</v>
      </c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>
        <v>50</v>
      </c>
      <c r="AZ235" s="41">
        <v>586</v>
      </c>
      <c r="BA235" s="98">
        <f t="shared" si="62"/>
        <v>636</v>
      </c>
      <c r="BB235" s="101">
        <f t="shared" si="63"/>
        <v>636</v>
      </c>
    </row>
    <row r="236" spans="1:54" x14ac:dyDescent="0.35">
      <c r="A236" s="267"/>
      <c r="B236" s="11">
        <v>17</v>
      </c>
      <c r="C236" s="267"/>
      <c r="D236" s="17">
        <v>49.4</v>
      </c>
      <c r="E236" s="17">
        <v>89.9</v>
      </c>
      <c r="F236" s="41">
        <v>17.600000000000001</v>
      </c>
      <c r="G236" s="312"/>
      <c r="H236" s="17">
        <v>36.1</v>
      </c>
      <c r="I236" s="17">
        <v>92.6</v>
      </c>
      <c r="J236" s="17">
        <v>86.2</v>
      </c>
      <c r="K236" s="98">
        <v>86</v>
      </c>
      <c r="L236" s="267"/>
      <c r="M236" s="99"/>
      <c r="N236" s="17"/>
      <c r="O236" s="41"/>
      <c r="P236" s="99">
        <v>93.7</v>
      </c>
      <c r="Q236" s="17">
        <v>18.8</v>
      </c>
      <c r="R236" s="17">
        <v>49.1</v>
      </c>
      <c r="S236" s="17">
        <v>49.1</v>
      </c>
      <c r="T236" s="17">
        <v>66</v>
      </c>
      <c r="U236" s="17">
        <v>66.099999999999994</v>
      </c>
      <c r="V236" s="17">
        <v>65.900000000000006</v>
      </c>
      <c r="W236" s="17">
        <v>66.8</v>
      </c>
      <c r="X236" s="17">
        <v>87.8</v>
      </c>
      <c r="Y236" s="17">
        <v>87.9</v>
      </c>
      <c r="Z236" s="17">
        <v>87.7</v>
      </c>
      <c r="AA236" s="17">
        <v>67.2</v>
      </c>
      <c r="AB236" s="17">
        <v>107.1</v>
      </c>
      <c r="AC236" s="17">
        <v>823</v>
      </c>
      <c r="AD236" s="17">
        <v>16.399999999999999</v>
      </c>
      <c r="AE236" s="41">
        <v>584</v>
      </c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>
        <v>50</v>
      </c>
      <c r="AZ236" s="41">
        <v>584</v>
      </c>
      <c r="BA236" s="98">
        <f t="shared" si="62"/>
        <v>634</v>
      </c>
      <c r="BB236" s="101">
        <f t="shared" si="63"/>
        <v>634</v>
      </c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>
        <f>AVERAGE($D$225:$D$236)</f>
        <v>49.399999999999984</v>
      </c>
      <c r="E237" s="78">
        <f>AVERAGE($E$225:$E$236)</f>
        <v>89.675000000000011</v>
      </c>
      <c r="F237" s="102">
        <f>AVERAGE($F$225:$F$236)</f>
        <v>17.833333333333332</v>
      </c>
      <c r="G237" s="77" t="e">
        <f>AVERAGE(G225:G236)</f>
        <v>#DIV/0!</v>
      </c>
      <c r="H237" s="78">
        <f>AVERAGE($H$225:$H$236)</f>
        <v>36.466666666666661</v>
      </c>
      <c r="I237" s="78">
        <f>AVERAGE($I$225:$I$236)</f>
        <v>92.25</v>
      </c>
      <c r="J237" s="78">
        <f>AVERAGE(J225:J236)</f>
        <v>86.091666666666654</v>
      </c>
      <c r="K237" s="103">
        <f>AVERAGE($K$225:$K$236)</f>
        <v>85.833333333333329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>
        <f>AVERAGE(P223:P236)</f>
        <v>93.782142857142858</v>
      </c>
      <c r="Q237" s="78">
        <f t="shared" ref="Q237:AB237" si="64">AVERAGE(Q225:Q236)</f>
        <v>19.058333333333334</v>
      </c>
      <c r="R237" s="78">
        <f t="shared" si="64"/>
        <v>49.125</v>
      </c>
      <c r="S237" s="78">
        <f t="shared" si="64"/>
        <v>49.083333333333343</v>
      </c>
      <c r="T237" s="78">
        <f t="shared" si="64"/>
        <v>66.225000000000009</v>
      </c>
      <c r="U237" s="78">
        <f t="shared" si="64"/>
        <v>66.38333333333334</v>
      </c>
      <c r="V237" s="78">
        <f t="shared" si="64"/>
        <v>61.15</v>
      </c>
      <c r="W237" s="78">
        <f t="shared" si="64"/>
        <v>67.083333333333329</v>
      </c>
      <c r="X237" s="78">
        <f t="shared" si="64"/>
        <v>87.675000000000011</v>
      </c>
      <c r="Y237" s="78">
        <f t="shared" si="64"/>
        <v>87.77500000000002</v>
      </c>
      <c r="Z237" s="78">
        <f t="shared" si="64"/>
        <v>87.625</v>
      </c>
      <c r="AA237" s="78">
        <f t="shared" si="64"/>
        <v>67.50833333333334</v>
      </c>
      <c r="AB237" s="78">
        <f t="shared" si="64"/>
        <v>107.14166666666667</v>
      </c>
      <c r="AC237" s="78">
        <f>AVERAGE(AC223:AC236)</f>
        <v>824</v>
      </c>
      <c r="AD237" s="78">
        <f>AVERAGE(AD225:AD236)</f>
        <v>16.233333333333334</v>
      </c>
      <c r="AE237" s="102">
        <f>AVERAGE($AE$225:$AE$236)</f>
        <v>580.83333333333337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>
        <f>AVERAGE($AY$225:$AY$236)</f>
        <v>50</v>
      </c>
      <c r="AZ237" s="78">
        <f>AVERAGE(AZ225:AZ236)</f>
        <v>580.83333333333337</v>
      </c>
      <c r="BA237" s="103">
        <f>AVERAGE(BA225:BA236)</f>
        <v>630.83333333333337</v>
      </c>
      <c r="BB237" s="108">
        <f>AVERAGE(BB225:BB236)</f>
        <v>630.83333333333337</v>
      </c>
    </row>
    <row r="238" spans="1:54" x14ac:dyDescent="0.35">
      <c r="A238" s="268">
        <v>45310</v>
      </c>
      <c r="B238" s="11">
        <v>8.3333333333333329E-2</v>
      </c>
      <c r="C238" s="306"/>
      <c r="D238" s="17">
        <v>48.8</v>
      </c>
      <c r="E238" s="17">
        <v>62.5</v>
      </c>
      <c r="F238" s="41">
        <v>18</v>
      </c>
      <c r="G238" s="306"/>
      <c r="H238" s="17">
        <v>37.200000000000003</v>
      </c>
      <c r="I238" s="17">
        <v>65.8</v>
      </c>
      <c r="J238" s="17">
        <v>82.7</v>
      </c>
      <c r="K238" s="98">
        <v>82.5</v>
      </c>
      <c r="L238" s="286">
        <f>G238-C238</f>
        <v>0</v>
      </c>
      <c r="M238" s="99"/>
      <c r="N238" s="17"/>
      <c r="O238" s="41"/>
      <c r="P238" s="99">
        <v>1</v>
      </c>
      <c r="Q238" s="17">
        <v>20.6</v>
      </c>
      <c r="R238" s="17">
        <v>9.6</v>
      </c>
      <c r="S238" s="17">
        <v>9.6</v>
      </c>
      <c r="T238" s="17">
        <v>42.6</v>
      </c>
      <c r="U238" s="17">
        <v>43.4</v>
      </c>
      <c r="V238" s="17">
        <v>43.1</v>
      </c>
      <c r="W238" s="17">
        <v>43.6</v>
      </c>
      <c r="X238" s="17">
        <v>9.5</v>
      </c>
      <c r="Y238" s="17">
        <v>9.6999999999999993</v>
      </c>
      <c r="Z238" s="17">
        <v>9.6999999999999993</v>
      </c>
      <c r="AA238" s="17">
        <v>47.1</v>
      </c>
      <c r="AB238" s="17">
        <v>1.6</v>
      </c>
      <c r="AC238" s="17">
        <v>0</v>
      </c>
      <c r="AD238" s="17">
        <v>99.9</v>
      </c>
      <c r="AE238" s="98">
        <v>37</v>
      </c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>
        <v>50</v>
      </c>
      <c r="AZ238" s="98">
        <v>37</v>
      </c>
      <c r="BA238" s="98">
        <f>AY238+AZ238</f>
        <v>87</v>
      </c>
      <c r="BB238" s="101">
        <f>AE238+AU238+AY238</f>
        <v>87</v>
      </c>
    </row>
    <row r="239" spans="1:54" x14ac:dyDescent="0.35">
      <c r="A239" s="266"/>
      <c r="B239" s="11">
        <v>17.1666666666667</v>
      </c>
      <c r="C239" s="266"/>
      <c r="D239" s="17">
        <v>51.3</v>
      </c>
      <c r="E239" s="17">
        <v>0</v>
      </c>
      <c r="F239" s="41">
        <v>19.600000000000001</v>
      </c>
      <c r="G239" s="311"/>
      <c r="H239" s="17">
        <v>21.7</v>
      </c>
      <c r="I239" s="17">
        <v>0</v>
      </c>
      <c r="J239" s="17">
        <v>34.6</v>
      </c>
      <c r="K239" s="98">
        <v>82.6</v>
      </c>
      <c r="L239" s="266"/>
      <c r="M239" s="99"/>
      <c r="N239" s="17"/>
      <c r="O239" s="41"/>
      <c r="P239" s="99">
        <v>0</v>
      </c>
      <c r="Q239" s="98">
        <v>16.600000000000001</v>
      </c>
      <c r="R239" s="17">
        <v>0.2</v>
      </c>
      <c r="S239" s="17">
        <v>0.2</v>
      </c>
      <c r="T239" s="17">
        <v>32.6</v>
      </c>
      <c r="U239" s="17">
        <v>35.5</v>
      </c>
      <c r="V239" s="17">
        <v>33.6</v>
      </c>
      <c r="W239" s="17">
        <v>35.1</v>
      </c>
      <c r="X239" s="17">
        <v>0</v>
      </c>
      <c r="Y239" s="17">
        <v>0</v>
      </c>
      <c r="Z239" s="17">
        <v>0</v>
      </c>
      <c r="AA239" s="17">
        <v>37.299999999999997</v>
      </c>
      <c r="AB239" s="17">
        <v>0</v>
      </c>
      <c r="AC239" s="17">
        <v>0</v>
      </c>
      <c r="AD239" s="17">
        <v>99.4</v>
      </c>
      <c r="AE239" s="98">
        <v>38</v>
      </c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>
        <v>50</v>
      </c>
      <c r="AZ239" s="98">
        <v>38</v>
      </c>
      <c r="BA239" s="98">
        <f t="shared" ref="BA239:BA249" si="65">AY239+AZ239</f>
        <v>88</v>
      </c>
      <c r="BB239" s="101">
        <f t="shared" ref="BB239:BB249" si="66">AE239+AU239+AY239</f>
        <v>88</v>
      </c>
    </row>
    <row r="240" spans="1:54" x14ac:dyDescent="0.35">
      <c r="A240" s="266"/>
      <c r="B240" s="11">
        <v>17.25</v>
      </c>
      <c r="C240" s="266"/>
      <c r="D240" s="17">
        <v>53.6</v>
      </c>
      <c r="E240" s="17">
        <v>0</v>
      </c>
      <c r="F240" s="41">
        <v>23.1</v>
      </c>
      <c r="G240" s="311"/>
      <c r="H240" s="17">
        <v>26.2</v>
      </c>
      <c r="I240" s="17">
        <v>0</v>
      </c>
      <c r="J240" s="17">
        <v>0.2</v>
      </c>
      <c r="K240" s="98">
        <v>77</v>
      </c>
      <c r="L240" s="266"/>
      <c r="M240" s="99"/>
      <c r="N240" s="17"/>
      <c r="O240" s="41"/>
      <c r="P240" s="99">
        <v>0</v>
      </c>
      <c r="Q240" s="98">
        <v>17.399999999999999</v>
      </c>
      <c r="R240" s="17">
        <v>0</v>
      </c>
      <c r="S240" s="17">
        <v>0</v>
      </c>
      <c r="T240" s="17">
        <v>33.9</v>
      </c>
      <c r="U240" s="17">
        <v>34.6</v>
      </c>
      <c r="V240" s="17">
        <v>33.700000000000003</v>
      </c>
      <c r="W240" s="17">
        <v>34.799999999999997</v>
      </c>
      <c r="X240" s="17">
        <v>0</v>
      </c>
      <c r="Y240" s="17">
        <v>0</v>
      </c>
      <c r="Z240" s="17">
        <v>0</v>
      </c>
      <c r="AA240" s="17">
        <v>35.299999999999997</v>
      </c>
      <c r="AB240" s="17">
        <v>0</v>
      </c>
      <c r="AC240" s="17">
        <v>0</v>
      </c>
      <c r="AD240" s="17">
        <v>99.4</v>
      </c>
      <c r="AE240" s="98">
        <v>39</v>
      </c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>
        <v>50</v>
      </c>
      <c r="AZ240" s="98">
        <v>39</v>
      </c>
      <c r="BA240" s="98">
        <f t="shared" si="65"/>
        <v>89</v>
      </c>
      <c r="BB240" s="101">
        <f t="shared" si="66"/>
        <v>89</v>
      </c>
    </row>
    <row r="241" spans="1:54" x14ac:dyDescent="0.35">
      <c r="A241" s="266"/>
      <c r="B241" s="11">
        <v>17.3333333333333</v>
      </c>
      <c r="C241" s="266"/>
      <c r="D241" s="17">
        <v>53.8</v>
      </c>
      <c r="E241" s="17">
        <v>0</v>
      </c>
      <c r="F241" s="41">
        <v>24.8</v>
      </c>
      <c r="G241" s="311"/>
      <c r="H241" s="17">
        <v>26</v>
      </c>
      <c r="I241" s="17">
        <v>0</v>
      </c>
      <c r="J241" s="17">
        <v>1.7</v>
      </c>
      <c r="K241" s="98">
        <v>74.599999999999994</v>
      </c>
      <c r="L241" s="266"/>
      <c r="M241" s="99"/>
      <c r="N241" s="17"/>
      <c r="O241" s="41"/>
      <c r="P241" s="99">
        <v>0</v>
      </c>
      <c r="Q241" s="98">
        <v>24.8</v>
      </c>
      <c r="R241" s="144">
        <v>4.9000000000000004</v>
      </c>
      <c r="S241" s="17">
        <v>4.9000000000000004</v>
      </c>
      <c r="T241" s="17">
        <v>33.5</v>
      </c>
      <c r="U241" s="17">
        <v>33.9</v>
      </c>
      <c r="V241" s="17">
        <v>32.9</v>
      </c>
      <c r="W241" s="17">
        <v>33.5</v>
      </c>
      <c r="X241" s="17">
        <v>4.8</v>
      </c>
      <c r="Y241" s="17">
        <v>4.9000000000000004</v>
      </c>
      <c r="Z241" s="17">
        <v>4.8</v>
      </c>
      <c r="AA241" s="17">
        <v>32.700000000000003</v>
      </c>
      <c r="AB241" s="17">
        <v>1.1000000000000001</v>
      </c>
      <c r="AC241" s="17">
        <v>0</v>
      </c>
      <c r="AD241" s="17">
        <v>99.4</v>
      </c>
      <c r="AE241" s="98">
        <v>40</v>
      </c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>
        <v>50</v>
      </c>
      <c r="AZ241" s="98">
        <v>40</v>
      </c>
      <c r="BA241" s="98">
        <f t="shared" si="65"/>
        <v>90</v>
      </c>
      <c r="BB241" s="101">
        <f t="shared" si="66"/>
        <v>90</v>
      </c>
    </row>
    <row r="242" spans="1:54" x14ac:dyDescent="0.35">
      <c r="A242" s="266"/>
      <c r="B242" s="11">
        <v>17.4166666666667</v>
      </c>
      <c r="C242" s="266"/>
      <c r="D242" s="17">
        <v>53.7</v>
      </c>
      <c r="E242" s="17">
        <v>0</v>
      </c>
      <c r="F242" s="41">
        <v>32</v>
      </c>
      <c r="G242" s="311"/>
      <c r="H242" s="145">
        <v>33.4</v>
      </c>
      <c r="I242" s="17">
        <v>0</v>
      </c>
      <c r="J242" s="17">
        <v>3.9</v>
      </c>
      <c r="K242" s="98">
        <v>73.400000000000006</v>
      </c>
      <c r="L242" s="266"/>
      <c r="M242" s="99"/>
      <c r="N242" s="17"/>
      <c r="O242" s="41"/>
      <c r="P242" s="99">
        <v>1.1000000000000001</v>
      </c>
      <c r="Q242" s="145">
        <v>28.6</v>
      </c>
      <c r="R242" s="144">
        <v>8</v>
      </c>
      <c r="S242" s="17">
        <v>8</v>
      </c>
      <c r="T242" s="17">
        <v>33.4</v>
      </c>
      <c r="U242" s="17">
        <v>33.6</v>
      </c>
      <c r="V242" s="17">
        <v>32.799999999999997</v>
      </c>
      <c r="W242" s="17">
        <v>33.200000000000003</v>
      </c>
      <c r="X242" s="17">
        <v>7.9</v>
      </c>
      <c r="Y242" s="17">
        <v>8</v>
      </c>
      <c r="Z242" s="17">
        <v>7.9</v>
      </c>
      <c r="AA242" s="17">
        <v>32.299999999999997</v>
      </c>
      <c r="AB242" s="17">
        <v>1.4</v>
      </c>
      <c r="AC242" s="17">
        <v>0</v>
      </c>
      <c r="AD242" s="17">
        <v>99.4</v>
      </c>
      <c r="AE242" s="98">
        <v>39</v>
      </c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>
        <v>50</v>
      </c>
      <c r="AZ242" s="98">
        <v>39</v>
      </c>
      <c r="BA242" s="98">
        <f t="shared" si="65"/>
        <v>89</v>
      </c>
      <c r="BB242" s="101">
        <f t="shared" si="66"/>
        <v>89</v>
      </c>
    </row>
    <row r="243" spans="1:54" x14ac:dyDescent="0.35">
      <c r="A243" s="266"/>
      <c r="B243" s="11">
        <v>17.5</v>
      </c>
      <c r="C243" s="266"/>
      <c r="D243" s="17">
        <v>53.5</v>
      </c>
      <c r="E243" s="17">
        <v>0</v>
      </c>
      <c r="F243" s="41">
        <v>36.6</v>
      </c>
      <c r="G243" s="311"/>
      <c r="H243" s="17">
        <v>39.700000000000003</v>
      </c>
      <c r="I243" s="17">
        <v>0</v>
      </c>
      <c r="J243" s="17">
        <v>6.7</v>
      </c>
      <c r="K243" s="98">
        <v>72.8</v>
      </c>
      <c r="L243" s="266"/>
      <c r="M243" s="99"/>
      <c r="N243" s="17"/>
      <c r="O243" s="41"/>
      <c r="P243" s="99">
        <v>1.3</v>
      </c>
      <c r="Q243" s="155">
        <v>31</v>
      </c>
      <c r="R243" s="144">
        <v>9.8000000000000007</v>
      </c>
      <c r="S243" s="17">
        <v>9.6999999999999993</v>
      </c>
      <c r="T243" s="17">
        <v>33.5</v>
      </c>
      <c r="U243" s="17">
        <v>33.299999999999997</v>
      </c>
      <c r="V243" s="17">
        <v>33</v>
      </c>
      <c r="W243" s="17">
        <v>33.299999999999997</v>
      </c>
      <c r="X243" s="17">
        <v>9.6</v>
      </c>
      <c r="Y243" s="17">
        <v>9.8000000000000007</v>
      </c>
      <c r="Z243" s="17">
        <v>9.6</v>
      </c>
      <c r="AA243" s="17">
        <v>32.9</v>
      </c>
      <c r="AB243" s="17">
        <v>1.6</v>
      </c>
      <c r="AC243" s="17">
        <v>0</v>
      </c>
      <c r="AD243" s="17">
        <v>99.4</v>
      </c>
      <c r="AE243" s="98">
        <v>38</v>
      </c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>
        <v>50</v>
      </c>
      <c r="AZ243" s="98">
        <v>38</v>
      </c>
      <c r="BA243" s="98">
        <f t="shared" si="65"/>
        <v>88</v>
      </c>
      <c r="BB243" s="101">
        <f t="shared" si="66"/>
        <v>88</v>
      </c>
    </row>
    <row r="244" spans="1:54" x14ac:dyDescent="0.35">
      <c r="A244" s="266"/>
      <c r="B244" s="11">
        <v>17.5833333333333</v>
      </c>
      <c r="C244" s="266"/>
      <c r="D244" s="17">
        <v>53</v>
      </c>
      <c r="E244" s="17">
        <v>0</v>
      </c>
      <c r="F244" s="41">
        <v>37.799999999999997</v>
      </c>
      <c r="G244" s="311"/>
      <c r="H244" s="17">
        <v>40.700000000000003</v>
      </c>
      <c r="I244" s="17">
        <v>0</v>
      </c>
      <c r="J244" s="17">
        <v>8.1</v>
      </c>
      <c r="K244" s="98">
        <v>72.599999999999994</v>
      </c>
      <c r="L244" s="266"/>
      <c r="M244" s="99"/>
      <c r="N244" s="17"/>
      <c r="O244" s="41"/>
      <c r="P244" s="99">
        <v>1.1000000000000001</v>
      </c>
      <c r="Q244" s="155">
        <v>30.2</v>
      </c>
      <c r="R244" s="144">
        <v>7.2</v>
      </c>
      <c r="S244" s="17">
        <v>7.1</v>
      </c>
      <c r="T244" s="17">
        <v>34.700000000000003</v>
      </c>
      <c r="U244" s="17">
        <v>34.6</v>
      </c>
      <c r="V244" s="17">
        <v>34.200000000000003</v>
      </c>
      <c r="W244" s="17">
        <v>34.700000000000003</v>
      </c>
      <c r="X244" s="17">
        <v>7.1</v>
      </c>
      <c r="Y244" s="17">
        <v>7.2</v>
      </c>
      <c r="Z244" s="17">
        <v>7.1</v>
      </c>
      <c r="AA244" s="17">
        <v>35.4</v>
      </c>
      <c r="AB244" s="17">
        <v>1.4</v>
      </c>
      <c r="AC244" s="17">
        <v>0</v>
      </c>
      <c r="AD244" s="17">
        <v>99.4</v>
      </c>
      <c r="AE244" s="41">
        <v>33</v>
      </c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>
        <v>50</v>
      </c>
      <c r="AZ244" s="41">
        <v>33</v>
      </c>
      <c r="BA244" s="98">
        <f t="shared" si="65"/>
        <v>83</v>
      </c>
      <c r="BB244" s="101">
        <f t="shared" si="66"/>
        <v>83</v>
      </c>
    </row>
    <row r="245" spans="1:54" x14ac:dyDescent="0.35">
      <c r="A245" s="266"/>
      <c r="B245" s="11">
        <v>17.6666666666667</v>
      </c>
      <c r="C245" s="266"/>
      <c r="D245" s="17">
        <v>47.7</v>
      </c>
      <c r="E245" s="17">
        <v>17.600000000000001</v>
      </c>
      <c r="F245" s="41">
        <v>25</v>
      </c>
      <c r="G245" s="311"/>
      <c r="H245" s="17">
        <v>36.700000000000003</v>
      </c>
      <c r="I245" s="17">
        <v>16.2</v>
      </c>
      <c r="J245" s="17">
        <v>72.8</v>
      </c>
      <c r="K245" s="98">
        <v>72.8</v>
      </c>
      <c r="L245" s="266"/>
      <c r="M245" s="99"/>
      <c r="N245" s="17"/>
      <c r="O245" s="41"/>
      <c r="P245" s="99">
        <v>20.100000000000001</v>
      </c>
      <c r="Q245" s="155">
        <v>30.6</v>
      </c>
      <c r="R245" s="144">
        <v>47.7</v>
      </c>
      <c r="S245" s="17">
        <v>47.6</v>
      </c>
      <c r="T245" s="17">
        <v>63.8</v>
      </c>
      <c r="U245" s="17">
        <v>63.7</v>
      </c>
      <c r="V245" s="17">
        <v>63.6</v>
      </c>
      <c r="W245" s="17">
        <v>64.5</v>
      </c>
      <c r="X245" s="17">
        <v>74.5</v>
      </c>
      <c r="Y245" s="17">
        <v>74.599999999999994</v>
      </c>
      <c r="Z245" s="17">
        <v>74.400000000000006</v>
      </c>
      <c r="AA245" s="17">
        <v>64.900000000000006</v>
      </c>
      <c r="AB245" s="17">
        <v>105.2</v>
      </c>
      <c r="AC245" s="17">
        <v>825</v>
      </c>
      <c r="AD245" s="17">
        <v>75.099999999999994</v>
      </c>
      <c r="AE245" s="41">
        <v>489</v>
      </c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>
        <v>50</v>
      </c>
      <c r="AZ245" s="41">
        <v>489</v>
      </c>
      <c r="BA245" s="98">
        <f t="shared" si="65"/>
        <v>539</v>
      </c>
      <c r="BB245" s="101">
        <f t="shared" si="66"/>
        <v>539</v>
      </c>
    </row>
    <row r="246" spans="1:54" x14ac:dyDescent="0.35">
      <c r="A246" s="266"/>
      <c r="B246" s="11">
        <v>17.75</v>
      </c>
      <c r="C246" s="266"/>
      <c r="D246" s="17">
        <v>49.4</v>
      </c>
      <c r="E246" s="17">
        <v>85.6</v>
      </c>
      <c r="F246" s="41">
        <v>19.5</v>
      </c>
      <c r="G246" s="311"/>
      <c r="H246" s="17">
        <v>36.1</v>
      </c>
      <c r="I246" s="17">
        <v>93.5</v>
      </c>
      <c r="J246" s="17">
        <v>82.1</v>
      </c>
      <c r="K246" s="98">
        <v>81.900000000000006</v>
      </c>
      <c r="L246" s="266"/>
      <c r="M246" s="99"/>
      <c r="N246" s="17"/>
      <c r="O246" s="41"/>
      <c r="P246" s="99">
        <v>94.7</v>
      </c>
      <c r="Q246" s="155">
        <v>20.7</v>
      </c>
      <c r="R246" s="144">
        <v>49.2</v>
      </c>
      <c r="S246" s="17">
        <v>49.1</v>
      </c>
      <c r="T246" s="17">
        <v>64.900000000000006</v>
      </c>
      <c r="U246" s="17">
        <v>64.7</v>
      </c>
      <c r="V246" s="17">
        <v>64.7</v>
      </c>
      <c r="W246" s="17">
        <v>65.5</v>
      </c>
      <c r="X246" s="17">
        <v>83.9</v>
      </c>
      <c r="Y246" s="17">
        <v>83.9</v>
      </c>
      <c r="Z246" s="17">
        <v>83.7</v>
      </c>
      <c r="AA246" s="17">
        <v>65.900000000000006</v>
      </c>
      <c r="AB246" s="17">
        <v>108.7</v>
      </c>
      <c r="AC246" s="17">
        <v>825</v>
      </c>
      <c r="AD246" s="17">
        <v>17.2</v>
      </c>
      <c r="AE246" s="41">
        <v>559</v>
      </c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>
        <v>50</v>
      </c>
      <c r="AZ246" s="41">
        <v>559</v>
      </c>
      <c r="BA246" s="98">
        <f t="shared" si="65"/>
        <v>609</v>
      </c>
      <c r="BB246" s="101">
        <f t="shared" si="66"/>
        <v>609</v>
      </c>
    </row>
    <row r="247" spans="1:54" x14ac:dyDescent="0.35">
      <c r="A247" s="266"/>
      <c r="B247" s="11">
        <v>17.8333333333333</v>
      </c>
      <c r="C247" s="266"/>
      <c r="D247" s="17">
        <v>49.4</v>
      </c>
      <c r="E247" s="17">
        <v>83.5</v>
      </c>
      <c r="F247" s="41">
        <v>18.899999999999999</v>
      </c>
      <c r="G247" s="311"/>
      <c r="H247" s="17">
        <v>36.5</v>
      </c>
      <c r="I247" s="17">
        <v>89.2</v>
      </c>
      <c r="J247" s="17">
        <v>86.7</v>
      </c>
      <c r="K247" s="98">
        <v>86.4</v>
      </c>
      <c r="L247" s="266"/>
      <c r="M247" s="99"/>
      <c r="N247" s="17"/>
      <c r="O247" s="41"/>
      <c r="P247" s="99">
        <v>92.2</v>
      </c>
      <c r="Q247" s="155">
        <v>20</v>
      </c>
      <c r="R247" s="144">
        <v>49.2</v>
      </c>
      <c r="S247" s="17">
        <v>49.2</v>
      </c>
      <c r="T247" s="17">
        <v>67.7</v>
      </c>
      <c r="U247" s="17">
        <v>67.5</v>
      </c>
      <c r="V247" s="17">
        <v>67.400000000000006</v>
      </c>
      <c r="W247" s="17">
        <v>68.3</v>
      </c>
      <c r="X247" s="17">
        <v>88.3</v>
      </c>
      <c r="Y247" s="17">
        <v>88.4</v>
      </c>
      <c r="Z247" s="17">
        <v>88.2</v>
      </c>
      <c r="AA247" s="17">
        <v>68.7</v>
      </c>
      <c r="AB247" s="17">
        <v>106.7</v>
      </c>
      <c r="AC247" s="17">
        <v>824</v>
      </c>
      <c r="AD247" s="17">
        <v>17.3</v>
      </c>
      <c r="AE247" s="41">
        <v>583</v>
      </c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>
        <v>50</v>
      </c>
      <c r="AZ247" s="41">
        <v>583</v>
      </c>
      <c r="BA247" s="98">
        <f t="shared" si="65"/>
        <v>633</v>
      </c>
      <c r="BB247" s="101">
        <f t="shared" si="66"/>
        <v>633</v>
      </c>
    </row>
    <row r="248" spans="1:54" x14ac:dyDescent="0.35">
      <c r="A248" s="266"/>
      <c r="B248" s="11">
        <v>17.9166666666667</v>
      </c>
      <c r="C248" s="266"/>
      <c r="D248" s="17">
        <v>49.5</v>
      </c>
      <c r="E248" s="17">
        <v>86.5</v>
      </c>
      <c r="F248" s="41">
        <v>18.600000000000001</v>
      </c>
      <c r="G248" s="311"/>
      <c r="H248" s="17">
        <v>36.299999999999997</v>
      </c>
      <c r="I248" s="17">
        <v>88.5</v>
      </c>
      <c r="J248" s="17">
        <v>86.6</v>
      </c>
      <c r="K248" s="98">
        <v>86.4</v>
      </c>
      <c r="L248" s="266"/>
      <c r="M248" s="99"/>
      <c r="N248" s="17"/>
      <c r="O248" s="41"/>
      <c r="P248" s="99">
        <v>91.2</v>
      </c>
      <c r="Q248" s="155">
        <v>19.7</v>
      </c>
      <c r="R248" s="144">
        <v>49.2</v>
      </c>
      <c r="S248" s="17">
        <v>49.1</v>
      </c>
      <c r="T248" s="17">
        <v>67.599999999999994</v>
      </c>
      <c r="U248" s="17">
        <v>67.400000000000006</v>
      </c>
      <c r="V248" s="17">
        <v>67.3</v>
      </c>
      <c r="W248" s="17">
        <v>68.2</v>
      </c>
      <c r="X248" s="17">
        <v>88.2</v>
      </c>
      <c r="Y248" s="17">
        <v>88.3</v>
      </c>
      <c r="Z248" s="17">
        <v>88.1</v>
      </c>
      <c r="AA248" s="17">
        <v>68.7</v>
      </c>
      <c r="AB248" s="17">
        <v>107</v>
      </c>
      <c r="AC248" s="17">
        <v>825</v>
      </c>
      <c r="AD248" s="17">
        <v>16.899999999999999</v>
      </c>
      <c r="AE248" s="41">
        <v>584</v>
      </c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>
        <v>50</v>
      </c>
      <c r="AZ248" s="41">
        <v>584</v>
      </c>
      <c r="BA248" s="98">
        <f t="shared" si="65"/>
        <v>634</v>
      </c>
      <c r="BB248" s="101">
        <f t="shared" si="66"/>
        <v>634</v>
      </c>
    </row>
    <row r="249" spans="1:54" x14ac:dyDescent="0.35">
      <c r="A249" s="267"/>
      <c r="B249" s="11">
        <v>18</v>
      </c>
      <c r="C249" s="267"/>
      <c r="D249" s="17">
        <v>53.5</v>
      </c>
      <c r="E249" s="17">
        <v>0</v>
      </c>
      <c r="F249" s="41">
        <v>20.5</v>
      </c>
      <c r="G249" s="312"/>
      <c r="H249" s="17">
        <v>34.9</v>
      </c>
      <c r="I249" s="17">
        <v>0</v>
      </c>
      <c r="J249" s="17">
        <v>83.8</v>
      </c>
      <c r="K249" s="98">
        <v>83.8</v>
      </c>
      <c r="L249" s="267"/>
      <c r="M249" s="99"/>
      <c r="N249" s="17"/>
      <c r="O249" s="41"/>
      <c r="P249" s="145">
        <v>0</v>
      </c>
      <c r="Q249" s="144">
        <v>12</v>
      </c>
      <c r="R249" s="144">
        <v>5</v>
      </c>
      <c r="S249" s="17">
        <v>4.9000000000000004</v>
      </c>
      <c r="T249" s="17">
        <v>40.6</v>
      </c>
      <c r="U249" s="17">
        <v>45.9</v>
      </c>
      <c r="V249" s="17">
        <v>43.6</v>
      </c>
      <c r="W249" s="17">
        <v>44.4</v>
      </c>
      <c r="X249" s="17">
        <v>4.8</v>
      </c>
      <c r="Y249" s="17">
        <v>5</v>
      </c>
      <c r="Z249" s="17">
        <v>4.8</v>
      </c>
      <c r="AA249" s="17">
        <v>48.8</v>
      </c>
      <c r="AB249" s="17">
        <v>1.2</v>
      </c>
      <c r="AC249" s="17">
        <v>0</v>
      </c>
      <c r="AD249" s="17">
        <v>99.4</v>
      </c>
      <c r="AE249" s="41">
        <v>34</v>
      </c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>
        <v>50</v>
      </c>
      <c r="AZ249" s="41">
        <v>34</v>
      </c>
      <c r="BA249" s="98">
        <f t="shared" si="65"/>
        <v>84</v>
      </c>
      <c r="BB249" s="101">
        <f t="shared" si="66"/>
        <v>84</v>
      </c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>
        <f>AVERAGE($D$238:$D$249)</f>
        <v>51.43333333333333</v>
      </c>
      <c r="E250" s="78">
        <f>AVERAGE($E$238:$E$249)</f>
        <v>27.974999999999998</v>
      </c>
      <c r="F250" s="102">
        <f>AVERAGE($F$238:$F$249)</f>
        <v>24.533333333333331</v>
      </c>
      <c r="G250" s="77" t="e">
        <f>AVERAGE(G238:G249)</f>
        <v>#DIV/0!</v>
      </c>
      <c r="H250" s="78">
        <f>AVERAGE($H$238:$H$249)</f>
        <v>33.783333333333331</v>
      </c>
      <c r="I250" s="78">
        <f>AVERAGE($I$238:$I$249)</f>
        <v>29.433333333333334</v>
      </c>
      <c r="J250" s="78">
        <f>AVERAGE(J238:J249)</f>
        <v>45.824999999999989</v>
      </c>
      <c r="K250" s="103">
        <f>AVERAGE($K$238:$K$249)</f>
        <v>78.899999999999991</v>
      </c>
      <c r="L250" s="104">
        <f t="shared" ref="L250:AD250" si="67">AVERAGE(L238:L249)</f>
        <v>0</v>
      </c>
      <c r="M250" s="103" t="e">
        <f t="shared" si="67"/>
        <v>#DIV/0!</v>
      </c>
      <c r="N250" s="103" t="e">
        <f t="shared" si="67"/>
        <v>#DIV/0!</v>
      </c>
      <c r="O250" s="102" t="e">
        <f t="shared" si="67"/>
        <v>#DIV/0!</v>
      </c>
      <c r="P250" s="105">
        <f t="shared" si="67"/>
        <v>25.224999999999998</v>
      </c>
      <c r="Q250" s="78">
        <f t="shared" si="67"/>
        <v>22.683333333333334</v>
      </c>
      <c r="R250" s="78">
        <f t="shared" si="67"/>
        <v>20</v>
      </c>
      <c r="S250" s="78">
        <f t="shared" si="67"/>
        <v>19.95</v>
      </c>
      <c r="T250" s="78">
        <f t="shared" si="67"/>
        <v>45.733333333333327</v>
      </c>
      <c r="U250" s="78">
        <f t="shared" si="67"/>
        <v>46.508333333333333</v>
      </c>
      <c r="V250" s="78">
        <f t="shared" si="67"/>
        <v>45.824999999999996</v>
      </c>
      <c r="W250" s="78">
        <f t="shared" si="67"/>
        <v>46.591666666666669</v>
      </c>
      <c r="X250" s="78">
        <f t="shared" si="67"/>
        <v>31.55</v>
      </c>
      <c r="Y250" s="78">
        <f t="shared" si="67"/>
        <v>31.650000000000002</v>
      </c>
      <c r="Z250" s="78">
        <f t="shared" si="67"/>
        <v>31.525000000000002</v>
      </c>
      <c r="AA250" s="78">
        <f t="shared" si="67"/>
        <v>47.499999999999993</v>
      </c>
      <c r="AB250" s="78">
        <f t="shared" si="67"/>
        <v>36.324999999999996</v>
      </c>
      <c r="AC250" s="78">
        <f t="shared" si="67"/>
        <v>274.91666666666669</v>
      </c>
      <c r="AD250" s="78">
        <f t="shared" si="67"/>
        <v>76.849999999999994</v>
      </c>
      <c r="AE250" s="102">
        <f>AVERAGE($AE$238:$AE$249)</f>
        <v>209.41666666666666</v>
      </c>
      <c r="AF250" s="106" t="e">
        <f>AVERAGE(AF225:AF249)</f>
        <v>#DIV/0!</v>
      </c>
      <c r="AG250" s="78" t="e">
        <f t="shared" ref="AG250:AT250" si="68">AVERAGE(AG238:AG249)</f>
        <v>#DIV/0!</v>
      </c>
      <c r="AH250" s="78" t="e">
        <f t="shared" si="68"/>
        <v>#DIV/0!</v>
      </c>
      <c r="AI250" s="78" t="e">
        <f t="shared" si="68"/>
        <v>#DIV/0!</v>
      </c>
      <c r="AJ250" s="78" t="e">
        <f t="shared" si="68"/>
        <v>#DIV/0!</v>
      </c>
      <c r="AK250" s="78" t="e">
        <f t="shared" si="68"/>
        <v>#DIV/0!</v>
      </c>
      <c r="AL250" s="78" t="e">
        <f t="shared" si="68"/>
        <v>#DIV/0!</v>
      </c>
      <c r="AM250" s="78" t="e">
        <f t="shared" si="68"/>
        <v>#DIV/0!</v>
      </c>
      <c r="AN250" s="78" t="e">
        <f t="shared" si="68"/>
        <v>#DIV/0!</v>
      </c>
      <c r="AO250" s="78" t="e">
        <f t="shared" si="68"/>
        <v>#DIV/0!</v>
      </c>
      <c r="AP250" s="78" t="e">
        <f t="shared" si="68"/>
        <v>#DIV/0!</v>
      </c>
      <c r="AQ250" s="78" t="e">
        <f t="shared" si="68"/>
        <v>#DIV/0!</v>
      </c>
      <c r="AR250" s="78" t="e">
        <f t="shared" si="68"/>
        <v>#DIV/0!</v>
      </c>
      <c r="AS250" s="78" t="e">
        <f t="shared" si="68"/>
        <v>#DIV/0!</v>
      </c>
      <c r="AT250" s="78" t="e">
        <f t="shared" si="68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>
        <f>AVERAGE($AY$238:$AY$249)</f>
        <v>50</v>
      </c>
      <c r="AZ250" s="78">
        <f>AVERAGE(AZ238:AZ249)</f>
        <v>209.41666666666666</v>
      </c>
      <c r="BA250" s="103">
        <f>AVERAGE(BA238:BA249)</f>
        <v>259.41666666666669</v>
      </c>
      <c r="BB250" s="108">
        <f>AVERAGE(BB238:BB249)</f>
        <v>259.41666666666669</v>
      </c>
    </row>
    <row r="251" spans="1:54" x14ac:dyDescent="0.35">
      <c r="A251" s="268">
        <v>45311</v>
      </c>
      <c r="B251" s="11">
        <v>18.0833333333333</v>
      </c>
      <c r="C251" s="306"/>
      <c r="D251" s="17">
        <v>49.5</v>
      </c>
      <c r="E251" s="145">
        <v>86</v>
      </c>
      <c r="F251" s="41">
        <v>18.5</v>
      </c>
      <c r="G251" s="306"/>
      <c r="H251" s="17">
        <v>35.5</v>
      </c>
      <c r="I251" s="17">
        <v>89.3</v>
      </c>
      <c r="J251" s="17">
        <v>83.7</v>
      </c>
      <c r="K251" s="98">
        <v>83.5</v>
      </c>
      <c r="L251" s="286">
        <f>G251-C251</f>
        <v>0</v>
      </c>
      <c r="M251" s="99"/>
      <c r="N251" s="17"/>
      <c r="O251" s="41"/>
      <c r="P251" s="99">
        <v>91.3</v>
      </c>
      <c r="Q251" s="145">
        <v>19.7</v>
      </c>
      <c r="R251" s="17">
        <v>49.2</v>
      </c>
      <c r="S251" s="17">
        <v>49.2</v>
      </c>
      <c r="T251" s="17">
        <v>64.8</v>
      </c>
      <c r="U251" s="40">
        <v>64.599999999999994</v>
      </c>
      <c r="V251" s="17">
        <v>64.400000000000006</v>
      </c>
      <c r="W251" s="17">
        <v>65.3</v>
      </c>
      <c r="X251" s="17">
        <v>85.3</v>
      </c>
      <c r="Y251" s="17">
        <v>85.4</v>
      </c>
      <c r="Z251" s="17">
        <v>85.2</v>
      </c>
      <c r="AA251" s="17">
        <v>65.8</v>
      </c>
      <c r="AB251" s="17">
        <v>105.8</v>
      </c>
      <c r="AC251" s="17">
        <v>804</v>
      </c>
      <c r="AD251" s="17">
        <v>17.2</v>
      </c>
      <c r="AE251" s="41">
        <v>547</v>
      </c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>
        <v>50</v>
      </c>
      <c r="AZ251" s="41">
        <v>547</v>
      </c>
      <c r="BA251" s="98">
        <f>AY251+AZ251</f>
        <v>597</v>
      </c>
      <c r="BB251" s="101">
        <f>AE251+AU251+AY251</f>
        <v>597</v>
      </c>
    </row>
    <row r="252" spans="1:54" x14ac:dyDescent="0.35">
      <c r="A252" s="266"/>
      <c r="B252" s="11">
        <v>18.1666666666667</v>
      </c>
      <c r="C252" s="266"/>
      <c r="D252" s="17">
        <v>52.6</v>
      </c>
      <c r="E252" s="17">
        <v>0</v>
      </c>
      <c r="F252" s="41">
        <v>20.5</v>
      </c>
      <c r="G252" s="311"/>
      <c r="H252" s="17">
        <v>31.3</v>
      </c>
      <c r="I252" s="17">
        <v>0</v>
      </c>
      <c r="J252" s="17">
        <v>78.8</v>
      </c>
      <c r="K252" s="98">
        <v>78.8</v>
      </c>
      <c r="L252" s="266"/>
      <c r="M252" s="99"/>
      <c r="N252" s="17"/>
      <c r="O252" s="41"/>
      <c r="P252" s="99">
        <v>0</v>
      </c>
      <c r="Q252" s="17">
        <v>18.3</v>
      </c>
      <c r="R252" s="17">
        <v>6.6</v>
      </c>
      <c r="S252" s="17">
        <v>6.6</v>
      </c>
      <c r="T252" s="17">
        <v>49</v>
      </c>
      <c r="U252" s="17">
        <v>51.1</v>
      </c>
      <c r="V252" s="17">
        <v>47.3</v>
      </c>
      <c r="W252" s="17">
        <v>49.4</v>
      </c>
      <c r="X252" s="17">
        <v>6.5</v>
      </c>
      <c r="Y252" s="17">
        <v>6.7</v>
      </c>
      <c r="Z252" s="17">
        <v>6.5</v>
      </c>
      <c r="AA252" s="17">
        <v>50.7</v>
      </c>
      <c r="AB252" s="17">
        <v>1.3</v>
      </c>
      <c r="AC252" s="17">
        <v>0</v>
      </c>
      <c r="AD252" s="17">
        <v>99.5</v>
      </c>
      <c r="AE252" s="41">
        <v>31</v>
      </c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>
        <v>50</v>
      </c>
      <c r="AZ252" s="41">
        <v>31</v>
      </c>
      <c r="BA252" s="98">
        <f t="shared" ref="BA252:BA262" si="69">AY252+AZ252</f>
        <v>81</v>
      </c>
      <c r="BB252" s="101">
        <f t="shared" ref="BB252:BB262" si="70">AE252+AU252+AY252</f>
        <v>81</v>
      </c>
    </row>
    <row r="253" spans="1:54" x14ac:dyDescent="0.35">
      <c r="A253" s="266"/>
      <c r="B253" s="11">
        <v>18.25</v>
      </c>
      <c r="C253" s="266"/>
      <c r="D253" s="17">
        <v>52.4</v>
      </c>
      <c r="E253" s="17">
        <v>0</v>
      </c>
      <c r="F253" s="41">
        <v>23.6</v>
      </c>
      <c r="G253" s="311"/>
      <c r="H253" s="17">
        <v>28.2</v>
      </c>
      <c r="I253" s="17">
        <v>0</v>
      </c>
      <c r="J253" s="17">
        <v>75.7</v>
      </c>
      <c r="K253" s="98">
        <v>75.7</v>
      </c>
      <c r="L253" s="266"/>
      <c r="M253" s="99"/>
      <c r="N253" s="17"/>
      <c r="O253" s="41"/>
      <c r="P253" s="99">
        <v>0</v>
      </c>
      <c r="Q253" s="17">
        <v>24.6</v>
      </c>
      <c r="R253" s="17">
        <v>9.4</v>
      </c>
      <c r="S253" s="17">
        <v>9.4</v>
      </c>
      <c r="T253" s="17">
        <v>38.799999999999997</v>
      </c>
      <c r="U253" s="17">
        <v>40.299999999999997</v>
      </c>
      <c r="V253" s="17">
        <v>37.4</v>
      </c>
      <c r="W253" s="17">
        <v>39</v>
      </c>
      <c r="X253" s="17">
        <v>9.3000000000000007</v>
      </c>
      <c r="Y253" s="17">
        <v>9.5</v>
      </c>
      <c r="Z253" s="17">
        <v>9.3000000000000007</v>
      </c>
      <c r="AA253" s="17">
        <v>41.6</v>
      </c>
      <c r="AB253" s="17">
        <v>1.5</v>
      </c>
      <c r="AC253" s="17">
        <v>0</v>
      </c>
      <c r="AD253" s="17">
        <v>97.9</v>
      </c>
      <c r="AE253" s="41">
        <v>36</v>
      </c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>
        <v>50</v>
      </c>
      <c r="AZ253" s="41">
        <v>36</v>
      </c>
      <c r="BA253" s="98">
        <f t="shared" si="69"/>
        <v>86</v>
      </c>
      <c r="BB253" s="101">
        <f t="shared" si="70"/>
        <v>86</v>
      </c>
    </row>
    <row r="254" spans="1:54" x14ac:dyDescent="0.35">
      <c r="A254" s="266"/>
      <c r="B254" s="11">
        <v>18.3333333333333</v>
      </c>
      <c r="C254" s="266"/>
      <c r="D254" s="17">
        <v>49.6</v>
      </c>
      <c r="E254" s="17">
        <v>69.3</v>
      </c>
      <c r="F254" s="41">
        <v>19.8</v>
      </c>
      <c r="G254" s="311"/>
      <c r="H254" s="17">
        <v>32.4</v>
      </c>
      <c r="I254" s="17">
        <v>72.900000000000006</v>
      </c>
      <c r="J254" s="17">
        <v>78.7</v>
      </c>
      <c r="K254" s="98">
        <v>78.5</v>
      </c>
      <c r="L254" s="266"/>
      <c r="M254" s="99"/>
      <c r="N254" s="17"/>
      <c r="O254" s="41"/>
      <c r="P254" s="99">
        <v>76</v>
      </c>
      <c r="Q254" s="17">
        <v>21</v>
      </c>
      <c r="R254" s="17">
        <v>49.4</v>
      </c>
      <c r="S254" s="17">
        <v>49.4</v>
      </c>
      <c r="T254" s="17">
        <v>62.1</v>
      </c>
      <c r="U254" s="17">
        <v>62</v>
      </c>
      <c r="V254" s="17">
        <v>61.9</v>
      </c>
      <c r="W254" s="17">
        <v>62.7</v>
      </c>
      <c r="X254" s="17">
        <v>80.400000000000006</v>
      </c>
      <c r="Y254" s="17">
        <v>80.5</v>
      </c>
      <c r="Z254" s="17">
        <v>80.5</v>
      </c>
      <c r="AA254" s="17">
        <v>63.1</v>
      </c>
      <c r="AB254" s="17">
        <v>108.3</v>
      </c>
      <c r="AC254" s="17">
        <v>825</v>
      </c>
      <c r="AD254" s="17">
        <v>30.2</v>
      </c>
      <c r="AE254" s="41">
        <v>539</v>
      </c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>
        <v>50</v>
      </c>
      <c r="AZ254" s="41">
        <v>539</v>
      </c>
      <c r="BA254" s="98">
        <f t="shared" si="69"/>
        <v>589</v>
      </c>
      <c r="BB254" s="101">
        <f t="shared" si="70"/>
        <v>589</v>
      </c>
    </row>
    <row r="255" spans="1:54" x14ac:dyDescent="0.35">
      <c r="A255" s="266"/>
      <c r="B255" s="11">
        <v>18.4166666666667</v>
      </c>
      <c r="C255" s="266"/>
      <c r="D255" s="17">
        <v>49.1</v>
      </c>
      <c r="E255" s="17">
        <v>98.2</v>
      </c>
      <c r="F255" s="41">
        <v>18.600000000000001</v>
      </c>
      <c r="G255" s="311"/>
      <c r="H255" s="17">
        <v>37.200000000000003</v>
      </c>
      <c r="I255" s="17">
        <v>100.8</v>
      </c>
      <c r="J255" s="17">
        <v>85.9</v>
      </c>
      <c r="K255" s="98">
        <v>85.6</v>
      </c>
      <c r="L255" s="266"/>
      <c r="M255" s="99"/>
      <c r="N255" s="17"/>
      <c r="O255" s="41"/>
      <c r="P255" s="99">
        <v>101.8</v>
      </c>
      <c r="Q255" s="17">
        <v>19.899999999999999</v>
      </c>
      <c r="R255" s="17">
        <v>48.8</v>
      </c>
      <c r="S255" s="17">
        <v>48.7</v>
      </c>
      <c r="T255" s="17">
        <v>67.5</v>
      </c>
      <c r="U255" s="17">
        <v>67.400000000000006</v>
      </c>
      <c r="V255" s="17">
        <v>67.3</v>
      </c>
      <c r="W255" s="17">
        <v>68.099999999999994</v>
      </c>
      <c r="X255" s="17">
        <v>87.5</v>
      </c>
      <c r="Y255" s="17">
        <v>87.6</v>
      </c>
      <c r="Z255" s="17">
        <v>87.4</v>
      </c>
      <c r="AA255" s="17">
        <v>68.599999999999994</v>
      </c>
      <c r="AB255" s="17">
        <v>106.2</v>
      </c>
      <c r="AC255" s="17">
        <v>825</v>
      </c>
      <c r="AD255" s="17">
        <v>10.199999999999999</v>
      </c>
      <c r="AE255" s="41">
        <v>578</v>
      </c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>
        <v>50</v>
      </c>
      <c r="AZ255" s="41">
        <v>578</v>
      </c>
      <c r="BA255" s="98">
        <f t="shared" si="69"/>
        <v>628</v>
      </c>
      <c r="BB255" s="101">
        <f t="shared" si="70"/>
        <v>628</v>
      </c>
    </row>
    <row r="256" spans="1:54" x14ac:dyDescent="0.35">
      <c r="A256" s="266"/>
      <c r="B256" s="11">
        <v>18.5</v>
      </c>
      <c r="C256" s="266"/>
      <c r="D256" s="17">
        <v>49.3</v>
      </c>
      <c r="E256" s="17">
        <v>96.3</v>
      </c>
      <c r="F256" s="41">
        <v>18.5</v>
      </c>
      <c r="G256" s="311"/>
      <c r="H256" s="17">
        <v>38.200000000000003</v>
      </c>
      <c r="I256" s="17">
        <v>100.6</v>
      </c>
      <c r="J256" s="17">
        <v>86.2</v>
      </c>
      <c r="K256" s="98">
        <v>85.9</v>
      </c>
      <c r="L256" s="266"/>
      <c r="M256" s="99"/>
      <c r="N256" s="17"/>
      <c r="O256" s="41"/>
      <c r="P256" s="157">
        <v>101.3</v>
      </c>
      <c r="Q256" s="17">
        <v>19.7</v>
      </c>
      <c r="R256" s="17">
        <v>49</v>
      </c>
      <c r="S256" s="17">
        <v>49</v>
      </c>
      <c r="T256" s="17">
        <v>67.5</v>
      </c>
      <c r="U256" s="17">
        <v>67.5</v>
      </c>
      <c r="V256" s="17">
        <v>67.3</v>
      </c>
      <c r="W256" s="17">
        <v>68.2</v>
      </c>
      <c r="X256" s="17">
        <v>87.9</v>
      </c>
      <c r="Y256" s="17">
        <v>87.9</v>
      </c>
      <c r="Z256" s="17">
        <v>87.8</v>
      </c>
      <c r="AA256" s="17">
        <v>68.599999999999994</v>
      </c>
      <c r="AB256" s="143">
        <v>106.1</v>
      </c>
      <c r="AC256" s="17">
        <v>825</v>
      </c>
      <c r="AD256" s="17">
        <v>10.199999999999999</v>
      </c>
      <c r="AE256" s="41">
        <v>583</v>
      </c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>
        <v>50</v>
      </c>
      <c r="AZ256" s="41">
        <v>583</v>
      </c>
      <c r="BA256" s="98">
        <f t="shared" si="69"/>
        <v>633</v>
      </c>
      <c r="BB256" s="101">
        <f t="shared" si="70"/>
        <v>633</v>
      </c>
    </row>
    <row r="257" spans="1:54" x14ac:dyDescent="0.35">
      <c r="A257" s="266"/>
      <c r="B257" s="11">
        <v>18.5833333333333</v>
      </c>
      <c r="C257" s="266"/>
      <c r="D257" s="17">
        <v>49.4</v>
      </c>
      <c r="E257" s="17">
        <v>91.1</v>
      </c>
      <c r="F257" s="41">
        <v>18.600000000000001</v>
      </c>
      <c r="G257" s="311"/>
      <c r="H257" s="17">
        <v>38.6</v>
      </c>
      <c r="I257" s="17">
        <v>94.6</v>
      </c>
      <c r="J257" s="17">
        <v>86.1</v>
      </c>
      <c r="K257" s="98">
        <v>85.9</v>
      </c>
      <c r="L257" s="266"/>
      <c r="M257" s="99"/>
      <c r="N257" s="17"/>
      <c r="O257" s="41"/>
      <c r="P257" s="99">
        <v>96</v>
      </c>
      <c r="Q257" s="17">
        <v>20</v>
      </c>
      <c r="R257" s="17">
        <v>49.1</v>
      </c>
      <c r="S257" s="17">
        <v>49.1</v>
      </c>
      <c r="T257" s="17">
        <v>67.599999999999994</v>
      </c>
      <c r="U257" s="145">
        <v>67.599999999999994</v>
      </c>
      <c r="V257" s="17">
        <v>67.3</v>
      </c>
      <c r="W257" s="17">
        <v>68.3</v>
      </c>
      <c r="X257" s="17">
        <v>87.8</v>
      </c>
      <c r="Y257" s="17">
        <v>87.8</v>
      </c>
      <c r="Z257" s="17">
        <v>87.6</v>
      </c>
      <c r="AA257" s="17">
        <v>68.8</v>
      </c>
      <c r="AB257" s="17">
        <v>106.4</v>
      </c>
      <c r="AC257" s="17">
        <v>826</v>
      </c>
      <c r="AD257" s="17">
        <v>13.9</v>
      </c>
      <c r="AE257" s="41">
        <v>582</v>
      </c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>
        <v>50</v>
      </c>
      <c r="AZ257" s="41">
        <v>582</v>
      </c>
      <c r="BA257" s="98">
        <f t="shared" si="69"/>
        <v>632</v>
      </c>
      <c r="BB257" s="101">
        <f t="shared" si="70"/>
        <v>632</v>
      </c>
    </row>
    <row r="258" spans="1:54" x14ac:dyDescent="0.35">
      <c r="A258" s="266"/>
      <c r="B258" s="11">
        <v>18.6666666666667</v>
      </c>
      <c r="C258" s="266"/>
      <c r="D258" s="17">
        <v>49.4</v>
      </c>
      <c r="E258" s="17">
        <v>88.2</v>
      </c>
      <c r="F258" s="41">
        <v>18.600000000000001</v>
      </c>
      <c r="G258" s="311"/>
      <c r="H258" s="17">
        <v>37.9</v>
      </c>
      <c r="I258" s="17">
        <v>94.8</v>
      </c>
      <c r="J258" s="17">
        <v>85.6</v>
      </c>
      <c r="K258" s="98">
        <v>85.3</v>
      </c>
      <c r="L258" s="266"/>
      <c r="M258" s="99"/>
      <c r="N258" s="17"/>
      <c r="O258" s="41"/>
      <c r="P258" s="99">
        <v>96.1</v>
      </c>
      <c r="Q258" s="17">
        <v>19.899999999999999</v>
      </c>
      <c r="R258" s="17">
        <v>49.2</v>
      </c>
      <c r="S258" s="17">
        <v>49.1</v>
      </c>
      <c r="T258" s="17">
        <v>67.099999999999994</v>
      </c>
      <c r="U258" s="17">
        <v>67</v>
      </c>
      <c r="V258" s="17">
        <v>66.8</v>
      </c>
      <c r="W258" s="17">
        <v>67.7</v>
      </c>
      <c r="X258" s="17">
        <v>87.2</v>
      </c>
      <c r="Y258" s="17">
        <v>87.3</v>
      </c>
      <c r="Z258" s="17">
        <v>87.1</v>
      </c>
      <c r="AA258" s="17">
        <v>68.2</v>
      </c>
      <c r="AB258" s="17">
        <v>106.6</v>
      </c>
      <c r="AC258" s="17">
        <v>827</v>
      </c>
      <c r="AD258" s="17">
        <v>13.9</v>
      </c>
      <c r="AE258" s="41">
        <v>578</v>
      </c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>
        <v>50</v>
      </c>
      <c r="AZ258" s="41">
        <v>578</v>
      </c>
      <c r="BA258" s="98">
        <f t="shared" si="69"/>
        <v>628</v>
      </c>
      <c r="BB258" s="101">
        <f t="shared" si="70"/>
        <v>628</v>
      </c>
    </row>
    <row r="259" spans="1:54" x14ac:dyDescent="0.35">
      <c r="A259" s="266"/>
      <c r="B259" s="11">
        <v>18.75</v>
      </c>
      <c r="C259" s="266"/>
      <c r="D259" s="17">
        <v>49.4</v>
      </c>
      <c r="E259" s="17">
        <v>88.4</v>
      </c>
      <c r="F259" s="41">
        <v>18.399999999999999</v>
      </c>
      <c r="G259" s="311"/>
      <c r="H259" s="17">
        <v>37</v>
      </c>
      <c r="I259" s="17">
        <v>94.6</v>
      </c>
      <c r="J259" s="17">
        <v>86.6</v>
      </c>
      <c r="K259" s="98">
        <v>86.4</v>
      </c>
      <c r="L259" s="266"/>
      <c r="M259" s="99"/>
      <c r="N259" s="17"/>
      <c r="O259" s="41"/>
      <c r="P259" s="99">
        <v>95.7</v>
      </c>
      <c r="Q259" s="17">
        <v>19.5</v>
      </c>
      <c r="R259" s="17">
        <v>49.1</v>
      </c>
      <c r="S259" s="17">
        <v>49.1</v>
      </c>
      <c r="T259" s="17">
        <v>67.400000000000006</v>
      </c>
      <c r="U259" s="17">
        <v>67.400000000000006</v>
      </c>
      <c r="V259" s="17">
        <v>67.099999999999994</v>
      </c>
      <c r="W259" s="17">
        <v>68</v>
      </c>
      <c r="X259" s="17">
        <v>88.2</v>
      </c>
      <c r="Y259" s="17">
        <v>88.3</v>
      </c>
      <c r="Z259" s="17">
        <v>88.1</v>
      </c>
      <c r="AA259" s="17">
        <v>68.5</v>
      </c>
      <c r="AB259" s="17">
        <v>106.5</v>
      </c>
      <c r="AC259" s="17">
        <v>824</v>
      </c>
      <c r="AD259" s="17">
        <v>14.2</v>
      </c>
      <c r="AE259" s="41">
        <v>585</v>
      </c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>
        <v>50</v>
      </c>
      <c r="AZ259" s="41">
        <v>585</v>
      </c>
      <c r="BA259" s="98">
        <f t="shared" si="69"/>
        <v>635</v>
      </c>
      <c r="BB259" s="101">
        <f t="shared" si="70"/>
        <v>635</v>
      </c>
    </row>
    <row r="260" spans="1:54" x14ac:dyDescent="0.35">
      <c r="A260" s="266"/>
      <c r="B260" s="11">
        <v>18.8333333333333</v>
      </c>
      <c r="C260" s="266"/>
      <c r="D260" s="17">
        <v>49.4</v>
      </c>
      <c r="E260" s="17">
        <v>92.3</v>
      </c>
      <c r="F260" s="41">
        <v>18.2</v>
      </c>
      <c r="G260" s="311"/>
      <c r="H260" s="17">
        <v>36.6</v>
      </c>
      <c r="I260" s="17">
        <v>95.4</v>
      </c>
      <c r="J260" s="17">
        <v>86</v>
      </c>
      <c r="K260" s="98">
        <v>85.7</v>
      </c>
      <c r="L260" s="266"/>
      <c r="M260" s="99"/>
      <c r="N260" s="17"/>
      <c r="O260" s="41"/>
      <c r="P260" s="99">
        <v>96.2</v>
      </c>
      <c r="Q260" s="17">
        <v>19.399999999999999</v>
      </c>
      <c r="R260" s="17">
        <v>49.1</v>
      </c>
      <c r="S260" s="17">
        <v>49</v>
      </c>
      <c r="T260" s="17">
        <v>66.7</v>
      </c>
      <c r="U260" s="17">
        <v>66.7</v>
      </c>
      <c r="V260" s="17">
        <v>66.5</v>
      </c>
      <c r="W260" s="17">
        <v>67.3</v>
      </c>
      <c r="X260" s="17">
        <v>87.6</v>
      </c>
      <c r="Y260" s="17">
        <v>87.7</v>
      </c>
      <c r="Z260" s="17">
        <v>87.5</v>
      </c>
      <c r="AA260" s="17">
        <v>67.8</v>
      </c>
      <c r="AB260" s="17">
        <v>107</v>
      </c>
      <c r="AC260" s="17">
        <v>825</v>
      </c>
      <c r="AD260" s="17">
        <v>14.2</v>
      </c>
      <c r="AE260" s="41">
        <v>582</v>
      </c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>
        <v>50</v>
      </c>
      <c r="AZ260" s="41">
        <v>582</v>
      </c>
      <c r="BA260" s="98">
        <f t="shared" si="69"/>
        <v>632</v>
      </c>
      <c r="BB260" s="101">
        <f t="shared" si="70"/>
        <v>632</v>
      </c>
    </row>
    <row r="261" spans="1:54" x14ac:dyDescent="0.35">
      <c r="A261" s="266"/>
      <c r="B261" s="11">
        <v>18.9166666666667</v>
      </c>
      <c r="C261" s="266"/>
      <c r="D261" s="17">
        <v>49.4</v>
      </c>
      <c r="E261" s="17">
        <v>92.4</v>
      </c>
      <c r="F261" s="41">
        <v>18.100000000000001</v>
      </c>
      <c r="G261" s="311"/>
      <c r="H261" s="17">
        <v>36.299999999999997</v>
      </c>
      <c r="I261" s="17">
        <v>95.1</v>
      </c>
      <c r="J261" s="17">
        <v>85.4</v>
      </c>
      <c r="K261" s="98">
        <v>85.1</v>
      </c>
      <c r="L261" s="266"/>
      <c r="M261" s="99"/>
      <c r="N261" s="17"/>
      <c r="O261" s="41"/>
      <c r="P261" s="99">
        <v>97.2</v>
      </c>
      <c r="Q261" s="17">
        <v>19.3</v>
      </c>
      <c r="R261" s="17">
        <v>49.1</v>
      </c>
      <c r="S261" s="17">
        <v>49</v>
      </c>
      <c r="T261" s="17">
        <v>66.099999999999994</v>
      </c>
      <c r="U261" s="17">
        <v>66</v>
      </c>
      <c r="V261" s="17">
        <v>65.8</v>
      </c>
      <c r="W261" s="17">
        <v>66.599999999999994</v>
      </c>
      <c r="X261" s="17">
        <v>87</v>
      </c>
      <c r="Y261" s="17">
        <v>87.1</v>
      </c>
      <c r="Z261" s="17">
        <v>86.8</v>
      </c>
      <c r="AA261" s="17">
        <v>67.099999999999994</v>
      </c>
      <c r="AB261" s="17">
        <v>107.4</v>
      </c>
      <c r="AC261" s="17">
        <v>825</v>
      </c>
      <c r="AD261" s="17">
        <v>14.2</v>
      </c>
      <c r="AE261" s="41">
        <v>575</v>
      </c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>
        <v>50</v>
      </c>
      <c r="AZ261" s="41">
        <v>575</v>
      </c>
      <c r="BA261" s="98">
        <f t="shared" si="69"/>
        <v>625</v>
      </c>
      <c r="BB261" s="101">
        <f t="shared" si="70"/>
        <v>625</v>
      </c>
    </row>
    <row r="262" spans="1:54" x14ac:dyDescent="0.35">
      <c r="A262" s="267"/>
      <c r="B262" s="11">
        <v>19</v>
      </c>
      <c r="C262" s="267"/>
      <c r="D262" s="17">
        <v>49.4</v>
      </c>
      <c r="E262" s="17">
        <v>93.7</v>
      </c>
      <c r="F262" s="41">
        <v>18</v>
      </c>
      <c r="G262" s="312"/>
      <c r="H262" s="17">
        <v>36</v>
      </c>
      <c r="I262" s="17">
        <v>96.3</v>
      </c>
      <c r="J262" s="17">
        <v>84.9</v>
      </c>
      <c r="K262" s="98">
        <v>84.7</v>
      </c>
      <c r="L262" s="267"/>
      <c r="M262" s="99"/>
      <c r="N262" s="17"/>
      <c r="O262" s="41"/>
      <c r="P262" s="99">
        <v>97.4</v>
      </c>
      <c r="Q262" s="17">
        <v>19.2</v>
      </c>
      <c r="R262" s="17">
        <v>49.1</v>
      </c>
      <c r="S262" s="17">
        <v>49</v>
      </c>
      <c r="T262" s="17">
        <v>65.599999999999994</v>
      </c>
      <c r="U262" s="17">
        <v>65.599999999999994</v>
      </c>
      <c r="V262" s="17">
        <v>65.400000000000006</v>
      </c>
      <c r="W262" s="17">
        <v>66.2</v>
      </c>
      <c r="X262" s="17">
        <v>86.6</v>
      </c>
      <c r="Y262" s="17">
        <v>86.7</v>
      </c>
      <c r="Z262" s="17">
        <v>86.4</v>
      </c>
      <c r="AA262" s="17">
        <v>66.7</v>
      </c>
      <c r="AB262" s="17">
        <v>107.2</v>
      </c>
      <c r="AC262" s="17">
        <v>825</v>
      </c>
      <c r="AD262" s="17">
        <v>14.2</v>
      </c>
      <c r="AE262" s="41">
        <v>573</v>
      </c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>
        <v>50</v>
      </c>
      <c r="AZ262" s="41">
        <v>573</v>
      </c>
      <c r="BA262" s="98">
        <f t="shared" si="69"/>
        <v>623</v>
      </c>
      <c r="BB262" s="101">
        <f t="shared" si="70"/>
        <v>623</v>
      </c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>
        <f>AVERAGE($D$251:$D$262)</f>
        <v>49.908333333333324</v>
      </c>
      <c r="E263" s="78">
        <f>AVERAGE($E$252:$E$262)</f>
        <v>73.627272727272725</v>
      </c>
      <c r="F263" s="102">
        <f>AVERAGE($F$251:$F$262)</f>
        <v>19.116666666666664</v>
      </c>
      <c r="G263" s="77" t="e">
        <f>AVERAGE(G251:G262)</f>
        <v>#DIV/0!</v>
      </c>
      <c r="H263" s="78">
        <f>AVERAGE($H$251:$H$262)</f>
        <v>35.433333333333337</v>
      </c>
      <c r="I263" s="78">
        <f>AVERAGE($I$251:$I$262)</f>
        <v>77.86666666666666</v>
      </c>
      <c r="J263" s="78">
        <f>AVERAGE(J251:J262)</f>
        <v>83.633333333333326</v>
      </c>
      <c r="K263" s="103">
        <f>AVERAGE($K$251:$K$262)</f>
        <v>83.424999999999997</v>
      </c>
      <c r="L263" s="104">
        <f t="shared" ref="L263:T263" si="71">AVERAGE(L251:L262)</f>
        <v>0</v>
      </c>
      <c r="M263" s="103" t="e">
        <f t="shared" si="71"/>
        <v>#DIV/0!</v>
      </c>
      <c r="N263" s="103" t="e">
        <f t="shared" si="71"/>
        <v>#DIV/0!</v>
      </c>
      <c r="O263" s="102" t="e">
        <f t="shared" si="71"/>
        <v>#DIV/0!</v>
      </c>
      <c r="P263" s="105">
        <f t="shared" si="71"/>
        <v>79.083333333333343</v>
      </c>
      <c r="Q263" s="78">
        <f t="shared" si="71"/>
        <v>20.041666666666668</v>
      </c>
      <c r="R263" s="78">
        <f t="shared" si="71"/>
        <v>42.25833333333334</v>
      </c>
      <c r="S263" s="78">
        <f t="shared" si="71"/>
        <v>42.216666666666676</v>
      </c>
      <c r="T263" s="78">
        <f t="shared" si="71"/>
        <v>62.516666666666673</v>
      </c>
      <c r="U263" s="78">
        <f>AVERAGE(U252:U262)</f>
        <v>62.6</v>
      </c>
      <c r="V263" s="78">
        <f t="shared" ref="V263:AD263" si="72">AVERAGE(V251:V262)</f>
        <v>62.041666666666664</v>
      </c>
      <c r="W263" s="78">
        <f t="shared" si="72"/>
        <v>63.06666666666667</v>
      </c>
      <c r="X263" s="78">
        <f t="shared" si="72"/>
        <v>73.441666666666677</v>
      </c>
      <c r="Y263" s="78">
        <f t="shared" si="72"/>
        <v>73.541666666666671</v>
      </c>
      <c r="Z263" s="78">
        <f t="shared" si="72"/>
        <v>73.349999999999994</v>
      </c>
      <c r="AA263" s="78">
        <f t="shared" si="72"/>
        <v>63.791666666666664</v>
      </c>
      <c r="AB263" s="78">
        <f t="shared" si="72"/>
        <v>89.191666666666663</v>
      </c>
      <c r="AC263" s="78">
        <f t="shared" si="72"/>
        <v>685.91666666666663</v>
      </c>
      <c r="AD263" s="78">
        <f t="shared" si="72"/>
        <v>29.149999999999991</v>
      </c>
      <c r="AE263" s="102">
        <f>AVERAGE($AE$251:$AE$262)</f>
        <v>482.41666666666669</v>
      </c>
      <c r="AF263" s="106" t="e">
        <f t="shared" ref="AF263:AM263" si="73">AVERAGE(AF251:AF262)</f>
        <v>#DIV/0!</v>
      </c>
      <c r="AG263" s="78" t="e">
        <f t="shared" si="73"/>
        <v>#DIV/0!</v>
      </c>
      <c r="AH263" s="78" t="e">
        <f t="shared" si="73"/>
        <v>#DIV/0!</v>
      </c>
      <c r="AI263" s="78" t="e">
        <f t="shared" si="73"/>
        <v>#DIV/0!</v>
      </c>
      <c r="AJ263" s="78" t="e">
        <f t="shared" si="73"/>
        <v>#DIV/0!</v>
      </c>
      <c r="AK263" s="78" t="e">
        <f t="shared" si="73"/>
        <v>#DIV/0!</v>
      </c>
      <c r="AL263" s="78" t="e">
        <f t="shared" si="73"/>
        <v>#DIV/0!</v>
      </c>
      <c r="AM263" s="78" t="e">
        <f t="shared" si="73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>
        <f>AVERAGE($AY$251:$AY$262)</f>
        <v>50</v>
      </c>
      <c r="AZ263" s="78">
        <f>AVERAGE(AZ251:AZ262)</f>
        <v>482.41666666666669</v>
      </c>
      <c r="BA263" s="103">
        <f>AVERAGE(BA251:BA262)</f>
        <v>532.41666666666663</v>
      </c>
      <c r="BB263" s="108">
        <f>AVERAGE(BB251:BB262)</f>
        <v>532.41666666666663</v>
      </c>
    </row>
    <row r="264" spans="1:54" x14ac:dyDescent="0.35">
      <c r="A264" s="268">
        <v>45312</v>
      </c>
      <c r="B264" s="11">
        <v>19.0833333333333</v>
      </c>
      <c r="C264" s="306"/>
      <c r="D264" s="17">
        <v>49.4</v>
      </c>
      <c r="E264" s="146">
        <v>93.4</v>
      </c>
      <c r="F264" s="41">
        <v>17.899999999999999</v>
      </c>
      <c r="G264" s="306"/>
      <c r="H264" s="17">
        <v>35.799999999999997</v>
      </c>
      <c r="I264" s="17">
        <v>95.9</v>
      </c>
      <c r="J264" s="17">
        <v>84.5</v>
      </c>
      <c r="K264" s="98">
        <v>84.2</v>
      </c>
      <c r="L264" s="286">
        <f>G264-C264</f>
        <v>0</v>
      </c>
      <c r="M264" s="99"/>
      <c r="N264" s="17"/>
      <c r="O264" s="41"/>
      <c r="P264" s="99">
        <v>97.7</v>
      </c>
      <c r="Q264" s="17">
        <v>19</v>
      </c>
      <c r="R264" s="17">
        <v>49.1</v>
      </c>
      <c r="S264" s="17">
        <v>49</v>
      </c>
      <c r="T264" s="17">
        <v>65.3</v>
      </c>
      <c r="U264" s="17">
        <v>65.2</v>
      </c>
      <c r="V264" s="40">
        <v>65</v>
      </c>
      <c r="W264" s="17">
        <v>65.8</v>
      </c>
      <c r="X264" s="17">
        <v>86.2</v>
      </c>
      <c r="Y264" s="17">
        <v>86.3</v>
      </c>
      <c r="Z264" s="17">
        <v>86.1</v>
      </c>
      <c r="AA264" s="17">
        <v>66.3</v>
      </c>
      <c r="AB264" s="17">
        <v>107.6</v>
      </c>
      <c r="AC264" s="17">
        <v>825</v>
      </c>
      <c r="AD264" s="17">
        <v>13.9</v>
      </c>
      <c r="AE264" s="41">
        <v>571</v>
      </c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>
        <v>50</v>
      </c>
      <c r="AZ264" s="41">
        <v>571</v>
      </c>
      <c r="BA264" s="98">
        <f>AY264+AZ264</f>
        <v>621</v>
      </c>
      <c r="BB264" s="101">
        <f>AE264+AU264+AY264</f>
        <v>621</v>
      </c>
    </row>
    <row r="265" spans="1:54" x14ac:dyDescent="0.35">
      <c r="A265" s="266"/>
      <c r="B265" s="11">
        <v>19.1666666666667</v>
      </c>
      <c r="C265" s="266"/>
      <c r="D265" s="17">
        <v>49.3</v>
      </c>
      <c r="E265" s="17">
        <v>92.4</v>
      </c>
      <c r="F265" s="41">
        <v>17.8</v>
      </c>
      <c r="G265" s="311"/>
      <c r="H265" s="17">
        <v>35.6</v>
      </c>
      <c r="I265" s="17">
        <v>95.6</v>
      </c>
      <c r="J265" s="17">
        <v>84.3</v>
      </c>
      <c r="K265" s="98">
        <v>84.1</v>
      </c>
      <c r="L265" s="266"/>
      <c r="M265" s="99"/>
      <c r="N265" s="17"/>
      <c r="O265" s="41"/>
      <c r="P265" s="157">
        <v>98.4</v>
      </c>
      <c r="Q265" s="17">
        <v>18.899999999999999</v>
      </c>
      <c r="R265" s="17">
        <v>49</v>
      </c>
      <c r="S265" s="17">
        <v>49</v>
      </c>
      <c r="T265" s="17">
        <v>65</v>
      </c>
      <c r="U265" s="17">
        <v>64.900000000000006</v>
      </c>
      <c r="V265" s="17">
        <v>64.7</v>
      </c>
      <c r="W265" s="17">
        <v>65.5</v>
      </c>
      <c r="X265" s="17">
        <v>86</v>
      </c>
      <c r="Y265" s="17">
        <v>86.1</v>
      </c>
      <c r="Z265" s="17">
        <v>85.9</v>
      </c>
      <c r="AA265" s="17">
        <v>66</v>
      </c>
      <c r="AB265" s="17">
        <v>107.7</v>
      </c>
      <c r="AC265" s="17">
        <v>827</v>
      </c>
      <c r="AD265" s="17">
        <v>14.2</v>
      </c>
      <c r="AE265" s="41">
        <v>570</v>
      </c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>
        <v>50</v>
      </c>
      <c r="AZ265" s="41">
        <v>570</v>
      </c>
      <c r="BA265" s="98">
        <f t="shared" ref="BA265:BA275" si="74">AY265+AZ265</f>
        <v>620</v>
      </c>
      <c r="BB265" s="101">
        <f t="shared" ref="BB265:BB275" si="75">AE265+AU265+AY265</f>
        <v>620</v>
      </c>
    </row>
    <row r="266" spans="1:54" x14ac:dyDescent="0.35">
      <c r="A266" s="266"/>
      <c r="B266" s="11">
        <v>19.25</v>
      </c>
      <c r="C266" s="266"/>
      <c r="D266" s="17">
        <v>49.3</v>
      </c>
      <c r="E266" s="146">
        <v>92.3</v>
      </c>
      <c r="F266" s="41">
        <v>17.5</v>
      </c>
      <c r="G266" s="311"/>
      <c r="H266" s="17">
        <v>34.299999999999997</v>
      </c>
      <c r="I266" s="17">
        <v>96.7</v>
      </c>
      <c r="J266" s="17">
        <v>84.4</v>
      </c>
      <c r="K266" s="98">
        <v>84.1</v>
      </c>
      <c r="L266" s="266"/>
      <c r="M266" s="99"/>
      <c r="N266" s="17"/>
      <c r="O266" s="41"/>
      <c r="P266" s="99">
        <v>97.7</v>
      </c>
      <c r="Q266" s="17">
        <v>18.7</v>
      </c>
      <c r="R266" s="17">
        <v>49.1</v>
      </c>
      <c r="S266" s="17">
        <v>49</v>
      </c>
      <c r="T266" s="17">
        <v>64.7</v>
      </c>
      <c r="U266" s="17">
        <v>64.7</v>
      </c>
      <c r="V266" s="17">
        <v>64.5</v>
      </c>
      <c r="W266" s="17">
        <v>65.3</v>
      </c>
      <c r="X266" s="17">
        <v>86</v>
      </c>
      <c r="Y266" s="17">
        <v>86.1</v>
      </c>
      <c r="Z266" s="17">
        <v>85.9</v>
      </c>
      <c r="AA266" s="17">
        <v>65.8</v>
      </c>
      <c r="AB266" s="17">
        <v>108.2</v>
      </c>
      <c r="AC266" s="17">
        <v>825</v>
      </c>
      <c r="AD266" s="17">
        <v>14.2</v>
      </c>
      <c r="AE266" s="41">
        <v>568</v>
      </c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>
        <v>50</v>
      </c>
      <c r="AZ266" s="41">
        <v>568</v>
      </c>
      <c r="BA266" s="98">
        <f t="shared" si="74"/>
        <v>618</v>
      </c>
      <c r="BB266" s="101">
        <f t="shared" si="75"/>
        <v>618</v>
      </c>
    </row>
    <row r="267" spans="1:54" x14ac:dyDescent="0.35">
      <c r="A267" s="266"/>
      <c r="B267" s="11">
        <v>19.3333333333333</v>
      </c>
      <c r="C267" s="266"/>
      <c r="D267" s="17">
        <v>49.3</v>
      </c>
      <c r="E267" s="17">
        <v>93.9</v>
      </c>
      <c r="F267" s="41">
        <v>17.5</v>
      </c>
      <c r="G267" s="311"/>
      <c r="H267" s="17">
        <v>34.299999999999997</v>
      </c>
      <c r="I267" s="17">
        <v>95.2</v>
      </c>
      <c r="J267" s="17">
        <v>84.5</v>
      </c>
      <c r="K267" s="98">
        <v>84.3</v>
      </c>
      <c r="L267" s="266"/>
      <c r="M267" s="99"/>
      <c r="N267" s="17"/>
      <c r="O267" s="41"/>
      <c r="P267" s="99">
        <v>97.2</v>
      </c>
      <c r="Q267" s="17">
        <v>18.7</v>
      </c>
      <c r="R267" s="17">
        <v>49.1</v>
      </c>
      <c r="S267" s="17">
        <v>49</v>
      </c>
      <c r="T267" s="17">
        <v>64.7</v>
      </c>
      <c r="U267" s="17">
        <v>64.599999999999994</v>
      </c>
      <c r="V267" s="17">
        <v>64.400000000000006</v>
      </c>
      <c r="W267" s="17">
        <v>65.3</v>
      </c>
      <c r="X267" s="17">
        <v>86.2</v>
      </c>
      <c r="Y267" s="17">
        <v>86.2</v>
      </c>
      <c r="Z267" s="17">
        <v>86.1</v>
      </c>
      <c r="AA267" s="17">
        <v>65.7</v>
      </c>
      <c r="AB267" s="17">
        <v>107.7</v>
      </c>
      <c r="AC267" s="17">
        <v>826</v>
      </c>
      <c r="AD267" s="17">
        <v>14</v>
      </c>
      <c r="AE267" s="41">
        <v>571</v>
      </c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>
        <v>50</v>
      </c>
      <c r="AZ267" s="41">
        <v>571</v>
      </c>
      <c r="BA267" s="98">
        <f t="shared" si="74"/>
        <v>621</v>
      </c>
      <c r="BB267" s="101">
        <f t="shared" si="75"/>
        <v>621</v>
      </c>
    </row>
    <row r="268" spans="1:54" x14ac:dyDescent="0.35">
      <c r="A268" s="266"/>
      <c r="B268" s="11">
        <v>19.4166666666667</v>
      </c>
      <c r="C268" s="266"/>
      <c r="D268" s="17">
        <v>49.3</v>
      </c>
      <c r="E268" s="17">
        <v>89.9</v>
      </c>
      <c r="F268" s="41">
        <v>17.899999999999999</v>
      </c>
      <c r="G268" s="311"/>
      <c r="H268" s="17">
        <v>37.200000000000003</v>
      </c>
      <c r="I268" s="17">
        <v>97</v>
      </c>
      <c r="J268" s="17">
        <v>84.7</v>
      </c>
      <c r="K268" s="98">
        <v>84.4</v>
      </c>
      <c r="L268" s="266"/>
      <c r="M268" s="99"/>
      <c r="N268" s="17"/>
      <c r="O268" s="41"/>
      <c r="P268" s="99">
        <v>97.3</v>
      </c>
      <c r="Q268" s="17">
        <v>19.3</v>
      </c>
      <c r="R268" s="17">
        <v>49.1</v>
      </c>
      <c r="S268" s="17">
        <v>49</v>
      </c>
      <c r="T268" s="17">
        <v>65.7</v>
      </c>
      <c r="U268" s="17">
        <v>65.599999999999994</v>
      </c>
      <c r="V268" s="17">
        <v>65.400000000000006</v>
      </c>
      <c r="W268" s="17">
        <v>66.2</v>
      </c>
      <c r="X268" s="17">
        <v>86.3</v>
      </c>
      <c r="Y268" s="17">
        <v>86.4</v>
      </c>
      <c r="Z268" s="17">
        <v>86.2</v>
      </c>
      <c r="AA268" s="17">
        <v>66.8</v>
      </c>
      <c r="AB268" s="17">
        <v>107.3</v>
      </c>
      <c r="AC268" s="17">
        <v>824</v>
      </c>
      <c r="AD268" s="17">
        <v>13.9</v>
      </c>
      <c r="AE268" s="41">
        <v>571</v>
      </c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>
        <v>50</v>
      </c>
      <c r="AZ268" s="41">
        <v>571</v>
      </c>
      <c r="BA268" s="98">
        <f t="shared" si="74"/>
        <v>621</v>
      </c>
      <c r="BB268" s="101">
        <f t="shared" si="75"/>
        <v>621</v>
      </c>
    </row>
    <row r="269" spans="1:54" x14ac:dyDescent="0.35">
      <c r="A269" s="266"/>
      <c r="B269" s="11">
        <v>19.5</v>
      </c>
      <c r="C269" s="266"/>
      <c r="D269" s="17">
        <v>49.3</v>
      </c>
      <c r="E269" s="17">
        <v>93.2</v>
      </c>
      <c r="F269" s="41">
        <v>18.399999999999999</v>
      </c>
      <c r="G269" s="311"/>
      <c r="H269" s="17">
        <v>38.1</v>
      </c>
      <c r="I269" s="17">
        <v>96.5</v>
      </c>
      <c r="J269" s="17">
        <v>84.9</v>
      </c>
      <c r="K269" s="98">
        <v>84.6</v>
      </c>
      <c r="L269" s="266"/>
      <c r="M269" s="99"/>
      <c r="N269" s="17"/>
      <c r="O269" s="41"/>
      <c r="P269" s="99">
        <v>96.7</v>
      </c>
      <c r="Q269" s="17">
        <v>19.8</v>
      </c>
      <c r="R269" s="17">
        <v>49.1</v>
      </c>
      <c r="S269" s="17">
        <v>49</v>
      </c>
      <c r="T269" s="17">
        <v>66.5</v>
      </c>
      <c r="U269" s="17">
        <v>66.5</v>
      </c>
      <c r="V269" s="17">
        <v>66.2</v>
      </c>
      <c r="W269" s="17">
        <v>67.099999999999994</v>
      </c>
      <c r="X269" s="17">
        <v>86.5</v>
      </c>
      <c r="Y269" s="17">
        <v>86.6</v>
      </c>
      <c r="Z269" s="17">
        <v>86.4</v>
      </c>
      <c r="AA269" s="17">
        <v>67.599999999999994</v>
      </c>
      <c r="AB269" s="17">
        <v>107.1</v>
      </c>
      <c r="AC269" s="17">
        <v>825</v>
      </c>
      <c r="AD269" s="17">
        <v>14.2</v>
      </c>
      <c r="AE269" s="41">
        <v>574</v>
      </c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>
        <v>50</v>
      </c>
      <c r="AZ269" s="41">
        <v>574</v>
      </c>
      <c r="BA269" s="98">
        <f t="shared" si="74"/>
        <v>624</v>
      </c>
      <c r="BB269" s="101">
        <f t="shared" si="75"/>
        <v>624</v>
      </c>
    </row>
    <row r="270" spans="1:54" x14ac:dyDescent="0.35">
      <c r="A270" s="266"/>
      <c r="B270" s="11">
        <v>19.5833333333333</v>
      </c>
      <c r="C270" s="266"/>
      <c r="D270" s="17">
        <v>49.3</v>
      </c>
      <c r="E270" s="17">
        <v>90.4</v>
      </c>
      <c r="F270" s="41">
        <v>18.600000000000001</v>
      </c>
      <c r="G270" s="311"/>
      <c r="H270" s="17">
        <v>38.299999999999997</v>
      </c>
      <c r="I270" s="17">
        <v>95.3</v>
      </c>
      <c r="J270" s="17">
        <v>84.8</v>
      </c>
      <c r="K270" s="98">
        <v>85.1</v>
      </c>
      <c r="L270" s="266"/>
      <c r="M270" s="99"/>
      <c r="N270" s="17"/>
      <c r="O270" s="41"/>
      <c r="P270" s="99">
        <v>96.6</v>
      </c>
      <c r="Q270" s="17">
        <v>20</v>
      </c>
      <c r="R270" s="17">
        <v>49.1</v>
      </c>
      <c r="S270" s="17">
        <v>49</v>
      </c>
      <c r="T270" s="17">
        <v>66.900000000000006</v>
      </c>
      <c r="U270" s="17">
        <v>66.900000000000006</v>
      </c>
      <c r="V270" s="17">
        <v>66.599999999999994</v>
      </c>
      <c r="W270" s="17">
        <v>67.5</v>
      </c>
      <c r="X270" s="17">
        <v>86.7</v>
      </c>
      <c r="Y270" s="17">
        <v>86.8</v>
      </c>
      <c r="Z270" s="17">
        <v>86.7</v>
      </c>
      <c r="AA270" s="17">
        <v>68</v>
      </c>
      <c r="AB270" s="17">
        <v>107.1</v>
      </c>
      <c r="AC270" s="17">
        <v>825</v>
      </c>
      <c r="AD270" s="17">
        <v>14.2</v>
      </c>
      <c r="AE270" s="41">
        <v>574</v>
      </c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>
        <v>50</v>
      </c>
      <c r="AZ270" s="41">
        <v>574</v>
      </c>
      <c r="BA270" s="98">
        <f t="shared" si="74"/>
        <v>624</v>
      </c>
      <c r="BB270" s="101">
        <f t="shared" si="75"/>
        <v>624</v>
      </c>
    </row>
    <row r="271" spans="1:54" x14ac:dyDescent="0.35">
      <c r="A271" s="266"/>
      <c r="B271" s="11">
        <v>19.6666666666667</v>
      </c>
      <c r="C271" s="266"/>
      <c r="D271" s="17">
        <v>49.3</v>
      </c>
      <c r="E271" s="17">
        <v>91.4</v>
      </c>
      <c r="F271" s="41">
        <v>18.7</v>
      </c>
      <c r="G271" s="311"/>
      <c r="H271" s="17">
        <v>37.799999999999997</v>
      </c>
      <c r="I271" s="17">
        <v>94.9</v>
      </c>
      <c r="J271" s="17">
        <v>85.1</v>
      </c>
      <c r="K271" s="98">
        <v>85.4</v>
      </c>
      <c r="L271" s="266"/>
      <c r="M271" s="99"/>
      <c r="N271" s="17"/>
      <c r="O271" s="41"/>
      <c r="P271" s="99">
        <v>96.8</v>
      </c>
      <c r="Q271" s="17">
        <v>20</v>
      </c>
      <c r="R271" s="17">
        <v>49.1</v>
      </c>
      <c r="S271" s="17">
        <v>49</v>
      </c>
      <c r="T271" s="17">
        <v>67.099999999999994</v>
      </c>
      <c r="U271" s="17">
        <v>67.099999999999994</v>
      </c>
      <c r="V271" s="17">
        <v>66.8</v>
      </c>
      <c r="W271" s="17">
        <v>67.7</v>
      </c>
      <c r="X271" s="17">
        <v>87</v>
      </c>
      <c r="Y271" s="17">
        <v>87.1</v>
      </c>
      <c r="Z271" s="17">
        <v>86.9</v>
      </c>
      <c r="AA271" s="17">
        <v>68.2</v>
      </c>
      <c r="AB271" s="17">
        <v>107.7</v>
      </c>
      <c r="AC271" s="17">
        <v>824</v>
      </c>
      <c r="AD271" s="17">
        <v>14.2</v>
      </c>
      <c r="AE271" s="41">
        <v>874</v>
      </c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>
        <v>50</v>
      </c>
      <c r="AZ271" s="41">
        <v>874</v>
      </c>
      <c r="BA271" s="98">
        <f t="shared" si="74"/>
        <v>924</v>
      </c>
      <c r="BB271" s="101">
        <f t="shared" si="75"/>
        <v>924</v>
      </c>
    </row>
    <row r="272" spans="1:54" x14ac:dyDescent="0.35">
      <c r="A272" s="266"/>
      <c r="B272" s="11">
        <v>19.75</v>
      </c>
      <c r="C272" s="266"/>
      <c r="D272" s="17">
        <v>49.3</v>
      </c>
      <c r="E272" s="17">
        <v>91</v>
      </c>
      <c r="F272" s="41">
        <v>18.3</v>
      </c>
      <c r="G272" s="311"/>
      <c r="H272" s="17">
        <v>36.700000000000003</v>
      </c>
      <c r="I272" s="17">
        <v>94.8</v>
      </c>
      <c r="J272" s="17">
        <v>85.3</v>
      </c>
      <c r="K272" s="98">
        <v>85.6</v>
      </c>
      <c r="L272" s="266"/>
      <c r="M272" s="99"/>
      <c r="N272" s="17"/>
      <c r="O272" s="41"/>
      <c r="P272" s="99">
        <v>97.1</v>
      </c>
      <c r="Q272" s="17">
        <v>19.600000000000001</v>
      </c>
      <c r="R272" s="17">
        <v>49.1</v>
      </c>
      <c r="S272" s="17">
        <v>49</v>
      </c>
      <c r="T272" s="17">
        <v>66.599999999999994</v>
      </c>
      <c r="U272" s="17">
        <v>66.7</v>
      </c>
      <c r="V272" s="17">
        <v>66.400000000000006</v>
      </c>
      <c r="W272" s="17">
        <v>67.3</v>
      </c>
      <c r="X272" s="17">
        <v>87.2</v>
      </c>
      <c r="Y272" s="17">
        <v>87.3</v>
      </c>
      <c r="Z272" s="17">
        <v>87.1</v>
      </c>
      <c r="AA272" s="17">
        <v>67.8</v>
      </c>
      <c r="AB272" s="17">
        <v>106.4</v>
      </c>
      <c r="AC272" s="17">
        <v>825</v>
      </c>
      <c r="AD272" s="17">
        <v>13.9</v>
      </c>
      <c r="AE272" s="41">
        <v>576</v>
      </c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>
        <v>50</v>
      </c>
      <c r="AZ272" s="41">
        <v>576</v>
      </c>
      <c r="BA272" s="98">
        <f t="shared" si="74"/>
        <v>626</v>
      </c>
      <c r="BB272" s="101">
        <f t="shared" si="75"/>
        <v>626</v>
      </c>
    </row>
    <row r="273" spans="1:54" x14ac:dyDescent="0.35">
      <c r="A273" s="266"/>
      <c r="B273" s="11">
        <v>19.8333333333333</v>
      </c>
      <c r="C273" s="266"/>
      <c r="D273" s="17">
        <v>49.4</v>
      </c>
      <c r="E273" s="17">
        <v>91.2</v>
      </c>
      <c r="F273" s="41">
        <v>18.100000000000001</v>
      </c>
      <c r="G273" s="311"/>
      <c r="H273" s="17">
        <v>36.5</v>
      </c>
      <c r="I273" s="17">
        <v>94.6</v>
      </c>
      <c r="J273" s="17">
        <v>85.4</v>
      </c>
      <c r="K273" s="98">
        <v>85.7</v>
      </c>
      <c r="L273" s="266"/>
      <c r="M273" s="99"/>
      <c r="N273" s="17"/>
      <c r="O273" s="41"/>
      <c r="P273" s="99">
        <v>96.4</v>
      </c>
      <c r="Q273" s="17">
        <v>19.2</v>
      </c>
      <c r="R273" s="17">
        <v>49.1</v>
      </c>
      <c r="S273" s="17">
        <v>49</v>
      </c>
      <c r="T273" s="17">
        <v>66.400000000000006</v>
      </c>
      <c r="U273" s="17">
        <v>66.400000000000006</v>
      </c>
      <c r="V273" s="17">
        <v>66.2</v>
      </c>
      <c r="W273" s="17">
        <v>67</v>
      </c>
      <c r="X273" s="17">
        <v>87.3</v>
      </c>
      <c r="Y273" s="17">
        <v>87.4</v>
      </c>
      <c r="Z273" s="17">
        <v>87.2</v>
      </c>
      <c r="AA273" s="17">
        <v>67.5</v>
      </c>
      <c r="AB273" s="17">
        <v>107.3</v>
      </c>
      <c r="AC273" s="17">
        <v>826</v>
      </c>
      <c r="AD273" s="17">
        <v>13.9</v>
      </c>
      <c r="AE273" s="40">
        <v>578</v>
      </c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>
        <v>50</v>
      </c>
      <c r="AZ273" s="40">
        <v>578</v>
      </c>
      <c r="BA273" s="98">
        <f t="shared" si="74"/>
        <v>628</v>
      </c>
      <c r="BB273" s="101">
        <f t="shared" si="75"/>
        <v>628</v>
      </c>
    </row>
    <row r="274" spans="1:54" x14ac:dyDescent="0.35">
      <c r="A274" s="266"/>
      <c r="B274" s="11">
        <v>19.9166666666667</v>
      </c>
      <c r="C274" s="266"/>
      <c r="D274" s="17">
        <v>49.4</v>
      </c>
      <c r="E274" s="17">
        <v>89.4</v>
      </c>
      <c r="F274" s="41">
        <v>18.100000000000001</v>
      </c>
      <c r="G274" s="311"/>
      <c r="H274" s="17">
        <v>36.4</v>
      </c>
      <c r="I274" s="17">
        <v>94.6</v>
      </c>
      <c r="J274" s="17">
        <v>85.8</v>
      </c>
      <c r="K274" s="98">
        <v>86</v>
      </c>
      <c r="L274" s="266"/>
      <c r="M274" s="99"/>
      <c r="N274" s="17"/>
      <c r="O274" s="41"/>
      <c r="P274" s="99">
        <v>96.2</v>
      </c>
      <c r="Q274" s="17">
        <v>19.3</v>
      </c>
      <c r="R274" s="17">
        <v>49.1</v>
      </c>
      <c r="S274" s="17">
        <v>49</v>
      </c>
      <c r="T274" s="17">
        <v>66.8</v>
      </c>
      <c r="U274" s="17">
        <v>66.7</v>
      </c>
      <c r="V274" s="17">
        <v>66.400000000000006</v>
      </c>
      <c r="W274" s="17">
        <v>67.3</v>
      </c>
      <c r="X274" s="17">
        <v>87.7</v>
      </c>
      <c r="Y274" s="17">
        <v>87.7</v>
      </c>
      <c r="Z274" s="17">
        <v>87.6</v>
      </c>
      <c r="AA274" s="17">
        <v>67.8</v>
      </c>
      <c r="AB274" s="17">
        <v>106.7</v>
      </c>
      <c r="AC274" s="17">
        <v>825</v>
      </c>
      <c r="AD274" s="17">
        <v>14.1</v>
      </c>
      <c r="AE274" s="41">
        <v>579</v>
      </c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>
        <v>50</v>
      </c>
      <c r="AZ274" s="41">
        <v>579</v>
      </c>
      <c r="BA274" s="98">
        <f t="shared" si="74"/>
        <v>629</v>
      </c>
      <c r="BB274" s="101">
        <f t="shared" si="75"/>
        <v>629</v>
      </c>
    </row>
    <row r="275" spans="1:54" x14ac:dyDescent="0.35">
      <c r="A275" s="267"/>
      <c r="B275" s="11">
        <v>20</v>
      </c>
      <c r="C275" s="267"/>
      <c r="D275" s="17">
        <v>49.3</v>
      </c>
      <c r="E275" s="17">
        <v>90.8</v>
      </c>
      <c r="F275" s="41">
        <v>18</v>
      </c>
      <c r="G275" s="312"/>
      <c r="H275" s="17">
        <v>36.1</v>
      </c>
      <c r="I275" s="17">
        <v>94.1</v>
      </c>
      <c r="J275" s="17">
        <v>85.7</v>
      </c>
      <c r="K275" s="98">
        <v>85.9</v>
      </c>
      <c r="L275" s="267"/>
      <c r="M275" s="99"/>
      <c r="N275" s="17"/>
      <c r="O275" s="41"/>
      <c r="P275" s="145">
        <v>95.1</v>
      </c>
      <c r="Q275" s="17">
        <v>19.100000000000001</v>
      </c>
      <c r="R275" s="17">
        <v>49.1</v>
      </c>
      <c r="S275" s="17">
        <v>49</v>
      </c>
      <c r="T275" s="17">
        <v>66.7</v>
      </c>
      <c r="U275" s="17">
        <v>66.599999999999994</v>
      </c>
      <c r="V275" s="17">
        <v>66.400000000000006</v>
      </c>
      <c r="W275" s="17">
        <v>67.3</v>
      </c>
      <c r="X275" s="17">
        <v>87.5</v>
      </c>
      <c r="Y275" s="17">
        <v>87.6</v>
      </c>
      <c r="Z275" s="17">
        <v>87.5</v>
      </c>
      <c r="AA275" s="17">
        <v>67.8</v>
      </c>
      <c r="AB275" s="17">
        <v>106.2</v>
      </c>
      <c r="AC275" s="17">
        <v>825</v>
      </c>
      <c r="AD275" s="17">
        <v>14.2</v>
      </c>
      <c r="AE275" s="41">
        <v>581</v>
      </c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>
        <v>50</v>
      </c>
      <c r="AZ275" s="41">
        <v>581</v>
      </c>
      <c r="BA275" s="98">
        <f t="shared" si="74"/>
        <v>631</v>
      </c>
      <c r="BB275" s="101">
        <f t="shared" si="75"/>
        <v>631</v>
      </c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>
        <f>AVERAGE($D$264:$D$275)</f>
        <v>49.324999999999996</v>
      </c>
      <c r="E276" s="78">
        <f>AVERAGE($E$265:$E$275)</f>
        <v>91.445454545454538</v>
      </c>
      <c r="F276" s="102">
        <f>AVERAGE($F$264:$F$275)</f>
        <v>18.066666666666666</v>
      </c>
      <c r="G276" s="77" t="e">
        <f>AVERAGE(G264:G275)</f>
        <v>#DIV/0!</v>
      </c>
      <c r="H276" s="78">
        <f>AVERAGE($H$264:$H$275)</f>
        <v>36.424999999999997</v>
      </c>
      <c r="I276" s="78">
        <f>AVERAGE($I$264:$I$275)</f>
        <v>95.433333333333323</v>
      </c>
      <c r="J276" s="78">
        <f>AVERAGE(J264:J275)</f>
        <v>84.95</v>
      </c>
      <c r="K276" s="103">
        <f>AVERAGE($K$264:$K$275)</f>
        <v>84.95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>
        <f>AVERAGE(P264:P275)</f>
        <v>96.933333333333323</v>
      </c>
      <c r="Q276" s="78">
        <f>AVERAGE(Q265:Q275)</f>
        <v>19.327272727272724</v>
      </c>
      <c r="R276" s="78">
        <f>AVERAGE(R264:R275)</f>
        <v>49.091666666666676</v>
      </c>
      <c r="S276" s="78">
        <f>AVERAGE(S264:S275)</f>
        <v>49</v>
      </c>
      <c r="T276" s="78">
        <f>AVERAGE(T264:T275)</f>
        <v>66.033333333333331</v>
      </c>
      <c r="U276" s="78">
        <f>AVERAGE(U264:U275)</f>
        <v>65.991666666666674</v>
      </c>
      <c r="V276" s="78">
        <f>AVERAGE(V265:V275)</f>
        <v>65.818181818181813</v>
      </c>
      <c r="W276" s="78">
        <f>AVERAGE(W265:W275)</f>
        <v>66.681818181818173</v>
      </c>
      <c r="X276" s="78">
        <f t="shared" ref="X276:AD276" si="76">AVERAGE(X264:X275)</f>
        <v>86.716666666666683</v>
      </c>
      <c r="Y276" s="78">
        <f t="shared" si="76"/>
        <v>86.8</v>
      </c>
      <c r="Z276" s="78">
        <f t="shared" si="76"/>
        <v>86.63333333333334</v>
      </c>
      <c r="AA276" s="78">
        <f t="shared" si="76"/>
        <v>67.108333333333334</v>
      </c>
      <c r="AB276" s="78">
        <f t="shared" si="76"/>
        <v>107.25000000000001</v>
      </c>
      <c r="AC276" s="78">
        <f t="shared" si="76"/>
        <v>825.16666666666663</v>
      </c>
      <c r="AD276" s="78">
        <f t="shared" si="76"/>
        <v>14.075000000000001</v>
      </c>
      <c r="AE276" s="102">
        <f>AVERAGE($AE$264:$AE$275)</f>
        <v>598.91666666666663</v>
      </c>
      <c r="AF276" s="106" t="e">
        <f t="shared" ref="AF276:AT276" si="77">AVERAGE(AF264:AF275)</f>
        <v>#DIV/0!</v>
      </c>
      <c r="AG276" s="78" t="e">
        <f t="shared" si="77"/>
        <v>#DIV/0!</v>
      </c>
      <c r="AH276" s="78" t="e">
        <f t="shared" si="77"/>
        <v>#DIV/0!</v>
      </c>
      <c r="AI276" s="78" t="e">
        <f t="shared" si="77"/>
        <v>#DIV/0!</v>
      </c>
      <c r="AJ276" s="78" t="e">
        <f t="shared" si="77"/>
        <v>#DIV/0!</v>
      </c>
      <c r="AK276" s="78" t="e">
        <f t="shared" si="77"/>
        <v>#DIV/0!</v>
      </c>
      <c r="AL276" s="78" t="e">
        <f t="shared" si="77"/>
        <v>#DIV/0!</v>
      </c>
      <c r="AM276" s="78" t="e">
        <f t="shared" si="77"/>
        <v>#DIV/0!</v>
      </c>
      <c r="AN276" s="78" t="e">
        <f t="shared" si="77"/>
        <v>#DIV/0!</v>
      </c>
      <c r="AO276" s="78" t="e">
        <f t="shared" si="77"/>
        <v>#DIV/0!</v>
      </c>
      <c r="AP276" s="78" t="e">
        <f t="shared" si="77"/>
        <v>#DIV/0!</v>
      </c>
      <c r="AQ276" s="78" t="e">
        <f t="shared" si="77"/>
        <v>#DIV/0!</v>
      </c>
      <c r="AR276" s="78" t="e">
        <f t="shared" si="77"/>
        <v>#DIV/0!</v>
      </c>
      <c r="AS276" s="78" t="e">
        <f t="shared" si="77"/>
        <v>#DIV/0!</v>
      </c>
      <c r="AT276" s="78" t="e">
        <f t="shared" si="77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>
        <f>AVERAGE($AY$264:$AY$275)</f>
        <v>50</v>
      </c>
      <c r="AZ276" s="78">
        <f>AVERAGE(AZ264:AZ275)</f>
        <v>598.91666666666663</v>
      </c>
      <c r="BA276" s="103">
        <f>AVERAGE(BA264:BA275)</f>
        <v>648.91666666666663</v>
      </c>
      <c r="BB276" s="108">
        <f>AVERAGE(BB264:BB275)</f>
        <v>648.91666666666663</v>
      </c>
    </row>
    <row r="277" spans="1:54" x14ac:dyDescent="0.35">
      <c r="A277" s="268">
        <v>45313</v>
      </c>
      <c r="B277" s="11">
        <v>20.0833333333333</v>
      </c>
      <c r="C277" s="306"/>
      <c r="D277" s="17">
        <v>49.4</v>
      </c>
      <c r="E277" s="17">
        <v>92.2</v>
      </c>
      <c r="F277" s="41">
        <v>17.899999999999999</v>
      </c>
      <c r="G277" s="306"/>
      <c r="H277" s="17">
        <v>36.200000000000003</v>
      </c>
      <c r="I277" s="17">
        <v>95.7</v>
      </c>
      <c r="J277" s="17">
        <v>85.5</v>
      </c>
      <c r="K277" s="98">
        <v>85.8</v>
      </c>
      <c r="L277" s="286">
        <f>G277-C277</f>
        <v>0</v>
      </c>
      <c r="M277" s="99"/>
      <c r="N277" s="17"/>
      <c r="O277" s="41"/>
      <c r="P277" s="99">
        <v>97.6</v>
      </c>
      <c r="Q277" s="17">
        <v>19.2</v>
      </c>
      <c r="R277" s="17">
        <v>49.1</v>
      </c>
      <c r="S277" s="17">
        <v>49</v>
      </c>
      <c r="T277" s="17">
        <v>66.400000000000006</v>
      </c>
      <c r="U277" s="17">
        <v>66.2</v>
      </c>
      <c r="V277" s="17">
        <v>66</v>
      </c>
      <c r="W277" s="17">
        <v>66.900000000000006</v>
      </c>
      <c r="X277" s="17">
        <v>87.4</v>
      </c>
      <c r="Y277" s="17">
        <v>87.5</v>
      </c>
      <c r="Z277" s="17">
        <v>87.4</v>
      </c>
      <c r="AA277" s="17">
        <v>67.400000000000006</v>
      </c>
      <c r="AB277" s="17">
        <v>107.3</v>
      </c>
      <c r="AC277" s="17">
        <v>826</v>
      </c>
      <c r="AD277" s="17">
        <v>13.9</v>
      </c>
      <c r="AE277" s="40">
        <v>581</v>
      </c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>
        <v>50</v>
      </c>
      <c r="AZ277" s="40">
        <v>581</v>
      </c>
      <c r="BA277" s="98">
        <f>AY277+AZ277</f>
        <v>631</v>
      </c>
      <c r="BB277" s="101">
        <f>AE277+AU277+AY277</f>
        <v>631</v>
      </c>
    </row>
    <row r="278" spans="1:54" x14ac:dyDescent="0.35">
      <c r="A278" s="266"/>
      <c r="B278" s="11">
        <v>20.1666666666667</v>
      </c>
      <c r="C278" s="266"/>
      <c r="D278" s="17">
        <v>49.3</v>
      </c>
      <c r="E278" s="17">
        <v>91.7</v>
      </c>
      <c r="F278" s="41">
        <v>17.899999999999999</v>
      </c>
      <c r="G278" s="311"/>
      <c r="H278" s="17">
        <v>36.1</v>
      </c>
      <c r="I278" s="17">
        <v>95.4</v>
      </c>
      <c r="J278" s="17">
        <v>85.5</v>
      </c>
      <c r="K278" s="98">
        <v>85.8</v>
      </c>
      <c r="L278" s="266"/>
      <c r="M278" s="99"/>
      <c r="N278" s="17"/>
      <c r="O278" s="41"/>
      <c r="P278" s="99">
        <v>96.9</v>
      </c>
      <c r="Q278" s="17">
        <v>19.100000000000001</v>
      </c>
      <c r="R278" s="17">
        <v>49.1</v>
      </c>
      <c r="S278" s="17">
        <v>49</v>
      </c>
      <c r="T278" s="17">
        <v>66.3</v>
      </c>
      <c r="U278" s="17">
        <v>66.3</v>
      </c>
      <c r="V278" s="17">
        <v>66</v>
      </c>
      <c r="W278" s="17">
        <v>66.900000000000006</v>
      </c>
      <c r="X278" s="17">
        <v>87.4</v>
      </c>
      <c r="Y278" s="17">
        <v>87.4</v>
      </c>
      <c r="Z278" s="17">
        <v>87.3</v>
      </c>
      <c r="AA278" s="17">
        <v>67.400000000000006</v>
      </c>
      <c r="AB278" s="17">
        <v>107.5</v>
      </c>
      <c r="AC278" s="17">
        <v>825</v>
      </c>
      <c r="AD278" s="17">
        <v>14.1</v>
      </c>
      <c r="AE278" s="41">
        <v>579</v>
      </c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>
        <v>50</v>
      </c>
      <c r="AZ278" s="41">
        <v>579</v>
      </c>
      <c r="BA278" s="98">
        <f t="shared" ref="BA278:BA288" si="78">AY278+AZ278</f>
        <v>629</v>
      </c>
      <c r="BB278" s="101">
        <f t="shared" ref="BB278:BB288" si="79">AE278+AU278+AY278</f>
        <v>629</v>
      </c>
    </row>
    <row r="279" spans="1:54" x14ac:dyDescent="0.35">
      <c r="A279" s="266"/>
      <c r="B279" s="11">
        <v>20.25</v>
      </c>
      <c r="C279" s="266"/>
      <c r="D279" s="17">
        <v>49.3</v>
      </c>
      <c r="E279" s="17">
        <v>90.3</v>
      </c>
      <c r="F279" s="41">
        <v>17.8</v>
      </c>
      <c r="G279" s="311"/>
      <c r="H279" s="17">
        <v>34.700000000000003</v>
      </c>
      <c r="I279" s="17">
        <v>93.2</v>
      </c>
      <c r="J279" s="17">
        <v>85.5</v>
      </c>
      <c r="K279" s="98">
        <v>85.7</v>
      </c>
      <c r="L279" s="266"/>
      <c r="M279" s="99"/>
      <c r="N279" s="17"/>
      <c r="O279" s="41"/>
      <c r="P279" s="99">
        <v>95.2</v>
      </c>
      <c r="Q279" s="17">
        <v>19</v>
      </c>
      <c r="R279" s="17">
        <v>49.1</v>
      </c>
      <c r="S279" s="17">
        <v>49</v>
      </c>
      <c r="T279" s="17">
        <v>66.400000000000006</v>
      </c>
      <c r="U279" s="17">
        <v>66.400000000000006</v>
      </c>
      <c r="V279" s="17">
        <v>66.099999999999994</v>
      </c>
      <c r="W279" s="17">
        <v>67</v>
      </c>
      <c r="X279" s="17">
        <v>87.3</v>
      </c>
      <c r="Y279" s="17">
        <v>87.4</v>
      </c>
      <c r="Z279" s="17">
        <v>87.3</v>
      </c>
      <c r="AA279" s="17">
        <v>67.5</v>
      </c>
      <c r="AB279" s="17">
        <v>106</v>
      </c>
      <c r="AC279" s="17">
        <v>826</v>
      </c>
      <c r="AD279" s="17">
        <v>14.2</v>
      </c>
      <c r="AE279" s="41">
        <v>583</v>
      </c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>
        <v>50</v>
      </c>
      <c r="AZ279" s="41">
        <v>583</v>
      </c>
      <c r="BA279" s="98">
        <f t="shared" si="78"/>
        <v>633</v>
      </c>
      <c r="BB279" s="101">
        <f t="shared" si="79"/>
        <v>633</v>
      </c>
    </row>
    <row r="280" spans="1:54" x14ac:dyDescent="0.35">
      <c r="A280" s="266"/>
      <c r="B280" s="11">
        <v>20.3333333333333</v>
      </c>
      <c r="C280" s="266"/>
      <c r="D280" s="17">
        <v>49.3</v>
      </c>
      <c r="E280" s="17">
        <v>93.1</v>
      </c>
      <c r="F280" s="41">
        <v>17.399999999999999</v>
      </c>
      <c r="G280" s="311"/>
      <c r="H280" s="17">
        <v>35</v>
      </c>
      <c r="I280" s="17">
        <v>96.3</v>
      </c>
      <c r="J280" s="17">
        <v>85.5</v>
      </c>
      <c r="K280" s="98">
        <v>85.8</v>
      </c>
      <c r="L280" s="266"/>
      <c r="M280" s="99"/>
      <c r="N280" s="17"/>
      <c r="O280" s="41"/>
      <c r="P280" s="99">
        <v>96.9</v>
      </c>
      <c r="Q280" s="17">
        <v>18.5</v>
      </c>
      <c r="R280" s="17">
        <v>49.1</v>
      </c>
      <c r="S280" s="17">
        <v>49</v>
      </c>
      <c r="T280" s="17">
        <v>65.599999999999994</v>
      </c>
      <c r="U280" s="17">
        <v>65.5</v>
      </c>
      <c r="V280" s="17">
        <v>65.3</v>
      </c>
      <c r="W280" s="17">
        <v>66.099999999999994</v>
      </c>
      <c r="X280" s="17">
        <v>87.5</v>
      </c>
      <c r="Y280" s="17">
        <v>87.6</v>
      </c>
      <c r="Z280" s="17">
        <v>87.3</v>
      </c>
      <c r="AA280" s="17">
        <v>66.599999999999994</v>
      </c>
      <c r="AB280" s="17">
        <v>108.1</v>
      </c>
      <c r="AC280" s="17">
        <v>826</v>
      </c>
      <c r="AD280" s="17">
        <v>14.2</v>
      </c>
      <c r="AE280" s="41">
        <v>578</v>
      </c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>
        <v>50</v>
      </c>
      <c r="AZ280" s="41">
        <v>578</v>
      </c>
      <c r="BA280" s="98">
        <f t="shared" si="78"/>
        <v>628</v>
      </c>
      <c r="BB280" s="101">
        <f t="shared" si="79"/>
        <v>628</v>
      </c>
    </row>
    <row r="281" spans="1:54" x14ac:dyDescent="0.35">
      <c r="A281" s="266"/>
      <c r="B281" s="11">
        <v>20.4166666666667</v>
      </c>
      <c r="C281" s="266"/>
      <c r="D281" s="17">
        <v>49.4</v>
      </c>
      <c r="E281" s="17">
        <v>93.9</v>
      </c>
      <c r="F281" s="41">
        <v>17.600000000000001</v>
      </c>
      <c r="G281" s="311"/>
      <c r="H281" s="17">
        <v>37.200000000000003</v>
      </c>
      <c r="I281" s="17">
        <v>96.2</v>
      </c>
      <c r="J281" s="17">
        <v>85.6</v>
      </c>
      <c r="K281" s="98">
        <v>85.9</v>
      </c>
      <c r="L281" s="266"/>
      <c r="M281" s="99"/>
      <c r="N281" s="17"/>
      <c r="O281" s="41"/>
      <c r="P281" s="99">
        <v>97</v>
      </c>
      <c r="Q281" s="17">
        <v>18.899999999999999</v>
      </c>
      <c r="R281" s="17">
        <v>49.1</v>
      </c>
      <c r="S281" s="17">
        <v>49.1</v>
      </c>
      <c r="T281" s="17">
        <v>66.099999999999994</v>
      </c>
      <c r="U281" s="17">
        <v>66</v>
      </c>
      <c r="V281" s="17">
        <v>65.7</v>
      </c>
      <c r="W281" s="17">
        <v>66.599999999999994</v>
      </c>
      <c r="X281" s="17">
        <v>87.5</v>
      </c>
      <c r="Y281" s="17">
        <v>87.6</v>
      </c>
      <c r="Z281" s="17">
        <v>87.4</v>
      </c>
      <c r="AA281" s="17">
        <v>67.099999999999994</v>
      </c>
      <c r="AB281" s="17">
        <v>107.8</v>
      </c>
      <c r="AC281" s="17">
        <v>824</v>
      </c>
      <c r="AD281" s="17">
        <v>14.2</v>
      </c>
      <c r="AE281" s="41">
        <v>579</v>
      </c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>
        <v>50</v>
      </c>
      <c r="AZ281" s="41">
        <v>579</v>
      </c>
      <c r="BA281" s="98">
        <f t="shared" si="78"/>
        <v>629</v>
      </c>
      <c r="BB281" s="101">
        <f t="shared" si="79"/>
        <v>629</v>
      </c>
    </row>
    <row r="282" spans="1:54" x14ac:dyDescent="0.35">
      <c r="A282" s="266"/>
      <c r="B282" s="11">
        <v>20.5</v>
      </c>
      <c r="C282" s="266"/>
      <c r="D282" s="17">
        <v>49.4</v>
      </c>
      <c r="E282" s="17">
        <v>91.6</v>
      </c>
      <c r="F282" s="145">
        <v>18.100000000000001</v>
      </c>
      <c r="G282" s="311"/>
      <c r="H282" s="17">
        <v>38.200000000000003</v>
      </c>
      <c r="I282" s="17">
        <v>95.8</v>
      </c>
      <c r="J282" s="17">
        <v>85.6</v>
      </c>
      <c r="K282" s="98">
        <v>85.9</v>
      </c>
      <c r="L282" s="266"/>
      <c r="M282" s="99"/>
      <c r="N282" s="17"/>
      <c r="O282" s="41"/>
      <c r="P282" s="99">
        <v>96</v>
      </c>
      <c r="Q282" s="17">
        <v>19.5</v>
      </c>
      <c r="R282" s="17">
        <v>49.1</v>
      </c>
      <c r="S282" s="17">
        <v>49</v>
      </c>
      <c r="T282" s="17">
        <v>67.099999999999994</v>
      </c>
      <c r="U282" s="17">
        <v>67</v>
      </c>
      <c r="V282" s="17">
        <v>66.8</v>
      </c>
      <c r="W282" s="17">
        <v>67.7</v>
      </c>
      <c r="X282" s="17">
        <v>87.5</v>
      </c>
      <c r="Y282" s="17">
        <v>87.6</v>
      </c>
      <c r="Z282" s="17">
        <v>87.5</v>
      </c>
      <c r="AA282" s="17">
        <v>68.2</v>
      </c>
      <c r="AB282" s="17">
        <v>106.4</v>
      </c>
      <c r="AC282" s="17">
        <v>826</v>
      </c>
      <c r="AD282" s="17">
        <v>14.2</v>
      </c>
      <c r="AE282" s="41">
        <v>580</v>
      </c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>
        <v>50</v>
      </c>
      <c r="AZ282" s="41">
        <v>580</v>
      </c>
      <c r="BA282" s="98">
        <f t="shared" si="78"/>
        <v>630</v>
      </c>
      <c r="BB282" s="101">
        <f t="shared" si="79"/>
        <v>630</v>
      </c>
    </row>
    <row r="283" spans="1:54" x14ac:dyDescent="0.35">
      <c r="A283" s="266"/>
      <c r="B283" s="11">
        <v>20.5833333333333</v>
      </c>
      <c r="C283" s="266"/>
      <c r="D283" s="17">
        <v>49.3</v>
      </c>
      <c r="E283" s="17">
        <v>91</v>
      </c>
      <c r="F283" s="41">
        <v>18.3</v>
      </c>
      <c r="G283" s="311"/>
      <c r="H283" s="17">
        <v>38.799999999999997</v>
      </c>
      <c r="I283" s="17">
        <v>94.6</v>
      </c>
      <c r="J283" s="17">
        <v>85.7</v>
      </c>
      <c r="K283" s="98">
        <v>85.9</v>
      </c>
      <c r="L283" s="266"/>
      <c r="M283" s="99"/>
      <c r="N283" s="17"/>
      <c r="O283" s="41"/>
      <c r="P283" s="99">
        <v>95.6</v>
      </c>
      <c r="Q283" s="17">
        <v>19.7</v>
      </c>
      <c r="R283" s="17">
        <v>49.1</v>
      </c>
      <c r="S283" s="17">
        <v>49</v>
      </c>
      <c r="T283" s="17">
        <v>67.2</v>
      </c>
      <c r="U283" s="17">
        <v>67.3</v>
      </c>
      <c r="V283" s="17">
        <v>67</v>
      </c>
      <c r="W283" s="17">
        <v>67.900000000000006</v>
      </c>
      <c r="X283" s="17">
        <v>87.5</v>
      </c>
      <c r="Y283" s="17">
        <v>87.6</v>
      </c>
      <c r="Z283" s="17">
        <v>87.5</v>
      </c>
      <c r="AA283" s="17">
        <v>68.400000000000006</v>
      </c>
      <c r="AB283" s="17">
        <v>106.8</v>
      </c>
      <c r="AC283" s="17">
        <v>827</v>
      </c>
      <c r="AD283" s="17">
        <v>14.2</v>
      </c>
      <c r="AE283" s="41">
        <v>582</v>
      </c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>
        <v>50</v>
      </c>
      <c r="AZ283" s="41">
        <v>582</v>
      </c>
      <c r="BA283" s="98">
        <f t="shared" si="78"/>
        <v>632</v>
      </c>
      <c r="BB283" s="101">
        <f t="shared" si="79"/>
        <v>632</v>
      </c>
    </row>
    <row r="284" spans="1:54" x14ac:dyDescent="0.35">
      <c r="A284" s="266"/>
      <c r="B284" s="11">
        <v>20.6666666666667</v>
      </c>
      <c r="C284" s="266"/>
      <c r="D284" s="17">
        <v>49.3</v>
      </c>
      <c r="E284" s="17">
        <v>91.3</v>
      </c>
      <c r="F284" s="41">
        <v>18.100000000000001</v>
      </c>
      <c r="G284" s="311"/>
      <c r="H284" s="17">
        <v>38</v>
      </c>
      <c r="I284" s="17">
        <v>95.2</v>
      </c>
      <c r="J284" s="17">
        <v>85.8</v>
      </c>
      <c r="K284" s="98">
        <v>86.1</v>
      </c>
      <c r="L284" s="266"/>
      <c r="M284" s="99"/>
      <c r="N284" s="17"/>
      <c r="O284" s="41"/>
      <c r="P284" s="99">
        <v>96.4</v>
      </c>
      <c r="Q284" s="17">
        <v>19.399999999999999</v>
      </c>
      <c r="R284" s="17">
        <v>49.1</v>
      </c>
      <c r="S284" s="17">
        <v>49</v>
      </c>
      <c r="T284" s="17">
        <v>67</v>
      </c>
      <c r="U284" s="17">
        <v>67</v>
      </c>
      <c r="V284" s="17">
        <v>66.8</v>
      </c>
      <c r="W284" s="17">
        <v>67.7</v>
      </c>
      <c r="X284" s="17">
        <v>87.7</v>
      </c>
      <c r="Y284" s="40">
        <v>87.7</v>
      </c>
      <c r="Z284" s="17">
        <v>87.6</v>
      </c>
      <c r="AA284" s="17">
        <v>68.2</v>
      </c>
      <c r="AB284" s="17">
        <v>106.7</v>
      </c>
      <c r="AC284" s="17">
        <v>825</v>
      </c>
      <c r="AD284" s="17">
        <v>14</v>
      </c>
      <c r="AE284" s="41">
        <v>581</v>
      </c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>
        <v>50</v>
      </c>
      <c r="AZ284" s="41">
        <v>581</v>
      </c>
      <c r="BA284" s="98">
        <f t="shared" si="78"/>
        <v>631</v>
      </c>
      <c r="BB284" s="101">
        <f t="shared" si="79"/>
        <v>631</v>
      </c>
    </row>
    <row r="285" spans="1:54" x14ac:dyDescent="0.35">
      <c r="A285" s="266"/>
      <c r="B285" s="11">
        <v>20.75</v>
      </c>
      <c r="C285" s="266"/>
      <c r="D285" s="17">
        <v>49.3</v>
      </c>
      <c r="E285" s="17">
        <v>93.1</v>
      </c>
      <c r="F285" s="41">
        <v>17.8</v>
      </c>
      <c r="G285" s="311"/>
      <c r="H285" s="17">
        <v>37</v>
      </c>
      <c r="I285" s="17">
        <v>94.3</v>
      </c>
      <c r="J285" s="17">
        <v>85.9</v>
      </c>
      <c r="K285" s="98">
        <v>86.2</v>
      </c>
      <c r="L285" s="266"/>
      <c r="M285" s="99"/>
      <c r="N285" s="17"/>
      <c r="O285" s="41"/>
      <c r="P285" s="99">
        <v>96.8</v>
      </c>
      <c r="Q285" s="143">
        <v>19</v>
      </c>
      <c r="R285" s="17">
        <v>49.4</v>
      </c>
      <c r="S285" s="17">
        <v>49</v>
      </c>
      <c r="T285" s="17">
        <v>66.7</v>
      </c>
      <c r="U285" s="17">
        <v>66.7</v>
      </c>
      <c r="V285" s="17">
        <v>66.3</v>
      </c>
      <c r="W285" s="17">
        <v>67.3</v>
      </c>
      <c r="X285" s="17">
        <v>87.8</v>
      </c>
      <c r="Y285" s="17">
        <v>87.9</v>
      </c>
      <c r="Z285" s="17">
        <v>87.7</v>
      </c>
      <c r="AA285" s="17">
        <v>67.8</v>
      </c>
      <c r="AB285" s="17">
        <v>106.5</v>
      </c>
      <c r="AC285" s="17">
        <v>825</v>
      </c>
      <c r="AD285" s="17">
        <v>13.9</v>
      </c>
      <c r="AE285" s="41">
        <v>583</v>
      </c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>
        <v>50</v>
      </c>
      <c r="AZ285" s="41">
        <v>583</v>
      </c>
      <c r="BA285" s="98">
        <f t="shared" si="78"/>
        <v>633</v>
      </c>
      <c r="BB285" s="101">
        <f t="shared" si="79"/>
        <v>633</v>
      </c>
    </row>
    <row r="286" spans="1:54" x14ac:dyDescent="0.35">
      <c r="A286" s="266"/>
      <c r="B286" s="11">
        <v>20.8333333333333</v>
      </c>
      <c r="C286" s="266"/>
      <c r="D286" s="17">
        <v>49.3</v>
      </c>
      <c r="E286" s="17">
        <v>90.9</v>
      </c>
      <c r="F286" s="41">
        <v>17.600000000000001</v>
      </c>
      <c r="G286" s="311"/>
      <c r="H286" s="17">
        <v>36.6</v>
      </c>
      <c r="I286" s="17">
        <v>95.1</v>
      </c>
      <c r="J286" s="17">
        <v>86</v>
      </c>
      <c r="K286" s="98">
        <v>86.2</v>
      </c>
      <c r="L286" s="266"/>
      <c r="M286" s="99"/>
      <c r="N286" s="17"/>
      <c r="O286" s="41"/>
      <c r="P286" s="99">
        <v>96.6</v>
      </c>
      <c r="Q286" s="17">
        <v>18.8</v>
      </c>
      <c r="R286" s="17">
        <v>49.1</v>
      </c>
      <c r="S286" s="17">
        <v>49</v>
      </c>
      <c r="T286" s="17">
        <v>66.5</v>
      </c>
      <c r="U286" s="17">
        <v>66.5</v>
      </c>
      <c r="V286" s="17">
        <v>66.2</v>
      </c>
      <c r="W286" s="17">
        <v>67.099999999999994</v>
      </c>
      <c r="X286" s="17">
        <v>87.8</v>
      </c>
      <c r="Y286" s="17">
        <v>87.9</v>
      </c>
      <c r="Z286" s="17">
        <v>87.8</v>
      </c>
      <c r="AA286" s="17">
        <v>67.599999999999994</v>
      </c>
      <c r="AB286" s="17">
        <v>106.8</v>
      </c>
      <c r="AC286" s="17">
        <v>824</v>
      </c>
      <c r="AD286" s="17">
        <v>14.2</v>
      </c>
      <c r="AE286" s="41">
        <v>583</v>
      </c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>
        <v>50</v>
      </c>
      <c r="AZ286" s="41">
        <v>583</v>
      </c>
      <c r="BA286" s="98">
        <f t="shared" si="78"/>
        <v>633</v>
      </c>
      <c r="BB286" s="101">
        <f t="shared" si="79"/>
        <v>633</v>
      </c>
    </row>
    <row r="287" spans="1:54" x14ac:dyDescent="0.35">
      <c r="A287" s="266"/>
      <c r="B287" s="11">
        <v>20.9166666666667</v>
      </c>
      <c r="C287" s="266"/>
      <c r="D287" s="17">
        <v>49.3</v>
      </c>
      <c r="E287" s="17">
        <v>91.3</v>
      </c>
      <c r="F287" s="41">
        <v>17.600000000000001</v>
      </c>
      <c r="G287" s="311"/>
      <c r="H287" s="17">
        <v>36.6</v>
      </c>
      <c r="I287" s="17">
        <v>94.9</v>
      </c>
      <c r="J287" s="17">
        <v>86</v>
      </c>
      <c r="K287" s="98">
        <v>86.3</v>
      </c>
      <c r="L287" s="266"/>
      <c r="M287" s="99"/>
      <c r="N287" s="17"/>
      <c r="O287" s="41"/>
      <c r="P287" s="99">
        <v>95.9</v>
      </c>
      <c r="Q287" s="17">
        <v>18.8</v>
      </c>
      <c r="R287" s="17">
        <v>49.1</v>
      </c>
      <c r="S287" s="17">
        <v>49</v>
      </c>
      <c r="T287" s="17">
        <v>66.5</v>
      </c>
      <c r="U287" s="17">
        <v>66.400000000000006</v>
      </c>
      <c r="V287" s="17">
        <v>66.099999999999994</v>
      </c>
      <c r="W287" s="17">
        <v>67</v>
      </c>
      <c r="X287" s="17">
        <v>87.9</v>
      </c>
      <c r="Y287" s="17">
        <v>88</v>
      </c>
      <c r="Z287" s="17">
        <v>87.8</v>
      </c>
      <c r="AA287" s="17">
        <v>67.5</v>
      </c>
      <c r="AB287" s="17">
        <v>107</v>
      </c>
      <c r="AC287" s="17">
        <v>825</v>
      </c>
      <c r="AD287" s="17">
        <v>14.2</v>
      </c>
      <c r="AE287" s="41">
        <v>580</v>
      </c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>
        <v>50</v>
      </c>
      <c r="AZ287" s="41">
        <v>580</v>
      </c>
      <c r="BA287" s="98">
        <f t="shared" si="78"/>
        <v>630</v>
      </c>
      <c r="BB287" s="101">
        <f t="shared" si="79"/>
        <v>630</v>
      </c>
    </row>
    <row r="288" spans="1:54" x14ac:dyDescent="0.35">
      <c r="A288" s="267"/>
      <c r="B288" s="11">
        <v>21</v>
      </c>
      <c r="C288" s="267"/>
      <c r="D288" s="17">
        <v>49.3</v>
      </c>
      <c r="E288" s="17">
        <v>92</v>
      </c>
      <c r="F288" s="41">
        <v>17.600000000000001</v>
      </c>
      <c r="G288" s="312"/>
      <c r="H288" s="145">
        <v>36.299999999999997</v>
      </c>
      <c r="I288" s="17">
        <v>95</v>
      </c>
      <c r="J288" s="17">
        <v>85.9</v>
      </c>
      <c r="K288" s="98">
        <v>86.2</v>
      </c>
      <c r="L288" s="267"/>
      <c r="M288" s="99"/>
      <c r="N288" s="17"/>
      <c r="O288" s="41"/>
      <c r="P288" s="99">
        <v>96.4</v>
      </c>
      <c r="Q288" s="17">
        <v>18.899999999999999</v>
      </c>
      <c r="R288" s="17">
        <v>49.1</v>
      </c>
      <c r="S288" s="17" t="s">
        <v>119</v>
      </c>
      <c r="T288" s="17">
        <v>66.5</v>
      </c>
      <c r="U288" s="17">
        <v>66.400000000000006</v>
      </c>
      <c r="V288" s="17">
        <v>66.2</v>
      </c>
      <c r="W288" s="17">
        <v>67</v>
      </c>
      <c r="X288" s="17">
        <v>87.8</v>
      </c>
      <c r="Y288" s="17">
        <v>87.9</v>
      </c>
      <c r="Z288" s="17">
        <v>87.7</v>
      </c>
      <c r="AA288" s="17">
        <v>67.5</v>
      </c>
      <c r="AB288" s="17">
        <v>107</v>
      </c>
      <c r="AC288" s="17">
        <v>824</v>
      </c>
      <c r="AD288" s="17">
        <v>14.2</v>
      </c>
      <c r="AE288" s="41">
        <v>581</v>
      </c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>
        <v>50</v>
      </c>
      <c r="AZ288" s="41">
        <v>581</v>
      </c>
      <c r="BA288" s="98">
        <f t="shared" si="78"/>
        <v>631</v>
      </c>
      <c r="BB288" s="101">
        <f t="shared" si="79"/>
        <v>631</v>
      </c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>
        <f>AVERAGE($D$277:$D$288)</f>
        <v>49.324999999999996</v>
      </c>
      <c r="E289" s="78">
        <f>AVERAGE($E$277:$E$288)</f>
        <v>91.86666666666666</v>
      </c>
      <c r="F289" s="102">
        <f>AVERAGE($F$277:$F$288)</f>
        <v>17.808333333333334</v>
      </c>
      <c r="G289" s="77" t="e">
        <f>AVERAGE(G277:G288)</f>
        <v>#DIV/0!</v>
      </c>
      <c r="H289" s="78">
        <f>AVERAGE($H$277:$H$288)</f>
        <v>36.725000000000001</v>
      </c>
      <c r="I289" s="78">
        <f>AVERAGE($I$277:$I$288)</f>
        <v>95.141666666666666</v>
      </c>
      <c r="J289" s="78">
        <f>AVERAGE(J277:J288)</f>
        <v>85.708333333333329</v>
      </c>
      <c r="K289" s="103">
        <f>AVERAGE($K$277:$K$288)</f>
        <v>85.983333333333334</v>
      </c>
      <c r="L289" s="104">
        <f t="shared" ref="L289:AD289" si="80">AVERAGE(L277:L288)</f>
        <v>0</v>
      </c>
      <c r="M289" s="103" t="e">
        <f t="shared" si="80"/>
        <v>#DIV/0!</v>
      </c>
      <c r="N289" s="103" t="e">
        <f t="shared" si="80"/>
        <v>#DIV/0!</v>
      </c>
      <c r="O289" s="102" t="e">
        <f t="shared" si="80"/>
        <v>#DIV/0!</v>
      </c>
      <c r="P289" s="105">
        <f t="shared" si="80"/>
        <v>96.441666666666677</v>
      </c>
      <c r="Q289" s="78">
        <f t="shared" si="80"/>
        <v>19.066666666666666</v>
      </c>
      <c r="R289" s="78">
        <f t="shared" si="80"/>
        <v>49.125000000000007</v>
      </c>
      <c r="S289" s="78">
        <f t="shared" si="80"/>
        <v>49.009090909090908</v>
      </c>
      <c r="T289" s="78">
        <f t="shared" si="80"/>
        <v>66.524999999999991</v>
      </c>
      <c r="U289" s="78">
        <f t="shared" si="80"/>
        <v>66.475000000000009</v>
      </c>
      <c r="V289" s="78">
        <f t="shared" si="80"/>
        <v>66.208333333333329</v>
      </c>
      <c r="W289" s="78">
        <f t="shared" si="80"/>
        <v>67.100000000000009</v>
      </c>
      <c r="X289" s="78">
        <f t="shared" si="80"/>
        <v>87.591666666666654</v>
      </c>
      <c r="Y289" s="78">
        <f t="shared" si="80"/>
        <v>87.675000000000011</v>
      </c>
      <c r="Z289" s="78">
        <f t="shared" si="80"/>
        <v>87.524999999999991</v>
      </c>
      <c r="AA289" s="78">
        <f t="shared" si="80"/>
        <v>67.600000000000009</v>
      </c>
      <c r="AB289" s="78">
        <f t="shared" si="80"/>
        <v>106.99166666666666</v>
      </c>
      <c r="AC289" s="78">
        <f t="shared" si="80"/>
        <v>825.25</v>
      </c>
      <c r="AD289" s="78">
        <f t="shared" si="80"/>
        <v>14.125</v>
      </c>
      <c r="AE289" s="102">
        <f>AVERAGE($AE$278:$AE$288)</f>
        <v>580.81818181818187</v>
      </c>
      <c r="AF289" s="106" t="e">
        <f t="shared" ref="AF289:AT289" si="81">AVERAGE(AF277:AF288)</f>
        <v>#DIV/0!</v>
      </c>
      <c r="AG289" s="78" t="e">
        <f t="shared" si="81"/>
        <v>#DIV/0!</v>
      </c>
      <c r="AH289" s="78" t="e">
        <f t="shared" si="81"/>
        <v>#DIV/0!</v>
      </c>
      <c r="AI289" s="78" t="e">
        <f t="shared" si="81"/>
        <v>#DIV/0!</v>
      </c>
      <c r="AJ289" s="78" t="e">
        <f t="shared" si="81"/>
        <v>#DIV/0!</v>
      </c>
      <c r="AK289" s="78" t="e">
        <f t="shared" si="81"/>
        <v>#DIV/0!</v>
      </c>
      <c r="AL289" s="78" t="e">
        <f t="shared" si="81"/>
        <v>#DIV/0!</v>
      </c>
      <c r="AM289" s="78" t="e">
        <f t="shared" si="81"/>
        <v>#DIV/0!</v>
      </c>
      <c r="AN289" s="78" t="e">
        <f t="shared" si="81"/>
        <v>#DIV/0!</v>
      </c>
      <c r="AO289" s="78" t="e">
        <f t="shared" si="81"/>
        <v>#DIV/0!</v>
      </c>
      <c r="AP289" s="78" t="e">
        <f t="shared" si="81"/>
        <v>#DIV/0!</v>
      </c>
      <c r="AQ289" s="78" t="e">
        <f t="shared" si="81"/>
        <v>#DIV/0!</v>
      </c>
      <c r="AR289" s="78" t="e">
        <f t="shared" si="81"/>
        <v>#DIV/0!</v>
      </c>
      <c r="AS289" s="78" t="e">
        <f t="shared" si="81"/>
        <v>#DIV/0!</v>
      </c>
      <c r="AT289" s="78" t="e">
        <f t="shared" si="81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>
        <f>AVERAGE($AY$277:$AY$288)</f>
        <v>50</v>
      </c>
      <c r="AZ289" s="78">
        <f>AVERAGE(AZ277:AZ288)</f>
        <v>580.83333333333337</v>
      </c>
      <c r="BA289" s="103">
        <f>AVERAGE(BA277:BA288)</f>
        <v>630.83333333333337</v>
      </c>
      <c r="BB289" s="108">
        <f>AVERAGE(BB277:BB288)</f>
        <v>630.83333333333337</v>
      </c>
    </row>
    <row r="290" spans="1:54" x14ac:dyDescent="0.35">
      <c r="A290" s="268">
        <v>45314</v>
      </c>
      <c r="B290" s="11">
        <v>21.0833333333333</v>
      </c>
      <c r="C290" s="306"/>
      <c r="D290" s="145">
        <v>49.3</v>
      </c>
      <c r="E290" s="17">
        <v>90.8</v>
      </c>
      <c r="F290" s="41">
        <v>17.5</v>
      </c>
      <c r="G290" s="306"/>
      <c r="H290" s="17">
        <v>36</v>
      </c>
      <c r="I290" s="17">
        <v>95.8</v>
      </c>
      <c r="J290" s="17">
        <v>85.8</v>
      </c>
      <c r="K290" s="98">
        <v>86.1</v>
      </c>
      <c r="L290" s="286">
        <f>G290-C290</f>
        <v>0</v>
      </c>
      <c r="M290" s="99"/>
      <c r="N290" s="17"/>
      <c r="O290" s="41"/>
      <c r="P290" s="40">
        <v>96.3</v>
      </c>
      <c r="Q290" s="17">
        <v>18.7</v>
      </c>
      <c r="R290" s="17">
        <v>49.1</v>
      </c>
      <c r="S290" s="145">
        <v>49</v>
      </c>
      <c r="T290" s="17">
        <v>66.099999999999994</v>
      </c>
      <c r="U290" s="17">
        <v>66.2</v>
      </c>
      <c r="V290" s="17">
        <v>65.900000000000006</v>
      </c>
      <c r="W290" s="17">
        <v>66.8</v>
      </c>
      <c r="X290" s="17">
        <v>87.7</v>
      </c>
      <c r="Y290" s="17">
        <v>87.8</v>
      </c>
      <c r="Z290" s="17">
        <v>87.6</v>
      </c>
      <c r="AA290" s="17">
        <v>67.3</v>
      </c>
      <c r="AB290" s="17">
        <v>107.1</v>
      </c>
      <c r="AC290" s="17">
        <v>826</v>
      </c>
      <c r="AD290" s="17">
        <v>14.2</v>
      </c>
      <c r="AE290" s="41">
        <v>826</v>
      </c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>
        <v>50</v>
      </c>
      <c r="AZ290" s="41">
        <v>826</v>
      </c>
      <c r="BA290" s="98">
        <f>AY290+AZ290</f>
        <v>876</v>
      </c>
      <c r="BB290" s="101">
        <f>AE290+AU290+AY290</f>
        <v>876</v>
      </c>
    </row>
    <row r="291" spans="1:54" x14ac:dyDescent="0.35">
      <c r="A291" s="266"/>
      <c r="B291" s="11">
        <v>21.1666666666667</v>
      </c>
      <c r="C291" s="266"/>
      <c r="D291" s="17">
        <v>49.3</v>
      </c>
      <c r="E291" s="17">
        <v>93</v>
      </c>
      <c r="F291" s="41">
        <v>17.5</v>
      </c>
      <c r="G291" s="311"/>
      <c r="H291" s="17">
        <v>36.299999999999997</v>
      </c>
      <c r="I291" s="17">
        <v>95.1</v>
      </c>
      <c r="J291" s="17">
        <v>85.8</v>
      </c>
      <c r="K291" s="98">
        <v>86.1</v>
      </c>
      <c r="L291" s="266"/>
      <c r="M291" s="99"/>
      <c r="N291" s="17"/>
      <c r="O291" s="41"/>
      <c r="P291" s="99">
        <v>96.4</v>
      </c>
      <c r="Q291" s="17">
        <v>18.7</v>
      </c>
      <c r="R291" s="17">
        <v>49.1</v>
      </c>
      <c r="S291" s="17">
        <v>49</v>
      </c>
      <c r="T291" s="17">
        <v>66.099999999999994</v>
      </c>
      <c r="U291" s="17">
        <v>66.099999999999994</v>
      </c>
      <c r="V291" s="17">
        <v>65.900000000000006</v>
      </c>
      <c r="W291" s="17">
        <v>66.7</v>
      </c>
      <c r="X291" s="17">
        <v>87.7</v>
      </c>
      <c r="Y291" s="17">
        <v>87.7</v>
      </c>
      <c r="Z291" s="17">
        <v>87.6</v>
      </c>
      <c r="AA291" s="17">
        <v>67.2</v>
      </c>
      <c r="AB291" s="17">
        <v>106.8</v>
      </c>
      <c r="AC291" s="17">
        <v>827</v>
      </c>
      <c r="AD291" s="17">
        <v>14.1</v>
      </c>
      <c r="AE291" s="41">
        <v>579</v>
      </c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>
        <v>50</v>
      </c>
      <c r="AZ291" s="41">
        <v>579</v>
      </c>
      <c r="BA291" s="98">
        <f t="shared" ref="BA291:BA301" si="82">AY291+AZ291</f>
        <v>629</v>
      </c>
      <c r="BB291" s="101">
        <f t="shared" ref="BB291:BB301" si="83">AE291+AU291+AY291</f>
        <v>629</v>
      </c>
    </row>
    <row r="292" spans="1:54" x14ac:dyDescent="0.35">
      <c r="A292" s="266"/>
      <c r="B292" s="11">
        <v>21.25</v>
      </c>
      <c r="C292" s="266"/>
      <c r="D292" s="17">
        <v>49.3</v>
      </c>
      <c r="E292" s="17">
        <v>93</v>
      </c>
      <c r="F292" s="41">
        <v>16.899999999999999</v>
      </c>
      <c r="G292" s="311"/>
      <c r="H292" s="17">
        <v>34.200000000000003</v>
      </c>
      <c r="I292" s="17">
        <v>95.6</v>
      </c>
      <c r="J292" s="17">
        <v>85.8</v>
      </c>
      <c r="K292" s="98">
        <v>86</v>
      </c>
      <c r="L292" s="266"/>
      <c r="M292" s="99"/>
      <c r="N292" s="17"/>
      <c r="O292" s="41"/>
      <c r="P292" s="99">
        <v>97</v>
      </c>
      <c r="Q292" s="17">
        <v>18</v>
      </c>
      <c r="R292" s="17">
        <v>49.1</v>
      </c>
      <c r="S292" s="17">
        <v>49</v>
      </c>
      <c r="T292" s="17">
        <v>65.2</v>
      </c>
      <c r="U292" s="17">
        <v>65.099999999999994</v>
      </c>
      <c r="V292" s="17">
        <v>64.900000000000006</v>
      </c>
      <c r="W292" s="17">
        <v>65.8</v>
      </c>
      <c r="X292" s="17">
        <v>87.7</v>
      </c>
      <c r="Y292" s="17">
        <v>87.8</v>
      </c>
      <c r="Z292" s="17">
        <v>87.6</v>
      </c>
      <c r="AA292" s="17">
        <v>66.3</v>
      </c>
      <c r="AB292" s="17">
        <v>107.7</v>
      </c>
      <c r="AC292" s="17">
        <v>825</v>
      </c>
      <c r="AD292" s="17">
        <v>14.1</v>
      </c>
      <c r="AE292" s="41">
        <v>580</v>
      </c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>
        <v>50</v>
      </c>
      <c r="AZ292" s="41">
        <v>580</v>
      </c>
      <c r="BA292" s="98">
        <f t="shared" si="82"/>
        <v>630</v>
      </c>
      <c r="BB292" s="101">
        <f t="shared" si="83"/>
        <v>630</v>
      </c>
    </row>
    <row r="293" spans="1:54" x14ac:dyDescent="0.35">
      <c r="A293" s="266"/>
      <c r="B293" s="11">
        <v>21.3333333333333</v>
      </c>
      <c r="C293" s="266"/>
      <c r="D293" s="17">
        <v>49.3</v>
      </c>
      <c r="E293" s="17">
        <v>93.5</v>
      </c>
      <c r="F293" s="41">
        <v>16.8</v>
      </c>
      <c r="G293" s="311"/>
      <c r="H293" s="17">
        <v>33.9</v>
      </c>
      <c r="I293" s="17">
        <v>94.9</v>
      </c>
      <c r="J293" s="17">
        <v>85.8</v>
      </c>
      <c r="K293" s="98">
        <v>86.1</v>
      </c>
      <c r="L293" s="266"/>
      <c r="M293" s="99"/>
      <c r="N293" s="17"/>
      <c r="O293" s="41"/>
      <c r="P293" s="99">
        <v>96.9</v>
      </c>
      <c r="Q293" s="17">
        <v>17.899999999999999</v>
      </c>
      <c r="R293" s="17">
        <v>49</v>
      </c>
      <c r="S293" s="17">
        <v>49</v>
      </c>
      <c r="T293" s="17">
        <v>65</v>
      </c>
      <c r="U293" s="17">
        <v>65.099999999999994</v>
      </c>
      <c r="V293" s="17">
        <v>64.900000000000006</v>
      </c>
      <c r="W293" s="17">
        <v>65.7</v>
      </c>
      <c r="X293" s="17">
        <v>87.7</v>
      </c>
      <c r="Y293" s="17">
        <v>87.8</v>
      </c>
      <c r="Z293" s="17">
        <v>87.7</v>
      </c>
      <c r="AA293" s="17">
        <v>66.3</v>
      </c>
      <c r="AB293" s="17">
        <v>107.6</v>
      </c>
      <c r="AC293" s="17">
        <v>825</v>
      </c>
      <c r="AD293" s="17">
        <v>14.2</v>
      </c>
      <c r="AE293" s="41">
        <v>580</v>
      </c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>
        <v>50</v>
      </c>
      <c r="AZ293" s="41">
        <v>580</v>
      </c>
      <c r="BA293" s="98">
        <f t="shared" si="82"/>
        <v>630</v>
      </c>
      <c r="BB293" s="101">
        <f t="shared" si="83"/>
        <v>630</v>
      </c>
    </row>
    <row r="294" spans="1:54" x14ac:dyDescent="0.35">
      <c r="A294" s="266"/>
      <c r="B294" s="11">
        <v>21.4166666666667</v>
      </c>
      <c r="C294" s="266"/>
      <c r="D294" s="17">
        <v>49.3</v>
      </c>
      <c r="E294" s="17">
        <v>92.9</v>
      </c>
      <c r="F294" s="41">
        <v>17.399999999999999</v>
      </c>
      <c r="G294" s="311"/>
      <c r="H294" s="17">
        <v>37.700000000000003</v>
      </c>
      <c r="I294" s="17">
        <v>96.2</v>
      </c>
      <c r="J294" s="17">
        <v>85.8</v>
      </c>
      <c r="K294" s="98">
        <v>86.1</v>
      </c>
      <c r="L294" s="266"/>
      <c r="M294" s="99"/>
      <c r="N294" s="17"/>
      <c r="O294" s="41"/>
      <c r="P294" s="99">
        <v>96.8</v>
      </c>
      <c r="Q294" s="17">
        <v>18.600000000000001</v>
      </c>
      <c r="R294" s="17">
        <v>49.1</v>
      </c>
      <c r="S294" s="17">
        <v>49</v>
      </c>
      <c r="T294" s="17">
        <v>66.400000000000006</v>
      </c>
      <c r="U294" s="17">
        <v>66.5</v>
      </c>
      <c r="V294" s="17">
        <v>66.3</v>
      </c>
      <c r="W294" s="17">
        <v>67.099999999999994</v>
      </c>
      <c r="X294" s="17">
        <v>87.7</v>
      </c>
      <c r="Y294" s="17">
        <v>87.8</v>
      </c>
      <c r="Z294" s="17">
        <v>87.6</v>
      </c>
      <c r="AA294" s="17">
        <v>67.7</v>
      </c>
      <c r="AB294" s="17">
        <v>106.9</v>
      </c>
      <c r="AC294" s="17">
        <v>825</v>
      </c>
      <c r="AD294" s="17">
        <v>13.9</v>
      </c>
      <c r="AE294" s="41">
        <v>582</v>
      </c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>
        <v>50</v>
      </c>
      <c r="AZ294" s="41">
        <v>582</v>
      </c>
      <c r="BA294" s="98">
        <f t="shared" si="82"/>
        <v>632</v>
      </c>
      <c r="BB294" s="101">
        <f t="shared" si="83"/>
        <v>632</v>
      </c>
    </row>
    <row r="295" spans="1:54" x14ac:dyDescent="0.35">
      <c r="A295" s="266"/>
      <c r="B295" s="11">
        <v>21.5</v>
      </c>
      <c r="C295" s="266"/>
      <c r="D295" s="17">
        <v>49.4</v>
      </c>
      <c r="E295" s="17">
        <v>92.8</v>
      </c>
      <c r="F295" s="41">
        <v>17.8</v>
      </c>
      <c r="G295" s="311"/>
      <c r="H295" s="17">
        <v>37.6</v>
      </c>
      <c r="I295" s="17">
        <v>94.7</v>
      </c>
      <c r="J295" s="17">
        <v>85.9</v>
      </c>
      <c r="K295" s="98">
        <v>86.1</v>
      </c>
      <c r="L295" s="266"/>
      <c r="M295" s="99"/>
      <c r="N295" s="17"/>
      <c r="O295" s="41"/>
      <c r="P295" s="99">
        <v>96.6</v>
      </c>
      <c r="Q295" s="17">
        <v>19.100000000000001</v>
      </c>
      <c r="R295" s="17">
        <v>49.1</v>
      </c>
      <c r="S295" s="17">
        <v>49</v>
      </c>
      <c r="T295" s="58">
        <v>66.8</v>
      </c>
      <c r="U295" s="58">
        <v>66.8</v>
      </c>
      <c r="V295" s="17">
        <v>66.599999999999994</v>
      </c>
      <c r="W295" s="17">
        <v>67.400000000000006</v>
      </c>
      <c r="X295" s="17">
        <v>87.7</v>
      </c>
      <c r="Y295" s="17">
        <v>87.8</v>
      </c>
      <c r="Z295" s="17">
        <v>87.7</v>
      </c>
      <c r="AA295" s="17">
        <v>68.099999999999994</v>
      </c>
      <c r="AB295" s="17">
        <v>106.4</v>
      </c>
      <c r="AC295" s="17">
        <v>825</v>
      </c>
      <c r="AD295" s="17">
        <v>14.2</v>
      </c>
      <c r="AE295" s="41">
        <v>584</v>
      </c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>
        <v>50</v>
      </c>
      <c r="AZ295" s="41">
        <v>584</v>
      </c>
      <c r="BA295" s="98">
        <f t="shared" si="82"/>
        <v>634</v>
      </c>
      <c r="BB295" s="101">
        <f t="shared" si="83"/>
        <v>634</v>
      </c>
    </row>
    <row r="296" spans="1:54" x14ac:dyDescent="0.35">
      <c r="A296" s="266"/>
      <c r="B296" s="11">
        <v>21.5833333333333</v>
      </c>
      <c r="C296" s="266"/>
      <c r="D296" s="17">
        <v>49.3</v>
      </c>
      <c r="E296" s="17">
        <v>92</v>
      </c>
      <c r="F296" s="41">
        <v>17.600000000000001</v>
      </c>
      <c r="G296" s="311"/>
      <c r="H296" s="17">
        <v>37.799999999999997</v>
      </c>
      <c r="I296" s="17">
        <v>94.8</v>
      </c>
      <c r="J296" s="17">
        <v>85.8</v>
      </c>
      <c r="K296" s="98">
        <v>86</v>
      </c>
      <c r="L296" s="266"/>
      <c r="M296" s="99"/>
      <c r="N296" s="17"/>
      <c r="O296" s="41"/>
      <c r="P296" s="99">
        <v>96</v>
      </c>
      <c r="Q296" s="17">
        <v>18.899999999999999</v>
      </c>
      <c r="R296" s="17">
        <v>49.1</v>
      </c>
      <c r="S296" s="17">
        <v>49</v>
      </c>
      <c r="T296" s="17">
        <v>66.3</v>
      </c>
      <c r="U296" s="17">
        <v>66.400000000000006</v>
      </c>
      <c r="V296" s="17">
        <v>66.099999999999994</v>
      </c>
      <c r="W296" s="17">
        <v>67</v>
      </c>
      <c r="X296" s="17">
        <v>87.6</v>
      </c>
      <c r="Y296" s="17">
        <v>87.7</v>
      </c>
      <c r="Z296" s="17">
        <v>87.6</v>
      </c>
      <c r="AA296" s="17">
        <v>67.5</v>
      </c>
      <c r="AB296" s="17">
        <v>107</v>
      </c>
      <c r="AC296" s="17">
        <v>825</v>
      </c>
      <c r="AD296" s="17">
        <v>14.2</v>
      </c>
      <c r="AE296" s="41">
        <v>580</v>
      </c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>
        <v>50</v>
      </c>
      <c r="AZ296" s="41">
        <v>580</v>
      </c>
      <c r="BA296" s="98">
        <f t="shared" si="82"/>
        <v>630</v>
      </c>
      <c r="BB296" s="101">
        <f t="shared" si="83"/>
        <v>630</v>
      </c>
    </row>
    <row r="297" spans="1:54" x14ac:dyDescent="0.35">
      <c r="A297" s="266"/>
      <c r="B297" s="11">
        <v>21.6666666666667</v>
      </c>
      <c r="C297" s="266"/>
      <c r="D297" s="17">
        <v>49.4</v>
      </c>
      <c r="E297" s="17">
        <v>90.8</v>
      </c>
      <c r="F297" s="41">
        <v>17.899999999999999</v>
      </c>
      <c r="G297" s="311"/>
      <c r="H297" s="17">
        <v>37.1</v>
      </c>
      <c r="I297" s="17">
        <v>95.5</v>
      </c>
      <c r="J297" s="17">
        <v>85.7</v>
      </c>
      <c r="K297" s="98">
        <v>86</v>
      </c>
      <c r="L297" s="266"/>
      <c r="M297" s="99"/>
      <c r="N297" s="17"/>
      <c r="O297" s="41"/>
      <c r="P297" s="99">
        <v>97.2</v>
      </c>
      <c r="Q297" s="17">
        <v>19.100000000000001</v>
      </c>
      <c r="R297" s="17">
        <v>49.1</v>
      </c>
      <c r="S297" s="17">
        <v>49</v>
      </c>
      <c r="T297" s="17">
        <v>66.400000000000006</v>
      </c>
      <c r="U297" s="17">
        <v>66.599999999999994</v>
      </c>
      <c r="V297" s="17">
        <v>66.3</v>
      </c>
      <c r="W297" s="17">
        <v>67.2</v>
      </c>
      <c r="X297" s="17">
        <v>87.6</v>
      </c>
      <c r="Y297" s="17">
        <v>87.7</v>
      </c>
      <c r="Z297" s="17">
        <v>87.5</v>
      </c>
      <c r="AA297" s="17">
        <v>67.599999999999994</v>
      </c>
      <c r="AB297" s="17">
        <v>107</v>
      </c>
      <c r="AC297" s="17">
        <v>826</v>
      </c>
      <c r="AD297" s="17">
        <v>13.9</v>
      </c>
      <c r="AE297" s="41">
        <v>579</v>
      </c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>
        <v>50</v>
      </c>
      <c r="AZ297" s="41">
        <v>579</v>
      </c>
      <c r="BA297" s="98">
        <f t="shared" si="82"/>
        <v>629</v>
      </c>
      <c r="BB297" s="101">
        <f t="shared" si="83"/>
        <v>629</v>
      </c>
    </row>
    <row r="298" spans="1:54" x14ac:dyDescent="0.35">
      <c r="A298" s="266"/>
      <c r="B298" s="11">
        <v>21.75</v>
      </c>
      <c r="C298" s="266"/>
      <c r="D298" s="17">
        <v>49.3</v>
      </c>
      <c r="E298" s="17">
        <v>90</v>
      </c>
      <c r="F298" s="41">
        <v>17.7</v>
      </c>
      <c r="G298" s="311"/>
      <c r="H298" s="17">
        <v>36.299999999999997</v>
      </c>
      <c r="I298" s="17">
        <v>95.5</v>
      </c>
      <c r="J298" s="17">
        <v>85.7</v>
      </c>
      <c r="K298" s="98">
        <v>86</v>
      </c>
      <c r="L298" s="266"/>
      <c r="M298" s="99"/>
      <c r="N298" s="17"/>
      <c r="O298" s="41"/>
      <c r="P298" s="99">
        <v>96.3</v>
      </c>
      <c r="Q298" s="17">
        <v>18.899999999999999</v>
      </c>
      <c r="R298" s="17">
        <v>49.1</v>
      </c>
      <c r="S298" s="17">
        <v>49</v>
      </c>
      <c r="T298" s="17">
        <v>66.099999999999994</v>
      </c>
      <c r="U298" s="17">
        <v>66.3</v>
      </c>
      <c r="V298" s="17">
        <v>66</v>
      </c>
      <c r="W298" s="17">
        <v>66.900000000000006</v>
      </c>
      <c r="X298" s="17">
        <v>87.6</v>
      </c>
      <c r="Y298" s="17">
        <v>87.7</v>
      </c>
      <c r="Z298" s="17">
        <v>87.5</v>
      </c>
      <c r="AA298" s="17">
        <v>67.400000000000006</v>
      </c>
      <c r="AB298" s="17">
        <v>107.2</v>
      </c>
      <c r="AC298" s="17">
        <v>826</v>
      </c>
      <c r="AD298" s="17">
        <v>14.2</v>
      </c>
      <c r="AE298" s="41">
        <v>579</v>
      </c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>
        <v>50</v>
      </c>
      <c r="AZ298" s="41">
        <v>579</v>
      </c>
      <c r="BA298" s="98">
        <f t="shared" si="82"/>
        <v>629</v>
      </c>
      <c r="BB298" s="101">
        <f t="shared" si="83"/>
        <v>629</v>
      </c>
    </row>
    <row r="299" spans="1:54" x14ac:dyDescent="0.35">
      <c r="A299" s="266"/>
      <c r="B299" s="11">
        <v>21.8333333333333</v>
      </c>
      <c r="C299" s="266"/>
      <c r="D299" s="17">
        <v>49.3</v>
      </c>
      <c r="E299" s="17">
        <v>92.5</v>
      </c>
      <c r="F299" s="41">
        <v>17.600000000000001</v>
      </c>
      <c r="G299" s="311"/>
      <c r="H299" s="17">
        <v>36</v>
      </c>
      <c r="I299" s="17">
        <v>96</v>
      </c>
      <c r="J299" s="17">
        <v>85.7</v>
      </c>
      <c r="K299" s="98">
        <v>86</v>
      </c>
      <c r="L299" s="266"/>
      <c r="M299" s="99"/>
      <c r="N299" s="17"/>
      <c r="O299" s="41"/>
      <c r="P299" s="99">
        <v>97.6</v>
      </c>
      <c r="Q299" s="17">
        <v>18.7</v>
      </c>
      <c r="R299" s="17">
        <v>49.1</v>
      </c>
      <c r="S299" s="17">
        <v>49</v>
      </c>
      <c r="T299" s="17">
        <v>65.900000000000006</v>
      </c>
      <c r="U299" s="17">
        <v>66</v>
      </c>
      <c r="V299" s="17">
        <v>65.8</v>
      </c>
      <c r="W299" s="17">
        <v>66.7</v>
      </c>
      <c r="X299" s="17">
        <v>87.6</v>
      </c>
      <c r="Y299" s="17">
        <v>87.6</v>
      </c>
      <c r="Z299" s="17">
        <v>87.5</v>
      </c>
      <c r="AA299" s="17">
        <v>67.2</v>
      </c>
      <c r="AB299" s="143">
        <v>107.1</v>
      </c>
      <c r="AC299" s="17">
        <v>825</v>
      </c>
      <c r="AD299" s="17">
        <v>13.9</v>
      </c>
      <c r="AE299" s="41">
        <v>580</v>
      </c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>
        <v>50</v>
      </c>
      <c r="AZ299" s="41">
        <v>580</v>
      </c>
      <c r="BA299" s="98">
        <f t="shared" si="82"/>
        <v>630</v>
      </c>
      <c r="BB299" s="101">
        <f t="shared" si="83"/>
        <v>630</v>
      </c>
    </row>
    <row r="300" spans="1:54" x14ac:dyDescent="0.35">
      <c r="A300" s="266"/>
      <c r="B300" s="11">
        <v>21.9166666666667</v>
      </c>
      <c r="C300" s="266"/>
      <c r="D300" s="17">
        <v>49.3</v>
      </c>
      <c r="E300" s="17">
        <v>92.4</v>
      </c>
      <c r="F300" s="41">
        <v>17.2</v>
      </c>
      <c r="G300" s="311"/>
      <c r="H300" s="17">
        <v>33.4</v>
      </c>
      <c r="I300" s="17">
        <v>95.4</v>
      </c>
      <c r="J300" s="17">
        <v>85.6</v>
      </c>
      <c r="K300" s="98">
        <v>85.9</v>
      </c>
      <c r="L300" s="266"/>
      <c r="M300" s="99"/>
      <c r="N300" s="17"/>
      <c r="O300" s="41"/>
      <c r="P300" s="99">
        <v>96.7</v>
      </c>
      <c r="Q300" s="17">
        <v>18.399999999999999</v>
      </c>
      <c r="R300" s="17">
        <v>49</v>
      </c>
      <c r="S300" s="17">
        <v>49</v>
      </c>
      <c r="T300" s="17">
        <v>65.2</v>
      </c>
      <c r="U300" s="17">
        <v>65.2</v>
      </c>
      <c r="V300" s="17">
        <v>65</v>
      </c>
      <c r="W300" s="17">
        <v>65.900000000000006</v>
      </c>
      <c r="X300" s="17">
        <v>87.5</v>
      </c>
      <c r="Y300" s="17">
        <v>87.6</v>
      </c>
      <c r="Z300" s="17">
        <v>87.4</v>
      </c>
      <c r="AA300" s="17">
        <v>66.400000000000006</v>
      </c>
      <c r="AB300" s="17">
        <v>107.4</v>
      </c>
      <c r="AC300" s="17">
        <v>826</v>
      </c>
      <c r="AD300" s="17">
        <v>14.2</v>
      </c>
      <c r="AE300" s="41">
        <v>578</v>
      </c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>
        <v>50</v>
      </c>
      <c r="AZ300" s="41">
        <v>578</v>
      </c>
      <c r="BA300" s="98">
        <f t="shared" si="82"/>
        <v>628</v>
      </c>
      <c r="BB300" s="101">
        <f t="shared" si="83"/>
        <v>628</v>
      </c>
    </row>
    <row r="301" spans="1:54" x14ac:dyDescent="0.35">
      <c r="A301" s="267"/>
      <c r="B301" s="11">
        <v>22</v>
      </c>
      <c r="C301" s="267"/>
      <c r="D301" s="17">
        <v>49.3</v>
      </c>
      <c r="E301" s="17">
        <v>88.2</v>
      </c>
      <c r="F301" s="41">
        <v>17.3</v>
      </c>
      <c r="G301" s="312"/>
      <c r="H301" s="17">
        <v>85.3</v>
      </c>
      <c r="I301" s="17">
        <v>90</v>
      </c>
      <c r="J301" s="17">
        <v>85.3</v>
      </c>
      <c r="K301" s="98">
        <v>85.6</v>
      </c>
      <c r="L301" s="267"/>
      <c r="M301" s="99"/>
      <c r="N301" s="17"/>
      <c r="O301" s="41"/>
      <c r="P301" s="99">
        <v>90.8</v>
      </c>
      <c r="Q301" s="17">
        <v>18.600000000000001</v>
      </c>
      <c r="R301" s="17">
        <v>49.1</v>
      </c>
      <c r="S301" s="17">
        <v>49</v>
      </c>
      <c r="T301" s="17">
        <v>65.400000000000006</v>
      </c>
      <c r="U301" s="17">
        <v>65.400000000000006</v>
      </c>
      <c r="V301" s="17">
        <v>65.2</v>
      </c>
      <c r="W301" s="17">
        <v>66.099999999999994</v>
      </c>
      <c r="X301" s="17">
        <v>87.3</v>
      </c>
      <c r="Y301" s="17">
        <v>87.3</v>
      </c>
      <c r="Z301" s="17">
        <v>87.1</v>
      </c>
      <c r="AA301" s="17">
        <v>66.7</v>
      </c>
      <c r="AB301" s="17">
        <v>107.7</v>
      </c>
      <c r="AC301" s="17">
        <v>826</v>
      </c>
      <c r="AD301" s="17">
        <v>18.3</v>
      </c>
      <c r="AE301" s="41">
        <v>580</v>
      </c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>
        <v>50</v>
      </c>
      <c r="AZ301" s="41">
        <v>580</v>
      </c>
      <c r="BA301" s="98">
        <f t="shared" si="82"/>
        <v>630</v>
      </c>
      <c r="BB301" s="101">
        <f t="shared" si="83"/>
        <v>630</v>
      </c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>
        <f>AVERAGE($D$290:$D$301)</f>
        <v>49.316666666666663</v>
      </c>
      <c r="E302" s="78">
        <f>AVERAGE($E$290:$E$301)</f>
        <v>91.824999999999989</v>
      </c>
      <c r="F302" s="102">
        <f>AVERAGE($F$290:$F$301)</f>
        <v>17.433333333333334</v>
      </c>
      <c r="G302" s="77" t="e">
        <f>AVERAGE(G290:G301)</f>
        <v>#DIV/0!</v>
      </c>
      <c r="H302" s="78">
        <f>AVERAGE($H$290:$H$301)</f>
        <v>40.133333333333333</v>
      </c>
      <c r="I302" s="78">
        <f>AVERAGE($I$290:$I$301)</f>
        <v>94.958333333333329</v>
      </c>
      <c r="J302" s="78">
        <f>AVERAGE(J290:J301)</f>
        <v>85.725000000000009</v>
      </c>
      <c r="K302" s="103">
        <f>AVERAGE($K$290:$K$301)</f>
        <v>86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>
        <f>AVERAGE(P291:P301)</f>
        <v>96.209090909090932</v>
      </c>
      <c r="Q302" s="78">
        <f>AVERAGE(Q290:Q301)</f>
        <v>18.633333333333333</v>
      </c>
      <c r="R302" s="78">
        <f>AVERAGE(R290:R301)</f>
        <v>49.083333333333343</v>
      </c>
      <c r="S302" s="78">
        <f>AVERAGE(S291:S301)</f>
        <v>49</v>
      </c>
      <c r="T302" s="78">
        <f t="shared" ref="T302:AD302" si="84">AVERAGE(T290:T301)</f>
        <v>65.908333333333331</v>
      </c>
      <c r="U302" s="78">
        <f t="shared" si="84"/>
        <v>65.975000000000009</v>
      </c>
      <c r="V302" s="78">
        <f t="shared" si="84"/>
        <v>65.74166666666666</v>
      </c>
      <c r="W302" s="78">
        <f t="shared" si="84"/>
        <v>66.608333333333334</v>
      </c>
      <c r="X302" s="78">
        <f t="shared" si="84"/>
        <v>87.616666666666674</v>
      </c>
      <c r="Y302" s="78">
        <f t="shared" si="84"/>
        <v>87.691666666666677</v>
      </c>
      <c r="Z302" s="78">
        <f t="shared" si="84"/>
        <v>87.533333333333317</v>
      </c>
      <c r="AA302" s="78">
        <f t="shared" si="84"/>
        <v>67.141666666666666</v>
      </c>
      <c r="AB302" s="78">
        <f t="shared" si="84"/>
        <v>107.15833333333335</v>
      </c>
      <c r="AC302" s="78">
        <f t="shared" si="84"/>
        <v>825.58333333333337</v>
      </c>
      <c r="AD302" s="78">
        <f t="shared" si="84"/>
        <v>14.450000000000001</v>
      </c>
      <c r="AE302" s="102">
        <f>AVERAGE($AE$290:$AE$301)</f>
        <v>600.58333333333337</v>
      </c>
      <c r="AF302" s="106" t="e">
        <f t="shared" ref="AF302:AT302" si="85">AVERAGE(AF290:AF301)</f>
        <v>#DIV/0!</v>
      </c>
      <c r="AG302" s="78" t="e">
        <f t="shared" si="85"/>
        <v>#DIV/0!</v>
      </c>
      <c r="AH302" s="78" t="e">
        <f t="shared" si="85"/>
        <v>#DIV/0!</v>
      </c>
      <c r="AI302" s="78" t="e">
        <f t="shared" si="85"/>
        <v>#DIV/0!</v>
      </c>
      <c r="AJ302" s="78" t="e">
        <f t="shared" si="85"/>
        <v>#DIV/0!</v>
      </c>
      <c r="AK302" s="78" t="e">
        <f t="shared" si="85"/>
        <v>#DIV/0!</v>
      </c>
      <c r="AL302" s="78" t="e">
        <f t="shared" si="85"/>
        <v>#DIV/0!</v>
      </c>
      <c r="AM302" s="78" t="e">
        <f t="shared" si="85"/>
        <v>#DIV/0!</v>
      </c>
      <c r="AN302" s="78" t="e">
        <f t="shared" si="85"/>
        <v>#DIV/0!</v>
      </c>
      <c r="AO302" s="78" t="e">
        <f t="shared" si="85"/>
        <v>#DIV/0!</v>
      </c>
      <c r="AP302" s="78" t="e">
        <f t="shared" si="85"/>
        <v>#DIV/0!</v>
      </c>
      <c r="AQ302" s="78" t="e">
        <f t="shared" si="85"/>
        <v>#DIV/0!</v>
      </c>
      <c r="AR302" s="78" t="e">
        <f t="shared" si="85"/>
        <v>#DIV/0!</v>
      </c>
      <c r="AS302" s="78" t="e">
        <f t="shared" si="85"/>
        <v>#DIV/0!</v>
      </c>
      <c r="AT302" s="78" t="e">
        <f t="shared" si="85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>
        <f>AVERAGE($AY$290:$AY$301)</f>
        <v>50</v>
      </c>
      <c r="AZ302" s="78">
        <f>AVERAGE(AZ290:AZ301)</f>
        <v>600.58333333333337</v>
      </c>
      <c r="BA302" s="103">
        <f>AVERAGE(BA290:BA301)</f>
        <v>650.58333333333337</v>
      </c>
      <c r="BB302" s="108">
        <f>AVERAGE(BB290:BB301)</f>
        <v>650.58333333333337</v>
      </c>
    </row>
    <row r="303" spans="1:54" x14ac:dyDescent="0.35">
      <c r="A303" s="268">
        <v>45315</v>
      </c>
      <c r="B303" s="11">
        <v>22.0833333333333</v>
      </c>
      <c r="C303" s="306"/>
      <c r="D303" s="17">
        <v>49.4</v>
      </c>
      <c r="E303" s="17">
        <v>86.6</v>
      </c>
      <c r="F303" s="41">
        <v>17.399999999999999</v>
      </c>
      <c r="G303" s="306"/>
      <c r="H303" s="17">
        <v>35.799999999999997</v>
      </c>
      <c r="I303" s="17">
        <v>89.7</v>
      </c>
      <c r="J303" s="17">
        <v>84.8</v>
      </c>
      <c r="K303" s="98">
        <v>85.1</v>
      </c>
      <c r="L303" s="286">
        <f>G303-C303</f>
        <v>0</v>
      </c>
      <c r="M303" s="99"/>
      <c r="N303" s="17"/>
      <c r="O303" s="41"/>
      <c r="P303" s="99">
        <v>91.1</v>
      </c>
      <c r="Q303" s="17">
        <v>18.600000000000001</v>
      </c>
      <c r="R303" s="17">
        <v>49.2</v>
      </c>
      <c r="S303" s="17">
        <v>49.1</v>
      </c>
      <c r="T303" s="17">
        <v>65</v>
      </c>
      <c r="U303" s="17">
        <v>65.099999999999994</v>
      </c>
      <c r="V303" s="17">
        <v>64.900000000000006</v>
      </c>
      <c r="W303" s="17">
        <v>65.7</v>
      </c>
      <c r="X303" s="17">
        <v>86.7</v>
      </c>
      <c r="Y303" s="17">
        <v>86.8</v>
      </c>
      <c r="Z303" s="17">
        <v>86.7</v>
      </c>
      <c r="AA303" s="17">
        <v>66.3</v>
      </c>
      <c r="AB303" s="17">
        <v>108</v>
      </c>
      <c r="AC303" s="17">
        <v>825</v>
      </c>
      <c r="AD303" s="17">
        <v>17.899999999999999</v>
      </c>
      <c r="AE303" s="41">
        <v>574</v>
      </c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>
        <v>50</v>
      </c>
      <c r="AZ303" s="41">
        <v>574</v>
      </c>
      <c r="BA303" s="98">
        <f>AY303+AZ303</f>
        <v>624</v>
      </c>
      <c r="BB303" s="101">
        <f>AE303+AU303+AY303</f>
        <v>624</v>
      </c>
    </row>
    <row r="304" spans="1:54" x14ac:dyDescent="0.35">
      <c r="A304" s="266"/>
      <c r="B304" s="11">
        <v>22.1666666666667</v>
      </c>
      <c r="C304" s="266"/>
      <c r="D304" s="17">
        <v>49.5</v>
      </c>
      <c r="E304" s="17">
        <v>88.3</v>
      </c>
      <c r="F304" s="41">
        <v>17.2</v>
      </c>
      <c r="G304" s="311"/>
      <c r="H304" s="17">
        <v>32.5</v>
      </c>
      <c r="I304" s="17">
        <v>89.8</v>
      </c>
      <c r="J304" s="17">
        <v>84.7</v>
      </c>
      <c r="K304" s="98">
        <v>84.9</v>
      </c>
      <c r="L304" s="266"/>
      <c r="M304" s="99"/>
      <c r="N304" s="17"/>
      <c r="O304" s="41"/>
      <c r="P304" s="99">
        <v>91.3</v>
      </c>
      <c r="Q304" s="17">
        <v>18.3</v>
      </c>
      <c r="R304" s="17">
        <v>49.2</v>
      </c>
      <c r="S304" s="17">
        <v>49.1</v>
      </c>
      <c r="T304" s="17">
        <v>63.9</v>
      </c>
      <c r="U304" s="17">
        <v>64</v>
      </c>
      <c r="V304" s="17">
        <v>63.8</v>
      </c>
      <c r="W304" s="17">
        <v>64.599999999999994</v>
      </c>
      <c r="X304" s="17">
        <v>86.5</v>
      </c>
      <c r="Y304" s="17">
        <v>86.6</v>
      </c>
      <c r="Z304" s="17">
        <v>86.5</v>
      </c>
      <c r="AA304" s="17">
        <v>65.2</v>
      </c>
      <c r="AB304" s="17">
        <v>108.4</v>
      </c>
      <c r="AC304" s="17">
        <v>825</v>
      </c>
      <c r="AD304" s="17">
        <v>18.2</v>
      </c>
      <c r="AE304" s="41">
        <v>575</v>
      </c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>
        <v>50</v>
      </c>
      <c r="AZ304" s="41">
        <v>575</v>
      </c>
      <c r="BA304" s="98">
        <f t="shared" ref="BA304:BA314" si="86">AY304+AZ304</f>
        <v>625</v>
      </c>
      <c r="BB304" s="101">
        <f t="shared" ref="BB304:BB314" si="87">AE304+AU304+AY304</f>
        <v>625</v>
      </c>
    </row>
    <row r="305" spans="1:54" x14ac:dyDescent="0.35">
      <c r="A305" s="266"/>
      <c r="B305" s="11">
        <v>22.25</v>
      </c>
      <c r="C305" s="266"/>
      <c r="D305" s="17">
        <v>49.5</v>
      </c>
      <c r="E305" s="17">
        <v>89.5</v>
      </c>
      <c r="F305" s="41">
        <v>16.899999999999999</v>
      </c>
      <c r="G305" s="311"/>
      <c r="H305" s="17">
        <v>32.5</v>
      </c>
      <c r="I305" s="17">
        <v>89.8</v>
      </c>
      <c r="J305" s="17">
        <v>84.5</v>
      </c>
      <c r="K305" s="98">
        <v>84.8</v>
      </c>
      <c r="L305" s="266"/>
      <c r="M305" s="99"/>
      <c r="N305" s="17"/>
      <c r="O305" s="41"/>
      <c r="P305" s="99">
        <v>91.9</v>
      </c>
      <c r="Q305" s="17">
        <v>18</v>
      </c>
      <c r="R305" s="17">
        <v>49.2</v>
      </c>
      <c r="S305" s="17">
        <v>49.2</v>
      </c>
      <c r="T305" s="17">
        <v>63.8</v>
      </c>
      <c r="U305" s="17">
        <v>63.7</v>
      </c>
      <c r="V305" s="17">
        <v>63.5</v>
      </c>
      <c r="W305" s="17">
        <v>64.3</v>
      </c>
      <c r="X305" s="17">
        <v>86.4</v>
      </c>
      <c r="Y305" s="17">
        <v>86.5</v>
      </c>
      <c r="Z305" s="17">
        <v>86.3</v>
      </c>
      <c r="AA305" s="17">
        <v>64.8</v>
      </c>
      <c r="AB305" s="17">
        <v>108.7</v>
      </c>
      <c r="AC305" s="17">
        <v>825</v>
      </c>
      <c r="AD305" s="17">
        <v>18.100000000000001</v>
      </c>
      <c r="AE305" s="41">
        <v>573</v>
      </c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>
        <v>50</v>
      </c>
      <c r="AZ305" s="41">
        <v>573</v>
      </c>
      <c r="BA305" s="98">
        <f t="shared" si="86"/>
        <v>623</v>
      </c>
      <c r="BB305" s="101">
        <f t="shared" si="87"/>
        <v>623</v>
      </c>
    </row>
    <row r="306" spans="1:54" x14ac:dyDescent="0.35">
      <c r="A306" s="266"/>
      <c r="B306" s="11">
        <v>22.3333333333333</v>
      </c>
      <c r="C306" s="266"/>
      <c r="D306" s="17">
        <v>49.5</v>
      </c>
      <c r="E306" s="17">
        <v>89.4</v>
      </c>
      <c r="F306" s="41">
        <v>16.8</v>
      </c>
      <c r="G306" s="311"/>
      <c r="H306" s="17">
        <v>33.9</v>
      </c>
      <c r="I306" s="17">
        <v>91</v>
      </c>
      <c r="J306" s="17">
        <v>84.4</v>
      </c>
      <c r="K306" s="98">
        <v>84.7</v>
      </c>
      <c r="L306" s="266"/>
      <c r="M306" s="99"/>
      <c r="N306" s="17"/>
      <c r="O306" s="41"/>
      <c r="P306" s="99">
        <v>92.2</v>
      </c>
      <c r="Q306" s="17">
        <v>18</v>
      </c>
      <c r="R306" s="17">
        <v>49.2</v>
      </c>
      <c r="S306" s="17">
        <v>49.1</v>
      </c>
      <c r="T306" s="17">
        <v>63.9</v>
      </c>
      <c r="U306" s="17">
        <v>63.9</v>
      </c>
      <c r="V306" s="17">
        <v>63.7</v>
      </c>
      <c r="W306" s="17">
        <v>64.5</v>
      </c>
      <c r="X306" s="17">
        <v>86.3</v>
      </c>
      <c r="Y306" s="17">
        <v>86.4</v>
      </c>
      <c r="Z306" s="17">
        <v>86.2</v>
      </c>
      <c r="AA306" s="17">
        <v>65</v>
      </c>
      <c r="AB306" s="17">
        <v>108.9</v>
      </c>
      <c r="AC306" s="17">
        <v>825</v>
      </c>
      <c r="AD306" s="17">
        <v>18.2</v>
      </c>
      <c r="AE306" s="41">
        <v>571</v>
      </c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>
        <v>50</v>
      </c>
      <c r="AZ306" s="41">
        <v>571</v>
      </c>
      <c r="BA306" s="98">
        <f t="shared" si="86"/>
        <v>621</v>
      </c>
      <c r="BB306" s="101">
        <f t="shared" si="87"/>
        <v>621</v>
      </c>
    </row>
    <row r="307" spans="1:54" x14ac:dyDescent="0.35">
      <c r="A307" s="266"/>
      <c r="B307" s="11">
        <v>22.4166666666667</v>
      </c>
      <c r="C307" s="266"/>
      <c r="D307" s="17">
        <v>49.5</v>
      </c>
      <c r="E307" s="17">
        <v>88.8</v>
      </c>
      <c r="F307" s="41">
        <v>17.3</v>
      </c>
      <c r="G307" s="311"/>
      <c r="H307" s="17">
        <v>37.299999999999997</v>
      </c>
      <c r="I307" s="17">
        <v>90.3</v>
      </c>
      <c r="J307" s="17">
        <v>84.4</v>
      </c>
      <c r="K307" s="98">
        <v>84.6</v>
      </c>
      <c r="L307" s="266"/>
      <c r="M307" s="99"/>
      <c r="N307" s="17"/>
      <c r="O307" s="41"/>
      <c r="P307" s="99">
        <v>91.3</v>
      </c>
      <c r="Q307" s="17">
        <v>18.8</v>
      </c>
      <c r="R307" s="17">
        <v>49.2</v>
      </c>
      <c r="S307" s="17">
        <v>49.2</v>
      </c>
      <c r="T307" s="17">
        <v>65.3</v>
      </c>
      <c r="U307" s="17">
        <v>65.2</v>
      </c>
      <c r="V307" s="17">
        <v>65</v>
      </c>
      <c r="W307" s="17">
        <v>65.8</v>
      </c>
      <c r="X307" s="17">
        <v>86.3</v>
      </c>
      <c r="Y307" s="17">
        <v>86.3</v>
      </c>
      <c r="Z307" s="17">
        <v>86.2</v>
      </c>
      <c r="AA307" s="17">
        <v>66.3</v>
      </c>
      <c r="AB307" s="17">
        <v>107.8</v>
      </c>
      <c r="AC307" s="17">
        <v>824</v>
      </c>
      <c r="AD307" s="17">
        <v>18.3</v>
      </c>
      <c r="AE307" s="41">
        <v>573</v>
      </c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>
        <v>50</v>
      </c>
      <c r="AZ307" s="41">
        <v>573</v>
      </c>
      <c r="BA307" s="98">
        <f t="shared" si="86"/>
        <v>623</v>
      </c>
      <c r="BB307" s="101">
        <f t="shared" si="87"/>
        <v>623</v>
      </c>
    </row>
    <row r="308" spans="1:54" x14ac:dyDescent="0.35">
      <c r="A308" s="266"/>
      <c r="B308" s="11">
        <v>22.5</v>
      </c>
      <c r="C308" s="266"/>
      <c r="D308" s="17">
        <v>49.5</v>
      </c>
      <c r="E308" s="17">
        <v>85.8</v>
      </c>
      <c r="F308" s="41">
        <v>17.7</v>
      </c>
      <c r="G308" s="311"/>
      <c r="H308" s="17">
        <v>38.299999999999997</v>
      </c>
      <c r="I308" s="17">
        <v>91.1</v>
      </c>
      <c r="J308" s="17">
        <v>84.3</v>
      </c>
      <c r="K308" s="98">
        <v>84.6</v>
      </c>
      <c r="L308" s="266"/>
      <c r="M308" s="99"/>
      <c r="N308" s="17"/>
      <c r="O308" s="41"/>
      <c r="P308" s="99">
        <v>91.9</v>
      </c>
      <c r="Q308" s="17">
        <v>19.100000000000001</v>
      </c>
      <c r="R308" s="17">
        <v>49.2</v>
      </c>
      <c r="S308" s="17">
        <v>49.3</v>
      </c>
      <c r="T308" s="17">
        <v>63.5</v>
      </c>
      <c r="U308" s="40">
        <v>65.5</v>
      </c>
      <c r="V308" s="17">
        <v>65.3</v>
      </c>
      <c r="W308" s="17">
        <v>66.099999999999994</v>
      </c>
      <c r="X308" s="40">
        <v>86.3</v>
      </c>
      <c r="Y308" s="17">
        <v>86.4</v>
      </c>
      <c r="Z308" s="17">
        <v>86.2</v>
      </c>
      <c r="AA308" s="17">
        <v>66.599999999999994</v>
      </c>
      <c r="AB308" s="17">
        <v>108.2</v>
      </c>
      <c r="AC308" s="17">
        <v>825</v>
      </c>
      <c r="AD308" s="17">
        <v>18.2</v>
      </c>
      <c r="AE308" s="41">
        <v>569</v>
      </c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>
        <v>50</v>
      </c>
      <c r="AZ308" s="41">
        <v>569</v>
      </c>
      <c r="BA308" s="98">
        <f t="shared" si="86"/>
        <v>619</v>
      </c>
      <c r="BB308" s="101">
        <f t="shared" si="87"/>
        <v>619</v>
      </c>
    </row>
    <row r="309" spans="1:54" x14ac:dyDescent="0.35">
      <c r="A309" s="266"/>
      <c r="B309" s="11">
        <v>22.5833333333333</v>
      </c>
      <c r="C309" s="266"/>
      <c r="D309" s="17">
        <v>49.4</v>
      </c>
      <c r="E309" s="17">
        <v>93.5</v>
      </c>
      <c r="F309" s="41">
        <v>17.899999999999999</v>
      </c>
      <c r="G309" s="311"/>
      <c r="H309" s="17">
        <v>38.1</v>
      </c>
      <c r="I309" s="17">
        <v>96.4</v>
      </c>
      <c r="J309" s="17">
        <v>84.7</v>
      </c>
      <c r="K309" s="98">
        <v>84.9</v>
      </c>
      <c r="L309" s="266"/>
      <c r="M309" s="99"/>
      <c r="N309" s="17"/>
      <c r="O309" s="41"/>
      <c r="P309" s="99">
        <v>96.4</v>
      </c>
      <c r="Q309" s="17">
        <v>19.3</v>
      </c>
      <c r="R309" s="17">
        <v>49.1</v>
      </c>
      <c r="S309" s="17">
        <v>49.1</v>
      </c>
      <c r="T309" s="17">
        <v>66</v>
      </c>
      <c r="U309" s="17">
        <v>66</v>
      </c>
      <c r="V309" s="17">
        <v>65.8</v>
      </c>
      <c r="W309" s="17">
        <v>66.599999999999994</v>
      </c>
      <c r="X309" s="17">
        <v>86.6</v>
      </c>
      <c r="Y309" s="17">
        <v>86.7</v>
      </c>
      <c r="Z309" s="17">
        <v>86.5</v>
      </c>
      <c r="AA309" s="17">
        <v>67.099999999999994</v>
      </c>
      <c r="AB309" s="17">
        <v>107.5</v>
      </c>
      <c r="AC309" s="17">
        <v>824</v>
      </c>
      <c r="AD309" s="17">
        <v>14.1</v>
      </c>
      <c r="AE309" s="41">
        <v>573</v>
      </c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>
        <v>50</v>
      </c>
      <c r="AZ309" s="41">
        <v>573</v>
      </c>
      <c r="BA309" s="98">
        <f t="shared" si="86"/>
        <v>623</v>
      </c>
      <c r="BB309" s="101">
        <f t="shared" si="87"/>
        <v>623</v>
      </c>
    </row>
    <row r="310" spans="1:54" x14ac:dyDescent="0.35">
      <c r="A310" s="266"/>
      <c r="B310" s="11">
        <v>22.6666666666667</v>
      </c>
      <c r="C310" s="266"/>
      <c r="D310" s="17">
        <v>49.4</v>
      </c>
      <c r="E310" s="17">
        <v>92.3</v>
      </c>
      <c r="F310" s="41">
        <v>17.8</v>
      </c>
      <c r="G310" s="311"/>
      <c r="H310" s="17">
        <v>38.1</v>
      </c>
      <c r="I310" s="17">
        <v>96.8</v>
      </c>
      <c r="J310" s="17">
        <v>85</v>
      </c>
      <c r="K310" s="98">
        <v>85.3</v>
      </c>
      <c r="L310" s="266"/>
      <c r="M310" s="99"/>
      <c r="N310" s="17"/>
      <c r="O310" s="41"/>
      <c r="P310" s="99">
        <v>97.5</v>
      </c>
      <c r="Q310" s="17">
        <v>19.100000000000001</v>
      </c>
      <c r="R310" s="17">
        <v>49.1</v>
      </c>
      <c r="S310" s="17">
        <v>49.1</v>
      </c>
      <c r="T310" s="17">
        <v>65.900000000000006</v>
      </c>
      <c r="U310" s="17">
        <v>65.900000000000006</v>
      </c>
      <c r="V310" s="17">
        <v>65.7</v>
      </c>
      <c r="W310" s="17">
        <v>66.5</v>
      </c>
      <c r="X310" s="17">
        <v>86.9</v>
      </c>
      <c r="Y310" s="17">
        <v>86.9</v>
      </c>
      <c r="Z310" s="17">
        <v>86.8</v>
      </c>
      <c r="AA310" s="17">
        <v>67</v>
      </c>
      <c r="AB310" s="17">
        <v>107.9</v>
      </c>
      <c r="AC310" s="17">
        <v>826</v>
      </c>
      <c r="AD310" s="17">
        <v>14.3</v>
      </c>
      <c r="AE310" s="41">
        <v>574</v>
      </c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>
        <v>50</v>
      </c>
      <c r="AZ310" s="41">
        <v>574</v>
      </c>
      <c r="BA310" s="98">
        <f t="shared" si="86"/>
        <v>624</v>
      </c>
      <c r="BB310" s="101">
        <f t="shared" si="87"/>
        <v>624</v>
      </c>
    </row>
    <row r="311" spans="1:54" x14ac:dyDescent="0.35">
      <c r="A311" s="266"/>
      <c r="B311" s="11">
        <v>22.75</v>
      </c>
      <c r="C311" s="266"/>
      <c r="D311" s="146">
        <v>49.4</v>
      </c>
      <c r="E311" s="17">
        <v>92.9</v>
      </c>
      <c r="F311" s="41">
        <v>17.600000000000001</v>
      </c>
      <c r="G311" s="311"/>
      <c r="H311" s="17">
        <v>37</v>
      </c>
      <c r="I311" s="17">
        <v>95.3</v>
      </c>
      <c r="J311" s="17">
        <v>85.1</v>
      </c>
      <c r="K311" s="98">
        <v>85.4</v>
      </c>
      <c r="L311" s="266"/>
      <c r="M311" s="99"/>
      <c r="N311" s="17"/>
      <c r="O311" s="41"/>
      <c r="P311" s="99">
        <v>96.7</v>
      </c>
      <c r="Q311" s="17">
        <v>18.899999999999999</v>
      </c>
      <c r="R311" s="17">
        <v>49.1</v>
      </c>
      <c r="S311" s="17">
        <v>49</v>
      </c>
      <c r="T311" s="17">
        <v>65.599999999999994</v>
      </c>
      <c r="U311" s="17">
        <v>65.7</v>
      </c>
      <c r="V311" s="17">
        <v>65.400000000000006</v>
      </c>
      <c r="W311" s="17">
        <v>66.3</v>
      </c>
      <c r="X311" s="17">
        <v>87</v>
      </c>
      <c r="Y311" s="17">
        <v>87.1</v>
      </c>
      <c r="Z311" s="17">
        <v>86.9</v>
      </c>
      <c r="AA311" s="17">
        <v>66.7</v>
      </c>
      <c r="AB311" s="17">
        <v>107.6</v>
      </c>
      <c r="AC311" s="17">
        <v>826</v>
      </c>
      <c r="AD311" s="17">
        <v>14.2</v>
      </c>
      <c r="AE311" s="41">
        <v>576</v>
      </c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>
        <v>50</v>
      </c>
      <c r="AZ311" s="41">
        <v>576</v>
      </c>
      <c r="BA311" s="98">
        <f t="shared" si="86"/>
        <v>626</v>
      </c>
      <c r="BB311" s="101">
        <f t="shared" si="87"/>
        <v>626</v>
      </c>
    </row>
    <row r="312" spans="1:54" x14ac:dyDescent="0.35">
      <c r="A312" s="266"/>
      <c r="B312" s="11">
        <v>22.8333333333333</v>
      </c>
      <c r="C312" s="266"/>
      <c r="D312" s="17">
        <v>49.4</v>
      </c>
      <c r="E312" s="17">
        <v>93.1</v>
      </c>
      <c r="F312" s="41">
        <v>17.600000000000001</v>
      </c>
      <c r="G312" s="311"/>
      <c r="H312" s="17">
        <v>36.5</v>
      </c>
      <c r="I312" s="17">
        <v>95.8</v>
      </c>
      <c r="J312" s="17">
        <v>85.1</v>
      </c>
      <c r="K312" s="98">
        <v>85.4</v>
      </c>
      <c r="L312" s="266"/>
      <c r="M312" s="99"/>
      <c r="N312" s="17"/>
      <c r="O312" s="41"/>
      <c r="P312" s="99">
        <v>97.1</v>
      </c>
      <c r="Q312" s="17">
        <v>18.8</v>
      </c>
      <c r="R312" s="17">
        <v>49.1</v>
      </c>
      <c r="S312" s="17">
        <v>49</v>
      </c>
      <c r="T312" s="17">
        <v>65.599999999999994</v>
      </c>
      <c r="U312" s="17">
        <v>65.599999999999994</v>
      </c>
      <c r="V312" s="17">
        <v>65.3</v>
      </c>
      <c r="W312" s="17">
        <v>66.099999999999994</v>
      </c>
      <c r="X312" s="17">
        <v>87</v>
      </c>
      <c r="Y312" s="17">
        <v>87.1</v>
      </c>
      <c r="Z312" s="17">
        <v>86.9</v>
      </c>
      <c r="AA312" s="17">
        <v>66.7</v>
      </c>
      <c r="AB312" s="17">
        <v>107.6</v>
      </c>
      <c r="AC312" s="17">
        <v>824</v>
      </c>
      <c r="AD312" s="17">
        <v>14.2</v>
      </c>
      <c r="AE312" s="41">
        <v>575</v>
      </c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>
        <v>50</v>
      </c>
      <c r="AZ312" s="41">
        <v>575</v>
      </c>
      <c r="BA312" s="98">
        <f t="shared" si="86"/>
        <v>625</v>
      </c>
      <c r="BB312" s="101">
        <f t="shared" si="87"/>
        <v>625</v>
      </c>
    </row>
    <row r="313" spans="1:54" x14ac:dyDescent="0.35">
      <c r="A313" s="266"/>
      <c r="B313" s="11">
        <v>22.9166666666667</v>
      </c>
      <c r="C313" s="266"/>
      <c r="D313" s="17">
        <v>49.4</v>
      </c>
      <c r="E313" s="17">
        <v>91.5</v>
      </c>
      <c r="F313" s="41">
        <v>17.5</v>
      </c>
      <c r="G313" s="311"/>
      <c r="H313" s="17">
        <v>36.299999999999997</v>
      </c>
      <c r="I313" s="17">
        <v>95.6</v>
      </c>
      <c r="J313" s="17">
        <v>85.2</v>
      </c>
      <c r="K313" s="98">
        <v>85.5</v>
      </c>
      <c r="L313" s="266"/>
      <c r="M313" s="99"/>
      <c r="N313" s="17"/>
      <c r="O313" s="41"/>
      <c r="P313" s="99">
        <v>98</v>
      </c>
      <c r="Q313" s="17">
        <v>18.7</v>
      </c>
      <c r="R313" s="17">
        <v>49.1</v>
      </c>
      <c r="S313" s="17">
        <v>49</v>
      </c>
      <c r="T313" s="17">
        <v>65.5</v>
      </c>
      <c r="U313" s="17">
        <v>65.400000000000006</v>
      </c>
      <c r="V313" s="17">
        <v>65.2</v>
      </c>
      <c r="W313" s="17">
        <v>66</v>
      </c>
      <c r="X313" s="17">
        <v>87.2</v>
      </c>
      <c r="Y313" s="17">
        <v>87.2</v>
      </c>
      <c r="Z313" s="17">
        <v>87.1</v>
      </c>
      <c r="AA313" s="17">
        <v>66.599999999999994</v>
      </c>
      <c r="AB313" s="17">
        <v>107.9</v>
      </c>
      <c r="AC313" s="17">
        <v>824</v>
      </c>
      <c r="AD313" s="17">
        <v>13.9</v>
      </c>
      <c r="AE313" s="41">
        <v>575</v>
      </c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>
        <v>50</v>
      </c>
      <c r="AZ313" s="41">
        <v>575</v>
      </c>
      <c r="BA313" s="98">
        <f t="shared" si="86"/>
        <v>625</v>
      </c>
      <c r="BB313" s="101">
        <f t="shared" si="87"/>
        <v>625</v>
      </c>
    </row>
    <row r="314" spans="1:54" x14ac:dyDescent="0.35">
      <c r="A314" s="267"/>
      <c r="B314" s="11">
        <v>23</v>
      </c>
      <c r="C314" s="267"/>
      <c r="D314" s="17">
        <v>49.4</v>
      </c>
      <c r="E314" s="17">
        <v>92.6</v>
      </c>
      <c r="F314" s="41">
        <v>17.399999999999999</v>
      </c>
      <c r="G314" s="312"/>
      <c r="H314" s="17">
        <v>36.1</v>
      </c>
      <c r="I314" s="17">
        <v>95.8</v>
      </c>
      <c r="J314" s="17">
        <v>85.2</v>
      </c>
      <c r="K314" s="98">
        <v>85.5</v>
      </c>
      <c r="L314" s="267"/>
      <c r="M314" s="99"/>
      <c r="N314" s="17"/>
      <c r="O314" s="41"/>
      <c r="P314" s="99">
        <v>97.6</v>
      </c>
      <c r="Q314" s="17">
        <v>18.600000000000001</v>
      </c>
      <c r="R314" s="17">
        <v>49.1</v>
      </c>
      <c r="S314" s="17">
        <v>49</v>
      </c>
      <c r="T314" s="17">
        <v>65.2</v>
      </c>
      <c r="U314" s="17">
        <v>65.3</v>
      </c>
      <c r="V314" s="17">
        <v>65.099999999999994</v>
      </c>
      <c r="W314" s="17">
        <v>65.900000000000006</v>
      </c>
      <c r="X314" s="17">
        <v>87.1</v>
      </c>
      <c r="Y314" s="17">
        <v>87.2</v>
      </c>
      <c r="Z314" s="17">
        <v>87.1</v>
      </c>
      <c r="AA314" s="17">
        <v>66.5</v>
      </c>
      <c r="AB314" s="17">
        <v>107.9</v>
      </c>
      <c r="AC314" s="17">
        <v>826</v>
      </c>
      <c r="AD314" s="17">
        <v>14.1</v>
      </c>
      <c r="AE314" s="41">
        <v>576</v>
      </c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>
        <v>50</v>
      </c>
      <c r="AZ314" s="41">
        <v>576</v>
      </c>
      <c r="BA314" s="98">
        <f t="shared" si="86"/>
        <v>626</v>
      </c>
      <c r="BB314" s="101">
        <f t="shared" si="87"/>
        <v>626</v>
      </c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>
        <f>AVERAGE($D$303:$D$314)</f>
        <v>49.441666666666656</v>
      </c>
      <c r="E315" s="78">
        <f>AVERAGE($E$303:$E$314)</f>
        <v>90.358333333333334</v>
      </c>
      <c r="F315" s="102">
        <f>AVERAGE($F$303:$F$314)</f>
        <v>17.425000000000001</v>
      </c>
      <c r="G315" s="77" t="e">
        <f>AVERAGE(G303:G314)</f>
        <v>#DIV/0!</v>
      </c>
      <c r="H315" s="78">
        <f>AVERAGE($H$303:$H$314)</f>
        <v>36.033333333333339</v>
      </c>
      <c r="I315" s="78">
        <f>AVERAGE($I$303:$I$314)</f>
        <v>93.11666666666666</v>
      </c>
      <c r="J315" s="78">
        <f>AVERAGE(J303:J314)</f>
        <v>84.783333333333346</v>
      </c>
      <c r="K315" s="103">
        <f>AVERAGE($K$303:$K$314)</f>
        <v>85.058333333333323</v>
      </c>
      <c r="L315" s="104">
        <f t="shared" ref="L315:AD315" si="88">AVERAGE(L303:L314)</f>
        <v>0</v>
      </c>
      <c r="M315" s="103" t="e">
        <f t="shared" si="88"/>
        <v>#DIV/0!</v>
      </c>
      <c r="N315" s="103" t="e">
        <f t="shared" si="88"/>
        <v>#DIV/0!</v>
      </c>
      <c r="O315" s="102" t="e">
        <f t="shared" si="88"/>
        <v>#DIV/0!</v>
      </c>
      <c r="P315" s="105">
        <f t="shared" si="88"/>
        <v>94.416666666666671</v>
      </c>
      <c r="Q315" s="78">
        <f t="shared" si="88"/>
        <v>18.683333333333334</v>
      </c>
      <c r="R315" s="78">
        <f t="shared" si="88"/>
        <v>49.150000000000006</v>
      </c>
      <c r="S315" s="78">
        <f t="shared" si="88"/>
        <v>49.1</v>
      </c>
      <c r="T315" s="78">
        <f t="shared" si="88"/>
        <v>64.933333333333337</v>
      </c>
      <c r="U315" s="78">
        <f t="shared" si="88"/>
        <v>65.108333333333334</v>
      </c>
      <c r="V315" s="78">
        <f t="shared" si="88"/>
        <v>64.891666666666666</v>
      </c>
      <c r="W315" s="78">
        <f t="shared" si="88"/>
        <v>65.7</v>
      </c>
      <c r="X315" s="78">
        <f t="shared" si="88"/>
        <v>86.691666666666663</v>
      </c>
      <c r="Y315" s="78">
        <f t="shared" si="88"/>
        <v>86.766666666666666</v>
      </c>
      <c r="Z315" s="78">
        <f t="shared" si="88"/>
        <v>86.61666666666666</v>
      </c>
      <c r="AA315" s="78">
        <f t="shared" si="88"/>
        <v>66.233333333333348</v>
      </c>
      <c r="AB315" s="78">
        <f t="shared" si="88"/>
        <v>108.03333333333335</v>
      </c>
      <c r="AC315" s="78">
        <f t="shared" si="88"/>
        <v>824.91666666666663</v>
      </c>
      <c r="AD315" s="78">
        <f t="shared" si="88"/>
        <v>16.141666666666662</v>
      </c>
      <c r="AE315" s="102">
        <f>AVERAGE($AE$303:$AE$314)</f>
        <v>573.66666666666663</v>
      </c>
      <c r="AF315" s="106" t="e">
        <f t="shared" ref="AF315:AT315" si="89">AVERAGE(AF303:AF314)</f>
        <v>#DIV/0!</v>
      </c>
      <c r="AG315" s="78" t="e">
        <f t="shared" si="89"/>
        <v>#DIV/0!</v>
      </c>
      <c r="AH315" s="78" t="e">
        <f t="shared" si="89"/>
        <v>#DIV/0!</v>
      </c>
      <c r="AI315" s="78" t="e">
        <f t="shared" si="89"/>
        <v>#DIV/0!</v>
      </c>
      <c r="AJ315" s="78" t="e">
        <f t="shared" si="89"/>
        <v>#DIV/0!</v>
      </c>
      <c r="AK315" s="78" t="e">
        <f t="shared" si="89"/>
        <v>#DIV/0!</v>
      </c>
      <c r="AL315" s="78" t="e">
        <f t="shared" si="89"/>
        <v>#DIV/0!</v>
      </c>
      <c r="AM315" s="78" t="e">
        <f t="shared" si="89"/>
        <v>#DIV/0!</v>
      </c>
      <c r="AN315" s="78" t="e">
        <f t="shared" si="89"/>
        <v>#DIV/0!</v>
      </c>
      <c r="AO315" s="78" t="e">
        <f t="shared" si="89"/>
        <v>#DIV/0!</v>
      </c>
      <c r="AP315" s="78" t="e">
        <f t="shared" si="89"/>
        <v>#DIV/0!</v>
      </c>
      <c r="AQ315" s="78" t="e">
        <f t="shared" si="89"/>
        <v>#DIV/0!</v>
      </c>
      <c r="AR315" s="78" t="e">
        <f t="shared" si="89"/>
        <v>#DIV/0!</v>
      </c>
      <c r="AS315" s="78" t="e">
        <f t="shared" si="89"/>
        <v>#DIV/0!</v>
      </c>
      <c r="AT315" s="78" t="e">
        <f t="shared" si="89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>
        <f>AVERAGE($AY$303:$AY$314)</f>
        <v>50</v>
      </c>
      <c r="AZ315" s="78">
        <f>AVERAGE(AZ303:AZ314)</f>
        <v>573.66666666666663</v>
      </c>
      <c r="BA315" s="103">
        <f>AVERAGE(BA303:BA314)</f>
        <v>623.66666666666663</v>
      </c>
      <c r="BB315" s="108">
        <f>AVERAGE(BB303:BB314)</f>
        <v>623.66666666666663</v>
      </c>
    </row>
    <row r="316" spans="1:54" x14ac:dyDescent="0.35">
      <c r="A316" s="268">
        <v>45316</v>
      </c>
      <c r="B316" s="11">
        <v>23.0833333333333</v>
      </c>
      <c r="C316" s="306"/>
      <c r="D316" s="17">
        <v>49.4</v>
      </c>
      <c r="E316" s="17">
        <v>93.8</v>
      </c>
      <c r="F316" s="41">
        <v>17</v>
      </c>
      <c r="G316" s="306"/>
      <c r="H316" s="17">
        <v>33.1</v>
      </c>
      <c r="I316" s="17">
        <v>96.9</v>
      </c>
      <c r="J316" s="17">
        <v>85.4</v>
      </c>
      <c r="K316" s="98">
        <v>85.2</v>
      </c>
      <c r="L316" s="286">
        <f>G316-C316</f>
        <v>0</v>
      </c>
      <c r="M316" s="99"/>
      <c r="N316" s="17"/>
      <c r="O316" s="41"/>
      <c r="P316" s="99">
        <v>97.6</v>
      </c>
      <c r="Q316" s="17">
        <v>18.2</v>
      </c>
      <c r="R316" s="17">
        <v>49.1</v>
      </c>
      <c r="S316" s="17">
        <v>49</v>
      </c>
      <c r="T316" s="17">
        <v>64.5</v>
      </c>
      <c r="U316" s="17">
        <v>64.5</v>
      </c>
      <c r="V316" s="17">
        <v>64.3</v>
      </c>
      <c r="W316" s="17">
        <v>65.099999999999994</v>
      </c>
      <c r="X316" s="17">
        <v>87.1</v>
      </c>
      <c r="Y316" s="17">
        <v>87.2</v>
      </c>
      <c r="Z316" s="17">
        <v>87</v>
      </c>
      <c r="AA316" s="17">
        <v>65.599999999999994</v>
      </c>
      <c r="AB316" s="17">
        <v>108.3</v>
      </c>
      <c r="AC316" s="17">
        <v>825</v>
      </c>
      <c r="AD316" s="17">
        <v>14.2</v>
      </c>
      <c r="AE316" s="41">
        <v>576</v>
      </c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>
        <v>50</v>
      </c>
      <c r="AZ316" s="41">
        <v>576</v>
      </c>
      <c r="BA316" s="98">
        <f>AY316+AZ316</f>
        <v>626</v>
      </c>
      <c r="BB316" s="101">
        <f>AE316+AU316+AY316</f>
        <v>626</v>
      </c>
    </row>
    <row r="317" spans="1:54" x14ac:dyDescent="0.35">
      <c r="A317" s="266"/>
      <c r="B317" s="11">
        <v>23.1666666666667</v>
      </c>
      <c r="C317" s="266"/>
      <c r="D317" s="17">
        <v>49.4</v>
      </c>
      <c r="E317" s="17">
        <v>94.2</v>
      </c>
      <c r="F317" s="41">
        <v>16.8</v>
      </c>
      <c r="G317" s="311"/>
      <c r="H317" s="17">
        <v>32.5</v>
      </c>
      <c r="I317" s="17">
        <v>95.6</v>
      </c>
      <c r="J317" s="17">
        <v>85.4</v>
      </c>
      <c r="K317" s="98">
        <v>85.1</v>
      </c>
      <c r="L317" s="266"/>
      <c r="M317" s="99"/>
      <c r="N317" s="17"/>
      <c r="O317" s="41"/>
      <c r="P317" s="99">
        <v>97.4</v>
      </c>
      <c r="Q317" s="17">
        <v>17.899999999999999</v>
      </c>
      <c r="R317" s="17">
        <v>49.1</v>
      </c>
      <c r="S317" s="17">
        <v>49.1</v>
      </c>
      <c r="T317" s="17">
        <v>64.3</v>
      </c>
      <c r="U317" s="17">
        <v>64.099999999999994</v>
      </c>
      <c r="V317" s="17">
        <v>63.9</v>
      </c>
      <c r="W317" s="17">
        <v>64.7</v>
      </c>
      <c r="X317" s="40">
        <v>87.1</v>
      </c>
      <c r="Y317" s="17">
        <v>87.1</v>
      </c>
      <c r="Z317" s="17">
        <v>86.9</v>
      </c>
      <c r="AA317" s="17">
        <v>65.3</v>
      </c>
      <c r="AB317" s="17">
        <v>108.6</v>
      </c>
      <c r="AC317" s="17">
        <v>825</v>
      </c>
      <c r="AD317" s="17">
        <v>14.2</v>
      </c>
      <c r="AE317" s="41">
        <v>576</v>
      </c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>
        <v>50</v>
      </c>
      <c r="AZ317" s="41">
        <v>576</v>
      </c>
      <c r="BA317" s="98">
        <v>50</v>
      </c>
      <c r="BB317" s="101">
        <f t="shared" ref="BB317:BB327" si="90">AE317+AU317+AY317</f>
        <v>626</v>
      </c>
    </row>
    <row r="318" spans="1:54" x14ac:dyDescent="0.35">
      <c r="A318" s="266"/>
      <c r="B318" s="11">
        <v>23.25</v>
      </c>
      <c r="C318" s="266"/>
      <c r="D318" s="17">
        <v>49.4</v>
      </c>
      <c r="E318" s="17">
        <v>93.6</v>
      </c>
      <c r="F318" s="41">
        <v>16.600000000000001</v>
      </c>
      <c r="G318" s="311"/>
      <c r="H318" s="17">
        <v>32.1</v>
      </c>
      <c r="I318" s="17">
        <v>95.4</v>
      </c>
      <c r="J318" s="17">
        <v>85.4</v>
      </c>
      <c r="K318" s="98">
        <v>85.1</v>
      </c>
      <c r="L318" s="266"/>
      <c r="M318" s="99"/>
      <c r="N318" s="17"/>
      <c r="O318" s="41"/>
      <c r="P318" s="99">
        <v>98</v>
      </c>
      <c r="Q318" s="17">
        <v>17.7</v>
      </c>
      <c r="R318" s="17">
        <v>49.1</v>
      </c>
      <c r="S318" s="17">
        <v>49.1</v>
      </c>
      <c r="T318" s="17">
        <v>64</v>
      </c>
      <c r="U318" s="17">
        <v>64</v>
      </c>
      <c r="V318" s="17">
        <v>63.8</v>
      </c>
      <c r="W318" s="17">
        <v>64.599999999999994</v>
      </c>
      <c r="X318" s="17">
        <v>87.1</v>
      </c>
      <c r="Y318" s="17">
        <v>87.2</v>
      </c>
      <c r="Z318" s="17">
        <v>87</v>
      </c>
      <c r="AA318" s="17">
        <v>65.2</v>
      </c>
      <c r="AB318" s="17">
        <v>108.9</v>
      </c>
      <c r="AC318" s="17">
        <v>825</v>
      </c>
      <c r="AD318" s="17">
        <v>14.2</v>
      </c>
      <c r="AE318" s="41">
        <v>576</v>
      </c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>
        <v>50</v>
      </c>
      <c r="AZ318" s="41">
        <v>576</v>
      </c>
      <c r="BA318" s="98">
        <f t="shared" ref="BA318:BA327" si="91">AY318+AZ318</f>
        <v>626</v>
      </c>
      <c r="BB318" s="101">
        <f t="shared" si="90"/>
        <v>626</v>
      </c>
    </row>
    <row r="319" spans="1:54" x14ac:dyDescent="0.35">
      <c r="A319" s="266"/>
      <c r="B319" s="11">
        <v>23.3333333333333</v>
      </c>
      <c r="C319" s="266"/>
      <c r="D319" s="17">
        <v>49.4</v>
      </c>
      <c r="E319" s="17">
        <v>89.6</v>
      </c>
      <c r="F319" s="41">
        <v>16.7</v>
      </c>
      <c r="G319" s="311"/>
      <c r="H319" s="17">
        <v>34</v>
      </c>
      <c r="I319" s="17">
        <v>96.3</v>
      </c>
      <c r="J319" s="17">
        <v>85.4</v>
      </c>
      <c r="K319" s="98">
        <v>85.2</v>
      </c>
      <c r="L319" s="266"/>
      <c r="M319" s="99"/>
      <c r="N319" s="17"/>
      <c r="O319" s="41"/>
      <c r="P319" s="99">
        <v>97.9</v>
      </c>
      <c r="Q319" s="17">
        <v>17.899999999999999</v>
      </c>
      <c r="R319" s="17">
        <v>49.1</v>
      </c>
      <c r="S319" s="17">
        <v>49</v>
      </c>
      <c r="T319" s="17">
        <v>64.5</v>
      </c>
      <c r="U319" s="17">
        <v>64.400000000000006</v>
      </c>
      <c r="V319" s="17">
        <v>64.2</v>
      </c>
      <c r="W319" s="17">
        <v>65</v>
      </c>
      <c r="X319" s="17">
        <v>87.1</v>
      </c>
      <c r="Y319" s="17">
        <v>87.2</v>
      </c>
      <c r="Z319" s="17">
        <v>87</v>
      </c>
      <c r="AA319" s="17">
        <v>65.599999999999994</v>
      </c>
      <c r="AB319" s="17">
        <v>108.1</v>
      </c>
      <c r="AC319" s="17">
        <v>825</v>
      </c>
      <c r="AD319" s="17">
        <v>14.2</v>
      </c>
      <c r="AE319" s="41">
        <v>576</v>
      </c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>
        <v>50</v>
      </c>
      <c r="AZ319" s="41">
        <v>576</v>
      </c>
      <c r="BA319" s="98">
        <f t="shared" si="91"/>
        <v>626</v>
      </c>
      <c r="BB319" s="101">
        <f t="shared" si="90"/>
        <v>626</v>
      </c>
    </row>
    <row r="320" spans="1:54" x14ac:dyDescent="0.35">
      <c r="A320" s="266"/>
      <c r="B320" s="11">
        <v>23.4166666666667</v>
      </c>
      <c r="C320" s="266"/>
      <c r="D320" s="17">
        <v>49.4</v>
      </c>
      <c r="E320" s="17">
        <v>91.5</v>
      </c>
      <c r="F320" s="41">
        <v>17.3</v>
      </c>
      <c r="G320" s="311"/>
      <c r="H320" s="17">
        <v>37.4</v>
      </c>
      <c r="I320" s="17">
        <v>96.1</v>
      </c>
      <c r="J320" s="17">
        <v>85.4</v>
      </c>
      <c r="K320" s="98">
        <v>85.2</v>
      </c>
      <c r="L320" s="266"/>
      <c r="M320" s="99"/>
      <c r="N320" s="17"/>
      <c r="O320" s="41"/>
      <c r="P320" s="99">
        <v>97.5</v>
      </c>
      <c r="Q320" s="17">
        <v>18.7</v>
      </c>
      <c r="R320" s="17">
        <v>49.2</v>
      </c>
      <c r="S320" s="40">
        <v>49.1</v>
      </c>
      <c r="T320" s="17">
        <v>65.599999999999994</v>
      </c>
      <c r="U320" s="17">
        <v>65.5</v>
      </c>
      <c r="V320" s="17">
        <v>65.3</v>
      </c>
      <c r="W320" s="17">
        <v>66.2</v>
      </c>
      <c r="X320" s="17">
        <v>87.1</v>
      </c>
      <c r="Y320" s="17">
        <v>87.1</v>
      </c>
      <c r="Z320" s="17">
        <v>86.9</v>
      </c>
      <c r="AA320" s="17">
        <v>66.7</v>
      </c>
      <c r="AB320" s="17">
        <v>107.7</v>
      </c>
      <c r="AC320" s="17">
        <v>826</v>
      </c>
      <c r="AD320" s="17">
        <v>13.9</v>
      </c>
      <c r="AE320" s="41">
        <v>575</v>
      </c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>
        <v>50</v>
      </c>
      <c r="AZ320" s="41">
        <v>575</v>
      </c>
      <c r="BA320" s="98">
        <f t="shared" si="91"/>
        <v>625</v>
      </c>
      <c r="BB320" s="101">
        <f t="shared" si="90"/>
        <v>625</v>
      </c>
    </row>
    <row r="321" spans="1:54" x14ac:dyDescent="0.35">
      <c r="A321" s="266"/>
      <c r="B321" s="11">
        <v>23.5</v>
      </c>
      <c r="C321" s="266"/>
      <c r="D321" s="17">
        <v>49.4</v>
      </c>
      <c r="E321" s="17">
        <v>94.1</v>
      </c>
      <c r="F321" s="41">
        <v>17.3</v>
      </c>
      <c r="G321" s="311"/>
      <c r="H321" s="17">
        <v>38.1</v>
      </c>
      <c r="I321" s="17">
        <v>96.4</v>
      </c>
      <c r="J321" s="17">
        <v>85.6</v>
      </c>
      <c r="K321" s="98">
        <v>85.3</v>
      </c>
      <c r="L321" s="266"/>
      <c r="M321" s="99"/>
      <c r="N321" s="17"/>
      <c r="O321" s="41"/>
      <c r="P321" s="99">
        <v>97.6</v>
      </c>
      <c r="Q321" s="17">
        <v>19.100000000000001</v>
      </c>
      <c r="R321" s="17">
        <v>49.2</v>
      </c>
      <c r="S321" s="17">
        <v>49.2</v>
      </c>
      <c r="T321" s="17">
        <v>66.099999999999994</v>
      </c>
      <c r="U321" s="17">
        <v>66.099999999999994</v>
      </c>
      <c r="V321" s="17">
        <v>65.900000000000006</v>
      </c>
      <c r="W321" s="17">
        <v>66.7</v>
      </c>
      <c r="X321" s="17">
        <v>87.3</v>
      </c>
      <c r="Y321" s="17">
        <v>87.3</v>
      </c>
      <c r="Z321" s="17">
        <v>87.2</v>
      </c>
      <c r="AA321" s="17">
        <v>67.2</v>
      </c>
      <c r="AB321" s="17">
        <v>107.3</v>
      </c>
      <c r="AC321" s="17">
        <v>825</v>
      </c>
      <c r="AD321" s="17">
        <v>13.9</v>
      </c>
      <c r="AE321" s="41">
        <v>577</v>
      </c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>
        <v>50</v>
      </c>
      <c r="AZ321" s="41">
        <v>577</v>
      </c>
      <c r="BA321" s="98">
        <f t="shared" si="91"/>
        <v>627</v>
      </c>
      <c r="BB321" s="101">
        <f t="shared" si="90"/>
        <v>627</v>
      </c>
    </row>
    <row r="322" spans="1:54" x14ac:dyDescent="0.35">
      <c r="A322" s="266"/>
      <c r="B322" s="11">
        <v>23.5833333333333</v>
      </c>
      <c r="C322" s="266"/>
      <c r="D322" s="17">
        <v>49.4</v>
      </c>
      <c r="E322" s="17">
        <v>93.8</v>
      </c>
      <c r="F322" s="41">
        <v>17.399999999999999</v>
      </c>
      <c r="G322" s="311"/>
      <c r="H322" s="17">
        <v>38.200000000000003</v>
      </c>
      <c r="I322" s="17">
        <v>96.4</v>
      </c>
      <c r="J322" s="17">
        <v>85.8</v>
      </c>
      <c r="K322" s="98">
        <v>85.5</v>
      </c>
      <c r="L322" s="266"/>
      <c r="M322" s="99"/>
      <c r="N322" s="17"/>
      <c r="O322" s="41"/>
      <c r="P322" s="99">
        <v>97.5</v>
      </c>
      <c r="Q322" s="17">
        <v>19.399999999999999</v>
      </c>
      <c r="R322" s="17">
        <v>49.2</v>
      </c>
      <c r="S322" s="17">
        <v>49.1</v>
      </c>
      <c r="T322" s="17">
        <v>66.400000000000006</v>
      </c>
      <c r="U322" s="17">
        <v>66.5</v>
      </c>
      <c r="V322" s="17">
        <v>66.3</v>
      </c>
      <c r="W322" s="17">
        <v>67.099999999999994</v>
      </c>
      <c r="X322" s="17">
        <v>87.4</v>
      </c>
      <c r="Y322" s="17">
        <v>87.5</v>
      </c>
      <c r="Z322" s="17">
        <v>87.3</v>
      </c>
      <c r="AA322" s="17">
        <v>67.599999999999994</v>
      </c>
      <c r="AB322" s="17">
        <v>107.4</v>
      </c>
      <c r="AC322" s="17">
        <v>825</v>
      </c>
      <c r="AD322" s="17">
        <v>14.2</v>
      </c>
      <c r="AE322" s="41">
        <v>577</v>
      </c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>
        <v>50</v>
      </c>
      <c r="AZ322" s="41">
        <v>577</v>
      </c>
      <c r="BA322" s="98">
        <f t="shared" si="91"/>
        <v>627</v>
      </c>
      <c r="BB322" s="101">
        <f t="shared" si="90"/>
        <v>627</v>
      </c>
    </row>
    <row r="323" spans="1:54" x14ac:dyDescent="0.35">
      <c r="A323" s="266"/>
      <c r="B323" s="11">
        <v>23.6666666666667</v>
      </c>
      <c r="C323" s="266"/>
      <c r="D323" s="17">
        <v>49.4</v>
      </c>
      <c r="E323" s="17">
        <v>91.3</v>
      </c>
      <c r="F323" s="41">
        <v>17.5</v>
      </c>
      <c r="G323" s="311"/>
      <c r="H323" s="17">
        <v>38</v>
      </c>
      <c r="I323" s="17">
        <v>95.5</v>
      </c>
      <c r="J323" s="17">
        <v>85.9</v>
      </c>
      <c r="K323" s="98">
        <v>85.7</v>
      </c>
      <c r="L323" s="266"/>
      <c r="M323" s="99"/>
      <c r="N323" s="17"/>
      <c r="O323" s="41"/>
      <c r="P323" s="99">
        <v>96.3</v>
      </c>
      <c r="Q323" s="17">
        <v>19.399999999999999</v>
      </c>
      <c r="R323" s="17">
        <v>49.2</v>
      </c>
      <c r="S323" s="17">
        <v>49.2</v>
      </c>
      <c r="T323" s="17">
        <v>66.599999999999994</v>
      </c>
      <c r="U323" s="17">
        <v>66.7</v>
      </c>
      <c r="V323" s="17">
        <v>66.5</v>
      </c>
      <c r="W323" s="17">
        <v>67.400000000000006</v>
      </c>
      <c r="X323" s="17">
        <v>87.6</v>
      </c>
      <c r="Y323" s="17">
        <v>87.6</v>
      </c>
      <c r="Z323" s="17">
        <v>87.5</v>
      </c>
      <c r="AA323" s="17">
        <v>67.900000000000006</v>
      </c>
      <c r="AB323" s="17">
        <v>107</v>
      </c>
      <c r="AC323" s="17">
        <v>825</v>
      </c>
      <c r="AD323" s="17">
        <v>14.2</v>
      </c>
      <c r="AE323" s="41">
        <v>577</v>
      </c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>
        <v>50</v>
      </c>
      <c r="AZ323" s="41">
        <v>577</v>
      </c>
      <c r="BA323" s="98">
        <f t="shared" si="91"/>
        <v>627</v>
      </c>
      <c r="BB323" s="101">
        <f t="shared" si="90"/>
        <v>627</v>
      </c>
    </row>
    <row r="324" spans="1:54" x14ac:dyDescent="0.35">
      <c r="A324" s="266"/>
      <c r="B324" s="11">
        <v>23.75</v>
      </c>
      <c r="C324" s="266"/>
      <c r="D324" s="17">
        <v>49.4</v>
      </c>
      <c r="E324" s="17">
        <v>92.8</v>
      </c>
      <c r="F324" s="41">
        <v>17.3</v>
      </c>
      <c r="G324" s="311"/>
      <c r="H324" s="17">
        <v>37</v>
      </c>
      <c r="I324" s="17">
        <v>96.4</v>
      </c>
      <c r="J324" s="17">
        <v>86.1</v>
      </c>
      <c r="K324" s="98">
        <v>85.8</v>
      </c>
      <c r="L324" s="266"/>
      <c r="M324" s="99"/>
      <c r="N324" s="17"/>
      <c r="O324" s="41"/>
      <c r="P324" s="99">
        <v>95.9</v>
      </c>
      <c r="Q324" s="17">
        <v>19</v>
      </c>
      <c r="R324" s="17">
        <v>49.1</v>
      </c>
      <c r="S324" s="17">
        <v>49.1</v>
      </c>
      <c r="T324" s="17">
        <v>66.400000000000006</v>
      </c>
      <c r="U324" s="17">
        <v>66.3</v>
      </c>
      <c r="V324" s="17">
        <v>66.099999999999994</v>
      </c>
      <c r="W324" s="17">
        <v>66.900000000000006</v>
      </c>
      <c r="X324" s="17">
        <v>87.7</v>
      </c>
      <c r="Y324" s="17">
        <v>87.8</v>
      </c>
      <c r="Z324" s="17">
        <v>87.6</v>
      </c>
      <c r="AA324" s="17">
        <v>67.5</v>
      </c>
      <c r="AB324" s="17">
        <v>107.8</v>
      </c>
      <c r="AC324" s="17">
        <v>824</v>
      </c>
      <c r="AD324" s="17">
        <v>14.3</v>
      </c>
      <c r="AE324" s="41">
        <v>579</v>
      </c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>
        <v>50</v>
      </c>
      <c r="AZ324" s="41">
        <v>579</v>
      </c>
      <c r="BA324" s="98">
        <f t="shared" si="91"/>
        <v>629</v>
      </c>
      <c r="BB324" s="101">
        <f t="shared" si="90"/>
        <v>629</v>
      </c>
    </row>
    <row r="325" spans="1:54" x14ac:dyDescent="0.35">
      <c r="A325" s="266"/>
      <c r="B325" s="11">
        <v>23.8333333333333</v>
      </c>
      <c r="C325" s="266"/>
      <c r="D325" s="17">
        <v>49.4</v>
      </c>
      <c r="E325" s="17">
        <v>92.7</v>
      </c>
      <c r="F325" s="41">
        <v>17.100000000000001</v>
      </c>
      <c r="G325" s="311"/>
      <c r="H325" s="17">
        <v>36.700000000000003</v>
      </c>
      <c r="I325" s="17">
        <v>96</v>
      </c>
      <c r="J325" s="17">
        <v>86.2</v>
      </c>
      <c r="K325" s="98">
        <v>85.9</v>
      </c>
      <c r="L325" s="266"/>
      <c r="M325" s="99"/>
      <c r="N325" s="17"/>
      <c r="O325" s="41"/>
      <c r="P325" s="99">
        <v>97.3</v>
      </c>
      <c r="Q325" s="17">
        <v>19</v>
      </c>
      <c r="R325" s="17">
        <v>49.1</v>
      </c>
      <c r="S325" s="17">
        <v>49.1</v>
      </c>
      <c r="T325" s="17">
        <v>66.3</v>
      </c>
      <c r="U325" s="17">
        <v>66.3</v>
      </c>
      <c r="V325" s="17">
        <v>66.099999999999994</v>
      </c>
      <c r="W325" s="17">
        <v>66.900000000000006</v>
      </c>
      <c r="X325" s="17">
        <v>87.8</v>
      </c>
      <c r="Y325" s="17">
        <v>87.9</v>
      </c>
      <c r="Z325" s="17">
        <v>87.8</v>
      </c>
      <c r="AA325" s="17">
        <v>67.5</v>
      </c>
      <c r="AB325" s="17">
        <v>107.5</v>
      </c>
      <c r="AC325" s="17">
        <v>825</v>
      </c>
      <c r="AD325" s="17">
        <v>13.9</v>
      </c>
      <c r="AE325" s="41">
        <v>580</v>
      </c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>
        <v>50</v>
      </c>
      <c r="AZ325" s="41">
        <v>580</v>
      </c>
      <c r="BA325" s="98">
        <f t="shared" si="91"/>
        <v>630</v>
      </c>
      <c r="BB325" s="101">
        <f t="shared" si="90"/>
        <v>630</v>
      </c>
    </row>
    <row r="326" spans="1:54" x14ac:dyDescent="0.35">
      <c r="A326" s="266"/>
      <c r="B326" s="11">
        <v>23.9166666666667</v>
      </c>
      <c r="C326" s="266"/>
      <c r="D326" s="17">
        <v>49.4</v>
      </c>
      <c r="E326" s="17">
        <v>92.4</v>
      </c>
      <c r="F326" s="41">
        <v>17</v>
      </c>
      <c r="G326" s="311"/>
      <c r="H326" s="17">
        <v>36.700000000000003</v>
      </c>
      <c r="I326" s="17">
        <v>95.9</v>
      </c>
      <c r="J326" s="17">
        <v>86.1</v>
      </c>
      <c r="K326" s="98">
        <v>85.9</v>
      </c>
      <c r="L326" s="266"/>
      <c r="M326" s="99"/>
      <c r="N326" s="17"/>
      <c r="O326" s="41"/>
      <c r="P326" s="99">
        <v>96.4</v>
      </c>
      <c r="Q326" s="17">
        <v>18.8</v>
      </c>
      <c r="R326" s="17">
        <v>49.2</v>
      </c>
      <c r="S326" s="17">
        <v>49.1</v>
      </c>
      <c r="T326" s="17">
        <v>66.099999999999994</v>
      </c>
      <c r="U326" s="17">
        <v>66.099999999999994</v>
      </c>
      <c r="V326" s="17">
        <v>65.900000000000006</v>
      </c>
      <c r="W326" s="17">
        <v>66.7</v>
      </c>
      <c r="X326" s="17">
        <v>87.8</v>
      </c>
      <c r="Y326" s="17">
        <v>87.9</v>
      </c>
      <c r="Z326" s="17">
        <v>87.7</v>
      </c>
      <c r="AA326" s="17">
        <v>67.2</v>
      </c>
      <c r="AB326" s="17">
        <v>107.3</v>
      </c>
      <c r="AC326" s="17">
        <v>826</v>
      </c>
      <c r="AD326" s="17">
        <v>14</v>
      </c>
      <c r="AE326" s="41">
        <v>579</v>
      </c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>
        <v>50</v>
      </c>
      <c r="AZ326" s="41">
        <v>579</v>
      </c>
      <c r="BA326" s="98">
        <f t="shared" si="91"/>
        <v>629</v>
      </c>
      <c r="BB326" s="101">
        <f t="shared" si="90"/>
        <v>629</v>
      </c>
    </row>
    <row r="327" spans="1:54" x14ac:dyDescent="0.35">
      <c r="A327" s="267"/>
      <c r="B327" s="11">
        <v>24</v>
      </c>
      <c r="C327" s="267"/>
      <c r="D327" s="17">
        <v>49.4</v>
      </c>
      <c r="E327" s="17">
        <v>93.3</v>
      </c>
      <c r="F327" s="41">
        <v>17</v>
      </c>
      <c r="G327" s="312"/>
      <c r="H327" s="17">
        <v>36.5</v>
      </c>
      <c r="I327" s="17">
        <v>95.1</v>
      </c>
      <c r="J327" s="17">
        <v>86</v>
      </c>
      <c r="K327" s="98">
        <v>85.7</v>
      </c>
      <c r="L327" s="267"/>
      <c r="M327" s="99"/>
      <c r="N327" s="17"/>
      <c r="O327" s="41"/>
      <c r="P327" s="99">
        <v>97.8</v>
      </c>
      <c r="Q327" s="17">
        <v>18.7</v>
      </c>
      <c r="R327" s="17">
        <v>49.1</v>
      </c>
      <c r="S327" s="17">
        <v>49.1</v>
      </c>
      <c r="T327" s="17">
        <v>65.900000000000006</v>
      </c>
      <c r="U327" s="17">
        <v>65.900000000000006</v>
      </c>
      <c r="V327" s="17">
        <v>65.7</v>
      </c>
      <c r="W327" s="17">
        <v>66.599999999999994</v>
      </c>
      <c r="X327" s="17">
        <v>87.6</v>
      </c>
      <c r="Y327" s="17">
        <v>87.7</v>
      </c>
      <c r="Z327" s="17">
        <v>87.5</v>
      </c>
      <c r="AA327" s="17">
        <v>67</v>
      </c>
      <c r="AB327" s="17">
        <v>107.6</v>
      </c>
      <c r="AC327" s="17">
        <v>827</v>
      </c>
      <c r="AD327" s="17">
        <v>14</v>
      </c>
      <c r="AE327" s="41">
        <v>578</v>
      </c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>
        <v>50</v>
      </c>
      <c r="AZ327" s="41">
        <v>578</v>
      </c>
      <c r="BA327" s="98">
        <f t="shared" si="91"/>
        <v>628</v>
      </c>
      <c r="BB327" s="101">
        <f t="shared" si="90"/>
        <v>628</v>
      </c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>
        <f>AVERAGE($D$316:$D$327)</f>
        <v>49.399999999999984</v>
      </c>
      <c r="E328" s="78">
        <f>AVERAGE($E$316:$E$327)</f>
        <v>92.758333333333326</v>
      </c>
      <c r="F328" s="102">
        <f>AVERAGE($F$316:$F$327)</f>
        <v>17.083333333333332</v>
      </c>
      <c r="G328" s="77" t="e">
        <f>AVERAGE(G316:G327)</f>
        <v>#DIV/0!</v>
      </c>
      <c r="H328" s="78">
        <f>AVERAGE($H$316:$H$327)</f>
        <v>35.858333333333327</v>
      </c>
      <c r="I328" s="78">
        <f>AVERAGE($I$316:$I$327)</f>
        <v>95.999999999999986</v>
      </c>
      <c r="J328" s="78">
        <f>AVERAGE(J316:J327)</f>
        <v>85.725000000000009</v>
      </c>
      <c r="K328" s="103">
        <f>AVERAGE($K$316:$K$327)</f>
        <v>85.466666666666654</v>
      </c>
      <c r="L328" s="104">
        <f t="shared" ref="L328:AD328" si="92">AVERAGE(L316:L327)</f>
        <v>0</v>
      </c>
      <c r="M328" s="103" t="e">
        <f t="shared" si="92"/>
        <v>#DIV/0!</v>
      </c>
      <c r="N328" s="103" t="e">
        <f t="shared" si="92"/>
        <v>#DIV/0!</v>
      </c>
      <c r="O328" s="102" t="e">
        <f t="shared" si="92"/>
        <v>#DIV/0!</v>
      </c>
      <c r="P328" s="105">
        <f t="shared" si="92"/>
        <v>97.266666666666652</v>
      </c>
      <c r="Q328" s="78">
        <f t="shared" si="92"/>
        <v>18.650000000000002</v>
      </c>
      <c r="R328" s="78">
        <f t="shared" si="92"/>
        <v>49.141666666666673</v>
      </c>
      <c r="S328" s="78">
        <f t="shared" si="92"/>
        <v>49.1</v>
      </c>
      <c r="T328" s="78">
        <f t="shared" si="92"/>
        <v>65.558333333333323</v>
      </c>
      <c r="U328" s="78">
        <f t="shared" si="92"/>
        <v>65.533333333333331</v>
      </c>
      <c r="V328" s="78">
        <f t="shared" si="92"/>
        <v>65.333333333333343</v>
      </c>
      <c r="W328" s="78">
        <f t="shared" si="92"/>
        <v>66.158333333333331</v>
      </c>
      <c r="X328" s="78">
        <f t="shared" si="92"/>
        <v>87.391666666666652</v>
      </c>
      <c r="Y328" s="78">
        <f t="shared" si="92"/>
        <v>87.458333333333314</v>
      </c>
      <c r="Z328" s="78">
        <f t="shared" si="92"/>
        <v>87.283333333333346</v>
      </c>
      <c r="AA328" s="78">
        <f t="shared" si="92"/>
        <v>66.691666666666663</v>
      </c>
      <c r="AB328" s="78">
        <f t="shared" si="92"/>
        <v>107.79166666666664</v>
      </c>
      <c r="AC328" s="78">
        <f t="shared" si="92"/>
        <v>825.25</v>
      </c>
      <c r="AD328" s="78">
        <f t="shared" si="92"/>
        <v>14.100000000000001</v>
      </c>
      <c r="AE328" s="102">
        <f>AVERAGE($AE$316:$AE$327)</f>
        <v>577.16666666666663</v>
      </c>
      <c r="AF328" s="106" t="e">
        <f t="shared" ref="AF328:AT328" si="93">AVERAGE(AF316:AF327)</f>
        <v>#DIV/0!</v>
      </c>
      <c r="AG328" s="78" t="e">
        <f t="shared" si="93"/>
        <v>#DIV/0!</v>
      </c>
      <c r="AH328" s="78" t="e">
        <f t="shared" si="93"/>
        <v>#DIV/0!</v>
      </c>
      <c r="AI328" s="78" t="e">
        <f t="shared" si="93"/>
        <v>#DIV/0!</v>
      </c>
      <c r="AJ328" s="78" t="e">
        <f t="shared" si="93"/>
        <v>#DIV/0!</v>
      </c>
      <c r="AK328" s="78" t="e">
        <f t="shared" si="93"/>
        <v>#DIV/0!</v>
      </c>
      <c r="AL328" s="78" t="e">
        <f t="shared" si="93"/>
        <v>#DIV/0!</v>
      </c>
      <c r="AM328" s="78" t="e">
        <f t="shared" si="93"/>
        <v>#DIV/0!</v>
      </c>
      <c r="AN328" s="78" t="e">
        <f t="shared" si="93"/>
        <v>#DIV/0!</v>
      </c>
      <c r="AO328" s="78" t="e">
        <f t="shared" si="93"/>
        <v>#DIV/0!</v>
      </c>
      <c r="AP328" s="78" t="e">
        <f t="shared" si="93"/>
        <v>#DIV/0!</v>
      </c>
      <c r="AQ328" s="78" t="e">
        <f t="shared" si="93"/>
        <v>#DIV/0!</v>
      </c>
      <c r="AR328" s="78" t="e">
        <f t="shared" si="93"/>
        <v>#DIV/0!</v>
      </c>
      <c r="AS328" s="78" t="e">
        <f t="shared" si="93"/>
        <v>#DIV/0!</v>
      </c>
      <c r="AT328" s="78" t="e">
        <f t="shared" si="93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>
        <f>AVERAGE($AY$316:$AY$327)</f>
        <v>50</v>
      </c>
      <c r="AZ328" s="78">
        <f>AVERAGE(AZ316:AZ327)</f>
        <v>577.16666666666663</v>
      </c>
      <c r="BA328" s="103">
        <f>AVERAGE(BA316:BA327)</f>
        <v>579.16666666666663</v>
      </c>
      <c r="BB328" s="108">
        <f>AVERAGE(BB316:BB327)</f>
        <v>627.16666666666663</v>
      </c>
    </row>
    <row r="329" spans="1:54" x14ac:dyDescent="0.35">
      <c r="A329" s="268">
        <v>45317</v>
      </c>
      <c r="B329" s="11">
        <v>24.0833333333333</v>
      </c>
      <c r="C329" s="306"/>
      <c r="D329" s="17">
        <v>49.4</v>
      </c>
      <c r="E329" s="17">
        <v>93.3</v>
      </c>
      <c r="F329" s="41">
        <v>17.100000000000001</v>
      </c>
      <c r="G329" s="306"/>
      <c r="H329" s="17">
        <v>35.6</v>
      </c>
      <c r="I329" s="17">
        <v>95.4</v>
      </c>
      <c r="J329" s="17">
        <v>85.9</v>
      </c>
      <c r="K329" s="98">
        <v>85.6</v>
      </c>
      <c r="L329" s="286">
        <f>G329-C329</f>
        <v>0</v>
      </c>
      <c r="M329" s="99"/>
      <c r="N329" s="17"/>
      <c r="O329" s="41"/>
      <c r="P329" s="99">
        <v>97</v>
      </c>
      <c r="Q329" s="17">
        <v>18.100000000000001</v>
      </c>
      <c r="R329" s="17">
        <v>49.1</v>
      </c>
      <c r="S329" s="17">
        <v>49</v>
      </c>
      <c r="T329" s="17">
        <v>65.2</v>
      </c>
      <c r="U329" s="17">
        <v>65.3</v>
      </c>
      <c r="V329" s="17">
        <v>65</v>
      </c>
      <c r="W329" s="17">
        <v>65.900000000000006</v>
      </c>
      <c r="X329" s="17">
        <v>87.5</v>
      </c>
      <c r="Y329" s="17">
        <v>87.6</v>
      </c>
      <c r="Z329" s="17">
        <v>87.5</v>
      </c>
      <c r="AA329" s="17">
        <v>66.3</v>
      </c>
      <c r="AB329" s="17">
        <v>108.4</v>
      </c>
      <c r="AC329" s="17">
        <v>826</v>
      </c>
      <c r="AD329" s="17">
        <v>14.2</v>
      </c>
      <c r="AE329" s="41">
        <v>578</v>
      </c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>
        <v>50</v>
      </c>
      <c r="AZ329" s="41">
        <v>578</v>
      </c>
      <c r="BA329" s="98">
        <f>AY329+AZ329</f>
        <v>628</v>
      </c>
      <c r="BB329" s="101">
        <f>AE329+AU329+AY329</f>
        <v>628</v>
      </c>
    </row>
    <row r="330" spans="1:54" x14ac:dyDescent="0.35">
      <c r="A330" s="266"/>
      <c r="B330" s="11">
        <v>24.1666666666667</v>
      </c>
      <c r="C330" s="266"/>
      <c r="D330" s="17">
        <v>49.4</v>
      </c>
      <c r="E330" s="17">
        <v>94.5</v>
      </c>
      <c r="F330" s="41">
        <v>16.7</v>
      </c>
      <c r="G330" s="311"/>
      <c r="H330" s="17">
        <v>34.299999999999997</v>
      </c>
      <c r="I330" s="17">
        <v>95.7</v>
      </c>
      <c r="J330" s="17">
        <v>85.8</v>
      </c>
      <c r="K330" s="98">
        <v>85.5</v>
      </c>
      <c r="L330" s="266"/>
      <c r="M330" s="99"/>
      <c r="N330" s="17"/>
      <c r="O330" s="41"/>
      <c r="P330" s="99">
        <v>98.4</v>
      </c>
      <c r="Q330" s="17">
        <v>17.899999999999999</v>
      </c>
      <c r="R330" s="17">
        <v>49.1</v>
      </c>
      <c r="S330" s="17">
        <v>49</v>
      </c>
      <c r="T330" s="17">
        <v>64.7</v>
      </c>
      <c r="U330" s="17">
        <v>64.7</v>
      </c>
      <c r="V330" s="17">
        <v>64.5</v>
      </c>
      <c r="W330" s="17">
        <v>65.400000000000006</v>
      </c>
      <c r="X330" s="17">
        <v>87.5</v>
      </c>
      <c r="Y330" s="17">
        <v>87.6</v>
      </c>
      <c r="Z330" s="17">
        <v>87.4</v>
      </c>
      <c r="AA330" s="17">
        <v>65.900000000000006</v>
      </c>
      <c r="AB330" s="17">
        <v>108.3</v>
      </c>
      <c r="AC330" s="17">
        <v>825</v>
      </c>
      <c r="AD330" s="17">
        <v>13.9</v>
      </c>
      <c r="AE330" s="41">
        <v>577</v>
      </c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>
        <v>50</v>
      </c>
      <c r="AZ330" s="41">
        <v>577</v>
      </c>
      <c r="BA330" s="98">
        <f t="shared" ref="BA330:BA340" si="94">AY330+AZ330</f>
        <v>627</v>
      </c>
      <c r="BB330" s="101">
        <f t="shared" ref="BB330:BB340" si="95">AE330+AU330+AY330</f>
        <v>627</v>
      </c>
    </row>
    <row r="331" spans="1:54" x14ac:dyDescent="0.35">
      <c r="A331" s="266"/>
      <c r="B331" s="11">
        <v>24.25</v>
      </c>
      <c r="C331" s="266"/>
      <c r="D331" s="17">
        <v>49.4</v>
      </c>
      <c r="E331" s="17">
        <v>92.8</v>
      </c>
      <c r="F331" s="41">
        <v>16.600000000000001</v>
      </c>
      <c r="G331" s="311"/>
      <c r="H331" s="17">
        <v>33.6</v>
      </c>
      <c r="I331" s="17">
        <v>96.3</v>
      </c>
      <c r="J331" s="17">
        <v>85.8</v>
      </c>
      <c r="K331" s="98">
        <v>85.5</v>
      </c>
      <c r="L331" s="266"/>
      <c r="M331" s="99"/>
      <c r="N331" s="17"/>
      <c r="O331" s="41"/>
      <c r="P331" s="99">
        <v>98.1</v>
      </c>
      <c r="Q331" s="17">
        <v>17.7</v>
      </c>
      <c r="R331" s="17">
        <v>49.1</v>
      </c>
      <c r="S331" s="17">
        <v>49</v>
      </c>
      <c r="T331" s="17">
        <v>64.599999999999994</v>
      </c>
      <c r="U331" s="17">
        <v>64.5</v>
      </c>
      <c r="V331" s="17">
        <v>64.2</v>
      </c>
      <c r="W331" s="17">
        <v>65.099999999999994</v>
      </c>
      <c r="X331" s="17">
        <v>87.4</v>
      </c>
      <c r="Y331" s="17">
        <v>87.5</v>
      </c>
      <c r="Z331" s="17">
        <v>87.3</v>
      </c>
      <c r="AA331" s="17">
        <v>65.599999999999994</v>
      </c>
      <c r="AB331" s="17">
        <v>107.9</v>
      </c>
      <c r="AC331" s="17">
        <v>827</v>
      </c>
      <c r="AD331" s="17">
        <v>14</v>
      </c>
      <c r="AE331" s="41">
        <v>579</v>
      </c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>
        <v>50</v>
      </c>
      <c r="AZ331" s="41">
        <v>579</v>
      </c>
      <c r="BA331" s="98">
        <f t="shared" si="94"/>
        <v>629</v>
      </c>
      <c r="BB331" s="101">
        <f t="shared" si="95"/>
        <v>629</v>
      </c>
    </row>
    <row r="332" spans="1:54" x14ac:dyDescent="0.35">
      <c r="A332" s="266"/>
      <c r="B332" s="11">
        <v>24.3333333333333</v>
      </c>
      <c r="C332" s="266"/>
      <c r="D332" s="17">
        <v>49.4</v>
      </c>
      <c r="E332" s="17">
        <v>94.4</v>
      </c>
      <c r="F332" s="41">
        <v>16.7</v>
      </c>
      <c r="G332" s="311"/>
      <c r="H332" s="17">
        <v>34.4</v>
      </c>
      <c r="I332" s="17">
        <v>95</v>
      </c>
      <c r="J332" s="17">
        <v>85.9</v>
      </c>
      <c r="K332" s="98">
        <v>85.6</v>
      </c>
      <c r="L332" s="266"/>
      <c r="M332" s="99"/>
      <c r="N332" s="17"/>
      <c r="O332" s="41"/>
      <c r="P332" s="99">
        <v>96.9</v>
      </c>
      <c r="Q332" s="17">
        <v>17.8</v>
      </c>
      <c r="R332" s="17">
        <v>49.1</v>
      </c>
      <c r="S332" s="17">
        <v>49.1</v>
      </c>
      <c r="T332" s="17">
        <v>65.099999999999994</v>
      </c>
      <c r="U332" s="17">
        <v>65.099999999999994</v>
      </c>
      <c r="V332" s="17">
        <v>64.8</v>
      </c>
      <c r="W332" s="17">
        <v>65.599999999999994</v>
      </c>
      <c r="X332" s="17">
        <v>87.5</v>
      </c>
      <c r="Y332" s="17">
        <v>87.5</v>
      </c>
      <c r="Z332" s="17">
        <v>87.4</v>
      </c>
      <c r="AA332" s="17">
        <v>66.2</v>
      </c>
      <c r="AB332" s="17">
        <v>107.5</v>
      </c>
      <c r="AC332" s="17">
        <v>825</v>
      </c>
      <c r="AD332" s="17">
        <v>14</v>
      </c>
      <c r="AE332" s="41">
        <v>583</v>
      </c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>
        <v>50</v>
      </c>
      <c r="AZ332" s="41">
        <v>583</v>
      </c>
      <c r="BA332" s="98">
        <f t="shared" si="94"/>
        <v>633</v>
      </c>
      <c r="BB332" s="101">
        <f t="shared" si="95"/>
        <v>633</v>
      </c>
    </row>
    <row r="333" spans="1:54" x14ac:dyDescent="0.35">
      <c r="A333" s="266"/>
      <c r="B333" s="11">
        <v>24.4166666666667</v>
      </c>
      <c r="C333" s="266"/>
      <c r="D333" s="17">
        <v>49.4</v>
      </c>
      <c r="E333" s="17">
        <v>93.4</v>
      </c>
      <c r="F333" s="41">
        <v>16.899999999999999</v>
      </c>
      <c r="G333" s="311"/>
      <c r="H333" s="17">
        <v>36.700000000000003</v>
      </c>
      <c r="I333" s="17">
        <v>95.3</v>
      </c>
      <c r="J333" s="17">
        <v>86.1</v>
      </c>
      <c r="K333" s="98">
        <v>85.9</v>
      </c>
      <c r="L333" s="266"/>
      <c r="M333" s="99"/>
      <c r="N333" s="17"/>
      <c r="O333" s="41"/>
      <c r="P333" s="99">
        <v>96.4</v>
      </c>
      <c r="Q333" s="17">
        <v>18.2</v>
      </c>
      <c r="R333" s="17">
        <v>49.1</v>
      </c>
      <c r="S333" s="17">
        <v>49</v>
      </c>
      <c r="T333" s="17">
        <v>65.7</v>
      </c>
      <c r="U333" s="17">
        <v>65.599999999999994</v>
      </c>
      <c r="V333" s="17">
        <v>65.400000000000006</v>
      </c>
      <c r="W333" s="17">
        <v>66.3</v>
      </c>
      <c r="X333" s="17">
        <v>87.7</v>
      </c>
      <c r="Y333" s="17">
        <v>87.8</v>
      </c>
      <c r="Z333" s="17">
        <v>87.6</v>
      </c>
      <c r="AA333" s="17">
        <v>66.8</v>
      </c>
      <c r="AB333" s="17">
        <v>107.7</v>
      </c>
      <c r="AC333" s="17">
        <v>826</v>
      </c>
      <c r="AD333" s="17">
        <v>14.2</v>
      </c>
      <c r="AE333" s="41">
        <v>582</v>
      </c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>
        <v>50</v>
      </c>
      <c r="AZ333" s="41">
        <v>582</v>
      </c>
      <c r="BA333" s="98">
        <f t="shared" si="94"/>
        <v>632</v>
      </c>
      <c r="BB333" s="101">
        <f t="shared" si="95"/>
        <v>632</v>
      </c>
    </row>
    <row r="334" spans="1:54" x14ac:dyDescent="0.35">
      <c r="A334" s="266"/>
      <c r="B334" s="11">
        <v>24.5</v>
      </c>
      <c r="C334" s="266"/>
      <c r="D334" s="17">
        <v>49.4</v>
      </c>
      <c r="E334" s="17">
        <v>94.1</v>
      </c>
      <c r="F334" s="41">
        <v>17.3</v>
      </c>
      <c r="G334" s="311"/>
      <c r="H334" s="17">
        <v>38.4</v>
      </c>
      <c r="I334" s="17">
        <v>96.1</v>
      </c>
      <c r="J334" s="17">
        <v>86.5</v>
      </c>
      <c r="K334" s="98">
        <v>86.2</v>
      </c>
      <c r="L334" s="266"/>
      <c r="M334" s="99"/>
      <c r="N334" s="17"/>
      <c r="O334" s="41"/>
      <c r="P334" s="99">
        <v>97</v>
      </c>
      <c r="Q334" s="17">
        <v>18.600000000000001</v>
      </c>
      <c r="R334" s="17">
        <v>49.2</v>
      </c>
      <c r="S334" s="17">
        <v>49.1</v>
      </c>
      <c r="T334" s="17">
        <v>66.599999999999994</v>
      </c>
      <c r="U334" s="17">
        <v>66.5</v>
      </c>
      <c r="V334" s="17">
        <v>66.3</v>
      </c>
      <c r="W334" s="17">
        <v>67.2</v>
      </c>
      <c r="X334" s="17">
        <v>88.1</v>
      </c>
      <c r="Y334" s="17">
        <v>88.2</v>
      </c>
      <c r="Z334" s="17">
        <v>88</v>
      </c>
      <c r="AA334" s="17">
        <v>67.599999999999994</v>
      </c>
      <c r="AB334" s="17">
        <v>107.3</v>
      </c>
      <c r="AC334" s="17">
        <v>827</v>
      </c>
      <c r="AD334" s="17">
        <v>14.3</v>
      </c>
      <c r="AE334" s="41">
        <v>582</v>
      </c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>
        <v>50</v>
      </c>
      <c r="AZ334" s="41">
        <v>582</v>
      </c>
      <c r="BA334" s="98">
        <f t="shared" si="94"/>
        <v>632</v>
      </c>
      <c r="BB334" s="101">
        <f t="shared" si="95"/>
        <v>632</v>
      </c>
    </row>
    <row r="335" spans="1:54" x14ac:dyDescent="0.35">
      <c r="A335" s="266"/>
      <c r="B335" s="11">
        <v>24.5833333333333</v>
      </c>
      <c r="C335" s="266"/>
      <c r="D335" s="17">
        <v>49.4</v>
      </c>
      <c r="E335" s="17">
        <v>93.8</v>
      </c>
      <c r="F335" s="41">
        <v>17.399999999999999</v>
      </c>
      <c r="G335" s="311"/>
      <c r="H335" s="17">
        <v>38.4</v>
      </c>
      <c r="I335" s="17">
        <v>94.5</v>
      </c>
      <c r="J335" s="17">
        <v>86.7</v>
      </c>
      <c r="K335" s="98">
        <v>86.5</v>
      </c>
      <c r="L335" s="266"/>
      <c r="M335" s="99"/>
      <c r="N335" s="17"/>
      <c r="O335" s="41"/>
      <c r="P335" s="99">
        <v>96.8</v>
      </c>
      <c r="Q335" s="17">
        <v>18.8</v>
      </c>
      <c r="R335" s="17">
        <v>49.1</v>
      </c>
      <c r="S335" s="17">
        <v>49.1</v>
      </c>
      <c r="T335" s="17">
        <v>66.900000000000006</v>
      </c>
      <c r="U335" s="17">
        <v>66.8</v>
      </c>
      <c r="V335" s="17">
        <v>66.599999999999994</v>
      </c>
      <c r="W335" s="17">
        <v>68</v>
      </c>
      <c r="X335" s="17">
        <v>88.3</v>
      </c>
      <c r="Y335" s="17">
        <v>88.4</v>
      </c>
      <c r="Z335" s="17">
        <v>88.2</v>
      </c>
      <c r="AA335" s="17">
        <v>68.099999999999994</v>
      </c>
      <c r="AB335" s="17">
        <v>106.9</v>
      </c>
      <c r="AC335" s="17">
        <v>825</v>
      </c>
      <c r="AD335" s="17">
        <v>14.2</v>
      </c>
      <c r="AE335" s="41">
        <v>585</v>
      </c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>
        <v>50</v>
      </c>
      <c r="AZ335" s="41">
        <v>585</v>
      </c>
      <c r="BA335" s="98">
        <f t="shared" si="94"/>
        <v>635</v>
      </c>
      <c r="BB335" s="101">
        <f t="shared" si="95"/>
        <v>635</v>
      </c>
    </row>
    <row r="336" spans="1:54" x14ac:dyDescent="0.35">
      <c r="A336" s="266"/>
      <c r="B336" s="11">
        <v>24.6666666666667</v>
      </c>
      <c r="C336" s="266"/>
      <c r="D336" s="17">
        <v>49.4</v>
      </c>
      <c r="E336" s="17">
        <v>91.7</v>
      </c>
      <c r="F336" s="41">
        <v>17.5</v>
      </c>
      <c r="G336" s="311"/>
      <c r="H336" s="17">
        <v>38.200000000000003</v>
      </c>
      <c r="I336" s="17">
        <v>95.7</v>
      </c>
      <c r="J336" s="17">
        <v>87</v>
      </c>
      <c r="K336" s="98">
        <v>86.7</v>
      </c>
      <c r="L336" s="266"/>
      <c r="M336" s="99"/>
      <c r="N336" s="17"/>
      <c r="O336" s="41"/>
      <c r="P336" s="99">
        <v>96.4</v>
      </c>
      <c r="Q336" s="17">
        <v>18.8</v>
      </c>
      <c r="R336" s="17">
        <v>49.2</v>
      </c>
      <c r="S336" s="17">
        <v>49.1</v>
      </c>
      <c r="T336" s="17">
        <v>67</v>
      </c>
      <c r="U336" s="17">
        <v>67</v>
      </c>
      <c r="V336" s="17">
        <v>66.7</v>
      </c>
      <c r="W336" s="17">
        <v>68.099999999999994</v>
      </c>
      <c r="X336" s="17">
        <v>88.7</v>
      </c>
      <c r="Y336" s="17">
        <v>88.7</v>
      </c>
      <c r="Z336" s="17">
        <v>88.6</v>
      </c>
      <c r="AA336" s="17">
        <v>68.2</v>
      </c>
      <c r="AB336" s="17">
        <v>106.9</v>
      </c>
      <c r="AC336" s="17">
        <v>825</v>
      </c>
      <c r="AD336" s="17">
        <v>14.3</v>
      </c>
      <c r="AE336" s="41">
        <v>586</v>
      </c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>
        <v>50</v>
      </c>
      <c r="AZ336" s="41">
        <v>586</v>
      </c>
      <c r="BA336" s="98">
        <f t="shared" si="94"/>
        <v>636</v>
      </c>
      <c r="BB336" s="101">
        <f t="shared" si="95"/>
        <v>636</v>
      </c>
    </row>
    <row r="337" spans="1:54" x14ac:dyDescent="0.35">
      <c r="A337" s="266"/>
      <c r="B337" s="11">
        <v>24.75</v>
      </c>
      <c r="C337" s="266"/>
      <c r="D337" s="17">
        <v>49.4</v>
      </c>
      <c r="E337" s="17">
        <v>92.8</v>
      </c>
      <c r="F337" s="41">
        <v>17.3</v>
      </c>
      <c r="G337" s="311"/>
      <c r="H337" s="17">
        <v>37.1</v>
      </c>
      <c r="I337" s="17">
        <v>95.3</v>
      </c>
      <c r="J337" s="17">
        <v>87.1</v>
      </c>
      <c r="K337" s="98">
        <v>86.9</v>
      </c>
      <c r="L337" s="266"/>
      <c r="M337" s="99"/>
      <c r="N337" s="17"/>
      <c r="O337" s="41"/>
      <c r="P337" s="99">
        <v>95.1</v>
      </c>
      <c r="Q337" s="17">
        <v>18.5</v>
      </c>
      <c r="R337" s="17">
        <v>49.1</v>
      </c>
      <c r="S337" s="17">
        <v>49.1</v>
      </c>
      <c r="T337" s="17">
        <v>66.7</v>
      </c>
      <c r="U337" s="17">
        <v>66.599999999999994</v>
      </c>
      <c r="V337" s="17">
        <v>66.400000000000006</v>
      </c>
      <c r="W337" s="17">
        <v>69</v>
      </c>
      <c r="X337" s="17">
        <v>88.7</v>
      </c>
      <c r="Y337" s="17">
        <v>88.8</v>
      </c>
      <c r="Z337" s="17">
        <v>88.7</v>
      </c>
      <c r="AA337" s="17">
        <v>68</v>
      </c>
      <c r="AB337" s="17">
        <v>106.3</v>
      </c>
      <c r="AC337" s="17">
        <v>824</v>
      </c>
      <c r="AD337" s="17">
        <v>13.9</v>
      </c>
      <c r="AE337" s="41">
        <v>587</v>
      </c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>
        <v>50</v>
      </c>
      <c r="AZ337" s="41">
        <v>587</v>
      </c>
      <c r="BA337" s="98">
        <f t="shared" si="94"/>
        <v>637</v>
      </c>
      <c r="BB337" s="101">
        <f t="shared" si="95"/>
        <v>637</v>
      </c>
    </row>
    <row r="338" spans="1:54" x14ac:dyDescent="0.35">
      <c r="A338" s="266"/>
      <c r="B338" s="11">
        <v>24.8333333333333</v>
      </c>
      <c r="C338" s="266"/>
      <c r="D338" s="17">
        <v>49.4</v>
      </c>
      <c r="E338" s="17">
        <v>92.3</v>
      </c>
      <c r="F338" s="41">
        <v>17.100000000000001</v>
      </c>
      <c r="G338" s="311"/>
      <c r="H338" s="17">
        <v>36.5</v>
      </c>
      <c r="I338" s="17">
        <v>95.4</v>
      </c>
      <c r="J338" s="17">
        <v>86.2</v>
      </c>
      <c r="K338" s="98">
        <v>85.9</v>
      </c>
      <c r="L338" s="266"/>
      <c r="M338" s="99"/>
      <c r="N338" s="17"/>
      <c r="O338" s="41"/>
      <c r="P338" s="99">
        <v>96.5</v>
      </c>
      <c r="Q338" s="17">
        <v>18.399999999999999</v>
      </c>
      <c r="R338" s="17">
        <v>49.1</v>
      </c>
      <c r="S338" s="17">
        <v>49.1</v>
      </c>
      <c r="T338" s="145">
        <v>65.8</v>
      </c>
      <c r="U338" s="17">
        <v>65.8</v>
      </c>
      <c r="V338" s="17">
        <v>65.599999999999994</v>
      </c>
      <c r="W338" s="17">
        <v>68.099999999999994</v>
      </c>
      <c r="X338" s="17">
        <v>87.8</v>
      </c>
      <c r="Y338" s="17">
        <v>87.9</v>
      </c>
      <c r="Z338" s="17">
        <v>87.7</v>
      </c>
      <c r="AA338" s="17">
        <v>67.099999999999994</v>
      </c>
      <c r="AB338" s="17">
        <v>106.9</v>
      </c>
      <c r="AC338" s="17">
        <v>826</v>
      </c>
      <c r="AD338" s="17">
        <v>14.1</v>
      </c>
      <c r="AE338" s="41">
        <v>581</v>
      </c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>
        <v>50</v>
      </c>
      <c r="AZ338" s="41">
        <v>581</v>
      </c>
      <c r="BA338" s="98">
        <f t="shared" si="94"/>
        <v>631</v>
      </c>
      <c r="BB338" s="101">
        <f t="shared" si="95"/>
        <v>631</v>
      </c>
    </row>
    <row r="339" spans="1:54" x14ac:dyDescent="0.35">
      <c r="A339" s="266"/>
      <c r="B339" s="11">
        <v>24.9166666666667</v>
      </c>
      <c r="C339" s="266"/>
      <c r="D339" s="17">
        <v>49.4</v>
      </c>
      <c r="E339" s="17">
        <v>92.4</v>
      </c>
      <c r="F339" s="41">
        <v>17</v>
      </c>
      <c r="G339" s="311"/>
      <c r="H339" s="17">
        <v>36.700000000000003</v>
      </c>
      <c r="I339" s="17">
        <v>94.7</v>
      </c>
      <c r="J339" s="17">
        <v>86.2</v>
      </c>
      <c r="K339" s="98">
        <v>86</v>
      </c>
      <c r="L339" s="266"/>
      <c r="M339" s="99"/>
      <c r="N339" s="17"/>
      <c r="O339" s="41"/>
      <c r="P339" s="99">
        <v>95.9</v>
      </c>
      <c r="Q339" s="17">
        <v>18.2</v>
      </c>
      <c r="R339" s="17">
        <v>49.2</v>
      </c>
      <c r="S339" s="17">
        <v>49.1</v>
      </c>
      <c r="T339" s="17">
        <v>65.5</v>
      </c>
      <c r="U339" s="17">
        <v>65.5</v>
      </c>
      <c r="V339" s="17">
        <v>65.3</v>
      </c>
      <c r="W339" s="17">
        <v>67.8</v>
      </c>
      <c r="X339" s="17">
        <v>87.9</v>
      </c>
      <c r="Y339" s="17">
        <v>87.9</v>
      </c>
      <c r="Z339" s="17">
        <v>87.8</v>
      </c>
      <c r="AA339" s="17">
        <v>66.900000000000006</v>
      </c>
      <c r="AB339" s="17">
        <v>107.1</v>
      </c>
      <c r="AC339" s="17">
        <v>825</v>
      </c>
      <c r="AD339" s="17">
        <v>14.2</v>
      </c>
      <c r="AE339" s="41">
        <v>579</v>
      </c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>
        <v>50</v>
      </c>
      <c r="AZ339" s="41">
        <v>579</v>
      </c>
      <c r="BA339" s="98">
        <f t="shared" si="94"/>
        <v>629</v>
      </c>
      <c r="BB339" s="101">
        <f t="shared" si="95"/>
        <v>629</v>
      </c>
    </row>
    <row r="340" spans="1:54" x14ac:dyDescent="0.35">
      <c r="A340" s="267"/>
      <c r="B340" s="11">
        <v>25</v>
      </c>
      <c r="C340" s="267"/>
      <c r="D340" s="17">
        <v>49.4</v>
      </c>
      <c r="E340" s="146">
        <v>94.7</v>
      </c>
      <c r="F340" s="41">
        <v>16.7</v>
      </c>
      <c r="G340" s="312"/>
      <c r="H340" s="17">
        <v>33.799999999999997</v>
      </c>
      <c r="I340" s="17">
        <v>94.9</v>
      </c>
      <c r="J340" s="17">
        <v>86.6</v>
      </c>
      <c r="K340" s="98">
        <v>86.3</v>
      </c>
      <c r="L340" s="267"/>
      <c r="M340" s="99"/>
      <c r="N340" s="17"/>
      <c r="O340" s="41"/>
      <c r="P340" s="99">
        <v>96.4</v>
      </c>
      <c r="Q340" s="17">
        <v>17.8</v>
      </c>
      <c r="R340" s="17">
        <v>49.1</v>
      </c>
      <c r="S340" s="17">
        <v>49.1</v>
      </c>
      <c r="T340" s="17">
        <v>65.2</v>
      </c>
      <c r="U340" s="17">
        <v>65.099999999999994</v>
      </c>
      <c r="V340" s="17">
        <v>64.900000000000006</v>
      </c>
      <c r="W340" s="17">
        <v>67.400000000000006</v>
      </c>
      <c r="X340" s="17">
        <v>88.2</v>
      </c>
      <c r="Y340" s="17">
        <v>88.3</v>
      </c>
      <c r="Z340" s="17">
        <v>88.2</v>
      </c>
      <c r="AA340" s="17">
        <v>66.400000000000006</v>
      </c>
      <c r="AB340" s="17">
        <v>107.3</v>
      </c>
      <c r="AC340" s="17">
        <v>826</v>
      </c>
      <c r="AD340" s="17">
        <v>14.2</v>
      </c>
      <c r="AE340" s="41">
        <v>582</v>
      </c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>
        <v>50</v>
      </c>
      <c r="AZ340" s="41">
        <v>582</v>
      </c>
      <c r="BA340" s="98">
        <f t="shared" si="94"/>
        <v>632</v>
      </c>
      <c r="BB340" s="101">
        <f t="shared" si="95"/>
        <v>632</v>
      </c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>
        <f>AVERAGE($D$329:$D$340)</f>
        <v>49.399999999999984</v>
      </c>
      <c r="E341" s="78">
        <f>AVERAGE($E$329:$E$340)</f>
        <v>93.350000000000009</v>
      </c>
      <c r="F341" s="102">
        <f>AVERAGE($F$329:$F$340)</f>
        <v>17.024999999999999</v>
      </c>
      <c r="G341" s="77" t="e">
        <f>AVERAGE(G329:G340)</f>
        <v>#DIV/0!</v>
      </c>
      <c r="H341" s="78">
        <f>AVERAGE($H$329:$H$340)</f>
        <v>36.141666666666673</v>
      </c>
      <c r="I341" s="78">
        <f>AVERAGE($I$329:$I$340)</f>
        <v>95.358333333333348</v>
      </c>
      <c r="J341" s="78">
        <f>AVERAGE(J329:J340)</f>
        <v>86.316666666666677</v>
      </c>
      <c r="K341" s="103">
        <f>AVERAGE($K$329:$K$340)</f>
        <v>86.050000000000011</v>
      </c>
      <c r="L341" s="104">
        <f t="shared" ref="L341:AD341" si="96">AVERAGE(L329:L340)</f>
        <v>0</v>
      </c>
      <c r="M341" s="103" t="e">
        <f t="shared" si="96"/>
        <v>#DIV/0!</v>
      </c>
      <c r="N341" s="103" t="e">
        <f t="shared" si="96"/>
        <v>#DIV/0!</v>
      </c>
      <c r="O341" s="102" t="e">
        <f t="shared" si="96"/>
        <v>#DIV/0!</v>
      </c>
      <c r="P341" s="105">
        <f t="shared" si="96"/>
        <v>96.741666666666674</v>
      </c>
      <c r="Q341" s="158">
        <f t="shared" si="96"/>
        <v>18.233333333333334</v>
      </c>
      <c r="R341" s="78">
        <f t="shared" si="96"/>
        <v>49.125000000000007</v>
      </c>
      <c r="S341" s="78">
        <f t="shared" si="96"/>
        <v>49.06666666666667</v>
      </c>
      <c r="T341" s="78">
        <f t="shared" si="96"/>
        <v>65.75</v>
      </c>
      <c r="U341" s="78">
        <f t="shared" si="96"/>
        <v>65.708333333333329</v>
      </c>
      <c r="V341" s="78">
        <f t="shared" si="96"/>
        <v>65.474999999999994</v>
      </c>
      <c r="W341" s="78">
        <f t="shared" si="96"/>
        <v>66.99166666666666</v>
      </c>
      <c r="X341" s="78">
        <f t="shared" si="96"/>
        <v>87.941666666666663</v>
      </c>
      <c r="Y341" s="78">
        <f t="shared" si="96"/>
        <v>88.016666666666666</v>
      </c>
      <c r="Z341" s="78">
        <f t="shared" si="96"/>
        <v>87.866666666666674</v>
      </c>
      <c r="AA341" s="78">
        <f t="shared" si="96"/>
        <v>66.924999999999997</v>
      </c>
      <c r="AB341" s="78">
        <f t="shared" si="96"/>
        <v>107.37499999999999</v>
      </c>
      <c r="AC341" s="78">
        <f t="shared" si="96"/>
        <v>825.58333333333337</v>
      </c>
      <c r="AD341" s="78">
        <f t="shared" si="96"/>
        <v>14.124999999999998</v>
      </c>
      <c r="AE341" s="102">
        <f>AVERAGE($AE$329:$AE$340)</f>
        <v>581.75</v>
      </c>
      <c r="AF341" s="106" t="e">
        <f t="shared" ref="AF341:AT341" si="97">AVERAGE(AF329:AF340)</f>
        <v>#DIV/0!</v>
      </c>
      <c r="AG341" s="78" t="e">
        <f t="shared" si="97"/>
        <v>#DIV/0!</v>
      </c>
      <c r="AH341" s="78" t="e">
        <f t="shared" si="97"/>
        <v>#DIV/0!</v>
      </c>
      <c r="AI341" s="78" t="e">
        <f t="shared" si="97"/>
        <v>#DIV/0!</v>
      </c>
      <c r="AJ341" s="78" t="e">
        <f t="shared" si="97"/>
        <v>#DIV/0!</v>
      </c>
      <c r="AK341" s="78" t="e">
        <f t="shared" si="97"/>
        <v>#DIV/0!</v>
      </c>
      <c r="AL341" s="78" t="e">
        <f t="shared" si="97"/>
        <v>#DIV/0!</v>
      </c>
      <c r="AM341" s="78" t="e">
        <f t="shared" si="97"/>
        <v>#DIV/0!</v>
      </c>
      <c r="AN341" s="78" t="e">
        <f t="shared" si="97"/>
        <v>#DIV/0!</v>
      </c>
      <c r="AO341" s="78" t="e">
        <f t="shared" si="97"/>
        <v>#DIV/0!</v>
      </c>
      <c r="AP341" s="78" t="e">
        <f t="shared" si="97"/>
        <v>#DIV/0!</v>
      </c>
      <c r="AQ341" s="78" t="e">
        <f t="shared" si="97"/>
        <v>#DIV/0!</v>
      </c>
      <c r="AR341" s="78" t="e">
        <f t="shared" si="97"/>
        <v>#DIV/0!</v>
      </c>
      <c r="AS341" s="78" t="e">
        <f t="shared" si="97"/>
        <v>#DIV/0!</v>
      </c>
      <c r="AT341" s="78" t="e">
        <f t="shared" si="97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>
        <f>AVERAGE($AY$329:$AY$340)</f>
        <v>50</v>
      </c>
      <c r="AZ341" s="78">
        <f>AVERAGE(AZ329:AZ340)</f>
        <v>581.75</v>
      </c>
      <c r="BA341" s="103">
        <f>AVERAGE(BA329:BA340)</f>
        <v>631.75</v>
      </c>
      <c r="BB341" s="108">
        <f>AVERAGE(BB329:BB340)</f>
        <v>631.75</v>
      </c>
    </row>
    <row r="342" spans="1:54" x14ac:dyDescent="0.35">
      <c r="A342" s="268">
        <v>45318</v>
      </c>
      <c r="B342" s="11">
        <v>25.0833333333333</v>
      </c>
      <c r="C342" s="306"/>
      <c r="D342" s="17">
        <v>49.4</v>
      </c>
      <c r="E342" s="17">
        <v>93.7</v>
      </c>
      <c r="F342" s="41">
        <v>16.3</v>
      </c>
      <c r="G342" s="306"/>
      <c r="H342" s="17">
        <v>33</v>
      </c>
      <c r="I342" s="17">
        <v>94.6</v>
      </c>
      <c r="J342" s="17">
        <v>86.7</v>
      </c>
      <c r="K342" s="98">
        <v>86.4</v>
      </c>
      <c r="L342" s="286">
        <f>G342-C342</f>
        <v>0</v>
      </c>
      <c r="M342" s="99"/>
      <c r="N342" s="17"/>
      <c r="O342" s="41"/>
      <c r="P342" s="142">
        <v>96.6</v>
      </c>
      <c r="Q342" s="144">
        <v>17.5</v>
      </c>
      <c r="R342" s="99">
        <v>49.1</v>
      </c>
      <c r="S342" s="17">
        <v>49.1</v>
      </c>
      <c r="T342" s="17">
        <v>64.7</v>
      </c>
      <c r="U342" s="17">
        <v>64.7</v>
      </c>
      <c r="V342" s="17">
        <v>64.5</v>
      </c>
      <c r="W342" s="17">
        <v>67</v>
      </c>
      <c r="X342" s="17">
        <v>88.3</v>
      </c>
      <c r="Y342" s="17">
        <v>88.4</v>
      </c>
      <c r="Z342" s="17">
        <v>88.2</v>
      </c>
      <c r="AA342" s="17">
        <v>66</v>
      </c>
      <c r="AB342" s="17">
        <v>107.3</v>
      </c>
      <c r="AC342" s="17">
        <v>825</v>
      </c>
      <c r="AD342" s="17">
        <v>14</v>
      </c>
      <c r="AE342" s="41">
        <v>584</v>
      </c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>
        <v>50</v>
      </c>
      <c r="AZ342" s="41">
        <v>584</v>
      </c>
      <c r="BA342" s="98">
        <f>AY342+AZ342</f>
        <v>634</v>
      </c>
      <c r="BB342" s="101">
        <f>AE342+AU342+AY342</f>
        <v>634</v>
      </c>
    </row>
    <row r="343" spans="1:54" x14ac:dyDescent="0.35">
      <c r="A343" s="266"/>
      <c r="B343" s="11">
        <v>25.1666666666667</v>
      </c>
      <c r="C343" s="266"/>
      <c r="D343" s="17">
        <v>49.4</v>
      </c>
      <c r="E343" s="17">
        <v>94.9</v>
      </c>
      <c r="F343" s="41">
        <v>16.100000000000001</v>
      </c>
      <c r="G343" s="311"/>
      <c r="H343" s="17">
        <v>32.6</v>
      </c>
      <c r="I343" s="17">
        <v>94.3</v>
      </c>
      <c r="J343" s="17">
        <v>86.7</v>
      </c>
      <c r="K343" s="98">
        <v>86.4</v>
      </c>
      <c r="L343" s="266"/>
      <c r="M343" s="99"/>
      <c r="N343" s="17"/>
      <c r="O343" s="41"/>
      <c r="P343" s="142">
        <v>97</v>
      </c>
      <c r="Q343" s="144">
        <v>17.100000000000001</v>
      </c>
      <c r="R343" s="99">
        <v>49.1</v>
      </c>
      <c r="S343" s="17">
        <v>49</v>
      </c>
      <c r="T343" s="17">
        <v>64.5</v>
      </c>
      <c r="U343" s="17">
        <v>64.5</v>
      </c>
      <c r="V343" s="17">
        <v>64.3</v>
      </c>
      <c r="W343" s="17">
        <v>66.8</v>
      </c>
      <c r="X343" s="17">
        <v>88.3</v>
      </c>
      <c r="Y343" s="17">
        <v>88.4</v>
      </c>
      <c r="Z343" s="17">
        <v>88.2</v>
      </c>
      <c r="AA343" s="17">
        <v>65.8</v>
      </c>
      <c r="AB343" s="17">
        <v>107.3</v>
      </c>
      <c r="AC343" s="17">
        <v>826</v>
      </c>
      <c r="AD343" s="17">
        <v>13.9</v>
      </c>
      <c r="AE343" s="41">
        <v>584</v>
      </c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>
        <v>50</v>
      </c>
      <c r="AZ343" s="41">
        <v>584</v>
      </c>
      <c r="BA343" s="98">
        <f t="shared" ref="BA343:BA353" si="98">AY343+AZ343</f>
        <v>634</v>
      </c>
      <c r="BB343" s="101">
        <f t="shared" ref="BB343:BB353" si="99">AE343+AU343+AY343</f>
        <v>634</v>
      </c>
    </row>
    <row r="344" spans="1:54" x14ac:dyDescent="0.35">
      <c r="A344" s="266"/>
      <c r="B344" s="11">
        <v>25.25</v>
      </c>
      <c r="C344" s="266"/>
      <c r="D344" s="17">
        <v>49.4</v>
      </c>
      <c r="E344" s="17">
        <v>93.7</v>
      </c>
      <c r="F344" s="41">
        <v>16</v>
      </c>
      <c r="G344" s="311"/>
      <c r="H344" s="17">
        <v>32.6</v>
      </c>
      <c r="I344" s="17">
        <v>94.8</v>
      </c>
      <c r="J344" s="17">
        <v>86.7</v>
      </c>
      <c r="K344" s="98">
        <v>86.4</v>
      </c>
      <c r="L344" s="266"/>
      <c r="M344" s="99"/>
      <c r="N344" s="17"/>
      <c r="O344" s="41"/>
      <c r="P344" s="142">
        <v>95.9</v>
      </c>
      <c r="Q344" s="144">
        <v>17.2</v>
      </c>
      <c r="R344" s="99">
        <v>49.1</v>
      </c>
      <c r="S344" s="17">
        <v>49.1</v>
      </c>
      <c r="T344" s="17">
        <v>64.5</v>
      </c>
      <c r="U344" s="17">
        <v>64.5</v>
      </c>
      <c r="V344" s="17">
        <v>64.3</v>
      </c>
      <c r="W344" s="17">
        <v>66.8</v>
      </c>
      <c r="X344" s="17">
        <v>88.3</v>
      </c>
      <c r="Y344" s="17">
        <v>88.4</v>
      </c>
      <c r="Z344" s="17">
        <v>88.2</v>
      </c>
      <c r="AA344" s="17">
        <v>65.8</v>
      </c>
      <c r="AB344" s="17">
        <v>107.7</v>
      </c>
      <c r="AC344" s="17">
        <v>825</v>
      </c>
      <c r="AD344" s="17">
        <v>14.1</v>
      </c>
      <c r="AE344" s="41">
        <v>584</v>
      </c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>
        <v>50</v>
      </c>
      <c r="AZ344" s="41">
        <v>584</v>
      </c>
      <c r="BA344" s="98">
        <f t="shared" si="98"/>
        <v>634</v>
      </c>
      <c r="BB344" s="101">
        <f t="shared" si="99"/>
        <v>634</v>
      </c>
    </row>
    <row r="345" spans="1:54" x14ac:dyDescent="0.35">
      <c r="A345" s="266"/>
      <c r="B345" s="11">
        <v>25.3333333333333</v>
      </c>
      <c r="C345" s="266"/>
      <c r="D345" s="17">
        <v>49.4</v>
      </c>
      <c r="E345" s="17">
        <v>93.4</v>
      </c>
      <c r="F345" s="41">
        <v>16.2</v>
      </c>
      <c r="G345" s="311"/>
      <c r="H345" s="17">
        <v>33.9</v>
      </c>
      <c r="I345" s="17">
        <v>94.5</v>
      </c>
      <c r="J345" s="17">
        <v>86.8</v>
      </c>
      <c r="K345" s="98">
        <v>86.5</v>
      </c>
      <c r="L345" s="266"/>
      <c r="M345" s="99"/>
      <c r="N345" s="17"/>
      <c r="O345" s="41"/>
      <c r="P345" s="142">
        <v>95.6</v>
      </c>
      <c r="Q345" s="144">
        <v>17.399999999999999</v>
      </c>
      <c r="R345" s="99">
        <v>49.1</v>
      </c>
      <c r="S345" s="17">
        <v>49.1</v>
      </c>
      <c r="T345" s="17">
        <v>65</v>
      </c>
      <c r="U345" s="17">
        <v>64.900000000000006</v>
      </c>
      <c r="V345" s="17">
        <v>64.7</v>
      </c>
      <c r="W345" s="17">
        <v>67.2</v>
      </c>
      <c r="X345" s="17">
        <v>88.3</v>
      </c>
      <c r="Y345" s="17">
        <v>88.4</v>
      </c>
      <c r="Z345" s="17">
        <v>88.3</v>
      </c>
      <c r="AA345" s="17">
        <v>66.3</v>
      </c>
      <c r="AB345" s="17">
        <v>107.5</v>
      </c>
      <c r="AC345" s="17">
        <v>825</v>
      </c>
      <c r="AD345" s="17">
        <v>14.2</v>
      </c>
      <c r="AE345" s="41">
        <v>584</v>
      </c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>
        <v>50</v>
      </c>
      <c r="AZ345" s="41">
        <v>584</v>
      </c>
      <c r="BA345" s="98">
        <f t="shared" si="98"/>
        <v>634</v>
      </c>
      <c r="BB345" s="101">
        <f t="shared" si="99"/>
        <v>634</v>
      </c>
    </row>
    <row r="346" spans="1:54" x14ac:dyDescent="0.35">
      <c r="A346" s="266"/>
      <c r="B346" s="11">
        <v>25.4166666666667</v>
      </c>
      <c r="C346" s="266"/>
      <c r="D346" s="17">
        <v>49.4</v>
      </c>
      <c r="E346" s="17">
        <v>93</v>
      </c>
      <c r="F346" s="41">
        <v>16.7</v>
      </c>
      <c r="G346" s="311"/>
      <c r="H346" s="17">
        <v>37.5</v>
      </c>
      <c r="I346" s="17">
        <v>94.2</v>
      </c>
      <c r="J346" s="17">
        <v>87.2</v>
      </c>
      <c r="K346" s="98">
        <v>86.9</v>
      </c>
      <c r="L346" s="266"/>
      <c r="M346" s="99"/>
      <c r="N346" s="17"/>
      <c r="O346" s="41"/>
      <c r="P346" s="142">
        <v>96.2</v>
      </c>
      <c r="Q346" s="144">
        <v>18.100000000000001</v>
      </c>
      <c r="R346" s="99">
        <v>49.2</v>
      </c>
      <c r="S346" s="17">
        <v>49.1</v>
      </c>
      <c r="T346" s="17">
        <v>66.3</v>
      </c>
      <c r="U346" s="17">
        <v>66.400000000000006</v>
      </c>
      <c r="V346" s="17">
        <v>66.099999999999994</v>
      </c>
      <c r="W346" s="17">
        <v>68.7</v>
      </c>
      <c r="X346" s="17">
        <v>88.8</v>
      </c>
      <c r="Y346" s="17">
        <v>88.8</v>
      </c>
      <c r="Z346" s="17">
        <v>88.7</v>
      </c>
      <c r="AA346" s="17">
        <v>67.7</v>
      </c>
      <c r="AB346" s="17">
        <v>106.6</v>
      </c>
      <c r="AC346" s="17">
        <v>824</v>
      </c>
      <c r="AD346" s="17">
        <v>14.2</v>
      </c>
      <c r="AE346" s="41">
        <v>586</v>
      </c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>
        <v>50</v>
      </c>
      <c r="AZ346" s="41">
        <v>586</v>
      </c>
      <c r="BA346" s="98">
        <f t="shared" si="98"/>
        <v>636</v>
      </c>
      <c r="BB346" s="101">
        <f t="shared" si="99"/>
        <v>636</v>
      </c>
    </row>
    <row r="347" spans="1:54" x14ac:dyDescent="0.35">
      <c r="A347" s="266"/>
      <c r="B347" s="11">
        <v>25.5</v>
      </c>
      <c r="C347" s="266"/>
      <c r="D347" s="17">
        <v>49.4</v>
      </c>
      <c r="E347" s="17">
        <v>91.7</v>
      </c>
      <c r="F347" s="41">
        <v>17.100000000000001</v>
      </c>
      <c r="G347" s="311"/>
      <c r="H347" s="17">
        <v>38.6</v>
      </c>
      <c r="I347" s="17">
        <v>94.8</v>
      </c>
      <c r="J347" s="17">
        <v>86.6</v>
      </c>
      <c r="K347" s="98">
        <v>86.4</v>
      </c>
      <c r="L347" s="266"/>
      <c r="M347" s="99"/>
      <c r="N347" s="17"/>
      <c r="O347" s="41"/>
      <c r="P347" s="142">
        <v>95.9</v>
      </c>
      <c r="Q347" s="144">
        <v>18.399999999999999</v>
      </c>
      <c r="R347" s="99">
        <v>49.2</v>
      </c>
      <c r="S347" s="17">
        <v>49.1</v>
      </c>
      <c r="T347" s="17">
        <v>66.3</v>
      </c>
      <c r="U347" s="17">
        <v>66.3</v>
      </c>
      <c r="V347" s="17">
        <v>66.099999999999994</v>
      </c>
      <c r="W347" s="17">
        <v>68.599999999999994</v>
      </c>
      <c r="X347" s="17">
        <v>88.2</v>
      </c>
      <c r="Y347" s="17">
        <v>88.3</v>
      </c>
      <c r="Z347" s="17">
        <v>88.1</v>
      </c>
      <c r="AA347" s="17">
        <v>67.599999999999994</v>
      </c>
      <c r="AB347" s="17">
        <v>107</v>
      </c>
      <c r="AC347" s="17">
        <v>826</v>
      </c>
      <c r="AD347" s="17">
        <v>13.9</v>
      </c>
      <c r="AE347" s="41">
        <v>583</v>
      </c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>
        <v>50</v>
      </c>
      <c r="AZ347" s="41">
        <v>583</v>
      </c>
      <c r="BA347" s="98">
        <f t="shared" si="98"/>
        <v>633</v>
      </c>
      <c r="BB347" s="101">
        <f t="shared" si="99"/>
        <v>633</v>
      </c>
    </row>
    <row r="348" spans="1:54" x14ac:dyDescent="0.35">
      <c r="A348" s="266"/>
      <c r="B348" s="11">
        <v>25.5833333333333</v>
      </c>
      <c r="C348" s="266"/>
      <c r="D348" s="17">
        <v>49.4</v>
      </c>
      <c r="E348" s="17">
        <v>89.7</v>
      </c>
      <c r="F348" s="41">
        <v>17.3</v>
      </c>
      <c r="G348" s="311"/>
      <c r="H348" s="17">
        <v>38.9</v>
      </c>
      <c r="I348" s="17">
        <v>94.1</v>
      </c>
      <c r="J348" s="17">
        <v>86.9</v>
      </c>
      <c r="K348" s="98">
        <v>86.6</v>
      </c>
      <c r="L348" s="266"/>
      <c r="M348" s="99"/>
      <c r="N348" s="17"/>
      <c r="O348" s="41"/>
      <c r="P348" s="142">
        <v>95.8</v>
      </c>
      <c r="Q348" s="144">
        <v>18.7</v>
      </c>
      <c r="R348" s="99">
        <v>49.2</v>
      </c>
      <c r="S348" s="17">
        <v>49.1</v>
      </c>
      <c r="T348" s="17">
        <v>66.7</v>
      </c>
      <c r="U348" s="17">
        <v>66.8</v>
      </c>
      <c r="V348" s="17">
        <v>66.599999999999994</v>
      </c>
      <c r="W348" s="17">
        <v>69.2</v>
      </c>
      <c r="X348" s="17">
        <v>88.5</v>
      </c>
      <c r="Y348" s="17">
        <v>88.6</v>
      </c>
      <c r="Z348" s="17">
        <v>88.4</v>
      </c>
      <c r="AA348" s="17">
        <v>68.2</v>
      </c>
      <c r="AB348" s="17">
        <v>106.7</v>
      </c>
      <c r="AC348" s="17">
        <v>825</v>
      </c>
      <c r="AD348" s="17">
        <v>14.1</v>
      </c>
      <c r="AE348" s="41">
        <v>585</v>
      </c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>
        <v>50</v>
      </c>
      <c r="AZ348" s="41">
        <v>585</v>
      </c>
      <c r="BA348" s="98">
        <f t="shared" si="98"/>
        <v>635</v>
      </c>
      <c r="BB348" s="101">
        <f t="shared" si="99"/>
        <v>635</v>
      </c>
    </row>
    <row r="349" spans="1:54" x14ac:dyDescent="0.35">
      <c r="A349" s="266"/>
      <c r="B349" s="11">
        <v>25.6666666666667</v>
      </c>
      <c r="C349" s="266"/>
      <c r="D349" s="17">
        <v>49.5</v>
      </c>
      <c r="E349" s="17">
        <v>91.9</v>
      </c>
      <c r="F349" s="41">
        <v>17.399999999999999</v>
      </c>
      <c r="G349" s="311"/>
      <c r="H349" s="17">
        <v>38.4</v>
      </c>
      <c r="I349" s="17">
        <v>94.3</v>
      </c>
      <c r="J349" s="17">
        <v>87.2</v>
      </c>
      <c r="K349" s="98">
        <v>86.9</v>
      </c>
      <c r="L349" s="266"/>
      <c r="M349" s="99"/>
      <c r="N349" s="17"/>
      <c r="O349" s="41"/>
      <c r="P349" s="142">
        <v>96.4</v>
      </c>
      <c r="Q349" s="144">
        <v>18.7</v>
      </c>
      <c r="R349" s="99">
        <v>49.2</v>
      </c>
      <c r="S349" s="17">
        <v>49.1</v>
      </c>
      <c r="T349" s="17">
        <v>67.099999999999994</v>
      </c>
      <c r="U349" s="17">
        <v>67</v>
      </c>
      <c r="V349" s="17">
        <v>66.8</v>
      </c>
      <c r="W349" s="17">
        <v>69.400000000000006</v>
      </c>
      <c r="X349" s="17">
        <v>88.8</v>
      </c>
      <c r="Y349" s="17">
        <v>88.9</v>
      </c>
      <c r="Z349" s="17">
        <v>88.8</v>
      </c>
      <c r="AA349" s="17">
        <v>68.400000000000006</v>
      </c>
      <c r="AB349" s="17">
        <v>106.1</v>
      </c>
      <c r="AC349" s="17">
        <v>826</v>
      </c>
      <c r="AD349" s="17">
        <v>14.2</v>
      </c>
      <c r="AE349" s="41">
        <v>587</v>
      </c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>
        <v>50</v>
      </c>
      <c r="AZ349" s="41">
        <v>587</v>
      </c>
      <c r="BA349" s="98">
        <f t="shared" si="98"/>
        <v>637</v>
      </c>
      <c r="BB349" s="101">
        <f t="shared" si="99"/>
        <v>637</v>
      </c>
    </row>
    <row r="350" spans="1:54" x14ac:dyDescent="0.35">
      <c r="A350" s="266"/>
      <c r="B350" s="11">
        <v>25.75</v>
      </c>
      <c r="C350" s="266"/>
      <c r="D350" s="17">
        <v>49.4</v>
      </c>
      <c r="E350" s="17">
        <v>91.8</v>
      </c>
      <c r="F350" s="41">
        <v>17.2</v>
      </c>
      <c r="G350" s="311"/>
      <c r="H350" s="17">
        <v>37.1</v>
      </c>
      <c r="I350" s="17">
        <v>94.1</v>
      </c>
      <c r="J350" s="17">
        <v>87.1</v>
      </c>
      <c r="K350" s="98">
        <v>86.9</v>
      </c>
      <c r="L350" s="266"/>
      <c r="M350" s="99"/>
      <c r="N350" s="17"/>
      <c r="O350" s="41"/>
      <c r="P350" s="142">
        <v>95.4</v>
      </c>
      <c r="Q350" s="144">
        <v>18.399999999999999</v>
      </c>
      <c r="R350" s="99">
        <v>49.1</v>
      </c>
      <c r="S350" s="17">
        <v>49.1</v>
      </c>
      <c r="T350" s="17">
        <v>66.599999999999994</v>
      </c>
      <c r="U350" s="17">
        <v>66.599999999999994</v>
      </c>
      <c r="V350" s="17">
        <v>66.3</v>
      </c>
      <c r="W350" s="17">
        <v>68.900000000000006</v>
      </c>
      <c r="X350" s="17">
        <v>88.7</v>
      </c>
      <c r="Y350" s="17">
        <v>88.8</v>
      </c>
      <c r="Z350" s="17">
        <v>88.6</v>
      </c>
      <c r="AA350" s="17">
        <v>67.900000000000006</v>
      </c>
      <c r="AB350" s="17">
        <v>106.4</v>
      </c>
      <c r="AC350" s="17">
        <v>826</v>
      </c>
      <c r="AD350" s="17">
        <v>14.1</v>
      </c>
      <c r="AE350" s="41">
        <v>586</v>
      </c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>
        <v>50</v>
      </c>
      <c r="AZ350" s="41">
        <v>586</v>
      </c>
      <c r="BA350" s="98">
        <f t="shared" si="98"/>
        <v>636</v>
      </c>
      <c r="BB350" s="101">
        <f t="shared" si="99"/>
        <v>636</v>
      </c>
    </row>
    <row r="351" spans="1:54" x14ac:dyDescent="0.35">
      <c r="A351" s="266"/>
      <c r="B351" s="11">
        <v>25.8333333333333</v>
      </c>
      <c r="C351" s="266"/>
      <c r="D351" s="17">
        <v>49.4</v>
      </c>
      <c r="E351" s="17">
        <v>92.4</v>
      </c>
      <c r="F351" s="41">
        <v>17</v>
      </c>
      <c r="G351" s="311"/>
      <c r="H351" s="17">
        <v>36.6</v>
      </c>
      <c r="I351" s="17">
        <v>95.1</v>
      </c>
      <c r="J351" s="17">
        <v>86.4</v>
      </c>
      <c r="K351" s="98">
        <v>86.1</v>
      </c>
      <c r="L351" s="266"/>
      <c r="M351" s="99"/>
      <c r="N351" s="17"/>
      <c r="O351" s="41"/>
      <c r="P351" s="142">
        <v>96.5</v>
      </c>
      <c r="Q351" s="144">
        <v>18.100000000000001</v>
      </c>
      <c r="R351" s="99">
        <v>49.2</v>
      </c>
      <c r="S351" s="17">
        <v>49.1</v>
      </c>
      <c r="T351" s="17">
        <v>65.7</v>
      </c>
      <c r="U351" s="17">
        <v>65.599999999999994</v>
      </c>
      <c r="V351" s="17">
        <v>65.400000000000006</v>
      </c>
      <c r="W351" s="17">
        <v>67.900000000000006</v>
      </c>
      <c r="X351" s="17">
        <v>88</v>
      </c>
      <c r="Y351" s="17">
        <v>88.1</v>
      </c>
      <c r="Z351" s="17">
        <v>87.9</v>
      </c>
      <c r="AA351" s="17">
        <v>67</v>
      </c>
      <c r="AB351" s="17">
        <v>106.9</v>
      </c>
      <c r="AC351" s="17">
        <v>825</v>
      </c>
      <c r="AD351" s="17">
        <v>14.2</v>
      </c>
      <c r="AE351" s="41">
        <v>582</v>
      </c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>
        <v>50</v>
      </c>
      <c r="AZ351" s="41">
        <v>582</v>
      </c>
      <c r="BA351" s="98">
        <f t="shared" si="98"/>
        <v>632</v>
      </c>
      <c r="BB351" s="101">
        <f t="shared" si="99"/>
        <v>632</v>
      </c>
    </row>
    <row r="352" spans="1:54" x14ac:dyDescent="0.35">
      <c r="A352" s="266"/>
      <c r="B352" s="11">
        <v>25.9166666666667</v>
      </c>
      <c r="C352" s="266"/>
      <c r="D352" s="17">
        <v>49.4</v>
      </c>
      <c r="E352" s="17">
        <v>94.9</v>
      </c>
      <c r="F352" s="41">
        <v>16.899999999999999</v>
      </c>
      <c r="G352" s="311"/>
      <c r="H352" s="17">
        <v>36.5</v>
      </c>
      <c r="I352" s="17">
        <v>94.8</v>
      </c>
      <c r="J352" s="17">
        <v>86.9</v>
      </c>
      <c r="K352" s="98">
        <v>86.6</v>
      </c>
      <c r="L352" s="266"/>
      <c r="M352" s="99"/>
      <c r="N352" s="17"/>
      <c r="O352" s="41"/>
      <c r="P352" s="142">
        <v>96.8</v>
      </c>
      <c r="Q352" s="144">
        <v>18.100000000000001</v>
      </c>
      <c r="R352" s="99">
        <v>49.1</v>
      </c>
      <c r="S352" s="17">
        <v>49.1</v>
      </c>
      <c r="T352" s="17">
        <v>66</v>
      </c>
      <c r="U352" s="17">
        <v>65.900000000000006</v>
      </c>
      <c r="V352" s="17">
        <v>65.7</v>
      </c>
      <c r="W352" s="17">
        <v>68.2</v>
      </c>
      <c r="X352" s="17">
        <v>88.5</v>
      </c>
      <c r="Y352" s="17">
        <v>88.6</v>
      </c>
      <c r="Z352" s="17">
        <v>88.4</v>
      </c>
      <c r="AA352" s="17">
        <v>67.3</v>
      </c>
      <c r="AB352" s="17">
        <v>107.3</v>
      </c>
      <c r="AC352" s="17">
        <v>824</v>
      </c>
      <c r="AD352" s="17">
        <v>13.9</v>
      </c>
      <c r="AE352" s="41">
        <v>585</v>
      </c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>
        <v>50</v>
      </c>
      <c r="AZ352" s="41">
        <v>585</v>
      </c>
      <c r="BA352" s="98">
        <f t="shared" si="98"/>
        <v>635</v>
      </c>
      <c r="BB352" s="101">
        <f t="shared" si="99"/>
        <v>635</v>
      </c>
    </row>
    <row r="353" spans="1:54" x14ac:dyDescent="0.35">
      <c r="A353" s="267"/>
      <c r="B353" s="11">
        <v>26</v>
      </c>
      <c r="C353" s="267"/>
      <c r="D353" s="17">
        <v>49.4</v>
      </c>
      <c r="E353" s="17">
        <v>93.8</v>
      </c>
      <c r="F353" s="41">
        <v>16.5</v>
      </c>
      <c r="G353" s="312"/>
      <c r="H353" s="17">
        <v>32.799999999999997</v>
      </c>
      <c r="I353" s="17">
        <v>95.3</v>
      </c>
      <c r="J353" s="17">
        <v>86.5</v>
      </c>
      <c r="K353" s="98">
        <v>86.3</v>
      </c>
      <c r="L353" s="267"/>
      <c r="M353" s="99"/>
      <c r="N353" s="17"/>
      <c r="O353" s="41"/>
      <c r="P353" s="142">
        <v>96.2</v>
      </c>
      <c r="Q353" s="144">
        <v>17.600000000000001</v>
      </c>
      <c r="R353" s="99">
        <v>49.2</v>
      </c>
      <c r="S353" s="17">
        <v>49</v>
      </c>
      <c r="T353" s="17">
        <v>65</v>
      </c>
      <c r="U353" s="17">
        <v>64.900000000000006</v>
      </c>
      <c r="V353" s="17">
        <v>64.599999999999994</v>
      </c>
      <c r="W353" s="17">
        <v>67.2</v>
      </c>
      <c r="X353" s="17">
        <v>88.1</v>
      </c>
      <c r="Y353" s="17">
        <v>88.2</v>
      </c>
      <c r="Z353" s="17">
        <v>88.1</v>
      </c>
      <c r="AA353" s="17">
        <v>66.099999999999994</v>
      </c>
      <c r="AB353" s="17">
        <v>107.5</v>
      </c>
      <c r="AC353" s="17">
        <v>825</v>
      </c>
      <c r="AD353" s="17">
        <v>14.2</v>
      </c>
      <c r="AE353" s="41">
        <v>584</v>
      </c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>
        <v>50</v>
      </c>
      <c r="AZ353" s="41">
        <v>584</v>
      </c>
      <c r="BA353" s="98">
        <f t="shared" si="98"/>
        <v>634</v>
      </c>
      <c r="BB353" s="101">
        <f t="shared" si="99"/>
        <v>634</v>
      </c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>
        <f>AVERAGE($D$342:$D$353)</f>
        <v>49.408333333333324</v>
      </c>
      <c r="E354" s="78">
        <f>AVERAGE($E$342:$E$353)</f>
        <v>92.908333333333346</v>
      </c>
      <c r="F354" s="102">
        <f>AVERAGE($F$342:$F$353)</f>
        <v>16.724999999999998</v>
      </c>
      <c r="G354" s="77" t="e">
        <f>AVERAGE(G342:G353)</f>
        <v>#DIV/0!</v>
      </c>
      <c r="H354" s="78">
        <f>AVERAGE($H$342:$H$353)</f>
        <v>35.708333333333336</v>
      </c>
      <c r="I354" s="78">
        <f>AVERAGE($I$342:$I$353)</f>
        <v>94.574999999999989</v>
      </c>
      <c r="J354" s="78">
        <f>AVERAGE(J342:J353)</f>
        <v>86.808333333333337</v>
      </c>
      <c r="K354" s="103">
        <f>AVERAGE($K$342:$K$353)</f>
        <v>86.533333333333346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>
        <f>AVERAGE(P342:P353)</f>
        <v>96.191666666666663</v>
      </c>
      <c r="Q354" s="159">
        <f>AVERAGE(Q355:Q366)</f>
        <v>17.466666666666672</v>
      </c>
      <c r="R354" s="78">
        <f t="shared" ref="R354:AD354" si="100">AVERAGE(R342:R353)</f>
        <v>49.150000000000006</v>
      </c>
      <c r="S354" s="78">
        <f t="shared" si="100"/>
        <v>49.083333333333343</v>
      </c>
      <c r="T354" s="78">
        <f t="shared" si="100"/>
        <v>65.7</v>
      </c>
      <c r="U354" s="78">
        <f t="shared" si="100"/>
        <v>65.674999999999997</v>
      </c>
      <c r="V354" s="78">
        <f t="shared" si="100"/>
        <v>65.45</v>
      </c>
      <c r="W354" s="78">
        <f t="shared" si="100"/>
        <v>67.991666666666674</v>
      </c>
      <c r="X354" s="78">
        <f t="shared" si="100"/>
        <v>88.399999999999991</v>
      </c>
      <c r="Y354" s="78">
        <f t="shared" si="100"/>
        <v>88.491666666666674</v>
      </c>
      <c r="Z354" s="78">
        <f t="shared" si="100"/>
        <v>88.324999999999989</v>
      </c>
      <c r="AA354" s="78">
        <f t="shared" si="100"/>
        <v>67.00833333333334</v>
      </c>
      <c r="AB354" s="78">
        <f t="shared" si="100"/>
        <v>107.02499999999999</v>
      </c>
      <c r="AC354" s="78">
        <f t="shared" si="100"/>
        <v>825.16666666666663</v>
      </c>
      <c r="AD354" s="78">
        <f t="shared" si="100"/>
        <v>14.083333333333334</v>
      </c>
      <c r="AE354" s="102">
        <f>AVERAGE($AE$342:$AE$353)</f>
        <v>584.5</v>
      </c>
      <c r="AF354" s="106" t="e">
        <f t="shared" ref="AF354:AT354" si="101">AVERAGE(AF342:AF353)</f>
        <v>#DIV/0!</v>
      </c>
      <c r="AG354" s="78" t="e">
        <f t="shared" si="101"/>
        <v>#DIV/0!</v>
      </c>
      <c r="AH354" s="78" t="e">
        <f t="shared" si="101"/>
        <v>#DIV/0!</v>
      </c>
      <c r="AI354" s="78" t="e">
        <f t="shared" si="101"/>
        <v>#DIV/0!</v>
      </c>
      <c r="AJ354" s="78" t="e">
        <f t="shared" si="101"/>
        <v>#DIV/0!</v>
      </c>
      <c r="AK354" s="78" t="e">
        <f t="shared" si="101"/>
        <v>#DIV/0!</v>
      </c>
      <c r="AL354" s="78" t="e">
        <f t="shared" si="101"/>
        <v>#DIV/0!</v>
      </c>
      <c r="AM354" s="78" t="e">
        <f t="shared" si="101"/>
        <v>#DIV/0!</v>
      </c>
      <c r="AN354" s="78" t="e">
        <f t="shared" si="101"/>
        <v>#DIV/0!</v>
      </c>
      <c r="AO354" s="78" t="e">
        <f t="shared" si="101"/>
        <v>#DIV/0!</v>
      </c>
      <c r="AP354" s="78" t="e">
        <f t="shared" si="101"/>
        <v>#DIV/0!</v>
      </c>
      <c r="AQ354" s="78" t="e">
        <f t="shared" si="101"/>
        <v>#DIV/0!</v>
      </c>
      <c r="AR354" s="78" t="e">
        <f t="shared" si="101"/>
        <v>#DIV/0!</v>
      </c>
      <c r="AS354" s="78" t="e">
        <f t="shared" si="101"/>
        <v>#DIV/0!</v>
      </c>
      <c r="AT354" s="78" t="e">
        <f t="shared" si="101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>
        <f>AVERAGE($AY$342:$AY$353)</f>
        <v>50</v>
      </c>
      <c r="AZ354" s="78">
        <f>AVERAGE(AZ342:AZ353)</f>
        <v>584.5</v>
      </c>
      <c r="BA354" s="103">
        <f>AVERAGE(BA342:BA353)</f>
        <v>634.5</v>
      </c>
      <c r="BB354" s="108">
        <f>AVERAGE(BB342:BB353)</f>
        <v>634.5</v>
      </c>
    </row>
    <row r="355" spans="1:54" x14ac:dyDescent="0.35">
      <c r="A355" s="268">
        <v>45319</v>
      </c>
      <c r="B355" s="11">
        <v>26.0833333333333</v>
      </c>
      <c r="C355" s="306"/>
      <c r="D355" s="17">
        <v>49.4</v>
      </c>
      <c r="E355" s="17">
        <v>94.4</v>
      </c>
      <c r="F355" s="41">
        <v>16.100000000000001</v>
      </c>
      <c r="G355" s="306"/>
      <c r="H355" s="17">
        <v>32.299999999999997</v>
      </c>
      <c r="I355" s="17">
        <v>95.4</v>
      </c>
      <c r="J355" s="17">
        <v>86.1</v>
      </c>
      <c r="K355" s="98">
        <v>85.8</v>
      </c>
      <c r="L355" s="286">
        <f>G355-C355</f>
        <v>0</v>
      </c>
      <c r="M355" s="99"/>
      <c r="N355" s="17"/>
      <c r="O355" s="41"/>
      <c r="P355" s="99">
        <v>97</v>
      </c>
      <c r="Q355" s="17">
        <v>17.2</v>
      </c>
      <c r="R355" s="17">
        <v>49.1</v>
      </c>
      <c r="S355" s="17">
        <v>49</v>
      </c>
      <c r="T355" s="17">
        <v>64</v>
      </c>
      <c r="U355" s="17">
        <v>64</v>
      </c>
      <c r="V355" s="17">
        <v>63.8</v>
      </c>
      <c r="W355" s="17">
        <v>66.2</v>
      </c>
      <c r="X355" s="17">
        <v>87.7</v>
      </c>
      <c r="Y355" s="17">
        <v>87.8</v>
      </c>
      <c r="Z355" s="17">
        <v>87.6</v>
      </c>
      <c r="AA355" s="17">
        <v>65.3</v>
      </c>
      <c r="AB355" s="17">
        <v>107.9</v>
      </c>
      <c r="AC355" s="17">
        <v>825</v>
      </c>
      <c r="AD355" s="17">
        <v>14.2</v>
      </c>
      <c r="AE355" s="41">
        <v>579</v>
      </c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>
        <v>50</v>
      </c>
      <c r="AZ355" s="41">
        <v>579</v>
      </c>
      <c r="BA355" s="98">
        <f>AY355+AZ355</f>
        <v>629</v>
      </c>
      <c r="BB355" s="101">
        <f>AE355+AU355+AY355</f>
        <v>629</v>
      </c>
    </row>
    <row r="356" spans="1:54" x14ac:dyDescent="0.35">
      <c r="A356" s="266"/>
      <c r="B356" s="11">
        <v>26.1666666666667</v>
      </c>
      <c r="C356" s="266"/>
      <c r="D356" s="17">
        <v>49.4</v>
      </c>
      <c r="E356" s="17">
        <v>97.2</v>
      </c>
      <c r="F356" s="41">
        <v>16</v>
      </c>
      <c r="G356" s="311"/>
      <c r="H356" s="17">
        <v>31.8</v>
      </c>
      <c r="I356" s="17">
        <v>95.5</v>
      </c>
      <c r="J356" s="17">
        <v>86.3</v>
      </c>
      <c r="K356" s="98">
        <v>86</v>
      </c>
      <c r="L356" s="266"/>
      <c r="M356" s="99"/>
      <c r="N356" s="17"/>
      <c r="O356" s="41"/>
      <c r="P356" s="99">
        <v>97.6</v>
      </c>
      <c r="Q356" s="17">
        <v>17.100000000000001</v>
      </c>
      <c r="R356" s="17">
        <v>49.1</v>
      </c>
      <c r="S356" s="17">
        <v>49.1</v>
      </c>
      <c r="T356" s="17">
        <v>64</v>
      </c>
      <c r="U356" s="17">
        <v>63.9</v>
      </c>
      <c r="V356" s="17">
        <v>63.7</v>
      </c>
      <c r="W356" s="17">
        <v>66.2</v>
      </c>
      <c r="X356" s="17">
        <v>87.9</v>
      </c>
      <c r="Y356" s="17">
        <v>88</v>
      </c>
      <c r="Z356" s="17">
        <v>87.7</v>
      </c>
      <c r="AA356" s="17">
        <v>65.3</v>
      </c>
      <c r="AB356" s="17">
        <v>108.3</v>
      </c>
      <c r="AC356" s="17">
        <v>825</v>
      </c>
      <c r="AD356" s="17">
        <v>14</v>
      </c>
      <c r="AE356" s="41">
        <v>584</v>
      </c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>
        <v>50</v>
      </c>
      <c r="AZ356" s="41">
        <v>584</v>
      </c>
      <c r="BA356" s="98">
        <f t="shared" ref="BA356:BA366" si="102">AY356+AZ356</f>
        <v>634</v>
      </c>
      <c r="BB356" s="101">
        <f t="shared" ref="BB356:BB366" si="103">AE356+AU356+AY356</f>
        <v>634</v>
      </c>
    </row>
    <row r="357" spans="1:54" x14ac:dyDescent="0.35">
      <c r="A357" s="266"/>
      <c r="B357" s="11">
        <v>26.25</v>
      </c>
      <c r="C357" s="266"/>
      <c r="D357" s="17">
        <v>49.4</v>
      </c>
      <c r="E357" s="17">
        <v>95.9</v>
      </c>
      <c r="F357" s="41">
        <v>16</v>
      </c>
      <c r="G357" s="311"/>
      <c r="H357" s="17">
        <v>31.2</v>
      </c>
      <c r="I357" s="17">
        <v>95.6</v>
      </c>
      <c r="J357" s="17">
        <v>86.5</v>
      </c>
      <c r="K357" s="98">
        <v>86.2</v>
      </c>
      <c r="L357" s="266"/>
      <c r="M357" s="99"/>
      <c r="N357" s="17"/>
      <c r="O357" s="41"/>
      <c r="P357" s="99">
        <v>98.1</v>
      </c>
      <c r="Q357" s="17">
        <v>17.100000000000001</v>
      </c>
      <c r="R357" s="17">
        <v>49.1</v>
      </c>
      <c r="S357" s="17">
        <v>49.1</v>
      </c>
      <c r="T357" s="17">
        <v>64</v>
      </c>
      <c r="U357" s="17">
        <v>63.8</v>
      </c>
      <c r="V357" s="17">
        <v>63.7</v>
      </c>
      <c r="W357" s="17">
        <v>66.2</v>
      </c>
      <c r="X357" s="17">
        <v>88.1</v>
      </c>
      <c r="Y357" s="17">
        <v>88.2</v>
      </c>
      <c r="Z357" s="17">
        <v>88</v>
      </c>
      <c r="AA357" s="17">
        <v>65.2</v>
      </c>
      <c r="AB357" s="17">
        <v>108.2</v>
      </c>
      <c r="AC357" s="17">
        <v>827</v>
      </c>
      <c r="AD357" s="17">
        <v>13.9</v>
      </c>
      <c r="AE357" s="41">
        <v>584</v>
      </c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>
        <v>50</v>
      </c>
      <c r="AZ357" s="41">
        <v>584</v>
      </c>
      <c r="BA357" s="98">
        <f t="shared" si="102"/>
        <v>634</v>
      </c>
      <c r="BB357" s="101">
        <f t="shared" si="103"/>
        <v>634</v>
      </c>
    </row>
    <row r="358" spans="1:54" x14ac:dyDescent="0.35">
      <c r="A358" s="266"/>
      <c r="B358" s="11">
        <v>26.3333333333333</v>
      </c>
      <c r="C358" s="266"/>
      <c r="D358" s="17">
        <v>49.4</v>
      </c>
      <c r="E358" s="17">
        <v>90.3</v>
      </c>
      <c r="F358" s="41">
        <v>16.3</v>
      </c>
      <c r="G358" s="311"/>
      <c r="H358" s="17">
        <v>32</v>
      </c>
      <c r="I358" s="17">
        <v>92.3</v>
      </c>
      <c r="J358" s="17">
        <v>85.6</v>
      </c>
      <c r="K358" s="98">
        <v>85.3</v>
      </c>
      <c r="L358" s="266"/>
      <c r="M358" s="99"/>
      <c r="N358" s="17"/>
      <c r="O358" s="41"/>
      <c r="P358" s="99">
        <v>93.5</v>
      </c>
      <c r="Q358" s="17">
        <v>17.5</v>
      </c>
      <c r="R358" s="17">
        <v>49.1</v>
      </c>
      <c r="S358" s="17">
        <v>49</v>
      </c>
      <c r="T358" s="17">
        <v>64.900000000000006</v>
      </c>
      <c r="U358" s="17">
        <v>64.8</v>
      </c>
      <c r="V358" s="17">
        <v>64.5</v>
      </c>
      <c r="W358" s="17">
        <v>67.2</v>
      </c>
      <c r="X358" s="17">
        <v>87.1</v>
      </c>
      <c r="Y358" s="17">
        <v>87.2</v>
      </c>
      <c r="Z358" s="17">
        <v>87</v>
      </c>
      <c r="AA358" s="17">
        <v>66</v>
      </c>
      <c r="AB358" s="17">
        <v>104.2</v>
      </c>
      <c r="AC358" s="17">
        <v>825</v>
      </c>
      <c r="AD358" s="17">
        <v>13.9</v>
      </c>
      <c r="AE358" s="41">
        <v>578</v>
      </c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>
        <v>50</v>
      </c>
      <c r="AZ358" s="41">
        <v>578</v>
      </c>
      <c r="BA358" s="98">
        <f t="shared" si="102"/>
        <v>628</v>
      </c>
      <c r="BB358" s="101">
        <f t="shared" si="103"/>
        <v>628</v>
      </c>
    </row>
    <row r="359" spans="1:54" x14ac:dyDescent="0.35">
      <c r="A359" s="266"/>
      <c r="B359" s="11">
        <v>26.4166666666667</v>
      </c>
      <c r="C359" s="266"/>
      <c r="D359" s="17">
        <v>49.4</v>
      </c>
      <c r="E359" s="17">
        <v>96.3</v>
      </c>
      <c r="F359" s="41">
        <v>16.100000000000001</v>
      </c>
      <c r="G359" s="311"/>
      <c r="H359" s="17">
        <v>34.799999999999997</v>
      </c>
      <c r="I359" s="17">
        <v>97.7</v>
      </c>
      <c r="J359" s="17">
        <v>81.8</v>
      </c>
      <c r="K359" s="98">
        <v>81.5</v>
      </c>
      <c r="L359" s="266"/>
      <c r="M359" s="99"/>
      <c r="N359" s="17"/>
      <c r="O359" s="41"/>
      <c r="P359" s="99">
        <v>98.1</v>
      </c>
      <c r="Q359" s="17">
        <v>17.399999999999999</v>
      </c>
      <c r="R359" s="17">
        <v>49.1</v>
      </c>
      <c r="S359" s="17">
        <v>49</v>
      </c>
      <c r="T359" s="17">
        <v>61.9</v>
      </c>
      <c r="U359" s="17">
        <v>61.8</v>
      </c>
      <c r="V359" s="17">
        <v>61.6</v>
      </c>
      <c r="W359" s="17">
        <v>63.9</v>
      </c>
      <c r="X359" s="17">
        <v>83.5</v>
      </c>
      <c r="Y359" s="17">
        <v>83.5</v>
      </c>
      <c r="Z359" s="17">
        <v>83.4</v>
      </c>
      <c r="AA359" s="17">
        <v>63.1</v>
      </c>
      <c r="AB359" s="17">
        <v>108</v>
      </c>
      <c r="AC359" s="17">
        <v>825</v>
      </c>
      <c r="AD359" s="17">
        <v>14.2</v>
      </c>
      <c r="AE359" s="41">
        <v>556</v>
      </c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>
        <v>50</v>
      </c>
      <c r="AZ359" s="41">
        <v>556</v>
      </c>
      <c r="BA359" s="98">
        <f t="shared" si="102"/>
        <v>606</v>
      </c>
      <c r="BB359" s="101">
        <f t="shared" si="103"/>
        <v>606</v>
      </c>
    </row>
    <row r="360" spans="1:54" x14ac:dyDescent="0.35">
      <c r="A360" s="266"/>
      <c r="B360" s="11">
        <v>26.5</v>
      </c>
      <c r="C360" s="266"/>
      <c r="D360" s="17">
        <v>48.5</v>
      </c>
      <c r="E360" s="17">
        <v>85.8</v>
      </c>
      <c r="F360" s="41">
        <v>16.899999999999999</v>
      </c>
      <c r="G360" s="311"/>
      <c r="H360" s="17">
        <v>36.5</v>
      </c>
      <c r="I360" s="17">
        <v>87.1</v>
      </c>
      <c r="J360" s="17">
        <v>80</v>
      </c>
      <c r="K360" s="98">
        <v>79.7</v>
      </c>
      <c r="L360" s="266"/>
      <c r="M360" s="99"/>
      <c r="N360" s="17"/>
      <c r="O360" s="41"/>
      <c r="P360" s="99">
        <v>88.8</v>
      </c>
      <c r="Q360" s="17">
        <v>18.2</v>
      </c>
      <c r="R360" s="17">
        <v>48.2</v>
      </c>
      <c r="S360" s="17">
        <v>48.1</v>
      </c>
      <c r="T360" s="17">
        <v>62.3</v>
      </c>
      <c r="U360" s="17">
        <v>62.2</v>
      </c>
      <c r="V360" s="17">
        <v>62</v>
      </c>
      <c r="W360" s="17">
        <v>64.3</v>
      </c>
      <c r="X360" s="17">
        <v>81.599999999999994</v>
      </c>
      <c r="Y360" s="17">
        <v>81.7</v>
      </c>
      <c r="Z360" s="17">
        <v>81.599999999999994</v>
      </c>
      <c r="AA360" s="17">
        <v>63.5</v>
      </c>
      <c r="AB360" s="17">
        <v>106.9</v>
      </c>
      <c r="AC360" s="17">
        <v>825</v>
      </c>
      <c r="AD360" s="17">
        <v>19.899999999999999</v>
      </c>
      <c r="AE360" s="41">
        <v>542</v>
      </c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>
        <v>50</v>
      </c>
      <c r="AZ360" s="41">
        <v>542</v>
      </c>
      <c r="BA360" s="98">
        <f t="shared" si="102"/>
        <v>592</v>
      </c>
      <c r="BB360" s="101">
        <f t="shared" si="103"/>
        <v>592</v>
      </c>
    </row>
    <row r="361" spans="1:54" x14ac:dyDescent="0.35">
      <c r="A361" s="266"/>
      <c r="B361" s="11">
        <v>26.5833333333333</v>
      </c>
      <c r="C361" s="266"/>
      <c r="D361" s="17">
        <v>48.9</v>
      </c>
      <c r="E361" s="17">
        <v>86.2</v>
      </c>
      <c r="F361" s="41">
        <v>16.899999999999999</v>
      </c>
      <c r="G361" s="311"/>
      <c r="H361" s="17">
        <v>36.799999999999997</v>
      </c>
      <c r="I361" s="17">
        <v>89.8</v>
      </c>
      <c r="J361" s="17">
        <v>79.400000000000006</v>
      </c>
      <c r="K361" s="98">
        <v>79.099999999999994</v>
      </c>
      <c r="L361" s="266"/>
      <c r="M361" s="99"/>
      <c r="N361" s="17"/>
      <c r="O361" s="41"/>
      <c r="P361" s="99">
        <v>90.9</v>
      </c>
      <c r="Q361" s="17">
        <v>18.2</v>
      </c>
      <c r="R361" s="17">
        <v>48.7</v>
      </c>
      <c r="S361" s="17">
        <v>48.6</v>
      </c>
      <c r="T361" s="17">
        <v>61.4</v>
      </c>
      <c r="U361" s="17">
        <v>61.3</v>
      </c>
      <c r="V361" s="17">
        <v>61.1</v>
      </c>
      <c r="W361" s="17">
        <v>63.2</v>
      </c>
      <c r="X361" s="17">
        <v>81.2</v>
      </c>
      <c r="Y361" s="17">
        <v>81.2</v>
      </c>
      <c r="Z361" s="17">
        <v>81</v>
      </c>
      <c r="AA361" s="17">
        <v>62.5</v>
      </c>
      <c r="AB361" s="17">
        <v>108.7</v>
      </c>
      <c r="AC361" s="17">
        <v>826</v>
      </c>
      <c r="AD361" s="17">
        <v>20</v>
      </c>
      <c r="AE361" s="41">
        <v>539</v>
      </c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>
        <v>50</v>
      </c>
      <c r="AZ361" s="41">
        <v>539</v>
      </c>
      <c r="BA361" s="98">
        <f t="shared" si="102"/>
        <v>589</v>
      </c>
      <c r="BB361" s="101">
        <f t="shared" si="103"/>
        <v>589</v>
      </c>
    </row>
    <row r="362" spans="1:54" x14ac:dyDescent="0.35">
      <c r="A362" s="266"/>
      <c r="B362" s="11">
        <v>26.6666666666667</v>
      </c>
      <c r="C362" s="266"/>
      <c r="D362" s="17">
        <v>48.9</v>
      </c>
      <c r="E362" s="17">
        <v>86.9</v>
      </c>
      <c r="F362" s="41">
        <v>16.899999999999999</v>
      </c>
      <c r="G362" s="311"/>
      <c r="H362" s="17">
        <v>36.6</v>
      </c>
      <c r="I362" s="17">
        <v>89.2</v>
      </c>
      <c r="J362" s="17">
        <v>79.7</v>
      </c>
      <c r="K362" s="98">
        <v>79.400000000000006</v>
      </c>
      <c r="L362" s="266"/>
      <c r="M362" s="99"/>
      <c r="N362" s="17"/>
      <c r="O362" s="41"/>
      <c r="P362" s="99">
        <v>90.4</v>
      </c>
      <c r="Q362" s="17">
        <v>18.3</v>
      </c>
      <c r="R362" s="17">
        <v>48.7</v>
      </c>
      <c r="S362" s="17">
        <v>48.6</v>
      </c>
      <c r="T362" s="17">
        <v>61.7</v>
      </c>
      <c r="U362" s="17">
        <v>61.4</v>
      </c>
      <c r="V362" s="17">
        <v>61.2</v>
      </c>
      <c r="W362" s="17">
        <v>63.4</v>
      </c>
      <c r="X362" s="17">
        <v>81.400000000000006</v>
      </c>
      <c r="Y362" s="17">
        <v>81.5</v>
      </c>
      <c r="Z362" s="17">
        <v>81.400000000000006</v>
      </c>
      <c r="AA362" s="17">
        <v>62.7</v>
      </c>
      <c r="AB362" s="17">
        <v>108.5</v>
      </c>
      <c r="AC362" s="17">
        <v>825</v>
      </c>
      <c r="AD362" s="17">
        <v>20.2</v>
      </c>
      <c r="AE362" s="41">
        <v>539</v>
      </c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>
        <v>50</v>
      </c>
      <c r="AZ362" s="41">
        <v>539</v>
      </c>
      <c r="BA362" s="98">
        <f t="shared" si="102"/>
        <v>589</v>
      </c>
      <c r="BB362" s="101">
        <f t="shared" si="103"/>
        <v>589</v>
      </c>
    </row>
    <row r="363" spans="1:54" x14ac:dyDescent="0.35">
      <c r="A363" s="266"/>
      <c r="B363" s="11">
        <v>26.75</v>
      </c>
      <c r="C363" s="266"/>
      <c r="D363" s="17">
        <v>49.4</v>
      </c>
      <c r="E363" s="17">
        <v>86.9</v>
      </c>
      <c r="F363" s="41">
        <v>16.600000000000001</v>
      </c>
      <c r="G363" s="311"/>
      <c r="H363" s="17">
        <v>35.4</v>
      </c>
      <c r="I363" s="17">
        <v>89.3</v>
      </c>
      <c r="J363" s="17">
        <v>81.3</v>
      </c>
      <c r="K363" s="98">
        <v>81.099999999999994</v>
      </c>
      <c r="L363" s="266"/>
      <c r="M363" s="99"/>
      <c r="N363" s="17"/>
      <c r="O363" s="41"/>
      <c r="P363" s="99">
        <v>90.6</v>
      </c>
      <c r="Q363" s="17">
        <v>17.8</v>
      </c>
      <c r="R363" s="17">
        <v>49.1</v>
      </c>
      <c r="S363" s="17">
        <v>49</v>
      </c>
      <c r="T363" s="17">
        <v>61.8</v>
      </c>
      <c r="U363" s="17">
        <v>61.6</v>
      </c>
      <c r="V363" s="17">
        <v>61.5</v>
      </c>
      <c r="W363" s="17">
        <v>63.7</v>
      </c>
      <c r="X363" s="17">
        <v>83</v>
      </c>
      <c r="Y363" s="17">
        <v>83.1</v>
      </c>
      <c r="Z363" s="17">
        <v>82.9</v>
      </c>
      <c r="AA363" s="17">
        <v>63</v>
      </c>
      <c r="AB363" s="17">
        <v>108.5</v>
      </c>
      <c r="AC363" s="17">
        <v>826</v>
      </c>
      <c r="AD363" s="17">
        <v>20.2</v>
      </c>
      <c r="AE363" s="41">
        <v>552</v>
      </c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>
        <v>50</v>
      </c>
      <c r="AZ363" s="41">
        <v>552</v>
      </c>
      <c r="BA363" s="98">
        <f t="shared" si="102"/>
        <v>602</v>
      </c>
      <c r="BB363" s="101">
        <f t="shared" si="103"/>
        <v>602</v>
      </c>
    </row>
    <row r="364" spans="1:54" x14ac:dyDescent="0.35">
      <c r="A364" s="266"/>
      <c r="B364" s="11">
        <v>26.8333333333333</v>
      </c>
      <c r="C364" s="266"/>
      <c r="D364" s="17">
        <v>49.5</v>
      </c>
      <c r="E364" s="17">
        <v>90.4</v>
      </c>
      <c r="F364" s="41">
        <v>15.9</v>
      </c>
      <c r="G364" s="311"/>
      <c r="H364" s="17">
        <v>34.200000000000003</v>
      </c>
      <c r="I364" s="17">
        <v>89.3</v>
      </c>
      <c r="J364" s="17">
        <v>81.900000000000006</v>
      </c>
      <c r="K364" s="98">
        <v>81.7</v>
      </c>
      <c r="L364" s="266"/>
      <c r="M364" s="99"/>
      <c r="N364" s="17"/>
      <c r="O364" s="41"/>
      <c r="P364" s="99">
        <v>91.1</v>
      </c>
      <c r="Q364" s="17">
        <v>17</v>
      </c>
      <c r="R364" s="17">
        <v>49.2</v>
      </c>
      <c r="S364" s="17">
        <v>49.2</v>
      </c>
      <c r="T364" s="40">
        <v>61.1</v>
      </c>
      <c r="U364" s="17">
        <v>60.9</v>
      </c>
      <c r="V364" s="17">
        <v>60.8</v>
      </c>
      <c r="W364" s="17">
        <v>62.9</v>
      </c>
      <c r="X364" s="17">
        <v>83.6</v>
      </c>
      <c r="Y364" s="17">
        <v>83.7</v>
      </c>
      <c r="Z364" s="17">
        <v>83.6</v>
      </c>
      <c r="AA364" s="17">
        <v>62.2</v>
      </c>
      <c r="AB364" s="17">
        <v>109.9</v>
      </c>
      <c r="AC364" s="17">
        <v>825</v>
      </c>
      <c r="AD364" s="17">
        <v>19.899999999999999</v>
      </c>
      <c r="AE364" s="41">
        <v>555</v>
      </c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>
        <v>50</v>
      </c>
      <c r="AZ364" s="41">
        <v>555</v>
      </c>
      <c r="BA364" s="98">
        <f t="shared" si="102"/>
        <v>605</v>
      </c>
      <c r="BB364" s="101">
        <f t="shared" si="103"/>
        <v>605</v>
      </c>
    </row>
    <row r="365" spans="1:54" x14ac:dyDescent="0.35">
      <c r="A365" s="266"/>
      <c r="B365" s="11">
        <v>26.9166666666667</v>
      </c>
      <c r="C365" s="266"/>
      <c r="D365" s="17">
        <v>49.5</v>
      </c>
      <c r="E365" s="17">
        <v>89</v>
      </c>
      <c r="F365" s="41">
        <v>15.7</v>
      </c>
      <c r="G365" s="311"/>
      <c r="H365" s="17">
        <v>32.4</v>
      </c>
      <c r="I365" s="17">
        <v>89.3</v>
      </c>
      <c r="J365" s="17">
        <v>81.900000000000006</v>
      </c>
      <c r="K365" s="98">
        <v>81.7</v>
      </c>
      <c r="L365" s="266"/>
      <c r="M365" s="99"/>
      <c r="N365" s="17"/>
      <c r="O365" s="41"/>
      <c r="P365" s="99">
        <v>91</v>
      </c>
      <c r="Q365" s="17">
        <v>16.899999999999999</v>
      </c>
      <c r="R365" s="17">
        <v>49.2</v>
      </c>
      <c r="S365" s="17">
        <v>49.2</v>
      </c>
      <c r="T365" s="17">
        <v>60.4</v>
      </c>
      <c r="U365" s="17">
        <v>60.3</v>
      </c>
      <c r="V365" s="17">
        <v>60.1</v>
      </c>
      <c r="W365" s="17">
        <v>62.3</v>
      </c>
      <c r="X365" s="17">
        <v>83.7</v>
      </c>
      <c r="Y365" s="17">
        <v>83.8</v>
      </c>
      <c r="Z365" s="17">
        <v>83.6</v>
      </c>
      <c r="AA365" s="17">
        <v>61.6</v>
      </c>
      <c r="AB365" s="17">
        <v>110.2</v>
      </c>
      <c r="AC365" s="17">
        <v>826</v>
      </c>
      <c r="AD365" s="17">
        <v>20.2</v>
      </c>
      <c r="AE365" s="41">
        <v>554</v>
      </c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>
        <v>50</v>
      </c>
      <c r="AZ365" s="41">
        <v>554</v>
      </c>
      <c r="BA365" s="98">
        <f t="shared" si="102"/>
        <v>604</v>
      </c>
      <c r="BB365" s="101">
        <f t="shared" si="103"/>
        <v>604</v>
      </c>
    </row>
    <row r="366" spans="1:54" x14ac:dyDescent="0.35">
      <c r="A366" s="267"/>
      <c r="B366" s="11">
        <v>27</v>
      </c>
      <c r="C366" s="267"/>
      <c r="D366" s="17">
        <v>49.5</v>
      </c>
      <c r="E366" s="17">
        <v>89.3</v>
      </c>
      <c r="F366" s="41">
        <v>15.7</v>
      </c>
      <c r="G366" s="312"/>
      <c r="H366" s="17">
        <v>31.9</v>
      </c>
      <c r="I366" s="17">
        <v>87.6</v>
      </c>
      <c r="J366" s="17">
        <v>83.8</v>
      </c>
      <c r="K366" s="98">
        <v>83.5</v>
      </c>
      <c r="L366" s="267"/>
      <c r="M366" s="99"/>
      <c r="N366" s="17"/>
      <c r="O366" s="41"/>
      <c r="P366" s="99">
        <v>89</v>
      </c>
      <c r="Q366" s="17">
        <v>16.899999999999999</v>
      </c>
      <c r="R366" s="17">
        <v>49.3</v>
      </c>
      <c r="S366" s="17">
        <v>49.2</v>
      </c>
      <c r="T366" s="17">
        <v>61.8</v>
      </c>
      <c r="U366" s="17">
        <v>61.6</v>
      </c>
      <c r="V366" s="17">
        <v>61.5</v>
      </c>
      <c r="W366" s="17">
        <v>63.8</v>
      </c>
      <c r="X366" s="17">
        <v>85.5</v>
      </c>
      <c r="Y366" s="17">
        <v>85.6</v>
      </c>
      <c r="Z366" s="17">
        <v>85.3</v>
      </c>
      <c r="AA366" s="17">
        <v>62.9</v>
      </c>
      <c r="AB366" s="17">
        <v>109.4</v>
      </c>
      <c r="AC366" s="17">
        <v>825</v>
      </c>
      <c r="AD366" s="17">
        <v>20.2</v>
      </c>
      <c r="AE366" s="41">
        <v>568</v>
      </c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>
        <v>50</v>
      </c>
      <c r="AZ366" s="41">
        <v>568</v>
      </c>
      <c r="BA366" s="98">
        <f t="shared" si="102"/>
        <v>618</v>
      </c>
      <c r="BB366" s="101">
        <f t="shared" si="103"/>
        <v>618</v>
      </c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>
        <f>AVERAGE($D$355:$D$366)</f>
        <v>49.266666666666659</v>
      </c>
      <c r="E367" s="78">
        <f>AVERAGE($E$355:$E$366)</f>
        <v>90.716666666666654</v>
      </c>
      <c r="F367" s="102">
        <f>AVERAGE($F$355:$F$366)</f>
        <v>16.258333333333333</v>
      </c>
      <c r="G367" s="77" t="e">
        <f>AVERAGE(G355:G366)</f>
        <v>#DIV/0!</v>
      </c>
      <c r="H367" s="78">
        <f>AVERAGE($H$355:$H$366)</f>
        <v>33.824999999999996</v>
      </c>
      <c r="I367" s="78">
        <f>AVERAGE($I$355:$I$366)</f>
        <v>91.508333333333326</v>
      </c>
      <c r="J367" s="78">
        <f>AVERAGE(J355:J366)</f>
        <v>82.858333333333334</v>
      </c>
      <c r="K367" s="103">
        <f>AVERAGE($K$355:$K$366)</f>
        <v>82.583333333333343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>
        <f>AVERAGE(P355:P366)</f>
        <v>93.008333333333326</v>
      </c>
      <c r="Q367" s="78">
        <f>AVERAGE(R355:R366)</f>
        <v>48.991666666666667</v>
      </c>
      <c r="R367" s="78">
        <f t="shared" ref="R367:AD367" si="104">AVERAGE(R355:R366)</f>
        <v>48.991666666666667</v>
      </c>
      <c r="S367" s="78">
        <f t="shared" si="104"/>
        <v>48.925000000000011</v>
      </c>
      <c r="T367" s="78">
        <f t="shared" si="104"/>
        <v>62.441666666666656</v>
      </c>
      <c r="U367" s="78">
        <f t="shared" si="104"/>
        <v>62.29999999999999</v>
      </c>
      <c r="V367" s="78">
        <f t="shared" si="104"/>
        <v>62.125</v>
      </c>
      <c r="W367" s="78">
        <f t="shared" si="104"/>
        <v>64.441666666666663</v>
      </c>
      <c r="X367" s="78">
        <f t="shared" si="104"/>
        <v>84.52500000000002</v>
      </c>
      <c r="Y367" s="78">
        <f t="shared" si="104"/>
        <v>84.608333333333334</v>
      </c>
      <c r="Z367" s="78">
        <f t="shared" si="104"/>
        <v>84.424999999999997</v>
      </c>
      <c r="AA367" s="78">
        <f t="shared" si="104"/>
        <v>63.608333333333341</v>
      </c>
      <c r="AB367" s="78">
        <f t="shared" si="104"/>
        <v>108.22500000000001</v>
      </c>
      <c r="AC367" s="78">
        <f t="shared" si="104"/>
        <v>825.41666666666663</v>
      </c>
      <c r="AD367" s="78">
        <f t="shared" si="104"/>
        <v>17.566666666666663</v>
      </c>
      <c r="AE367" s="102">
        <f>AVERAGE($AE$355:$AE$366)</f>
        <v>560.83333333333337</v>
      </c>
      <c r="AF367" s="106" t="e">
        <f t="shared" ref="AF367:AT367" si="105">AVERAGE(AF355:AF366)</f>
        <v>#DIV/0!</v>
      </c>
      <c r="AG367" s="78" t="e">
        <f t="shared" si="105"/>
        <v>#DIV/0!</v>
      </c>
      <c r="AH367" s="78" t="e">
        <f t="shared" si="105"/>
        <v>#DIV/0!</v>
      </c>
      <c r="AI367" s="78" t="e">
        <f t="shared" si="105"/>
        <v>#DIV/0!</v>
      </c>
      <c r="AJ367" s="78" t="e">
        <f t="shared" si="105"/>
        <v>#DIV/0!</v>
      </c>
      <c r="AK367" s="78" t="e">
        <f t="shared" si="105"/>
        <v>#DIV/0!</v>
      </c>
      <c r="AL367" s="78" t="e">
        <f t="shared" si="105"/>
        <v>#DIV/0!</v>
      </c>
      <c r="AM367" s="78" t="e">
        <f t="shared" si="105"/>
        <v>#DIV/0!</v>
      </c>
      <c r="AN367" s="78" t="e">
        <f t="shared" si="105"/>
        <v>#DIV/0!</v>
      </c>
      <c r="AO367" s="78" t="e">
        <f t="shared" si="105"/>
        <v>#DIV/0!</v>
      </c>
      <c r="AP367" s="78" t="e">
        <f t="shared" si="105"/>
        <v>#DIV/0!</v>
      </c>
      <c r="AQ367" s="78" t="e">
        <f t="shared" si="105"/>
        <v>#DIV/0!</v>
      </c>
      <c r="AR367" s="78" t="e">
        <f t="shared" si="105"/>
        <v>#DIV/0!</v>
      </c>
      <c r="AS367" s="78" t="e">
        <f t="shared" si="105"/>
        <v>#DIV/0!</v>
      </c>
      <c r="AT367" s="78" t="e">
        <f t="shared" si="105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>
        <f>AVERAGE($AY$355:$AY$366)</f>
        <v>50</v>
      </c>
      <c r="AZ367" s="78">
        <f>AVERAGE(AZ355:AZ366)</f>
        <v>560.83333333333337</v>
      </c>
      <c r="BA367" s="103">
        <f>AVERAGE(BA355:BA366)</f>
        <v>610.83333333333337</v>
      </c>
      <c r="BB367" s="108">
        <f>AVERAGE(BB355:BB366)</f>
        <v>610.83333333333337</v>
      </c>
    </row>
    <row r="368" spans="1:54" x14ac:dyDescent="0.35">
      <c r="A368" s="268">
        <v>45320</v>
      </c>
      <c r="B368" s="11">
        <v>27.0833333333333</v>
      </c>
      <c r="C368" s="306"/>
      <c r="D368" s="17">
        <v>49.5</v>
      </c>
      <c r="E368" s="17">
        <v>89.3</v>
      </c>
      <c r="F368" s="41">
        <v>15.7</v>
      </c>
      <c r="G368" s="306"/>
      <c r="H368" s="17">
        <v>31.2</v>
      </c>
      <c r="I368" s="17">
        <v>88.2</v>
      </c>
      <c r="J368" s="17">
        <v>84.1</v>
      </c>
      <c r="K368" s="98">
        <v>83.8</v>
      </c>
      <c r="L368" s="286">
        <f>G368-C368</f>
        <v>0</v>
      </c>
      <c r="M368" s="99"/>
      <c r="N368" s="17"/>
      <c r="O368" s="41"/>
      <c r="P368" s="99">
        <v>89.9</v>
      </c>
      <c r="Q368" s="17">
        <v>16.5</v>
      </c>
      <c r="R368" s="17">
        <v>49.2</v>
      </c>
      <c r="S368" s="17">
        <v>49.2</v>
      </c>
      <c r="T368" s="17">
        <v>61.4</v>
      </c>
      <c r="U368" s="17">
        <v>61.3</v>
      </c>
      <c r="V368" s="17">
        <v>61.1</v>
      </c>
      <c r="W368" s="17">
        <v>63.4</v>
      </c>
      <c r="X368" s="17">
        <v>85.7</v>
      </c>
      <c r="Y368" s="17">
        <v>85.8</v>
      </c>
      <c r="Z368" s="17">
        <v>85.6</v>
      </c>
      <c r="AA368" s="17">
        <v>62.6</v>
      </c>
      <c r="AB368" s="17">
        <v>109.5</v>
      </c>
      <c r="AC368" s="17">
        <v>827</v>
      </c>
      <c r="AD368" s="17">
        <v>19.899999999999999</v>
      </c>
      <c r="AE368" s="41">
        <v>568</v>
      </c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>
        <v>50</v>
      </c>
      <c r="AZ368" s="41">
        <v>568</v>
      </c>
      <c r="BA368" s="98">
        <f>AY368+AZ368</f>
        <v>618</v>
      </c>
      <c r="BB368" s="101">
        <f>AE368+AU368+AY368</f>
        <v>618</v>
      </c>
    </row>
    <row r="369" spans="1:54" x14ac:dyDescent="0.35">
      <c r="A369" s="266"/>
      <c r="B369" s="11">
        <v>27.1666666666667</v>
      </c>
      <c r="C369" s="266"/>
      <c r="D369" s="17">
        <v>49.5</v>
      </c>
      <c r="E369" s="17">
        <v>89.2</v>
      </c>
      <c r="F369" s="41">
        <v>15.2</v>
      </c>
      <c r="G369" s="311"/>
      <c r="H369" s="17">
        <v>31.3</v>
      </c>
      <c r="I369" s="17">
        <v>87.1</v>
      </c>
      <c r="J369" s="17">
        <v>84.1</v>
      </c>
      <c r="K369" s="98">
        <v>83.8</v>
      </c>
      <c r="L369" s="266"/>
      <c r="M369" s="99"/>
      <c r="N369" s="17"/>
      <c r="O369" s="41"/>
      <c r="P369" s="99">
        <v>90.1</v>
      </c>
      <c r="Q369" s="17">
        <v>16.3</v>
      </c>
      <c r="R369" s="17">
        <v>49.3</v>
      </c>
      <c r="S369" s="17">
        <v>49.2</v>
      </c>
      <c r="T369" s="17">
        <v>61.5</v>
      </c>
      <c r="U369" s="17">
        <v>61.3</v>
      </c>
      <c r="V369" s="17">
        <v>61.1</v>
      </c>
      <c r="W369" s="17">
        <v>63.4</v>
      </c>
      <c r="X369" s="17">
        <v>85.8</v>
      </c>
      <c r="Y369" s="17">
        <v>85.8</v>
      </c>
      <c r="Z369" s="17">
        <v>85.7</v>
      </c>
      <c r="AA369" s="17">
        <v>62.6</v>
      </c>
      <c r="AB369" s="17">
        <v>109.8</v>
      </c>
      <c r="AC369" s="17">
        <v>826</v>
      </c>
      <c r="AD369" s="17">
        <v>19.899999999999999</v>
      </c>
      <c r="AE369" s="41">
        <v>571</v>
      </c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>
        <v>50</v>
      </c>
      <c r="AZ369" s="41">
        <v>571</v>
      </c>
      <c r="BA369" s="98">
        <f t="shared" ref="BA369:BA379" si="106">AY369+AZ369</f>
        <v>621</v>
      </c>
      <c r="BB369" s="101">
        <f t="shared" ref="BB369:BB379" si="107">AE369+AU369+AY369</f>
        <v>621</v>
      </c>
    </row>
    <row r="370" spans="1:54" x14ac:dyDescent="0.35">
      <c r="A370" s="266"/>
      <c r="B370" s="11">
        <v>27.25</v>
      </c>
      <c r="C370" s="266"/>
      <c r="D370" s="17">
        <v>49.4</v>
      </c>
      <c r="E370" s="17">
        <v>95.8</v>
      </c>
      <c r="F370" s="41">
        <v>15</v>
      </c>
      <c r="G370" s="311"/>
      <c r="H370" s="17">
        <v>31.1</v>
      </c>
      <c r="I370" s="17">
        <v>96.4</v>
      </c>
      <c r="J370" s="17">
        <v>84.4</v>
      </c>
      <c r="K370" s="98">
        <v>84.1</v>
      </c>
      <c r="L370" s="266"/>
      <c r="M370" s="99"/>
      <c r="N370" s="17"/>
      <c r="O370" s="41"/>
      <c r="P370" s="99">
        <v>98.3</v>
      </c>
      <c r="Q370" s="17">
        <v>16.2</v>
      </c>
      <c r="R370" s="17">
        <v>49.1</v>
      </c>
      <c r="S370" s="17">
        <v>49</v>
      </c>
      <c r="T370" s="17">
        <v>61.8</v>
      </c>
      <c r="U370" s="17">
        <v>61.6</v>
      </c>
      <c r="V370" s="17">
        <v>61.5</v>
      </c>
      <c r="W370" s="17">
        <v>63.8</v>
      </c>
      <c r="X370" s="17">
        <v>86</v>
      </c>
      <c r="Y370" s="17">
        <v>86.1</v>
      </c>
      <c r="Z370" s="17">
        <v>86</v>
      </c>
      <c r="AA370" s="17">
        <v>62.9</v>
      </c>
      <c r="AB370" s="17">
        <v>109</v>
      </c>
      <c r="AC370" s="17">
        <v>824</v>
      </c>
      <c r="AD370" s="17">
        <v>13.9</v>
      </c>
      <c r="AE370" s="41">
        <v>571</v>
      </c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>
        <v>50</v>
      </c>
      <c r="AZ370" s="41">
        <v>571</v>
      </c>
      <c r="BA370" s="98">
        <f t="shared" si="106"/>
        <v>621</v>
      </c>
      <c r="BB370" s="101">
        <f t="shared" si="107"/>
        <v>621</v>
      </c>
    </row>
    <row r="371" spans="1:54" x14ac:dyDescent="0.35">
      <c r="A371" s="266"/>
      <c r="B371" s="11">
        <v>27.3333333333333</v>
      </c>
      <c r="C371" s="266"/>
      <c r="D371" s="17">
        <v>49.4</v>
      </c>
      <c r="E371" s="17">
        <v>95.2</v>
      </c>
      <c r="F371" s="41">
        <v>15.1</v>
      </c>
      <c r="G371" s="311"/>
      <c r="H371" s="17">
        <v>32.4</v>
      </c>
      <c r="I371" s="17">
        <v>95.7</v>
      </c>
      <c r="J371" s="17">
        <v>85.4</v>
      </c>
      <c r="K371" s="98">
        <v>85.1</v>
      </c>
      <c r="L371" s="266"/>
      <c r="M371" s="99"/>
      <c r="N371" s="17"/>
      <c r="O371" s="41"/>
      <c r="P371" s="99">
        <v>97.2</v>
      </c>
      <c r="Q371" s="40">
        <v>16.2</v>
      </c>
      <c r="R371" s="17">
        <v>49.1</v>
      </c>
      <c r="S371" s="17">
        <v>49</v>
      </c>
      <c r="T371" s="17">
        <v>62.8</v>
      </c>
      <c r="U371" s="17">
        <v>62.5</v>
      </c>
      <c r="V371" s="17">
        <v>62.5</v>
      </c>
      <c r="W371" s="17">
        <v>64.8</v>
      </c>
      <c r="X371" s="17">
        <v>87</v>
      </c>
      <c r="Y371" s="17">
        <v>87.1</v>
      </c>
      <c r="Z371" s="17">
        <v>86.9</v>
      </c>
      <c r="AA371" s="17">
        <v>63.9</v>
      </c>
      <c r="AB371" s="17">
        <v>108.3</v>
      </c>
      <c r="AC371" s="17">
        <v>825</v>
      </c>
      <c r="AD371" s="17">
        <v>14.2</v>
      </c>
      <c r="AE371" s="41">
        <v>576</v>
      </c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>
        <v>50</v>
      </c>
      <c r="AZ371" s="41">
        <v>576</v>
      </c>
      <c r="BA371" s="98">
        <f t="shared" si="106"/>
        <v>626</v>
      </c>
      <c r="BB371" s="101">
        <f t="shared" si="107"/>
        <v>626</v>
      </c>
    </row>
    <row r="372" spans="1:54" x14ac:dyDescent="0.35">
      <c r="A372" s="266"/>
      <c r="B372" s="11">
        <v>27.4166666666667</v>
      </c>
      <c r="C372" s="266"/>
      <c r="D372" s="17">
        <v>49.4</v>
      </c>
      <c r="E372" s="17">
        <v>93.3</v>
      </c>
      <c r="F372" s="41">
        <v>15.4</v>
      </c>
      <c r="G372" s="311"/>
      <c r="H372" s="17">
        <v>35.6</v>
      </c>
      <c r="I372" s="17">
        <v>95.8</v>
      </c>
      <c r="J372" s="17">
        <v>86.3</v>
      </c>
      <c r="K372" s="98">
        <v>86</v>
      </c>
      <c r="L372" s="266"/>
      <c r="M372" s="99"/>
      <c r="N372" s="17"/>
      <c r="O372" s="41"/>
      <c r="P372" s="99">
        <v>97</v>
      </c>
      <c r="Q372" s="17">
        <v>16.8</v>
      </c>
      <c r="R372" s="17">
        <v>49.1</v>
      </c>
      <c r="S372" s="17">
        <v>49</v>
      </c>
      <c r="T372" s="17">
        <v>64.400000000000006</v>
      </c>
      <c r="U372" s="17">
        <v>64.2</v>
      </c>
      <c r="V372" s="17">
        <v>64</v>
      </c>
      <c r="W372" s="17">
        <v>66.5</v>
      </c>
      <c r="X372" s="17">
        <v>87.9</v>
      </c>
      <c r="Y372" s="40">
        <v>88</v>
      </c>
      <c r="Z372" s="17">
        <v>87.8</v>
      </c>
      <c r="AA372" s="17">
        <v>65.599999999999994</v>
      </c>
      <c r="AB372" s="17">
        <v>107.5</v>
      </c>
      <c r="AC372" s="17">
        <v>825</v>
      </c>
      <c r="AD372" s="17">
        <v>14</v>
      </c>
      <c r="AE372" s="41">
        <v>581</v>
      </c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>
        <v>50</v>
      </c>
      <c r="AZ372" s="41">
        <v>581</v>
      </c>
      <c r="BA372" s="98">
        <f t="shared" si="106"/>
        <v>631</v>
      </c>
      <c r="BB372" s="101">
        <f t="shared" si="107"/>
        <v>631</v>
      </c>
    </row>
    <row r="373" spans="1:54" x14ac:dyDescent="0.35">
      <c r="A373" s="266"/>
      <c r="B373" s="11">
        <v>27.5</v>
      </c>
      <c r="C373" s="266"/>
      <c r="D373" s="17">
        <v>49.4</v>
      </c>
      <c r="E373" s="17">
        <v>94.1</v>
      </c>
      <c r="F373" s="41">
        <v>15.6</v>
      </c>
      <c r="G373" s="311"/>
      <c r="H373" s="17">
        <v>38.1</v>
      </c>
      <c r="I373" s="17">
        <v>94.1</v>
      </c>
      <c r="J373" s="17">
        <v>87.1</v>
      </c>
      <c r="K373" s="98">
        <v>86.8</v>
      </c>
      <c r="L373" s="266"/>
      <c r="M373" s="99"/>
      <c r="N373" s="17"/>
      <c r="O373" s="41"/>
      <c r="P373" s="99">
        <v>95.7</v>
      </c>
      <c r="Q373" s="17">
        <v>16.899999999999999</v>
      </c>
      <c r="R373" s="17">
        <v>49.2</v>
      </c>
      <c r="S373" s="17">
        <v>49.1</v>
      </c>
      <c r="T373" s="17">
        <v>65.400000000000006</v>
      </c>
      <c r="U373" s="17">
        <v>65.2</v>
      </c>
      <c r="V373" s="17">
        <v>65</v>
      </c>
      <c r="W373" s="17">
        <v>67.599999999999994</v>
      </c>
      <c r="X373" s="17">
        <v>88.7</v>
      </c>
      <c r="Y373" s="17">
        <v>88.7</v>
      </c>
      <c r="Z373" s="17">
        <v>88.6</v>
      </c>
      <c r="AA373" s="17">
        <v>66.599999999999994</v>
      </c>
      <c r="AB373" s="17">
        <v>107.4</v>
      </c>
      <c r="AC373" s="17">
        <v>825</v>
      </c>
      <c r="AD373" s="17">
        <v>14.2</v>
      </c>
      <c r="AE373" s="41">
        <v>586</v>
      </c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>
        <v>50</v>
      </c>
      <c r="AZ373" s="41">
        <v>586</v>
      </c>
      <c r="BA373" s="98">
        <f t="shared" si="106"/>
        <v>636</v>
      </c>
      <c r="BB373" s="101">
        <f t="shared" si="107"/>
        <v>636</v>
      </c>
    </row>
    <row r="374" spans="1:54" x14ac:dyDescent="0.35">
      <c r="A374" s="266"/>
      <c r="B374" s="11">
        <v>27.5833333333333</v>
      </c>
      <c r="C374" s="266"/>
      <c r="D374" s="17">
        <v>49.4</v>
      </c>
      <c r="E374" s="17">
        <v>93.2</v>
      </c>
      <c r="F374" s="41">
        <v>16</v>
      </c>
      <c r="G374" s="311"/>
      <c r="H374" s="17">
        <v>38.4</v>
      </c>
      <c r="I374" s="17">
        <v>94.3</v>
      </c>
      <c r="J374" s="17">
        <v>87.4</v>
      </c>
      <c r="K374" s="17">
        <v>87.1</v>
      </c>
      <c r="L374" s="266"/>
      <c r="M374" s="99"/>
      <c r="N374" s="17"/>
      <c r="O374" s="41"/>
      <c r="P374" s="99">
        <v>95.6</v>
      </c>
      <c r="Q374" s="17">
        <v>17.399999999999999</v>
      </c>
      <c r="R374" s="17">
        <v>49.2</v>
      </c>
      <c r="S374" s="17">
        <v>49.1</v>
      </c>
      <c r="T374" s="17">
        <v>66.099999999999994</v>
      </c>
      <c r="U374" s="17">
        <v>66.099999999999994</v>
      </c>
      <c r="V374" s="17">
        <v>65.8</v>
      </c>
      <c r="W374" s="17">
        <v>68.400000000000006</v>
      </c>
      <c r="X374" s="17">
        <v>89</v>
      </c>
      <c r="Y374" s="17">
        <v>89</v>
      </c>
      <c r="Z374" s="17">
        <v>88.8</v>
      </c>
      <c r="AA374" s="17">
        <v>67.400000000000006</v>
      </c>
      <c r="AB374" s="17">
        <v>106.6</v>
      </c>
      <c r="AC374" s="17">
        <v>826</v>
      </c>
      <c r="AD374" s="17">
        <v>14.1</v>
      </c>
      <c r="AE374" s="41">
        <v>589</v>
      </c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>
        <v>50</v>
      </c>
      <c r="AZ374" s="41">
        <v>589</v>
      </c>
      <c r="BA374" s="98">
        <f t="shared" si="106"/>
        <v>639</v>
      </c>
      <c r="BB374" s="101">
        <f t="shared" si="107"/>
        <v>639</v>
      </c>
    </row>
    <row r="375" spans="1:54" x14ac:dyDescent="0.35">
      <c r="A375" s="266"/>
      <c r="B375" s="11">
        <v>27.6666666666667</v>
      </c>
      <c r="C375" s="266"/>
      <c r="D375" s="17">
        <v>49.4</v>
      </c>
      <c r="E375" s="17">
        <v>92.4</v>
      </c>
      <c r="F375" s="41">
        <v>16.100000000000001</v>
      </c>
      <c r="G375" s="311"/>
      <c r="H375" s="17">
        <v>37.799999999999997</v>
      </c>
      <c r="I375" s="17">
        <v>94.9</v>
      </c>
      <c r="J375" s="17">
        <v>86.9</v>
      </c>
      <c r="K375" s="17">
        <v>86.7</v>
      </c>
      <c r="L375" s="266"/>
      <c r="M375" s="99"/>
      <c r="N375" s="17"/>
      <c r="O375" s="41"/>
      <c r="P375" s="99">
        <v>96.8</v>
      </c>
      <c r="Q375" s="17">
        <v>17.5</v>
      </c>
      <c r="R375" s="17">
        <v>49.2</v>
      </c>
      <c r="S375" s="17">
        <v>49.1</v>
      </c>
      <c r="T375" s="17">
        <v>65.7</v>
      </c>
      <c r="U375" s="17">
        <v>65.5</v>
      </c>
      <c r="V375" s="17">
        <v>65.400000000000006</v>
      </c>
      <c r="W375" s="17">
        <v>67.900000000000006</v>
      </c>
      <c r="X375" s="17">
        <v>88.5</v>
      </c>
      <c r="Y375" s="17">
        <v>88.6</v>
      </c>
      <c r="Z375" s="17">
        <v>88.5</v>
      </c>
      <c r="AA375" s="17">
        <v>66.900000000000006</v>
      </c>
      <c r="AB375" s="17">
        <v>106.8</v>
      </c>
      <c r="AC375" s="17">
        <v>824</v>
      </c>
      <c r="AD375" s="17">
        <v>14.2</v>
      </c>
      <c r="AE375" s="41">
        <v>585</v>
      </c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>
        <v>50</v>
      </c>
      <c r="AZ375" s="17"/>
      <c r="BA375" s="98">
        <f t="shared" si="106"/>
        <v>50</v>
      </c>
      <c r="BB375" s="101">
        <f t="shared" si="107"/>
        <v>635</v>
      </c>
    </row>
    <row r="376" spans="1:54" x14ac:dyDescent="0.35">
      <c r="A376" s="266"/>
      <c r="B376" s="11">
        <v>27.75</v>
      </c>
      <c r="C376" s="266"/>
      <c r="D376" s="17">
        <v>49.4</v>
      </c>
      <c r="E376" s="17">
        <v>93.5</v>
      </c>
      <c r="F376" s="41">
        <v>16</v>
      </c>
      <c r="G376" s="311"/>
      <c r="H376" s="17">
        <v>36.5</v>
      </c>
      <c r="I376" s="17">
        <v>94.5</v>
      </c>
      <c r="J376" s="17">
        <v>86.8</v>
      </c>
      <c r="K376" s="17">
        <v>86.5</v>
      </c>
      <c r="L376" s="266"/>
      <c r="M376" s="99"/>
      <c r="N376" s="17"/>
      <c r="O376" s="41"/>
      <c r="P376" s="99">
        <v>96.4</v>
      </c>
      <c r="Q376" s="17">
        <v>17.2</v>
      </c>
      <c r="R376" s="17">
        <v>49.1</v>
      </c>
      <c r="S376" s="17">
        <v>49.1</v>
      </c>
      <c r="T376" s="17">
        <v>65.400000000000006</v>
      </c>
      <c r="U376" s="17">
        <v>65.2</v>
      </c>
      <c r="V376" s="17">
        <v>65.099999999999994</v>
      </c>
      <c r="W376" s="17">
        <v>67.599999999999994</v>
      </c>
      <c r="X376" s="17">
        <v>88.4</v>
      </c>
      <c r="Y376" s="17">
        <v>88.5</v>
      </c>
      <c r="Z376" s="17">
        <v>88.3</v>
      </c>
      <c r="AA376" s="17">
        <v>66.599999999999994</v>
      </c>
      <c r="AB376" s="17">
        <v>106.7</v>
      </c>
      <c r="AC376" s="17">
        <v>825</v>
      </c>
      <c r="AD376" s="17">
        <v>14</v>
      </c>
      <c r="AE376" s="41">
        <v>584</v>
      </c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>
        <v>50</v>
      </c>
      <c r="AZ376" s="17"/>
      <c r="BA376" s="98">
        <f t="shared" si="106"/>
        <v>50</v>
      </c>
      <c r="BB376" s="101">
        <f t="shared" si="107"/>
        <v>634</v>
      </c>
    </row>
    <row r="377" spans="1:54" x14ac:dyDescent="0.35">
      <c r="A377" s="266"/>
      <c r="B377" s="11">
        <v>27.8333333333333</v>
      </c>
      <c r="C377" s="266"/>
      <c r="D377" s="17">
        <v>49.4</v>
      </c>
      <c r="E377" s="17">
        <v>94.5</v>
      </c>
      <c r="F377" s="41">
        <v>15.8</v>
      </c>
      <c r="G377" s="311"/>
      <c r="H377" s="17">
        <v>34.4</v>
      </c>
      <c r="I377" s="17">
        <v>95.5</v>
      </c>
      <c r="J377" s="17">
        <v>86.9</v>
      </c>
      <c r="K377" s="17">
        <v>86.6</v>
      </c>
      <c r="L377" s="266"/>
      <c r="M377" s="99"/>
      <c r="N377" s="17"/>
      <c r="O377" s="41"/>
      <c r="P377" s="99">
        <v>97.5</v>
      </c>
      <c r="Q377" s="17">
        <v>17</v>
      </c>
      <c r="R377" s="17">
        <v>49.2</v>
      </c>
      <c r="S377" s="17">
        <v>49.1</v>
      </c>
      <c r="T377" s="17">
        <v>64.599999999999994</v>
      </c>
      <c r="U377" s="17">
        <v>64.5</v>
      </c>
      <c r="V377" s="17">
        <v>64.3</v>
      </c>
      <c r="W377" s="17">
        <v>66.8</v>
      </c>
      <c r="X377" s="17">
        <v>88.4</v>
      </c>
      <c r="Y377" s="17">
        <v>88.5</v>
      </c>
      <c r="Z377" s="17">
        <v>88.4</v>
      </c>
      <c r="AA377" s="17">
        <v>65.8</v>
      </c>
      <c r="AB377" s="17">
        <v>108</v>
      </c>
      <c r="AC377" s="17">
        <v>824</v>
      </c>
      <c r="AD377" s="17">
        <v>14.2</v>
      </c>
      <c r="AE377" s="41">
        <v>585</v>
      </c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>
        <v>50</v>
      </c>
      <c r="AZ377" s="17"/>
      <c r="BA377" s="98">
        <f t="shared" si="106"/>
        <v>50</v>
      </c>
      <c r="BB377" s="101">
        <f t="shared" si="107"/>
        <v>635</v>
      </c>
    </row>
    <row r="378" spans="1:54" x14ac:dyDescent="0.35">
      <c r="A378" s="266"/>
      <c r="B378" s="11">
        <v>27.9166666666667</v>
      </c>
      <c r="C378" s="266"/>
      <c r="D378" s="17">
        <v>49.4</v>
      </c>
      <c r="E378" s="17">
        <v>92</v>
      </c>
      <c r="F378" s="41">
        <v>15.9</v>
      </c>
      <c r="G378" s="311"/>
      <c r="H378" s="17">
        <v>33.700000000000003</v>
      </c>
      <c r="I378" s="17">
        <v>93.2</v>
      </c>
      <c r="J378" s="17">
        <v>88.2</v>
      </c>
      <c r="K378" s="17">
        <v>87.9</v>
      </c>
      <c r="L378" s="266"/>
      <c r="M378" s="99"/>
      <c r="N378" s="17"/>
      <c r="O378" s="41"/>
      <c r="P378" s="99">
        <v>95.8</v>
      </c>
      <c r="Q378" s="17">
        <v>17</v>
      </c>
      <c r="R378" s="17">
        <v>49.1</v>
      </c>
      <c r="S378" s="17">
        <v>49.1</v>
      </c>
      <c r="T378" s="17">
        <v>65.599999999999994</v>
      </c>
      <c r="U378" s="17">
        <v>65.5</v>
      </c>
      <c r="V378" s="17">
        <v>65.2</v>
      </c>
      <c r="W378" s="17">
        <v>67.900000000000006</v>
      </c>
      <c r="X378" s="17">
        <v>89.7</v>
      </c>
      <c r="Y378" s="17">
        <v>89.8</v>
      </c>
      <c r="Z378" s="17">
        <v>89.6</v>
      </c>
      <c r="AA378" s="17">
        <v>66.8</v>
      </c>
      <c r="AB378" s="17">
        <v>106.9</v>
      </c>
      <c r="AC378" s="17">
        <v>826</v>
      </c>
      <c r="AD378" s="17">
        <v>14.2</v>
      </c>
      <c r="AE378" s="41">
        <v>594</v>
      </c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>
        <v>50</v>
      </c>
      <c r="AZ378" s="17"/>
      <c r="BA378" s="98">
        <f t="shared" si="106"/>
        <v>50</v>
      </c>
      <c r="BB378" s="101">
        <f t="shared" si="107"/>
        <v>644</v>
      </c>
    </row>
    <row r="379" spans="1:54" x14ac:dyDescent="0.35">
      <c r="A379" s="267"/>
      <c r="B379" s="11">
        <v>28</v>
      </c>
      <c r="C379" s="267"/>
      <c r="D379" s="17">
        <v>49.4</v>
      </c>
      <c r="E379" s="17">
        <v>95.6</v>
      </c>
      <c r="F379" s="41">
        <v>15.8</v>
      </c>
      <c r="G379" s="312"/>
      <c r="H379" s="17">
        <v>32.700000000000003</v>
      </c>
      <c r="I379" s="17">
        <v>94.1</v>
      </c>
      <c r="J379" s="17">
        <v>87.8</v>
      </c>
      <c r="K379" s="17">
        <v>87.6</v>
      </c>
      <c r="L379" s="267"/>
      <c r="M379" s="99"/>
      <c r="N379" s="17"/>
      <c r="O379" s="41"/>
      <c r="P379" s="99">
        <v>96.6</v>
      </c>
      <c r="Q379" s="40">
        <v>16.899999999999999</v>
      </c>
      <c r="R379" s="17">
        <v>49.1</v>
      </c>
      <c r="S379" s="17">
        <v>49.1</v>
      </c>
      <c r="T379" s="17">
        <v>65.2</v>
      </c>
      <c r="U379" s="17">
        <v>65</v>
      </c>
      <c r="V379" s="17">
        <v>64.8</v>
      </c>
      <c r="W379" s="17">
        <v>67.400000000000006</v>
      </c>
      <c r="X379" s="17">
        <v>89.4</v>
      </c>
      <c r="Y379" s="17">
        <v>89.5</v>
      </c>
      <c r="Z379" s="17">
        <v>89.3</v>
      </c>
      <c r="AA379" s="17">
        <v>66.400000000000006</v>
      </c>
      <c r="AB379" s="17">
        <v>107.1</v>
      </c>
      <c r="AC379" s="17">
        <v>826</v>
      </c>
      <c r="AD379" s="17">
        <v>13.9</v>
      </c>
      <c r="AE379" s="41">
        <v>590</v>
      </c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>
        <v>50</v>
      </c>
      <c r="AZ379" s="17"/>
      <c r="BA379" s="98">
        <f t="shared" si="106"/>
        <v>50</v>
      </c>
      <c r="BB379" s="101">
        <f t="shared" si="107"/>
        <v>640</v>
      </c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>
        <f>AVERAGE($D$368:$D$379)</f>
        <v>49.416666666666657</v>
      </c>
      <c r="E380" s="78">
        <f>AVERAGE($E$368:$E$379)</f>
        <v>93.174999999999997</v>
      </c>
      <c r="F380" s="102">
        <f>AVERAGE($F$368:$F$379)</f>
        <v>15.633333333333335</v>
      </c>
      <c r="G380" s="77" t="e">
        <f>AVERAGE(G368:G379)</f>
        <v>#DIV/0!</v>
      </c>
      <c r="H380" s="78">
        <f>AVERAGE($H$368:$H$379)</f>
        <v>34.43333333333333</v>
      </c>
      <c r="I380" s="78">
        <f>AVERAGE($I$368:$I$379)</f>
        <v>93.649999999999991</v>
      </c>
      <c r="J380" s="78">
        <f>AVERAGE(J368:J379)</f>
        <v>86.283333333333317</v>
      </c>
      <c r="K380" s="103">
        <f>AVERAGE($K$368:$K$379)</f>
        <v>86</v>
      </c>
      <c r="L380" s="104">
        <f t="shared" ref="L380:AD380" si="108">AVERAGE(L368:L379)</f>
        <v>0</v>
      </c>
      <c r="M380" s="103" t="e">
        <f t="shared" si="108"/>
        <v>#DIV/0!</v>
      </c>
      <c r="N380" s="103" t="e">
        <f t="shared" si="108"/>
        <v>#DIV/0!</v>
      </c>
      <c r="O380" s="102" t="e">
        <f t="shared" si="108"/>
        <v>#DIV/0!</v>
      </c>
      <c r="P380" s="105">
        <f t="shared" si="108"/>
        <v>95.574999999999989</v>
      </c>
      <c r="Q380" s="78">
        <f t="shared" si="108"/>
        <v>16.824999999999999</v>
      </c>
      <c r="R380" s="78">
        <f t="shared" si="108"/>
        <v>49.158333333333331</v>
      </c>
      <c r="S380" s="78">
        <f t="shared" si="108"/>
        <v>49.091666666666676</v>
      </c>
      <c r="T380" s="78">
        <f t="shared" si="108"/>
        <v>64.158333333333346</v>
      </c>
      <c r="U380" s="78">
        <f t="shared" si="108"/>
        <v>63.991666666666667</v>
      </c>
      <c r="V380" s="78">
        <f t="shared" si="108"/>
        <v>63.816666666666663</v>
      </c>
      <c r="W380" s="78">
        <f t="shared" si="108"/>
        <v>66.291666666666657</v>
      </c>
      <c r="X380" s="78">
        <f t="shared" si="108"/>
        <v>87.875</v>
      </c>
      <c r="Y380" s="78">
        <f t="shared" si="108"/>
        <v>87.95</v>
      </c>
      <c r="Z380" s="78">
        <f t="shared" si="108"/>
        <v>87.791666666666671</v>
      </c>
      <c r="AA380" s="78">
        <f t="shared" si="108"/>
        <v>65.341666666666654</v>
      </c>
      <c r="AB380" s="78">
        <f t="shared" si="108"/>
        <v>107.8</v>
      </c>
      <c r="AC380" s="78">
        <f t="shared" si="108"/>
        <v>825.25</v>
      </c>
      <c r="AD380" s="78">
        <f t="shared" si="108"/>
        <v>15.05833333333333</v>
      </c>
      <c r="AE380" s="102">
        <f>AVERAGE($AE$368:$AE$379)</f>
        <v>581.66666666666663</v>
      </c>
      <c r="AF380" s="106" t="e">
        <f t="shared" ref="AF380:AT380" si="109">AVERAGE(AF368:AF379)</f>
        <v>#DIV/0!</v>
      </c>
      <c r="AG380" s="78" t="e">
        <f t="shared" si="109"/>
        <v>#DIV/0!</v>
      </c>
      <c r="AH380" s="78" t="e">
        <f t="shared" si="109"/>
        <v>#DIV/0!</v>
      </c>
      <c r="AI380" s="78" t="e">
        <f t="shared" si="109"/>
        <v>#DIV/0!</v>
      </c>
      <c r="AJ380" s="78" t="e">
        <f t="shared" si="109"/>
        <v>#DIV/0!</v>
      </c>
      <c r="AK380" s="78" t="e">
        <f t="shared" si="109"/>
        <v>#DIV/0!</v>
      </c>
      <c r="AL380" s="78" t="e">
        <f t="shared" si="109"/>
        <v>#DIV/0!</v>
      </c>
      <c r="AM380" s="78" t="e">
        <f t="shared" si="109"/>
        <v>#DIV/0!</v>
      </c>
      <c r="AN380" s="78" t="e">
        <f t="shared" si="109"/>
        <v>#DIV/0!</v>
      </c>
      <c r="AO380" s="78" t="e">
        <f t="shared" si="109"/>
        <v>#DIV/0!</v>
      </c>
      <c r="AP380" s="78" t="e">
        <f t="shared" si="109"/>
        <v>#DIV/0!</v>
      </c>
      <c r="AQ380" s="78" t="e">
        <f t="shared" si="109"/>
        <v>#DIV/0!</v>
      </c>
      <c r="AR380" s="78" t="e">
        <f t="shared" si="109"/>
        <v>#DIV/0!</v>
      </c>
      <c r="AS380" s="78" t="e">
        <f t="shared" si="109"/>
        <v>#DIV/0!</v>
      </c>
      <c r="AT380" s="78" t="e">
        <f t="shared" si="109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>
        <f>AVERAGE($AY$368:$AY$379)</f>
        <v>50</v>
      </c>
      <c r="AZ380" s="78">
        <f>AVERAGE(AZ368:AZ379)</f>
        <v>577.42857142857144</v>
      </c>
      <c r="BA380" s="103">
        <f>AVERAGE(BA368:BA379)</f>
        <v>386.83333333333331</v>
      </c>
      <c r="BB380" s="108">
        <f>AVERAGE(BB368:BB379)</f>
        <v>631.66666666666663</v>
      </c>
    </row>
    <row r="381" spans="1:54" x14ac:dyDescent="0.35">
      <c r="A381" s="268">
        <v>45321</v>
      </c>
      <c r="B381" s="11">
        <v>28.0833333333333</v>
      </c>
      <c r="C381" s="306"/>
      <c r="D381" s="17">
        <v>49.4</v>
      </c>
      <c r="E381" s="17">
        <v>96.2</v>
      </c>
      <c r="F381" s="41">
        <v>15.6</v>
      </c>
      <c r="G381" s="306"/>
      <c r="H381" s="17">
        <v>32.1</v>
      </c>
      <c r="I381" s="17">
        <v>94.3</v>
      </c>
      <c r="J381" s="17">
        <v>87.6</v>
      </c>
      <c r="K381" s="98">
        <v>87.3</v>
      </c>
      <c r="L381" s="286">
        <f>G381-C381</f>
        <v>0</v>
      </c>
      <c r="M381" s="99"/>
      <c r="N381" s="17"/>
      <c r="O381" s="41"/>
      <c r="P381" s="99">
        <v>96.3</v>
      </c>
      <c r="Q381" s="17">
        <v>16.600000000000001</v>
      </c>
      <c r="R381" s="17">
        <v>49.1</v>
      </c>
      <c r="S381" s="17">
        <v>49.1</v>
      </c>
      <c r="T381" s="17">
        <v>64.7</v>
      </c>
      <c r="U381" s="17">
        <v>64.599999999999994</v>
      </c>
      <c r="V381" s="17">
        <v>64.400000000000006</v>
      </c>
      <c r="W381" s="17">
        <v>66.900000000000006</v>
      </c>
      <c r="X381" s="17">
        <v>89.1</v>
      </c>
      <c r="Y381" s="17">
        <v>89.3</v>
      </c>
      <c r="Z381" s="17">
        <v>89.1</v>
      </c>
      <c r="AA381" s="17">
        <v>65.900000000000006</v>
      </c>
      <c r="AB381" s="17">
        <v>107</v>
      </c>
      <c r="AC381" s="17">
        <v>824</v>
      </c>
      <c r="AD381" s="17">
        <v>13.9</v>
      </c>
      <c r="AE381" s="41">
        <v>589</v>
      </c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>
        <v>50</v>
      </c>
      <c r="AZ381" s="17"/>
      <c r="BA381" s="98">
        <f>AY381+AZ381</f>
        <v>50</v>
      </c>
      <c r="BB381" s="101">
        <f>AE381+AU381+AY381</f>
        <v>639</v>
      </c>
    </row>
    <row r="382" spans="1:54" x14ac:dyDescent="0.35">
      <c r="A382" s="266"/>
      <c r="B382" s="11">
        <v>28.1666666666667</v>
      </c>
      <c r="C382" s="266"/>
      <c r="D382" s="17">
        <v>49.4</v>
      </c>
      <c r="E382" s="17">
        <v>92.6</v>
      </c>
      <c r="F382" s="41">
        <v>15.6</v>
      </c>
      <c r="G382" s="311"/>
      <c r="H382" s="17">
        <v>32.1</v>
      </c>
      <c r="I382" s="17">
        <v>94.1</v>
      </c>
      <c r="J382" s="17">
        <v>87.5</v>
      </c>
      <c r="K382" s="98">
        <v>87.3</v>
      </c>
      <c r="L382" s="266"/>
      <c r="M382" s="99"/>
      <c r="N382" s="17"/>
      <c r="O382" s="41"/>
      <c r="P382" s="99">
        <v>96.6</v>
      </c>
      <c r="Q382" s="17">
        <v>16.600000000000001</v>
      </c>
      <c r="R382" s="17">
        <v>49.1</v>
      </c>
      <c r="S382" s="17">
        <v>49.1</v>
      </c>
      <c r="T382" s="17">
        <v>64.599999999999994</v>
      </c>
      <c r="U382" s="17">
        <v>64.5</v>
      </c>
      <c r="V382" s="17">
        <v>64.3</v>
      </c>
      <c r="W382" s="17">
        <v>66.8</v>
      </c>
      <c r="X382" s="17">
        <v>89.1</v>
      </c>
      <c r="Y382" s="17">
        <v>89.1</v>
      </c>
      <c r="Z382" s="17">
        <v>89</v>
      </c>
      <c r="AA382" s="17">
        <v>65.900000000000006</v>
      </c>
      <c r="AB382" s="17">
        <v>107.6</v>
      </c>
      <c r="AC382" s="17">
        <v>826</v>
      </c>
      <c r="AD382" s="17">
        <v>13.9</v>
      </c>
      <c r="AE382" s="41">
        <v>592</v>
      </c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>
        <v>50</v>
      </c>
      <c r="AZ382" s="17"/>
      <c r="BA382" s="98">
        <f t="shared" ref="BA382:BA392" si="110">AY382+AZ382</f>
        <v>50</v>
      </c>
      <c r="BB382" s="101">
        <f t="shared" ref="BB382:BB392" si="111">AE382+AU382+AY382</f>
        <v>642</v>
      </c>
    </row>
    <row r="383" spans="1:54" x14ac:dyDescent="0.35">
      <c r="A383" s="266"/>
      <c r="B383" s="11">
        <v>28.250000000000099</v>
      </c>
      <c r="C383" s="266"/>
      <c r="D383" s="17">
        <v>49.6</v>
      </c>
      <c r="E383" s="17">
        <v>92.9</v>
      </c>
      <c r="F383" s="41">
        <v>15.4</v>
      </c>
      <c r="G383" s="311"/>
      <c r="H383" s="17">
        <v>31.8</v>
      </c>
      <c r="I383" s="17">
        <v>94.9</v>
      </c>
      <c r="J383" s="17">
        <v>87.5</v>
      </c>
      <c r="K383" s="98">
        <v>87.2</v>
      </c>
      <c r="L383" s="266"/>
      <c r="M383" s="99"/>
      <c r="N383" s="17"/>
      <c r="O383" s="41"/>
      <c r="P383" s="99">
        <v>96.7</v>
      </c>
      <c r="Q383" s="17">
        <v>16.399999999999999</v>
      </c>
      <c r="R383" s="17">
        <v>49.3</v>
      </c>
      <c r="S383" s="17">
        <v>49.2</v>
      </c>
      <c r="T383" s="17">
        <v>64.3</v>
      </c>
      <c r="U383" s="17">
        <v>64.099999999999994</v>
      </c>
      <c r="V383" s="17">
        <v>64</v>
      </c>
      <c r="W383" s="17">
        <v>66.5</v>
      </c>
      <c r="X383" s="17">
        <v>89.1</v>
      </c>
      <c r="Y383" s="40">
        <v>89.2</v>
      </c>
      <c r="Z383" s="17">
        <v>89</v>
      </c>
      <c r="AA383" s="17">
        <v>65.599999999999994</v>
      </c>
      <c r="AB383" s="17">
        <v>107.6</v>
      </c>
      <c r="AC383" s="17">
        <v>824</v>
      </c>
      <c r="AD383" s="17">
        <v>14.2</v>
      </c>
      <c r="AE383" s="41">
        <v>590</v>
      </c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>
        <v>50</v>
      </c>
      <c r="AZ383" s="17"/>
      <c r="BA383" s="98">
        <f t="shared" si="110"/>
        <v>50</v>
      </c>
      <c r="BB383" s="101">
        <f t="shared" si="111"/>
        <v>640</v>
      </c>
    </row>
    <row r="384" spans="1:54" x14ac:dyDescent="0.35">
      <c r="A384" s="266"/>
      <c r="B384" s="11">
        <v>28.333333333333499</v>
      </c>
      <c r="C384" s="266"/>
      <c r="D384" s="17">
        <v>49.4</v>
      </c>
      <c r="E384" s="17">
        <v>96.7</v>
      </c>
      <c r="F384" s="41">
        <v>15.4</v>
      </c>
      <c r="G384" s="311"/>
      <c r="H384" s="17">
        <v>33.5</v>
      </c>
      <c r="I384" s="17">
        <v>94.3</v>
      </c>
      <c r="J384" s="17">
        <v>87.5</v>
      </c>
      <c r="K384" s="98">
        <v>87.2</v>
      </c>
      <c r="L384" s="266"/>
      <c r="M384" s="99"/>
      <c r="N384" s="17"/>
      <c r="O384" s="41"/>
      <c r="P384" s="99">
        <v>96.9</v>
      </c>
      <c r="Q384" s="17">
        <v>16.600000000000001</v>
      </c>
      <c r="R384" s="17">
        <v>49.1</v>
      </c>
      <c r="S384" s="17">
        <v>49.1</v>
      </c>
      <c r="T384" s="17">
        <v>64.7</v>
      </c>
      <c r="U384" s="17">
        <v>64.5</v>
      </c>
      <c r="V384" s="17">
        <v>64.400000000000006</v>
      </c>
      <c r="W384" s="17">
        <v>66.900000000000006</v>
      </c>
      <c r="X384" s="17">
        <v>89.1</v>
      </c>
      <c r="Y384" s="17">
        <v>89.1</v>
      </c>
      <c r="Z384" s="17">
        <v>88.9</v>
      </c>
      <c r="AA384" s="17">
        <v>65.900000000000006</v>
      </c>
      <c r="AB384" s="17">
        <v>107.6</v>
      </c>
      <c r="AC384" s="17">
        <v>825</v>
      </c>
      <c r="AD384" s="17">
        <v>13.9</v>
      </c>
      <c r="AE384" s="41">
        <v>587</v>
      </c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>
        <v>50</v>
      </c>
      <c r="AZ384" s="17"/>
      <c r="BA384" s="98">
        <f t="shared" si="110"/>
        <v>50</v>
      </c>
      <c r="BB384" s="101">
        <f t="shared" si="111"/>
        <v>637</v>
      </c>
    </row>
    <row r="385" spans="1:54" x14ac:dyDescent="0.35">
      <c r="A385" s="266"/>
      <c r="B385" s="11">
        <v>28.416666666666899</v>
      </c>
      <c r="C385" s="266"/>
      <c r="D385" s="17">
        <v>49.4</v>
      </c>
      <c r="E385" s="17">
        <v>93.3</v>
      </c>
      <c r="F385" s="41">
        <v>16.100000000000001</v>
      </c>
      <c r="G385" s="311"/>
      <c r="H385" s="17">
        <v>36.799999999999997</v>
      </c>
      <c r="I385" s="17">
        <v>94.9</v>
      </c>
      <c r="J385" s="17">
        <v>87.4</v>
      </c>
      <c r="K385" s="98">
        <v>87.2</v>
      </c>
      <c r="L385" s="266"/>
      <c r="M385" s="99"/>
      <c r="N385" s="17"/>
      <c r="O385" s="41"/>
      <c r="P385" s="99">
        <v>95.8</v>
      </c>
      <c r="Q385" s="17">
        <v>17.5</v>
      </c>
      <c r="R385" s="17">
        <v>49.2</v>
      </c>
      <c r="S385" s="17">
        <v>49.1</v>
      </c>
      <c r="T385" s="17">
        <v>65.900000000000006</v>
      </c>
      <c r="U385" s="17">
        <v>65.8</v>
      </c>
      <c r="V385" s="17">
        <v>65.599999999999994</v>
      </c>
      <c r="W385" s="17">
        <v>68.3</v>
      </c>
      <c r="X385" s="17">
        <v>89</v>
      </c>
      <c r="Y385" s="17">
        <v>89</v>
      </c>
      <c r="Z385" s="17">
        <v>88.9</v>
      </c>
      <c r="AA385" s="17">
        <v>67.2</v>
      </c>
      <c r="AB385" s="17">
        <v>107</v>
      </c>
      <c r="AC385" s="17">
        <v>826</v>
      </c>
      <c r="AD385" s="17">
        <v>14.2</v>
      </c>
      <c r="AE385" s="41">
        <v>586</v>
      </c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>
        <v>50</v>
      </c>
      <c r="AZ385" s="17"/>
      <c r="BA385" s="98">
        <f t="shared" si="110"/>
        <v>50</v>
      </c>
      <c r="BB385" s="101">
        <f t="shared" si="111"/>
        <v>636</v>
      </c>
    </row>
    <row r="386" spans="1:54" x14ac:dyDescent="0.35">
      <c r="A386" s="266"/>
      <c r="B386" s="11">
        <v>28.500000000000298</v>
      </c>
      <c r="C386" s="266"/>
      <c r="D386" s="17">
        <v>49.2</v>
      </c>
      <c r="E386" s="17">
        <v>89.9</v>
      </c>
      <c r="F386" s="41">
        <v>17.2</v>
      </c>
      <c r="G386" s="311"/>
      <c r="H386" s="17">
        <v>37.799999999999997</v>
      </c>
      <c r="I386" s="17">
        <v>93.9</v>
      </c>
      <c r="J386" s="17">
        <v>86.2</v>
      </c>
      <c r="K386" s="98">
        <v>85.9</v>
      </c>
      <c r="L386" s="266"/>
      <c r="M386" s="99"/>
      <c r="N386" s="17"/>
      <c r="O386" s="41"/>
      <c r="P386" s="99">
        <v>92.2</v>
      </c>
      <c r="Q386" s="17">
        <v>18.8</v>
      </c>
      <c r="R386" s="17">
        <v>49.1</v>
      </c>
      <c r="S386" s="17">
        <v>49.3</v>
      </c>
      <c r="T386" s="17">
        <v>68.3</v>
      </c>
      <c r="U386" s="17">
        <v>68.3</v>
      </c>
      <c r="V386" s="17">
        <v>68</v>
      </c>
      <c r="W386" s="17">
        <v>70.900000000000006</v>
      </c>
      <c r="X386" s="17">
        <v>87.5</v>
      </c>
      <c r="Y386" s="17">
        <v>87.5</v>
      </c>
      <c r="Z386" s="17">
        <v>87.4</v>
      </c>
      <c r="AA386" s="17">
        <v>69.8</v>
      </c>
      <c r="AB386" s="17">
        <v>103.1</v>
      </c>
      <c r="AC386" s="17">
        <v>824</v>
      </c>
      <c r="AD386" s="17">
        <v>20</v>
      </c>
      <c r="AE386" s="41">
        <v>594</v>
      </c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>
        <v>50</v>
      </c>
      <c r="AZ386" s="17"/>
      <c r="BA386" s="98">
        <f t="shared" si="110"/>
        <v>50</v>
      </c>
      <c r="BB386" s="101">
        <f t="shared" si="111"/>
        <v>644</v>
      </c>
    </row>
    <row r="387" spans="1:54" x14ac:dyDescent="0.35">
      <c r="A387" s="266"/>
      <c r="B387" s="11">
        <v>28.583333333333702</v>
      </c>
      <c r="C387" s="266"/>
      <c r="D387" s="17">
        <v>49.3</v>
      </c>
      <c r="E387" s="17">
        <v>92.9</v>
      </c>
      <c r="F387" s="41">
        <v>17.399999999999999</v>
      </c>
      <c r="G387" s="311"/>
      <c r="H387" s="17">
        <v>37.9</v>
      </c>
      <c r="I387" s="17">
        <v>95.9</v>
      </c>
      <c r="J387" s="17">
        <v>85.5</v>
      </c>
      <c r="K387" s="98">
        <v>85.2</v>
      </c>
      <c r="L387" s="266"/>
      <c r="M387" s="99"/>
      <c r="N387" s="17"/>
      <c r="O387" s="41"/>
      <c r="P387" s="99">
        <v>96.6</v>
      </c>
      <c r="Q387" s="17">
        <v>18.8</v>
      </c>
      <c r="R387" s="17">
        <v>49.1</v>
      </c>
      <c r="S387" s="17">
        <v>48.9</v>
      </c>
      <c r="T387" s="17">
        <v>66.7</v>
      </c>
      <c r="U387" s="17">
        <v>66.5</v>
      </c>
      <c r="V387" s="17">
        <v>66.3</v>
      </c>
      <c r="W387" s="17">
        <v>69</v>
      </c>
      <c r="X387" s="17">
        <v>87.1</v>
      </c>
      <c r="Y387" s="17">
        <v>87.2</v>
      </c>
      <c r="Z387" s="17">
        <v>87</v>
      </c>
      <c r="AA387" s="17">
        <v>68</v>
      </c>
      <c r="AB387" s="17">
        <v>105.9</v>
      </c>
      <c r="AC387" s="17">
        <v>825</v>
      </c>
      <c r="AD387" s="17">
        <v>12.9</v>
      </c>
      <c r="AE387" s="41">
        <v>585</v>
      </c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>
        <v>50</v>
      </c>
      <c r="AZ387" s="17"/>
      <c r="BA387" s="98">
        <f t="shared" si="110"/>
        <v>50</v>
      </c>
      <c r="BB387" s="101">
        <f t="shared" si="111"/>
        <v>635</v>
      </c>
    </row>
    <row r="388" spans="1:54" x14ac:dyDescent="0.35">
      <c r="A388" s="266"/>
      <c r="B388" s="11">
        <v>28.666666666667101</v>
      </c>
      <c r="C388" s="266"/>
      <c r="D388" s="17">
        <v>49.4</v>
      </c>
      <c r="E388" s="17">
        <v>93.7</v>
      </c>
      <c r="F388" s="41">
        <v>17.100000000000001</v>
      </c>
      <c r="G388" s="311"/>
      <c r="H388" s="17">
        <v>37.799999999999997</v>
      </c>
      <c r="I388" s="17">
        <v>96.3</v>
      </c>
      <c r="J388" s="17">
        <v>86.7</v>
      </c>
      <c r="K388" s="98">
        <v>86.5</v>
      </c>
      <c r="L388" s="266"/>
      <c r="M388" s="99"/>
      <c r="N388" s="17"/>
      <c r="O388" s="41"/>
      <c r="P388" s="99">
        <v>97.9</v>
      </c>
      <c r="Q388" s="17">
        <v>18.399999999999999</v>
      </c>
      <c r="R388" s="17">
        <v>19.100000000000001</v>
      </c>
      <c r="S388" s="17">
        <v>49</v>
      </c>
      <c r="T388" s="17">
        <v>66.400000000000006</v>
      </c>
      <c r="U388" s="17">
        <v>66.3</v>
      </c>
      <c r="V388" s="17">
        <v>66.099999999999994</v>
      </c>
      <c r="W388" s="17">
        <v>68.7</v>
      </c>
      <c r="X388" s="17">
        <v>88.4</v>
      </c>
      <c r="Y388" s="17">
        <v>88.4</v>
      </c>
      <c r="Z388" s="17">
        <v>88.3</v>
      </c>
      <c r="AA388" s="17">
        <v>67.7</v>
      </c>
      <c r="AB388" s="17">
        <v>107.2</v>
      </c>
      <c r="AC388" s="17">
        <v>827</v>
      </c>
      <c r="AD388" s="17">
        <v>13.1</v>
      </c>
      <c r="AE388" s="41">
        <v>588</v>
      </c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>
        <v>50</v>
      </c>
      <c r="AZ388" s="17"/>
      <c r="BA388" s="98">
        <f t="shared" si="110"/>
        <v>50</v>
      </c>
      <c r="BB388" s="101">
        <f t="shared" si="111"/>
        <v>638</v>
      </c>
    </row>
    <row r="389" spans="1:54" x14ac:dyDescent="0.35">
      <c r="A389" s="266"/>
      <c r="B389" s="11">
        <v>28.750000000000501</v>
      </c>
      <c r="C389" s="266"/>
      <c r="D389" s="17">
        <v>49.4</v>
      </c>
      <c r="E389" s="17">
        <v>92.8</v>
      </c>
      <c r="F389" s="41">
        <v>16.8</v>
      </c>
      <c r="G389" s="311"/>
      <c r="H389" s="17">
        <v>36.799999999999997</v>
      </c>
      <c r="I389" s="17">
        <v>96.2</v>
      </c>
      <c r="J389" s="17">
        <v>87.3</v>
      </c>
      <c r="K389" s="98">
        <v>87</v>
      </c>
      <c r="L389" s="266"/>
      <c r="M389" s="99"/>
      <c r="N389" s="17"/>
      <c r="O389" s="41"/>
      <c r="P389" s="99">
        <v>97</v>
      </c>
      <c r="Q389" s="17">
        <v>18</v>
      </c>
      <c r="R389" s="17">
        <v>49.1</v>
      </c>
      <c r="S389" s="17">
        <v>49.1</v>
      </c>
      <c r="T389" s="17">
        <v>66.400000000000006</v>
      </c>
      <c r="U389" s="17">
        <v>66.3</v>
      </c>
      <c r="V389" s="17">
        <v>66.2</v>
      </c>
      <c r="W389" s="17">
        <v>68.8</v>
      </c>
      <c r="X389" s="17">
        <v>88.9</v>
      </c>
      <c r="Y389" s="17">
        <v>89</v>
      </c>
      <c r="Z389" s="17">
        <v>88.8</v>
      </c>
      <c r="AA389" s="17">
        <v>67.7</v>
      </c>
      <c r="AB389" s="17">
        <v>106.7</v>
      </c>
      <c r="AC389" s="17">
        <v>825</v>
      </c>
      <c r="AD389" s="17">
        <v>13.2</v>
      </c>
      <c r="AE389" s="41">
        <v>589</v>
      </c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>
        <v>50</v>
      </c>
      <c r="AZ389" s="17"/>
      <c r="BA389" s="98">
        <f t="shared" si="110"/>
        <v>50</v>
      </c>
      <c r="BB389" s="101">
        <f t="shared" si="111"/>
        <v>639</v>
      </c>
    </row>
    <row r="390" spans="1:54" x14ac:dyDescent="0.35">
      <c r="A390" s="266"/>
      <c r="B390" s="11">
        <v>28.833333333333901</v>
      </c>
      <c r="C390" s="266"/>
      <c r="D390" s="17">
        <v>49.4</v>
      </c>
      <c r="E390" s="17">
        <v>93.8</v>
      </c>
      <c r="F390" s="41">
        <v>16.7</v>
      </c>
      <c r="G390" s="311"/>
      <c r="H390" s="17">
        <v>36.6</v>
      </c>
      <c r="I390" s="17">
        <v>95.9</v>
      </c>
      <c r="J390" s="17">
        <v>87.6</v>
      </c>
      <c r="K390" s="98">
        <v>87.4</v>
      </c>
      <c r="L390" s="266"/>
      <c r="M390" s="99"/>
      <c r="N390" s="17"/>
      <c r="O390" s="41"/>
      <c r="P390" s="99">
        <v>97.5</v>
      </c>
      <c r="Q390" s="17">
        <v>18</v>
      </c>
      <c r="R390" s="17">
        <v>49.1</v>
      </c>
      <c r="S390" s="17">
        <v>49.1</v>
      </c>
      <c r="T390" s="17">
        <v>66.599999999999994</v>
      </c>
      <c r="U390" s="17">
        <v>66.5</v>
      </c>
      <c r="V390" s="17">
        <v>66.3</v>
      </c>
      <c r="W390" s="17">
        <v>69</v>
      </c>
      <c r="X390" s="17">
        <v>89.2</v>
      </c>
      <c r="Y390" s="17">
        <v>89.3</v>
      </c>
      <c r="Z390" s="17">
        <v>89.1</v>
      </c>
      <c r="AA390" s="17">
        <v>67.8</v>
      </c>
      <c r="AB390" s="17">
        <v>106.2</v>
      </c>
      <c r="AC390" s="17">
        <v>824</v>
      </c>
      <c r="AD390" s="17">
        <v>13</v>
      </c>
      <c r="AE390" s="41">
        <v>592</v>
      </c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>
        <v>50</v>
      </c>
      <c r="AZ390" s="17"/>
      <c r="BA390" s="98">
        <f t="shared" si="110"/>
        <v>50</v>
      </c>
      <c r="BB390" s="101">
        <f t="shared" si="111"/>
        <v>642</v>
      </c>
    </row>
    <row r="391" spans="1:54" x14ac:dyDescent="0.35">
      <c r="A391" s="266"/>
      <c r="B391" s="11">
        <v>28.9166666666673</v>
      </c>
      <c r="C391" s="266"/>
      <c r="D391" s="17">
        <v>49.5</v>
      </c>
      <c r="E391" s="17">
        <v>96</v>
      </c>
      <c r="F391" s="41">
        <v>16.7</v>
      </c>
      <c r="G391" s="311"/>
      <c r="H391" s="17">
        <v>36.4</v>
      </c>
      <c r="I391" s="17">
        <v>96.3</v>
      </c>
      <c r="J391" s="17">
        <v>87.1</v>
      </c>
      <c r="K391" s="98">
        <v>86.8</v>
      </c>
      <c r="L391" s="266"/>
      <c r="M391" s="99"/>
      <c r="N391" s="17"/>
      <c r="O391" s="41"/>
      <c r="P391" s="99">
        <v>96.8</v>
      </c>
      <c r="Q391" s="17">
        <v>18</v>
      </c>
      <c r="R391" s="17">
        <v>49.3</v>
      </c>
      <c r="S391" s="17">
        <v>49.2</v>
      </c>
      <c r="T391" s="17">
        <v>66</v>
      </c>
      <c r="U391" s="17">
        <v>66</v>
      </c>
      <c r="V391" s="17">
        <v>65.8</v>
      </c>
      <c r="W391" s="17">
        <v>68.400000000000006</v>
      </c>
      <c r="X391" s="17">
        <v>88.6</v>
      </c>
      <c r="Y391" s="17">
        <v>88.7</v>
      </c>
      <c r="Z391" s="17">
        <v>88.6</v>
      </c>
      <c r="AA391" s="17">
        <v>67.3</v>
      </c>
      <c r="AB391" s="17">
        <v>107.1</v>
      </c>
      <c r="AC391" s="17">
        <v>826</v>
      </c>
      <c r="AD391" s="17">
        <v>13</v>
      </c>
      <c r="AE391" s="41">
        <v>590</v>
      </c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>
        <v>50</v>
      </c>
      <c r="AZ391" s="17"/>
      <c r="BA391" s="98">
        <f t="shared" si="110"/>
        <v>50</v>
      </c>
      <c r="BB391" s="101">
        <f t="shared" si="111"/>
        <v>640</v>
      </c>
    </row>
    <row r="392" spans="1:54" x14ac:dyDescent="0.35">
      <c r="A392" s="267"/>
      <c r="B392" s="11">
        <v>29.0000000000007</v>
      </c>
      <c r="C392" s="267"/>
      <c r="D392" s="17">
        <v>49.5</v>
      </c>
      <c r="E392" s="17">
        <v>95.1</v>
      </c>
      <c r="F392" s="41">
        <v>16.600000000000001</v>
      </c>
      <c r="G392" s="312"/>
      <c r="H392" s="17">
        <v>36.299999999999997</v>
      </c>
      <c r="I392" s="17">
        <v>95.9</v>
      </c>
      <c r="J392" s="17">
        <v>86.8</v>
      </c>
      <c r="K392" s="98">
        <v>86.5</v>
      </c>
      <c r="L392" s="267"/>
      <c r="M392" s="99"/>
      <c r="N392" s="17"/>
      <c r="O392" s="41"/>
      <c r="P392" s="99">
        <v>97.8</v>
      </c>
      <c r="Q392" s="17">
        <v>17.8</v>
      </c>
      <c r="R392" s="17">
        <v>49.2</v>
      </c>
      <c r="S392" s="17">
        <v>49.2</v>
      </c>
      <c r="T392" s="17">
        <v>65.900000000000006</v>
      </c>
      <c r="U392" s="17">
        <v>65.8</v>
      </c>
      <c r="V392" s="17">
        <v>65.599999999999994</v>
      </c>
      <c r="W392" s="17">
        <v>68.2</v>
      </c>
      <c r="X392" s="17">
        <v>88.4</v>
      </c>
      <c r="Y392" s="17">
        <v>88.5</v>
      </c>
      <c r="Z392" s="17">
        <v>88.3</v>
      </c>
      <c r="AA392" s="17">
        <v>67.099999999999994</v>
      </c>
      <c r="AB392" s="17">
        <v>106.6</v>
      </c>
      <c r="AC392" s="17">
        <v>826</v>
      </c>
      <c r="AD392" s="17">
        <v>13.2</v>
      </c>
      <c r="AE392" s="41">
        <v>586</v>
      </c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>
        <v>50</v>
      </c>
      <c r="AZ392" s="17"/>
      <c r="BA392" s="98">
        <f t="shared" si="110"/>
        <v>50</v>
      </c>
      <c r="BB392" s="101">
        <f t="shared" si="111"/>
        <v>636</v>
      </c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>
        <f>AVERAGE($D$381:$D$392)</f>
        <v>49.408333333333331</v>
      </c>
      <c r="E393" s="78">
        <f>AVERAGE($E$381:$E$392)</f>
        <v>93.824999999999989</v>
      </c>
      <c r="F393" s="102">
        <f>AVERAGE($F$381:$F$392)</f>
        <v>16.383333333333329</v>
      </c>
      <c r="G393" s="77" t="e">
        <f>AVERAGE(G381:G392)</f>
        <v>#DIV/0!</v>
      </c>
      <c r="H393" s="78">
        <f>AVERAGE($H$381:$H$392)</f>
        <v>35.491666666666667</v>
      </c>
      <c r="I393" s="78">
        <f>AVERAGE($I$381:$I$392)</f>
        <v>95.241666666666674</v>
      </c>
      <c r="J393" s="78">
        <f>AVERAGE(J381:J392)</f>
        <v>87.058333333333337</v>
      </c>
      <c r="K393" s="103">
        <f>AVERAGE($K$381:$K$392)</f>
        <v>86.791666666666671</v>
      </c>
      <c r="L393" s="104">
        <f t="shared" ref="L393:AD393" si="112">AVERAGE(L381:L392)</f>
        <v>0</v>
      </c>
      <c r="M393" s="103" t="e">
        <f t="shared" si="112"/>
        <v>#DIV/0!</v>
      </c>
      <c r="N393" s="103" t="e">
        <f t="shared" si="112"/>
        <v>#DIV/0!</v>
      </c>
      <c r="O393" s="102" t="e">
        <f t="shared" si="112"/>
        <v>#DIV/0!</v>
      </c>
      <c r="P393" s="105">
        <f t="shared" si="112"/>
        <v>96.508333333333326</v>
      </c>
      <c r="Q393" s="78">
        <f t="shared" si="112"/>
        <v>17.625</v>
      </c>
      <c r="R393" s="78">
        <f t="shared" si="112"/>
        <v>46.650000000000013</v>
      </c>
      <c r="S393" s="78">
        <f t="shared" si="112"/>
        <v>49.116666666666674</v>
      </c>
      <c r="T393" s="78">
        <f t="shared" si="112"/>
        <v>65.875</v>
      </c>
      <c r="U393" s="78">
        <f t="shared" si="112"/>
        <v>65.766666666666666</v>
      </c>
      <c r="V393" s="78">
        <f t="shared" si="112"/>
        <v>65.583333333333329</v>
      </c>
      <c r="W393" s="78">
        <f t="shared" si="112"/>
        <v>68.2</v>
      </c>
      <c r="X393" s="78">
        <f t="shared" si="112"/>
        <v>88.625</v>
      </c>
      <c r="Y393" s="78">
        <f t="shared" si="112"/>
        <v>88.691666666666663</v>
      </c>
      <c r="Z393" s="78">
        <f t="shared" si="112"/>
        <v>88.533333333333317</v>
      </c>
      <c r="AA393" s="78">
        <f t="shared" si="112"/>
        <v>67.158333333333331</v>
      </c>
      <c r="AB393" s="78">
        <f t="shared" si="112"/>
        <v>106.63333333333333</v>
      </c>
      <c r="AC393" s="78">
        <f t="shared" si="112"/>
        <v>825.16666666666663</v>
      </c>
      <c r="AD393" s="78">
        <f t="shared" si="112"/>
        <v>14.041666666666664</v>
      </c>
      <c r="AE393" s="102">
        <f>AVERAGE($AE$381:$AE$392)</f>
        <v>589</v>
      </c>
      <c r="AF393" s="106" t="e">
        <f t="shared" ref="AF393:AT393" si="113">AVERAGE(AF381:AF392)</f>
        <v>#DIV/0!</v>
      </c>
      <c r="AG393" s="78" t="e">
        <f t="shared" si="113"/>
        <v>#DIV/0!</v>
      </c>
      <c r="AH393" s="78" t="e">
        <f t="shared" si="113"/>
        <v>#DIV/0!</v>
      </c>
      <c r="AI393" s="78" t="e">
        <f t="shared" si="113"/>
        <v>#DIV/0!</v>
      </c>
      <c r="AJ393" s="78" t="e">
        <f t="shared" si="113"/>
        <v>#DIV/0!</v>
      </c>
      <c r="AK393" s="78" t="e">
        <f t="shared" si="113"/>
        <v>#DIV/0!</v>
      </c>
      <c r="AL393" s="78" t="e">
        <f t="shared" si="113"/>
        <v>#DIV/0!</v>
      </c>
      <c r="AM393" s="78" t="e">
        <f t="shared" si="113"/>
        <v>#DIV/0!</v>
      </c>
      <c r="AN393" s="78" t="e">
        <f t="shared" si="113"/>
        <v>#DIV/0!</v>
      </c>
      <c r="AO393" s="78" t="e">
        <f t="shared" si="113"/>
        <v>#DIV/0!</v>
      </c>
      <c r="AP393" s="78" t="e">
        <f t="shared" si="113"/>
        <v>#DIV/0!</v>
      </c>
      <c r="AQ393" s="78" t="e">
        <f t="shared" si="113"/>
        <v>#DIV/0!</v>
      </c>
      <c r="AR393" s="78" t="e">
        <f t="shared" si="113"/>
        <v>#DIV/0!</v>
      </c>
      <c r="AS393" s="78" t="e">
        <f t="shared" si="113"/>
        <v>#DIV/0!</v>
      </c>
      <c r="AT393" s="78" t="e">
        <f t="shared" si="113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>
        <f>AVERAGE($AY$381:$AY$392)</f>
        <v>50</v>
      </c>
      <c r="AZ393" s="78" t="e">
        <f>AVERAGE(AZ381:AZ392)</f>
        <v>#DIV/0!</v>
      </c>
      <c r="BA393" s="103">
        <f>AVERAGE(BA381:BA392)</f>
        <v>50</v>
      </c>
      <c r="BB393" s="108">
        <f>AVERAGE(BB381:BB392)</f>
        <v>639</v>
      </c>
    </row>
    <row r="394" spans="1:54" x14ac:dyDescent="0.35">
      <c r="A394" s="268">
        <v>45322</v>
      </c>
      <c r="B394" s="11">
        <v>27.0833333333333</v>
      </c>
      <c r="C394" s="306"/>
      <c r="D394" s="17">
        <v>49.3</v>
      </c>
      <c r="E394" s="17">
        <v>94.5</v>
      </c>
      <c r="F394" s="41">
        <v>16.399999999999999</v>
      </c>
      <c r="G394" s="306"/>
      <c r="H394" s="17">
        <v>36.200000000000003</v>
      </c>
      <c r="I394" s="17">
        <v>95.1</v>
      </c>
      <c r="J394" s="17">
        <v>86.7</v>
      </c>
      <c r="K394" s="98">
        <v>86.4</v>
      </c>
      <c r="L394" s="286">
        <f>G394-C394</f>
        <v>0</v>
      </c>
      <c r="M394" s="99"/>
      <c r="N394" s="17"/>
      <c r="O394" s="41"/>
      <c r="P394" s="99">
        <v>96.9</v>
      </c>
      <c r="Q394" s="17">
        <v>17.7</v>
      </c>
      <c r="R394" s="17">
        <v>49</v>
      </c>
      <c r="S394" s="17">
        <v>49</v>
      </c>
      <c r="T394" s="17">
        <v>65.7</v>
      </c>
      <c r="U394" s="17">
        <v>65.599999999999994</v>
      </c>
      <c r="V394" s="17">
        <v>65.400000000000006</v>
      </c>
      <c r="W394" s="17">
        <v>68.099999999999994</v>
      </c>
      <c r="X394" s="17">
        <v>88.3</v>
      </c>
      <c r="Y394" s="17">
        <v>88.3</v>
      </c>
      <c r="Z394" s="17">
        <v>88.2</v>
      </c>
      <c r="AA394" s="17">
        <v>67</v>
      </c>
      <c r="AB394" s="17">
        <v>105.8</v>
      </c>
      <c r="AC394" s="17">
        <v>824</v>
      </c>
      <c r="AD394" s="17">
        <v>13</v>
      </c>
      <c r="AE394" s="41">
        <v>585</v>
      </c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>
        <v>50</v>
      </c>
      <c r="AZ394" s="17"/>
      <c r="BA394" s="98">
        <f>AY394+AZ394</f>
        <v>50</v>
      </c>
      <c r="BB394" s="101">
        <f>AE394+AU394+AY394</f>
        <v>635</v>
      </c>
    </row>
    <row r="395" spans="1:54" x14ac:dyDescent="0.35">
      <c r="A395" s="266"/>
      <c r="B395" s="11">
        <v>27.1666666666667</v>
      </c>
      <c r="C395" s="266"/>
      <c r="D395" s="17">
        <v>49.4</v>
      </c>
      <c r="E395" s="17">
        <v>95.2</v>
      </c>
      <c r="F395" s="41">
        <v>16</v>
      </c>
      <c r="G395" s="311"/>
      <c r="H395" s="17">
        <v>33.5</v>
      </c>
      <c r="I395" s="17">
        <v>95.7</v>
      </c>
      <c r="J395" s="17">
        <v>86.6</v>
      </c>
      <c r="K395" s="98">
        <v>86.3</v>
      </c>
      <c r="L395" s="266"/>
      <c r="M395" s="99"/>
      <c r="N395" s="17"/>
      <c r="O395" s="41"/>
      <c r="P395" s="99">
        <v>97.2</v>
      </c>
      <c r="Q395" s="17">
        <v>17.100000000000001</v>
      </c>
      <c r="R395" s="17">
        <v>49.1</v>
      </c>
      <c r="S395" s="17">
        <v>49</v>
      </c>
      <c r="T395" s="17">
        <v>64.7</v>
      </c>
      <c r="U395" s="17">
        <v>64.7</v>
      </c>
      <c r="V395" s="17">
        <v>64.5</v>
      </c>
      <c r="W395" s="17">
        <v>67.099999999999994</v>
      </c>
      <c r="X395" s="17">
        <v>88.2</v>
      </c>
      <c r="Y395" s="17">
        <v>88.3</v>
      </c>
      <c r="Z395" s="17">
        <v>88.1</v>
      </c>
      <c r="AA395" s="17">
        <v>66</v>
      </c>
      <c r="AB395" s="17">
        <v>107.1</v>
      </c>
      <c r="AC395" s="17">
        <v>824</v>
      </c>
      <c r="AD395" s="17">
        <v>13.2</v>
      </c>
      <c r="AE395" s="41">
        <v>585</v>
      </c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>
        <v>50</v>
      </c>
      <c r="AZ395" s="17"/>
      <c r="BA395" s="98">
        <f t="shared" ref="BA395:BA405" si="114">AY395+AZ395</f>
        <v>50</v>
      </c>
      <c r="BB395" s="101">
        <f t="shared" ref="BB395:BB405" si="115">AE395+AU395+AY395</f>
        <v>635</v>
      </c>
    </row>
    <row r="396" spans="1:54" x14ac:dyDescent="0.35">
      <c r="A396" s="266"/>
      <c r="B396" s="11">
        <v>27.25</v>
      </c>
      <c r="C396" s="266"/>
      <c r="D396" s="17">
        <v>49.3</v>
      </c>
      <c r="E396" s="17">
        <v>93.2</v>
      </c>
      <c r="F396" s="41">
        <v>15.4</v>
      </c>
      <c r="G396" s="311"/>
      <c r="H396" s="17">
        <v>32.5</v>
      </c>
      <c r="I396" s="17">
        <v>96.1</v>
      </c>
      <c r="J396" s="17">
        <v>86.5</v>
      </c>
      <c r="K396" s="98">
        <v>86.3</v>
      </c>
      <c r="L396" s="266"/>
      <c r="M396" s="99"/>
      <c r="N396" s="17"/>
      <c r="O396" s="41"/>
      <c r="P396" s="99">
        <v>96.7</v>
      </c>
      <c r="Q396" s="17">
        <v>16.399999999999999</v>
      </c>
      <c r="R396" s="17">
        <v>49</v>
      </c>
      <c r="S396" s="17">
        <v>49</v>
      </c>
      <c r="T396" s="17">
        <v>64.2</v>
      </c>
      <c r="U396" s="17">
        <v>64.099999999999994</v>
      </c>
      <c r="V396" s="17">
        <v>63.9</v>
      </c>
      <c r="W396" s="17">
        <v>66.5</v>
      </c>
      <c r="X396" s="17">
        <v>88.1</v>
      </c>
      <c r="Y396" s="17">
        <v>88.2</v>
      </c>
      <c r="Z396" s="17">
        <v>88.1</v>
      </c>
      <c r="AA396" s="17">
        <v>65.5</v>
      </c>
      <c r="AB396" s="17">
        <v>106.8</v>
      </c>
      <c r="AC396" s="17">
        <v>823</v>
      </c>
      <c r="AD396" s="17">
        <v>13.2</v>
      </c>
      <c r="AE396" s="41">
        <v>587</v>
      </c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>
        <v>50</v>
      </c>
      <c r="AZ396" s="17"/>
      <c r="BA396" s="98">
        <f t="shared" si="114"/>
        <v>50</v>
      </c>
      <c r="BB396" s="101">
        <f t="shared" si="115"/>
        <v>637</v>
      </c>
    </row>
    <row r="397" spans="1:54" x14ac:dyDescent="0.35">
      <c r="A397" s="266"/>
      <c r="B397" s="11">
        <v>27.3333333333333</v>
      </c>
      <c r="C397" s="266"/>
      <c r="D397" s="17">
        <v>49.3</v>
      </c>
      <c r="E397" s="17">
        <v>95.3</v>
      </c>
      <c r="F397" s="41">
        <v>15</v>
      </c>
      <c r="G397" s="311"/>
      <c r="H397" s="17">
        <v>33.6</v>
      </c>
      <c r="I397" s="17">
        <v>96.1</v>
      </c>
      <c r="J397" s="17">
        <v>86.4</v>
      </c>
      <c r="K397" s="98">
        <v>86.1</v>
      </c>
      <c r="L397" s="266"/>
      <c r="M397" s="99"/>
      <c r="N397" s="17"/>
      <c r="O397" s="41"/>
      <c r="P397" s="99">
        <v>96.8</v>
      </c>
      <c r="Q397" s="40">
        <v>16.3</v>
      </c>
      <c r="R397" s="17">
        <v>49</v>
      </c>
      <c r="S397" s="17">
        <v>49</v>
      </c>
      <c r="T397" s="17">
        <v>64.2</v>
      </c>
      <c r="U397" s="17">
        <v>64.099999999999994</v>
      </c>
      <c r="V397" s="17">
        <v>63.9</v>
      </c>
      <c r="W397" s="17">
        <v>66.5</v>
      </c>
      <c r="X397" s="17">
        <v>88</v>
      </c>
      <c r="Y397" s="17">
        <v>88</v>
      </c>
      <c r="Z397" s="17">
        <v>87.8</v>
      </c>
      <c r="AA397" s="17">
        <v>65.5</v>
      </c>
      <c r="AB397" s="17">
        <v>106</v>
      </c>
      <c r="AC397" s="17">
        <v>825</v>
      </c>
      <c r="AD397" s="17">
        <v>13.2</v>
      </c>
      <c r="AE397" s="41">
        <v>589</v>
      </c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>
        <v>50</v>
      </c>
      <c r="AZ397" s="17"/>
      <c r="BA397" s="98">
        <f t="shared" si="114"/>
        <v>50</v>
      </c>
      <c r="BB397" s="101">
        <f t="shared" si="115"/>
        <v>639</v>
      </c>
    </row>
    <row r="398" spans="1:54" x14ac:dyDescent="0.35">
      <c r="A398" s="266"/>
      <c r="B398" s="11">
        <v>27.4166666666667</v>
      </c>
      <c r="C398" s="266"/>
      <c r="D398" s="17">
        <v>49.4</v>
      </c>
      <c r="E398" s="17">
        <v>93.6</v>
      </c>
      <c r="F398" s="41">
        <v>15.5</v>
      </c>
      <c r="G398" s="311"/>
      <c r="H398" s="17">
        <v>36.700000000000003</v>
      </c>
      <c r="I398" s="17">
        <v>95.4</v>
      </c>
      <c r="J398" s="17">
        <v>86.2</v>
      </c>
      <c r="K398" s="98">
        <v>86</v>
      </c>
      <c r="L398" s="266"/>
      <c r="M398" s="99"/>
      <c r="N398" s="17"/>
      <c r="O398" s="41"/>
      <c r="P398" s="99">
        <v>96.5</v>
      </c>
      <c r="Q398" s="17">
        <v>16.7</v>
      </c>
      <c r="R398" s="17">
        <v>49.1</v>
      </c>
      <c r="S398" s="17">
        <v>49</v>
      </c>
      <c r="T398" s="17">
        <v>65.3</v>
      </c>
      <c r="U398" s="17">
        <v>65.2</v>
      </c>
      <c r="V398" s="17">
        <v>65</v>
      </c>
      <c r="W398" s="17">
        <v>67.7</v>
      </c>
      <c r="X398" s="17">
        <v>87.8</v>
      </c>
      <c r="Y398" s="40">
        <v>87.9</v>
      </c>
      <c r="Z398" s="17">
        <v>87.7</v>
      </c>
      <c r="AA398" s="17">
        <v>66.5</v>
      </c>
      <c r="AB398" s="17">
        <v>105.6</v>
      </c>
      <c r="AC398" s="17">
        <v>826</v>
      </c>
      <c r="AD398" s="17">
        <v>13.1</v>
      </c>
      <c r="AE398" s="41">
        <v>590</v>
      </c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>
        <v>50</v>
      </c>
      <c r="AZ398" s="17"/>
      <c r="BA398" s="98">
        <f t="shared" si="114"/>
        <v>50</v>
      </c>
      <c r="BB398" s="101">
        <f t="shared" si="115"/>
        <v>640</v>
      </c>
    </row>
    <row r="399" spans="1:54" x14ac:dyDescent="0.35">
      <c r="A399" s="266"/>
      <c r="B399" s="11">
        <v>27.5</v>
      </c>
      <c r="C399" s="266"/>
      <c r="D399" s="17">
        <v>49.4</v>
      </c>
      <c r="E399" s="17">
        <v>94.7</v>
      </c>
      <c r="F399" s="41">
        <v>15.7</v>
      </c>
      <c r="G399" s="311"/>
      <c r="H399" s="17">
        <v>37.700000000000003</v>
      </c>
      <c r="I399" s="17">
        <v>95.2</v>
      </c>
      <c r="J399" s="17">
        <v>86.2</v>
      </c>
      <c r="K399" s="98">
        <v>85.9</v>
      </c>
      <c r="L399" s="266"/>
      <c r="M399" s="99"/>
      <c r="N399" s="17"/>
      <c r="O399" s="41"/>
      <c r="P399" s="99">
        <v>96.8</v>
      </c>
      <c r="Q399" s="17">
        <v>17.100000000000001</v>
      </c>
      <c r="R399" s="17">
        <v>49.1</v>
      </c>
      <c r="S399" s="17">
        <v>49</v>
      </c>
      <c r="T399" s="17">
        <v>65.400000000000006</v>
      </c>
      <c r="U399" s="17">
        <v>65.3</v>
      </c>
      <c r="V399" s="17">
        <v>65.099999999999994</v>
      </c>
      <c r="W399" s="17">
        <v>67.8</v>
      </c>
      <c r="X399" s="17">
        <v>87.8</v>
      </c>
      <c r="Y399" s="17">
        <v>87.9</v>
      </c>
      <c r="Z399" s="17">
        <v>87.6</v>
      </c>
      <c r="AA399" s="17">
        <v>66.7</v>
      </c>
      <c r="AB399" s="17">
        <v>105.6</v>
      </c>
      <c r="AC399" s="17">
        <v>825</v>
      </c>
      <c r="AD399" s="17">
        <v>13.2</v>
      </c>
      <c r="AE399" s="41">
        <v>588</v>
      </c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>
        <v>50</v>
      </c>
      <c r="AZ399" s="17"/>
      <c r="BA399" s="98">
        <f t="shared" si="114"/>
        <v>50</v>
      </c>
      <c r="BB399" s="101">
        <f t="shared" si="115"/>
        <v>638</v>
      </c>
    </row>
    <row r="400" spans="1:54" x14ac:dyDescent="0.35">
      <c r="A400" s="266"/>
      <c r="B400" s="11">
        <v>27.5833333333333</v>
      </c>
      <c r="C400" s="266"/>
      <c r="D400" s="17">
        <v>49.4</v>
      </c>
      <c r="E400" s="17">
        <v>93.5</v>
      </c>
      <c r="F400" s="41">
        <v>15.8</v>
      </c>
      <c r="G400" s="311"/>
      <c r="H400" s="17">
        <v>37.9</v>
      </c>
      <c r="I400" s="17">
        <v>95.6</v>
      </c>
      <c r="J400" s="17">
        <v>86.1</v>
      </c>
      <c r="K400" s="98">
        <v>85.8</v>
      </c>
      <c r="L400" s="266"/>
      <c r="M400" s="99"/>
      <c r="N400" s="17"/>
      <c r="O400" s="41"/>
      <c r="P400" s="99">
        <v>96.6</v>
      </c>
      <c r="Q400" s="17">
        <v>17.3</v>
      </c>
      <c r="R400" s="17">
        <v>49.1</v>
      </c>
      <c r="S400" s="17">
        <v>49</v>
      </c>
      <c r="T400" s="17">
        <v>65.400000000000006</v>
      </c>
      <c r="U400" s="17">
        <v>65.400000000000006</v>
      </c>
      <c r="V400" s="17">
        <v>65.2</v>
      </c>
      <c r="W400" s="17">
        <v>67.8</v>
      </c>
      <c r="X400" s="17">
        <v>87.7</v>
      </c>
      <c r="Y400" s="17">
        <v>87.8</v>
      </c>
      <c r="Z400" s="17">
        <v>87.6</v>
      </c>
      <c r="AA400" s="17">
        <v>66.8</v>
      </c>
      <c r="AB400" s="17">
        <v>106.1</v>
      </c>
      <c r="AC400" s="17">
        <v>825</v>
      </c>
      <c r="AD400" s="17">
        <v>13.2</v>
      </c>
      <c r="AE400" s="41">
        <v>586</v>
      </c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>
        <v>50</v>
      </c>
      <c r="AZ400" s="17"/>
      <c r="BA400" s="98">
        <f t="shared" si="114"/>
        <v>50</v>
      </c>
      <c r="BB400" s="101">
        <f t="shared" si="115"/>
        <v>636</v>
      </c>
    </row>
    <row r="401" spans="1:54" x14ac:dyDescent="0.35">
      <c r="A401" s="266"/>
      <c r="B401" s="11">
        <v>27.6666666666667</v>
      </c>
      <c r="C401" s="266"/>
      <c r="D401" s="17">
        <v>49.4</v>
      </c>
      <c r="E401" s="17">
        <v>94</v>
      </c>
      <c r="F401" s="41">
        <v>15.7</v>
      </c>
      <c r="G401" s="311"/>
      <c r="H401" s="17">
        <v>37.200000000000003</v>
      </c>
      <c r="I401" s="17">
        <v>95.4</v>
      </c>
      <c r="J401" s="17">
        <v>86</v>
      </c>
      <c r="K401" s="98">
        <v>85.7</v>
      </c>
      <c r="L401" s="266"/>
      <c r="M401" s="99"/>
      <c r="N401" s="17"/>
      <c r="O401" s="41"/>
      <c r="P401" s="99">
        <v>96.4</v>
      </c>
      <c r="Q401" s="17">
        <v>17.100000000000001</v>
      </c>
      <c r="R401" s="17">
        <v>49.1</v>
      </c>
      <c r="S401" s="17">
        <v>49</v>
      </c>
      <c r="T401" s="17">
        <v>65.3</v>
      </c>
      <c r="U401" s="17">
        <v>65.2</v>
      </c>
      <c r="V401" s="17">
        <v>65</v>
      </c>
      <c r="W401" s="17">
        <v>67.7</v>
      </c>
      <c r="X401" s="17">
        <v>87.6</v>
      </c>
      <c r="Y401" s="17">
        <v>87.7</v>
      </c>
      <c r="Z401" s="17">
        <v>87.5</v>
      </c>
      <c r="AA401" s="17">
        <v>66.599999999999994</v>
      </c>
      <c r="AB401" s="17">
        <v>105.7</v>
      </c>
      <c r="AC401" s="17">
        <v>824</v>
      </c>
      <c r="AD401" s="17">
        <v>13.2</v>
      </c>
      <c r="AE401" s="41">
        <v>587</v>
      </c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>
        <v>50</v>
      </c>
      <c r="AZ401" s="17"/>
      <c r="BA401" s="98">
        <f t="shared" si="114"/>
        <v>50</v>
      </c>
      <c r="BB401" s="101">
        <f t="shared" si="115"/>
        <v>637</v>
      </c>
    </row>
    <row r="402" spans="1:54" x14ac:dyDescent="0.35">
      <c r="A402" s="266"/>
      <c r="B402" s="11">
        <v>27.75</v>
      </c>
      <c r="C402" s="266"/>
      <c r="D402" s="17">
        <v>49.4</v>
      </c>
      <c r="E402" s="17">
        <v>93.5</v>
      </c>
      <c r="F402" s="41">
        <v>15.5</v>
      </c>
      <c r="G402" s="311"/>
      <c r="H402" s="17">
        <v>36.200000000000003</v>
      </c>
      <c r="I402" s="17">
        <v>94.9</v>
      </c>
      <c r="J402" s="17">
        <v>86.1</v>
      </c>
      <c r="K402" s="98">
        <v>85.9</v>
      </c>
      <c r="L402" s="266"/>
      <c r="M402" s="99"/>
      <c r="N402" s="17"/>
      <c r="O402" s="41"/>
      <c r="P402" s="99">
        <v>96</v>
      </c>
      <c r="Q402" s="17">
        <v>16.899999999999999</v>
      </c>
      <c r="R402" s="17">
        <v>49.1</v>
      </c>
      <c r="S402" s="17">
        <v>49</v>
      </c>
      <c r="T402" s="17">
        <v>64.900000000000006</v>
      </c>
      <c r="U402" s="17">
        <v>64.900000000000006</v>
      </c>
      <c r="V402" s="17">
        <v>64.599999999999994</v>
      </c>
      <c r="W402" s="17">
        <v>67.3</v>
      </c>
      <c r="X402" s="17">
        <v>87.7</v>
      </c>
      <c r="Y402" s="17">
        <v>87.8</v>
      </c>
      <c r="Z402" s="17">
        <v>87.7</v>
      </c>
      <c r="AA402" s="17">
        <v>66.2</v>
      </c>
      <c r="AB402" s="17">
        <v>106</v>
      </c>
      <c r="AC402" s="17">
        <v>823</v>
      </c>
      <c r="AD402" s="17">
        <v>13.1</v>
      </c>
      <c r="AE402" s="41">
        <v>589</v>
      </c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>
        <v>50</v>
      </c>
      <c r="AZ402" s="17"/>
      <c r="BA402" s="98">
        <f t="shared" si="114"/>
        <v>50</v>
      </c>
      <c r="BB402" s="101">
        <f t="shared" si="115"/>
        <v>639</v>
      </c>
    </row>
    <row r="403" spans="1:54" x14ac:dyDescent="0.35">
      <c r="A403" s="266"/>
      <c r="B403" s="11">
        <v>27.8333333333333</v>
      </c>
      <c r="C403" s="266"/>
      <c r="D403" s="17">
        <v>49.3</v>
      </c>
      <c r="E403" s="17">
        <v>96.5</v>
      </c>
      <c r="F403" s="41">
        <v>15.4</v>
      </c>
      <c r="G403" s="311"/>
      <c r="H403" s="17">
        <v>36</v>
      </c>
      <c r="I403" s="17">
        <v>96.2</v>
      </c>
      <c r="J403" s="17">
        <v>86.2</v>
      </c>
      <c r="K403" s="98">
        <v>85.9</v>
      </c>
      <c r="L403" s="266"/>
      <c r="M403" s="99"/>
      <c r="N403" s="17"/>
      <c r="O403" s="41"/>
      <c r="P403" s="99">
        <v>96.1</v>
      </c>
      <c r="Q403" s="17">
        <v>16.600000000000001</v>
      </c>
      <c r="R403" s="17">
        <v>49.1</v>
      </c>
      <c r="S403" s="17">
        <v>49.1</v>
      </c>
      <c r="T403" s="17">
        <v>64.900000000000006</v>
      </c>
      <c r="U403" s="17">
        <v>64.7</v>
      </c>
      <c r="V403" s="17">
        <v>64.599999999999994</v>
      </c>
      <c r="W403" s="17">
        <v>67.2</v>
      </c>
      <c r="X403" s="17">
        <v>87.8</v>
      </c>
      <c r="Y403" s="17">
        <v>87.9</v>
      </c>
      <c r="Z403" s="17">
        <v>87.6</v>
      </c>
      <c r="AA403" s="17">
        <v>66.099999999999994</v>
      </c>
      <c r="AB403" s="17">
        <v>105.9</v>
      </c>
      <c r="AC403" s="17">
        <v>823</v>
      </c>
      <c r="AD403" s="17">
        <v>13</v>
      </c>
      <c r="AE403" s="41">
        <v>588</v>
      </c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>
        <v>50</v>
      </c>
      <c r="AZ403" s="17"/>
      <c r="BA403" s="98">
        <f t="shared" si="114"/>
        <v>50</v>
      </c>
      <c r="BB403" s="101">
        <f t="shared" si="115"/>
        <v>638</v>
      </c>
    </row>
    <row r="404" spans="1:54" x14ac:dyDescent="0.35">
      <c r="A404" s="266"/>
      <c r="B404" s="11">
        <v>27.9166666666667</v>
      </c>
      <c r="C404" s="266"/>
      <c r="D404" s="17">
        <v>49.4</v>
      </c>
      <c r="E404" s="17">
        <v>94.4</v>
      </c>
      <c r="F404" s="41">
        <v>15.3</v>
      </c>
      <c r="G404" s="311"/>
      <c r="H404" s="17">
        <v>35.9</v>
      </c>
      <c r="I404" s="17">
        <v>96.1</v>
      </c>
      <c r="J404" s="17">
        <v>86.2</v>
      </c>
      <c r="K404" s="98">
        <v>85.9</v>
      </c>
      <c r="L404" s="266"/>
      <c r="M404" s="99"/>
      <c r="N404" s="17"/>
      <c r="O404" s="41"/>
      <c r="P404" s="99">
        <v>97</v>
      </c>
      <c r="Q404" s="17">
        <v>16.5</v>
      </c>
      <c r="R404" s="17">
        <v>49.1</v>
      </c>
      <c r="S404" s="17">
        <v>49</v>
      </c>
      <c r="T404" s="17">
        <v>64.599999999999994</v>
      </c>
      <c r="U404" s="17">
        <v>64.400000000000006</v>
      </c>
      <c r="V404" s="17">
        <v>64.3</v>
      </c>
      <c r="W404" s="17">
        <v>66.900000000000006</v>
      </c>
      <c r="X404" s="17">
        <v>87.7</v>
      </c>
      <c r="Y404" s="17">
        <v>87.8</v>
      </c>
      <c r="Z404" s="17">
        <v>87.7</v>
      </c>
      <c r="AA404" s="17">
        <v>65.900000000000006</v>
      </c>
      <c r="AB404" s="17">
        <v>106.5</v>
      </c>
      <c r="AC404" s="17">
        <v>827</v>
      </c>
      <c r="AD404" s="17">
        <v>13</v>
      </c>
      <c r="AE404" s="41">
        <v>588</v>
      </c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>
        <v>50</v>
      </c>
      <c r="AZ404" s="17"/>
      <c r="BA404" s="98">
        <f t="shared" si="114"/>
        <v>50</v>
      </c>
      <c r="BB404" s="101">
        <f t="shared" si="115"/>
        <v>638</v>
      </c>
    </row>
    <row r="405" spans="1:54" x14ac:dyDescent="0.35">
      <c r="A405" s="267"/>
      <c r="B405" s="11">
        <v>28</v>
      </c>
      <c r="C405" s="267"/>
      <c r="D405" s="17">
        <v>49.3</v>
      </c>
      <c r="E405" s="17">
        <v>96.7</v>
      </c>
      <c r="F405" s="41">
        <v>15</v>
      </c>
      <c r="G405" s="312"/>
      <c r="H405" s="17">
        <v>34.299999999999997</v>
      </c>
      <c r="I405" s="17">
        <v>96.1</v>
      </c>
      <c r="J405" s="17">
        <v>86.1</v>
      </c>
      <c r="K405" s="98">
        <v>85.8</v>
      </c>
      <c r="L405" s="267"/>
      <c r="M405" s="99"/>
      <c r="N405" s="17"/>
      <c r="O405" s="41"/>
      <c r="P405" s="99">
        <v>97.5</v>
      </c>
      <c r="Q405" s="40">
        <v>16.3</v>
      </c>
      <c r="R405" s="17">
        <v>49.1</v>
      </c>
      <c r="S405" s="17">
        <v>49</v>
      </c>
      <c r="T405" s="17">
        <v>64.099999999999994</v>
      </c>
      <c r="U405" s="17">
        <v>64</v>
      </c>
      <c r="V405" s="17">
        <v>63.8</v>
      </c>
      <c r="W405" s="17">
        <v>66.400000000000006</v>
      </c>
      <c r="X405" s="17">
        <v>87.6</v>
      </c>
      <c r="Y405" s="17">
        <v>87.7</v>
      </c>
      <c r="Z405" s="17">
        <v>87.6</v>
      </c>
      <c r="AA405" s="17">
        <v>65.3</v>
      </c>
      <c r="AB405" s="17">
        <v>106.1</v>
      </c>
      <c r="AC405" s="17">
        <v>825</v>
      </c>
      <c r="AD405" s="17">
        <v>13.2</v>
      </c>
      <c r="AE405" s="41">
        <v>587</v>
      </c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>
        <v>50</v>
      </c>
      <c r="AZ405" s="17"/>
      <c r="BA405" s="98">
        <f t="shared" si="114"/>
        <v>50</v>
      </c>
      <c r="BB405" s="101">
        <f t="shared" si="115"/>
        <v>637</v>
      </c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>
        <f t="shared" ref="D406:K406" si="116">AVERAGE(D394:D405)</f>
        <v>49.358333333333327</v>
      </c>
      <c r="E406" s="78">
        <f t="shared" si="116"/>
        <v>94.591666666666683</v>
      </c>
      <c r="F406" s="78">
        <f t="shared" si="116"/>
        <v>15.558333333333335</v>
      </c>
      <c r="G406" s="77" t="e">
        <f t="shared" si="116"/>
        <v>#DIV/0!</v>
      </c>
      <c r="H406" s="78">
        <f t="shared" si="116"/>
        <v>35.641666666666666</v>
      </c>
      <c r="I406" s="78">
        <f t="shared" si="116"/>
        <v>95.658333333333317</v>
      </c>
      <c r="J406" s="78">
        <f t="shared" si="116"/>
        <v>86.27500000000002</v>
      </c>
      <c r="K406" s="78">
        <f t="shared" si="116"/>
        <v>86</v>
      </c>
      <c r="L406" s="104">
        <f t="shared" ref="L406:AD406" si="117">AVERAGE(L394:L405)</f>
        <v>0</v>
      </c>
      <c r="M406" s="103" t="e">
        <f t="shared" si="117"/>
        <v>#DIV/0!</v>
      </c>
      <c r="N406" s="103" t="e">
        <f t="shared" si="117"/>
        <v>#DIV/0!</v>
      </c>
      <c r="O406" s="102" t="e">
        <f t="shared" si="117"/>
        <v>#DIV/0!</v>
      </c>
      <c r="P406" s="105">
        <f t="shared" si="117"/>
        <v>96.708333333333329</v>
      </c>
      <c r="Q406" s="78">
        <f t="shared" si="117"/>
        <v>16.833333333333336</v>
      </c>
      <c r="R406" s="78">
        <f t="shared" si="117"/>
        <v>49.07500000000001</v>
      </c>
      <c r="S406" s="78">
        <f t="shared" si="117"/>
        <v>49.008333333333333</v>
      </c>
      <c r="T406" s="78">
        <f t="shared" si="117"/>
        <v>64.891666666666666</v>
      </c>
      <c r="U406" s="78">
        <f t="shared" si="117"/>
        <v>64.8</v>
      </c>
      <c r="V406" s="78">
        <f t="shared" si="117"/>
        <v>64.608333333333334</v>
      </c>
      <c r="W406" s="78">
        <f t="shared" si="117"/>
        <v>67.25</v>
      </c>
      <c r="X406" s="78">
        <f t="shared" si="117"/>
        <v>87.858333333333348</v>
      </c>
      <c r="Y406" s="78">
        <f t="shared" si="117"/>
        <v>87.941666666666663</v>
      </c>
      <c r="Z406" s="78">
        <f t="shared" si="117"/>
        <v>87.766666666666666</v>
      </c>
      <c r="AA406" s="78">
        <f t="shared" si="117"/>
        <v>66.174999999999997</v>
      </c>
      <c r="AB406" s="78">
        <f t="shared" si="117"/>
        <v>106.10000000000001</v>
      </c>
      <c r="AC406" s="78">
        <f t="shared" si="117"/>
        <v>824.5</v>
      </c>
      <c r="AD406" s="78">
        <f t="shared" si="117"/>
        <v>13.133333333333331</v>
      </c>
      <c r="AE406" s="102">
        <f>AVERAGE($AE$368:$AE$379)</f>
        <v>581.66666666666663</v>
      </c>
      <c r="AF406" s="106" t="e">
        <f t="shared" ref="AF406:AT406" si="118">AVERAGE(AF394:AF405)</f>
        <v>#DIV/0!</v>
      </c>
      <c r="AG406" s="78" t="e">
        <f t="shared" si="118"/>
        <v>#DIV/0!</v>
      </c>
      <c r="AH406" s="78" t="e">
        <f t="shared" si="118"/>
        <v>#DIV/0!</v>
      </c>
      <c r="AI406" s="78" t="e">
        <f t="shared" si="118"/>
        <v>#DIV/0!</v>
      </c>
      <c r="AJ406" s="78" t="e">
        <f t="shared" si="118"/>
        <v>#DIV/0!</v>
      </c>
      <c r="AK406" s="78" t="e">
        <f t="shared" si="118"/>
        <v>#DIV/0!</v>
      </c>
      <c r="AL406" s="78" t="e">
        <f t="shared" si="118"/>
        <v>#DIV/0!</v>
      </c>
      <c r="AM406" s="78" t="e">
        <f t="shared" si="118"/>
        <v>#DIV/0!</v>
      </c>
      <c r="AN406" s="78" t="e">
        <f t="shared" si="118"/>
        <v>#DIV/0!</v>
      </c>
      <c r="AO406" s="78" t="e">
        <f t="shared" si="118"/>
        <v>#DIV/0!</v>
      </c>
      <c r="AP406" s="78" t="e">
        <f t="shared" si="118"/>
        <v>#DIV/0!</v>
      </c>
      <c r="AQ406" s="78" t="e">
        <f t="shared" si="118"/>
        <v>#DIV/0!</v>
      </c>
      <c r="AR406" s="78" t="e">
        <f t="shared" si="118"/>
        <v>#DIV/0!</v>
      </c>
      <c r="AS406" s="78" t="e">
        <f t="shared" si="118"/>
        <v>#DIV/0!</v>
      </c>
      <c r="AT406" s="78" t="e">
        <f t="shared" si="118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>
        <f>AVERAGE($AY$368:$AY$379)</f>
        <v>50</v>
      </c>
      <c r="AZ406" s="78" t="e">
        <f>AVERAGE(AZ394:AZ405)</f>
        <v>#DIV/0!</v>
      </c>
      <c r="BA406" s="103">
        <f>AVERAGE(BA394:BA405)</f>
        <v>50</v>
      </c>
      <c r="BB406" s="108">
        <f>AVERAGE(BB394:BB405)</f>
        <v>637.41666666666663</v>
      </c>
    </row>
    <row r="409" spans="1:54" ht="15" thickBot="1" x14ac:dyDescent="0.4"/>
    <row r="410" spans="1:54" ht="15" thickBot="1" x14ac:dyDescent="0.4">
      <c r="D410" s="313" t="s">
        <v>121</v>
      </c>
      <c r="E410" s="272"/>
      <c r="F410" s="314" t="s">
        <v>122</v>
      </c>
      <c r="G410" s="307"/>
      <c r="H410" s="315" t="s">
        <v>123</v>
      </c>
      <c r="I410" s="272"/>
      <c r="L410" s="316" t="s">
        <v>126</v>
      </c>
      <c r="M410" s="317"/>
      <c r="N410" s="317"/>
      <c r="O410" s="317"/>
      <c r="Q410" s="188">
        <v>96.908333333333346</v>
      </c>
      <c r="R410" s="189">
        <v>18.758333333333333</v>
      </c>
      <c r="S410" s="189">
        <v>49.083333333333343</v>
      </c>
      <c r="T410" s="189">
        <v>49.07500000000001</v>
      </c>
      <c r="U410" s="189">
        <v>65.416666666666671</v>
      </c>
      <c r="V410" s="189">
        <v>65.308333333333337</v>
      </c>
      <c r="W410" s="189">
        <v>65.074999999999989</v>
      </c>
      <c r="X410" s="189">
        <v>65.850000000000009</v>
      </c>
      <c r="Y410" s="189">
        <v>86.783333333333346</v>
      </c>
      <c r="Z410" s="189">
        <v>86.899999999999991</v>
      </c>
      <c r="AA410" s="189">
        <v>66.416666666666671</v>
      </c>
      <c r="AB410" s="189">
        <v>86.691666666666663</v>
      </c>
      <c r="AC410" s="189">
        <v>107.64999999999998</v>
      </c>
      <c r="AD410" s="189">
        <v>824.25</v>
      </c>
      <c r="AE410" s="189">
        <v>15.616666666666665</v>
      </c>
      <c r="AF410" s="190">
        <v>575.25</v>
      </c>
    </row>
    <row r="411" spans="1:54" ht="15" thickBot="1" x14ac:dyDescent="0.4">
      <c r="A411" s="183" t="s">
        <v>4</v>
      </c>
      <c r="D411" s="163" t="s">
        <v>124</v>
      </c>
      <c r="E411" s="164" t="s">
        <v>125</v>
      </c>
      <c r="F411" s="165" t="s">
        <v>124</v>
      </c>
      <c r="G411" s="166" t="s">
        <v>125</v>
      </c>
      <c r="H411" s="167" t="s">
        <v>124</v>
      </c>
      <c r="I411" s="168" t="s">
        <v>125</v>
      </c>
      <c r="L411" s="177" t="s">
        <v>127</v>
      </c>
      <c r="M411" s="178" t="s">
        <v>128</v>
      </c>
      <c r="N411" s="179" t="s">
        <v>129</v>
      </c>
      <c r="O411" s="176" t="s">
        <v>130</v>
      </c>
      <c r="Q411" s="188">
        <v>97.399999999999991</v>
      </c>
      <c r="R411" s="189">
        <v>18.433333333333334</v>
      </c>
      <c r="S411" s="189">
        <v>49.091666666666669</v>
      </c>
      <c r="T411" s="189">
        <v>49.100000000000016</v>
      </c>
      <c r="U411" s="189">
        <v>64.858333333333334</v>
      </c>
      <c r="V411" s="189">
        <v>64.72499999999998</v>
      </c>
      <c r="W411" s="189">
        <v>64.533333333333346</v>
      </c>
      <c r="X411" s="189">
        <v>65.274999999999991</v>
      </c>
      <c r="Y411" s="189">
        <v>86.7</v>
      </c>
      <c r="Z411" s="189">
        <v>86.808333333333337</v>
      </c>
      <c r="AA411" s="189">
        <v>65.833333333333329</v>
      </c>
      <c r="AB411" s="189">
        <v>86.625000000000014</v>
      </c>
      <c r="AC411" s="189">
        <v>108.075</v>
      </c>
      <c r="AD411" s="189">
        <v>823.91666666666663</v>
      </c>
      <c r="AE411" s="189">
        <v>17.683333333333334</v>
      </c>
      <c r="AF411" s="190">
        <v>574.08333333333337</v>
      </c>
    </row>
    <row r="412" spans="1:54" ht="15" thickBot="1" x14ac:dyDescent="0.4">
      <c r="A412" s="169">
        <v>1</v>
      </c>
      <c r="D412" s="140">
        <v>49.366666666666653</v>
      </c>
      <c r="E412" s="172">
        <v>84.874999999999986</v>
      </c>
      <c r="F412" s="173">
        <v>17.533333333333335</v>
      </c>
      <c r="G412" s="140">
        <v>35.775000000000006</v>
      </c>
      <c r="H412" s="140">
        <v>92.45</v>
      </c>
      <c r="I412" s="140">
        <v>95.716666666666654</v>
      </c>
      <c r="L412" s="180">
        <v>575.25</v>
      </c>
      <c r="M412" s="181">
        <v>0</v>
      </c>
      <c r="N412" s="181">
        <v>50</v>
      </c>
      <c r="O412" s="182">
        <f>SUM(L412:N412)</f>
        <v>625.25</v>
      </c>
      <c r="Q412" s="188">
        <v>95.491666666666674</v>
      </c>
      <c r="R412" s="189">
        <v>18.541666666666664</v>
      </c>
      <c r="S412" s="189">
        <v>49.066666666666663</v>
      </c>
      <c r="T412" s="189">
        <v>49.01666666666668</v>
      </c>
      <c r="U412" s="189">
        <v>66.591666666666669</v>
      </c>
      <c r="V412" s="189">
        <v>66.424999999999997</v>
      </c>
      <c r="W412" s="189">
        <v>66.174999999999997</v>
      </c>
      <c r="X412" s="189">
        <v>66.949999999999989</v>
      </c>
      <c r="Y412" s="189">
        <v>88.3</v>
      </c>
      <c r="Z412" s="189">
        <v>88.391666666666652</v>
      </c>
      <c r="AA412" s="189">
        <v>67.541666666666671</v>
      </c>
      <c r="AB412" s="189">
        <v>88.2</v>
      </c>
      <c r="AC412" s="189">
        <v>106.87500000000001</v>
      </c>
      <c r="AD412" s="189">
        <v>824</v>
      </c>
      <c r="AE412" s="189">
        <v>15.291666666666666</v>
      </c>
      <c r="AF412" s="190">
        <v>584.25</v>
      </c>
    </row>
    <row r="413" spans="1:54" ht="15" thickBot="1" x14ac:dyDescent="0.4">
      <c r="A413" s="169">
        <v>2</v>
      </c>
      <c r="D413" s="140">
        <v>49.383333333333326</v>
      </c>
      <c r="E413" s="172">
        <v>84.783333333333331</v>
      </c>
      <c r="F413" s="173">
        <v>17.3</v>
      </c>
      <c r="G413" s="140">
        <v>34.216666666666669</v>
      </c>
      <c r="H413" s="140">
        <v>93.008333333333326</v>
      </c>
      <c r="I413" s="140">
        <v>95.699999999999989</v>
      </c>
      <c r="L413" s="180">
        <v>574.08333333333337</v>
      </c>
      <c r="M413" s="181">
        <v>0</v>
      </c>
      <c r="N413" s="181">
        <v>50</v>
      </c>
      <c r="O413" s="182">
        <f t="shared" ref="O413:O442" si="119">SUM(L413:N413)</f>
        <v>624.08333333333337</v>
      </c>
      <c r="Q413" s="188">
        <v>95.566666666666663</v>
      </c>
      <c r="R413" s="189">
        <v>18.091666666666665</v>
      </c>
      <c r="S413" s="189">
        <v>48.75</v>
      </c>
      <c r="T413" s="189">
        <v>48.69166666666667</v>
      </c>
      <c r="U413" s="189">
        <v>66.691666666666663</v>
      </c>
      <c r="V413" s="189">
        <v>66.49166666666666</v>
      </c>
      <c r="W413" s="189">
        <v>66.233333333333334</v>
      </c>
      <c r="X413" s="189">
        <v>66.983333333333334</v>
      </c>
      <c r="Y413" s="189">
        <v>88.583333333333357</v>
      </c>
      <c r="Z413" s="189">
        <v>88.691666666666663</v>
      </c>
      <c r="AA413" s="189">
        <v>78.308333333333337</v>
      </c>
      <c r="AB413" s="189">
        <v>77.808333333333323</v>
      </c>
      <c r="AC413" s="189">
        <v>105.85833333333333</v>
      </c>
      <c r="AD413" s="189">
        <v>823.83333333333337</v>
      </c>
      <c r="AE413" s="189">
        <v>13.466666666666669</v>
      </c>
      <c r="AF413" s="190">
        <v>586.5</v>
      </c>
    </row>
    <row r="414" spans="1:54" ht="15" thickBot="1" x14ac:dyDescent="0.4">
      <c r="A414" s="169">
        <v>3</v>
      </c>
      <c r="D414" s="140">
        <v>49.333333333333321</v>
      </c>
      <c r="E414" s="172">
        <v>86.424999999999997</v>
      </c>
      <c r="F414" s="173">
        <v>17.333333333333336</v>
      </c>
      <c r="G414" s="140">
        <v>36.31666666666667</v>
      </c>
      <c r="H414" s="140">
        <v>91.7</v>
      </c>
      <c r="I414" s="140">
        <v>94.00833333333334</v>
      </c>
      <c r="L414" s="180">
        <v>584.25</v>
      </c>
      <c r="M414" s="181">
        <v>0</v>
      </c>
      <c r="N414" s="181">
        <v>50</v>
      </c>
      <c r="O414" s="182">
        <f t="shared" si="119"/>
        <v>634.25</v>
      </c>
      <c r="Q414" s="188">
        <v>95.449999999999989</v>
      </c>
      <c r="R414" s="189">
        <v>18.133333333333336</v>
      </c>
      <c r="S414" s="189">
        <v>49.166666666666664</v>
      </c>
      <c r="T414" s="189">
        <v>49.100000000000016</v>
      </c>
      <c r="U414" s="189">
        <v>66.11666666666666</v>
      </c>
      <c r="V414" s="189">
        <v>65.766666666666666</v>
      </c>
      <c r="W414" s="189">
        <v>65.50833333333334</v>
      </c>
      <c r="X414" s="189">
        <v>66.333333333333329</v>
      </c>
      <c r="Y414" s="189">
        <v>88.399999999999991</v>
      </c>
      <c r="Z414" s="189">
        <v>88.50833333333334</v>
      </c>
      <c r="AA414" s="189">
        <v>88.22499999999998</v>
      </c>
      <c r="AB414" s="189">
        <v>66.875</v>
      </c>
      <c r="AC414" s="189">
        <v>107.54166666666667</v>
      </c>
      <c r="AD414" s="189">
        <v>823.83333333333337</v>
      </c>
      <c r="AE414" s="189">
        <v>15.233333333333333</v>
      </c>
      <c r="AF414" s="190">
        <v>585.16666666666663</v>
      </c>
    </row>
    <row r="415" spans="1:54" ht="15" thickBot="1" x14ac:dyDescent="0.4">
      <c r="A415" s="169">
        <v>4</v>
      </c>
      <c r="D415" s="140">
        <v>49.016666666666659</v>
      </c>
      <c r="E415" s="172">
        <v>86.75</v>
      </c>
      <c r="F415" s="173">
        <v>16.900000000000002</v>
      </c>
      <c r="G415" s="140">
        <v>34.25</v>
      </c>
      <c r="H415" s="140">
        <v>92.591666666666654</v>
      </c>
      <c r="I415" s="140">
        <v>94.533333333333317</v>
      </c>
      <c r="L415" s="180">
        <v>586.5</v>
      </c>
      <c r="M415" s="181">
        <v>0</v>
      </c>
      <c r="N415" s="181">
        <v>50</v>
      </c>
      <c r="O415" s="182">
        <f t="shared" si="119"/>
        <v>636.5</v>
      </c>
      <c r="Q415" s="188">
        <v>96.149999999999991</v>
      </c>
      <c r="R415" s="189">
        <v>17.675000000000001</v>
      </c>
      <c r="S415" s="189">
        <v>49.116666666666674</v>
      </c>
      <c r="T415" s="189">
        <v>49.06666666666667</v>
      </c>
      <c r="U415" s="189">
        <v>64.99166666666666</v>
      </c>
      <c r="V415" s="189">
        <v>64.691666666666677</v>
      </c>
      <c r="W415" s="189">
        <v>64.458333333333343</v>
      </c>
      <c r="X415" s="189">
        <v>65.249999999999986</v>
      </c>
      <c r="Y415" s="189">
        <v>87.433333333333323</v>
      </c>
      <c r="Z415" s="189">
        <v>87.524999999999991</v>
      </c>
      <c r="AA415" s="189">
        <v>87.333333333333329</v>
      </c>
      <c r="AB415" s="189">
        <v>65.816666666666663</v>
      </c>
      <c r="AC415" s="189">
        <v>108.07499999999999</v>
      </c>
      <c r="AD415" s="189">
        <v>824</v>
      </c>
      <c r="AE415" s="189">
        <v>15.358333333333334</v>
      </c>
      <c r="AF415" s="190">
        <v>578.91666666666663</v>
      </c>
    </row>
    <row r="416" spans="1:54" ht="15" thickBot="1" x14ac:dyDescent="0.4">
      <c r="A416" s="169">
        <v>5</v>
      </c>
      <c r="D416" s="140">
        <v>49.391666666666659</v>
      </c>
      <c r="E416" s="172">
        <v>86.208333333333329</v>
      </c>
      <c r="F416" s="173">
        <v>16.883333333333333</v>
      </c>
      <c r="G416" s="140">
        <v>35.325000000000003</v>
      </c>
      <c r="H416" s="140">
        <v>91.72499999999998</v>
      </c>
      <c r="I416" s="140">
        <v>93.958333333333314</v>
      </c>
      <c r="L416" s="180">
        <v>585.16666666666663</v>
      </c>
      <c r="M416" s="181">
        <v>0</v>
      </c>
      <c r="N416" s="181">
        <v>50</v>
      </c>
      <c r="O416" s="182">
        <f t="shared" si="119"/>
        <v>635.16666666666663</v>
      </c>
      <c r="Q416" s="188">
        <v>95.983333333333334</v>
      </c>
      <c r="R416" s="189">
        <v>17.608333333333334</v>
      </c>
      <c r="S416" s="189">
        <v>85.966666666666697</v>
      </c>
      <c r="T416" s="189">
        <v>49.06666666666667</v>
      </c>
      <c r="U416" s="189">
        <v>64.98333333333332</v>
      </c>
      <c r="V416" s="189">
        <v>64.8</v>
      </c>
      <c r="W416" s="189">
        <v>64.625</v>
      </c>
      <c r="X416" s="189">
        <v>65.374999999999986</v>
      </c>
      <c r="Y416" s="189">
        <v>87.933333333333337</v>
      </c>
      <c r="Z416" s="189">
        <v>88.041666666666671</v>
      </c>
      <c r="AA416" s="189">
        <v>87.86666666666666</v>
      </c>
      <c r="AB416" s="189">
        <v>65.95</v>
      </c>
      <c r="AC416" s="189">
        <v>108.125</v>
      </c>
      <c r="AD416" s="189">
        <v>824.25</v>
      </c>
      <c r="AE416" s="189">
        <v>15.391666666666667</v>
      </c>
      <c r="AF416" s="190">
        <v>582.5</v>
      </c>
    </row>
    <row r="417" spans="1:32" ht="15" thickBot="1" x14ac:dyDescent="0.4">
      <c r="A417" s="169">
        <v>6</v>
      </c>
      <c r="D417" s="140">
        <v>49.383333333333326</v>
      </c>
      <c r="E417" s="172">
        <v>85.516666666666666</v>
      </c>
      <c r="F417" s="173">
        <v>16.458333333333332</v>
      </c>
      <c r="G417" s="140">
        <v>35.375000000000007</v>
      </c>
      <c r="H417" s="140">
        <v>92.666666666666671</v>
      </c>
      <c r="I417" s="140">
        <v>94.74166666666666</v>
      </c>
      <c r="L417" s="180">
        <v>578.91666666666663</v>
      </c>
      <c r="M417" s="181">
        <v>0</v>
      </c>
      <c r="N417" s="181">
        <v>50</v>
      </c>
      <c r="O417" s="182">
        <f t="shared" si="119"/>
        <v>628.91666666666663</v>
      </c>
      <c r="Q417" s="188">
        <v>95.989166666666677</v>
      </c>
      <c r="R417" s="189">
        <v>18.133333333333333</v>
      </c>
      <c r="S417" s="189">
        <v>49.125000000000007</v>
      </c>
      <c r="T417" s="189">
        <v>49.041666666666664</v>
      </c>
      <c r="U417" s="189">
        <v>65.341666666666669</v>
      </c>
      <c r="V417" s="189">
        <v>65.141666666666666</v>
      </c>
      <c r="W417" s="189">
        <v>64.899999999999991</v>
      </c>
      <c r="X417" s="189">
        <v>65.708333333333343</v>
      </c>
      <c r="Y417" s="189">
        <v>87.533333333333346</v>
      </c>
      <c r="Z417" s="189">
        <v>87.641666666666666</v>
      </c>
      <c r="AA417" s="189">
        <v>87.466666666666654</v>
      </c>
      <c r="AB417" s="189">
        <v>66.283333333333346</v>
      </c>
      <c r="AC417" s="189">
        <v>107.61666666666667</v>
      </c>
      <c r="AD417" s="189">
        <v>824.16666666666663</v>
      </c>
      <c r="AE417" s="189">
        <v>15.258333333333333</v>
      </c>
      <c r="AF417" s="190">
        <v>579.41666666666663</v>
      </c>
    </row>
    <row r="418" spans="1:32" ht="15" thickBot="1" x14ac:dyDescent="0.4">
      <c r="A418" s="169">
        <v>7</v>
      </c>
      <c r="D418" s="140">
        <v>49.408333333333324</v>
      </c>
      <c r="E418" s="172">
        <v>86.058333333333337</v>
      </c>
      <c r="F418" s="173">
        <v>16.391666666666666</v>
      </c>
      <c r="G418" s="140">
        <v>34.200000000000003</v>
      </c>
      <c r="H418" s="140">
        <v>93.666666666666671</v>
      </c>
      <c r="I418" s="140">
        <v>94.625</v>
      </c>
      <c r="L418" s="180">
        <v>582.5</v>
      </c>
      <c r="M418" s="181">
        <v>0</v>
      </c>
      <c r="N418" s="181">
        <v>50</v>
      </c>
      <c r="O418" s="182">
        <f t="shared" si="119"/>
        <v>632.5</v>
      </c>
      <c r="Q418" s="188">
        <v>93.325000000000003</v>
      </c>
      <c r="R418" s="189">
        <v>18.68333333333333</v>
      </c>
      <c r="S418" s="189">
        <v>49.108333333333341</v>
      </c>
      <c r="T418" s="189">
        <v>49.041666666666664</v>
      </c>
      <c r="U418" s="189">
        <v>64.733333333333334</v>
      </c>
      <c r="V418" s="189">
        <v>64.608333333333334</v>
      </c>
      <c r="W418" s="189">
        <v>64.36666666666666</v>
      </c>
      <c r="X418" s="189">
        <v>65.125000000000014</v>
      </c>
      <c r="Y418" s="189">
        <v>86.075000000000003</v>
      </c>
      <c r="Z418" s="189">
        <v>86.174999999999997</v>
      </c>
      <c r="AA418" s="189">
        <v>86</v>
      </c>
      <c r="AB418" s="189">
        <v>65.7</v>
      </c>
      <c r="AC418" s="189">
        <v>108.00833333333334</v>
      </c>
      <c r="AD418" s="189">
        <v>824.08333333333337</v>
      </c>
      <c r="AE418" s="189">
        <v>17.600000000000001</v>
      </c>
      <c r="AF418" s="190">
        <v>571.25</v>
      </c>
    </row>
    <row r="419" spans="1:32" ht="15" thickBot="1" x14ac:dyDescent="0.4">
      <c r="A419" s="169">
        <v>8</v>
      </c>
      <c r="D419" s="140">
        <v>49.374999999999993</v>
      </c>
      <c r="E419" s="172">
        <v>79.63333333333334</v>
      </c>
      <c r="F419" s="173">
        <v>16.883333333333333</v>
      </c>
      <c r="G419" s="140">
        <v>34.658333333333324</v>
      </c>
      <c r="H419" s="140">
        <v>92.816666666666663</v>
      </c>
      <c r="I419" s="140">
        <v>94.316666666666663</v>
      </c>
      <c r="L419" s="180">
        <v>579.41666666666663</v>
      </c>
      <c r="M419" s="181">
        <v>0</v>
      </c>
      <c r="N419" s="181">
        <v>50</v>
      </c>
      <c r="O419" s="182">
        <f t="shared" si="119"/>
        <v>629.41666666666663</v>
      </c>
      <c r="Q419" s="188">
        <v>71.324999999999989</v>
      </c>
      <c r="R419" s="189">
        <v>19.55833333333333</v>
      </c>
      <c r="S419" s="189">
        <v>49.533333333333339</v>
      </c>
      <c r="T419" s="189">
        <v>49.491666666666674</v>
      </c>
      <c r="U419" s="189">
        <v>65.391666666666666</v>
      </c>
      <c r="V419" s="189">
        <v>65.25833333333334</v>
      </c>
      <c r="W419" s="189">
        <v>65.024999999999991</v>
      </c>
      <c r="X419" s="189">
        <v>65.825000000000003</v>
      </c>
      <c r="Y419" s="189">
        <v>86.774999999999991</v>
      </c>
      <c r="Z419" s="189">
        <v>86.875</v>
      </c>
      <c r="AA419" s="189">
        <v>86.683333333333337</v>
      </c>
      <c r="AB419" s="189">
        <v>66.358333333333334</v>
      </c>
      <c r="AC419" s="189">
        <v>109.11666666666666</v>
      </c>
      <c r="AD419" s="189">
        <v>824.5</v>
      </c>
      <c r="AE419" s="189">
        <v>32.408333333333331</v>
      </c>
      <c r="AF419" s="190">
        <v>574.91666666666663</v>
      </c>
    </row>
    <row r="420" spans="1:32" ht="15" thickBot="1" x14ac:dyDescent="0.4">
      <c r="A420" s="169">
        <v>9</v>
      </c>
      <c r="D420" s="140">
        <v>49.366666666666667</v>
      </c>
      <c r="E420" s="172">
        <v>84.2</v>
      </c>
      <c r="F420" s="173">
        <v>17.483333333333334</v>
      </c>
      <c r="G420" s="140">
        <v>35.066666666666663</v>
      </c>
      <c r="H420" s="140">
        <v>88.875</v>
      </c>
      <c r="I420" s="140">
        <v>91.75833333333334</v>
      </c>
      <c r="L420" s="180">
        <v>571.25</v>
      </c>
      <c r="M420" s="181">
        <v>0</v>
      </c>
      <c r="N420" s="181">
        <v>50</v>
      </c>
      <c r="O420" s="182">
        <f t="shared" si="119"/>
        <v>621.25</v>
      </c>
      <c r="Q420" s="188">
        <v>89.424999999999997</v>
      </c>
      <c r="R420" s="189">
        <v>19.233333333333334</v>
      </c>
      <c r="S420" s="189">
        <v>49.250000000000007</v>
      </c>
      <c r="T420" s="189">
        <v>49.183333333333344</v>
      </c>
      <c r="U420" s="189">
        <v>66.558333333333323</v>
      </c>
      <c r="V420" s="189">
        <v>66.375000000000014</v>
      </c>
      <c r="W420" s="189">
        <v>66.133333333333326</v>
      </c>
      <c r="X420" s="189">
        <v>67.05</v>
      </c>
      <c r="Y420" s="189">
        <v>87.541666666666671</v>
      </c>
      <c r="Z420" s="189">
        <v>87.649999999999991</v>
      </c>
      <c r="AA420" s="189">
        <v>87.441666666666663</v>
      </c>
      <c r="AB420" s="189">
        <v>67.266666666666666</v>
      </c>
      <c r="AC420" s="189">
        <v>107.47499999999998</v>
      </c>
      <c r="AD420" s="189">
        <v>823.58333333333337</v>
      </c>
      <c r="AE420" s="189">
        <v>19.408333333333331</v>
      </c>
      <c r="AF420" s="190">
        <v>580</v>
      </c>
    </row>
    <row r="421" spans="1:32" ht="15" thickBot="1" x14ac:dyDescent="0.4">
      <c r="A421" s="169">
        <v>10</v>
      </c>
      <c r="D421" s="140">
        <v>49.716666666666669</v>
      </c>
      <c r="E421" s="172">
        <v>84.991666666666674</v>
      </c>
      <c r="F421" s="173">
        <v>18.166666666666668</v>
      </c>
      <c r="G421" s="140">
        <v>35.050000000000004</v>
      </c>
      <c r="H421" s="140">
        <v>66.966666666666669</v>
      </c>
      <c r="I421" s="140">
        <v>68.099999999999994</v>
      </c>
      <c r="L421" s="180">
        <v>574.91666666666663</v>
      </c>
      <c r="M421" s="181">
        <v>0</v>
      </c>
      <c r="N421" s="181">
        <v>50</v>
      </c>
      <c r="O421" s="182">
        <f t="shared" si="119"/>
        <v>624.91666666666663</v>
      </c>
      <c r="Q421" s="188">
        <v>94.05</v>
      </c>
      <c r="R421" s="189">
        <v>18.241666666666664</v>
      </c>
      <c r="S421" s="189">
        <v>49.158333333333331</v>
      </c>
      <c r="T421" s="189">
        <v>49.100000000000016</v>
      </c>
      <c r="U421" s="189">
        <v>65.724999999999994</v>
      </c>
      <c r="V421" s="189">
        <v>65.674999999999997</v>
      </c>
      <c r="W421" s="189">
        <v>65.75555555555556</v>
      </c>
      <c r="X421" s="189">
        <v>66.577777777777783</v>
      </c>
      <c r="Y421" s="189">
        <v>88.2</v>
      </c>
      <c r="Z421" s="189">
        <v>88.316666666666663</v>
      </c>
      <c r="AA421" s="189">
        <v>88.116666666666674</v>
      </c>
      <c r="AB421" s="189">
        <v>66.708333333333329</v>
      </c>
      <c r="AC421" s="189">
        <v>107.75</v>
      </c>
      <c r="AD421" s="189">
        <v>824</v>
      </c>
      <c r="AE421" s="189">
        <v>16.266666666666669</v>
      </c>
      <c r="AF421" s="190">
        <v>583.66666666666663</v>
      </c>
    </row>
    <row r="422" spans="1:32" ht="15" thickBot="1" x14ac:dyDescent="0.4">
      <c r="A422" s="169">
        <v>11</v>
      </c>
      <c r="D422" s="140">
        <v>49.48333333333332</v>
      </c>
      <c r="E422" s="172">
        <v>85.691666666666663</v>
      </c>
      <c r="F422" s="173">
        <v>17.975000000000001</v>
      </c>
      <c r="G422" s="140">
        <v>36.9</v>
      </c>
      <c r="H422" s="140">
        <v>84.36666666666666</v>
      </c>
      <c r="I422" s="140">
        <v>87.516666666666694</v>
      </c>
      <c r="L422" s="180">
        <v>580</v>
      </c>
      <c r="M422" s="181">
        <v>0</v>
      </c>
      <c r="N422" s="181">
        <v>50</v>
      </c>
      <c r="O422" s="182">
        <f t="shared" si="119"/>
        <v>630</v>
      </c>
      <c r="Q422" s="188">
        <v>94.55</v>
      </c>
      <c r="R422" s="189">
        <v>18.05</v>
      </c>
      <c r="S422" s="189">
        <v>49.166666666666664</v>
      </c>
      <c r="T422" s="189">
        <v>49.108333333333348</v>
      </c>
      <c r="U422" s="189">
        <v>65.283333333333346</v>
      </c>
      <c r="V422" s="189">
        <v>65.183333333333337</v>
      </c>
      <c r="W422" s="189">
        <v>64.966666666666669</v>
      </c>
      <c r="X422" s="189">
        <v>65.75833333333334</v>
      </c>
      <c r="Y422" s="189">
        <v>87.908333333333317</v>
      </c>
      <c r="Z422" s="189">
        <v>87.99166666666666</v>
      </c>
      <c r="AA422" s="189">
        <v>87.8</v>
      </c>
      <c r="AB422" s="189">
        <v>66.291666666666671</v>
      </c>
      <c r="AC422" s="189">
        <v>108.02499999999999</v>
      </c>
      <c r="AD422" s="189">
        <v>828.08333333333337</v>
      </c>
      <c r="AE422" s="189">
        <v>16.283333333333335</v>
      </c>
      <c r="AF422" s="190">
        <v>581.16666666666663</v>
      </c>
    </row>
    <row r="423" spans="1:32" ht="15" thickBot="1" x14ac:dyDescent="0.4">
      <c r="A423" s="169">
        <v>12</v>
      </c>
      <c r="D423" s="140">
        <v>49.416666666666657</v>
      </c>
      <c r="E423" s="172">
        <v>86.341666666666654</v>
      </c>
      <c r="F423" s="173">
        <f>AVERAGE(F411:F422)</f>
        <v>17.209848484848486</v>
      </c>
      <c r="G423" s="140">
        <v>34.35</v>
      </c>
      <c r="H423" s="140">
        <v>89.866666666666674</v>
      </c>
      <c r="I423" s="140">
        <v>92.416666666666671</v>
      </c>
      <c r="L423" s="180">
        <v>583.66666666666663</v>
      </c>
      <c r="M423" s="181">
        <v>0</v>
      </c>
      <c r="N423" s="181">
        <v>50</v>
      </c>
      <c r="O423" s="182">
        <f t="shared" si="119"/>
        <v>633.66666666666663</v>
      </c>
      <c r="Q423" s="188">
        <v>94.033333333333346</v>
      </c>
      <c r="R423" s="189">
        <v>18.3</v>
      </c>
      <c r="S423" s="189">
        <v>49.175000000000004</v>
      </c>
      <c r="T423" s="189">
        <v>49.1</v>
      </c>
      <c r="U423" s="189">
        <v>65.825000000000003</v>
      </c>
      <c r="V423" s="189">
        <v>65.708333333333314</v>
      </c>
      <c r="W423" s="189">
        <v>65.49166666666666</v>
      </c>
      <c r="X423" s="189">
        <v>66.308333333333337</v>
      </c>
      <c r="Y423" s="189">
        <v>87.858333333333334</v>
      </c>
      <c r="Z423" s="189">
        <v>87.958333333333329</v>
      </c>
      <c r="AA423" s="189">
        <v>87.791666666666671</v>
      </c>
      <c r="AB423" s="189">
        <v>66.86666666666666</v>
      </c>
      <c r="AC423" s="189">
        <v>107.56666666666668</v>
      </c>
      <c r="AD423" s="189">
        <v>824.41666666666663</v>
      </c>
      <c r="AE423" s="189">
        <v>16.316666666666666</v>
      </c>
      <c r="AF423" s="190">
        <v>582.66666666666663</v>
      </c>
    </row>
    <row r="424" spans="1:32" ht="15" thickBot="1" x14ac:dyDescent="0.4">
      <c r="A424" s="169">
        <v>13</v>
      </c>
      <c r="D424" s="140">
        <v>49.441666666666663</v>
      </c>
      <c r="E424" s="172">
        <v>86.033333333333346</v>
      </c>
      <c r="F424" s="173">
        <v>16.883333333333333</v>
      </c>
      <c r="G424" s="140">
        <v>34.533333333333331</v>
      </c>
      <c r="H424" s="140">
        <v>90.666666666666671</v>
      </c>
      <c r="I424" s="140">
        <v>92.616666666666674</v>
      </c>
      <c r="L424" s="180">
        <v>581.16666666666663</v>
      </c>
      <c r="M424" s="181">
        <v>0</v>
      </c>
      <c r="N424" s="181">
        <v>50</v>
      </c>
      <c r="O424" s="182">
        <f t="shared" si="119"/>
        <v>631.16666666666663</v>
      </c>
      <c r="Q424" s="188">
        <v>93.933333333333337</v>
      </c>
      <c r="R424" s="189">
        <v>18.725000000000001</v>
      </c>
      <c r="S424" s="189">
        <v>49.19166666666667</v>
      </c>
      <c r="T424" s="189">
        <v>49.100000000000016</v>
      </c>
      <c r="U424" s="189">
        <v>66.674999999999997</v>
      </c>
      <c r="V424" s="189">
        <v>66.524999999999991</v>
      </c>
      <c r="W424" s="189">
        <v>66.291666666666671</v>
      </c>
      <c r="X424" s="189">
        <v>67.166666666666671</v>
      </c>
      <c r="Y424" s="189">
        <v>88.441666666666677</v>
      </c>
      <c r="Z424" s="189">
        <v>88.533333333333346</v>
      </c>
      <c r="AA424" s="189">
        <v>88.358333333333334</v>
      </c>
      <c r="AB424" s="189">
        <v>67.7</v>
      </c>
      <c r="AC424" s="189">
        <v>107.3</v>
      </c>
      <c r="AD424" s="189">
        <v>824.08333333333337</v>
      </c>
      <c r="AE424" s="189">
        <v>16.158333333333335</v>
      </c>
      <c r="AF424" s="190">
        <v>585.08333333333337</v>
      </c>
    </row>
    <row r="425" spans="1:32" ht="15" thickBot="1" x14ac:dyDescent="0.4">
      <c r="A425" s="169">
        <v>14</v>
      </c>
      <c r="D425" s="140">
        <v>49.42499999999999</v>
      </c>
      <c r="E425" s="172">
        <v>86.008333333333326</v>
      </c>
      <c r="F425" s="173">
        <v>17.066666666666666</v>
      </c>
      <c r="G425" s="140">
        <v>35.858333333333334</v>
      </c>
      <c r="H425" s="140">
        <v>90.591666666666683</v>
      </c>
      <c r="I425" s="140">
        <v>92.583333333333329</v>
      </c>
      <c r="L425" s="180">
        <v>583.36363636363637</v>
      </c>
      <c r="M425" s="181">
        <v>0</v>
      </c>
      <c r="N425" s="181">
        <v>50</v>
      </c>
      <c r="O425" s="182">
        <f t="shared" si="119"/>
        <v>633.36363636363637</v>
      </c>
      <c r="Q425" s="188">
        <v>93.833333333333314</v>
      </c>
      <c r="R425" s="189">
        <v>18.658333333333335</v>
      </c>
      <c r="S425" s="189">
        <v>49.183333333333337</v>
      </c>
      <c r="T425" s="189">
        <v>49.108333333333341</v>
      </c>
      <c r="U425" s="189">
        <v>66.3</v>
      </c>
      <c r="V425" s="189">
        <v>66.283333333333331</v>
      </c>
      <c r="W425" s="189">
        <v>66.025000000000006</v>
      </c>
      <c r="X425" s="189">
        <v>66.924999999999997</v>
      </c>
      <c r="Y425" s="189">
        <v>88.350000000000009</v>
      </c>
      <c r="Z425" s="189">
        <v>88.283333333333346</v>
      </c>
      <c r="AA425" s="189">
        <v>88.25833333333334</v>
      </c>
      <c r="AB425" s="189">
        <v>67.433333333333337</v>
      </c>
      <c r="AC425" s="189">
        <v>107.33333333333336</v>
      </c>
      <c r="AD425" s="189">
        <v>828.25</v>
      </c>
      <c r="AE425" s="189">
        <v>16.216666666666669</v>
      </c>
      <c r="AF425" s="190">
        <v>583.91666666666663</v>
      </c>
    </row>
    <row r="426" spans="1:32" ht="15" thickBot="1" x14ac:dyDescent="0.4">
      <c r="A426" s="169">
        <v>15</v>
      </c>
      <c r="D426" s="140">
        <v>49.43333333333333</v>
      </c>
      <c r="E426" s="172">
        <v>86.825000000000003</v>
      </c>
      <c r="F426" s="173">
        <v>17.450000000000003</v>
      </c>
      <c r="G426" s="140">
        <v>36.30833333333333</v>
      </c>
      <c r="H426" s="140">
        <v>89.591666666666654</v>
      </c>
      <c r="I426" s="140">
        <v>91.566666666666663</v>
      </c>
      <c r="L426" s="180">
        <v>585.08333333333337</v>
      </c>
      <c r="M426" s="181">
        <v>0</v>
      </c>
      <c r="N426" s="181">
        <v>50</v>
      </c>
      <c r="O426" s="182">
        <f t="shared" si="119"/>
        <v>635.08333333333337</v>
      </c>
      <c r="Q426" s="188">
        <v>94.149999999999991</v>
      </c>
      <c r="R426" s="189">
        <v>18.583333333333332</v>
      </c>
      <c r="S426" s="189">
        <v>49.158333333333331</v>
      </c>
      <c r="T426" s="189">
        <v>49.1</v>
      </c>
      <c r="U426" s="189">
        <v>65.833333333333343</v>
      </c>
      <c r="V426" s="189">
        <v>65.816666666666677</v>
      </c>
      <c r="W426" s="189">
        <v>65.616666666666674</v>
      </c>
      <c r="X426" s="189">
        <v>66.483333333333334</v>
      </c>
      <c r="Y426" s="189">
        <v>87.72499999999998</v>
      </c>
      <c r="Z426" s="189">
        <v>87.86363636363636</v>
      </c>
      <c r="AA426" s="189">
        <v>87.633333333333368</v>
      </c>
      <c r="AB426" s="189">
        <v>66.983333333333334</v>
      </c>
      <c r="AC426" s="189">
        <v>107.60833333333335</v>
      </c>
      <c r="AD426" s="189">
        <v>824</v>
      </c>
      <c r="AE426" s="189">
        <v>16.291666666666668</v>
      </c>
      <c r="AF426" s="190">
        <v>580.75</v>
      </c>
    </row>
    <row r="427" spans="1:32" ht="15" thickBot="1" x14ac:dyDescent="0.4">
      <c r="A427" s="169">
        <v>16</v>
      </c>
      <c r="D427" s="140">
        <v>49.408333333333331</v>
      </c>
      <c r="E427" s="172">
        <v>86.5</v>
      </c>
      <c r="F427" s="173">
        <v>17.416666666666668</v>
      </c>
      <c r="G427" s="140">
        <v>35.533333333333331</v>
      </c>
      <c r="H427" s="140">
        <v>89.625</v>
      </c>
      <c r="I427" s="140">
        <v>92.11666666666666</v>
      </c>
      <c r="L427" s="180">
        <v>583.91666666666663</v>
      </c>
      <c r="M427" s="181">
        <v>0</v>
      </c>
      <c r="N427" s="181">
        <v>50</v>
      </c>
      <c r="O427" s="182">
        <f t="shared" si="119"/>
        <v>633.91666666666663</v>
      </c>
      <c r="Q427" s="188">
        <v>93.782142857142858</v>
      </c>
      <c r="R427" s="189">
        <v>19.058333333333334</v>
      </c>
      <c r="S427" s="189">
        <v>49.125</v>
      </c>
      <c r="T427" s="189">
        <v>49.083333333333343</v>
      </c>
      <c r="U427" s="189">
        <v>66.225000000000009</v>
      </c>
      <c r="V427" s="189">
        <v>66.38333333333334</v>
      </c>
      <c r="W427" s="189">
        <v>61.15</v>
      </c>
      <c r="X427" s="189">
        <v>67.083333333333329</v>
      </c>
      <c r="Y427" s="189">
        <v>87.675000000000011</v>
      </c>
      <c r="Z427" s="189">
        <v>87.77500000000002</v>
      </c>
      <c r="AA427" s="189">
        <v>87.625</v>
      </c>
      <c r="AB427" s="189">
        <v>67.50833333333334</v>
      </c>
      <c r="AC427" s="189">
        <v>107.14166666666667</v>
      </c>
      <c r="AD427" s="189">
        <v>824</v>
      </c>
      <c r="AE427" s="189">
        <v>16.233333333333334</v>
      </c>
      <c r="AF427" s="190">
        <v>580.83333333333337</v>
      </c>
    </row>
    <row r="428" spans="1:32" ht="15" thickBot="1" x14ac:dyDescent="0.4">
      <c r="A428" s="169">
        <v>17</v>
      </c>
      <c r="D428" s="140">
        <v>49.408333333333324</v>
      </c>
      <c r="E428" s="172">
        <v>85.909090909090907</v>
      </c>
      <c r="F428" s="173">
        <v>17.375000000000004</v>
      </c>
      <c r="G428" s="140">
        <v>35.583333333333336</v>
      </c>
      <c r="H428" s="140">
        <v>89.991666666666674</v>
      </c>
      <c r="I428" s="140">
        <v>92.216666666666654</v>
      </c>
      <c r="L428" s="180">
        <v>581</v>
      </c>
      <c r="M428" s="181">
        <v>0</v>
      </c>
      <c r="N428" s="181">
        <v>50</v>
      </c>
      <c r="O428" s="182">
        <f t="shared" si="119"/>
        <v>631</v>
      </c>
      <c r="Q428" s="188">
        <v>25.224999999999998</v>
      </c>
      <c r="R428" s="189">
        <v>22.683333333333334</v>
      </c>
      <c r="S428" s="189">
        <v>20</v>
      </c>
      <c r="T428" s="189">
        <v>19.95</v>
      </c>
      <c r="U428" s="189">
        <v>45.733333333333327</v>
      </c>
      <c r="V428" s="189">
        <v>46.508333333333333</v>
      </c>
      <c r="W428" s="189">
        <v>45.824999999999996</v>
      </c>
      <c r="X428" s="189">
        <v>46.591666666666669</v>
      </c>
      <c r="Y428" s="189">
        <v>31.55</v>
      </c>
      <c r="Z428" s="189">
        <v>31.650000000000002</v>
      </c>
      <c r="AA428" s="189">
        <v>31.525000000000002</v>
      </c>
      <c r="AB428" s="189">
        <v>47.499999999999993</v>
      </c>
      <c r="AC428" s="189">
        <v>36.324999999999996</v>
      </c>
      <c r="AD428" s="189">
        <v>274.91666666666669</v>
      </c>
      <c r="AE428" s="189">
        <v>76.849999999999994</v>
      </c>
      <c r="AF428" s="190">
        <v>209.41666666666666</v>
      </c>
    </row>
    <row r="429" spans="1:32" ht="15" thickBot="1" x14ac:dyDescent="0.4">
      <c r="A429" s="169">
        <v>18</v>
      </c>
      <c r="D429" s="140">
        <v>49.399999999999984</v>
      </c>
      <c r="E429" s="172">
        <v>85.833333333333329</v>
      </c>
      <c r="F429" s="173">
        <v>17.833333333333332</v>
      </c>
      <c r="G429" s="140">
        <v>36.466666666666661</v>
      </c>
      <c r="H429" s="140">
        <v>89.675000000000011</v>
      </c>
      <c r="I429" s="140">
        <v>92.25</v>
      </c>
      <c r="L429" s="180">
        <v>580.83333333333337</v>
      </c>
      <c r="M429" s="181">
        <v>0</v>
      </c>
      <c r="N429" s="181">
        <v>50</v>
      </c>
      <c r="O429" s="182">
        <f t="shared" si="119"/>
        <v>630.83333333333337</v>
      </c>
      <c r="Q429" s="188">
        <v>79.083333333333343</v>
      </c>
      <c r="R429" s="189">
        <v>20.041666666666668</v>
      </c>
      <c r="S429" s="189">
        <v>42.25833333333334</v>
      </c>
      <c r="T429" s="189">
        <v>42.216666666666676</v>
      </c>
      <c r="U429" s="189">
        <v>62.516666666666673</v>
      </c>
      <c r="V429" s="189">
        <v>62.6</v>
      </c>
      <c r="W429" s="189">
        <v>62.041666666666664</v>
      </c>
      <c r="X429" s="189">
        <v>63.06666666666667</v>
      </c>
      <c r="Y429" s="189">
        <v>73.441666666666677</v>
      </c>
      <c r="Z429" s="189">
        <v>73.541666666666671</v>
      </c>
      <c r="AA429" s="189">
        <v>73.349999999999994</v>
      </c>
      <c r="AB429" s="189">
        <v>63.791666666666664</v>
      </c>
      <c r="AC429" s="189">
        <v>89.191666666666663</v>
      </c>
      <c r="AD429" s="189">
        <v>685.91666666666663</v>
      </c>
      <c r="AE429" s="189">
        <v>29.149999999999991</v>
      </c>
      <c r="AF429" s="190">
        <v>482.41666666666669</v>
      </c>
    </row>
    <row r="430" spans="1:32" ht="15" thickBot="1" x14ac:dyDescent="0.4">
      <c r="A430" s="169">
        <v>19</v>
      </c>
      <c r="D430" s="140">
        <v>51.43333333333333</v>
      </c>
      <c r="E430" s="172">
        <v>78.899999999999991</v>
      </c>
      <c r="F430" s="173">
        <v>24.533333333333331</v>
      </c>
      <c r="G430" s="140">
        <v>33.783333333333331</v>
      </c>
      <c r="H430" s="140">
        <v>27.974999999999998</v>
      </c>
      <c r="I430" s="140">
        <v>29.433333333333334</v>
      </c>
      <c r="L430" s="180">
        <v>209.41666666666666</v>
      </c>
      <c r="M430" s="181">
        <v>0</v>
      </c>
      <c r="N430" s="181">
        <v>50</v>
      </c>
      <c r="O430" s="182">
        <f t="shared" si="119"/>
        <v>259.41666666666663</v>
      </c>
      <c r="Q430" s="188">
        <v>96.933333333333323</v>
      </c>
      <c r="R430" s="189">
        <v>19.327272727272724</v>
      </c>
      <c r="S430" s="189">
        <v>49.091666666666676</v>
      </c>
      <c r="T430" s="189">
        <v>49</v>
      </c>
      <c r="U430" s="189">
        <v>66.033333333333331</v>
      </c>
      <c r="V430" s="189">
        <v>65.991666666666674</v>
      </c>
      <c r="W430" s="189">
        <v>65.818181818181813</v>
      </c>
      <c r="X430" s="189">
        <v>66.681818181818173</v>
      </c>
      <c r="Y430" s="189">
        <v>86.716666666666683</v>
      </c>
      <c r="Z430" s="189">
        <v>86.8</v>
      </c>
      <c r="AA430" s="189">
        <v>86.63333333333334</v>
      </c>
      <c r="AB430" s="189">
        <v>67.108333333333334</v>
      </c>
      <c r="AC430" s="189">
        <v>107.25000000000001</v>
      </c>
      <c r="AD430" s="189">
        <v>825.16666666666663</v>
      </c>
      <c r="AE430" s="189">
        <v>14.075000000000001</v>
      </c>
      <c r="AF430" s="190">
        <v>598.91666666666663</v>
      </c>
    </row>
    <row r="431" spans="1:32" ht="15" thickBot="1" x14ac:dyDescent="0.4">
      <c r="A431" s="169">
        <v>20</v>
      </c>
      <c r="D431" s="140">
        <v>49.908333333333324</v>
      </c>
      <c r="E431" s="172">
        <v>83.424999999999997</v>
      </c>
      <c r="F431" s="173">
        <v>19.116666666666664</v>
      </c>
      <c r="G431" s="140">
        <v>35.433333333333337</v>
      </c>
      <c r="H431" s="140">
        <v>73.627272727272725</v>
      </c>
      <c r="I431" s="140">
        <v>77.86666666666666</v>
      </c>
      <c r="L431" s="180">
        <v>482.41666666666669</v>
      </c>
      <c r="M431" s="181">
        <v>0</v>
      </c>
      <c r="N431" s="181">
        <v>50</v>
      </c>
      <c r="O431" s="182">
        <f t="shared" si="119"/>
        <v>532.41666666666674</v>
      </c>
      <c r="Q431" s="188">
        <v>96.441666666666677</v>
      </c>
      <c r="R431" s="189">
        <v>19.066666666666666</v>
      </c>
      <c r="S431" s="189">
        <v>49.125000000000007</v>
      </c>
      <c r="T431" s="189">
        <v>49.009090909090908</v>
      </c>
      <c r="U431" s="189">
        <v>66.524999999999991</v>
      </c>
      <c r="V431" s="189">
        <v>66.475000000000009</v>
      </c>
      <c r="W431" s="189">
        <v>66.208333333333329</v>
      </c>
      <c r="X431" s="189">
        <v>67.100000000000009</v>
      </c>
      <c r="Y431" s="189">
        <v>87.591666666666654</v>
      </c>
      <c r="Z431" s="189">
        <v>87.675000000000011</v>
      </c>
      <c r="AA431" s="189">
        <v>87.524999999999991</v>
      </c>
      <c r="AB431" s="189">
        <v>67.600000000000009</v>
      </c>
      <c r="AC431" s="189">
        <v>106.99166666666666</v>
      </c>
      <c r="AD431" s="189">
        <v>825.25</v>
      </c>
      <c r="AE431" s="189">
        <v>14.125</v>
      </c>
      <c r="AF431" s="190">
        <v>580.81818181818187</v>
      </c>
    </row>
    <row r="432" spans="1:32" ht="15" thickBot="1" x14ac:dyDescent="0.4">
      <c r="A432" s="169">
        <v>21</v>
      </c>
      <c r="D432" s="140">
        <v>49.324999999999996</v>
      </c>
      <c r="E432" s="172">
        <v>84.95</v>
      </c>
      <c r="F432" s="173">
        <v>18.066666666666666</v>
      </c>
      <c r="G432" s="140">
        <v>36.424999999999997</v>
      </c>
      <c r="H432" s="140">
        <v>91.445454545454538</v>
      </c>
      <c r="I432" s="140">
        <v>95.433333333333323</v>
      </c>
      <c r="L432" s="180">
        <v>598.91666666666663</v>
      </c>
      <c r="M432" s="181">
        <v>0</v>
      </c>
      <c r="N432" s="181">
        <v>50</v>
      </c>
      <c r="O432" s="182">
        <f t="shared" si="119"/>
        <v>648.91666666666663</v>
      </c>
      <c r="Q432" s="188">
        <v>96.209090909090932</v>
      </c>
      <c r="R432" s="189">
        <v>18.633333333333333</v>
      </c>
      <c r="S432" s="189">
        <v>49.083333333333343</v>
      </c>
      <c r="T432" s="189">
        <v>49</v>
      </c>
      <c r="U432" s="189">
        <v>65.908333333333331</v>
      </c>
      <c r="V432" s="189">
        <v>65.975000000000009</v>
      </c>
      <c r="W432" s="189">
        <v>65.74166666666666</v>
      </c>
      <c r="X432" s="189">
        <v>66.608333333333334</v>
      </c>
      <c r="Y432" s="189">
        <v>87.616666666666674</v>
      </c>
      <c r="Z432" s="189">
        <v>87.691666666666677</v>
      </c>
      <c r="AA432" s="189">
        <v>87.533333333333317</v>
      </c>
      <c r="AB432" s="189">
        <v>67.141666666666666</v>
      </c>
      <c r="AC432" s="189">
        <v>107.15833333333335</v>
      </c>
      <c r="AD432" s="189">
        <v>825.58333333333337</v>
      </c>
      <c r="AE432" s="189">
        <v>14.450000000000001</v>
      </c>
      <c r="AF432" s="190">
        <v>600.58333333333337</v>
      </c>
    </row>
    <row r="433" spans="1:32" ht="15" thickBot="1" x14ac:dyDescent="0.4">
      <c r="A433" s="169">
        <v>22</v>
      </c>
      <c r="D433" s="140">
        <v>49.324999999999996</v>
      </c>
      <c r="E433" s="172">
        <v>85.983333333333334</v>
      </c>
      <c r="F433" s="173">
        <v>17.808333333333334</v>
      </c>
      <c r="G433" s="140">
        <v>36.725000000000001</v>
      </c>
      <c r="H433" s="140">
        <v>91.86666666666666</v>
      </c>
      <c r="I433" s="140">
        <v>95.141666666666666</v>
      </c>
      <c r="L433" s="180">
        <v>580.83333333333337</v>
      </c>
      <c r="M433" s="181">
        <v>0</v>
      </c>
      <c r="N433" s="181">
        <v>50</v>
      </c>
      <c r="O433" s="182">
        <f t="shared" si="119"/>
        <v>630.83333333333337</v>
      </c>
      <c r="Q433" s="188">
        <v>94.416666666666671</v>
      </c>
      <c r="R433" s="189">
        <v>18.683333333333334</v>
      </c>
      <c r="S433" s="189">
        <v>49.150000000000006</v>
      </c>
      <c r="T433" s="189">
        <v>49.1</v>
      </c>
      <c r="U433" s="189">
        <v>64.933333333333337</v>
      </c>
      <c r="V433" s="189">
        <v>65.108333333333334</v>
      </c>
      <c r="W433" s="189">
        <v>64.891666666666666</v>
      </c>
      <c r="X433" s="189">
        <v>65.7</v>
      </c>
      <c r="Y433" s="189">
        <v>86.691666666666663</v>
      </c>
      <c r="Z433" s="189">
        <v>86.766666666666666</v>
      </c>
      <c r="AA433" s="189">
        <v>86.61666666666666</v>
      </c>
      <c r="AB433" s="189">
        <v>66.233333333333348</v>
      </c>
      <c r="AC433" s="189">
        <v>108.03333333333335</v>
      </c>
      <c r="AD433" s="189">
        <v>824.91666666666663</v>
      </c>
      <c r="AE433" s="189">
        <v>16.141666666666662</v>
      </c>
      <c r="AF433" s="190">
        <v>573.66666666666663</v>
      </c>
    </row>
    <row r="434" spans="1:32" ht="15" thickBot="1" x14ac:dyDescent="0.4">
      <c r="A434" s="169">
        <v>23</v>
      </c>
      <c r="D434" s="140">
        <v>49.316666666666663</v>
      </c>
      <c r="E434" s="172">
        <v>86</v>
      </c>
      <c r="F434" s="173">
        <v>17.433333333333334</v>
      </c>
      <c r="G434" s="140">
        <v>40.133333333333333</v>
      </c>
      <c r="H434" s="140">
        <v>91.824999999999989</v>
      </c>
      <c r="I434" s="140">
        <v>94.958333333333329</v>
      </c>
      <c r="L434" s="180">
        <v>600.58333333333337</v>
      </c>
      <c r="M434" s="181">
        <v>0</v>
      </c>
      <c r="N434" s="181">
        <v>50</v>
      </c>
      <c r="O434" s="182">
        <f t="shared" si="119"/>
        <v>650.58333333333337</v>
      </c>
      <c r="Q434" s="188">
        <v>97.266666666666652</v>
      </c>
      <c r="R434" s="189">
        <v>18.650000000000002</v>
      </c>
      <c r="S434" s="189">
        <v>49.141666666666673</v>
      </c>
      <c r="T434" s="189">
        <v>49.1</v>
      </c>
      <c r="U434" s="189">
        <v>65.558333333333323</v>
      </c>
      <c r="V434" s="189">
        <v>65.533333333333331</v>
      </c>
      <c r="W434" s="189">
        <v>65.333333333333343</v>
      </c>
      <c r="X434" s="189">
        <v>66.158333333333331</v>
      </c>
      <c r="Y434" s="189">
        <v>87.391666666666652</v>
      </c>
      <c r="Z434" s="189">
        <v>87.458333333333314</v>
      </c>
      <c r="AA434" s="189">
        <v>87.283333333333346</v>
      </c>
      <c r="AB434" s="189">
        <v>66.691666666666663</v>
      </c>
      <c r="AC434" s="189">
        <v>107.79166666666664</v>
      </c>
      <c r="AD434" s="189">
        <v>825.25</v>
      </c>
      <c r="AE434" s="189">
        <v>14.100000000000001</v>
      </c>
      <c r="AF434" s="190">
        <v>577.16666666666663</v>
      </c>
    </row>
    <row r="435" spans="1:32" ht="15" thickBot="1" x14ac:dyDescent="0.4">
      <c r="A435" s="169">
        <v>24</v>
      </c>
      <c r="D435" s="140">
        <v>49.441666666666656</v>
      </c>
      <c r="E435" s="172">
        <v>85.058333333333323</v>
      </c>
      <c r="F435" s="173">
        <v>17.425000000000001</v>
      </c>
      <c r="G435" s="140">
        <v>36.033333333333339</v>
      </c>
      <c r="H435" s="140">
        <v>90.358333333333334</v>
      </c>
      <c r="I435" s="140">
        <v>93.11666666666666</v>
      </c>
      <c r="L435" s="180">
        <v>573.66666666666663</v>
      </c>
      <c r="M435" s="181">
        <v>0</v>
      </c>
      <c r="N435" s="181">
        <v>50</v>
      </c>
      <c r="O435" s="182">
        <f t="shared" si="119"/>
        <v>623.66666666666663</v>
      </c>
      <c r="Q435" s="188">
        <v>96.741666666666674</v>
      </c>
      <c r="R435" s="191">
        <v>18.233333333333334</v>
      </c>
      <c r="S435" s="189">
        <v>49.125000000000007</v>
      </c>
      <c r="T435" s="189">
        <v>49.06666666666667</v>
      </c>
      <c r="U435" s="189">
        <v>65.75</v>
      </c>
      <c r="V435" s="189">
        <v>65.708333333333329</v>
      </c>
      <c r="W435" s="189">
        <v>65.474999999999994</v>
      </c>
      <c r="X435" s="189">
        <v>66.99166666666666</v>
      </c>
      <c r="Y435" s="189">
        <v>87.941666666666663</v>
      </c>
      <c r="Z435" s="189">
        <v>88.016666666666666</v>
      </c>
      <c r="AA435" s="189">
        <v>87.866666666666674</v>
      </c>
      <c r="AB435" s="189">
        <v>66.924999999999997</v>
      </c>
      <c r="AC435" s="189">
        <v>107.37499999999999</v>
      </c>
      <c r="AD435" s="189">
        <v>825.58333333333337</v>
      </c>
      <c r="AE435" s="189">
        <v>14.124999999999998</v>
      </c>
      <c r="AF435" s="190">
        <v>581.75</v>
      </c>
    </row>
    <row r="436" spans="1:32" ht="15" thickBot="1" x14ac:dyDescent="0.4">
      <c r="A436" s="169">
        <v>25</v>
      </c>
      <c r="D436" s="140">
        <v>49.399999999999984</v>
      </c>
      <c r="E436" s="172">
        <v>85.466666666666654</v>
      </c>
      <c r="F436" s="173">
        <v>17.083333333333332</v>
      </c>
      <c r="G436" s="140">
        <v>35.858333333333327</v>
      </c>
      <c r="H436" s="140">
        <v>92.758333333333326</v>
      </c>
      <c r="I436" s="140">
        <v>95.999999999999986</v>
      </c>
      <c r="L436" s="180">
        <v>577.16666666666663</v>
      </c>
      <c r="M436" s="181">
        <v>0</v>
      </c>
      <c r="N436" s="181">
        <v>50</v>
      </c>
      <c r="O436" s="182">
        <f t="shared" si="119"/>
        <v>627.16666666666663</v>
      </c>
      <c r="Q436" s="188">
        <v>96.191666666666663</v>
      </c>
      <c r="R436" s="192">
        <v>17.466666666666672</v>
      </c>
      <c r="S436" s="189">
        <v>49.150000000000006</v>
      </c>
      <c r="T436" s="189">
        <v>49.083333333333343</v>
      </c>
      <c r="U436" s="189">
        <v>65.7</v>
      </c>
      <c r="V436" s="189">
        <v>65.674999999999997</v>
      </c>
      <c r="W436" s="189">
        <v>65.45</v>
      </c>
      <c r="X436" s="189">
        <v>67.991666666666674</v>
      </c>
      <c r="Y436" s="189">
        <v>88.399999999999991</v>
      </c>
      <c r="Z436" s="189">
        <v>88.491666666666674</v>
      </c>
      <c r="AA436" s="189">
        <v>88.324999999999989</v>
      </c>
      <c r="AB436" s="189">
        <v>67.00833333333334</v>
      </c>
      <c r="AC436" s="189">
        <v>107.02499999999999</v>
      </c>
      <c r="AD436" s="189">
        <v>825.16666666666663</v>
      </c>
      <c r="AE436" s="189">
        <v>14.083333333333334</v>
      </c>
      <c r="AF436" s="190">
        <v>584.5</v>
      </c>
    </row>
    <row r="437" spans="1:32" ht="15" thickBot="1" x14ac:dyDescent="0.4">
      <c r="A437" s="169">
        <v>26</v>
      </c>
      <c r="D437" s="140">
        <v>49.399999999999984</v>
      </c>
      <c r="E437" s="172">
        <v>86.050000000000011</v>
      </c>
      <c r="F437" s="173">
        <v>17.024999999999999</v>
      </c>
      <c r="G437" s="140">
        <v>36.141666666666673</v>
      </c>
      <c r="H437" s="140">
        <v>93.350000000000009</v>
      </c>
      <c r="I437" s="140">
        <v>95.358333333333348</v>
      </c>
      <c r="L437" s="180">
        <v>581.75</v>
      </c>
      <c r="M437" s="181">
        <v>0</v>
      </c>
      <c r="N437" s="181">
        <v>50</v>
      </c>
      <c r="O437" s="182">
        <f t="shared" si="119"/>
        <v>631.75</v>
      </c>
      <c r="Q437" s="188">
        <v>93.008333333333326</v>
      </c>
      <c r="R437" s="189">
        <v>48.991666666666667</v>
      </c>
      <c r="S437" s="189">
        <v>48.991666666666667</v>
      </c>
      <c r="T437" s="189">
        <v>48.925000000000011</v>
      </c>
      <c r="U437" s="189">
        <v>62.441666666666656</v>
      </c>
      <c r="V437" s="189">
        <v>62.29999999999999</v>
      </c>
      <c r="W437" s="189">
        <v>62.125</v>
      </c>
      <c r="X437" s="189">
        <v>64.441666666666663</v>
      </c>
      <c r="Y437" s="189">
        <v>84.52500000000002</v>
      </c>
      <c r="Z437" s="189">
        <v>84.608333333333334</v>
      </c>
      <c r="AA437" s="189">
        <v>84.424999999999997</v>
      </c>
      <c r="AB437" s="189">
        <v>63.608333333333341</v>
      </c>
      <c r="AC437" s="189">
        <v>108.22500000000001</v>
      </c>
      <c r="AD437" s="189">
        <v>825.41666666666663</v>
      </c>
      <c r="AE437" s="189">
        <v>17.566666666666663</v>
      </c>
      <c r="AF437" s="190">
        <v>560.83333333333337</v>
      </c>
    </row>
    <row r="438" spans="1:32" ht="15" thickBot="1" x14ac:dyDescent="0.4">
      <c r="A438" s="169">
        <v>27</v>
      </c>
      <c r="D438" s="140">
        <v>49.408333333333324</v>
      </c>
      <c r="E438" s="172">
        <v>86.533333333333346</v>
      </c>
      <c r="F438" s="173">
        <v>16.724999999999998</v>
      </c>
      <c r="G438" s="140">
        <v>35.708333333333336</v>
      </c>
      <c r="H438" s="140">
        <v>92.908333333333346</v>
      </c>
      <c r="I438" s="140">
        <v>94.574999999999989</v>
      </c>
      <c r="L438" s="180">
        <v>584.5</v>
      </c>
      <c r="M438" s="181">
        <v>0</v>
      </c>
      <c r="N438" s="181">
        <v>50</v>
      </c>
      <c r="O438" s="182">
        <f t="shared" si="119"/>
        <v>634.5</v>
      </c>
      <c r="Q438" s="188">
        <v>95.574999999999989</v>
      </c>
      <c r="R438" s="189">
        <v>16.824999999999999</v>
      </c>
      <c r="S438" s="189">
        <v>49.158333333333331</v>
      </c>
      <c r="T438" s="189">
        <v>49.091666666666676</v>
      </c>
      <c r="U438" s="189">
        <v>64.158333333333346</v>
      </c>
      <c r="V438" s="189">
        <v>63.991666666666667</v>
      </c>
      <c r="W438" s="189">
        <v>63.816666666666663</v>
      </c>
      <c r="X438" s="189">
        <v>66.291666666666657</v>
      </c>
      <c r="Y438" s="189">
        <v>87.875</v>
      </c>
      <c r="Z438" s="189">
        <v>87.95</v>
      </c>
      <c r="AA438" s="189">
        <v>87.791666666666671</v>
      </c>
      <c r="AB438" s="189">
        <v>65.341666666666654</v>
      </c>
      <c r="AC438" s="189">
        <v>107.8</v>
      </c>
      <c r="AD438" s="189">
        <v>825.25</v>
      </c>
      <c r="AE438" s="189">
        <v>15.05833333333333</v>
      </c>
      <c r="AF438" s="190">
        <v>581.66666666666663</v>
      </c>
    </row>
    <row r="439" spans="1:32" ht="15" thickBot="1" x14ac:dyDescent="0.4">
      <c r="A439" s="169">
        <v>28</v>
      </c>
      <c r="D439" s="140">
        <v>49.266666666666659</v>
      </c>
      <c r="E439" s="172">
        <v>82.583333333333343</v>
      </c>
      <c r="F439" s="173">
        <v>16.258333333333333</v>
      </c>
      <c r="G439" s="140">
        <v>33.824999999999996</v>
      </c>
      <c r="H439" s="140">
        <v>90.716666666666654</v>
      </c>
      <c r="I439" s="140">
        <v>91.508333333333326</v>
      </c>
      <c r="L439" s="180">
        <v>560.83333333333303</v>
      </c>
      <c r="M439" s="181">
        <v>0</v>
      </c>
      <c r="N439" s="181">
        <v>50</v>
      </c>
      <c r="O439" s="182">
        <f t="shared" si="119"/>
        <v>610.83333333333303</v>
      </c>
      <c r="Q439" s="188">
        <v>96.508333333333326</v>
      </c>
      <c r="R439" s="189">
        <v>17.625</v>
      </c>
      <c r="S439" s="189">
        <v>46.650000000000013</v>
      </c>
      <c r="T439" s="189">
        <v>49.116666666666674</v>
      </c>
      <c r="U439" s="189">
        <v>65.875</v>
      </c>
      <c r="V439" s="189">
        <v>65.766666666666666</v>
      </c>
      <c r="W439" s="189">
        <v>65.583333333333329</v>
      </c>
      <c r="X439" s="189">
        <v>68.2</v>
      </c>
      <c r="Y439" s="189">
        <v>88.625</v>
      </c>
      <c r="Z439" s="189">
        <v>88.691666666666663</v>
      </c>
      <c r="AA439" s="189">
        <v>88.533333333333317</v>
      </c>
      <c r="AB439" s="189">
        <v>67.158333333333331</v>
      </c>
      <c r="AC439" s="189">
        <v>106.63333333333333</v>
      </c>
      <c r="AD439" s="189">
        <v>825.16666666666663</v>
      </c>
      <c r="AE439" s="189">
        <v>14.041666666666664</v>
      </c>
      <c r="AF439" s="190">
        <v>589</v>
      </c>
    </row>
    <row r="440" spans="1:32" ht="15" thickBot="1" x14ac:dyDescent="0.4">
      <c r="A440" s="169">
        <v>29</v>
      </c>
      <c r="D440" s="140">
        <v>49.428571428571431</v>
      </c>
      <c r="E440" s="172">
        <v>85.242857142857133</v>
      </c>
      <c r="F440" s="173">
        <v>15.428571428571429</v>
      </c>
      <c r="G440" s="140">
        <v>34.014285714285712</v>
      </c>
      <c r="H440" s="140">
        <v>92.871428571428581</v>
      </c>
      <c r="I440" s="140">
        <v>93.085714285714289</v>
      </c>
      <c r="L440" s="180">
        <v>577.42857142857144</v>
      </c>
      <c r="M440" s="181">
        <v>0</v>
      </c>
      <c r="N440" s="181">
        <v>50</v>
      </c>
      <c r="O440" s="182">
        <f t="shared" si="119"/>
        <v>627.42857142857144</v>
      </c>
      <c r="Q440" s="188">
        <v>96.708333333333329</v>
      </c>
      <c r="R440" s="189">
        <v>16.833333333333336</v>
      </c>
      <c r="S440" s="189">
        <v>49.07500000000001</v>
      </c>
      <c r="T440" s="189">
        <v>49.008333333333333</v>
      </c>
      <c r="U440" s="189">
        <v>64.891666666666666</v>
      </c>
      <c r="V440" s="189">
        <v>64.8</v>
      </c>
      <c r="W440" s="189">
        <v>64.608333333333334</v>
      </c>
      <c r="X440" s="189">
        <v>67.25</v>
      </c>
      <c r="Y440" s="189">
        <v>87.858333333333348</v>
      </c>
      <c r="Z440" s="189">
        <v>87.941666666666663</v>
      </c>
      <c r="AA440" s="189">
        <v>87.766666666666666</v>
      </c>
      <c r="AB440" s="189">
        <v>66.174999999999997</v>
      </c>
      <c r="AC440" s="189">
        <v>106.10000000000001</v>
      </c>
      <c r="AD440" s="189">
        <v>824.5</v>
      </c>
      <c r="AE440" s="189">
        <v>13.133333333333331</v>
      </c>
      <c r="AF440" s="190">
        <v>581.66666666666663</v>
      </c>
    </row>
    <row r="441" spans="1:32" ht="15" thickBot="1" x14ac:dyDescent="0.4">
      <c r="A441" s="170">
        <v>30</v>
      </c>
      <c r="D441" s="78">
        <v>49.4</v>
      </c>
      <c r="E441" s="78">
        <v>86.4</v>
      </c>
      <c r="F441" s="102">
        <v>16.38</v>
      </c>
      <c r="G441" s="78">
        <v>35.49</v>
      </c>
      <c r="H441" s="78">
        <v>93.83</v>
      </c>
      <c r="I441" s="78">
        <v>95.24</v>
      </c>
      <c r="L441" s="180">
        <v>582.29999999999995</v>
      </c>
      <c r="M441" s="181">
        <v>0</v>
      </c>
      <c r="N441" s="181">
        <v>50</v>
      </c>
      <c r="O441" s="182">
        <f t="shared" si="119"/>
        <v>632.29999999999995</v>
      </c>
    </row>
    <row r="442" spans="1:32" ht="15" thickBot="1" x14ac:dyDescent="0.4">
      <c r="A442" s="169">
        <v>31</v>
      </c>
      <c r="D442" s="78">
        <v>49.4</v>
      </c>
      <c r="E442" s="78">
        <v>86</v>
      </c>
      <c r="F442" s="140">
        <v>15.56</v>
      </c>
      <c r="G442" s="140">
        <v>35.64</v>
      </c>
      <c r="H442" s="140">
        <v>94.59</v>
      </c>
      <c r="I442" s="140">
        <v>96.66</v>
      </c>
      <c r="L442" s="180">
        <v>585.25</v>
      </c>
      <c r="M442" s="181">
        <v>0</v>
      </c>
      <c r="N442" s="181">
        <v>50</v>
      </c>
      <c r="O442" s="182">
        <f t="shared" si="119"/>
        <v>635.25</v>
      </c>
    </row>
    <row r="443" spans="1:32" x14ac:dyDescent="0.35">
      <c r="M443" s="171"/>
    </row>
    <row r="444" spans="1:32" x14ac:dyDescent="0.35">
      <c r="B444" s="174" t="s">
        <v>130</v>
      </c>
      <c r="D444" s="175">
        <f t="shared" ref="D444:I444" si="120">SUM(D412:D442)</f>
        <v>1533.6119047619045</v>
      </c>
      <c r="E444" s="175">
        <f t="shared" si="120"/>
        <v>2641.1769480519483</v>
      </c>
      <c r="F444" s="175">
        <f t="shared" si="120"/>
        <v>539.3867532467533</v>
      </c>
      <c r="G444" s="175">
        <f t="shared" si="120"/>
        <v>1100.9776190476191</v>
      </c>
      <c r="H444" s="175">
        <f t="shared" si="120"/>
        <v>2728.9641558441554</v>
      </c>
      <c r="I444" s="175">
        <f t="shared" si="120"/>
        <v>2799.1190476190463</v>
      </c>
      <c r="L444" s="175">
        <f>SUM(L412:L442)</f>
        <v>17546.342207792208</v>
      </c>
      <c r="M444" s="175">
        <f>SUM(M412:M442)</f>
        <v>0</v>
      </c>
      <c r="N444" s="175">
        <f>SUM(N412:N442)</f>
        <v>1550</v>
      </c>
      <c r="O444" s="175">
        <f>SUM(O412:O442)</f>
        <v>19096.342207792208</v>
      </c>
    </row>
    <row r="445" spans="1:32" x14ac:dyDescent="0.35">
      <c r="B445" s="174" t="s">
        <v>67</v>
      </c>
      <c r="D445" s="175">
        <f t="shared" ref="D445:I445" si="121">AVERAGE(D412:D442)</f>
        <v>49.471351766513045</v>
      </c>
      <c r="E445" s="175">
        <f t="shared" si="121"/>
        <v>85.199256388772525</v>
      </c>
      <c r="F445" s="175">
        <f t="shared" si="121"/>
        <v>17.399572685379137</v>
      </c>
      <c r="G445" s="175">
        <f t="shared" si="121"/>
        <v>35.515407066052227</v>
      </c>
      <c r="H445" s="175">
        <f t="shared" si="121"/>
        <v>88.03110180142437</v>
      </c>
      <c r="I445" s="175">
        <f t="shared" si="121"/>
        <v>90.294162826420845</v>
      </c>
      <c r="L445" s="175">
        <f>AVERAGE(L412:L442)</f>
        <v>566.01103896103893</v>
      </c>
      <c r="M445" s="175">
        <f>AVERAGE(M412:M442)</f>
        <v>0</v>
      </c>
      <c r="N445" s="175">
        <f>AVERAGE(N412:N442)</f>
        <v>50</v>
      </c>
      <c r="O445" s="175">
        <f>AVERAGE(O412:O442)</f>
        <v>616.01103896103893</v>
      </c>
    </row>
  </sheetData>
  <mergeCells count="195">
    <mergeCell ref="D410:E410"/>
    <mergeCell ref="F410:G410"/>
    <mergeCell ref="H410:I410"/>
    <mergeCell ref="L410:O410"/>
    <mergeCell ref="AV1:BA1"/>
    <mergeCell ref="A4:A15"/>
    <mergeCell ref="C4:C15"/>
    <mergeCell ref="G4:G15"/>
    <mergeCell ref="L4:L15"/>
    <mergeCell ref="AV4:AV15"/>
    <mergeCell ref="C1:F1"/>
    <mergeCell ref="G1:K1"/>
    <mergeCell ref="L1:O1"/>
    <mergeCell ref="P1:AE1"/>
    <mergeCell ref="AF1:AU1"/>
    <mergeCell ref="A29:B29"/>
    <mergeCell ref="A30:A41"/>
    <mergeCell ref="C30:C41"/>
    <mergeCell ref="G30:G41"/>
    <mergeCell ref="L30:L41"/>
    <mergeCell ref="AV30:AV41"/>
    <mergeCell ref="A16:B16"/>
    <mergeCell ref="A17:A28"/>
    <mergeCell ref="C17:C28"/>
    <mergeCell ref="G17:G28"/>
    <mergeCell ref="L17:L28"/>
    <mergeCell ref="AV17:AV28"/>
    <mergeCell ref="A55:B55"/>
    <mergeCell ref="A56:A67"/>
    <mergeCell ref="C56:C67"/>
    <mergeCell ref="G56:G67"/>
    <mergeCell ref="L56:L67"/>
    <mergeCell ref="AV56:AV67"/>
    <mergeCell ref="A42:B42"/>
    <mergeCell ref="A43:A54"/>
    <mergeCell ref="C43:C54"/>
    <mergeCell ref="G43:G54"/>
    <mergeCell ref="L43:L54"/>
    <mergeCell ref="AV43:AV54"/>
    <mergeCell ref="A81:B81"/>
    <mergeCell ref="A82:A93"/>
    <mergeCell ref="C82:C93"/>
    <mergeCell ref="G82:G93"/>
    <mergeCell ref="L82:L93"/>
    <mergeCell ref="AV82:AV93"/>
    <mergeCell ref="A68:B68"/>
    <mergeCell ref="A69:A80"/>
    <mergeCell ref="C69:C80"/>
    <mergeCell ref="G69:G80"/>
    <mergeCell ref="L69:L80"/>
    <mergeCell ref="AV69:AV80"/>
    <mergeCell ref="A108:A119"/>
    <mergeCell ref="C108:C119"/>
    <mergeCell ref="G108:G119"/>
    <mergeCell ref="L108:L119"/>
    <mergeCell ref="AV108:AV119"/>
    <mergeCell ref="A120:B120"/>
    <mergeCell ref="A94:B94"/>
    <mergeCell ref="A95:A106"/>
    <mergeCell ref="C95:C106"/>
    <mergeCell ref="G95:G106"/>
    <mergeCell ref="L95:L106"/>
    <mergeCell ref="A107:B107"/>
    <mergeCell ref="A134:A145"/>
    <mergeCell ref="C134:C145"/>
    <mergeCell ref="G134:G145"/>
    <mergeCell ref="L134:L145"/>
    <mergeCell ref="AV134:AV145"/>
    <mergeCell ref="A146:B146"/>
    <mergeCell ref="A121:A132"/>
    <mergeCell ref="C121:C132"/>
    <mergeCell ref="G121:G132"/>
    <mergeCell ref="L121:L132"/>
    <mergeCell ref="AV121:AV132"/>
    <mergeCell ref="A133:B133"/>
    <mergeCell ref="A160:A171"/>
    <mergeCell ref="C160:C171"/>
    <mergeCell ref="G160:G171"/>
    <mergeCell ref="L160:L171"/>
    <mergeCell ref="AV160:AV171"/>
    <mergeCell ref="A172:B172"/>
    <mergeCell ref="A147:A158"/>
    <mergeCell ref="C147:C158"/>
    <mergeCell ref="G147:G158"/>
    <mergeCell ref="L147:L158"/>
    <mergeCell ref="AV147:AV158"/>
    <mergeCell ref="A159:B159"/>
    <mergeCell ref="A186:A197"/>
    <mergeCell ref="C186:C197"/>
    <mergeCell ref="G186:G197"/>
    <mergeCell ref="L186:L197"/>
    <mergeCell ref="AV186:AV197"/>
    <mergeCell ref="A198:B198"/>
    <mergeCell ref="A173:A184"/>
    <mergeCell ref="C173:C184"/>
    <mergeCell ref="G173:G184"/>
    <mergeCell ref="L173:L184"/>
    <mergeCell ref="AV173:AV184"/>
    <mergeCell ref="A185:B185"/>
    <mergeCell ref="A212:A223"/>
    <mergeCell ref="C212:C223"/>
    <mergeCell ref="G212:G223"/>
    <mergeCell ref="L212:L223"/>
    <mergeCell ref="AV212:AV223"/>
    <mergeCell ref="A224:B224"/>
    <mergeCell ref="A199:A210"/>
    <mergeCell ref="C199:C210"/>
    <mergeCell ref="G199:G210"/>
    <mergeCell ref="L199:L210"/>
    <mergeCell ref="AV199:AV210"/>
    <mergeCell ref="A211:B211"/>
    <mergeCell ref="A238:A249"/>
    <mergeCell ref="C238:C249"/>
    <mergeCell ref="G238:G249"/>
    <mergeCell ref="L238:L249"/>
    <mergeCell ref="AV238:AV249"/>
    <mergeCell ref="A250:B250"/>
    <mergeCell ref="A225:A236"/>
    <mergeCell ref="C225:C236"/>
    <mergeCell ref="G225:G236"/>
    <mergeCell ref="L225:L236"/>
    <mergeCell ref="AV225:AV236"/>
    <mergeCell ref="A237:B237"/>
    <mergeCell ref="A264:A275"/>
    <mergeCell ref="C264:C275"/>
    <mergeCell ref="G264:G275"/>
    <mergeCell ref="L264:L275"/>
    <mergeCell ref="AV264:AV275"/>
    <mergeCell ref="A276:B276"/>
    <mergeCell ref="A251:A262"/>
    <mergeCell ref="C251:C262"/>
    <mergeCell ref="G251:G262"/>
    <mergeCell ref="L251:L262"/>
    <mergeCell ref="AV251:AV262"/>
    <mergeCell ref="A263:B263"/>
    <mergeCell ref="A290:A301"/>
    <mergeCell ref="C290:C301"/>
    <mergeCell ref="G290:G301"/>
    <mergeCell ref="L290:L301"/>
    <mergeCell ref="AV290:AV301"/>
    <mergeCell ref="A302:B302"/>
    <mergeCell ref="A277:A288"/>
    <mergeCell ref="C277:C288"/>
    <mergeCell ref="G277:G288"/>
    <mergeCell ref="L277:L288"/>
    <mergeCell ref="AV277:AV288"/>
    <mergeCell ref="A289:B289"/>
    <mergeCell ref="A316:A327"/>
    <mergeCell ref="C316:C327"/>
    <mergeCell ref="G316:G327"/>
    <mergeCell ref="L316:L327"/>
    <mergeCell ref="AV316:AV327"/>
    <mergeCell ref="A328:B328"/>
    <mergeCell ref="A303:A314"/>
    <mergeCell ref="C303:C314"/>
    <mergeCell ref="G303:G314"/>
    <mergeCell ref="L303:L314"/>
    <mergeCell ref="AV303:AV314"/>
    <mergeCell ref="A315:B315"/>
    <mergeCell ref="A342:A353"/>
    <mergeCell ref="C342:C353"/>
    <mergeCell ref="G342:G353"/>
    <mergeCell ref="L342:L353"/>
    <mergeCell ref="AV342:AV353"/>
    <mergeCell ref="A354:B354"/>
    <mergeCell ref="A329:A340"/>
    <mergeCell ref="C329:C340"/>
    <mergeCell ref="G329:G340"/>
    <mergeCell ref="L329:L340"/>
    <mergeCell ref="AV329:AV340"/>
    <mergeCell ref="A341:B341"/>
    <mergeCell ref="A368:A379"/>
    <mergeCell ref="C368:C379"/>
    <mergeCell ref="G368:G379"/>
    <mergeCell ref="L368:L379"/>
    <mergeCell ref="AV368:AV379"/>
    <mergeCell ref="A380:B380"/>
    <mergeCell ref="A355:A366"/>
    <mergeCell ref="C355:C366"/>
    <mergeCell ref="G355:G366"/>
    <mergeCell ref="L355:L366"/>
    <mergeCell ref="AV355:AV366"/>
    <mergeCell ref="A367:B367"/>
    <mergeCell ref="A394:A405"/>
    <mergeCell ref="C394:C405"/>
    <mergeCell ref="G394:G405"/>
    <mergeCell ref="L394:L405"/>
    <mergeCell ref="AV394:AV405"/>
    <mergeCell ref="A406:B406"/>
    <mergeCell ref="A381:A392"/>
    <mergeCell ref="C381:C392"/>
    <mergeCell ref="G381:G392"/>
    <mergeCell ref="L381:L392"/>
    <mergeCell ref="AV381:AV392"/>
    <mergeCell ref="A393:B39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17"/>
  <sheetViews>
    <sheetView topLeftCell="A352" zoomScale="85" zoomScaleNormal="85" workbookViewId="0">
      <selection activeCell="G390" sqref="G390"/>
    </sheetView>
  </sheetViews>
  <sheetFormatPr defaultRowHeight="14.5" x14ac:dyDescent="0.35"/>
  <cols>
    <col min="1" max="1" width="9.54296875" bestFit="1" customWidth="1"/>
  </cols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45323</v>
      </c>
      <c r="B4" s="11">
        <v>8.3333333333333329E-2</v>
      </c>
      <c r="C4" s="306"/>
      <c r="D4" s="17">
        <v>49.3</v>
      </c>
      <c r="E4" s="17">
        <v>95.3</v>
      </c>
      <c r="F4" s="41">
        <v>15</v>
      </c>
      <c r="G4" s="306"/>
      <c r="H4" s="17">
        <v>35.5</v>
      </c>
      <c r="I4" s="17">
        <v>96.3</v>
      </c>
      <c r="J4" s="17">
        <v>85.6</v>
      </c>
      <c r="K4" s="98">
        <v>85.9</v>
      </c>
      <c r="L4" s="286">
        <f>G4-C4</f>
        <v>0</v>
      </c>
      <c r="M4" s="99"/>
      <c r="N4" s="17"/>
      <c r="O4" s="41"/>
      <c r="P4" s="99">
        <v>96.5</v>
      </c>
      <c r="Q4" s="17">
        <v>16.2</v>
      </c>
      <c r="R4" s="17">
        <v>49.1</v>
      </c>
      <c r="S4" s="17">
        <v>49</v>
      </c>
      <c r="T4" s="17">
        <v>64.099999999999994</v>
      </c>
      <c r="U4" s="17">
        <v>64</v>
      </c>
      <c r="V4" s="17">
        <v>63.8</v>
      </c>
      <c r="W4" s="17">
        <v>66.400000000000006</v>
      </c>
      <c r="X4" s="17">
        <v>87.5</v>
      </c>
      <c r="Y4" s="160">
        <v>87.6</v>
      </c>
      <c r="Z4" s="17">
        <v>87.4</v>
      </c>
      <c r="AA4" s="17">
        <v>65.3</v>
      </c>
      <c r="AB4" s="17">
        <v>106.3</v>
      </c>
      <c r="AC4" s="17">
        <v>826</v>
      </c>
      <c r="AD4" s="17">
        <v>13.2</v>
      </c>
      <c r="AE4" s="41">
        <v>587</v>
      </c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>
        <v>49.3</v>
      </c>
      <c r="E5" s="17">
        <v>96.2</v>
      </c>
      <c r="F5" s="41">
        <v>14.7</v>
      </c>
      <c r="G5" s="311"/>
      <c r="H5" s="17">
        <v>33.299999999999997</v>
      </c>
      <c r="I5" s="17">
        <v>96.5</v>
      </c>
      <c r="J5" s="17">
        <v>85.4</v>
      </c>
      <c r="K5" s="98">
        <v>85.6</v>
      </c>
      <c r="L5" s="266"/>
      <c r="M5" s="99"/>
      <c r="N5" s="17"/>
      <c r="O5" s="41"/>
      <c r="P5" s="99">
        <v>97.2</v>
      </c>
      <c r="Q5" s="17">
        <v>15.9</v>
      </c>
      <c r="R5" s="17">
        <v>49.1</v>
      </c>
      <c r="S5" s="17">
        <v>49</v>
      </c>
      <c r="T5" s="17">
        <v>63.2</v>
      </c>
      <c r="U5" s="17">
        <v>63.1</v>
      </c>
      <c r="V5" s="17">
        <v>62.9</v>
      </c>
      <c r="W5" s="17">
        <v>65.5</v>
      </c>
      <c r="X5" s="17">
        <v>87.3</v>
      </c>
      <c r="Y5" s="17">
        <v>87.4</v>
      </c>
      <c r="Z5" s="17">
        <v>87.2</v>
      </c>
      <c r="AA5" s="17">
        <v>64.400000000000006</v>
      </c>
      <c r="AB5" s="17">
        <v>106.9</v>
      </c>
      <c r="AC5" s="17">
        <v>824</v>
      </c>
      <c r="AD5" s="17">
        <v>13.1</v>
      </c>
      <c r="AE5" s="41">
        <v>584</v>
      </c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>
        <v>49.3</v>
      </c>
      <c r="E6" s="17">
        <v>96.6</v>
      </c>
      <c r="F6" s="41">
        <v>14.5</v>
      </c>
      <c r="G6" s="311"/>
      <c r="H6" s="17">
        <v>32.9</v>
      </c>
      <c r="I6" s="17">
        <v>96.2</v>
      </c>
      <c r="J6" s="17">
        <v>85.2</v>
      </c>
      <c r="K6" s="98">
        <v>85.5</v>
      </c>
      <c r="L6" s="266"/>
      <c r="M6" s="99"/>
      <c r="N6" s="17"/>
      <c r="O6" s="41"/>
      <c r="P6" s="99">
        <v>97.6</v>
      </c>
      <c r="Q6" s="17">
        <v>15.7</v>
      </c>
      <c r="R6" s="17">
        <v>49.1</v>
      </c>
      <c r="S6" s="17">
        <v>49</v>
      </c>
      <c r="T6" s="17">
        <v>62.9</v>
      </c>
      <c r="U6" s="17">
        <v>62.8</v>
      </c>
      <c r="V6" s="17">
        <v>62.6</v>
      </c>
      <c r="W6" s="17">
        <v>65.2</v>
      </c>
      <c r="X6" s="17">
        <v>87.2</v>
      </c>
      <c r="Y6" s="17">
        <v>87.2</v>
      </c>
      <c r="Z6" s="17">
        <v>87.1</v>
      </c>
      <c r="AA6" s="17">
        <v>64.099999999999994</v>
      </c>
      <c r="AB6" s="17">
        <v>107.3</v>
      </c>
      <c r="AC6" s="17">
        <v>826</v>
      </c>
      <c r="AD6" s="17">
        <v>13</v>
      </c>
      <c r="AE6" s="41">
        <v>586</v>
      </c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>
        <v>49.3</v>
      </c>
      <c r="E7" s="17">
        <v>95.1</v>
      </c>
      <c r="F7" s="41">
        <v>14.3</v>
      </c>
      <c r="G7" s="311"/>
      <c r="H7" s="17">
        <v>34.1</v>
      </c>
      <c r="I7" s="17">
        <v>96.1</v>
      </c>
      <c r="J7" s="17">
        <v>85.1</v>
      </c>
      <c r="K7" s="98">
        <v>85.4</v>
      </c>
      <c r="L7" s="266"/>
      <c r="M7" s="99"/>
      <c r="N7" s="17"/>
      <c r="O7" s="41"/>
      <c r="P7" s="99">
        <v>97.5</v>
      </c>
      <c r="Q7" s="17">
        <v>15.5</v>
      </c>
      <c r="R7" s="17">
        <v>49.1</v>
      </c>
      <c r="S7" s="17">
        <v>49</v>
      </c>
      <c r="T7" s="17">
        <v>62.8</v>
      </c>
      <c r="U7" s="17">
        <v>62.7</v>
      </c>
      <c r="V7" s="17">
        <v>62.5</v>
      </c>
      <c r="W7" s="17">
        <v>65.099999999999994</v>
      </c>
      <c r="X7" s="17">
        <v>87.1</v>
      </c>
      <c r="Y7" s="17">
        <v>87.1</v>
      </c>
      <c r="Z7" s="17">
        <v>87</v>
      </c>
      <c r="AA7" s="17">
        <v>64.099999999999994</v>
      </c>
      <c r="AB7" s="17">
        <v>106.9</v>
      </c>
      <c r="AC7" s="17">
        <v>826</v>
      </c>
      <c r="AD7" s="17">
        <v>13.2</v>
      </c>
      <c r="AE7" s="41">
        <v>583</v>
      </c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>
        <v>49.4</v>
      </c>
      <c r="E8" s="17">
        <v>95.1</v>
      </c>
      <c r="F8" s="41">
        <v>15</v>
      </c>
      <c r="G8" s="311"/>
      <c r="H8" s="17">
        <v>36.9</v>
      </c>
      <c r="I8" s="17">
        <v>96.6</v>
      </c>
      <c r="J8" s="17">
        <v>85.1</v>
      </c>
      <c r="K8" s="98">
        <v>85.4</v>
      </c>
      <c r="L8" s="266"/>
      <c r="M8" s="99"/>
      <c r="N8" s="17"/>
      <c r="O8" s="41"/>
      <c r="P8" s="99">
        <v>96.9</v>
      </c>
      <c r="Q8" s="17">
        <v>16.7</v>
      </c>
      <c r="R8" s="17">
        <v>49.1</v>
      </c>
      <c r="S8" s="17">
        <v>49</v>
      </c>
      <c r="T8" s="17">
        <v>64.099999999999994</v>
      </c>
      <c r="U8" s="17">
        <v>64</v>
      </c>
      <c r="V8" s="17">
        <v>63.8</v>
      </c>
      <c r="W8" s="17">
        <v>66.3</v>
      </c>
      <c r="X8" s="17">
        <v>87</v>
      </c>
      <c r="Y8" s="17">
        <v>87.1</v>
      </c>
      <c r="Z8" s="17">
        <v>86.9</v>
      </c>
      <c r="AA8" s="17">
        <v>65.3</v>
      </c>
      <c r="AB8" s="17">
        <v>106.6</v>
      </c>
      <c r="AC8" s="17">
        <v>825</v>
      </c>
      <c r="AD8" s="17">
        <v>13.2</v>
      </c>
      <c r="AE8" s="41">
        <v>583</v>
      </c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>
        <v>49.4</v>
      </c>
      <c r="E9" s="17">
        <v>94.9</v>
      </c>
      <c r="F9" s="41">
        <v>15.5</v>
      </c>
      <c r="G9" s="311"/>
      <c r="H9" s="17">
        <v>36.200000000000003</v>
      </c>
      <c r="I9" s="17">
        <v>96.3</v>
      </c>
      <c r="J9" s="17">
        <v>76.3</v>
      </c>
      <c r="K9" s="98">
        <v>76.599999999999994</v>
      </c>
      <c r="L9" s="266"/>
      <c r="M9" s="99"/>
      <c r="N9" s="17"/>
      <c r="O9" s="41"/>
      <c r="P9" s="99">
        <v>96.6</v>
      </c>
      <c r="Q9" s="17">
        <v>17.100000000000001</v>
      </c>
      <c r="R9" s="17">
        <v>49.1</v>
      </c>
      <c r="S9" s="17">
        <v>49</v>
      </c>
      <c r="T9" s="17">
        <v>57.6</v>
      </c>
      <c r="U9" s="17">
        <v>57.3</v>
      </c>
      <c r="V9" s="17">
        <v>57.1</v>
      </c>
      <c r="W9" s="17">
        <v>59.1</v>
      </c>
      <c r="X9" s="17">
        <v>78.5</v>
      </c>
      <c r="Y9" s="17">
        <v>78.5</v>
      </c>
      <c r="Z9" s="17">
        <v>78.400000000000006</v>
      </c>
      <c r="AA9" s="17">
        <v>58.5</v>
      </c>
      <c r="AB9" s="17">
        <v>110.9</v>
      </c>
      <c r="AC9" s="17">
        <v>824</v>
      </c>
      <c r="AD9" s="17">
        <v>18.100000000000001</v>
      </c>
      <c r="AE9" s="41">
        <v>521</v>
      </c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>
        <v>49.3</v>
      </c>
      <c r="E10" s="17">
        <v>100</v>
      </c>
      <c r="F10" s="41">
        <v>15.6</v>
      </c>
      <c r="G10" s="311"/>
      <c r="H10" s="17">
        <v>37.799999999999997</v>
      </c>
      <c r="I10" s="17">
        <v>102.5</v>
      </c>
      <c r="J10" s="17">
        <v>86.5</v>
      </c>
      <c r="K10" s="98">
        <v>86.8</v>
      </c>
      <c r="L10" s="266"/>
      <c r="M10" s="99"/>
      <c r="N10" s="17"/>
      <c r="O10" s="41"/>
      <c r="P10" s="99">
        <v>101.8</v>
      </c>
      <c r="Q10" s="17">
        <v>17.2</v>
      </c>
      <c r="R10" s="17">
        <v>49</v>
      </c>
      <c r="S10" s="17">
        <v>48.9</v>
      </c>
      <c r="T10" s="17">
        <v>66.2</v>
      </c>
      <c r="U10" s="17">
        <v>66</v>
      </c>
      <c r="V10" s="17">
        <v>65.8</v>
      </c>
      <c r="W10" s="17">
        <v>68.7</v>
      </c>
      <c r="X10" s="17">
        <v>88.3</v>
      </c>
      <c r="Y10" s="17">
        <v>88.4</v>
      </c>
      <c r="Z10" s="17">
        <v>88.2</v>
      </c>
      <c r="AA10" s="17">
        <v>67.5</v>
      </c>
      <c r="AB10" s="17">
        <v>104.3</v>
      </c>
      <c r="AC10" s="17">
        <v>824</v>
      </c>
      <c r="AD10" s="17">
        <v>8</v>
      </c>
      <c r="AE10" s="41">
        <v>596</v>
      </c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>
        <v>49.3</v>
      </c>
      <c r="E11" s="17">
        <v>98.5</v>
      </c>
      <c r="F11" s="41">
        <v>15.2</v>
      </c>
      <c r="G11" s="311"/>
      <c r="H11" s="17">
        <v>37.4</v>
      </c>
      <c r="I11" s="17">
        <v>101.8</v>
      </c>
      <c r="J11" s="17">
        <v>87.4</v>
      </c>
      <c r="K11" s="98">
        <v>87.7</v>
      </c>
      <c r="L11" s="266"/>
      <c r="M11" s="99"/>
      <c r="N11" s="17"/>
      <c r="O11" s="41"/>
      <c r="P11" s="99">
        <v>102.3</v>
      </c>
      <c r="Q11" s="17">
        <v>16.600000000000001</v>
      </c>
      <c r="R11" s="17">
        <v>49</v>
      </c>
      <c r="S11" s="17">
        <v>48.9</v>
      </c>
      <c r="T11" s="17">
        <v>66</v>
      </c>
      <c r="U11" s="17">
        <v>65.900000000000006</v>
      </c>
      <c r="V11" s="17">
        <v>65.7</v>
      </c>
      <c r="W11" s="17">
        <v>68.5</v>
      </c>
      <c r="X11" s="17">
        <v>89.3</v>
      </c>
      <c r="Y11" s="17">
        <v>89.4</v>
      </c>
      <c r="Z11" s="17">
        <v>89.2</v>
      </c>
      <c r="AA11" s="17">
        <v>67.400000000000006</v>
      </c>
      <c r="AB11" s="17">
        <v>105.1</v>
      </c>
      <c r="AC11" s="17">
        <v>826</v>
      </c>
      <c r="AD11" s="17">
        <v>8</v>
      </c>
      <c r="AE11" s="41">
        <v>597</v>
      </c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>
        <v>49.2</v>
      </c>
      <c r="E12" s="17">
        <v>104.3</v>
      </c>
      <c r="F12" s="41">
        <v>14.7</v>
      </c>
      <c r="G12" s="311"/>
      <c r="H12" s="17">
        <v>36.200000000000003</v>
      </c>
      <c r="I12" s="17">
        <v>103.4</v>
      </c>
      <c r="J12" s="17">
        <v>85.9</v>
      </c>
      <c r="K12" s="98">
        <v>86.2</v>
      </c>
      <c r="L12" s="266"/>
      <c r="M12" s="99"/>
      <c r="N12" s="17"/>
      <c r="O12" s="41"/>
      <c r="P12" s="99">
        <v>103.6</v>
      </c>
      <c r="Q12" s="17">
        <v>16</v>
      </c>
      <c r="R12" s="17">
        <v>48.9</v>
      </c>
      <c r="S12" s="17">
        <v>48.9</v>
      </c>
      <c r="T12" s="17">
        <v>64.099999999999994</v>
      </c>
      <c r="U12" s="17">
        <v>64</v>
      </c>
      <c r="V12" s="17">
        <v>63.8</v>
      </c>
      <c r="W12" s="17">
        <v>66.5</v>
      </c>
      <c r="X12" s="17">
        <v>87.8</v>
      </c>
      <c r="Y12" s="17">
        <v>87.9</v>
      </c>
      <c r="Z12" s="17">
        <v>87.8</v>
      </c>
      <c r="AA12" s="17">
        <v>65.400000000000006</v>
      </c>
      <c r="AB12" s="17">
        <v>106.3</v>
      </c>
      <c r="AC12" s="17">
        <v>824</v>
      </c>
      <c r="AD12" s="17">
        <v>8.1999999999999993</v>
      </c>
      <c r="AE12" s="41">
        <v>590</v>
      </c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>
        <v>49.3</v>
      </c>
      <c r="E13" s="17">
        <v>94</v>
      </c>
      <c r="F13" s="41">
        <v>14.2</v>
      </c>
      <c r="G13" s="311"/>
      <c r="H13" s="17">
        <v>35.5</v>
      </c>
      <c r="I13" s="17">
        <v>94.5</v>
      </c>
      <c r="J13" s="17">
        <v>85.8</v>
      </c>
      <c r="K13" s="98">
        <v>86.1</v>
      </c>
      <c r="L13" s="266"/>
      <c r="M13" s="99"/>
      <c r="N13" s="17"/>
      <c r="O13" s="41"/>
      <c r="P13" s="99">
        <v>94.2</v>
      </c>
      <c r="Q13" s="17">
        <v>15.5</v>
      </c>
      <c r="R13" s="17">
        <v>49.1</v>
      </c>
      <c r="S13" s="17">
        <v>49</v>
      </c>
      <c r="T13" s="17">
        <v>64.400000000000006</v>
      </c>
      <c r="U13" s="17">
        <v>64.3</v>
      </c>
      <c r="V13" s="17">
        <v>64</v>
      </c>
      <c r="W13" s="17">
        <v>66.8</v>
      </c>
      <c r="X13" s="17">
        <v>87.6</v>
      </c>
      <c r="Y13" s="17">
        <v>87.7</v>
      </c>
      <c r="Z13" s="17">
        <v>87.5</v>
      </c>
      <c r="AA13" s="17">
        <v>65.7</v>
      </c>
      <c r="AB13" s="17">
        <v>103.8</v>
      </c>
      <c r="AC13" s="17">
        <v>825</v>
      </c>
      <c r="AD13" s="17">
        <v>13.2</v>
      </c>
      <c r="AE13" s="41">
        <v>593</v>
      </c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>
        <v>49.3</v>
      </c>
      <c r="E14" s="17">
        <v>93.4</v>
      </c>
      <c r="F14" s="41">
        <v>13.7</v>
      </c>
      <c r="G14" s="311"/>
      <c r="H14" s="17">
        <v>35.200000000000003</v>
      </c>
      <c r="I14" s="17">
        <v>93.9</v>
      </c>
      <c r="J14" s="17">
        <v>85.7</v>
      </c>
      <c r="K14" s="98">
        <v>86</v>
      </c>
      <c r="L14" s="266"/>
      <c r="M14" s="99"/>
      <c r="N14" s="17"/>
      <c r="O14" s="41"/>
      <c r="P14" s="99">
        <v>95.2</v>
      </c>
      <c r="Q14" s="17">
        <v>15</v>
      </c>
      <c r="R14" s="17">
        <v>49</v>
      </c>
      <c r="S14" s="17">
        <v>49</v>
      </c>
      <c r="T14" s="17">
        <v>63.8</v>
      </c>
      <c r="U14" s="17">
        <v>63.6</v>
      </c>
      <c r="V14" s="17">
        <v>63.4</v>
      </c>
      <c r="W14" s="17">
        <v>66.2</v>
      </c>
      <c r="X14" s="17">
        <v>87.5</v>
      </c>
      <c r="Y14" s="17">
        <v>87.6</v>
      </c>
      <c r="Z14" s="17">
        <v>87.5</v>
      </c>
      <c r="AA14" s="17">
        <v>65.099999999999994</v>
      </c>
      <c r="AB14" s="17">
        <v>104.1</v>
      </c>
      <c r="AC14" s="17">
        <v>825</v>
      </c>
      <c r="AD14" s="17">
        <v>13.2</v>
      </c>
      <c r="AE14" s="41">
        <v>593</v>
      </c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>
        <v>49.3</v>
      </c>
      <c r="E15" s="17">
        <v>99.8</v>
      </c>
      <c r="F15" s="41">
        <v>14</v>
      </c>
      <c r="G15" s="312"/>
      <c r="H15" s="17">
        <v>35.6</v>
      </c>
      <c r="I15" s="17">
        <v>97.1</v>
      </c>
      <c r="J15" s="17">
        <v>85.7</v>
      </c>
      <c r="K15" s="98">
        <v>86</v>
      </c>
      <c r="L15" s="267"/>
      <c r="M15" s="99"/>
      <c r="N15" s="17"/>
      <c r="O15" s="41"/>
      <c r="P15" s="99">
        <v>96.9</v>
      </c>
      <c r="Q15" s="17">
        <v>15.3</v>
      </c>
      <c r="R15" s="17">
        <v>49.1</v>
      </c>
      <c r="S15" s="17">
        <v>49</v>
      </c>
      <c r="T15" s="17">
        <v>63.5</v>
      </c>
      <c r="U15" s="17">
        <v>63.2</v>
      </c>
      <c r="V15" s="17">
        <v>63</v>
      </c>
      <c r="W15" s="17">
        <v>65.7</v>
      </c>
      <c r="X15" s="17">
        <v>87.6</v>
      </c>
      <c r="Y15" s="17">
        <v>87.7</v>
      </c>
      <c r="Z15" s="17">
        <v>87.5</v>
      </c>
      <c r="AA15" s="17">
        <v>64.7</v>
      </c>
      <c r="AB15" s="17">
        <v>106.6</v>
      </c>
      <c r="AC15" s="17">
        <v>824</v>
      </c>
      <c r="AD15" s="17">
        <v>13</v>
      </c>
      <c r="AE15" s="41">
        <v>587</v>
      </c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>
        <f>AVERAGE($D$4:$D$15)</f>
        <v>49.30833333333333</v>
      </c>
      <c r="E16" s="78">
        <f>AVERAGE($E$4:$E$15)</f>
        <v>96.933333333333337</v>
      </c>
      <c r="F16" s="102">
        <f>AVERAGE($F$4:$F$15)</f>
        <v>14.699999999999998</v>
      </c>
      <c r="G16" s="77" t="e">
        <f>AVERAGE(G4:G15)</f>
        <v>#DIV/0!</v>
      </c>
      <c r="H16" s="78">
        <f>AVERAGE($H$4:$H$15)</f>
        <v>35.549999999999997</v>
      </c>
      <c r="I16" s="78">
        <f>AVERAGE($I$4:$I$15)</f>
        <v>97.59999999999998</v>
      </c>
      <c r="J16" s="78">
        <f>AVERAGE(J4:J15)</f>
        <v>84.975000000000009</v>
      </c>
      <c r="K16" s="103">
        <f>AVERAGE($K$4:$K$15)</f>
        <v>85.266666666666666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>
        <f t="shared" si="0"/>
        <v>98.024999999999991</v>
      </c>
      <c r="Q16" s="78">
        <f t="shared" si="0"/>
        <v>16.058333333333334</v>
      </c>
      <c r="R16" s="78">
        <f t="shared" si="0"/>
        <v>49.058333333333337</v>
      </c>
      <c r="S16" s="78">
        <f t="shared" si="0"/>
        <v>48.974999999999994</v>
      </c>
      <c r="T16" s="78">
        <f t="shared" si="0"/>
        <v>63.55833333333333</v>
      </c>
      <c r="U16" s="78">
        <f t="shared" si="0"/>
        <v>63.408333333333331</v>
      </c>
      <c r="V16" s="78">
        <f t="shared" si="0"/>
        <v>63.199999999999996</v>
      </c>
      <c r="W16" s="78">
        <f t="shared" si="0"/>
        <v>65.833333333333343</v>
      </c>
      <c r="X16" s="78">
        <f t="shared" si="0"/>
        <v>86.891666666666652</v>
      </c>
      <c r="Y16" s="78">
        <f t="shared" si="0"/>
        <v>86.966666666666654</v>
      </c>
      <c r="Z16" s="78">
        <f t="shared" si="0"/>
        <v>86.808333333333337</v>
      </c>
      <c r="AA16" s="78">
        <f t="shared" si="0"/>
        <v>64.791666666666671</v>
      </c>
      <c r="AB16" s="78">
        <f t="shared" si="0"/>
        <v>106.25833333333331</v>
      </c>
      <c r="AC16" s="78">
        <f t="shared" si="0"/>
        <v>824.91666666666663</v>
      </c>
      <c r="AD16" s="78">
        <f t="shared" si="0"/>
        <v>12.283333333333333</v>
      </c>
      <c r="AE16" s="102">
        <f>AVERAGE($AE$4:$AE$15)</f>
        <v>583.33333333333337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45324</v>
      </c>
      <c r="B17" s="11">
        <v>8.3333333333333329E-2</v>
      </c>
      <c r="C17" s="306"/>
      <c r="D17" s="17">
        <v>49.4</v>
      </c>
      <c r="E17" s="17">
        <v>98.1</v>
      </c>
      <c r="F17" s="41">
        <v>14.3</v>
      </c>
      <c r="G17" s="306"/>
      <c r="H17" s="17">
        <v>35.200000000000003</v>
      </c>
      <c r="I17" s="17">
        <v>96.7</v>
      </c>
      <c r="J17" s="17">
        <v>85.7</v>
      </c>
      <c r="K17" s="98">
        <v>86</v>
      </c>
      <c r="L17" s="286">
        <v>0</v>
      </c>
      <c r="M17" s="99"/>
      <c r="N17" s="17"/>
      <c r="O17" s="41"/>
      <c r="P17" s="99">
        <v>97.3</v>
      </c>
      <c r="Q17" s="17">
        <v>15.5</v>
      </c>
      <c r="R17" s="17">
        <v>49.1</v>
      </c>
      <c r="S17" s="17">
        <v>49.1</v>
      </c>
      <c r="T17" s="17">
        <v>63.4</v>
      </c>
      <c r="U17" s="17">
        <v>63.2</v>
      </c>
      <c r="V17" s="17">
        <v>63</v>
      </c>
      <c r="W17" s="17">
        <v>65.599999999999994</v>
      </c>
      <c r="X17" s="17">
        <v>87.6</v>
      </c>
      <c r="Y17" s="17">
        <v>87.7</v>
      </c>
      <c r="Z17" s="17">
        <v>87.6</v>
      </c>
      <c r="AA17" s="17">
        <v>64.599999999999994</v>
      </c>
      <c r="AB17" s="17">
        <v>107.1</v>
      </c>
      <c r="AC17" s="17">
        <v>827</v>
      </c>
      <c r="AD17" s="17">
        <v>13</v>
      </c>
      <c r="AE17" s="41">
        <v>587</v>
      </c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>
        <v>49.4</v>
      </c>
      <c r="E18" s="17">
        <v>96.7</v>
      </c>
      <c r="F18" s="41">
        <v>14.4</v>
      </c>
      <c r="G18" s="311"/>
      <c r="H18" s="17">
        <v>35</v>
      </c>
      <c r="I18" s="17">
        <v>96</v>
      </c>
      <c r="J18" s="17">
        <v>85.6</v>
      </c>
      <c r="K18" s="98">
        <v>85.9</v>
      </c>
      <c r="L18" s="266"/>
      <c r="M18" s="99"/>
      <c r="N18" s="17"/>
      <c r="O18" s="41"/>
      <c r="P18" s="99">
        <v>97</v>
      </c>
      <c r="Q18" s="17">
        <v>15.6</v>
      </c>
      <c r="R18" s="17">
        <v>49.1</v>
      </c>
      <c r="S18" s="17">
        <v>49</v>
      </c>
      <c r="T18" s="17">
        <v>63.6</v>
      </c>
      <c r="U18" s="17">
        <v>63.4</v>
      </c>
      <c r="V18" s="17">
        <v>63.1</v>
      </c>
      <c r="W18" s="17">
        <v>65.8</v>
      </c>
      <c r="X18" s="17">
        <v>87.5</v>
      </c>
      <c r="Y18" s="17">
        <v>87.6</v>
      </c>
      <c r="Z18" s="17">
        <v>87.4</v>
      </c>
      <c r="AA18" s="17">
        <v>64.8</v>
      </c>
      <c r="AB18" s="17">
        <v>106.7</v>
      </c>
      <c r="AC18" s="17">
        <v>824</v>
      </c>
      <c r="AD18" s="17">
        <v>13.2</v>
      </c>
      <c r="AE18" s="41">
        <v>588</v>
      </c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>
        <v>49.3</v>
      </c>
      <c r="E19" s="17">
        <v>95.2</v>
      </c>
      <c r="F19" s="41">
        <v>14.1</v>
      </c>
      <c r="G19" s="311"/>
      <c r="H19" s="17">
        <v>33.5</v>
      </c>
      <c r="I19" s="17">
        <v>95.9</v>
      </c>
      <c r="J19" s="17">
        <v>85.7</v>
      </c>
      <c r="K19" s="98">
        <v>85.9</v>
      </c>
      <c r="L19" s="266"/>
      <c r="M19" s="99"/>
      <c r="N19" s="17"/>
      <c r="O19" s="41"/>
      <c r="P19" s="99">
        <v>97.1</v>
      </c>
      <c r="Q19" s="17">
        <v>15.4</v>
      </c>
      <c r="R19" s="17">
        <v>49.1</v>
      </c>
      <c r="S19" s="17">
        <v>49</v>
      </c>
      <c r="T19" s="17">
        <v>63.1</v>
      </c>
      <c r="U19" s="17">
        <v>62.8</v>
      </c>
      <c r="V19" s="17">
        <v>62.6</v>
      </c>
      <c r="W19" s="17">
        <v>65.2</v>
      </c>
      <c r="X19" s="17">
        <v>87.5</v>
      </c>
      <c r="Y19" s="17">
        <v>87.7</v>
      </c>
      <c r="Z19" s="17">
        <v>87.5</v>
      </c>
      <c r="AA19" s="17">
        <v>64.3</v>
      </c>
      <c r="AB19" s="17">
        <v>106.9</v>
      </c>
      <c r="AC19" s="17">
        <v>826</v>
      </c>
      <c r="AD19" s="17">
        <v>13.2</v>
      </c>
      <c r="AE19" s="41">
        <v>588</v>
      </c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>
        <v>49.4</v>
      </c>
      <c r="E20" s="17">
        <v>95.8</v>
      </c>
      <c r="F20" s="41">
        <v>14</v>
      </c>
      <c r="G20" s="311"/>
      <c r="H20" s="17">
        <v>34.4</v>
      </c>
      <c r="I20" s="17">
        <v>97</v>
      </c>
      <c r="J20" s="17">
        <v>85.7</v>
      </c>
      <c r="K20" s="98">
        <v>86</v>
      </c>
      <c r="L20" s="266"/>
      <c r="M20" s="99"/>
      <c r="N20" s="17"/>
      <c r="O20" s="41"/>
      <c r="P20" s="99">
        <v>96.9</v>
      </c>
      <c r="Q20" s="17">
        <v>15.4</v>
      </c>
      <c r="R20" s="17">
        <v>49.1</v>
      </c>
      <c r="S20" s="17">
        <v>49</v>
      </c>
      <c r="T20" s="17">
        <v>63.2</v>
      </c>
      <c r="U20" s="17">
        <v>63</v>
      </c>
      <c r="V20" s="17">
        <v>62.8</v>
      </c>
      <c r="W20" s="17">
        <v>65.400000000000006</v>
      </c>
      <c r="X20" s="17">
        <v>87.6</v>
      </c>
      <c r="Y20" s="17">
        <v>87.7</v>
      </c>
      <c r="Z20" s="17">
        <v>87.5</v>
      </c>
      <c r="AA20" s="17">
        <v>64.400000000000006</v>
      </c>
      <c r="AB20" s="17">
        <v>106.7</v>
      </c>
      <c r="AC20" s="17">
        <v>824</v>
      </c>
      <c r="AD20" s="17">
        <v>13.2</v>
      </c>
      <c r="AE20" s="41">
        <v>586</v>
      </c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>
        <v>49.4</v>
      </c>
      <c r="E21" s="17">
        <v>94.6</v>
      </c>
      <c r="F21" s="41">
        <v>14.4</v>
      </c>
      <c r="G21" s="311"/>
      <c r="H21" s="17">
        <v>36.799999999999997</v>
      </c>
      <c r="I21" s="17">
        <v>96.5</v>
      </c>
      <c r="J21" s="17">
        <v>85.8</v>
      </c>
      <c r="K21" s="98">
        <v>86.1</v>
      </c>
      <c r="L21" s="266"/>
      <c r="M21" s="99"/>
      <c r="N21" s="17"/>
      <c r="O21" s="41"/>
      <c r="P21" s="99">
        <v>97.7</v>
      </c>
      <c r="Q21" s="17">
        <v>15.8</v>
      </c>
      <c r="R21" s="17">
        <v>49.1</v>
      </c>
      <c r="S21" s="17">
        <v>49</v>
      </c>
      <c r="T21" s="17">
        <v>63.9</v>
      </c>
      <c r="U21" s="17">
        <v>63.8</v>
      </c>
      <c r="V21" s="17">
        <v>63.6</v>
      </c>
      <c r="W21" s="17">
        <v>66.2</v>
      </c>
      <c r="X21" s="17">
        <v>87.6</v>
      </c>
      <c r="Y21" s="17">
        <v>87.7</v>
      </c>
      <c r="Z21" s="17">
        <v>87.6</v>
      </c>
      <c r="AA21" s="17">
        <v>65.2</v>
      </c>
      <c r="AB21" s="17">
        <v>106.8</v>
      </c>
      <c r="AC21" s="17">
        <v>825</v>
      </c>
      <c r="AD21" s="17">
        <v>13.1</v>
      </c>
      <c r="AE21" s="41">
        <v>585</v>
      </c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>
        <v>49.4</v>
      </c>
      <c r="E22" s="17">
        <v>96.4</v>
      </c>
      <c r="F22" s="41">
        <v>14.9</v>
      </c>
      <c r="G22" s="311"/>
      <c r="H22" s="17">
        <v>37.9</v>
      </c>
      <c r="I22" s="17">
        <v>95.5</v>
      </c>
      <c r="J22" s="17">
        <v>85.9</v>
      </c>
      <c r="K22" s="98">
        <v>86.2</v>
      </c>
      <c r="L22" s="266"/>
      <c r="M22" s="99"/>
      <c r="N22" s="17"/>
      <c r="O22" s="41"/>
      <c r="P22" s="99">
        <v>97.1</v>
      </c>
      <c r="Q22" s="17">
        <v>16.399999999999999</v>
      </c>
      <c r="R22" s="17">
        <v>49.1</v>
      </c>
      <c r="S22" s="17">
        <v>49</v>
      </c>
      <c r="T22" s="17">
        <v>64.7</v>
      </c>
      <c r="U22" s="17">
        <v>64.599999999999994</v>
      </c>
      <c r="V22" s="17">
        <v>64.400000000000006</v>
      </c>
      <c r="W22" s="17">
        <v>67</v>
      </c>
      <c r="X22" s="17">
        <v>87.8</v>
      </c>
      <c r="Y22" s="17">
        <v>87.9</v>
      </c>
      <c r="Z22" s="17">
        <v>87.7</v>
      </c>
      <c r="AA22" s="17">
        <v>65.900000000000006</v>
      </c>
      <c r="AB22" s="17">
        <v>106.3</v>
      </c>
      <c r="AC22" s="17">
        <v>827</v>
      </c>
      <c r="AD22" s="17">
        <v>13</v>
      </c>
      <c r="AE22" s="41">
        <v>588</v>
      </c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>
        <v>49.4</v>
      </c>
      <c r="E23" s="17">
        <v>95.5</v>
      </c>
      <c r="F23" s="41">
        <v>15.3</v>
      </c>
      <c r="G23" s="311"/>
      <c r="H23" s="17">
        <v>37.799999999999997</v>
      </c>
      <c r="I23" s="17">
        <v>96.4</v>
      </c>
      <c r="J23" s="17">
        <v>86.1</v>
      </c>
      <c r="K23" s="98">
        <v>86.4</v>
      </c>
      <c r="L23" s="266"/>
      <c r="M23" s="99"/>
      <c r="N23" s="17"/>
      <c r="O23" s="41"/>
      <c r="P23" s="99">
        <v>96.1</v>
      </c>
      <c r="Q23" s="17">
        <v>16.899999999999999</v>
      </c>
      <c r="R23" s="17">
        <v>49.1</v>
      </c>
      <c r="S23" s="17">
        <v>49</v>
      </c>
      <c r="T23" s="17">
        <v>65.3</v>
      </c>
      <c r="U23" s="17">
        <v>65.2</v>
      </c>
      <c r="V23" s="17">
        <v>65</v>
      </c>
      <c r="W23" s="17">
        <v>67.7</v>
      </c>
      <c r="X23" s="17">
        <v>88</v>
      </c>
      <c r="Y23" s="17">
        <v>88.1</v>
      </c>
      <c r="Z23" s="17">
        <v>87.9</v>
      </c>
      <c r="AA23" s="17">
        <v>66.599999999999994</v>
      </c>
      <c r="AB23" s="17">
        <v>105.6</v>
      </c>
      <c r="AC23" s="17">
        <v>824</v>
      </c>
      <c r="AD23" s="17">
        <v>13.3</v>
      </c>
      <c r="AE23" s="41">
        <v>588</v>
      </c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>
        <v>49.4</v>
      </c>
      <c r="E24" s="17">
        <v>95.5</v>
      </c>
      <c r="F24" s="41">
        <v>15.3</v>
      </c>
      <c r="G24" s="311"/>
      <c r="H24" s="17">
        <v>37.299999999999997</v>
      </c>
      <c r="I24" s="17">
        <v>94.6</v>
      </c>
      <c r="J24" s="17">
        <v>86.3</v>
      </c>
      <c r="K24" s="98">
        <v>86.6</v>
      </c>
      <c r="L24" s="266"/>
      <c r="M24" s="99"/>
      <c r="N24" s="17"/>
      <c r="O24" s="41"/>
      <c r="P24" s="99">
        <v>96.2</v>
      </c>
      <c r="Q24" s="17">
        <v>16.7</v>
      </c>
      <c r="R24" s="17">
        <v>49.1</v>
      </c>
      <c r="S24" s="17">
        <v>49</v>
      </c>
      <c r="T24" s="17">
        <v>65.3</v>
      </c>
      <c r="U24" s="17">
        <v>65.2</v>
      </c>
      <c r="V24" s="17">
        <v>65</v>
      </c>
      <c r="W24" s="17">
        <v>67.7</v>
      </c>
      <c r="X24" s="17">
        <v>88.1</v>
      </c>
      <c r="Y24" s="17">
        <v>88.2</v>
      </c>
      <c r="Z24" s="17">
        <v>88</v>
      </c>
      <c r="AA24" s="17">
        <v>66.599999999999994</v>
      </c>
      <c r="AB24" s="17">
        <v>105.5</v>
      </c>
      <c r="AC24" s="17">
        <v>824</v>
      </c>
      <c r="AD24" s="17">
        <v>12.9</v>
      </c>
      <c r="AE24" s="41">
        <v>592</v>
      </c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>
        <v>49.3</v>
      </c>
      <c r="E25" s="17">
        <v>96.7</v>
      </c>
      <c r="F25" s="41">
        <v>14.9</v>
      </c>
      <c r="G25" s="311"/>
      <c r="H25" s="17">
        <v>36.299999999999997</v>
      </c>
      <c r="I25" s="17">
        <v>95.6</v>
      </c>
      <c r="J25" s="17">
        <v>86.5</v>
      </c>
      <c r="K25" s="98">
        <v>86.8</v>
      </c>
      <c r="L25" s="266"/>
      <c r="M25" s="99"/>
      <c r="N25" s="17"/>
      <c r="O25" s="41"/>
      <c r="P25" s="99">
        <v>96.1</v>
      </c>
      <c r="Q25" s="17">
        <v>16.2</v>
      </c>
      <c r="R25" s="17">
        <v>49.1</v>
      </c>
      <c r="S25" s="17">
        <v>49</v>
      </c>
      <c r="T25" s="17">
        <v>64.900000000000006</v>
      </c>
      <c r="U25" s="17">
        <v>64.7</v>
      </c>
      <c r="V25" s="17">
        <v>64.5</v>
      </c>
      <c r="W25" s="17">
        <v>67.2</v>
      </c>
      <c r="X25" s="17">
        <v>88.3</v>
      </c>
      <c r="Y25" s="17">
        <v>88.4</v>
      </c>
      <c r="Z25" s="17">
        <v>88.2</v>
      </c>
      <c r="AA25" s="17">
        <v>66.2</v>
      </c>
      <c r="AB25" s="17">
        <v>106.2</v>
      </c>
      <c r="AC25" s="17">
        <v>826</v>
      </c>
      <c r="AD25" s="17">
        <v>13.2</v>
      </c>
      <c r="AE25" s="41">
        <v>594</v>
      </c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>
        <v>49.3</v>
      </c>
      <c r="E26" s="17">
        <v>94.7</v>
      </c>
      <c r="F26" s="41">
        <v>14.8</v>
      </c>
      <c r="G26" s="311"/>
      <c r="H26" s="17">
        <v>36</v>
      </c>
      <c r="I26" s="17">
        <v>95.4</v>
      </c>
      <c r="J26" s="17">
        <v>86.6</v>
      </c>
      <c r="K26" s="98">
        <v>86.9</v>
      </c>
      <c r="L26" s="266"/>
      <c r="M26" s="99"/>
      <c r="N26" s="17"/>
      <c r="O26" s="41"/>
      <c r="P26" s="99">
        <v>96.9</v>
      </c>
      <c r="Q26" s="17">
        <v>16.2</v>
      </c>
      <c r="R26" s="17">
        <v>49.1</v>
      </c>
      <c r="S26" s="17">
        <v>49</v>
      </c>
      <c r="T26" s="17">
        <v>64.900000000000006</v>
      </c>
      <c r="U26" s="17">
        <v>64.7</v>
      </c>
      <c r="V26" s="17">
        <v>64.5</v>
      </c>
      <c r="W26" s="17">
        <v>67.2</v>
      </c>
      <c r="X26" s="17">
        <v>88.5</v>
      </c>
      <c r="Y26" s="17">
        <v>88.6</v>
      </c>
      <c r="Z26" s="17">
        <v>88.4</v>
      </c>
      <c r="AA26" s="17">
        <v>66.099999999999994</v>
      </c>
      <c r="AB26" s="17">
        <v>106</v>
      </c>
      <c r="AC26" s="17">
        <v>824</v>
      </c>
      <c r="AD26" s="17">
        <v>12.9</v>
      </c>
      <c r="AE26" s="41">
        <v>593</v>
      </c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>
        <v>49.3</v>
      </c>
      <c r="E27" s="17">
        <v>98.2</v>
      </c>
      <c r="F27" s="41">
        <v>14.6</v>
      </c>
      <c r="G27" s="311"/>
      <c r="H27" s="17">
        <v>35.9</v>
      </c>
      <c r="I27" s="17">
        <v>95.6</v>
      </c>
      <c r="J27" s="17">
        <v>86.8</v>
      </c>
      <c r="K27" s="98">
        <v>87</v>
      </c>
      <c r="L27" s="266"/>
      <c r="M27" s="99"/>
      <c r="N27" s="17"/>
      <c r="O27" s="41"/>
      <c r="P27" s="99">
        <v>97.2</v>
      </c>
      <c r="Q27" s="17">
        <v>16</v>
      </c>
      <c r="R27" s="17">
        <v>49.1</v>
      </c>
      <c r="S27" s="17">
        <v>49</v>
      </c>
      <c r="T27" s="17">
        <v>64.8</v>
      </c>
      <c r="U27" s="17">
        <v>64.599999999999994</v>
      </c>
      <c r="V27" s="17">
        <v>64.3</v>
      </c>
      <c r="W27" s="17">
        <v>67</v>
      </c>
      <c r="X27" s="17">
        <v>88.6</v>
      </c>
      <c r="Y27" s="17">
        <v>88.7</v>
      </c>
      <c r="Z27" s="17">
        <v>88.6</v>
      </c>
      <c r="AA27" s="17">
        <v>65.900000000000006</v>
      </c>
      <c r="AB27" s="17">
        <v>106.4</v>
      </c>
      <c r="AC27" s="17">
        <v>825</v>
      </c>
      <c r="AD27" s="17">
        <v>13.2</v>
      </c>
      <c r="AE27" s="41">
        <v>592</v>
      </c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>
        <v>49.4</v>
      </c>
      <c r="E28" s="17">
        <v>95.5</v>
      </c>
      <c r="F28" s="41">
        <v>14.7</v>
      </c>
      <c r="G28" s="312"/>
      <c r="H28" s="17">
        <v>35.799999999999997</v>
      </c>
      <c r="I28" s="17">
        <v>95</v>
      </c>
      <c r="J28" s="17">
        <v>86.9</v>
      </c>
      <c r="K28" s="98">
        <v>87.2</v>
      </c>
      <c r="L28" s="267"/>
      <c r="M28" s="99"/>
      <c r="N28" s="17"/>
      <c r="O28" s="41"/>
      <c r="P28" s="99">
        <v>96</v>
      </c>
      <c r="Q28" s="17">
        <v>15.9</v>
      </c>
      <c r="R28" s="17">
        <v>49.1</v>
      </c>
      <c r="S28" s="17">
        <v>49</v>
      </c>
      <c r="T28" s="17">
        <v>64.8</v>
      </c>
      <c r="U28" s="17">
        <v>64.599999999999994</v>
      </c>
      <c r="V28" s="17">
        <v>64.400000000000006</v>
      </c>
      <c r="W28" s="17">
        <v>67.099999999999994</v>
      </c>
      <c r="X28" s="17">
        <v>88.8</v>
      </c>
      <c r="Y28" s="17">
        <v>88.8</v>
      </c>
      <c r="Z28" s="17">
        <v>88.7</v>
      </c>
      <c r="AA28" s="17">
        <v>66</v>
      </c>
      <c r="AB28" s="17">
        <v>106.2</v>
      </c>
      <c r="AC28" s="17">
        <v>825</v>
      </c>
      <c r="AD28" s="17">
        <v>13.2</v>
      </c>
      <c r="AE28" s="41">
        <v>595</v>
      </c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>
        <f>AVERAGE($D$17:$D$28)</f>
        <v>49.366666666666667</v>
      </c>
      <c r="E29" s="78">
        <f>AVERAGE($E$17:$E$28)</f>
        <v>96.075000000000003</v>
      </c>
      <c r="F29" s="102">
        <f>AVERAGE($F$17:$F$28)</f>
        <v>14.641666666666666</v>
      </c>
      <c r="G29" s="77" t="e">
        <f>AVERAGE(G17:G28)</f>
        <v>#DIV/0!</v>
      </c>
      <c r="H29" s="78">
        <f>AVERAGE($H$17:$H$28)</f>
        <v>35.991666666666667</v>
      </c>
      <c r="I29" s="78">
        <f>AVERAGE($I$17:$I$28)</f>
        <v>95.850000000000009</v>
      </c>
      <c r="J29" s="78">
        <f>AVERAGE(J17:J28)</f>
        <v>86.133333333333326</v>
      </c>
      <c r="K29" s="103">
        <f>AVERAGE($K$17:$K$28)</f>
        <v>86.416666666666671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>
        <f t="shared" si="2"/>
        <v>96.8</v>
      </c>
      <c r="Q29" s="78">
        <f t="shared" si="2"/>
        <v>16</v>
      </c>
      <c r="R29" s="78">
        <f t="shared" si="2"/>
        <v>49.100000000000016</v>
      </c>
      <c r="S29" s="78">
        <f t="shared" si="2"/>
        <v>49.008333333333333</v>
      </c>
      <c r="T29" s="78">
        <f t="shared" si="2"/>
        <v>64.324999999999989</v>
      </c>
      <c r="U29" s="78">
        <f t="shared" si="2"/>
        <v>64.150000000000006</v>
      </c>
      <c r="V29" s="78">
        <f t="shared" si="2"/>
        <v>63.93333333333333</v>
      </c>
      <c r="W29" s="78">
        <f t="shared" si="2"/>
        <v>66.591666666666683</v>
      </c>
      <c r="X29" s="78">
        <f t="shared" si="2"/>
        <v>87.991666666666674</v>
      </c>
      <c r="Y29" s="78">
        <f t="shared" si="2"/>
        <v>88.091666666666683</v>
      </c>
      <c r="Z29" s="78">
        <f t="shared" si="2"/>
        <v>87.925000000000011</v>
      </c>
      <c r="AA29" s="78">
        <f t="shared" si="2"/>
        <v>65.550000000000011</v>
      </c>
      <c r="AB29" s="78">
        <f t="shared" si="2"/>
        <v>106.36666666666669</v>
      </c>
      <c r="AC29" s="78">
        <f t="shared" si="2"/>
        <v>825.08333333333337</v>
      </c>
      <c r="AD29" s="78">
        <f t="shared" si="2"/>
        <v>13.116666666666665</v>
      </c>
      <c r="AE29" s="102">
        <f>AVERAGE($AE$17:$AE$28)</f>
        <v>589.66666666666663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45325</v>
      </c>
      <c r="B30" s="11">
        <v>1.0833333333333299</v>
      </c>
      <c r="C30" s="306"/>
      <c r="D30" s="17">
        <v>49.3</v>
      </c>
      <c r="E30" s="17">
        <v>92.8</v>
      </c>
      <c r="F30" s="41">
        <v>14.9</v>
      </c>
      <c r="G30" s="306"/>
      <c r="H30" s="17">
        <v>35.6</v>
      </c>
      <c r="I30" s="17">
        <v>94.7</v>
      </c>
      <c r="J30" s="17">
        <v>86.9</v>
      </c>
      <c r="K30" s="98">
        <v>87.2</v>
      </c>
      <c r="L30" s="286">
        <v>0</v>
      </c>
      <c r="M30" s="99"/>
      <c r="N30" s="17"/>
      <c r="O30" s="41"/>
      <c r="P30" s="99">
        <v>96.8</v>
      </c>
      <c r="Q30" s="17">
        <v>16.3</v>
      </c>
      <c r="R30" s="17">
        <v>49.1</v>
      </c>
      <c r="S30" s="17">
        <v>49</v>
      </c>
      <c r="T30" s="17">
        <v>65.099999999999994</v>
      </c>
      <c r="U30" s="17">
        <v>64.900000000000006</v>
      </c>
      <c r="V30" s="17">
        <v>64.7</v>
      </c>
      <c r="W30" s="17">
        <v>67.900000000000006</v>
      </c>
      <c r="X30" s="17">
        <v>88.8</v>
      </c>
      <c r="Y30" s="17">
        <v>88.9</v>
      </c>
      <c r="Z30" s="17">
        <v>88.8</v>
      </c>
      <c r="AA30" s="17">
        <v>66.400000000000006</v>
      </c>
      <c r="AB30" s="17">
        <v>105.8</v>
      </c>
      <c r="AC30" s="17">
        <v>825</v>
      </c>
      <c r="AD30" s="17">
        <v>12.9</v>
      </c>
      <c r="AE30" s="41">
        <v>594</v>
      </c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>
        <v>49.3</v>
      </c>
      <c r="E31" s="17">
        <v>97.2</v>
      </c>
      <c r="F31" s="41">
        <v>14.4</v>
      </c>
      <c r="G31" s="311"/>
      <c r="H31" s="17">
        <v>33.299999999999997</v>
      </c>
      <c r="I31" s="17">
        <v>95.2</v>
      </c>
      <c r="J31" s="17">
        <v>86.9</v>
      </c>
      <c r="K31" s="98">
        <v>87.2</v>
      </c>
      <c r="L31" s="266"/>
      <c r="M31" s="99"/>
      <c r="N31" s="17"/>
      <c r="O31" s="41"/>
      <c r="P31" s="99">
        <v>96.9</v>
      </c>
      <c r="Q31" s="17">
        <v>15.7</v>
      </c>
      <c r="R31" s="17">
        <v>49.1</v>
      </c>
      <c r="S31" s="17">
        <v>49</v>
      </c>
      <c r="T31" s="17">
        <v>64.2</v>
      </c>
      <c r="U31" s="17">
        <v>64.099999999999994</v>
      </c>
      <c r="V31" s="17">
        <v>63.9</v>
      </c>
      <c r="W31" s="17">
        <v>67</v>
      </c>
      <c r="X31" s="17">
        <v>88.8</v>
      </c>
      <c r="Y31" s="17">
        <v>88.9</v>
      </c>
      <c r="Z31" s="17">
        <v>88.7</v>
      </c>
      <c r="AA31" s="17">
        <v>65.599999999999994</v>
      </c>
      <c r="AB31" s="17">
        <v>106</v>
      </c>
      <c r="AC31" s="17">
        <v>824</v>
      </c>
      <c r="AD31" s="17">
        <v>13</v>
      </c>
      <c r="AE31" s="41">
        <v>594</v>
      </c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>
        <v>49.4</v>
      </c>
      <c r="E32" s="17">
        <v>97.3</v>
      </c>
      <c r="F32" s="41">
        <v>14.4</v>
      </c>
      <c r="G32" s="311"/>
      <c r="H32" s="17">
        <v>33.200000000000003</v>
      </c>
      <c r="I32" s="17">
        <v>96.6</v>
      </c>
      <c r="J32" s="17">
        <v>86.9</v>
      </c>
      <c r="K32" s="98">
        <v>87.2</v>
      </c>
      <c r="L32" s="266"/>
      <c r="M32" s="99"/>
      <c r="N32" s="17"/>
      <c r="O32" s="41"/>
      <c r="P32" s="99">
        <v>98</v>
      </c>
      <c r="Q32" s="17">
        <v>15.6</v>
      </c>
      <c r="R32" s="17">
        <v>49.1</v>
      </c>
      <c r="S32" s="17">
        <v>49</v>
      </c>
      <c r="T32" s="17">
        <v>63.6</v>
      </c>
      <c r="U32" s="17">
        <v>63.4</v>
      </c>
      <c r="V32" s="17">
        <v>63.2</v>
      </c>
      <c r="W32" s="17">
        <v>66.2</v>
      </c>
      <c r="X32" s="17">
        <v>88.8</v>
      </c>
      <c r="Y32" s="17">
        <v>88.9</v>
      </c>
      <c r="Z32" s="17">
        <v>88.7</v>
      </c>
      <c r="AA32" s="17">
        <v>64.8</v>
      </c>
      <c r="AB32" s="17">
        <v>107.3</v>
      </c>
      <c r="AC32" s="17">
        <v>825</v>
      </c>
      <c r="AD32" s="17">
        <v>13</v>
      </c>
      <c r="AE32" s="41">
        <v>587</v>
      </c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>
        <v>49.4</v>
      </c>
      <c r="E33" s="17">
        <v>96.1</v>
      </c>
      <c r="F33" s="41">
        <v>15</v>
      </c>
      <c r="G33" s="311"/>
      <c r="H33" s="17">
        <v>34.299999999999997</v>
      </c>
      <c r="I33" s="17">
        <v>95.9</v>
      </c>
      <c r="J33" s="17">
        <v>87.3</v>
      </c>
      <c r="K33" s="98">
        <v>87.6</v>
      </c>
      <c r="L33" s="266"/>
      <c r="M33" s="99"/>
      <c r="N33" s="17"/>
      <c r="O33" s="41"/>
      <c r="P33" s="99">
        <v>97.8</v>
      </c>
      <c r="Q33" s="17">
        <v>16.100000000000001</v>
      </c>
      <c r="R33" s="17">
        <v>49.1</v>
      </c>
      <c r="S33" s="17">
        <v>49.1</v>
      </c>
      <c r="T33" s="17">
        <v>64.599999999999994</v>
      </c>
      <c r="U33" s="17">
        <v>64.3</v>
      </c>
      <c r="V33" s="17">
        <v>64.2</v>
      </c>
      <c r="W33" s="17">
        <v>67.2</v>
      </c>
      <c r="X33" s="17">
        <v>89.2</v>
      </c>
      <c r="Y33" s="17">
        <v>89.3</v>
      </c>
      <c r="Z33" s="17">
        <v>89.1</v>
      </c>
      <c r="AA33" s="17">
        <v>65.8</v>
      </c>
      <c r="AB33" s="17">
        <v>107.4</v>
      </c>
      <c r="AC33" s="17">
        <v>826</v>
      </c>
      <c r="AD33" s="17">
        <v>13.2</v>
      </c>
      <c r="AE33" s="41">
        <v>590</v>
      </c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>
        <v>49.4</v>
      </c>
      <c r="E34" s="17">
        <v>95.6</v>
      </c>
      <c r="F34" s="41">
        <v>15.5</v>
      </c>
      <c r="G34" s="311"/>
      <c r="H34" s="17">
        <v>36.799999999999997</v>
      </c>
      <c r="I34" s="17">
        <v>95.7</v>
      </c>
      <c r="J34" s="17">
        <v>87.7</v>
      </c>
      <c r="K34" s="98">
        <v>88</v>
      </c>
      <c r="L34" s="266"/>
      <c r="M34" s="99"/>
      <c r="N34" s="17"/>
      <c r="O34" s="41"/>
      <c r="P34" s="99">
        <v>97.2</v>
      </c>
      <c r="Q34" s="17">
        <v>16.899999999999999</v>
      </c>
      <c r="R34" s="17">
        <v>49.1</v>
      </c>
      <c r="S34" s="17">
        <v>49.1</v>
      </c>
      <c r="T34" s="17">
        <v>65.8</v>
      </c>
      <c r="U34" s="17">
        <v>65.7</v>
      </c>
      <c r="V34" s="17">
        <v>65.400000000000006</v>
      </c>
      <c r="W34" s="17">
        <v>68.599999999999994</v>
      </c>
      <c r="X34" s="17">
        <v>89.6</v>
      </c>
      <c r="Y34" s="17">
        <v>89.6</v>
      </c>
      <c r="Z34" s="17">
        <v>89.4</v>
      </c>
      <c r="AA34" s="17">
        <v>67.099999999999994</v>
      </c>
      <c r="AB34" s="17">
        <v>107.1</v>
      </c>
      <c r="AC34" s="17">
        <v>825</v>
      </c>
      <c r="AD34" s="17">
        <v>13.3</v>
      </c>
      <c r="AE34" s="41">
        <v>593</v>
      </c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>
        <v>49.4</v>
      </c>
      <c r="E35" s="17">
        <v>95.8</v>
      </c>
      <c r="F35" s="41">
        <v>16.2</v>
      </c>
      <c r="G35" s="311"/>
      <c r="H35" s="17">
        <v>37.9</v>
      </c>
      <c r="I35" s="17">
        <v>95.5</v>
      </c>
      <c r="J35" s="17">
        <v>87.4</v>
      </c>
      <c r="K35" s="98">
        <v>87.7</v>
      </c>
      <c r="L35" s="266"/>
      <c r="M35" s="99"/>
      <c r="N35" s="17"/>
      <c r="O35" s="41"/>
      <c r="P35" s="99">
        <v>96.4</v>
      </c>
      <c r="Q35" s="17">
        <v>17.600000000000001</v>
      </c>
      <c r="R35" s="17">
        <v>49.1</v>
      </c>
      <c r="S35" s="17">
        <v>49.1</v>
      </c>
      <c r="T35" s="17">
        <v>66.5</v>
      </c>
      <c r="U35" s="17">
        <v>66.3</v>
      </c>
      <c r="V35" s="17">
        <v>66.099999999999994</v>
      </c>
      <c r="W35" s="17">
        <v>69.2</v>
      </c>
      <c r="X35" s="17">
        <v>89.3</v>
      </c>
      <c r="Y35" s="17">
        <v>89.3</v>
      </c>
      <c r="Z35" s="17">
        <v>89.2</v>
      </c>
      <c r="AA35" s="17">
        <v>67.8</v>
      </c>
      <c r="AB35" s="17">
        <v>106.2</v>
      </c>
      <c r="AC35" s="17">
        <v>825</v>
      </c>
      <c r="AD35" s="17">
        <v>13.2</v>
      </c>
      <c r="AE35" s="41">
        <v>592</v>
      </c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>
        <v>41.9</v>
      </c>
      <c r="E36" s="17">
        <v>0</v>
      </c>
      <c r="F36" s="41">
        <v>24.4</v>
      </c>
      <c r="G36" s="311"/>
      <c r="H36" s="17">
        <v>38.1</v>
      </c>
      <c r="I36" s="17">
        <v>0</v>
      </c>
      <c r="J36" s="17">
        <v>82.6</v>
      </c>
      <c r="K36" s="98">
        <v>82.6</v>
      </c>
      <c r="L36" s="266"/>
      <c r="M36" s="99"/>
      <c r="N36" s="17"/>
      <c r="O36" s="41"/>
      <c r="P36" s="99">
        <v>11.8</v>
      </c>
      <c r="Q36" s="17">
        <v>25.6</v>
      </c>
      <c r="R36" s="17">
        <v>41.8</v>
      </c>
      <c r="S36" s="17">
        <v>41.8</v>
      </c>
      <c r="T36" s="17">
        <v>61.4</v>
      </c>
      <c r="U36" s="17">
        <v>61.3</v>
      </c>
      <c r="V36" s="17">
        <v>61</v>
      </c>
      <c r="W36" s="17">
        <v>63.4</v>
      </c>
      <c r="X36" s="17">
        <v>64.400000000000006</v>
      </c>
      <c r="Y36" s="17">
        <v>64.5</v>
      </c>
      <c r="Z36" s="17">
        <v>64.400000000000006</v>
      </c>
      <c r="AA36" s="17">
        <v>62.6</v>
      </c>
      <c r="AB36" s="17">
        <v>90.5</v>
      </c>
      <c r="AC36" s="17">
        <v>803</v>
      </c>
      <c r="AD36" s="17">
        <v>99.6</v>
      </c>
      <c r="AE36" s="41">
        <v>415</v>
      </c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>
        <v>49.5</v>
      </c>
      <c r="E37" s="17">
        <v>90.8</v>
      </c>
      <c r="F37" s="41">
        <v>17.5</v>
      </c>
      <c r="G37" s="311"/>
      <c r="H37" s="17">
        <v>37.200000000000003</v>
      </c>
      <c r="I37" s="17">
        <v>94.5</v>
      </c>
      <c r="J37" s="17">
        <v>85.2</v>
      </c>
      <c r="K37" s="98">
        <v>85.5</v>
      </c>
      <c r="L37" s="266"/>
      <c r="M37" s="99"/>
      <c r="N37" s="17"/>
      <c r="O37" s="41"/>
      <c r="P37" s="99">
        <v>96.6</v>
      </c>
      <c r="Q37" s="17">
        <v>18.899999999999999</v>
      </c>
      <c r="R37" s="17">
        <v>49.3</v>
      </c>
      <c r="S37" s="17">
        <v>49.2</v>
      </c>
      <c r="T37" s="17">
        <v>66.400000000000006</v>
      </c>
      <c r="U37" s="17">
        <v>66.3</v>
      </c>
      <c r="V37" s="17">
        <v>66.099999999999994</v>
      </c>
      <c r="W37" s="17">
        <v>69.2</v>
      </c>
      <c r="X37" s="17">
        <v>87.2</v>
      </c>
      <c r="Y37" s="17">
        <v>87.3</v>
      </c>
      <c r="Z37" s="17">
        <v>87.1</v>
      </c>
      <c r="AA37" s="17">
        <v>67.8</v>
      </c>
      <c r="AB37" s="17">
        <v>105.3</v>
      </c>
      <c r="AC37" s="17">
        <v>826</v>
      </c>
      <c r="AD37" s="17">
        <v>13.2</v>
      </c>
      <c r="AE37" s="41">
        <v>585</v>
      </c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>
        <v>49.4</v>
      </c>
      <c r="E38" s="17">
        <v>94.4</v>
      </c>
      <c r="F38" s="41">
        <v>16.5</v>
      </c>
      <c r="G38" s="311"/>
      <c r="H38" s="17">
        <v>36.5</v>
      </c>
      <c r="I38" s="17">
        <v>94.5</v>
      </c>
      <c r="J38" s="17">
        <v>87.3</v>
      </c>
      <c r="K38" s="98">
        <v>87.6</v>
      </c>
      <c r="L38" s="266"/>
      <c r="M38" s="99"/>
      <c r="N38" s="17"/>
      <c r="O38" s="41"/>
      <c r="P38" s="99">
        <v>96.3</v>
      </c>
      <c r="Q38" s="17">
        <v>17.8</v>
      </c>
      <c r="R38" s="17">
        <v>49.3</v>
      </c>
      <c r="S38" s="17">
        <v>49.2</v>
      </c>
      <c r="T38" s="17">
        <v>66.7</v>
      </c>
      <c r="U38" s="17">
        <v>66.5</v>
      </c>
      <c r="V38" s="17">
        <v>66.3</v>
      </c>
      <c r="W38" s="17">
        <v>69.5</v>
      </c>
      <c r="X38" s="17">
        <v>87.2</v>
      </c>
      <c r="Y38" s="17">
        <v>87.3</v>
      </c>
      <c r="Z38" s="17">
        <v>89.1</v>
      </c>
      <c r="AA38" s="17">
        <v>68</v>
      </c>
      <c r="AB38" s="17">
        <v>105.5</v>
      </c>
      <c r="AC38" s="17">
        <v>826</v>
      </c>
      <c r="AD38" s="17">
        <v>13</v>
      </c>
      <c r="AE38" s="41">
        <v>594</v>
      </c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>
        <v>49.4</v>
      </c>
      <c r="E39" s="17">
        <v>93.3</v>
      </c>
      <c r="F39" s="41">
        <v>16.2</v>
      </c>
      <c r="G39" s="311"/>
      <c r="H39" s="17">
        <v>36.700000000000003</v>
      </c>
      <c r="I39" s="17">
        <v>95.8</v>
      </c>
      <c r="J39" s="17">
        <v>87.5</v>
      </c>
      <c r="K39" s="98">
        <v>87.8</v>
      </c>
      <c r="L39" s="266"/>
      <c r="M39" s="99"/>
      <c r="N39" s="17"/>
      <c r="O39" s="41"/>
      <c r="P39" s="99">
        <v>96.8</v>
      </c>
      <c r="Q39" s="17">
        <v>17.399999999999999</v>
      </c>
      <c r="R39" s="17">
        <v>49.1</v>
      </c>
      <c r="S39" s="17">
        <v>49.1</v>
      </c>
      <c r="T39" s="17">
        <v>66.3</v>
      </c>
      <c r="U39" s="17">
        <v>66.099999999999994</v>
      </c>
      <c r="V39" s="17">
        <v>65.900000000000006</v>
      </c>
      <c r="W39" s="17">
        <v>69</v>
      </c>
      <c r="X39" s="17">
        <v>89.4</v>
      </c>
      <c r="Y39" s="17">
        <v>89.5</v>
      </c>
      <c r="Z39" s="17">
        <v>89.3</v>
      </c>
      <c r="AA39" s="17">
        <v>67.5</v>
      </c>
      <c r="AB39" s="17">
        <v>106</v>
      </c>
      <c r="AC39" s="17">
        <v>826</v>
      </c>
      <c r="AD39" s="17">
        <v>13.2</v>
      </c>
      <c r="AE39" s="41">
        <v>592</v>
      </c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>
        <v>49.4</v>
      </c>
      <c r="E40" s="17">
        <v>94.5</v>
      </c>
      <c r="F40" s="41">
        <v>16.2</v>
      </c>
      <c r="G40" s="311"/>
      <c r="H40" s="17">
        <v>36.299999999999997</v>
      </c>
      <c r="I40" s="17">
        <v>96</v>
      </c>
      <c r="J40" s="17">
        <v>87.6</v>
      </c>
      <c r="K40" s="98">
        <v>87.8</v>
      </c>
      <c r="L40" s="266"/>
      <c r="M40" s="99"/>
      <c r="N40" s="17"/>
      <c r="O40" s="41"/>
      <c r="P40" s="99">
        <v>96.8</v>
      </c>
      <c r="Q40" s="17">
        <v>17.3</v>
      </c>
      <c r="R40" s="17">
        <v>49.1</v>
      </c>
      <c r="S40" s="17">
        <v>49</v>
      </c>
      <c r="T40" s="17">
        <v>66.099999999999994</v>
      </c>
      <c r="U40" s="17">
        <v>65.900000000000006</v>
      </c>
      <c r="V40" s="17">
        <v>65.8</v>
      </c>
      <c r="W40" s="17">
        <v>68.8</v>
      </c>
      <c r="X40" s="17">
        <v>89.4</v>
      </c>
      <c r="Y40" s="17">
        <v>89.5</v>
      </c>
      <c r="Z40" s="17">
        <v>89.3</v>
      </c>
      <c r="AA40" s="17">
        <v>67.400000000000006</v>
      </c>
      <c r="AB40" s="17">
        <v>107</v>
      </c>
      <c r="AC40" s="17">
        <v>826</v>
      </c>
      <c r="AD40" s="17">
        <v>13.2</v>
      </c>
      <c r="AE40" s="41">
        <v>593</v>
      </c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>
        <v>49.4</v>
      </c>
      <c r="E41" s="17">
        <v>94.9</v>
      </c>
      <c r="F41" s="41">
        <v>15.9</v>
      </c>
      <c r="G41" s="312"/>
      <c r="H41" s="17">
        <v>34.4</v>
      </c>
      <c r="I41" s="17">
        <v>95.8</v>
      </c>
      <c r="J41" s="17">
        <v>87.8</v>
      </c>
      <c r="K41" s="98">
        <v>88</v>
      </c>
      <c r="L41" s="267"/>
      <c r="M41" s="99"/>
      <c r="N41" s="17"/>
      <c r="O41" s="41"/>
      <c r="P41" s="99">
        <v>97.4</v>
      </c>
      <c r="Q41" s="17">
        <v>17.100000000000001</v>
      </c>
      <c r="R41" s="17">
        <v>49.1</v>
      </c>
      <c r="S41" s="17">
        <v>49.1</v>
      </c>
      <c r="T41" s="17">
        <v>65.7</v>
      </c>
      <c r="U41" s="17">
        <v>65.5</v>
      </c>
      <c r="V41" s="17">
        <v>65.400000000000006</v>
      </c>
      <c r="W41" s="17">
        <v>68.400000000000006</v>
      </c>
      <c r="X41" s="17">
        <v>89.6</v>
      </c>
      <c r="Y41" s="17">
        <v>89.7</v>
      </c>
      <c r="Z41" s="17">
        <v>89.6</v>
      </c>
      <c r="AA41" s="17">
        <v>67</v>
      </c>
      <c r="AB41" s="17">
        <v>106.7</v>
      </c>
      <c r="AC41" s="17">
        <v>826</v>
      </c>
      <c r="AD41" s="17">
        <v>13</v>
      </c>
      <c r="AE41" s="41">
        <v>593</v>
      </c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>
        <f>AVERAGE($D$30:$D$41)</f>
        <v>48.766666666666659</v>
      </c>
      <c r="E42" s="78">
        <f>AVERAGE($E$30:$E$41)</f>
        <v>86.891666666666652</v>
      </c>
      <c r="F42" s="102">
        <f>AVERAGE($F$30:$F$41)</f>
        <v>16.425000000000001</v>
      </c>
      <c r="G42" s="77" t="e">
        <f>AVERAGE(G30:G41)</f>
        <v>#DIV/0!</v>
      </c>
      <c r="H42" s="78">
        <f>AVERAGE($H$30:$H$41)</f>
        <v>35.858333333333327</v>
      </c>
      <c r="I42" s="78">
        <f>AVERAGE($I$30:$I$41)</f>
        <v>87.516666666666652</v>
      </c>
      <c r="J42" s="78">
        <f>AVERAGE(J30:J41)</f>
        <v>86.75833333333334</v>
      </c>
      <c r="K42" s="103">
        <f>AVERAGE($K$30:$K$41)</f>
        <v>87.016666666666666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>
        <f t="shared" si="4"/>
        <v>89.899999999999991</v>
      </c>
      <c r="Q42" s="78">
        <f t="shared" si="4"/>
        <v>17.691666666666666</v>
      </c>
      <c r="R42" s="78">
        <f t="shared" si="4"/>
        <v>48.525000000000006</v>
      </c>
      <c r="S42" s="78">
        <f t="shared" si="4"/>
        <v>48.475000000000001</v>
      </c>
      <c r="T42" s="78">
        <f t="shared" si="4"/>
        <v>65.2</v>
      </c>
      <c r="U42" s="78">
        <f t="shared" si="4"/>
        <v>65.024999999999991</v>
      </c>
      <c r="V42" s="78">
        <f t="shared" si="4"/>
        <v>64.833333333333329</v>
      </c>
      <c r="W42" s="78">
        <f t="shared" si="4"/>
        <v>67.86666666666666</v>
      </c>
      <c r="X42" s="78">
        <f t="shared" si="4"/>
        <v>86.808333333333323</v>
      </c>
      <c r="Y42" s="78">
        <f t="shared" si="4"/>
        <v>86.891666666666652</v>
      </c>
      <c r="Z42" s="78">
        <f t="shared" si="4"/>
        <v>86.891666666666652</v>
      </c>
      <c r="AA42" s="78">
        <f t="shared" si="4"/>
        <v>66.483333333333334</v>
      </c>
      <c r="AB42" s="78">
        <f t="shared" si="4"/>
        <v>105.06666666666666</v>
      </c>
      <c r="AC42" s="78">
        <f t="shared" si="4"/>
        <v>823.58333333333337</v>
      </c>
      <c r="AD42" s="78">
        <f t="shared" si="4"/>
        <v>20.316666666666663</v>
      </c>
      <c r="AE42" s="102">
        <f>AVERAGE($AE$30:$AE$41)</f>
        <v>576.83333333333337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45326</v>
      </c>
      <c r="B43" s="11">
        <v>2.0833333333333299</v>
      </c>
      <c r="C43" s="306"/>
      <c r="D43" s="17">
        <v>49.4</v>
      </c>
      <c r="E43" s="17">
        <v>93.3</v>
      </c>
      <c r="F43" s="41">
        <v>15.6</v>
      </c>
      <c r="G43" s="306"/>
      <c r="H43" s="17">
        <v>33.6</v>
      </c>
      <c r="I43" s="17">
        <v>95.2</v>
      </c>
      <c r="J43" s="17">
        <v>87.7</v>
      </c>
      <c r="K43" s="98">
        <v>88</v>
      </c>
      <c r="L43" s="286">
        <v>0</v>
      </c>
      <c r="M43" s="99"/>
      <c r="N43" s="17"/>
      <c r="O43" s="41"/>
      <c r="P43" s="99">
        <v>97.8</v>
      </c>
      <c r="Q43" s="17">
        <v>16.8</v>
      </c>
      <c r="R43" s="17">
        <v>49.1</v>
      </c>
      <c r="S43" s="17">
        <v>49.1</v>
      </c>
      <c r="T43" s="17">
        <v>65.3</v>
      </c>
      <c r="U43" s="17">
        <v>65.099999999999994</v>
      </c>
      <c r="V43" s="17">
        <v>64.900000000000006</v>
      </c>
      <c r="W43" s="17">
        <v>68</v>
      </c>
      <c r="X43" s="17">
        <v>89.6</v>
      </c>
      <c r="Y43" s="17">
        <v>89.7</v>
      </c>
      <c r="Z43" s="17">
        <v>89.5</v>
      </c>
      <c r="AA43" s="17">
        <v>66.599999999999994</v>
      </c>
      <c r="AB43" s="17">
        <v>106.6</v>
      </c>
      <c r="AC43" s="17">
        <v>827</v>
      </c>
      <c r="AD43" s="17">
        <v>13</v>
      </c>
      <c r="AE43" s="41">
        <v>591</v>
      </c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>
        <v>49.4</v>
      </c>
      <c r="E44" s="17">
        <v>95.2</v>
      </c>
      <c r="F44" s="41">
        <v>15.4</v>
      </c>
      <c r="G44" s="311"/>
      <c r="H44" s="17">
        <v>33.299999999999997</v>
      </c>
      <c r="I44" s="17">
        <v>94.6</v>
      </c>
      <c r="J44" s="17">
        <v>88.2</v>
      </c>
      <c r="K44" s="98">
        <v>88.4</v>
      </c>
      <c r="L44" s="266"/>
      <c r="M44" s="99"/>
      <c r="N44" s="17"/>
      <c r="O44" s="41"/>
      <c r="P44" s="99">
        <v>97.1</v>
      </c>
      <c r="Q44" s="17">
        <v>16.600000000000001</v>
      </c>
      <c r="R44" s="17">
        <v>49.1</v>
      </c>
      <c r="S44" s="17">
        <v>49.1</v>
      </c>
      <c r="T44" s="17">
        <v>65.3</v>
      </c>
      <c r="U44" s="17">
        <v>65.2</v>
      </c>
      <c r="V44" s="17">
        <v>65</v>
      </c>
      <c r="W44" s="17">
        <v>68.099999999999994</v>
      </c>
      <c r="X44" s="17">
        <v>90</v>
      </c>
      <c r="Y44" s="17">
        <v>90.1</v>
      </c>
      <c r="Z44" s="17">
        <v>90</v>
      </c>
      <c r="AA44" s="17">
        <v>66.599999999999994</v>
      </c>
      <c r="AB44" s="17">
        <v>106.7</v>
      </c>
      <c r="AC44" s="17">
        <v>826</v>
      </c>
      <c r="AD44" s="17">
        <v>13.2</v>
      </c>
      <c r="AE44" s="41">
        <v>595</v>
      </c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>
        <v>49.4</v>
      </c>
      <c r="E45" s="17">
        <v>96.3</v>
      </c>
      <c r="F45" s="41">
        <v>15.5</v>
      </c>
      <c r="G45" s="311"/>
      <c r="H45" s="17">
        <v>33.4</v>
      </c>
      <c r="I45" s="17">
        <v>96</v>
      </c>
      <c r="J45" s="17">
        <v>87.7</v>
      </c>
      <c r="K45" s="98">
        <v>87.9</v>
      </c>
      <c r="L45" s="266"/>
      <c r="M45" s="99"/>
      <c r="N45" s="17"/>
      <c r="O45" s="41"/>
      <c r="P45" s="99">
        <v>97.6</v>
      </c>
      <c r="Q45" s="17">
        <v>16.5</v>
      </c>
      <c r="R45" s="17">
        <v>49.1</v>
      </c>
      <c r="S45" s="17">
        <v>49.1</v>
      </c>
      <c r="T45" s="17">
        <v>65</v>
      </c>
      <c r="U45" s="17">
        <v>64.900000000000006</v>
      </c>
      <c r="V45" s="17">
        <v>64.7</v>
      </c>
      <c r="W45" s="17">
        <v>67.7</v>
      </c>
      <c r="X45" s="17">
        <v>89.5</v>
      </c>
      <c r="Y45" s="17">
        <v>89.6</v>
      </c>
      <c r="Z45" s="17">
        <v>89.4</v>
      </c>
      <c r="AA45" s="17">
        <v>66.3</v>
      </c>
      <c r="AB45" s="17">
        <v>107.4</v>
      </c>
      <c r="AC45" s="17">
        <v>824</v>
      </c>
      <c r="AD45" s="17">
        <v>13</v>
      </c>
      <c r="AE45" s="41">
        <v>590</v>
      </c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>
        <v>49.4</v>
      </c>
      <c r="E46" s="17">
        <v>94.9</v>
      </c>
      <c r="F46" s="41">
        <v>15.6</v>
      </c>
      <c r="G46" s="311"/>
      <c r="H46" s="17">
        <v>34.1</v>
      </c>
      <c r="I46" s="17">
        <v>95.6</v>
      </c>
      <c r="J46" s="17">
        <v>87.5</v>
      </c>
      <c r="K46" s="98">
        <v>87.7</v>
      </c>
      <c r="L46" s="266"/>
      <c r="M46" s="99"/>
      <c r="N46" s="17"/>
      <c r="O46" s="41"/>
      <c r="P46" s="99">
        <v>96.9</v>
      </c>
      <c r="Q46" s="17">
        <v>16.899999999999999</v>
      </c>
      <c r="R46" s="17">
        <v>49.1</v>
      </c>
      <c r="S46" s="17">
        <v>49.1</v>
      </c>
      <c r="T46" s="17">
        <v>65.2</v>
      </c>
      <c r="U46" s="17">
        <v>65.099999999999994</v>
      </c>
      <c r="V46" s="17">
        <v>64.900000000000006</v>
      </c>
      <c r="W46" s="17">
        <v>67.900000000000006</v>
      </c>
      <c r="X46" s="17">
        <v>89.3</v>
      </c>
      <c r="Y46" s="17">
        <v>89.4</v>
      </c>
      <c r="Z46" s="17">
        <v>89.3</v>
      </c>
      <c r="AA46" s="17">
        <v>66.5</v>
      </c>
      <c r="AB46" s="17">
        <v>106.9</v>
      </c>
      <c r="AC46" s="17">
        <v>825</v>
      </c>
      <c r="AD46" s="17">
        <v>13.2</v>
      </c>
      <c r="AE46" s="41">
        <v>592</v>
      </c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>
        <v>49.4</v>
      </c>
      <c r="E47" s="17">
        <v>92.1</v>
      </c>
      <c r="F47" s="41">
        <v>16.2</v>
      </c>
      <c r="G47" s="311"/>
      <c r="H47" s="17">
        <v>36.799999999999997</v>
      </c>
      <c r="I47" s="17">
        <v>95.2</v>
      </c>
      <c r="J47" s="17">
        <v>88.1</v>
      </c>
      <c r="K47" s="98">
        <v>88.4</v>
      </c>
      <c r="L47" s="266"/>
      <c r="M47" s="99"/>
      <c r="N47" s="17"/>
      <c r="O47" s="41"/>
      <c r="P47" s="99">
        <v>95.8</v>
      </c>
      <c r="Q47" s="17">
        <v>17.600000000000001</v>
      </c>
      <c r="R47" s="17">
        <v>49.2</v>
      </c>
      <c r="S47" s="17">
        <v>49.1</v>
      </c>
      <c r="T47" s="17">
        <v>66.7</v>
      </c>
      <c r="U47" s="17">
        <v>66.599999999999994</v>
      </c>
      <c r="V47" s="17">
        <v>66.400000000000006</v>
      </c>
      <c r="W47" s="17">
        <v>69.5</v>
      </c>
      <c r="X47" s="17">
        <v>90</v>
      </c>
      <c r="Y47" s="17">
        <v>90</v>
      </c>
      <c r="Z47" s="17">
        <v>89.9</v>
      </c>
      <c r="AA47" s="17">
        <v>68.099999999999994</v>
      </c>
      <c r="AB47" s="17">
        <v>106.6</v>
      </c>
      <c r="AC47" s="17">
        <v>825</v>
      </c>
      <c r="AD47" s="17">
        <v>13.2</v>
      </c>
      <c r="AE47" s="41">
        <v>596</v>
      </c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>
        <v>49.4</v>
      </c>
      <c r="E48" s="17">
        <v>93.8</v>
      </c>
      <c r="F48" s="41">
        <v>16.5</v>
      </c>
      <c r="G48" s="311"/>
      <c r="H48" s="17">
        <v>38.6</v>
      </c>
      <c r="I48" s="17">
        <v>96.1</v>
      </c>
      <c r="J48" s="17">
        <v>86.8</v>
      </c>
      <c r="K48" s="98">
        <v>87.1</v>
      </c>
      <c r="L48" s="266"/>
      <c r="M48" s="99"/>
      <c r="N48" s="17"/>
      <c r="O48" s="41"/>
      <c r="P48" s="99">
        <v>97.5</v>
      </c>
      <c r="Q48" s="17">
        <v>17.899999999999999</v>
      </c>
      <c r="R48" s="17">
        <v>49.2</v>
      </c>
      <c r="S48" s="17">
        <v>49.1</v>
      </c>
      <c r="T48" s="17">
        <v>66.2</v>
      </c>
      <c r="U48" s="17">
        <v>66.2</v>
      </c>
      <c r="V48" s="17">
        <v>66</v>
      </c>
      <c r="W48" s="17">
        <v>69</v>
      </c>
      <c r="X48" s="17">
        <v>88.7</v>
      </c>
      <c r="Y48" s="17">
        <v>88.7</v>
      </c>
      <c r="Z48" s="17">
        <v>88.6</v>
      </c>
      <c r="AA48" s="17">
        <v>67.599999999999994</v>
      </c>
      <c r="AB48" s="17">
        <v>106.2</v>
      </c>
      <c r="AC48" s="17">
        <v>824</v>
      </c>
      <c r="AD48" s="17">
        <v>12.9</v>
      </c>
      <c r="AE48" s="41">
        <v>590</v>
      </c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>
        <v>49.4</v>
      </c>
      <c r="E49" s="17">
        <v>94.7</v>
      </c>
      <c r="F49" s="41">
        <v>16.7</v>
      </c>
      <c r="G49" s="311"/>
      <c r="H49" s="17">
        <v>38.299999999999997</v>
      </c>
      <c r="I49" s="17">
        <v>97.1</v>
      </c>
      <c r="J49" s="17">
        <v>85.9</v>
      </c>
      <c r="K49" s="98">
        <v>86.2</v>
      </c>
      <c r="L49" s="266"/>
      <c r="M49" s="99"/>
      <c r="N49" s="17"/>
      <c r="O49" s="41"/>
      <c r="P49" s="99">
        <v>97.3</v>
      </c>
      <c r="Q49" s="17">
        <v>18.100000000000001</v>
      </c>
      <c r="R49" s="17">
        <v>49.1</v>
      </c>
      <c r="S49" s="17">
        <v>49.1</v>
      </c>
      <c r="T49" s="17">
        <v>65.900000000000006</v>
      </c>
      <c r="U49" s="17">
        <v>65.8</v>
      </c>
      <c r="V49" s="17">
        <v>65.599999999999994</v>
      </c>
      <c r="W49" s="17">
        <v>68.599999999999994</v>
      </c>
      <c r="X49" s="17">
        <v>87.8</v>
      </c>
      <c r="Y49" s="17">
        <v>87.9</v>
      </c>
      <c r="Z49" s="17">
        <v>87.7</v>
      </c>
      <c r="AA49" s="17">
        <v>67.2</v>
      </c>
      <c r="AB49" s="17">
        <v>106.3</v>
      </c>
      <c r="AC49" s="17">
        <v>826</v>
      </c>
      <c r="AD49" s="17">
        <v>13</v>
      </c>
      <c r="AE49" s="41">
        <v>582</v>
      </c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>
        <v>49.4</v>
      </c>
      <c r="E50" s="17">
        <v>94.8</v>
      </c>
      <c r="F50" s="41">
        <v>16.8</v>
      </c>
      <c r="G50" s="311"/>
      <c r="H50" s="17">
        <v>37.6</v>
      </c>
      <c r="I50" s="17">
        <v>97.6</v>
      </c>
      <c r="J50" s="17">
        <v>84.6</v>
      </c>
      <c r="K50" s="98">
        <v>84.9</v>
      </c>
      <c r="L50" s="266"/>
      <c r="M50" s="99"/>
      <c r="N50" s="17"/>
      <c r="O50" s="41"/>
      <c r="P50" s="99">
        <v>98.6</v>
      </c>
      <c r="Q50" s="17">
        <v>18.100000000000001</v>
      </c>
      <c r="R50" s="17">
        <v>49.1</v>
      </c>
      <c r="S50" s="17">
        <v>49.1</v>
      </c>
      <c r="T50" s="17">
        <v>64.8</v>
      </c>
      <c r="U50" s="17">
        <v>64.7</v>
      </c>
      <c r="V50" s="17">
        <v>64.5</v>
      </c>
      <c r="W50" s="17">
        <v>67.3</v>
      </c>
      <c r="X50" s="17">
        <v>86.6</v>
      </c>
      <c r="Y50" s="17">
        <v>86.6</v>
      </c>
      <c r="Z50" s="17">
        <v>86.5</v>
      </c>
      <c r="AA50" s="17">
        <v>66.099999999999994</v>
      </c>
      <c r="AB50" s="17">
        <v>107.3</v>
      </c>
      <c r="AC50" s="17">
        <v>825</v>
      </c>
      <c r="AD50" s="17">
        <v>13</v>
      </c>
      <c r="AE50" s="41">
        <v>574</v>
      </c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>
        <v>49.4</v>
      </c>
      <c r="E51" s="17">
        <v>95.8</v>
      </c>
      <c r="F51" s="41">
        <v>16.600000000000001</v>
      </c>
      <c r="G51" s="311"/>
      <c r="H51" s="17">
        <v>36.4</v>
      </c>
      <c r="I51" s="17">
        <v>97.6</v>
      </c>
      <c r="J51" s="17">
        <v>84.5</v>
      </c>
      <c r="K51" s="98">
        <v>84.8</v>
      </c>
      <c r="L51" s="266"/>
      <c r="M51" s="99"/>
      <c r="N51" s="17"/>
      <c r="O51" s="41"/>
      <c r="P51" s="99">
        <v>98.3</v>
      </c>
      <c r="Q51" s="17">
        <v>17.8</v>
      </c>
      <c r="R51" s="17">
        <v>49.1</v>
      </c>
      <c r="S51" s="17">
        <v>49</v>
      </c>
      <c r="T51" s="17">
        <v>64.3</v>
      </c>
      <c r="U51" s="17">
        <v>64.2</v>
      </c>
      <c r="V51" s="17">
        <v>64</v>
      </c>
      <c r="W51" s="17">
        <v>66.900000000000006</v>
      </c>
      <c r="X51" s="17">
        <v>86.5</v>
      </c>
      <c r="Y51" s="17">
        <v>86.5</v>
      </c>
      <c r="Z51" s="17">
        <v>86.3</v>
      </c>
      <c r="AA51" s="17">
        <v>65.599999999999994</v>
      </c>
      <c r="AB51" s="17">
        <v>107.1</v>
      </c>
      <c r="AC51" s="17">
        <v>825</v>
      </c>
      <c r="AD51" s="17">
        <v>13.2</v>
      </c>
      <c r="AE51" s="41">
        <v>572</v>
      </c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>
        <v>49.4</v>
      </c>
      <c r="E52" s="17">
        <v>95.4</v>
      </c>
      <c r="F52" s="41">
        <v>16.3</v>
      </c>
      <c r="G52" s="311"/>
      <c r="H52" s="17">
        <v>36.1</v>
      </c>
      <c r="I52" s="17">
        <v>96.5</v>
      </c>
      <c r="J52" s="17">
        <v>85.5</v>
      </c>
      <c r="K52" s="98">
        <v>85.8</v>
      </c>
      <c r="L52" s="266"/>
      <c r="M52" s="99"/>
      <c r="N52" s="17"/>
      <c r="O52" s="41"/>
      <c r="P52" s="99">
        <v>98.2</v>
      </c>
      <c r="Q52" s="17">
        <v>17.5</v>
      </c>
      <c r="R52" s="17">
        <v>49.1</v>
      </c>
      <c r="S52" s="17">
        <v>49</v>
      </c>
      <c r="T52" s="17">
        <v>64.7</v>
      </c>
      <c r="U52" s="17">
        <v>64.5</v>
      </c>
      <c r="V52" s="17">
        <v>64.3</v>
      </c>
      <c r="W52" s="17">
        <v>67.2</v>
      </c>
      <c r="X52" s="17">
        <v>87.4</v>
      </c>
      <c r="Y52" s="17">
        <v>87.5</v>
      </c>
      <c r="Z52" s="17">
        <v>87.3</v>
      </c>
      <c r="AA52" s="17">
        <v>65.900000000000006</v>
      </c>
      <c r="AB52" s="17">
        <v>107.3</v>
      </c>
      <c r="AC52" s="17">
        <v>825</v>
      </c>
      <c r="AD52" s="17">
        <v>13</v>
      </c>
      <c r="AE52" s="41">
        <v>578</v>
      </c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>
        <v>49.4</v>
      </c>
      <c r="E53" s="17">
        <v>94.8</v>
      </c>
      <c r="F53" s="41">
        <v>16</v>
      </c>
      <c r="G53" s="311"/>
      <c r="H53" s="17">
        <v>35.1</v>
      </c>
      <c r="I53" s="17">
        <v>95.9</v>
      </c>
      <c r="J53" s="17">
        <v>86.4</v>
      </c>
      <c r="K53" s="98">
        <v>86.6</v>
      </c>
      <c r="L53" s="266"/>
      <c r="M53" s="99"/>
      <c r="N53" s="17"/>
      <c r="O53" s="41"/>
      <c r="P53" s="99">
        <v>97</v>
      </c>
      <c r="Q53" s="17">
        <v>17.2</v>
      </c>
      <c r="R53" s="17">
        <v>49.1</v>
      </c>
      <c r="S53" s="17">
        <v>49</v>
      </c>
      <c r="T53" s="17">
        <v>65</v>
      </c>
      <c r="U53" s="17">
        <v>64.900000000000006</v>
      </c>
      <c r="V53" s="17">
        <v>64.7</v>
      </c>
      <c r="W53" s="17">
        <v>67.7</v>
      </c>
      <c r="X53" s="17">
        <v>88.2</v>
      </c>
      <c r="Y53" s="17">
        <v>88.3</v>
      </c>
      <c r="Z53" s="17">
        <v>88.2</v>
      </c>
      <c r="AA53" s="17">
        <v>66.3</v>
      </c>
      <c r="AB53" s="17">
        <v>106.9</v>
      </c>
      <c r="AC53" s="17">
        <v>826</v>
      </c>
      <c r="AD53" s="17">
        <v>13.2</v>
      </c>
      <c r="AE53" s="41">
        <v>583</v>
      </c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>
        <v>49.4</v>
      </c>
      <c r="E54" s="17">
        <v>94.7</v>
      </c>
      <c r="F54" s="41">
        <v>15.8</v>
      </c>
      <c r="G54" s="312"/>
      <c r="H54" s="17">
        <v>33.700000000000003</v>
      </c>
      <c r="I54" s="17">
        <v>96.4</v>
      </c>
      <c r="J54" s="17">
        <v>86</v>
      </c>
      <c r="K54" s="98">
        <v>86.3</v>
      </c>
      <c r="L54" s="267"/>
      <c r="M54" s="99"/>
      <c r="N54" s="17"/>
      <c r="O54" s="41"/>
      <c r="P54" s="99">
        <v>98</v>
      </c>
      <c r="Q54" s="17">
        <v>16.899999999999999</v>
      </c>
      <c r="R54" s="17">
        <v>49.1</v>
      </c>
      <c r="S54" s="17">
        <v>49</v>
      </c>
      <c r="T54" s="17">
        <v>64.3</v>
      </c>
      <c r="U54" s="17">
        <v>64.099999999999994</v>
      </c>
      <c r="V54" s="17">
        <v>63.9</v>
      </c>
      <c r="W54" s="17">
        <v>66.8</v>
      </c>
      <c r="X54" s="17">
        <v>87.8</v>
      </c>
      <c r="Y54" s="17">
        <v>87.9</v>
      </c>
      <c r="Z54" s="17">
        <v>87.8</v>
      </c>
      <c r="AA54" s="17">
        <v>65.5</v>
      </c>
      <c r="AB54" s="17">
        <v>107.4</v>
      </c>
      <c r="AC54" s="17">
        <v>825</v>
      </c>
      <c r="AD54" s="17" t="s">
        <v>131</v>
      </c>
      <c r="AE54" s="41">
        <v>582</v>
      </c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>
        <f>AVERAGE($D$43:$D$54)</f>
        <v>49.399999999999984</v>
      </c>
      <c r="E55" s="78">
        <f>AVERAGE($E$43:$E$54)</f>
        <v>94.649999999999991</v>
      </c>
      <c r="F55" s="102">
        <f>AVERAGE($F$43:$F$54)</f>
        <v>16.083333333333336</v>
      </c>
      <c r="G55" s="77" t="e">
        <f>AVERAGE(G43:G54)</f>
        <v>#DIV/0!</v>
      </c>
      <c r="H55" s="78">
        <f>AVERAGE($H$43:$H$54)</f>
        <v>35.583333333333336</v>
      </c>
      <c r="I55" s="78">
        <f>AVERAGE($I$43:$I$54)</f>
        <v>96.15000000000002</v>
      </c>
      <c r="J55" s="78">
        <f>AVERAGE(J43:J54)</f>
        <v>86.575000000000003</v>
      </c>
      <c r="K55" s="103">
        <f>AVERAGE($K$43:$K$54)</f>
        <v>86.841666666666654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>
        <f t="shared" si="6"/>
        <v>97.508333333333326</v>
      </c>
      <c r="Q55" s="78">
        <f t="shared" si="6"/>
        <v>17.324999999999999</v>
      </c>
      <c r="R55" s="78">
        <f t="shared" si="6"/>
        <v>49.116666666666674</v>
      </c>
      <c r="S55" s="78">
        <f t="shared" si="6"/>
        <v>49.06666666666667</v>
      </c>
      <c r="T55" s="78">
        <f t="shared" si="6"/>
        <v>65.224999999999994</v>
      </c>
      <c r="U55" s="78">
        <f t="shared" si="6"/>
        <v>65.108333333333334</v>
      </c>
      <c r="V55" s="78">
        <f t="shared" si="6"/>
        <v>64.908333333333331</v>
      </c>
      <c r="W55" s="78">
        <f t="shared" si="6"/>
        <v>67.891666666666666</v>
      </c>
      <c r="X55" s="78">
        <f t="shared" si="6"/>
        <v>88.45</v>
      </c>
      <c r="Y55" s="78">
        <f t="shared" si="6"/>
        <v>88.516666666666666</v>
      </c>
      <c r="Z55" s="78">
        <f t="shared" si="6"/>
        <v>88.375</v>
      </c>
      <c r="AA55" s="78">
        <f t="shared" si="6"/>
        <v>66.524999999999991</v>
      </c>
      <c r="AB55" s="78">
        <f t="shared" si="6"/>
        <v>106.89166666666669</v>
      </c>
      <c r="AC55" s="78">
        <f t="shared" si="6"/>
        <v>825.25</v>
      </c>
      <c r="AD55" s="78">
        <f t="shared" si="6"/>
        <v>13.081818181818182</v>
      </c>
      <c r="AE55" s="102">
        <f>AVERAGE($AE$43:$AE$54)</f>
        <v>585.41666666666663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45327</v>
      </c>
      <c r="B56" s="11">
        <v>3.0833333333333299</v>
      </c>
      <c r="C56" s="306"/>
      <c r="D56" s="17">
        <v>49.4</v>
      </c>
      <c r="E56" s="17">
        <v>97.1</v>
      </c>
      <c r="F56" s="41">
        <v>15.6</v>
      </c>
      <c r="G56" s="306"/>
      <c r="H56" s="17">
        <v>33.299999999999997</v>
      </c>
      <c r="I56" s="17">
        <v>96.4</v>
      </c>
      <c r="J56" s="17">
        <v>85.7</v>
      </c>
      <c r="K56" s="98">
        <v>86</v>
      </c>
      <c r="L56" s="286">
        <v>0</v>
      </c>
      <c r="M56" s="99"/>
      <c r="N56" s="17"/>
      <c r="O56" s="41"/>
      <c r="P56" s="99">
        <v>98.4</v>
      </c>
      <c r="Q56" s="17">
        <v>16.7</v>
      </c>
      <c r="R56" s="17">
        <v>49.1</v>
      </c>
      <c r="S56" s="17">
        <v>49.1</v>
      </c>
      <c r="T56" s="17">
        <v>63.7</v>
      </c>
      <c r="U56" s="17">
        <v>63.6</v>
      </c>
      <c r="V56" s="17">
        <v>63.4</v>
      </c>
      <c r="W56" s="17">
        <v>66.2</v>
      </c>
      <c r="X56" s="17">
        <v>87.6</v>
      </c>
      <c r="Y56" s="17">
        <v>87.7</v>
      </c>
      <c r="Z56" s="17">
        <v>87.5</v>
      </c>
      <c r="AA56" s="17">
        <v>65</v>
      </c>
      <c r="AB56" s="17">
        <v>107.7</v>
      </c>
      <c r="AC56" s="17">
        <v>824</v>
      </c>
      <c r="AD56" s="17">
        <v>13.2</v>
      </c>
      <c r="AE56" s="41">
        <v>578</v>
      </c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>
        <v>49.3</v>
      </c>
      <c r="E57" s="17">
        <v>97.2</v>
      </c>
      <c r="F57" s="41">
        <v>15.4</v>
      </c>
      <c r="G57" s="311"/>
      <c r="H57" s="17">
        <v>32.700000000000003</v>
      </c>
      <c r="I57" s="17">
        <v>96.7</v>
      </c>
      <c r="J57" s="17">
        <v>85.6</v>
      </c>
      <c r="K57" s="98">
        <v>85.9</v>
      </c>
      <c r="L57" s="266"/>
      <c r="M57" s="99"/>
      <c r="N57" s="17"/>
      <c r="O57" s="41"/>
      <c r="P57" s="99">
        <v>97.7</v>
      </c>
      <c r="Q57" s="17">
        <v>16.399999999999999</v>
      </c>
      <c r="R57" s="17">
        <v>49.1</v>
      </c>
      <c r="S57" s="17">
        <v>49</v>
      </c>
      <c r="T57" s="17">
        <v>63.5</v>
      </c>
      <c r="U57" s="17">
        <v>63.4</v>
      </c>
      <c r="V57" s="17">
        <v>63.2</v>
      </c>
      <c r="W57" s="17">
        <v>66.099999999999994</v>
      </c>
      <c r="X57" s="17">
        <v>87.5</v>
      </c>
      <c r="Y57" s="17">
        <v>87.6</v>
      </c>
      <c r="Z57" s="17">
        <v>87.4</v>
      </c>
      <c r="AA57" s="17">
        <v>64.8</v>
      </c>
      <c r="AB57" s="17">
        <v>107.5</v>
      </c>
      <c r="AC57" s="17">
        <v>825</v>
      </c>
      <c r="AD57" s="17">
        <v>13.2</v>
      </c>
      <c r="AE57" s="41">
        <v>582</v>
      </c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>
        <v>49.4</v>
      </c>
      <c r="E58" s="17">
        <v>96.9</v>
      </c>
      <c r="F58" s="41">
        <v>15.3</v>
      </c>
      <c r="G58" s="311"/>
      <c r="H58" s="17">
        <v>32.4</v>
      </c>
      <c r="I58" s="17">
        <v>95.9</v>
      </c>
      <c r="J58" s="17">
        <v>85.6</v>
      </c>
      <c r="K58" s="98">
        <v>85.9</v>
      </c>
      <c r="L58" s="266"/>
      <c r="M58" s="99"/>
      <c r="N58" s="17"/>
      <c r="O58" s="41"/>
      <c r="P58" s="99">
        <v>98.6</v>
      </c>
      <c r="Q58" s="17">
        <v>16.3</v>
      </c>
      <c r="R58" s="17">
        <v>49.1</v>
      </c>
      <c r="S58" s="17">
        <v>49</v>
      </c>
      <c r="T58" s="17">
        <v>63.3</v>
      </c>
      <c r="U58" s="17">
        <v>63.2</v>
      </c>
      <c r="V58" s="17">
        <v>63</v>
      </c>
      <c r="W58" s="17">
        <v>65.900000000000006</v>
      </c>
      <c r="X58" s="17">
        <v>87.5</v>
      </c>
      <c r="Y58" s="17">
        <v>87.6</v>
      </c>
      <c r="Z58" s="17">
        <v>87.5</v>
      </c>
      <c r="AA58" s="17">
        <v>64.599999999999994</v>
      </c>
      <c r="AB58" s="17">
        <v>108.1</v>
      </c>
      <c r="AC58" s="17">
        <v>826</v>
      </c>
      <c r="AD58" s="17">
        <v>13</v>
      </c>
      <c r="AE58" s="41">
        <v>581</v>
      </c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>
        <v>49</v>
      </c>
      <c r="E59" s="17">
        <v>95.9</v>
      </c>
      <c r="F59" s="41">
        <v>15.4</v>
      </c>
      <c r="G59" s="311"/>
      <c r="H59" s="17">
        <v>33.299999999999997</v>
      </c>
      <c r="I59" s="17">
        <v>94.7</v>
      </c>
      <c r="J59" s="17">
        <v>85.5</v>
      </c>
      <c r="K59" s="98">
        <v>85.8</v>
      </c>
      <c r="L59" s="266"/>
      <c r="M59" s="99"/>
      <c r="N59" s="17"/>
      <c r="O59" s="41"/>
      <c r="P59" s="99">
        <v>96.7</v>
      </c>
      <c r="Q59" s="17">
        <v>16.5</v>
      </c>
      <c r="R59" s="17">
        <v>48.7</v>
      </c>
      <c r="S59" s="17">
        <v>48.6</v>
      </c>
      <c r="T59" s="17">
        <v>64.2</v>
      </c>
      <c r="U59" s="17">
        <v>64</v>
      </c>
      <c r="V59" s="17">
        <v>63.8</v>
      </c>
      <c r="W59" s="17">
        <v>66.8</v>
      </c>
      <c r="X59" s="17">
        <v>87.3</v>
      </c>
      <c r="Y59" s="17">
        <v>87.4</v>
      </c>
      <c r="Z59" s="17">
        <v>87.3</v>
      </c>
      <c r="AA59" s="17">
        <v>65.400000000000006</v>
      </c>
      <c r="AB59" s="17">
        <v>106.4</v>
      </c>
      <c r="AC59" s="17">
        <v>826</v>
      </c>
      <c r="AD59" s="17">
        <v>13.1</v>
      </c>
      <c r="AE59" s="41">
        <v>580</v>
      </c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>
        <v>49</v>
      </c>
      <c r="E60" s="17">
        <v>94.1</v>
      </c>
      <c r="F60" s="41">
        <v>15.8</v>
      </c>
      <c r="G60" s="311"/>
      <c r="H60" s="17">
        <v>36.6</v>
      </c>
      <c r="I60" s="17">
        <v>95.1</v>
      </c>
      <c r="J60" s="17">
        <v>85.8</v>
      </c>
      <c r="K60" s="98">
        <v>86.1</v>
      </c>
      <c r="L60" s="266"/>
      <c r="M60" s="99"/>
      <c r="N60" s="17"/>
      <c r="O60" s="41"/>
      <c r="P60" s="99">
        <v>96.4</v>
      </c>
      <c r="Q60" s="17">
        <v>17.100000000000001</v>
      </c>
      <c r="R60" s="17">
        <v>48.7</v>
      </c>
      <c r="S60" s="17">
        <v>48.7</v>
      </c>
      <c r="T60" s="17">
        <v>65</v>
      </c>
      <c r="U60" s="17">
        <v>64.900000000000006</v>
      </c>
      <c r="V60" s="17">
        <v>64.7</v>
      </c>
      <c r="W60" s="17">
        <v>67.7</v>
      </c>
      <c r="X60" s="17">
        <v>87.6</v>
      </c>
      <c r="Y60" s="17">
        <v>87.7</v>
      </c>
      <c r="Z60" s="17">
        <v>87.5</v>
      </c>
      <c r="AA60" s="17">
        <v>66.3</v>
      </c>
      <c r="AB60" s="17">
        <v>106.1</v>
      </c>
      <c r="AC60" s="17">
        <v>825</v>
      </c>
      <c r="AD60" s="17">
        <v>13.3</v>
      </c>
      <c r="AE60" s="41">
        <v>579</v>
      </c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>
        <v>49.4</v>
      </c>
      <c r="E61" s="17">
        <v>94.2</v>
      </c>
      <c r="F61" s="41">
        <v>16.3</v>
      </c>
      <c r="G61" s="311"/>
      <c r="H61" s="17">
        <v>38.1</v>
      </c>
      <c r="I61" s="17">
        <v>96.5</v>
      </c>
      <c r="J61" s="17">
        <v>86.1</v>
      </c>
      <c r="K61" s="98">
        <v>86.4</v>
      </c>
      <c r="L61" s="266"/>
      <c r="M61" s="99"/>
      <c r="N61" s="17"/>
      <c r="O61" s="41"/>
      <c r="P61" s="99">
        <v>96.9</v>
      </c>
      <c r="Q61" s="17">
        <v>17.600000000000001</v>
      </c>
      <c r="R61" s="17">
        <v>49.1</v>
      </c>
      <c r="S61" s="17">
        <v>49.1</v>
      </c>
      <c r="T61" s="17">
        <v>65.400000000000006</v>
      </c>
      <c r="U61" s="17">
        <v>65.400000000000006</v>
      </c>
      <c r="V61" s="17">
        <v>65.2</v>
      </c>
      <c r="W61" s="17">
        <v>68.099999999999994</v>
      </c>
      <c r="X61" s="17">
        <v>88</v>
      </c>
      <c r="Y61" s="17">
        <v>88.1</v>
      </c>
      <c r="Z61" s="17">
        <v>87.9</v>
      </c>
      <c r="AA61" s="17">
        <v>66.8</v>
      </c>
      <c r="AB61" s="17">
        <v>106.7</v>
      </c>
      <c r="AC61" s="17">
        <v>826</v>
      </c>
      <c r="AD61" s="17">
        <v>13.2</v>
      </c>
      <c r="AE61" s="41">
        <v>583</v>
      </c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>
        <v>49.4</v>
      </c>
      <c r="E62" s="17">
        <v>95.2</v>
      </c>
      <c r="F62" s="41">
        <v>16.5</v>
      </c>
      <c r="G62" s="311"/>
      <c r="H62" s="17">
        <v>38</v>
      </c>
      <c r="I62" s="17">
        <v>95.6</v>
      </c>
      <c r="J62" s="17">
        <v>86.4</v>
      </c>
      <c r="K62" s="98">
        <v>86.7</v>
      </c>
      <c r="L62" s="266"/>
      <c r="M62" s="99"/>
      <c r="N62" s="17"/>
      <c r="O62" s="41"/>
      <c r="P62" s="99">
        <v>96.8</v>
      </c>
      <c r="Q62" s="17">
        <v>17.8</v>
      </c>
      <c r="R62" s="17">
        <v>49.2</v>
      </c>
      <c r="S62" s="17">
        <v>49.1</v>
      </c>
      <c r="T62" s="17">
        <v>66</v>
      </c>
      <c r="U62" s="17">
        <v>65.900000000000006</v>
      </c>
      <c r="V62" s="17">
        <v>65.599999999999994</v>
      </c>
      <c r="W62" s="17">
        <v>68.7</v>
      </c>
      <c r="X62" s="17">
        <v>88.3</v>
      </c>
      <c r="Y62" s="17">
        <v>88.4</v>
      </c>
      <c r="Z62" s="17">
        <v>88.3</v>
      </c>
      <c r="AA62" s="17">
        <v>67.3</v>
      </c>
      <c r="AB62" s="17">
        <v>106.7</v>
      </c>
      <c r="AC62" s="17">
        <v>825</v>
      </c>
      <c r="AD62" s="17">
        <v>13</v>
      </c>
      <c r="AE62" s="41">
        <v>585</v>
      </c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>
        <v>49.4</v>
      </c>
      <c r="E63" s="17">
        <v>93.6</v>
      </c>
      <c r="F63" s="41">
        <v>16.600000000000001</v>
      </c>
      <c r="G63" s="311"/>
      <c r="H63" s="17">
        <v>37.700000000000003</v>
      </c>
      <c r="I63" s="17">
        <v>96.3</v>
      </c>
      <c r="J63" s="17">
        <v>86.7</v>
      </c>
      <c r="K63" s="98">
        <v>86.9</v>
      </c>
      <c r="L63" s="266"/>
      <c r="M63" s="99"/>
      <c r="N63" s="17"/>
      <c r="O63" s="41"/>
      <c r="P63" s="99">
        <v>97.4</v>
      </c>
      <c r="Q63" s="17">
        <v>17.899999999999999</v>
      </c>
      <c r="R63" s="17">
        <v>49.2</v>
      </c>
      <c r="S63" s="17">
        <v>49.1</v>
      </c>
      <c r="T63" s="17">
        <v>66.2</v>
      </c>
      <c r="U63" s="17">
        <v>66</v>
      </c>
      <c r="V63" s="17">
        <v>65.8</v>
      </c>
      <c r="W63" s="17">
        <v>68.900000000000006</v>
      </c>
      <c r="X63" s="17">
        <v>88.5</v>
      </c>
      <c r="Y63" s="17">
        <v>88.6</v>
      </c>
      <c r="Z63" s="17">
        <v>88.5</v>
      </c>
      <c r="AA63" s="17">
        <v>67.5</v>
      </c>
      <c r="AB63" s="17">
        <v>106.5</v>
      </c>
      <c r="AC63" s="17">
        <v>825</v>
      </c>
      <c r="AD63" s="17">
        <v>13</v>
      </c>
      <c r="AE63" s="41">
        <v>587</v>
      </c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>
        <v>49.4</v>
      </c>
      <c r="E64" s="17">
        <v>95.2</v>
      </c>
      <c r="F64" s="41">
        <v>16.3</v>
      </c>
      <c r="G64" s="311"/>
      <c r="H64" s="17">
        <v>36.6</v>
      </c>
      <c r="I64" s="17">
        <v>95</v>
      </c>
      <c r="J64" s="17">
        <v>86.8</v>
      </c>
      <c r="K64" s="98">
        <v>87.1</v>
      </c>
      <c r="L64" s="266"/>
      <c r="M64" s="99"/>
      <c r="N64" s="17"/>
      <c r="O64" s="41"/>
      <c r="P64" s="99">
        <v>95.6</v>
      </c>
      <c r="Q64" s="17">
        <v>17.600000000000001</v>
      </c>
      <c r="R64" s="17">
        <v>49.1</v>
      </c>
      <c r="S64" s="17">
        <v>49.1</v>
      </c>
      <c r="T64" s="17">
        <v>66</v>
      </c>
      <c r="U64" s="17">
        <v>65.8</v>
      </c>
      <c r="V64" s="17">
        <v>65.599999999999994</v>
      </c>
      <c r="W64" s="17">
        <v>68.7</v>
      </c>
      <c r="X64" s="17">
        <v>88.7</v>
      </c>
      <c r="Y64" s="17">
        <v>88.8</v>
      </c>
      <c r="Z64" s="17">
        <v>88.6</v>
      </c>
      <c r="AA64" s="17">
        <v>67.3</v>
      </c>
      <c r="AB64" s="17">
        <v>106.2</v>
      </c>
      <c r="AC64" s="17">
        <v>825</v>
      </c>
      <c r="AD64" s="17">
        <v>13.2</v>
      </c>
      <c r="AE64" s="41">
        <v>589</v>
      </c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>
        <v>49.4</v>
      </c>
      <c r="E65" s="17">
        <v>92.1</v>
      </c>
      <c r="F65" s="41">
        <v>16.100000000000001</v>
      </c>
      <c r="G65" s="311"/>
      <c r="H65" s="17">
        <v>36.5</v>
      </c>
      <c r="I65" s="17">
        <v>95</v>
      </c>
      <c r="J65" s="17">
        <v>86.6</v>
      </c>
      <c r="K65" s="98">
        <v>86.9</v>
      </c>
      <c r="L65" s="266"/>
      <c r="M65" s="99"/>
      <c r="N65" s="17"/>
      <c r="O65" s="41"/>
      <c r="P65" s="99">
        <v>97.3</v>
      </c>
      <c r="Q65" s="17">
        <v>17.2</v>
      </c>
      <c r="R65" s="17">
        <v>49.1</v>
      </c>
      <c r="S65" s="17">
        <v>49.1</v>
      </c>
      <c r="T65" s="17">
        <v>65.400000000000006</v>
      </c>
      <c r="U65" s="17">
        <v>65.2</v>
      </c>
      <c r="V65" s="17">
        <v>65</v>
      </c>
      <c r="W65" s="17">
        <v>68</v>
      </c>
      <c r="X65" s="17">
        <v>88.5</v>
      </c>
      <c r="Y65" s="17">
        <v>88.5</v>
      </c>
      <c r="Z65" s="17">
        <v>88.4</v>
      </c>
      <c r="AA65" s="17">
        <v>66.7</v>
      </c>
      <c r="AB65" s="17">
        <v>106.3</v>
      </c>
      <c r="AC65" s="17">
        <v>824</v>
      </c>
      <c r="AD65" s="17">
        <v>13</v>
      </c>
      <c r="AE65" s="41">
        <v>586</v>
      </c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>
        <v>49.4</v>
      </c>
      <c r="E66" s="17">
        <v>93.6</v>
      </c>
      <c r="F66" s="41">
        <v>15.9</v>
      </c>
      <c r="G66" s="311"/>
      <c r="H66" s="17">
        <v>34.799999999999997</v>
      </c>
      <c r="I66" s="17">
        <v>95.6</v>
      </c>
      <c r="J66" s="17">
        <v>86.3</v>
      </c>
      <c r="K66" s="98">
        <v>86.6</v>
      </c>
      <c r="L66" s="266"/>
      <c r="M66" s="99"/>
      <c r="N66" s="17"/>
      <c r="O66" s="41"/>
      <c r="P66" s="99">
        <v>97.6</v>
      </c>
      <c r="Q66" s="17">
        <v>16.899999999999999</v>
      </c>
      <c r="R66" s="17">
        <v>49.1</v>
      </c>
      <c r="S66" s="17">
        <v>49.1</v>
      </c>
      <c r="T66" s="17">
        <v>64.7</v>
      </c>
      <c r="U66" s="17">
        <v>64.5</v>
      </c>
      <c r="V66" s="17">
        <v>64.3</v>
      </c>
      <c r="W66" s="17">
        <v>67.400000000000006</v>
      </c>
      <c r="X66" s="17">
        <v>88.2</v>
      </c>
      <c r="Y66" s="17">
        <v>88.4</v>
      </c>
      <c r="Z66" s="17">
        <v>88.2</v>
      </c>
      <c r="AA66" s="17">
        <v>66</v>
      </c>
      <c r="AB66" s="17">
        <v>107.2</v>
      </c>
      <c r="AC66" s="17">
        <v>825</v>
      </c>
      <c r="AD66" s="17">
        <v>13.2</v>
      </c>
      <c r="AE66" s="41">
        <v>585</v>
      </c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>
        <v>49.4</v>
      </c>
      <c r="E67" s="17">
        <v>95.1</v>
      </c>
      <c r="F67" s="41">
        <v>15.8</v>
      </c>
      <c r="G67" s="312"/>
      <c r="H67" s="17">
        <v>34.1</v>
      </c>
      <c r="I67" s="17">
        <v>95.2</v>
      </c>
      <c r="J67" s="17">
        <v>87.5</v>
      </c>
      <c r="K67" s="98">
        <v>87.8</v>
      </c>
      <c r="L67" s="267"/>
      <c r="M67" s="99"/>
      <c r="N67" s="17"/>
      <c r="O67" s="41"/>
      <c r="P67" s="99">
        <v>97</v>
      </c>
      <c r="Q67" s="17">
        <v>16.899999999999999</v>
      </c>
      <c r="R67" s="17">
        <v>49.1</v>
      </c>
      <c r="S67" s="17">
        <v>49.1</v>
      </c>
      <c r="T67" s="17">
        <v>65.400000000000006</v>
      </c>
      <c r="U67" s="17">
        <v>65.2</v>
      </c>
      <c r="V67" s="17">
        <v>65</v>
      </c>
      <c r="W67" s="17">
        <v>68.099999999999994</v>
      </c>
      <c r="X67" s="17">
        <v>89.4</v>
      </c>
      <c r="Y67" s="17">
        <v>89.4</v>
      </c>
      <c r="Z67" s="17">
        <v>89.3</v>
      </c>
      <c r="AA67" s="17">
        <v>66.7</v>
      </c>
      <c r="AB67" s="17">
        <v>106.5</v>
      </c>
      <c r="AC67" s="17">
        <v>825</v>
      </c>
      <c r="AD67" s="17">
        <v>13.2</v>
      </c>
      <c r="AE67" s="41">
        <v>591</v>
      </c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>
        <f>AVERAGE($D$56:$D$67)</f>
        <v>49.324999999999989</v>
      </c>
      <c r="E68" s="78">
        <f>AVERAGE($E$56:$E$67)</f>
        <v>95.016666666666666</v>
      </c>
      <c r="F68" s="102">
        <f>AVERAGE($F$56:$F$67)</f>
        <v>15.91666666666667</v>
      </c>
      <c r="G68" s="77" t="e">
        <f>AVERAGE(G56:G67)</f>
        <v>#DIV/0!</v>
      </c>
      <c r="H68" s="78">
        <f>AVERAGE($H$56:$H$67)</f>
        <v>35.341666666666669</v>
      </c>
      <c r="I68" s="78">
        <f>AVERAGE($I$56:$I$67)</f>
        <v>95.666666666666671</v>
      </c>
      <c r="J68" s="78">
        <f>AVERAGE(J56:J67)</f>
        <v>86.216666666666654</v>
      </c>
      <c r="K68" s="103">
        <f>AVERAGE($K$56:$K$67)</f>
        <v>86.50833333333334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>
        <f t="shared" si="8"/>
        <v>97.199999999999989</v>
      </c>
      <c r="Q68" s="78">
        <f t="shared" si="8"/>
        <v>17.074999999999999</v>
      </c>
      <c r="R68" s="78">
        <f t="shared" si="8"/>
        <v>49.050000000000004</v>
      </c>
      <c r="S68" s="78">
        <f t="shared" si="8"/>
        <v>49.008333333333347</v>
      </c>
      <c r="T68" s="78">
        <f t="shared" si="8"/>
        <v>64.900000000000006</v>
      </c>
      <c r="U68" s="78">
        <f t="shared" si="8"/>
        <v>64.75833333333334</v>
      </c>
      <c r="V68" s="78">
        <f t="shared" si="8"/>
        <v>64.55</v>
      </c>
      <c r="W68" s="78">
        <f t="shared" si="8"/>
        <v>67.55</v>
      </c>
      <c r="X68" s="78">
        <f t="shared" si="8"/>
        <v>88.091666666666683</v>
      </c>
      <c r="Y68" s="78">
        <f t="shared" si="8"/>
        <v>88.183333333333323</v>
      </c>
      <c r="Z68" s="78">
        <f t="shared" si="8"/>
        <v>88.033333333333346</v>
      </c>
      <c r="AA68" s="78">
        <f t="shared" si="8"/>
        <v>66.2</v>
      </c>
      <c r="AB68" s="78">
        <f t="shared" si="8"/>
        <v>106.825</v>
      </c>
      <c r="AC68" s="78">
        <f t="shared" si="8"/>
        <v>825.08333333333337</v>
      </c>
      <c r="AD68" s="78">
        <f t="shared" si="8"/>
        <v>13.133333333333331</v>
      </c>
      <c r="AE68" s="102">
        <f>AVERAGE($AE$56:$AE$67)</f>
        <v>583.83333333333337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45328</v>
      </c>
      <c r="B69" s="11">
        <v>4.0833333333333304</v>
      </c>
      <c r="C69" s="306"/>
      <c r="D69" s="17">
        <v>49.4</v>
      </c>
      <c r="E69" s="17">
        <v>92.9</v>
      </c>
      <c r="F69" s="17">
        <v>15.7</v>
      </c>
      <c r="G69" s="306"/>
      <c r="H69" s="17">
        <v>33.700000000000003</v>
      </c>
      <c r="I69" s="17">
        <v>95.5</v>
      </c>
      <c r="J69" s="17">
        <v>87.6</v>
      </c>
      <c r="K69" s="17">
        <v>87.9</v>
      </c>
      <c r="L69" s="286">
        <v>0</v>
      </c>
      <c r="M69" s="99"/>
      <c r="N69" s="17"/>
      <c r="O69" s="41"/>
      <c r="P69" s="99">
        <v>96.5</v>
      </c>
      <c r="Q69" s="17">
        <v>16.899999999999999</v>
      </c>
      <c r="R69" s="17">
        <v>49.1</v>
      </c>
      <c r="S69" s="17">
        <v>49</v>
      </c>
      <c r="T69" s="17">
        <v>65.599999999999994</v>
      </c>
      <c r="U69" s="17">
        <v>65.400000000000006</v>
      </c>
      <c r="V69" s="17">
        <v>65.099999999999994</v>
      </c>
      <c r="W69" s="17">
        <v>68.3</v>
      </c>
      <c r="X69" s="17">
        <v>89.5</v>
      </c>
      <c r="Y69" s="17">
        <v>89.6</v>
      </c>
      <c r="Z69" s="17">
        <v>89.4</v>
      </c>
      <c r="AA69" s="17">
        <v>66.8</v>
      </c>
      <c r="AB69" s="17">
        <v>106</v>
      </c>
      <c r="AC69" s="17">
        <v>824</v>
      </c>
      <c r="AD69" s="17">
        <v>13.1</v>
      </c>
      <c r="AE69" s="41">
        <v>595</v>
      </c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>
        <v>49.4</v>
      </c>
      <c r="E70" s="17">
        <v>93.2</v>
      </c>
      <c r="F70" s="17">
        <v>15.6</v>
      </c>
      <c r="G70" s="311"/>
      <c r="H70" s="17">
        <v>33.9</v>
      </c>
      <c r="I70" s="17">
        <v>95.2</v>
      </c>
      <c r="J70" s="17">
        <v>87.7</v>
      </c>
      <c r="K70" s="17">
        <v>88</v>
      </c>
      <c r="L70" s="266"/>
      <c r="M70" s="99"/>
      <c r="N70" s="17"/>
      <c r="O70" s="41"/>
      <c r="P70" s="99">
        <v>97.2</v>
      </c>
      <c r="Q70" s="17">
        <v>16.8</v>
      </c>
      <c r="R70" s="17">
        <v>49.2</v>
      </c>
      <c r="S70" s="17">
        <v>49.1</v>
      </c>
      <c r="T70" s="17">
        <v>65.5</v>
      </c>
      <c r="U70" s="17">
        <v>65.3</v>
      </c>
      <c r="V70" s="17">
        <v>65.099999999999994</v>
      </c>
      <c r="W70" s="17">
        <v>68.2</v>
      </c>
      <c r="X70" s="17">
        <v>89.6</v>
      </c>
      <c r="Y70" s="17">
        <v>89.7</v>
      </c>
      <c r="Z70" s="17">
        <v>89.4</v>
      </c>
      <c r="AA70" s="17">
        <v>66.8</v>
      </c>
      <c r="AB70" s="17">
        <v>106.2</v>
      </c>
      <c r="AC70" s="17">
        <v>826</v>
      </c>
      <c r="AD70" s="17">
        <v>13.2</v>
      </c>
      <c r="AE70" s="41">
        <v>591</v>
      </c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>
        <v>49.4</v>
      </c>
      <c r="E71" s="17">
        <v>95.4</v>
      </c>
      <c r="F71" s="17">
        <v>15.6</v>
      </c>
      <c r="G71" s="311"/>
      <c r="H71" s="17">
        <v>33.6</v>
      </c>
      <c r="I71" s="17">
        <v>96</v>
      </c>
      <c r="J71" s="17">
        <v>87.4</v>
      </c>
      <c r="K71" s="17">
        <v>87.6</v>
      </c>
      <c r="L71" s="266"/>
      <c r="M71" s="99"/>
      <c r="N71" s="17"/>
      <c r="O71" s="41"/>
      <c r="P71" s="99">
        <v>97.5</v>
      </c>
      <c r="Q71" s="17">
        <v>16.8</v>
      </c>
      <c r="R71" s="17">
        <v>49.1</v>
      </c>
      <c r="S71" s="17">
        <v>49.1</v>
      </c>
      <c r="T71" s="17">
        <v>65.2</v>
      </c>
      <c r="U71" s="17">
        <v>64.900000000000006</v>
      </c>
      <c r="V71" s="17">
        <v>64.7</v>
      </c>
      <c r="W71" s="17">
        <v>67.8</v>
      </c>
      <c r="X71" s="17">
        <v>89.2</v>
      </c>
      <c r="Y71" s="17">
        <v>89.3</v>
      </c>
      <c r="Z71" s="17">
        <v>89.1</v>
      </c>
      <c r="AA71" s="17">
        <v>66.400000000000006</v>
      </c>
      <c r="AB71" s="17">
        <v>107.2</v>
      </c>
      <c r="AC71" s="17">
        <v>826</v>
      </c>
      <c r="AD71" s="17">
        <v>13.1</v>
      </c>
      <c r="AE71" s="41">
        <v>592</v>
      </c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>
        <v>49.4</v>
      </c>
      <c r="E72" s="17">
        <v>94.1</v>
      </c>
      <c r="F72" s="17">
        <v>15.7</v>
      </c>
      <c r="G72" s="311"/>
      <c r="H72" s="17">
        <v>34.5</v>
      </c>
      <c r="I72" s="17">
        <v>94.2</v>
      </c>
      <c r="J72" s="17">
        <v>87.8</v>
      </c>
      <c r="K72" s="17">
        <v>88.1</v>
      </c>
      <c r="L72" s="266"/>
      <c r="M72" s="99"/>
      <c r="N72" s="17"/>
      <c r="O72" s="41"/>
      <c r="P72" s="99">
        <v>96.4</v>
      </c>
      <c r="Q72" s="17">
        <v>16.8</v>
      </c>
      <c r="R72" s="17">
        <v>49.1</v>
      </c>
      <c r="S72" s="17">
        <v>49.1</v>
      </c>
      <c r="T72" s="17">
        <v>65.900000000000006</v>
      </c>
      <c r="U72" s="17">
        <v>65.599999999999994</v>
      </c>
      <c r="V72" s="17">
        <v>65.400000000000006</v>
      </c>
      <c r="W72" s="17">
        <v>68.5</v>
      </c>
      <c r="X72" s="17">
        <v>89.7</v>
      </c>
      <c r="Y72" s="17">
        <v>89.7</v>
      </c>
      <c r="Z72" s="17">
        <v>89.6</v>
      </c>
      <c r="AA72" s="17">
        <v>67.099999999999994</v>
      </c>
      <c r="AB72" s="17">
        <v>106.4</v>
      </c>
      <c r="AC72" s="17">
        <v>823</v>
      </c>
      <c r="AD72" s="17">
        <v>13.2</v>
      </c>
      <c r="AE72" s="41">
        <v>596</v>
      </c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>
        <v>49.4</v>
      </c>
      <c r="E73" s="17">
        <v>93.6</v>
      </c>
      <c r="F73" s="17">
        <v>15.9</v>
      </c>
      <c r="G73" s="311"/>
      <c r="H73" s="17">
        <v>37.4</v>
      </c>
      <c r="I73" s="17">
        <v>95.7</v>
      </c>
      <c r="J73" s="17">
        <v>87.7</v>
      </c>
      <c r="K73" s="17">
        <v>87.9</v>
      </c>
      <c r="L73" s="266"/>
      <c r="M73" s="99"/>
      <c r="N73" s="17"/>
      <c r="O73" s="41"/>
      <c r="P73" s="99">
        <v>97.1</v>
      </c>
      <c r="Q73" s="17">
        <v>17.3</v>
      </c>
      <c r="R73" s="17">
        <v>49.1</v>
      </c>
      <c r="S73" s="17">
        <v>49.1</v>
      </c>
      <c r="T73" s="17">
        <v>66.3</v>
      </c>
      <c r="U73" s="17">
        <v>66</v>
      </c>
      <c r="V73" s="17">
        <v>65.8</v>
      </c>
      <c r="W73" s="17">
        <v>68.900000000000006</v>
      </c>
      <c r="X73" s="17">
        <v>89.5</v>
      </c>
      <c r="Y73" s="17">
        <v>89.6</v>
      </c>
      <c r="Z73" s="17">
        <v>89.5</v>
      </c>
      <c r="AA73" s="17">
        <v>67.5</v>
      </c>
      <c r="AB73" s="17">
        <v>106.3</v>
      </c>
      <c r="AC73" s="17">
        <v>824</v>
      </c>
      <c r="AD73" s="17">
        <v>13</v>
      </c>
      <c r="AE73" s="41">
        <v>594</v>
      </c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>
        <v>49.4</v>
      </c>
      <c r="E74" s="17">
        <v>92.6</v>
      </c>
      <c r="F74" s="17">
        <v>16.5</v>
      </c>
      <c r="G74" s="311"/>
      <c r="H74" s="17">
        <v>38.299999999999997</v>
      </c>
      <c r="I74" s="17">
        <v>95.1</v>
      </c>
      <c r="J74" s="17">
        <v>87.6</v>
      </c>
      <c r="K74" s="17">
        <v>87.9</v>
      </c>
      <c r="L74" s="266"/>
      <c r="M74" s="99"/>
      <c r="N74" s="17"/>
      <c r="O74" s="41"/>
      <c r="P74" s="99">
        <v>96.1</v>
      </c>
      <c r="Q74" s="17">
        <v>17.8</v>
      </c>
      <c r="R74" s="17">
        <v>49.2</v>
      </c>
      <c r="S74" s="17">
        <v>49.1</v>
      </c>
      <c r="T74" s="17">
        <v>67</v>
      </c>
      <c r="U74" s="17">
        <v>66.900000000000006</v>
      </c>
      <c r="V74" s="17">
        <v>66.7</v>
      </c>
      <c r="W74" s="17">
        <v>69.8</v>
      </c>
      <c r="X74" s="17">
        <v>89.5</v>
      </c>
      <c r="Y74" s="17">
        <v>89.5</v>
      </c>
      <c r="Z74" s="17">
        <v>89.4</v>
      </c>
      <c r="AA74" s="17">
        <v>68.3</v>
      </c>
      <c r="AB74" s="17">
        <v>105.7</v>
      </c>
      <c r="AC74" s="17">
        <v>826</v>
      </c>
      <c r="AD74" s="17">
        <v>13.2</v>
      </c>
      <c r="AE74" s="41">
        <v>594</v>
      </c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>
        <v>49.4</v>
      </c>
      <c r="E75" s="17">
        <v>93.3</v>
      </c>
      <c r="F75" s="17">
        <v>16.399999999999999</v>
      </c>
      <c r="G75" s="311"/>
      <c r="H75" s="17">
        <v>38.700000000000003</v>
      </c>
      <c r="I75" s="17">
        <v>94.5</v>
      </c>
      <c r="J75" s="17">
        <v>87.8</v>
      </c>
      <c r="K75" s="17">
        <v>88.1</v>
      </c>
      <c r="L75" s="266"/>
      <c r="M75" s="99"/>
      <c r="N75" s="17"/>
      <c r="O75" s="41"/>
      <c r="P75" s="99">
        <v>95.8</v>
      </c>
      <c r="Q75" s="17">
        <v>17.7</v>
      </c>
      <c r="R75" s="17">
        <v>49.2</v>
      </c>
      <c r="S75" s="17">
        <v>49.1</v>
      </c>
      <c r="T75" s="17">
        <v>66.900000000000006</v>
      </c>
      <c r="U75" s="17">
        <v>66.400000000000006</v>
      </c>
      <c r="V75" s="17">
        <v>66.599999999999994</v>
      </c>
      <c r="W75" s="17">
        <v>69.7</v>
      </c>
      <c r="X75" s="17">
        <v>89.5</v>
      </c>
      <c r="Y75" s="17">
        <v>89.5</v>
      </c>
      <c r="Z75" s="17">
        <v>89.6</v>
      </c>
      <c r="AA75" s="17">
        <v>68.3</v>
      </c>
      <c r="AB75" s="17">
        <v>106.2</v>
      </c>
      <c r="AC75" s="17">
        <v>826</v>
      </c>
      <c r="AD75" s="17">
        <v>13.3</v>
      </c>
      <c r="AE75" s="41">
        <v>591</v>
      </c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>
        <v>49.4</v>
      </c>
      <c r="E76" s="17">
        <v>94.1</v>
      </c>
      <c r="F76" s="17">
        <v>16.399999999999999</v>
      </c>
      <c r="G76" s="311"/>
      <c r="H76" s="17">
        <v>38.200000000000003</v>
      </c>
      <c r="I76" s="17">
        <v>94.6</v>
      </c>
      <c r="J76" s="17">
        <v>88.1</v>
      </c>
      <c r="K76" s="17">
        <v>88.3</v>
      </c>
      <c r="L76" s="266"/>
      <c r="M76" s="99"/>
      <c r="N76" s="17"/>
      <c r="O76" s="41"/>
      <c r="P76" s="99">
        <v>96.7</v>
      </c>
      <c r="Q76" s="17">
        <v>17.7</v>
      </c>
      <c r="R76" s="17">
        <v>49.2</v>
      </c>
      <c r="S76" s="17">
        <v>49.1</v>
      </c>
      <c r="T76" s="17">
        <v>67.099999999999994</v>
      </c>
      <c r="U76" s="17">
        <v>66.900000000000006</v>
      </c>
      <c r="V76" s="17">
        <v>66.7</v>
      </c>
      <c r="W76" s="17">
        <v>69.8</v>
      </c>
      <c r="X76" s="17">
        <v>89.7</v>
      </c>
      <c r="Y76" s="17">
        <v>89.8</v>
      </c>
      <c r="Z76" s="17">
        <v>89.8</v>
      </c>
      <c r="AA76" s="17">
        <v>68.400000000000006</v>
      </c>
      <c r="AB76" s="17">
        <v>105.7</v>
      </c>
      <c r="AC76" s="17">
        <v>824</v>
      </c>
      <c r="AD76" s="17">
        <v>13.3</v>
      </c>
      <c r="AE76" s="41">
        <v>596</v>
      </c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>
        <v>49.4</v>
      </c>
      <c r="E77" s="17">
        <v>92.5</v>
      </c>
      <c r="F77" s="41">
        <v>16.100000000000001</v>
      </c>
      <c r="G77" s="311"/>
      <c r="H77" s="17">
        <v>37</v>
      </c>
      <c r="I77" s="17">
        <v>94.7</v>
      </c>
      <c r="J77" s="17">
        <v>87.9</v>
      </c>
      <c r="K77" s="98">
        <v>88.2</v>
      </c>
      <c r="L77" s="266"/>
      <c r="M77" s="99"/>
      <c r="N77" s="17"/>
      <c r="O77" s="41"/>
      <c r="P77" s="99">
        <v>96</v>
      </c>
      <c r="Q77" s="17">
        <v>17.3</v>
      </c>
      <c r="R77" s="17">
        <v>49.2</v>
      </c>
      <c r="S77" s="17">
        <v>49.1</v>
      </c>
      <c r="T77" s="17">
        <v>66.5</v>
      </c>
      <c r="U77" s="17">
        <v>66.3</v>
      </c>
      <c r="V77" s="17">
        <v>66.099999999999994</v>
      </c>
      <c r="W77" s="17">
        <v>69.2</v>
      </c>
      <c r="X77" s="17">
        <v>89.7</v>
      </c>
      <c r="Y77" s="17">
        <v>89.8</v>
      </c>
      <c r="Z77" s="17">
        <v>89.7</v>
      </c>
      <c r="AA77" s="17">
        <v>67.8</v>
      </c>
      <c r="AB77" s="17">
        <v>105.9</v>
      </c>
      <c r="AC77" s="17">
        <v>825</v>
      </c>
      <c r="AD77" s="17">
        <v>13.3</v>
      </c>
      <c r="AE77" s="17">
        <v>595</v>
      </c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>
        <v>49.4</v>
      </c>
      <c r="E78" s="17">
        <v>93.5</v>
      </c>
      <c r="F78" s="41">
        <v>15.9</v>
      </c>
      <c r="G78" s="311"/>
      <c r="H78" s="17">
        <v>36.6</v>
      </c>
      <c r="I78" s="17">
        <v>94.5</v>
      </c>
      <c r="J78" s="17">
        <v>87.8</v>
      </c>
      <c r="K78" s="98">
        <v>88</v>
      </c>
      <c r="L78" s="266"/>
      <c r="M78" s="99"/>
      <c r="N78" s="17"/>
      <c r="O78" s="41"/>
      <c r="P78" s="99">
        <v>96.1</v>
      </c>
      <c r="Q78" s="17">
        <v>17</v>
      </c>
      <c r="R78" s="17">
        <v>49.1</v>
      </c>
      <c r="S78" s="17">
        <v>49.1</v>
      </c>
      <c r="T78" s="17">
        <v>66.099999999999994</v>
      </c>
      <c r="U78" s="17">
        <v>65.900000000000006</v>
      </c>
      <c r="V78" s="17">
        <v>65.7</v>
      </c>
      <c r="W78" s="17">
        <v>68.8</v>
      </c>
      <c r="X78" s="17">
        <v>89.6</v>
      </c>
      <c r="Y78" s="17">
        <v>89.7</v>
      </c>
      <c r="Z78" s="17">
        <v>89.5</v>
      </c>
      <c r="AA78" s="17">
        <v>67.400000000000006</v>
      </c>
      <c r="AB78" s="17">
        <v>106.6</v>
      </c>
      <c r="AC78" s="17">
        <v>825</v>
      </c>
      <c r="AD78" s="17">
        <v>13.3</v>
      </c>
      <c r="AE78" s="17">
        <v>594</v>
      </c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>
        <v>49.4</v>
      </c>
      <c r="E79" s="17">
        <v>93.6</v>
      </c>
      <c r="F79" s="41">
        <v>15.6</v>
      </c>
      <c r="G79" s="311"/>
      <c r="H79" s="17">
        <v>34.299999999999997</v>
      </c>
      <c r="I79" s="17">
        <v>95.2</v>
      </c>
      <c r="J79" s="17">
        <v>87.4</v>
      </c>
      <c r="K79" s="98">
        <v>87.7</v>
      </c>
      <c r="L79" s="266"/>
      <c r="M79" s="99"/>
      <c r="N79" s="17"/>
      <c r="O79" s="41"/>
      <c r="P79" s="99">
        <v>96.5</v>
      </c>
      <c r="Q79" s="17">
        <v>16.7</v>
      </c>
      <c r="R79" s="17">
        <v>49.1</v>
      </c>
      <c r="S79" s="17">
        <v>49.1</v>
      </c>
      <c r="T79" s="17">
        <v>65.2</v>
      </c>
      <c r="U79" s="17">
        <v>65</v>
      </c>
      <c r="V79" s="17">
        <v>64.8</v>
      </c>
      <c r="W79" s="17">
        <v>67.900000000000006</v>
      </c>
      <c r="X79" s="17">
        <v>89.3</v>
      </c>
      <c r="Y79" s="17">
        <v>89.4</v>
      </c>
      <c r="Z79" s="17">
        <v>89.2</v>
      </c>
      <c r="AA79" s="17">
        <v>66.5</v>
      </c>
      <c r="AB79" s="17">
        <v>107.1</v>
      </c>
      <c r="AC79" s="17">
        <v>826</v>
      </c>
      <c r="AD79" s="17">
        <v>13.2</v>
      </c>
      <c r="AE79" s="17">
        <v>593</v>
      </c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>
        <v>49.4</v>
      </c>
      <c r="E80" s="17">
        <v>97.8</v>
      </c>
      <c r="F80" s="41">
        <v>15.3</v>
      </c>
      <c r="G80" s="312"/>
      <c r="H80" s="17">
        <v>33.4</v>
      </c>
      <c r="I80" s="17">
        <v>96.3</v>
      </c>
      <c r="J80" s="17">
        <v>87</v>
      </c>
      <c r="K80" s="98">
        <v>87.3</v>
      </c>
      <c r="L80" s="267"/>
      <c r="M80" s="99"/>
      <c r="N80" s="17"/>
      <c r="O80" s="41"/>
      <c r="P80" s="99">
        <v>98.2</v>
      </c>
      <c r="Q80" s="17">
        <v>16.399999999999999</v>
      </c>
      <c r="R80" s="17">
        <v>49.1</v>
      </c>
      <c r="S80" s="17">
        <v>49.1</v>
      </c>
      <c r="T80" s="17">
        <v>64.5</v>
      </c>
      <c r="U80" s="17">
        <v>64.3</v>
      </c>
      <c r="V80" s="17">
        <v>64.099999999999994</v>
      </c>
      <c r="W80" s="17">
        <v>67.099999999999994</v>
      </c>
      <c r="X80" s="17">
        <v>88.9</v>
      </c>
      <c r="Y80" s="17">
        <v>88.9</v>
      </c>
      <c r="Z80" s="17">
        <v>88.8</v>
      </c>
      <c r="AA80" s="17">
        <v>65.7</v>
      </c>
      <c r="AB80" s="17">
        <v>106.9</v>
      </c>
      <c r="AC80" s="17">
        <v>826</v>
      </c>
      <c r="AD80" s="17">
        <v>13.1</v>
      </c>
      <c r="AE80" s="17">
        <v>589</v>
      </c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>
        <f>AVERAGE($D$69:$D$80)</f>
        <v>49.399999999999984</v>
      </c>
      <c r="E81" s="78">
        <f>AVERAGE($E$69:$E$80)</f>
        <v>93.883333333333326</v>
      </c>
      <c r="F81" s="102">
        <f>AVERAGE($F$69:$F$80)</f>
        <v>15.891666666666667</v>
      </c>
      <c r="G81" s="77" t="e">
        <f>AVERAGE(G69:G80)</f>
        <v>#DIV/0!</v>
      </c>
      <c r="H81" s="78">
        <f>AVERAGE($H$69:$H$80)</f>
        <v>35.799999999999997</v>
      </c>
      <c r="I81" s="78">
        <f>AVERAGE($I$69:$I$80)</f>
        <v>95.125</v>
      </c>
      <c r="J81" s="78">
        <f>AVERAGE(J69:J80)</f>
        <v>87.649999999999991</v>
      </c>
      <c r="K81" s="103">
        <f>AVERAGE($K$69:$K$80)</f>
        <v>87.916666666666671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>
        <f t="shared" si="10"/>
        <v>96.675000000000011</v>
      </c>
      <c r="Q81" s="78">
        <f t="shared" si="10"/>
        <v>17.099999999999998</v>
      </c>
      <c r="R81" s="78">
        <f t="shared" si="10"/>
        <v>49.141666666666673</v>
      </c>
      <c r="S81" s="78">
        <f t="shared" si="10"/>
        <v>49.091666666666676</v>
      </c>
      <c r="T81" s="78">
        <f t="shared" si="10"/>
        <v>65.983333333333348</v>
      </c>
      <c r="U81" s="78">
        <f t="shared" si="10"/>
        <v>65.74166666666666</v>
      </c>
      <c r="V81" s="78">
        <f t="shared" si="10"/>
        <v>65.566666666666677</v>
      </c>
      <c r="W81" s="78">
        <f t="shared" si="10"/>
        <v>68.666666666666671</v>
      </c>
      <c r="X81" s="78">
        <f t="shared" si="10"/>
        <v>89.475000000000009</v>
      </c>
      <c r="Y81" s="78">
        <f t="shared" si="10"/>
        <v>89.541666666666671</v>
      </c>
      <c r="Z81" s="78">
        <f t="shared" si="10"/>
        <v>89.416666666666671</v>
      </c>
      <c r="AA81" s="78">
        <f t="shared" si="10"/>
        <v>67.25</v>
      </c>
      <c r="AB81" s="78">
        <f t="shared" si="10"/>
        <v>106.35000000000001</v>
      </c>
      <c r="AC81" s="78">
        <f t="shared" si="10"/>
        <v>825.08333333333337</v>
      </c>
      <c r="AD81" s="78">
        <f t="shared" si="10"/>
        <v>13.191666666666665</v>
      </c>
      <c r="AE81" s="102">
        <f>AVERAGE($AE$69:$AE$80)</f>
        <v>593.33333333333337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45329</v>
      </c>
      <c r="B82" s="11">
        <v>5.0833333333333304</v>
      </c>
      <c r="C82" s="306"/>
      <c r="D82" s="17">
        <v>49.4</v>
      </c>
      <c r="E82" s="17">
        <v>96</v>
      </c>
      <c r="F82" s="41">
        <v>15.1</v>
      </c>
      <c r="G82" s="306"/>
      <c r="H82" s="17">
        <v>32.799999999999997</v>
      </c>
      <c r="I82" s="17">
        <v>96.2</v>
      </c>
      <c r="J82" s="17">
        <v>87</v>
      </c>
      <c r="K82" s="98">
        <v>87.2</v>
      </c>
      <c r="L82" s="286">
        <v>0</v>
      </c>
      <c r="M82" s="99"/>
      <c r="N82" s="17"/>
      <c r="O82" s="41"/>
      <c r="P82" s="99">
        <v>98.8</v>
      </c>
      <c r="Q82" s="17">
        <v>16.3</v>
      </c>
      <c r="R82" s="17">
        <v>49.1</v>
      </c>
      <c r="S82" s="17">
        <v>49.1</v>
      </c>
      <c r="T82" s="17">
        <v>64.3</v>
      </c>
      <c r="U82" s="17">
        <v>64.099999999999994</v>
      </c>
      <c r="V82" s="17">
        <v>63.9</v>
      </c>
      <c r="W82" s="17">
        <v>66.900000000000006</v>
      </c>
      <c r="X82" s="17">
        <v>88.9</v>
      </c>
      <c r="Y82" s="17">
        <v>88.9</v>
      </c>
      <c r="Z82" s="17">
        <v>88.8</v>
      </c>
      <c r="AA82" s="17">
        <v>65.5</v>
      </c>
      <c r="AB82" s="17">
        <v>107.2</v>
      </c>
      <c r="AC82" s="17">
        <v>826</v>
      </c>
      <c r="AD82" s="17">
        <v>13</v>
      </c>
      <c r="AE82" s="17">
        <v>598</v>
      </c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>
        <v>49.4</v>
      </c>
      <c r="E83" s="17">
        <v>96.9</v>
      </c>
      <c r="F83" s="41">
        <v>15</v>
      </c>
      <c r="G83" s="311"/>
      <c r="H83" s="17">
        <v>32.5</v>
      </c>
      <c r="I83" s="17">
        <v>96.3</v>
      </c>
      <c r="J83" s="17">
        <v>86.6</v>
      </c>
      <c r="K83" s="98">
        <v>86.8</v>
      </c>
      <c r="L83" s="266"/>
      <c r="M83" s="99"/>
      <c r="N83" s="17"/>
      <c r="O83" s="41"/>
      <c r="P83" s="99">
        <v>97.1</v>
      </c>
      <c r="Q83" s="17">
        <v>16.2</v>
      </c>
      <c r="R83" s="17">
        <v>49.1</v>
      </c>
      <c r="S83" s="17">
        <v>49.1</v>
      </c>
      <c r="T83" s="17">
        <v>64</v>
      </c>
      <c r="U83" s="17">
        <v>63.7</v>
      </c>
      <c r="V83" s="17">
        <v>63.6</v>
      </c>
      <c r="W83" s="17">
        <v>66.5</v>
      </c>
      <c r="X83" s="17">
        <v>88.4</v>
      </c>
      <c r="Y83" s="17">
        <v>88.5</v>
      </c>
      <c r="Z83" s="17">
        <v>88.3</v>
      </c>
      <c r="AA83" s="17">
        <v>65.2</v>
      </c>
      <c r="AB83" s="17">
        <v>107.4</v>
      </c>
      <c r="AC83" s="17">
        <v>825</v>
      </c>
      <c r="AD83" s="17">
        <v>13.1</v>
      </c>
      <c r="AE83" s="17">
        <v>587</v>
      </c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>
        <v>49.4</v>
      </c>
      <c r="E84" s="17">
        <v>95.8</v>
      </c>
      <c r="F84" s="41">
        <v>14.9</v>
      </c>
      <c r="G84" s="311"/>
      <c r="H84" s="17">
        <v>32.299999999999997</v>
      </c>
      <c r="I84" s="17">
        <v>95.7</v>
      </c>
      <c r="J84" s="17">
        <v>86.8</v>
      </c>
      <c r="K84" s="98">
        <v>87.1</v>
      </c>
      <c r="L84" s="266"/>
      <c r="M84" s="99"/>
      <c r="N84" s="17"/>
      <c r="O84" s="41"/>
      <c r="P84" s="99">
        <v>96.9</v>
      </c>
      <c r="Q84" s="17">
        <v>16.100000000000001</v>
      </c>
      <c r="R84" s="17">
        <v>49.1</v>
      </c>
      <c r="S84" s="17">
        <v>49</v>
      </c>
      <c r="T84" s="17">
        <v>63.9</v>
      </c>
      <c r="U84" s="17">
        <v>63.7</v>
      </c>
      <c r="V84" s="17">
        <v>63.6</v>
      </c>
      <c r="W84" s="17">
        <v>66.5</v>
      </c>
      <c r="X84" s="17">
        <v>88.7</v>
      </c>
      <c r="Y84" s="17">
        <v>88.8</v>
      </c>
      <c r="Z84" s="17">
        <v>88.6</v>
      </c>
      <c r="AA84" s="17">
        <v>65.2</v>
      </c>
      <c r="AB84" s="17">
        <v>107.7</v>
      </c>
      <c r="AC84" s="17">
        <v>824</v>
      </c>
      <c r="AD84" s="17">
        <v>13.2</v>
      </c>
      <c r="AE84" s="17">
        <v>589</v>
      </c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>
        <v>49.4</v>
      </c>
      <c r="E85" s="17">
        <v>93.2</v>
      </c>
      <c r="F85" s="41">
        <v>15</v>
      </c>
      <c r="G85" s="311"/>
      <c r="H85" s="17">
        <v>32.9</v>
      </c>
      <c r="I85" s="17">
        <v>95.5</v>
      </c>
      <c r="J85" s="17">
        <v>87.7</v>
      </c>
      <c r="K85" s="98">
        <v>88</v>
      </c>
      <c r="L85" s="266"/>
      <c r="M85" s="99"/>
      <c r="N85" s="17"/>
      <c r="O85" s="41"/>
      <c r="P85" s="99">
        <v>97.1</v>
      </c>
      <c r="Q85" s="17">
        <v>16.100000000000001</v>
      </c>
      <c r="R85" s="17">
        <v>49.1</v>
      </c>
      <c r="S85" s="17">
        <v>49.1</v>
      </c>
      <c r="T85" s="17">
        <v>64.8</v>
      </c>
      <c r="U85" s="17">
        <v>64.5</v>
      </c>
      <c r="V85" s="17">
        <v>64.400000000000006</v>
      </c>
      <c r="W85" s="17">
        <v>67.400000000000006</v>
      </c>
      <c r="X85" s="17">
        <v>89.5</v>
      </c>
      <c r="Y85" s="17">
        <v>89.6</v>
      </c>
      <c r="Z85" s="17">
        <v>89.4</v>
      </c>
      <c r="AA85" s="17">
        <v>66</v>
      </c>
      <c r="AB85" s="17">
        <v>106.8</v>
      </c>
      <c r="AC85" s="17">
        <v>824</v>
      </c>
      <c r="AD85" s="17">
        <v>13.2</v>
      </c>
      <c r="AE85" s="17">
        <v>593</v>
      </c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>
        <v>49.4</v>
      </c>
      <c r="E86" s="17">
        <v>94.9</v>
      </c>
      <c r="F86" s="41">
        <v>15.5</v>
      </c>
      <c r="G86" s="311"/>
      <c r="H86" s="17">
        <v>36.4</v>
      </c>
      <c r="I86" s="17">
        <v>96.8</v>
      </c>
      <c r="J86" s="17">
        <v>86.8</v>
      </c>
      <c r="K86" s="98">
        <v>87</v>
      </c>
      <c r="L86" s="266"/>
      <c r="M86" s="99"/>
      <c r="N86" s="17"/>
      <c r="O86" s="41"/>
      <c r="P86" s="99">
        <v>98</v>
      </c>
      <c r="Q86" s="17">
        <v>16.7</v>
      </c>
      <c r="R86" s="17">
        <v>49.1</v>
      </c>
      <c r="S86" s="17">
        <v>49.1</v>
      </c>
      <c r="T86" s="17">
        <v>64.900000000000006</v>
      </c>
      <c r="U86" s="17">
        <v>64.7</v>
      </c>
      <c r="V86" s="17">
        <v>64.5</v>
      </c>
      <c r="W86" s="17">
        <v>67.400000000000006</v>
      </c>
      <c r="X86" s="17">
        <v>88.6</v>
      </c>
      <c r="Y86" s="17">
        <v>88.7</v>
      </c>
      <c r="Z86" s="17">
        <v>88.6</v>
      </c>
      <c r="AA86" s="17">
        <v>66.099999999999994</v>
      </c>
      <c r="AB86" s="17">
        <v>107.4</v>
      </c>
      <c r="AC86" s="17">
        <v>827</v>
      </c>
      <c r="AD86" s="17">
        <v>13.1</v>
      </c>
      <c r="AE86" s="17">
        <v>584</v>
      </c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>
        <v>49.4</v>
      </c>
      <c r="E87" s="17">
        <v>96.6</v>
      </c>
      <c r="F87" s="41">
        <v>16</v>
      </c>
      <c r="G87" s="311"/>
      <c r="H87" s="17">
        <v>37.799999999999997</v>
      </c>
      <c r="I87" s="17">
        <v>96.6</v>
      </c>
      <c r="J87" s="17">
        <v>87</v>
      </c>
      <c r="K87" s="98">
        <v>87.2</v>
      </c>
      <c r="L87" s="266"/>
      <c r="M87" s="99"/>
      <c r="N87" s="17"/>
      <c r="O87" s="41"/>
      <c r="P87" s="99">
        <v>97</v>
      </c>
      <c r="Q87" s="17">
        <v>17.399999999999999</v>
      </c>
      <c r="R87" s="17">
        <v>49.1</v>
      </c>
      <c r="S87" s="17">
        <v>49.1</v>
      </c>
      <c r="T87" s="17">
        <v>65.8</v>
      </c>
      <c r="U87" s="17">
        <v>65.5</v>
      </c>
      <c r="V87" s="17">
        <v>65.3</v>
      </c>
      <c r="W87" s="17">
        <v>68.3</v>
      </c>
      <c r="X87" s="17">
        <v>88.8</v>
      </c>
      <c r="Y87" s="17">
        <v>88.9</v>
      </c>
      <c r="Z87" s="17">
        <v>88.7</v>
      </c>
      <c r="AA87" s="17">
        <v>67</v>
      </c>
      <c r="AB87" s="17">
        <v>107</v>
      </c>
      <c r="AC87" s="17">
        <v>826</v>
      </c>
      <c r="AD87" s="17">
        <v>13</v>
      </c>
      <c r="AE87" s="17">
        <v>588</v>
      </c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>
        <v>49.4</v>
      </c>
      <c r="E88" s="17">
        <v>94</v>
      </c>
      <c r="F88" s="41">
        <v>16.399999999999999</v>
      </c>
      <c r="G88" s="311"/>
      <c r="H88" s="17">
        <v>38.4</v>
      </c>
      <c r="I88" s="17">
        <v>95.8</v>
      </c>
      <c r="J88" s="17">
        <v>87.6</v>
      </c>
      <c r="K88" s="98">
        <v>87.9</v>
      </c>
      <c r="L88" s="266"/>
      <c r="M88" s="99"/>
      <c r="N88" s="17"/>
      <c r="O88" s="41"/>
      <c r="P88" s="99">
        <v>96.9</v>
      </c>
      <c r="Q88" s="17">
        <v>17.7</v>
      </c>
      <c r="R88" s="17">
        <v>49.2</v>
      </c>
      <c r="S88" s="17">
        <v>49.1</v>
      </c>
      <c r="T88" s="17">
        <v>66.7</v>
      </c>
      <c r="U88" s="17">
        <v>66.5</v>
      </c>
      <c r="V88" s="17">
        <v>66.3</v>
      </c>
      <c r="W88" s="17">
        <v>69.400000000000006</v>
      </c>
      <c r="X88" s="17">
        <v>89.5</v>
      </c>
      <c r="Y88" s="17">
        <v>89.5</v>
      </c>
      <c r="Z88" s="17">
        <v>89.4</v>
      </c>
      <c r="AA88" s="17">
        <v>68</v>
      </c>
      <c r="AB88" s="17">
        <v>106.5</v>
      </c>
      <c r="AC88" s="17">
        <v>825</v>
      </c>
      <c r="AD88" s="17">
        <v>13.3</v>
      </c>
      <c r="AE88" s="17">
        <v>590</v>
      </c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>
        <v>49.4</v>
      </c>
      <c r="E89" s="17">
        <v>94.6</v>
      </c>
      <c r="F89" s="41">
        <v>16.3</v>
      </c>
      <c r="G89" s="311"/>
      <c r="H89" s="17">
        <v>38.700000000000003</v>
      </c>
      <c r="I89" s="17">
        <v>97</v>
      </c>
      <c r="J89" s="17">
        <v>87.3</v>
      </c>
      <c r="K89" s="98">
        <v>87.6</v>
      </c>
      <c r="L89" s="266"/>
      <c r="M89" s="99"/>
      <c r="N89" s="17"/>
      <c r="O89" s="41"/>
      <c r="P89" s="99">
        <v>97.5</v>
      </c>
      <c r="Q89" s="17">
        <v>17.5</v>
      </c>
      <c r="R89" s="17">
        <v>49.1</v>
      </c>
      <c r="S89" s="17">
        <v>49.1</v>
      </c>
      <c r="T89" s="17">
        <v>66.2</v>
      </c>
      <c r="U89" s="17">
        <v>66.099999999999994</v>
      </c>
      <c r="V89" s="17">
        <v>65.8</v>
      </c>
      <c r="W89" s="17">
        <v>68.900000000000006</v>
      </c>
      <c r="X89" s="17">
        <v>89.2</v>
      </c>
      <c r="Y89" s="17">
        <v>89.3</v>
      </c>
      <c r="Z89" s="17">
        <v>89.1</v>
      </c>
      <c r="AA89" s="17">
        <v>67.5</v>
      </c>
      <c r="AB89" s="17">
        <v>106.7</v>
      </c>
      <c r="AC89" s="17">
        <v>825</v>
      </c>
      <c r="AD89" s="17">
        <v>13</v>
      </c>
      <c r="AE89" s="17">
        <v>588</v>
      </c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>
        <v>49.4</v>
      </c>
      <c r="E90" s="17">
        <v>93.3</v>
      </c>
      <c r="F90" s="41">
        <v>16.2</v>
      </c>
      <c r="G90" s="311"/>
      <c r="H90" s="17">
        <v>37.299999999999997</v>
      </c>
      <c r="I90" s="17">
        <v>95.9</v>
      </c>
      <c r="J90" s="17">
        <v>87.1</v>
      </c>
      <c r="K90" s="98">
        <v>87.3</v>
      </c>
      <c r="L90" s="266"/>
      <c r="M90" s="99"/>
      <c r="N90" s="17"/>
      <c r="O90" s="41"/>
      <c r="P90" s="99">
        <v>97.2</v>
      </c>
      <c r="Q90" s="17">
        <v>17.3</v>
      </c>
      <c r="R90" s="17">
        <v>49.1</v>
      </c>
      <c r="S90" s="17">
        <v>49.1</v>
      </c>
      <c r="T90" s="17">
        <v>65.599999999999994</v>
      </c>
      <c r="U90" s="17">
        <v>65.599999999999994</v>
      </c>
      <c r="V90" s="17">
        <v>65.3</v>
      </c>
      <c r="W90" s="17">
        <v>68.400000000000006</v>
      </c>
      <c r="X90" s="17">
        <v>88.9</v>
      </c>
      <c r="Y90" s="17">
        <v>89</v>
      </c>
      <c r="Z90" s="17">
        <v>88.8</v>
      </c>
      <c r="AA90" s="17">
        <v>67</v>
      </c>
      <c r="AB90" s="17">
        <v>106.6</v>
      </c>
      <c r="AC90" s="17">
        <v>825</v>
      </c>
      <c r="AD90" s="17">
        <v>13.2</v>
      </c>
      <c r="AE90" s="17">
        <v>587</v>
      </c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>
        <v>49.4</v>
      </c>
      <c r="E91" s="17">
        <v>93.1</v>
      </c>
      <c r="F91" s="41">
        <v>15.9</v>
      </c>
      <c r="G91" s="311"/>
      <c r="H91" s="17">
        <v>36.4</v>
      </c>
      <c r="I91" s="17">
        <v>96.2</v>
      </c>
      <c r="J91" s="17">
        <v>86.8</v>
      </c>
      <c r="K91" s="98">
        <v>87.1</v>
      </c>
      <c r="L91" s="266"/>
      <c r="M91" s="99"/>
      <c r="N91" s="17"/>
      <c r="O91" s="41"/>
      <c r="P91" s="99">
        <v>97.4</v>
      </c>
      <c r="Q91" s="17">
        <v>17.100000000000001</v>
      </c>
      <c r="R91" s="17">
        <v>49.1</v>
      </c>
      <c r="S91" s="17">
        <v>49</v>
      </c>
      <c r="T91" s="17">
        <v>65.099999999999994</v>
      </c>
      <c r="U91" s="17">
        <v>65.099999999999994</v>
      </c>
      <c r="V91" s="17">
        <v>64.8</v>
      </c>
      <c r="W91" s="17">
        <v>67.900000000000006</v>
      </c>
      <c r="X91" s="17">
        <v>88.7</v>
      </c>
      <c r="Y91" s="17">
        <v>88.8</v>
      </c>
      <c r="Z91" s="17">
        <v>88.6</v>
      </c>
      <c r="AA91" s="17">
        <v>66.5</v>
      </c>
      <c r="AB91" s="17">
        <v>107.2</v>
      </c>
      <c r="AC91" s="17">
        <v>826</v>
      </c>
      <c r="AD91" s="17">
        <v>13.2</v>
      </c>
      <c r="AE91" s="17">
        <v>586</v>
      </c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>
        <v>49.4</v>
      </c>
      <c r="E92" s="17">
        <v>95.3</v>
      </c>
      <c r="F92" s="41">
        <v>15.9</v>
      </c>
      <c r="G92" s="311"/>
      <c r="H92" s="17">
        <v>35.200000000000003</v>
      </c>
      <c r="I92" s="17">
        <v>94.9</v>
      </c>
      <c r="J92" s="17">
        <v>87.5</v>
      </c>
      <c r="K92" s="98">
        <v>87.7</v>
      </c>
      <c r="L92" s="266"/>
      <c r="M92" s="99"/>
      <c r="N92" s="17"/>
      <c r="O92" s="41"/>
      <c r="P92" s="99">
        <v>97.3</v>
      </c>
      <c r="Q92" s="17">
        <v>17</v>
      </c>
      <c r="R92" s="17">
        <v>49.1</v>
      </c>
      <c r="S92" s="17">
        <v>49.1</v>
      </c>
      <c r="T92" s="17">
        <v>65.400000000000006</v>
      </c>
      <c r="U92" s="17">
        <v>65.400000000000006</v>
      </c>
      <c r="V92" s="17">
        <v>65.2</v>
      </c>
      <c r="W92" s="17">
        <v>68.2</v>
      </c>
      <c r="X92" s="17">
        <v>89.3</v>
      </c>
      <c r="Y92" s="17">
        <v>89.4</v>
      </c>
      <c r="Z92" s="17">
        <v>89.3</v>
      </c>
      <c r="AA92" s="17">
        <v>66.8</v>
      </c>
      <c r="AB92" s="17">
        <v>106.3</v>
      </c>
      <c r="AC92" s="17">
        <v>825</v>
      </c>
      <c r="AD92" s="17">
        <v>13.2</v>
      </c>
      <c r="AE92" s="17">
        <v>588</v>
      </c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>
        <v>49.4</v>
      </c>
      <c r="E93" s="17">
        <v>94.1</v>
      </c>
      <c r="F93" s="41">
        <v>15.7</v>
      </c>
      <c r="G93" s="312"/>
      <c r="H93" s="17">
        <v>32.700000000000003</v>
      </c>
      <c r="I93" s="17">
        <v>95.4</v>
      </c>
      <c r="J93" s="17">
        <v>87.5</v>
      </c>
      <c r="K93" s="98">
        <v>87.7</v>
      </c>
      <c r="L93" s="267"/>
      <c r="M93" s="99"/>
      <c r="N93" s="17"/>
      <c r="O93" s="41"/>
      <c r="P93" s="99">
        <v>96.9</v>
      </c>
      <c r="Q93" s="17">
        <v>16.7</v>
      </c>
      <c r="R93" s="17">
        <v>49.1</v>
      </c>
      <c r="S93" s="17">
        <v>49.1</v>
      </c>
      <c r="T93" s="17">
        <v>65</v>
      </c>
      <c r="U93" s="17">
        <v>65</v>
      </c>
      <c r="V93" s="17">
        <v>64.7</v>
      </c>
      <c r="W93" s="17">
        <v>67.8</v>
      </c>
      <c r="X93" s="17">
        <v>89.3</v>
      </c>
      <c r="Y93" s="17">
        <v>89.4</v>
      </c>
      <c r="Z93" s="17">
        <v>89.2</v>
      </c>
      <c r="AA93" s="17">
        <v>66.400000000000006</v>
      </c>
      <c r="AB93" s="17">
        <v>106.7</v>
      </c>
      <c r="AC93" s="17">
        <v>825</v>
      </c>
      <c r="AD93" s="17">
        <v>13.2</v>
      </c>
      <c r="AE93" s="17">
        <v>591</v>
      </c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>
        <f>AVERAGE($D$82:$D$93)</f>
        <v>49.399999999999984</v>
      </c>
      <c r="E94" s="78">
        <f>AVERAGE($E$82:$E$93)</f>
        <v>94.816666666666663</v>
      </c>
      <c r="F94" s="102">
        <f>AVERAGE($F$82:$F$93)</f>
        <v>15.658333333333333</v>
      </c>
      <c r="G94" s="77" t="e">
        <f>AVERAGE(G82:G93)</f>
        <v>#DIV/0!</v>
      </c>
      <c r="H94" s="78">
        <f>AVERAGE($H$82:$H$93)</f>
        <v>35.283333333333331</v>
      </c>
      <c r="I94" s="78">
        <f>AVERAGE($I$82:$I$93)</f>
        <v>96.02500000000002</v>
      </c>
      <c r="J94" s="78">
        <f>AVERAGE(J82:J93)</f>
        <v>87.141666666666652</v>
      </c>
      <c r="K94" s="103">
        <f>AVERAGE($K$82:$K$93)</f>
        <v>87.38333333333334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>
        <f t="shared" si="12"/>
        <v>97.341666666666683</v>
      </c>
      <c r="Q94" s="78">
        <f t="shared" si="12"/>
        <v>16.841666666666665</v>
      </c>
      <c r="R94" s="78">
        <f t="shared" si="12"/>
        <v>49.108333333333341</v>
      </c>
      <c r="S94" s="78">
        <f t="shared" si="12"/>
        <v>49.083333333333343</v>
      </c>
      <c r="T94" s="78">
        <f t="shared" si="12"/>
        <v>65.141666666666666</v>
      </c>
      <c r="U94" s="78">
        <f t="shared" si="12"/>
        <v>64.99166666666666</v>
      </c>
      <c r="V94" s="78">
        <f t="shared" si="12"/>
        <v>64.783333333333331</v>
      </c>
      <c r="W94" s="78">
        <f t="shared" si="12"/>
        <v>67.8</v>
      </c>
      <c r="X94" s="78">
        <f t="shared" si="12"/>
        <v>88.983333333333334</v>
      </c>
      <c r="Y94" s="78">
        <f t="shared" si="12"/>
        <v>89.066666666666663</v>
      </c>
      <c r="Z94" s="78">
        <f t="shared" si="12"/>
        <v>88.899999999999991</v>
      </c>
      <c r="AA94" s="78">
        <f t="shared" si="12"/>
        <v>66.433333333333323</v>
      </c>
      <c r="AB94" s="78">
        <f t="shared" si="12"/>
        <v>106.95833333333333</v>
      </c>
      <c r="AC94" s="78">
        <f t="shared" si="12"/>
        <v>825.25</v>
      </c>
      <c r="AD94" s="78">
        <f t="shared" si="12"/>
        <v>13.141666666666664</v>
      </c>
      <c r="AE94" s="102">
        <f>AVERAGE($AE$82:$AE$93)</f>
        <v>589.08333333333337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45330</v>
      </c>
      <c r="B95" s="11">
        <v>6.0833333333333304</v>
      </c>
      <c r="C95" s="306"/>
      <c r="D95" s="17">
        <v>49.4</v>
      </c>
      <c r="E95" s="17">
        <v>95.1</v>
      </c>
      <c r="F95" s="41">
        <v>15.4</v>
      </c>
      <c r="G95" s="306"/>
      <c r="H95" s="17">
        <v>32.200000000000003</v>
      </c>
      <c r="I95" s="17">
        <v>94.5</v>
      </c>
      <c r="J95" s="17">
        <v>86.9</v>
      </c>
      <c r="K95" s="98">
        <v>87.2</v>
      </c>
      <c r="L95" s="286">
        <v>0</v>
      </c>
      <c r="M95" s="99"/>
      <c r="N95" s="17"/>
      <c r="O95" s="41"/>
      <c r="P95" s="99">
        <v>96.9</v>
      </c>
      <c r="Q95" s="17">
        <v>16.399999999999999</v>
      </c>
      <c r="R95" s="17">
        <v>49.1</v>
      </c>
      <c r="S95" s="17">
        <v>49.1</v>
      </c>
      <c r="T95" s="17">
        <v>64.5</v>
      </c>
      <c r="U95" s="17">
        <v>64.2</v>
      </c>
      <c r="V95" s="17">
        <v>64</v>
      </c>
      <c r="W95" s="17">
        <v>66.900000000000006</v>
      </c>
      <c r="X95" s="17">
        <v>88.8</v>
      </c>
      <c r="Y95" s="17">
        <v>88.9</v>
      </c>
      <c r="Z95" s="17">
        <v>88.6</v>
      </c>
      <c r="AA95" s="17">
        <v>65.7</v>
      </c>
      <c r="AB95" s="17">
        <v>106.1</v>
      </c>
      <c r="AC95" s="17">
        <v>826</v>
      </c>
      <c r="AD95" s="17">
        <v>13.1</v>
      </c>
      <c r="AE95" s="17">
        <v>587</v>
      </c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>
        <v>49.4</v>
      </c>
      <c r="E96" s="17">
        <v>96.3</v>
      </c>
      <c r="F96" s="41">
        <v>15.2</v>
      </c>
      <c r="G96" s="311"/>
      <c r="H96" s="17">
        <v>31.7</v>
      </c>
      <c r="I96" s="17">
        <v>97.8</v>
      </c>
      <c r="J96" s="17">
        <v>85.1</v>
      </c>
      <c r="K96" s="98">
        <v>85.4</v>
      </c>
      <c r="L96" s="266"/>
      <c r="M96" s="99"/>
      <c r="N96" s="17"/>
      <c r="O96" s="41"/>
      <c r="P96" s="99">
        <v>99.6</v>
      </c>
      <c r="Q96" s="17">
        <v>16.3</v>
      </c>
      <c r="R96" s="17">
        <v>49.1</v>
      </c>
      <c r="S96" s="17">
        <v>49</v>
      </c>
      <c r="T96" s="17">
        <v>62.5</v>
      </c>
      <c r="U96" s="17">
        <v>62.4</v>
      </c>
      <c r="V96" s="17">
        <v>62.2</v>
      </c>
      <c r="W96" s="17">
        <v>65</v>
      </c>
      <c r="X96" s="17">
        <v>87</v>
      </c>
      <c r="Y96" s="17">
        <v>87.1</v>
      </c>
      <c r="Z96" s="17">
        <v>86.9</v>
      </c>
      <c r="AA96" s="17">
        <v>63.8</v>
      </c>
      <c r="AB96" s="17">
        <v>108.7</v>
      </c>
      <c r="AC96" s="17">
        <v>826</v>
      </c>
      <c r="AD96" s="17">
        <v>13</v>
      </c>
      <c r="AE96" s="17">
        <v>576</v>
      </c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>
        <v>49.4</v>
      </c>
      <c r="E97" s="17">
        <v>98.2</v>
      </c>
      <c r="F97" s="41">
        <v>15.1</v>
      </c>
      <c r="G97" s="311"/>
      <c r="H97" s="17">
        <v>31.9</v>
      </c>
      <c r="I97" s="17">
        <v>97.3</v>
      </c>
      <c r="J97" s="17">
        <v>85.5</v>
      </c>
      <c r="K97" s="98">
        <v>85.8</v>
      </c>
      <c r="L97" s="266"/>
      <c r="M97" s="99"/>
      <c r="N97" s="17"/>
      <c r="O97" s="41"/>
      <c r="P97" s="99">
        <v>99</v>
      </c>
      <c r="Q97" s="17">
        <v>16.100000000000001</v>
      </c>
      <c r="R97" s="17">
        <v>49.1</v>
      </c>
      <c r="S97" s="17">
        <v>49</v>
      </c>
      <c r="T97" s="17">
        <v>62.9</v>
      </c>
      <c r="U97" s="17">
        <v>62.7</v>
      </c>
      <c r="V97" s="17">
        <v>62.5</v>
      </c>
      <c r="W97" s="17">
        <v>65.400000000000006</v>
      </c>
      <c r="X97" s="17">
        <v>87.4</v>
      </c>
      <c r="Y97" s="17">
        <v>87.5</v>
      </c>
      <c r="Z97" s="17">
        <v>87.3</v>
      </c>
      <c r="AA97" s="17">
        <v>64.099999999999994</v>
      </c>
      <c r="AB97" s="17">
        <v>108.3</v>
      </c>
      <c r="AC97" s="17">
        <v>827</v>
      </c>
      <c r="AD97" s="17">
        <v>13</v>
      </c>
      <c r="AE97" s="17">
        <v>578</v>
      </c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>
        <v>49.4</v>
      </c>
      <c r="E98" s="17">
        <v>95.5</v>
      </c>
      <c r="F98" s="41">
        <v>15.3</v>
      </c>
      <c r="G98" s="311"/>
      <c r="H98" s="17">
        <v>33.4</v>
      </c>
      <c r="I98" s="17">
        <v>97.3</v>
      </c>
      <c r="J98" s="17">
        <v>86.3</v>
      </c>
      <c r="K98" s="98">
        <v>86.6</v>
      </c>
      <c r="L98" s="266"/>
      <c r="M98" s="99"/>
      <c r="N98" s="17"/>
      <c r="O98" s="41"/>
      <c r="P98" s="99">
        <v>99</v>
      </c>
      <c r="Q98" s="17">
        <v>16.5</v>
      </c>
      <c r="R98" s="17">
        <v>49.1</v>
      </c>
      <c r="S98" s="17">
        <v>49</v>
      </c>
      <c r="T98" s="17">
        <v>63.9</v>
      </c>
      <c r="U98" s="17">
        <v>63.7</v>
      </c>
      <c r="V98" s="17">
        <v>63.5</v>
      </c>
      <c r="W98" s="17">
        <v>66.5</v>
      </c>
      <c r="X98" s="17">
        <v>88.2</v>
      </c>
      <c r="Y98" s="17">
        <v>88.2</v>
      </c>
      <c r="Z98" s="17">
        <v>88</v>
      </c>
      <c r="AA98" s="17">
        <v>65.099999999999994</v>
      </c>
      <c r="AB98" s="17">
        <v>108</v>
      </c>
      <c r="AC98" s="17">
        <v>824</v>
      </c>
      <c r="AD98" s="17">
        <v>13</v>
      </c>
      <c r="AE98" s="17">
        <v>582</v>
      </c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>
        <v>49.4</v>
      </c>
      <c r="E99" s="17">
        <v>96.3</v>
      </c>
      <c r="F99" s="41">
        <v>15.7</v>
      </c>
      <c r="G99" s="311"/>
      <c r="H99" s="17">
        <v>37</v>
      </c>
      <c r="I99" s="17">
        <v>97.4</v>
      </c>
      <c r="J99" s="17">
        <v>86</v>
      </c>
      <c r="K99" s="98">
        <v>86.3</v>
      </c>
      <c r="L99" s="266"/>
      <c r="M99" s="99"/>
      <c r="N99" s="17"/>
      <c r="O99" s="41"/>
      <c r="P99" s="99">
        <v>97.6</v>
      </c>
      <c r="Q99" s="143">
        <v>17</v>
      </c>
      <c r="R99" s="143">
        <v>49.1</v>
      </c>
      <c r="S99" s="17">
        <v>49.1</v>
      </c>
      <c r="T99" s="17">
        <v>64.7</v>
      </c>
      <c r="U99" s="17">
        <v>64.599999999999994</v>
      </c>
      <c r="V99" s="17">
        <v>64.400000000000006</v>
      </c>
      <c r="W99" s="17">
        <v>67.3</v>
      </c>
      <c r="X99" s="17">
        <v>87.9</v>
      </c>
      <c r="Y99" s="17">
        <v>88</v>
      </c>
      <c r="Z99" s="17">
        <v>87.8</v>
      </c>
      <c r="AA99" s="17">
        <v>66.099999999999994</v>
      </c>
      <c r="AB99" s="17">
        <v>107.6</v>
      </c>
      <c r="AC99" s="17">
        <v>825</v>
      </c>
      <c r="AD99" s="17">
        <v>13.3</v>
      </c>
      <c r="AE99" s="17">
        <v>584</v>
      </c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>
        <v>49.4</v>
      </c>
      <c r="E100" s="17">
        <v>97</v>
      </c>
      <c r="F100" s="41">
        <v>16.2</v>
      </c>
      <c r="G100" s="311"/>
      <c r="H100" s="17">
        <v>38</v>
      </c>
      <c r="I100" s="17">
        <v>96.2</v>
      </c>
      <c r="J100" s="17">
        <v>86.4</v>
      </c>
      <c r="K100" s="98">
        <v>86.6</v>
      </c>
      <c r="L100" s="266"/>
      <c r="M100" s="99"/>
      <c r="N100" s="17"/>
      <c r="O100" s="41"/>
      <c r="P100" s="99">
        <v>97.9</v>
      </c>
      <c r="Q100" s="17">
        <v>17.5</v>
      </c>
      <c r="R100" s="17">
        <v>49.1</v>
      </c>
      <c r="S100" s="143">
        <v>49</v>
      </c>
      <c r="T100" s="17">
        <v>65.599999999999994</v>
      </c>
      <c r="U100" s="17">
        <v>65.5</v>
      </c>
      <c r="V100" s="17">
        <v>65.3</v>
      </c>
      <c r="W100" s="17">
        <v>68.3</v>
      </c>
      <c r="X100" s="17">
        <v>88.2</v>
      </c>
      <c r="Y100" s="17">
        <v>88.3</v>
      </c>
      <c r="Z100" s="17">
        <v>88.1</v>
      </c>
      <c r="AA100" s="17">
        <v>66.900000000000006</v>
      </c>
      <c r="AB100" s="17">
        <v>106.8</v>
      </c>
      <c r="AC100" s="17">
        <v>826</v>
      </c>
      <c r="AD100" s="17">
        <v>12.9</v>
      </c>
      <c r="AE100" s="17">
        <v>583</v>
      </c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>
        <v>49.4</v>
      </c>
      <c r="E101" s="17">
        <v>92.4</v>
      </c>
      <c r="F101" s="41">
        <v>16.600000000000001</v>
      </c>
      <c r="G101" s="311"/>
      <c r="H101" s="17">
        <v>38.700000000000003</v>
      </c>
      <c r="I101" s="17">
        <v>95.4</v>
      </c>
      <c r="J101" s="17">
        <v>86.8</v>
      </c>
      <c r="K101" s="98">
        <v>87.1</v>
      </c>
      <c r="L101" s="266"/>
      <c r="M101" s="99"/>
      <c r="N101" s="17"/>
      <c r="O101" s="41"/>
      <c r="P101" s="99">
        <v>97</v>
      </c>
      <c r="Q101" s="17">
        <v>18</v>
      </c>
      <c r="R101" s="17">
        <v>49.1</v>
      </c>
      <c r="S101" s="17">
        <v>49.1</v>
      </c>
      <c r="T101" s="17">
        <v>66.5</v>
      </c>
      <c r="U101" s="17">
        <v>66.3</v>
      </c>
      <c r="V101" s="17">
        <v>66.2</v>
      </c>
      <c r="W101" s="17">
        <v>69.2</v>
      </c>
      <c r="X101" s="17">
        <v>88.7</v>
      </c>
      <c r="Y101" s="17">
        <v>88.8</v>
      </c>
      <c r="Z101" s="17">
        <v>88.7</v>
      </c>
      <c r="AA101" s="17">
        <v>67.8</v>
      </c>
      <c r="AB101" s="17">
        <v>106.5</v>
      </c>
      <c r="AC101" s="17">
        <v>826</v>
      </c>
      <c r="AD101" s="17">
        <v>13.2</v>
      </c>
      <c r="AE101" s="17">
        <v>588</v>
      </c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>
        <v>49.4</v>
      </c>
      <c r="E102" s="17">
        <v>94.4</v>
      </c>
      <c r="F102" s="41">
        <v>16.7</v>
      </c>
      <c r="G102" s="311"/>
      <c r="H102" s="17">
        <v>38.200000000000003</v>
      </c>
      <c r="I102" s="17">
        <v>96.4</v>
      </c>
      <c r="J102" s="17">
        <v>86.7</v>
      </c>
      <c r="K102" s="98">
        <v>86.9</v>
      </c>
      <c r="L102" s="266"/>
      <c r="M102" s="99"/>
      <c r="N102" s="17"/>
      <c r="O102" s="41"/>
      <c r="P102" s="99">
        <v>96.8</v>
      </c>
      <c r="Q102" s="17">
        <v>18</v>
      </c>
      <c r="R102" s="17">
        <v>49.1</v>
      </c>
      <c r="S102" s="17">
        <v>49.1</v>
      </c>
      <c r="T102" s="17">
        <v>66.2</v>
      </c>
      <c r="U102" s="17">
        <v>66.099999999999994</v>
      </c>
      <c r="V102" s="17">
        <v>65.900000000000006</v>
      </c>
      <c r="W102" s="17">
        <v>68.900000000000006</v>
      </c>
      <c r="X102" s="17">
        <v>88.5</v>
      </c>
      <c r="Y102" s="17">
        <v>88.6</v>
      </c>
      <c r="Z102" s="17">
        <v>88.4</v>
      </c>
      <c r="AA102" s="17">
        <v>67.599999999999994</v>
      </c>
      <c r="AB102" s="17">
        <v>106.4</v>
      </c>
      <c r="AC102" s="17">
        <v>824</v>
      </c>
      <c r="AD102" s="17">
        <v>13.2</v>
      </c>
      <c r="AE102" s="17">
        <v>585</v>
      </c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>
        <v>49.4</v>
      </c>
      <c r="E103" s="17">
        <v>93.3</v>
      </c>
      <c r="F103" s="41">
        <v>16.399999999999999</v>
      </c>
      <c r="G103" s="311"/>
      <c r="H103" s="17">
        <v>36.9</v>
      </c>
      <c r="I103" s="17">
        <v>96.4</v>
      </c>
      <c r="J103" s="17">
        <v>86.4</v>
      </c>
      <c r="K103" s="98">
        <v>86.7</v>
      </c>
      <c r="L103" s="266"/>
      <c r="M103" s="99"/>
      <c r="N103" s="17"/>
      <c r="O103" s="41"/>
      <c r="P103" s="99">
        <v>97.3</v>
      </c>
      <c r="Q103" s="17">
        <v>17.600000000000001</v>
      </c>
      <c r="R103" s="17">
        <v>49.1</v>
      </c>
      <c r="S103" s="17">
        <v>49</v>
      </c>
      <c r="T103" s="17">
        <v>65.599999999999994</v>
      </c>
      <c r="U103" s="17">
        <v>65.400000000000006</v>
      </c>
      <c r="V103" s="17">
        <v>65.3</v>
      </c>
      <c r="W103" s="17">
        <v>68.2</v>
      </c>
      <c r="X103" s="17">
        <v>88.3</v>
      </c>
      <c r="Y103" s="17">
        <v>88.3</v>
      </c>
      <c r="Z103" s="17">
        <v>88.2</v>
      </c>
      <c r="AA103" s="17">
        <v>66.8</v>
      </c>
      <c r="AB103" s="17">
        <v>106.6</v>
      </c>
      <c r="AC103" s="17">
        <v>825</v>
      </c>
      <c r="AD103" s="17">
        <v>13.2</v>
      </c>
      <c r="AE103" s="17">
        <v>584</v>
      </c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>
        <v>49.4</v>
      </c>
      <c r="E104" s="17">
        <v>91.9</v>
      </c>
      <c r="F104" s="41">
        <v>16.100000000000001</v>
      </c>
      <c r="G104" s="311"/>
      <c r="H104" s="17">
        <v>36.299999999999997</v>
      </c>
      <c r="I104" s="17">
        <v>94.7</v>
      </c>
      <c r="J104" s="17">
        <v>86.4</v>
      </c>
      <c r="K104" s="98">
        <v>86.7</v>
      </c>
      <c r="L104" s="266"/>
      <c r="M104" s="99"/>
      <c r="N104" s="17"/>
      <c r="O104" s="41"/>
      <c r="P104" s="99">
        <v>95.1</v>
      </c>
      <c r="Q104" s="17">
        <v>17.3</v>
      </c>
      <c r="R104" s="17">
        <v>49.1</v>
      </c>
      <c r="S104" s="17">
        <v>49.1</v>
      </c>
      <c r="T104" s="17">
        <v>65.7</v>
      </c>
      <c r="U104" s="17">
        <v>65.7</v>
      </c>
      <c r="V104" s="17">
        <v>65.599999999999994</v>
      </c>
      <c r="W104" s="17">
        <v>68.599999999999994</v>
      </c>
      <c r="X104" s="17">
        <v>88.2</v>
      </c>
      <c r="Y104" s="17">
        <v>88.3</v>
      </c>
      <c r="Z104" s="17">
        <v>88.2</v>
      </c>
      <c r="AA104" s="17">
        <v>67.099999999999994</v>
      </c>
      <c r="AB104" s="17">
        <v>105.1</v>
      </c>
      <c r="AC104" s="17">
        <v>826</v>
      </c>
      <c r="AD104" s="17">
        <v>13.3</v>
      </c>
      <c r="AE104" s="17">
        <v>592</v>
      </c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>
        <v>49.4</v>
      </c>
      <c r="E105" s="17">
        <v>95.2</v>
      </c>
      <c r="F105" s="41">
        <v>15.4</v>
      </c>
      <c r="G105" s="311"/>
      <c r="H105" s="17">
        <v>36.4</v>
      </c>
      <c r="I105" s="17">
        <v>95.4</v>
      </c>
      <c r="J105" s="17">
        <v>87</v>
      </c>
      <c r="K105" s="98">
        <v>87.3</v>
      </c>
      <c r="L105" s="266"/>
      <c r="M105" s="99"/>
      <c r="N105" s="17"/>
      <c r="O105" s="41"/>
      <c r="P105" s="99">
        <v>95</v>
      </c>
      <c r="Q105" s="17">
        <v>16.7</v>
      </c>
      <c r="R105" s="17">
        <v>49.1</v>
      </c>
      <c r="S105" s="17">
        <v>49</v>
      </c>
      <c r="T105" s="17">
        <v>65.3</v>
      </c>
      <c r="U105" s="17">
        <v>65.099999999999994</v>
      </c>
      <c r="V105" s="17">
        <v>65</v>
      </c>
      <c r="W105" s="17">
        <v>68.099999999999994</v>
      </c>
      <c r="X105" s="17">
        <v>88.8</v>
      </c>
      <c r="Y105" s="17">
        <v>88.9</v>
      </c>
      <c r="Z105" s="17">
        <v>88.7</v>
      </c>
      <c r="AA105" s="17">
        <v>66.7</v>
      </c>
      <c r="AB105" s="17">
        <v>105.8</v>
      </c>
      <c r="AC105" s="17">
        <v>826</v>
      </c>
      <c r="AD105" s="17">
        <v>13.2</v>
      </c>
      <c r="AE105" s="17">
        <v>593</v>
      </c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>
        <v>49.4</v>
      </c>
      <c r="E106" s="17">
        <v>91.6</v>
      </c>
      <c r="F106" s="41">
        <v>15.2</v>
      </c>
      <c r="G106" s="312"/>
      <c r="H106" s="17">
        <v>36.200000000000003</v>
      </c>
      <c r="I106" s="17">
        <v>96.2</v>
      </c>
      <c r="J106" s="17">
        <v>87.3</v>
      </c>
      <c r="K106" s="98">
        <v>87.6</v>
      </c>
      <c r="L106" s="267"/>
      <c r="M106" s="99"/>
      <c r="N106" s="17"/>
      <c r="O106" s="41"/>
      <c r="P106" s="99">
        <v>96.2</v>
      </c>
      <c r="Q106" s="17">
        <v>16.399999999999999</v>
      </c>
      <c r="R106" s="17">
        <v>49.1</v>
      </c>
      <c r="S106" s="17">
        <v>49</v>
      </c>
      <c r="T106" s="17">
        <v>65.400000000000006</v>
      </c>
      <c r="U106" s="17">
        <v>65.3</v>
      </c>
      <c r="V106" s="17">
        <v>65.2</v>
      </c>
      <c r="W106" s="17">
        <v>68.2</v>
      </c>
      <c r="X106" s="17">
        <v>89.2</v>
      </c>
      <c r="Y106" s="17">
        <v>89.2</v>
      </c>
      <c r="Z106" s="17">
        <v>89.1</v>
      </c>
      <c r="AA106" s="17">
        <v>66.8</v>
      </c>
      <c r="AB106" s="17">
        <v>105.5</v>
      </c>
      <c r="AC106" s="17">
        <v>824</v>
      </c>
      <c r="AD106" s="17">
        <v>13.1</v>
      </c>
      <c r="AE106" s="17">
        <v>595</v>
      </c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>
        <f>AVERAGE(D95:D106)</f>
        <v>49.399999999999984</v>
      </c>
      <c r="E107" s="78">
        <f>AVERAGE(E95:E106)</f>
        <v>94.766666666666652</v>
      </c>
      <c r="F107" s="102">
        <f>AVERAGE(F95:F106)</f>
        <v>15.774999999999999</v>
      </c>
      <c r="G107" s="77" t="e">
        <f>AVERAGE(G95:G106)</f>
        <v>#DIV/0!</v>
      </c>
      <c r="H107" s="78">
        <f>AVERAGE($H$95:$H$106)</f>
        <v>35.574999999999996</v>
      </c>
      <c r="I107" s="78">
        <f>AVERAGE($I$95:$I$106)</f>
        <v>96.250000000000014</v>
      </c>
      <c r="J107" s="78">
        <f>AVERAGE(J95:J106)</f>
        <v>86.399999999999991</v>
      </c>
      <c r="K107" s="103">
        <f>AVERAGE($K$95:$K$106)</f>
        <v>86.683333333333337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>
        <f t="shared" si="14"/>
        <v>97.283333333333317</v>
      </c>
      <c r="Q107" s="78">
        <f t="shared" si="14"/>
        <v>16.983333333333334</v>
      </c>
      <c r="R107" s="78">
        <f t="shared" si="14"/>
        <v>49.100000000000016</v>
      </c>
      <c r="S107" s="78">
        <f t="shared" si="14"/>
        <v>49.041666666666664</v>
      </c>
      <c r="T107" s="78">
        <f t="shared" si="14"/>
        <v>64.900000000000006</v>
      </c>
      <c r="U107" s="78">
        <f t="shared" si="14"/>
        <v>64.75</v>
      </c>
      <c r="V107" s="78">
        <f t="shared" si="14"/>
        <v>64.591666666666669</v>
      </c>
      <c r="W107" s="78">
        <f t="shared" si="14"/>
        <v>67.550000000000011</v>
      </c>
      <c r="X107" s="78">
        <f t="shared" si="14"/>
        <v>88.266666666666666</v>
      </c>
      <c r="Y107" s="78">
        <f t="shared" si="14"/>
        <v>88.341666666666654</v>
      </c>
      <c r="Z107" s="78">
        <f t="shared" si="14"/>
        <v>88.166666666666686</v>
      </c>
      <c r="AA107" s="78">
        <f t="shared" si="14"/>
        <v>66.208333333333329</v>
      </c>
      <c r="AB107" s="78">
        <f t="shared" si="14"/>
        <v>106.78333333333332</v>
      </c>
      <c r="AC107" s="78">
        <f t="shared" si="14"/>
        <v>825.41666666666663</v>
      </c>
      <c r="AD107" s="78">
        <f t="shared" si="14"/>
        <v>13.125</v>
      </c>
      <c r="AE107" s="102">
        <f>AVERAGE($AE$95:$AE$106)</f>
        <v>585.58333333333337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45331</v>
      </c>
      <c r="B108" s="11">
        <v>7.0833333333333304</v>
      </c>
      <c r="C108" s="286"/>
      <c r="D108" s="17">
        <v>49.4</v>
      </c>
      <c r="E108" s="17">
        <v>95</v>
      </c>
      <c r="F108" s="41">
        <v>15.2</v>
      </c>
      <c r="G108" s="306"/>
      <c r="H108" s="17">
        <v>36.1</v>
      </c>
      <c r="I108" s="17">
        <v>94.1</v>
      </c>
      <c r="J108" s="17">
        <v>87.4</v>
      </c>
      <c r="K108" s="98">
        <v>87.7</v>
      </c>
      <c r="L108" s="286">
        <v>0</v>
      </c>
      <c r="M108" s="99"/>
      <c r="N108" s="17"/>
      <c r="O108" s="41"/>
      <c r="P108" s="99">
        <v>92.6</v>
      </c>
      <c r="Q108" s="17">
        <v>16.5</v>
      </c>
      <c r="R108" s="17">
        <v>49.1</v>
      </c>
      <c r="S108" s="17">
        <v>49</v>
      </c>
      <c r="T108" s="17">
        <v>65.5</v>
      </c>
      <c r="U108" s="17">
        <v>65.400000000000006</v>
      </c>
      <c r="V108" s="17">
        <v>65.2</v>
      </c>
      <c r="W108" s="17">
        <v>68.3</v>
      </c>
      <c r="X108" s="17">
        <v>89.2</v>
      </c>
      <c r="Y108" s="17">
        <v>89.3</v>
      </c>
      <c r="Z108" s="17">
        <v>89.1</v>
      </c>
      <c r="AA108" s="17">
        <v>66.900000000000006</v>
      </c>
      <c r="AB108" s="17">
        <v>105.4</v>
      </c>
      <c r="AC108" s="17">
        <v>825</v>
      </c>
      <c r="AD108" s="17">
        <v>13.3</v>
      </c>
      <c r="AE108" s="17">
        <v>596</v>
      </c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>
        <v>49.4</v>
      </c>
      <c r="E109" s="17">
        <v>94.6</v>
      </c>
      <c r="F109" s="41">
        <v>15.2</v>
      </c>
      <c r="G109" s="311"/>
      <c r="H109" s="17">
        <v>36.299999999999997</v>
      </c>
      <c r="I109" s="17">
        <v>95.1</v>
      </c>
      <c r="J109" s="17">
        <v>87.4</v>
      </c>
      <c r="K109" s="98">
        <v>87.7</v>
      </c>
      <c r="L109" s="266"/>
      <c r="M109" s="99"/>
      <c r="N109" s="17"/>
      <c r="O109" s="41"/>
      <c r="P109" s="99">
        <v>94.6</v>
      </c>
      <c r="Q109" s="17">
        <v>16.5</v>
      </c>
      <c r="R109" s="17">
        <v>49.1</v>
      </c>
      <c r="S109" s="17">
        <v>49</v>
      </c>
      <c r="T109" s="17">
        <v>65.400000000000006</v>
      </c>
      <c r="U109" s="17">
        <v>65.2</v>
      </c>
      <c r="V109" s="17">
        <v>65.099999999999994</v>
      </c>
      <c r="W109" s="17">
        <v>68.099999999999994</v>
      </c>
      <c r="X109" s="17">
        <v>89.3</v>
      </c>
      <c r="Y109" s="17">
        <v>89.3</v>
      </c>
      <c r="Z109" s="17">
        <v>89.2</v>
      </c>
      <c r="AA109" s="17">
        <v>66.7</v>
      </c>
      <c r="AB109" s="17">
        <v>105.8</v>
      </c>
      <c r="AC109" s="17">
        <v>825</v>
      </c>
      <c r="AD109" s="17">
        <v>13.2</v>
      </c>
      <c r="AE109" s="17">
        <v>591</v>
      </c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>
        <v>49.4</v>
      </c>
      <c r="E110" s="17">
        <v>92.4</v>
      </c>
      <c r="F110" s="41">
        <v>15.4</v>
      </c>
      <c r="G110" s="311"/>
      <c r="H110" s="17">
        <v>33.9</v>
      </c>
      <c r="I110" s="17">
        <v>94.6</v>
      </c>
      <c r="J110" s="17">
        <v>87.5</v>
      </c>
      <c r="K110" s="98">
        <v>87.8</v>
      </c>
      <c r="L110" s="266"/>
      <c r="M110" s="99"/>
      <c r="N110" s="17"/>
      <c r="O110" s="41"/>
      <c r="P110" s="99">
        <v>96.7</v>
      </c>
      <c r="Q110" s="17">
        <v>16.5</v>
      </c>
      <c r="R110" s="17">
        <v>49.1</v>
      </c>
      <c r="S110" s="17">
        <v>49.1</v>
      </c>
      <c r="T110" s="17">
        <v>65</v>
      </c>
      <c r="U110" s="17">
        <v>64.900000000000006</v>
      </c>
      <c r="V110" s="17">
        <v>64.8</v>
      </c>
      <c r="W110" s="17">
        <v>67.8</v>
      </c>
      <c r="X110" s="17">
        <v>89.4</v>
      </c>
      <c r="Y110" s="17">
        <v>89.5</v>
      </c>
      <c r="Z110" s="17">
        <v>89.2</v>
      </c>
      <c r="AA110" s="17">
        <v>66.7</v>
      </c>
      <c r="AB110" s="17">
        <v>105.8</v>
      </c>
      <c r="AC110" s="17">
        <v>825</v>
      </c>
      <c r="AD110" s="17">
        <v>13.2</v>
      </c>
      <c r="AE110" s="17">
        <v>591</v>
      </c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>
        <v>49.4</v>
      </c>
      <c r="E111" s="17">
        <v>96.5</v>
      </c>
      <c r="F111" s="41">
        <v>15.6</v>
      </c>
      <c r="G111" s="311"/>
      <c r="H111" s="17">
        <v>35</v>
      </c>
      <c r="I111" s="17">
        <v>95.8</v>
      </c>
      <c r="J111" s="17">
        <v>87.6</v>
      </c>
      <c r="K111" s="98">
        <v>87.9</v>
      </c>
      <c r="L111" s="266"/>
      <c r="M111" s="99"/>
      <c r="N111" s="17"/>
      <c r="O111" s="41"/>
      <c r="P111" s="99">
        <v>96.5</v>
      </c>
      <c r="Q111" s="17">
        <v>16.600000000000001</v>
      </c>
      <c r="R111" s="17">
        <v>49.1</v>
      </c>
      <c r="S111" s="17">
        <v>49.1</v>
      </c>
      <c r="T111" s="17">
        <v>65.400000000000006</v>
      </c>
      <c r="U111" s="17">
        <v>65.3</v>
      </c>
      <c r="V111" s="17">
        <v>65.099999999999994</v>
      </c>
      <c r="W111" s="17">
        <v>65.099999999999994</v>
      </c>
      <c r="X111" s="17">
        <v>89.5</v>
      </c>
      <c r="Y111" s="17">
        <v>89.5</v>
      </c>
      <c r="Z111" s="17">
        <v>89.3</v>
      </c>
      <c r="AA111" s="17">
        <v>66.400000000000006</v>
      </c>
      <c r="AB111" s="17">
        <v>106.9</v>
      </c>
      <c r="AC111" s="17">
        <v>826</v>
      </c>
      <c r="AD111" s="17">
        <v>13.2</v>
      </c>
      <c r="AE111" s="17">
        <v>590</v>
      </c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>
        <v>49.4</v>
      </c>
      <c r="E112" s="17">
        <v>92.5</v>
      </c>
      <c r="F112" s="41">
        <v>16.100000000000001</v>
      </c>
      <c r="G112" s="311"/>
      <c r="H112" s="17">
        <v>37.9</v>
      </c>
      <c r="I112" s="17">
        <v>95</v>
      </c>
      <c r="J112" s="17">
        <v>87.9</v>
      </c>
      <c r="K112" s="98">
        <v>88.1</v>
      </c>
      <c r="L112" s="266"/>
      <c r="M112" s="99"/>
      <c r="N112" s="17"/>
      <c r="O112" s="41"/>
      <c r="P112" s="99">
        <v>92.5</v>
      </c>
      <c r="Q112" s="17">
        <v>17.5</v>
      </c>
      <c r="R112" s="17">
        <v>49.2</v>
      </c>
      <c r="S112" s="17">
        <v>49.1</v>
      </c>
      <c r="T112" s="17">
        <v>66.7</v>
      </c>
      <c r="U112" s="17">
        <v>66.599999999999994</v>
      </c>
      <c r="V112" s="17">
        <v>66.400000000000006</v>
      </c>
      <c r="W112" s="17">
        <v>69.5</v>
      </c>
      <c r="X112" s="17">
        <v>89.7</v>
      </c>
      <c r="Y112" s="17">
        <v>89.8</v>
      </c>
      <c r="Z112" s="17">
        <v>89.7</v>
      </c>
      <c r="AA112" s="17">
        <v>68</v>
      </c>
      <c r="AB112" s="17">
        <v>105.8</v>
      </c>
      <c r="AC112" s="17">
        <v>826</v>
      </c>
      <c r="AD112" s="17">
        <v>13</v>
      </c>
      <c r="AE112" s="17">
        <v>596</v>
      </c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>
        <v>49.4</v>
      </c>
      <c r="E113" s="17">
        <v>91.5</v>
      </c>
      <c r="F113" s="41">
        <v>16.7</v>
      </c>
      <c r="G113" s="311"/>
      <c r="H113" s="17">
        <v>38.799999999999997</v>
      </c>
      <c r="I113" s="17">
        <v>94.8</v>
      </c>
      <c r="J113" s="17">
        <v>87.6</v>
      </c>
      <c r="K113" s="98">
        <v>87.8</v>
      </c>
      <c r="L113" s="266"/>
      <c r="M113" s="99"/>
      <c r="N113" s="17"/>
      <c r="O113" s="41"/>
      <c r="P113" s="99">
        <v>91.5</v>
      </c>
      <c r="Q113" s="17">
        <v>18.100000000000001</v>
      </c>
      <c r="R113" s="17">
        <v>49.1</v>
      </c>
      <c r="S113" s="17">
        <v>49.1</v>
      </c>
      <c r="T113" s="17">
        <v>67.099999999999994</v>
      </c>
      <c r="U113" s="17">
        <v>66.8</v>
      </c>
      <c r="V113" s="17">
        <v>66.599999999999994</v>
      </c>
      <c r="W113" s="17">
        <v>69.7</v>
      </c>
      <c r="X113" s="17">
        <v>89.4</v>
      </c>
      <c r="Y113" s="17">
        <v>89.5</v>
      </c>
      <c r="Z113" s="17">
        <v>89.4</v>
      </c>
      <c r="AA113" s="17">
        <v>68.5</v>
      </c>
      <c r="AB113" s="17">
        <v>105.8</v>
      </c>
      <c r="AC113" s="17">
        <v>825</v>
      </c>
      <c r="AD113" s="17">
        <v>13.2</v>
      </c>
      <c r="AE113" s="17">
        <v>591</v>
      </c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>
        <v>49.4</v>
      </c>
      <c r="E114" s="17">
        <v>92.6</v>
      </c>
      <c r="F114" s="41">
        <v>17</v>
      </c>
      <c r="G114" s="311"/>
      <c r="H114" s="17">
        <v>39</v>
      </c>
      <c r="I114" s="17">
        <v>95.3</v>
      </c>
      <c r="J114" s="17">
        <v>86.9</v>
      </c>
      <c r="K114" s="98">
        <v>87.2</v>
      </c>
      <c r="L114" s="266"/>
      <c r="M114" s="99"/>
      <c r="N114" s="17"/>
      <c r="O114" s="41"/>
      <c r="P114" s="99">
        <v>92.6</v>
      </c>
      <c r="Q114" s="17">
        <v>18.399999999999999</v>
      </c>
      <c r="R114" s="17">
        <v>49.1</v>
      </c>
      <c r="S114" s="17">
        <v>49</v>
      </c>
      <c r="T114" s="17">
        <v>66.900000000000006</v>
      </c>
      <c r="U114" s="17">
        <v>66.5</v>
      </c>
      <c r="V114" s="17">
        <v>66.3</v>
      </c>
      <c r="W114" s="17">
        <v>69.400000000000006</v>
      </c>
      <c r="X114" s="17">
        <v>88.8</v>
      </c>
      <c r="Y114" s="17">
        <v>88.9</v>
      </c>
      <c r="Z114" s="17">
        <v>88.7</v>
      </c>
      <c r="AA114" s="17">
        <v>68.3</v>
      </c>
      <c r="AB114" s="17">
        <v>106.3</v>
      </c>
      <c r="AC114" s="17">
        <v>826</v>
      </c>
      <c r="AD114" s="17">
        <v>12.9</v>
      </c>
      <c r="AE114" s="17">
        <v>588</v>
      </c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>
        <v>49.4</v>
      </c>
      <c r="E115" s="17">
        <v>94.3</v>
      </c>
      <c r="F115" s="41">
        <v>17</v>
      </c>
      <c r="G115" s="311"/>
      <c r="H115" s="17">
        <v>38.4</v>
      </c>
      <c r="I115" s="17">
        <v>96.3</v>
      </c>
      <c r="J115" s="17">
        <v>86.7</v>
      </c>
      <c r="K115" s="98">
        <v>87</v>
      </c>
      <c r="L115" s="266"/>
      <c r="M115" s="99"/>
      <c r="N115" s="17"/>
      <c r="O115" s="41"/>
      <c r="P115" s="99">
        <v>94.3</v>
      </c>
      <c r="Q115" s="17">
        <v>18.3</v>
      </c>
      <c r="R115" s="17">
        <v>49.1</v>
      </c>
      <c r="S115" s="17">
        <v>49.1</v>
      </c>
      <c r="T115" s="17">
        <v>66.599999999999994</v>
      </c>
      <c r="U115" s="17">
        <v>66</v>
      </c>
      <c r="V115" s="17">
        <v>65.8</v>
      </c>
      <c r="W115" s="17">
        <v>68.900000000000006</v>
      </c>
      <c r="X115" s="17">
        <v>88.6</v>
      </c>
      <c r="Y115" s="17">
        <v>88.6</v>
      </c>
      <c r="Z115" s="17">
        <v>88.5</v>
      </c>
      <c r="AA115" s="17">
        <v>68</v>
      </c>
      <c r="AB115" s="17">
        <v>106.2</v>
      </c>
      <c r="AC115" s="17">
        <v>824</v>
      </c>
      <c r="AD115" s="17">
        <v>13.3</v>
      </c>
      <c r="AE115" s="17">
        <v>589</v>
      </c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>
        <v>49.4</v>
      </c>
      <c r="E116" s="17">
        <v>93.4</v>
      </c>
      <c r="F116" s="41">
        <v>16.8</v>
      </c>
      <c r="G116" s="311"/>
      <c r="H116" s="17">
        <v>37.4</v>
      </c>
      <c r="I116" s="17">
        <v>95.9</v>
      </c>
      <c r="J116" s="17">
        <v>86.8</v>
      </c>
      <c r="K116" s="98">
        <v>86.9</v>
      </c>
      <c r="L116" s="266"/>
      <c r="M116" s="99"/>
      <c r="N116" s="17"/>
      <c r="O116" s="41"/>
      <c r="P116" s="99">
        <v>92.8</v>
      </c>
      <c r="Q116" s="17">
        <v>17.899999999999999</v>
      </c>
      <c r="R116" s="17">
        <v>49.1</v>
      </c>
      <c r="S116" s="17">
        <v>49</v>
      </c>
      <c r="T116" s="17">
        <v>66.099999999999994</v>
      </c>
      <c r="U116" s="17">
        <v>65.7</v>
      </c>
      <c r="V116" s="17">
        <v>65.5</v>
      </c>
      <c r="W116" s="17">
        <v>68.599999999999994</v>
      </c>
      <c r="X116" s="17">
        <v>88.5</v>
      </c>
      <c r="Y116" s="17">
        <v>88.6</v>
      </c>
      <c r="Z116" s="17">
        <v>88.4</v>
      </c>
      <c r="AA116" s="17">
        <v>67.400000000000006</v>
      </c>
      <c r="AB116" s="17">
        <v>106.3</v>
      </c>
      <c r="AC116" s="17">
        <v>826</v>
      </c>
      <c r="AD116" s="17">
        <v>13</v>
      </c>
      <c r="AE116" s="17">
        <v>585</v>
      </c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>
        <v>49.4</v>
      </c>
      <c r="E117" s="17">
        <v>92</v>
      </c>
      <c r="F117" s="41">
        <v>16.600000000000001</v>
      </c>
      <c r="G117" s="311"/>
      <c r="H117" s="17">
        <v>37</v>
      </c>
      <c r="I117" s="17">
        <v>95.4</v>
      </c>
      <c r="J117" s="17">
        <v>86.5</v>
      </c>
      <c r="K117" s="98">
        <v>86.8</v>
      </c>
      <c r="L117" s="266"/>
      <c r="M117" s="99"/>
      <c r="N117" s="17"/>
      <c r="O117" s="41"/>
      <c r="P117" s="99">
        <v>92.9</v>
      </c>
      <c r="Q117" s="17">
        <v>17.899999999999999</v>
      </c>
      <c r="R117" s="17">
        <v>49.1</v>
      </c>
      <c r="S117" s="17">
        <v>49</v>
      </c>
      <c r="T117" s="17">
        <v>65.8</v>
      </c>
      <c r="U117" s="17">
        <v>65.3</v>
      </c>
      <c r="V117" s="17">
        <v>65.2</v>
      </c>
      <c r="W117" s="17">
        <v>68.2</v>
      </c>
      <c r="X117" s="17">
        <v>88.4</v>
      </c>
      <c r="Y117" s="17">
        <v>88.4</v>
      </c>
      <c r="Z117" s="17">
        <v>88.3</v>
      </c>
      <c r="AA117" s="17">
        <v>67.099999999999994</v>
      </c>
      <c r="AB117" s="17">
        <v>106.5</v>
      </c>
      <c r="AC117" s="17">
        <v>825</v>
      </c>
      <c r="AD117" s="17">
        <v>13</v>
      </c>
      <c r="AE117" s="17">
        <v>584</v>
      </c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>
        <v>49.4</v>
      </c>
      <c r="E118" s="17">
        <v>95.8</v>
      </c>
      <c r="F118" s="41">
        <v>16.5</v>
      </c>
      <c r="G118" s="311"/>
      <c r="H118" s="17">
        <v>36.6</v>
      </c>
      <c r="I118" s="17">
        <v>96.5</v>
      </c>
      <c r="J118" s="17">
        <v>86.3</v>
      </c>
      <c r="K118" s="98">
        <v>86.5</v>
      </c>
      <c r="L118" s="266"/>
      <c r="M118" s="99"/>
      <c r="N118" s="17"/>
      <c r="O118" s="41"/>
      <c r="P118" s="99">
        <v>95.8</v>
      </c>
      <c r="Q118" s="17">
        <v>17.600000000000001</v>
      </c>
      <c r="R118" s="17">
        <v>49.1</v>
      </c>
      <c r="S118" s="143">
        <v>49</v>
      </c>
      <c r="T118" s="17">
        <v>65.400000000000006</v>
      </c>
      <c r="U118" s="17">
        <v>65.3</v>
      </c>
      <c r="V118" s="17">
        <v>65.2</v>
      </c>
      <c r="W118" s="17">
        <v>68.099999999999994</v>
      </c>
      <c r="X118" s="17">
        <v>88.1</v>
      </c>
      <c r="Y118" s="17">
        <v>88.2</v>
      </c>
      <c r="Z118" s="17">
        <v>88</v>
      </c>
      <c r="AA118" s="17">
        <v>66.8</v>
      </c>
      <c r="AB118" s="17">
        <v>106.6</v>
      </c>
      <c r="AC118" s="17">
        <v>824</v>
      </c>
      <c r="AD118" s="17">
        <v>13</v>
      </c>
      <c r="AE118" s="17">
        <v>583</v>
      </c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>
        <v>49.4</v>
      </c>
      <c r="E119" s="17">
        <v>94.3</v>
      </c>
      <c r="F119" s="41">
        <v>16.600000000000001</v>
      </c>
      <c r="G119" s="312"/>
      <c r="H119" s="17">
        <v>36.5</v>
      </c>
      <c r="I119" s="17">
        <v>95.3</v>
      </c>
      <c r="J119" s="17">
        <v>86.1</v>
      </c>
      <c r="K119" s="98">
        <v>86.4</v>
      </c>
      <c r="L119" s="267"/>
      <c r="M119" s="99"/>
      <c r="N119" s="17"/>
      <c r="O119" s="41"/>
      <c r="P119" s="99">
        <v>94.3</v>
      </c>
      <c r="Q119" s="17">
        <v>17.8</v>
      </c>
      <c r="R119" s="17">
        <v>49.1</v>
      </c>
      <c r="S119" s="17">
        <v>49</v>
      </c>
      <c r="T119" s="17">
        <v>65.5</v>
      </c>
      <c r="U119" s="17">
        <v>65.400000000000006</v>
      </c>
      <c r="V119" s="17">
        <v>65.3</v>
      </c>
      <c r="W119" s="17">
        <v>68.2</v>
      </c>
      <c r="X119" s="17">
        <v>88</v>
      </c>
      <c r="Y119" s="17">
        <v>88.1</v>
      </c>
      <c r="Z119" s="17">
        <v>87.9</v>
      </c>
      <c r="AA119" s="17">
        <v>66.8</v>
      </c>
      <c r="AB119" s="17">
        <v>106.5</v>
      </c>
      <c r="AC119" s="17">
        <v>825</v>
      </c>
      <c r="AD119" s="17">
        <v>13.3</v>
      </c>
      <c r="AE119" s="17">
        <v>582</v>
      </c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>
        <f>AVERAGE($D$108:$D$119)</f>
        <v>49.399999999999984</v>
      </c>
      <c r="E120" s="78">
        <f>AVERAGE($E$108:$E$119)</f>
        <v>93.74166666666666</v>
      </c>
      <c r="F120" s="102">
        <f>AVERAGE($F$108:$F$119)</f>
        <v>16.224999999999998</v>
      </c>
      <c r="G120" s="77" t="e">
        <f>AVERAGE(G108:G119)</f>
        <v>#DIV/0!</v>
      </c>
      <c r="H120" s="78">
        <f>AVERAGE($H$108:$H$119)</f>
        <v>36.908333333333331</v>
      </c>
      <c r="I120" s="78">
        <f>AVERAGE($I$108:$I$119)</f>
        <v>95.34166666666664</v>
      </c>
      <c r="J120" s="78">
        <f>AVERAGE(J108:J119)</f>
        <v>87.058333333333323</v>
      </c>
      <c r="K120" s="103">
        <f>AVERAGE($K$108:$K$119)</f>
        <v>87.316666666666663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>
        <f t="shared" si="16"/>
        <v>93.924999999999997</v>
      </c>
      <c r="Q120" s="78">
        <f t="shared" si="16"/>
        <v>17.466666666666669</v>
      </c>
      <c r="R120" s="78">
        <f t="shared" si="16"/>
        <v>49.108333333333348</v>
      </c>
      <c r="S120" s="78">
        <f t="shared" si="16"/>
        <v>49.041666666666664</v>
      </c>
      <c r="T120" s="78">
        <f t="shared" si="16"/>
        <v>65.95</v>
      </c>
      <c r="U120" s="78">
        <f t="shared" si="16"/>
        <v>65.7</v>
      </c>
      <c r="V120" s="78">
        <f t="shared" si="16"/>
        <v>65.541666666666671</v>
      </c>
      <c r="W120" s="78">
        <f t="shared" si="16"/>
        <v>68.325000000000003</v>
      </c>
      <c r="X120" s="78">
        <f t="shared" si="16"/>
        <v>88.908333333333346</v>
      </c>
      <c r="Y120" s="78">
        <f t="shared" si="16"/>
        <v>88.975000000000009</v>
      </c>
      <c r="Z120" s="78">
        <f t="shared" si="16"/>
        <v>88.808333333333337</v>
      </c>
      <c r="AA120" s="78">
        <f t="shared" si="16"/>
        <v>67.3</v>
      </c>
      <c r="AB120" s="78">
        <f t="shared" si="16"/>
        <v>106.1583333333333</v>
      </c>
      <c r="AC120" s="78">
        <f t="shared" si="16"/>
        <v>825.16666666666663</v>
      </c>
      <c r="AD120" s="78">
        <f t="shared" si="16"/>
        <v>13.133333333333335</v>
      </c>
      <c r="AE120" s="102">
        <f>AVERAGE($AE$108:$AE$119)</f>
        <v>588.83333333333337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45332</v>
      </c>
      <c r="B121" s="11">
        <v>8.0833333333333304</v>
      </c>
      <c r="C121" s="306"/>
      <c r="D121" s="17">
        <v>49.4</v>
      </c>
      <c r="E121" s="17">
        <v>94.8</v>
      </c>
      <c r="F121" s="41">
        <v>16.600000000000001</v>
      </c>
      <c r="G121" s="306"/>
      <c r="H121" s="17">
        <v>36.4</v>
      </c>
      <c r="I121" s="17">
        <v>95.8</v>
      </c>
      <c r="J121" s="17">
        <v>86</v>
      </c>
      <c r="K121" s="98">
        <v>86.3</v>
      </c>
      <c r="L121" s="286">
        <f>G121-C121</f>
        <v>0</v>
      </c>
      <c r="M121" s="99"/>
      <c r="N121" s="17"/>
      <c r="O121" s="41"/>
      <c r="P121" s="99">
        <v>97.9</v>
      </c>
      <c r="Q121" s="17">
        <v>17.8</v>
      </c>
      <c r="R121" s="17">
        <v>49.1</v>
      </c>
      <c r="S121" s="17">
        <v>49</v>
      </c>
      <c r="T121" s="17">
        <v>65.400000000000006</v>
      </c>
      <c r="U121" s="17">
        <v>65.3</v>
      </c>
      <c r="V121" s="17">
        <v>65.099999999999994</v>
      </c>
      <c r="W121" s="17">
        <v>68.099999999999994</v>
      </c>
      <c r="X121" s="17">
        <v>87.8</v>
      </c>
      <c r="Y121" s="17">
        <v>87.9</v>
      </c>
      <c r="Z121" s="17">
        <v>87.8</v>
      </c>
      <c r="AA121" s="17">
        <v>66.7</v>
      </c>
      <c r="AB121" s="17">
        <v>106.5</v>
      </c>
      <c r="AC121" s="17">
        <v>826</v>
      </c>
      <c r="AD121" s="17">
        <v>13</v>
      </c>
      <c r="AE121" s="17">
        <v>584</v>
      </c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>
        <v>49.4</v>
      </c>
      <c r="E122" s="17">
        <v>95.3</v>
      </c>
      <c r="F122" s="41">
        <v>16.600000000000001</v>
      </c>
      <c r="G122" s="311"/>
      <c r="H122" s="17">
        <v>36.5</v>
      </c>
      <c r="I122" s="17">
        <v>96.4</v>
      </c>
      <c r="J122" s="17">
        <v>85.9</v>
      </c>
      <c r="K122" s="98">
        <v>86.2</v>
      </c>
      <c r="L122" s="266"/>
      <c r="M122" s="99"/>
      <c r="N122" s="17"/>
      <c r="O122" s="41"/>
      <c r="P122" s="99">
        <v>97</v>
      </c>
      <c r="Q122" s="17">
        <v>17.7</v>
      </c>
      <c r="R122" s="17">
        <v>49.1</v>
      </c>
      <c r="S122" s="17">
        <v>49</v>
      </c>
      <c r="T122" s="17">
        <v>65.2</v>
      </c>
      <c r="U122" s="17">
        <v>65.099999999999994</v>
      </c>
      <c r="V122" s="17">
        <v>64.900000000000006</v>
      </c>
      <c r="W122" s="17">
        <v>67.900000000000006</v>
      </c>
      <c r="X122" s="17">
        <v>87.8</v>
      </c>
      <c r="Y122" s="17">
        <v>87.9</v>
      </c>
      <c r="Z122" s="17">
        <v>87.7</v>
      </c>
      <c r="AA122" s="17">
        <v>66.599999999999994</v>
      </c>
      <c r="AB122" s="17">
        <v>107.1</v>
      </c>
      <c r="AC122" s="17">
        <v>825</v>
      </c>
      <c r="AD122" s="17">
        <v>13.3</v>
      </c>
      <c r="AE122" s="17">
        <v>580</v>
      </c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>
        <v>49.4</v>
      </c>
      <c r="E123" s="17">
        <v>94</v>
      </c>
      <c r="F123" s="41">
        <v>16.600000000000001</v>
      </c>
      <c r="G123" s="311"/>
      <c r="H123" s="17">
        <v>36.299999999999997</v>
      </c>
      <c r="I123" s="17">
        <v>96.2</v>
      </c>
      <c r="J123" s="17">
        <v>85.9</v>
      </c>
      <c r="K123" s="98">
        <v>86.1</v>
      </c>
      <c r="L123" s="266"/>
      <c r="M123" s="99"/>
      <c r="N123" s="17"/>
      <c r="O123" s="41"/>
      <c r="P123" s="99">
        <v>97.8</v>
      </c>
      <c r="Q123" s="17">
        <v>17.8</v>
      </c>
      <c r="R123" s="17">
        <v>49.1</v>
      </c>
      <c r="S123" s="17">
        <v>49</v>
      </c>
      <c r="T123" s="17">
        <v>65.2</v>
      </c>
      <c r="U123" s="17">
        <v>65</v>
      </c>
      <c r="V123" s="17">
        <v>64.8</v>
      </c>
      <c r="W123" s="17">
        <v>67.8</v>
      </c>
      <c r="X123" s="17">
        <v>87.7</v>
      </c>
      <c r="Y123" s="17">
        <v>87.8</v>
      </c>
      <c r="Z123" s="17">
        <v>87.6</v>
      </c>
      <c r="AA123" s="17">
        <v>66.5</v>
      </c>
      <c r="AB123" s="17">
        <v>107.4</v>
      </c>
      <c r="AC123" s="17">
        <v>827</v>
      </c>
      <c r="AD123" s="17">
        <v>13.1</v>
      </c>
      <c r="AE123" s="17">
        <v>579</v>
      </c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>
        <v>49.4</v>
      </c>
      <c r="E124" s="17">
        <v>94.5</v>
      </c>
      <c r="F124" s="41">
        <v>16.399999999999999</v>
      </c>
      <c r="G124" s="311"/>
      <c r="H124" s="17">
        <v>35.799999999999997</v>
      </c>
      <c r="I124" s="17">
        <v>96.7</v>
      </c>
      <c r="J124" s="17">
        <v>86.2</v>
      </c>
      <c r="K124" s="98">
        <v>86.4</v>
      </c>
      <c r="L124" s="266"/>
      <c r="M124" s="99"/>
      <c r="N124" s="17"/>
      <c r="O124" s="41"/>
      <c r="P124" s="99">
        <v>98.8</v>
      </c>
      <c r="Q124" s="17">
        <v>17.7</v>
      </c>
      <c r="R124" s="17">
        <v>49.1</v>
      </c>
      <c r="S124" s="17">
        <v>49</v>
      </c>
      <c r="T124" s="17">
        <v>65.099999999999994</v>
      </c>
      <c r="U124" s="17">
        <v>65</v>
      </c>
      <c r="V124" s="17">
        <v>65.900000000000006</v>
      </c>
      <c r="W124" s="17">
        <v>67.8</v>
      </c>
      <c r="X124" s="17">
        <v>88.1</v>
      </c>
      <c r="Y124" s="17">
        <v>88.1</v>
      </c>
      <c r="Z124" s="17">
        <v>88</v>
      </c>
      <c r="AA124" s="17">
        <v>66.5</v>
      </c>
      <c r="AB124" s="17">
        <v>106.9</v>
      </c>
      <c r="AC124" s="17">
        <v>825</v>
      </c>
      <c r="AD124" s="17">
        <v>13</v>
      </c>
      <c r="AE124" s="17">
        <v>582</v>
      </c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>
        <v>49.4</v>
      </c>
      <c r="E125" s="17">
        <v>92.8</v>
      </c>
      <c r="F125" s="41">
        <v>16.899999999999999</v>
      </c>
      <c r="G125" s="311"/>
      <c r="H125" s="17">
        <v>37.799999999999997</v>
      </c>
      <c r="I125" s="17">
        <v>95.9</v>
      </c>
      <c r="J125" s="17">
        <v>86.4</v>
      </c>
      <c r="K125" s="98">
        <v>86.6</v>
      </c>
      <c r="L125" s="266"/>
      <c r="M125" s="99"/>
      <c r="N125" s="17"/>
      <c r="O125" s="41"/>
      <c r="P125" s="99">
        <v>97.1</v>
      </c>
      <c r="Q125" s="17">
        <v>18.2</v>
      </c>
      <c r="R125" s="17">
        <v>49.1</v>
      </c>
      <c r="S125" s="17">
        <v>49</v>
      </c>
      <c r="T125" s="17">
        <v>66.2</v>
      </c>
      <c r="U125" s="17">
        <v>66</v>
      </c>
      <c r="V125" s="17">
        <v>65.900000000000006</v>
      </c>
      <c r="W125" s="17">
        <v>68.900000000000006</v>
      </c>
      <c r="X125" s="17">
        <v>88.2</v>
      </c>
      <c r="Y125" s="17">
        <v>88.3</v>
      </c>
      <c r="Z125" s="17">
        <v>88.2</v>
      </c>
      <c r="AA125" s="17">
        <v>67.5</v>
      </c>
      <c r="AB125" s="17">
        <v>106.5</v>
      </c>
      <c r="AC125" s="17">
        <v>825</v>
      </c>
      <c r="AD125" s="17">
        <v>13.2</v>
      </c>
      <c r="AE125" s="17">
        <v>585</v>
      </c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>
        <v>49.4</v>
      </c>
      <c r="E126" s="17">
        <v>89.7</v>
      </c>
      <c r="F126" s="41">
        <v>17.5</v>
      </c>
      <c r="G126" s="311"/>
      <c r="H126" s="17">
        <v>39</v>
      </c>
      <c r="I126" s="17">
        <v>95.5</v>
      </c>
      <c r="J126" s="17">
        <v>86.5</v>
      </c>
      <c r="K126" s="98">
        <v>86.8</v>
      </c>
      <c r="L126" s="266"/>
      <c r="M126" s="99"/>
      <c r="N126" s="17"/>
      <c r="O126" s="41"/>
      <c r="P126" s="99">
        <v>97.9</v>
      </c>
      <c r="Q126" s="17">
        <v>18.8</v>
      </c>
      <c r="R126" s="17">
        <v>49.1</v>
      </c>
      <c r="S126" s="17">
        <v>49.1</v>
      </c>
      <c r="T126" s="17">
        <v>67</v>
      </c>
      <c r="U126" s="17">
        <v>66.900000000000006</v>
      </c>
      <c r="V126" s="17">
        <v>66.7</v>
      </c>
      <c r="W126" s="17">
        <v>69.8</v>
      </c>
      <c r="X126" s="17">
        <v>88.3</v>
      </c>
      <c r="Y126" s="17">
        <v>88.4</v>
      </c>
      <c r="Z126" s="17">
        <v>88.3</v>
      </c>
      <c r="AA126" s="17">
        <v>68.400000000000006</v>
      </c>
      <c r="AB126" s="17">
        <v>105.7</v>
      </c>
      <c r="AC126" s="17">
        <v>825</v>
      </c>
      <c r="AD126" s="17">
        <v>12.9</v>
      </c>
      <c r="AE126" s="17">
        <v>582</v>
      </c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>
        <v>49.4</v>
      </c>
      <c r="E127" s="17">
        <v>92</v>
      </c>
      <c r="F127" s="41">
        <v>17.7</v>
      </c>
      <c r="G127" s="311"/>
      <c r="H127" s="17">
        <v>39.4</v>
      </c>
      <c r="I127" s="17">
        <v>95.1</v>
      </c>
      <c r="J127" s="17">
        <v>86.9</v>
      </c>
      <c r="K127" s="98">
        <v>87.2</v>
      </c>
      <c r="L127" s="266"/>
      <c r="M127" s="99"/>
      <c r="N127" s="17"/>
      <c r="O127" s="41"/>
      <c r="P127" s="99">
        <v>97.4</v>
      </c>
      <c r="Q127" s="17">
        <v>19.2</v>
      </c>
      <c r="R127" s="17">
        <v>49.2</v>
      </c>
      <c r="S127" s="17">
        <v>49.1</v>
      </c>
      <c r="T127" s="17">
        <v>67.7</v>
      </c>
      <c r="U127" s="17">
        <v>67.599999999999994</v>
      </c>
      <c r="V127" s="17">
        <v>67.3</v>
      </c>
      <c r="W127" s="17">
        <v>70.599999999999994</v>
      </c>
      <c r="X127" s="17">
        <v>88.8</v>
      </c>
      <c r="Y127" s="17">
        <v>88.9</v>
      </c>
      <c r="Z127" s="17">
        <v>88.7</v>
      </c>
      <c r="AA127" s="17">
        <v>69</v>
      </c>
      <c r="AB127" s="17">
        <v>106</v>
      </c>
      <c r="AC127" s="17">
        <v>825</v>
      </c>
      <c r="AD127" s="17">
        <v>12.9</v>
      </c>
      <c r="AE127" s="17">
        <v>588</v>
      </c>
      <c r="AF127" s="100"/>
      <c r="AG127" s="17"/>
      <c r="AH127" s="17"/>
      <c r="AI127" s="17" t="s">
        <v>132</v>
      </c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>
        <v>49.4</v>
      </c>
      <c r="E128" s="17">
        <v>90.2</v>
      </c>
      <c r="F128" s="41">
        <v>17.8</v>
      </c>
      <c r="G128" s="311"/>
      <c r="H128" s="17">
        <v>38.799999999999997</v>
      </c>
      <c r="I128" s="17">
        <v>94.7</v>
      </c>
      <c r="J128" s="17">
        <v>87</v>
      </c>
      <c r="K128" s="98">
        <v>87.2</v>
      </c>
      <c r="L128" s="266"/>
      <c r="M128" s="99"/>
      <c r="N128" s="17"/>
      <c r="O128" s="41"/>
      <c r="P128" s="99">
        <v>96.2</v>
      </c>
      <c r="Q128" s="17">
        <v>19.100000000000001</v>
      </c>
      <c r="R128" s="17">
        <v>49.1</v>
      </c>
      <c r="S128" s="17">
        <v>49</v>
      </c>
      <c r="T128" s="17">
        <v>67.7</v>
      </c>
      <c r="U128" s="17">
        <v>67.599999999999994</v>
      </c>
      <c r="V128" s="17">
        <v>67.400000000000006</v>
      </c>
      <c r="W128" s="17">
        <v>70.5</v>
      </c>
      <c r="X128" s="17">
        <v>88.8</v>
      </c>
      <c r="Y128" s="17">
        <v>88.9</v>
      </c>
      <c r="Z128" s="17">
        <v>88.7</v>
      </c>
      <c r="AA128" s="17">
        <v>69.099999999999994</v>
      </c>
      <c r="AB128" s="17">
        <v>105.5</v>
      </c>
      <c r="AC128" s="17">
        <v>826</v>
      </c>
      <c r="AD128" s="17">
        <v>13.2</v>
      </c>
      <c r="AE128" s="17">
        <v>590</v>
      </c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>
        <v>49.4</v>
      </c>
      <c r="E129" s="17">
        <v>92.6</v>
      </c>
      <c r="F129" s="41">
        <v>17.600000000000001</v>
      </c>
      <c r="G129" s="311"/>
      <c r="H129" s="17">
        <v>37.799999999999997</v>
      </c>
      <c r="I129" s="17">
        <v>94.5</v>
      </c>
      <c r="J129" s="17">
        <v>87.6</v>
      </c>
      <c r="K129" s="98">
        <v>87.8</v>
      </c>
      <c r="L129" s="266"/>
      <c r="M129" s="99"/>
      <c r="N129" s="17"/>
      <c r="O129" s="41"/>
      <c r="P129" s="99">
        <v>96.5</v>
      </c>
      <c r="Q129" s="17">
        <v>18.7</v>
      </c>
      <c r="R129" s="17">
        <v>49.1</v>
      </c>
      <c r="S129" s="17">
        <v>49.1</v>
      </c>
      <c r="T129" s="17">
        <v>67.5</v>
      </c>
      <c r="U129" s="17">
        <v>67.400000000000006</v>
      </c>
      <c r="V129" s="17">
        <v>67.099999999999994</v>
      </c>
      <c r="W129" s="17">
        <v>70.3</v>
      </c>
      <c r="X129" s="17">
        <v>89.4</v>
      </c>
      <c r="Y129" s="17">
        <v>89.4</v>
      </c>
      <c r="Z129" s="17">
        <v>89.3</v>
      </c>
      <c r="AA129" s="17">
        <v>68.8</v>
      </c>
      <c r="AB129" s="17">
        <v>106.2</v>
      </c>
      <c r="AC129" s="17">
        <v>824</v>
      </c>
      <c r="AD129" s="17">
        <v>13.2</v>
      </c>
      <c r="AE129" s="17">
        <v>590</v>
      </c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>
        <v>49.4</v>
      </c>
      <c r="E130" s="17">
        <v>93.4</v>
      </c>
      <c r="F130" s="41">
        <v>17.399999999999999</v>
      </c>
      <c r="G130" s="311"/>
      <c r="H130" s="17">
        <v>37.4</v>
      </c>
      <c r="I130" s="17">
        <v>94.9</v>
      </c>
      <c r="J130" s="17">
        <v>87.5</v>
      </c>
      <c r="K130" s="98">
        <v>87.8</v>
      </c>
      <c r="L130" s="266"/>
      <c r="M130" s="99"/>
      <c r="N130" s="17"/>
      <c r="O130" s="41"/>
      <c r="P130" s="99">
        <v>96.9</v>
      </c>
      <c r="Q130" s="17">
        <v>18.600000000000001</v>
      </c>
      <c r="R130" s="17">
        <v>49.1</v>
      </c>
      <c r="S130" s="17">
        <v>49.1</v>
      </c>
      <c r="T130" s="17">
        <v>67.400000000000006</v>
      </c>
      <c r="U130" s="17">
        <v>67.2</v>
      </c>
      <c r="V130" s="17">
        <v>67</v>
      </c>
      <c r="W130" s="17">
        <v>70.2</v>
      </c>
      <c r="X130" s="17">
        <v>89.4</v>
      </c>
      <c r="Y130" s="17">
        <v>89.5</v>
      </c>
      <c r="Z130" s="17">
        <v>89.3</v>
      </c>
      <c r="AA130" s="17">
        <v>68.599999999999994</v>
      </c>
      <c r="AB130" s="17">
        <v>106</v>
      </c>
      <c r="AC130" s="17">
        <v>826</v>
      </c>
      <c r="AD130" s="17">
        <v>13</v>
      </c>
      <c r="AE130" s="17">
        <v>590</v>
      </c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>
        <v>49.7</v>
      </c>
      <c r="E131" s="17">
        <v>92.6</v>
      </c>
      <c r="F131" s="41">
        <v>17.3</v>
      </c>
      <c r="G131" s="311"/>
      <c r="H131" s="17">
        <v>37</v>
      </c>
      <c r="I131" s="17">
        <v>95.9</v>
      </c>
      <c r="J131" s="17">
        <v>86.7</v>
      </c>
      <c r="K131" s="98">
        <v>87</v>
      </c>
      <c r="L131" s="266"/>
      <c r="M131" s="99"/>
      <c r="N131" s="17"/>
      <c r="O131" s="41"/>
      <c r="P131" s="99">
        <v>96</v>
      </c>
      <c r="Q131" s="17">
        <v>18.5</v>
      </c>
      <c r="R131" s="17">
        <v>49.1</v>
      </c>
      <c r="S131" s="17">
        <v>49.1</v>
      </c>
      <c r="T131" s="17">
        <v>66.599999999999994</v>
      </c>
      <c r="U131" s="17">
        <v>66.5</v>
      </c>
      <c r="V131" s="17">
        <v>66.3</v>
      </c>
      <c r="W131" s="17">
        <v>69.3</v>
      </c>
      <c r="X131" s="17">
        <v>88.6</v>
      </c>
      <c r="Y131" s="17">
        <v>88.7</v>
      </c>
      <c r="Z131" s="17">
        <v>88.5</v>
      </c>
      <c r="AA131" s="17">
        <v>67.900000000000006</v>
      </c>
      <c r="AB131" s="17">
        <v>105.9</v>
      </c>
      <c r="AC131" s="17">
        <v>825</v>
      </c>
      <c r="AD131" s="17">
        <v>13.2</v>
      </c>
      <c r="AE131" s="17">
        <v>584</v>
      </c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>
        <v>49.4</v>
      </c>
      <c r="E132" s="17">
        <v>92.1</v>
      </c>
      <c r="F132" s="41">
        <v>17.2</v>
      </c>
      <c r="G132" s="312"/>
      <c r="H132" s="17">
        <v>36.799999999999997</v>
      </c>
      <c r="I132" s="17">
        <v>97.3</v>
      </c>
      <c r="J132" s="17">
        <v>86.2</v>
      </c>
      <c r="K132" s="98">
        <v>86.5</v>
      </c>
      <c r="L132" s="267"/>
      <c r="M132" s="99"/>
      <c r="N132" s="17"/>
      <c r="O132" s="41"/>
      <c r="P132" s="99">
        <v>97.1</v>
      </c>
      <c r="Q132" s="17">
        <v>18.399999999999999</v>
      </c>
      <c r="R132" s="17">
        <v>49.1</v>
      </c>
      <c r="S132" s="17">
        <v>49</v>
      </c>
      <c r="T132" s="17">
        <v>66.2</v>
      </c>
      <c r="U132" s="17">
        <v>66.099999999999994</v>
      </c>
      <c r="V132" s="17">
        <v>65.900000000000006</v>
      </c>
      <c r="W132" s="17">
        <v>68.900000000000006</v>
      </c>
      <c r="X132" s="17">
        <v>88.1</v>
      </c>
      <c r="Y132" s="17">
        <v>88.2</v>
      </c>
      <c r="Z132" s="17">
        <v>88</v>
      </c>
      <c r="AA132" s="17">
        <v>67.5</v>
      </c>
      <c r="AB132" s="17">
        <v>106.6</v>
      </c>
      <c r="AC132" s="17">
        <v>825</v>
      </c>
      <c r="AD132" s="17">
        <v>13</v>
      </c>
      <c r="AE132" s="17">
        <v>582</v>
      </c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>
        <f>AVERAGE($D$121:$D$132)</f>
        <v>49.42499999999999</v>
      </c>
      <c r="E133" s="78">
        <f>AVERAGE($E$121:$E$132)</f>
        <v>92.833333333333329</v>
      </c>
      <c r="F133" s="102">
        <f>AVERAGE($F$121:$F$132)</f>
        <v>17.133333333333333</v>
      </c>
      <c r="G133" s="77" t="e">
        <f>AVERAGE(G121:G132)</f>
        <v>#DIV/0!</v>
      </c>
      <c r="H133" s="78">
        <f>AVERAGE($H$121:$H$132)</f>
        <v>37.416666666666664</v>
      </c>
      <c r="I133" s="78">
        <f>AVERAGE($I$121:$I$132)</f>
        <v>95.741666666666674</v>
      </c>
      <c r="J133" s="78">
        <f>AVERAGE(J121:J132)</f>
        <v>86.566666666666663</v>
      </c>
      <c r="K133" s="103">
        <f>AVERAGE($K$121:$K$132)</f>
        <v>86.825000000000003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>
        <f t="shared" si="18"/>
        <v>97.216666666666654</v>
      </c>
      <c r="Q133" s="78">
        <f t="shared" si="18"/>
        <v>18.375</v>
      </c>
      <c r="R133" s="78">
        <f t="shared" si="18"/>
        <v>49.108333333333341</v>
      </c>
      <c r="S133" s="78">
        <f t="shared" si="18"/>
        <v>49.041666666666679</v>
      </c>
      <c r="T133" s="78">
        <f t="shared" si="18"/>
        <v>66.433333333333337</v>
      </c>
      <c r="U133" s="78">
        <f t="shared" si="18"/>
        <v>66.308333333333337</v>
      </c>
      <c r="V133" s="78">
        <f t="shared" si="18"/>
        <v>66.191666666666663</v>
      </c>
      <c r="W133" s="78">
        <f t="shared" si="18"/>
        <v>69.174999999999997</v>
      </c>
      <c r="X133" s="78">
        <f t="shared" si="18"/>
        <v>88.416666666666643</v>
      </c>
      <c r="Y133" s="78">
        <f t="shared" si="18"/>
        <v>88.5</v>
      </c>
      <c r="Z133" s="78">
        <f t="shared" si="18"/>
        <v>88.341666666666654</v>
      </c>
      <c r="AA133" s="78">
        <f t="shared" si="18"/>
        <v>67.75833333333334</v>
      </c>
      <c r="AB133" s="78">
        <f t="shared" si="18"/>
        <v>106.35833333333335</v>
      </c>
      <c r="AC133" s="78">
        <f t="shared" si="18"/>
        <v>825.33333333333337</v>
      </c>
      <c r="AD133" s="78">
        <f t="shared" si="18"/>
        <v>13.083333333333334</v>
      </c>
      <c r="AE133" s="102">
        <f>AVERAGE($AE$121:$AE$132)</f>
        <v>584.66666666666663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45333</v>
      </c>
      <c r="B134" s="11">
        <v>9.0833333333333304</v>
      </c>
      <c r="C134" s="306"/>
      <c r="D134" s="17">
        <v>49.4</v>
      </c>
      <c r="E134" s="17">
        <v>92.8</v>
      </c>
      <c r="F134" s="41">
        <v>17.2</v>
      </c>
      <c r="G134" s="306"/>
      <c r="H134" s="17">
        <v>36.6</v>
      </c>
      <c r="I134" s="17">
        <v>95.8</v>
      </c>
      <c r="J134" s="17">
        <v>86</v>
      </c>
      <c r="K134" s="98">
        <v>86.3</v>
      </c>
      <c r="L134" s="286">
        <f>G134-C134</f>
        <v>0</v>
      </c>
      <c r="M134" s="99"/>
      <c r="N134" s="17"/>
      <c r="O134" s="41"/>
      <c r="P134" s="99">
        <v>97.1</v>
      </c>
      <c r="Q134" s="17">
        <v>18.3</v>
      </c>
      <c r="R134" s="17">
        <v>49.1</v>
      </c>
      <c r="S134" s="17">
        <v>49</v>
      </c>
      <c r="T134" s="17">
        <v>66</v>
      </c>
      <c r="U134" s="17">
        <v>65.900000000000006</v>
      </c>
      <c r="V134" s="17">
        <v>65.7</v>
      </c>
      <c r="W134" s="17">
        <v>68.7</v>
      </c>
      <c r="X134" s="17">
        <v>87.9</v>
      </c>
      <c r="Y134" s="17">
        <v>87.9</v>
      </c>
      <c r="Z134" s="17">
        <v>87.8</v>
      </c>
      <c r="AA134" s="17">
        <v>67.3</v>
      </c>
      <c r="AB134" s="17">
        <v>106.9</v>
      </c>
      <c r="AC134" s="17">
        <v>827</v>
      </c>
      <c r="AD134" s="17">
        <v>13.2</v>
      </c>
      <c r="AE134" s="17">
        <v>582</v>
      </c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>
        <v>49.4</v>
      </c>
      <c r="E135" s="17">
        <v>95</v>
      </c>
      <c r="F135" s="41">
        <v>17.100000000000001</v>
      </c>
      <c r="G135" s="311"/>
      <c r="H135" s="17">
        <v>36.5</v>
      </c>
      <c r="I135" s="17">
        <v>95.5</v>
      </c>
      <c r="J135" s="17">
        <v>85.9</v>
      </c>
      <c r="K135" s="98">
        <v>86.2</v>
      </c>
      <c r="L135" s="266"/>
      <c r="M135" s="99"/>
      <c r="N135" s="17"/>
      <c r="O135" s="41"/>
      <c r="P135" s="99">
        <v>97.3</v>
      </c>
      <c r="Q135" s="17">
        <v>18.3</v>
      </c>
      <c r="R135" s="17">
        <v>49.1</v>
      </c>
      <c r="S135" s="17">
        <v>49</v>
      </c>
      <c r="T135" s="17">
        <v>65.7</v>
      </c>
      <c r="U135" s="17">
        <v>65.599999999999994</v>
      </c>
      <c r="V135" s="17">
        <v>65.5</v>
      </c>
      <c r="W135" s="17">
        <v>68.400000000000006</v>
      </c>
      <c r="X135" s="17">
        <v>87.8</v>
      </c>
      <c r="Y135" s="17">
        <v>87.8</v>
      </c>
      <c r="Z135" s="17">
        <v>87.7</v>
      </c>
      <c r="AA135" s="17">
        <v>67.099999999999994</v>
      </c>
      <c r="AB135" s="17">
        <v>106.6</v>
      </c>
      <c r="AC135" s="17">
        <v>823</v>
      </c>
      <c r="AD135" s="17">
        <v>13</v>
      </c>
      <c r="AE135" s="17">
        <v>582</v>
      </c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>
        <v>49.4</v>
      </c>
      <c r="E136" s="17">
        <v>94.8</v>
      </c>
      <c r="F136" s="41">
        <v>16.899999999999999</v>
      </c>
      <c r="G136" s="311"/>
      <c r="H136" s="17">
        <v>34.4</v>
      </c>
      <c r="I136" s="17">
        <v>95.8</v>
      </c>
      <c r="J136" s="17">
        <v>85.8</v>
      </c>
      <c r="K136" s="98">
        <v>86.1</v>
      </c>
      <c r="L136" s="266"/>
      <c r="M136" s="99"/>
      <c r="N136" s="17"/>
      <c r="O136" s="41"/>
      <c r="P136" s="99">
        <v>97.9</v>
      </c>
      <c r="Q136" s="17">
        <v>18</v>
      </c>
      <c r="R136" s="17">
        <v>49.1</v>
      </c>
      <c r="S136" s="17">
        <v>49</v>
      </c>
      <c r="T136" s="17">
        <v>65.2</v>
      </c>
      <c r="U136" s="17">
        <v>65.099999999999994</v>
      </c>
      <c r="V136" s="17">
        <v>65.900000000000006</v>
      </c>
      <c r="W136" s="17">
        <v>67.900000000000006</v>
      </c>
      <c r="X136" s="17">
        <v>87.7</v>
      </c>
      <c r="Y136" s="17">
        <v>87.8</v>
      </c>
      <c r="Z136" s="17">
        <v>87.6</v>
      </c>
      <c r="AA136" s="17">
        <v>66.5</v>
      </c>
      <c r="AB136" s="17">
        <v>107</v>
      </c>
      <c r="AC136" s="17">
        <v>825</v>
      </c>
      <c r="AD136" s="17">
        <v>13.2</v>
      </c>
      <c r="AE136" s="17">
        <v>580</v>
      </c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>
        <v>49.4</v>
      </c>
      <c r="E137" s="17">
        <v>92.3</v>
      </c>
      <c r="F137" s="41">
        <v>17</v>
      </c>
      <c r="G137" s="311"/>
      <c r="H137" s="17">
        <v>36.6</v>
      </c>
      <c r="I137" s="17">
        <v>95.9</v>
      </c>
      <c r="J137" s="17">
        <v>86.1</v>
      </c>
      <c r="K137" s="98">
        <v>86.4</v>
      </c>
      <c r="L137" s="266"/>
      <c r="M137" s="99"/>
      <c r="N137" s="17"/>
      <c r="O137" s="41"/>
      <c r="P137" s="99">
        <v>98.2</v>
      </c>
      <c r="Q137" s="17">
        <v>18.2</v>
      </c>
      <c r="R137" s="17">
        <v>49.1</v>
      </c>
      <c r="S137" s="17">
        <v>49</v>
      </c>
      <c r="T137" s="17">
        <v>65.8</v>
      </c>
      <c r="U137" s="17">
        <v>65.7</v>
      </c>
      <c r="V137" s="17">
        <v>65.5</v>
      </c>
      <c r="W137" s="17">
        <v>68.5</v>
      </c>
      <c r="X137" s="17">
        <v>87.9</v>
      </c>
      <c r="Y137" s="17">
        <v>88</v>
      </c>
      <c r="Z137" s="17">
        <v>87.9</v>
      </c>
      <c r="AA137" s="17">
        <v>67.099999999999994</v>
      </c>
      <c r="AB137" s="17">
        <v>106.5</v>
      </c>
      <c r="AC137" s="17">
        <v>826</v>
      </c>
      <c r="AD137" s="17">
        <v>13</v>
      </c>
      <c r="AE137" s="17">
        <v>581</v>
      </c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>
        <v>49.4</v>
      </c>
      <c r="E138" s="17">
        <v>94.1</v>
      </c>
      <c r="F138" s="41">
        <v>17.5</v>
      </c>
      <c r="G138" s="311"/>
      <c r="H138" s="17">
        <v>38.200000000000003</v>
      </c>
      <c r="I138" s="17">
        <v>95.8</v>
      </c>
      <c r="J138" s="17">
        <v>86.5</v>
      </c>
      <c r="K138" s="98">
        <v>86.7</v>
      </c>
      <c r="L138" s="266"/>
      <c r="M138" s="99"/>
      <c r="N138" s="17"/>
      <c r="O138" s="41"/>
      <c r="P138" s="99">
        <v>97.7</v>
      </c>
      <c r="Q138" s="17">
        <v>18.3</v>
      </c>
      <c r="R138" s="17">
        <v>49.1</v>
      </c>
      <c r="S138" s="17">
        <v>49</v>
      </c>
      <c r="T138" s="17">
        <v>67.8</v>
      </c>
      <c r="U138" s="17">
        <v>66.900000000000006</v>
      </c>
      <c r="V138" s="17">
        <v>66.7</v>
      </c>
      <c r="W138" s="17">
        <v>69.8</v>
      </c>
      <c r="X138" s="17">
        <v>88.3</v>
      </c>
      <c r="Y138" s="17">
        <v>88.4</v>
      </c>
      <c r="Z138" s="17">
        <v>88.3</v>
      </c>
      <c r="AA138" s="17">
        <v>68.2</v>
      </c>
      <c r="AB138" s="17">
        <v>106.3</v>
      </c>
      <c r="AC138" s="17">
        <v>826</v>
      </c>
      <c r="AD138" s="17">
        <v>13</v>
      </c>
      <c r="AE138" s="17">
        <v>584</v>
      </c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>
        <v>49.4</v>
      </c>
      <c r="E139" s="17">
        <v>90.2</v>
      </c>
      <c r="F139" s="41">
        <v>18.100000000000001</v>
      </c>
      <c r="G139" s="311"/>
      <c r="H139" s="17">
        <v>38.9</v>
      </c>
      <c r="I139" s="17">
        <v>95</v>
      </c>
      <c r="J139" s="17">
        <v>86.7</v>
      </c>
      <c r="K139" s="98">
        <v>87</v>
      </c>
      <c r="L139" s="266"/>
      <c r="M139" s="99"/>
      <c r="N139" s="17"/>
      <c r="O139" s="41"/>
      <c r="P139" s="99">
        <v>96.6</v>
      </c>
      <c r="Q139" s="17">
        <v>19.600000000000001</v>
      </c>
      <c r="R139" s="17">
        <v>49.2</v>
      </c>
      <c r="S139" s="17">
        <v>49.1</v>
      </c>
      <c r="T139" s="17">
        <v>68.3</v>
      </c>
      <c r="U139" s="17">
        <v>67.7</v>
      </c>
      <c r="V139" s="144">
        <v>67.5</v>
      </c>
      <c r="W139" s="17">
        <v>70.599999999999994</v>
      </c>
      <c r="X139" s="17">
        <v>88.6</v>
      </c>
      <c r="Y139" s="17">
        <v>88.7</v>
      </c>
      <c r="Z139" s="17">
        <v>88.5</v>
      </c>
      <c r="AA139" s="17">
        <v>69.2</v>
      </c>
      <c r="AB139" s="17">
        <v>105.9</v>
      </c>
      <c r="AC139" s="17">
        <v>826</v>
      </c>
      <c r="AD139" s="17">
        <v>13.3</v>
      </c>
      <c r="AE139" s="41">
        <v>588</v>
      </c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>
        <v>49.4</v>
      </c>
      <c r="E140" s="17">
        <v>89.5</v>
      </c>
      <c r="F140" s="41">
        <v>18.399999999999999</v>
      </c>
      <c r="G140" s="311"/>
      <c r="H140" s="17">
        <v>39.200000000000003</v>
      </c>
      <c r="I140" s="17">
        <v>95.4</v>
      </c>
      <c r="J140" s="17">
        <v>87</v>
      </c>
      <c r="K140" s="17">
        <v>87.2</v>
      </c>
      <c r="L140" s="266"/>
      <c r="M140" s="99"/>
      <c r="N140" s="17"/>
      <c r="O140" s="41"/>
      <c r="P140" s="99">
        <v>95.1</v>
      </c>
      <c r="Q140" s="17">
        <v>19.7</v>
      </c>
      <c r="R140" s="17">
        <v>49.2</v>
      </c>
      <c r="S140" s="17">
        <v>49.1</v>
      </c>
      <c r="T140" s="17">
        <v>68.2</v>
      </c>
      <c r="U140" s="17">
        <v>68.2</v>
      </c>
      <c r="V140" s="144">
        <v>67.900000000000006</v>
      </c>
      <c r="W140" s="17">
        <v>71.2</v>
      </c>
      <c r="X140" s="17">
        <v>88.8</v>
      </c>
      <c r="Y140" s="17">
        <v>88.9</v>
      </c>
      <c r="Z140" s="17">
        <v>88.7</v>
      </c>
      <c r="AA140" s="17">
        <v>69.599999999999994</v>
      </c>
      <c r="AB140" s="17">
        <v>105.1</v>
      </c>
      <c r="AC140" s="17">
        <v>824</v>
      </c>
      <c r="AD140" s="17">
        <v>13</v>
      </c>
      <c r="AE140" s="41">
        <v>587</v>
      </c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>
        <v>49.4</v>
      </c>
      <c r="E141" s="17">
        <v>91.8</v>
      </c>
      <c r="F141" s="41">
        <v>18.5</v>
      </c>
      <c r="G141" s="311"/>
      <c r="H141" s="17">
        <v>38.9</v>
      </c>
      <c r="I141" s="17">
        <v>95.4</v>
      </c>
      <c r="J141" s="17">
        <v>86.8</v>
      </c>
      <c r="K141" s="17">
        <v>87.1</v>
      </c>
      <c r="L141" s="266"/>
      <c r="M141" s="99"/>
      <c r="N141" s="17"/>
      <c r="O141" s="41"/>
      <c r="P141" s="99">
        <v>96.9</v>
      </c>
      <c r="Q141" s="17">
        <v>19.8</v>
      </c>
      <c r="R141" s="17">
        <v>49.1</v>
      </c>
      <c r="S141" s="17">
        <v>49.1</v>
      </c>
      <c r="T141" s="17">
        <v>67.900000000000006</v>
      </c>
      <c r="U141" s="17">
        <v>68.099999999999994</v>
      </c>
      <c r="V141" s="17">
        <v>67.900000000000006</v>
      </c>
      <c r="W141" s="17">
        <v>71.099999999999994</v>
      </c>
      <c r="X141" s="17">
        <v>88.7</v>
      </c>
      <c r="Y141" s="17">
        <v>88.7</v>
      </c>
      <c r="Z141" s="17">
        <v>88.6</v>
      </c>
      <c r="AA141" s="17">
        <v>69.5</v>
      </c>
      <c r="AB141" s="17">
        <v>105.4</v>
      </c>
      <c r="AC141" s="17">
        <v>826</v>
      </c>
      <c r="AD141" s="17">
        <v>13.2</v>
      </c>
      <c r="AE141" s="41">
        <v>585</v>
      </c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>
        <v>49.4</v>
      </c>
      <c r="E142" s="17">
        <v>89.6</v>
      </c>
      <c r="F142" s="41">
        <v>18.3</v>
      </c>
      <c r="G142" s="311"/>
      <c r="H142" s="17">
        <v>37.799999999999997</v>
      </c>
      <c r="I142" s="17">
        <v>95.3</v>
      </c>
      <c r="J142" s="17">
        <v>87</v>
      </c>
      <c r="K142" s="17">
        <v>87.3</v>
      </c>
      <c r="L142" s="266"/>
      <c r="M142" s="99"/>
      <c r="N142" s="17"/>
      <c r="O142" s="41"/>
      <c r="P142" s="99">
        <v>96.7</v>
      </c>
      <c r="Q142" s="17">
        <v>19.600000000000001</v>
      </c>
      <c r="R142" s="17">
        <v>49.1</v>
      </c>
      <c r="S142" s="17">
        <v>49</v>
      </c>
      <c r="T142" s="17">
        <v>67.7</v>
      </c>
      <c r="U142" s="17">
        <v>67.8</v>
      </c>
      <c r="V142" s="17">
        <v>67.599999999999994</v>
      </c>
      <c r="W142" s="17">
        <v>70.8</v>
      </c>
      <c r="X142" s="17">
        <v>88.8</v>
      </c>
      <c r="Y142" s="17">
        <v>88.9</v>
      </c>
      <c r="Z142" s="17">
        <v>88.8</v>
      </c>
      <c r="AA142" s="17">
        <v>69.3</v>
      </c>
      <c r="AB142" s="17">
        <v>105.9</v>
      </c>
      <c r="AC142" s="17">
        <v>825</v>
      </c>
      <c r="AD142" s="17">
        <v>13</v>
      </c>
      <c r="AE142" s="41">
        <v>588</v>
      </c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>
        <v>49.4</v>
      </c>
      <c r="E143" s="17">
        <v>91.4</v>
      </c>
      <c r="F143" s="41">
        <v>18.100000000000001</v>
      </c>
      <c r="G143" s="311"/>
      <c r="H143" s="17">
        <v>37.5</v>
      </c>
      <c r="I143" s="17">
        <v>94.1</v>
      </c>
      <c r="J143" s="17">
        <v>87.1</v>
      </c>
      <c r="K143" s="17">
        <v>87.4</v>
      </c>
      <c r="L143" s="266"/>
      <c r="M143" s="99"/>
      <c r="N143" s="17"/>
      <c r="O143" s="41"/>
      <c r="P143" s="99">
        <v>95.2</v>
      </c>
      <c r="Q143" s="17">
        <v>19.3</v>
      </c>
      <c r="R143" s="17">
        <v>49.1</v>
      </c>
      <c r="S143" s="17">
        <v>49.1</v>
      </c>
      <c r="T143" s="17">
        <v>67.599999999999994</v>
      </c>
      <c r="U143" s="17">
        <v>67.599999999999994</v>
      </c>
      <c r="V143" s="17">
        <v>67.400000000000006</v>
      </c>
      <c r="W143" s="17">
        <v>70.599999999999994</v>
      </c>
      <c r="X143" s="17">
        <v>88.9</v>
      </c>
      <c r="Y143" s="17">
        <v>89</v>
      </c>
      <c r="Z143" s="17">
        <v>88.8</v>
      </c>
      <c r="AA143" s="17">
        <v>69</v>
      </c>
      <c r="AB143" s="17">
        <v>105.6</v>
      </c>
      <c r="AC143" s="17">
        <v>825</v>
      </c>
      <c r="AD143" s="17">
        <v>13.2</v>
      </c>
      <c r="AE143" s="41">
        <v>590</v>
      </c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>
        <v>49.4</v>
      </c>
      <c r="E144" s="17">
        <v>92</v>
      </c>
      <c r="F144" s="41">
        <v>18</v>
      </c>
      <c r="G144" s="311"/>
      <c r="H144" s="17">
        <v>37.4</v>
      </c>
      <c r="I144" s="17">
        <v>94.7</v>
      </c>
      <c r="J144" s="17">
        <v>87</v>
      </c>
      <c r="K144" s="17">
        <v>87.3</v>
      </c>
      <c r="L144" s="266"/>
      <c r="M144" s="99"/>
      <c r="N144" s="17"/>
      <c r="O144" s="41"/>
      <c r="P144" s="99">
        <v>96.8</v>
      </c>
      <c r="Q144" s="17">
        <v>19.3</v>
      </c>
      <c r="R144" s="17">
        <v>49.1</v>
      </c>
      <c r="S144" s="17">
        <v>49.1</v>
      </c>
      <c r="T144" s="17">
        <v>67.3</v>
      </c>
      <c r="U144" s="17">
        <v>67.400000000000006</v>
      </c>
      <c r="V144" s="17">
        <v>67.2</v>
      </c>
      <c r="W144" s="17">
        <v>70.400000000000006</v>
      </c>
      <c r="X144" s="17">
        <v>88.9</v>
      </c>
      <c r="Y144" s="17">
        <v>89</v>
      </c>
      <c r="Z144" s="17">
        <v>88.8</v>
      </c>
      <c r="AA144" s="17">
        <v>68.900000000000006</v>
      </c>
      <c r="AB144" s="17">
        <v>105.8</v>
      </c>
      <c r="AC144" s="17">
        <v>825</v>
      </c>
      <c r="AD144" s="17">
        <v>13.1</v>
      </c>
      <c r="AE144" s="41">
        <v>589</v>
      </c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>
        <v>49.4</v>
      </c>
      <c r="E145" s="17">
        <v>92.7</v>
      </c>
      <c r="F145" s="41">
        <v>17.899999999999999</v>
      </c>
      <c r="G145" s="312"/>
      <c r="H145" s="17">
        <v>37.1</v>
      </c>
      <c r="I145" s="17">
        <v>95.6</v>
      </c>
      <c r="J145" s="17">
        <v>87</v>
      </c>
      <c r="K145" s="17">
        <v>87.2</v>
      </c>
      <c r="L145" s="267"/>
      <c r="M145" s="99"/>
      <c r="N145" s="17"/>
      <c r="O145" s="41"/>
      <c r="P145" s="99">
        <v>96.4</v>
      </c>
      <c r="Q145" s="17">
        <v>19.100000000000001</v>
      </c>
      <c r="R145" s="17">
        <v>49.1</v>
      </c>
      <c r="S145" s="143">
        <v>49.1</v>
      </c>
      <c r="T145" s="17">
        <v>67.3</v>
      </c>
      <c r="U145" s="17">
        <v>67.2</v>
      </c>
      <c r="V145" s="17">
        <v>67.099999999999994</v>
      </c>
      <c r="W145" s="17">
        <v>70.2</v>
      </c>
      <c r="X145" s="17">
        <v>88.8</v>
      </c>
      <c r="Y145" s="17">
        <v>88.9</v>
      </c>
      <c r="Z145" s="17">
        <v>88.8</v>
      </c>
      <c r="AA145" s="17">
        <v>68.7</v>
      </c>
      <c r="AB145" s="17">
        <v>105.8</v>
      </c>
      <c r="AC145" s="17">
        <v>825</v>
      </c>
      <c r="AD145" s="17">
        <v>13</v>
      </c>
      <c r="AE145" s="41">
        <v>587</v>
      </c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>
        <f>AVERAGE($D$134:$D$145)</f>
        <v>49.399999999999984</v>
      </c>
      <c r="E146" s="78">
        <f>AVERAGE($E$134:$E$145)</f>
        <v>92.183333333333337</v>
      </c>
      <c r="F146" s="102">
        <f>AVERAGE($F$134:$F$145)</f>
        <v>17.75</v>
      </c>
      <c r="G146" s="77" t="e">
        <f>AVERAGE(G134:G145)</f>
        <v>#DIV/0!</v>
      </c>
      <c r="H146" s="78">
        <f>AVERAGE($H$134:$H$145)</f>
        <v>37.425000000000004</v>
      </c>
      <c r="I146" s="78">
        <f>AVERAGE($I$134:$I$145)</f>
        <v>95.358333333333306</v>
      </c>
      <c r="J146" s="78">
        <f>AVERAGE(J134:J145)</f>
        <v>86.575000000000003</v>
      </c>
      <c r="K146" s="103">
        <f>AVERAGE($K$134:$K$145)</f>
        <v>86.850000000000009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>
        <f t="shared" si="20"/>
        <v>96.825000000000003</v>
      </c>
      <c r="Q146" s="78">
        <f t="shared" si="20"/>
        <v>18.958333333333332</v>
      </c>
      <c r="R146" s="78">
        <f t="shared" si="20"/>
        <v>49.116666666666674</v>
      </c>
      <c r="S146" s="78">
        <f t="shared" si="20"/>
        <v>49.050000000000011</v>
      </c>
      <c r="T146" s="78">
        <f t="shared" si="20"/>
        <v>67.066666666666663</v>
      </c>
      <c r="U146" s="78">
        <f t="shared" si="20"/>
        <v>66.933333333333337</v>
      </c>
      <c r="V146" s="78">
        <f t="shared" si="20"/>
        <v>66.825000000000003</v>
      </c>
      <c r="W146" s="78">
        <f t="shared" si="20"/>
        <v>69.849999999999994</v>
      </c>
      <c r="X146" s="78">
        <f t="shared" si="20"/>
        <v>88.424999999999997</v>
      </c>
      <c r="Y146" s="78">
        <f t="shared" si="20"/>
        <v>88.5</v>
      </c>
      <c r="Z146" s="78">
        <f t="shared" si="20"/>
        <v>88.358333333333334</v>
      </c>
      <c r="AA146" s="78">
        <f t="shared" si="20"/>
        <v>68.36666666666666</v>
      </c>
      <c r="AB146" s="78">
        <f t="shared" si="20"/>
        <v>106.06666666666665</v>
      </c>
      <c r="AC146" s="78">
        <f t="shared" si="20"/>
        <v>825.25</v>
      </c>
      <c r="AD146" s="78">
        <f t="shared" si="20"/>
        <v>13.1</v>
      </c>
      <c r="AE146" s="102">
        <f>AVERAGE($AE$134:$AE$145)</f>
        <v>585.25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45334</v>
      </c>
      <c r="B147" s="11">
        <v>10.0833333333333</v>
      </c>
      <c r="C147" s="306"/>
      <c r="D147" s="17">
        <v>49.4</v>
      </c>
      <c r="E147" s="17">
        <v>90.5</v>
      </c>
      <c r="F147" s="41">
        <v>17.8</v>
      </c>
      <c r="G147" s="306"/>
      <c r="H147" s="17">
        <v>36.799999999999997</v>
      </c>
      <c r="I147" s="17">
        <v>95</v>
      </c>
      <c r="J147" s="17">
        <v>86.8</v>
      </c>
      <c r="K147" s="98">
        <v>87.1</v>
      </c>
      <c r="L147" s="286">
        <f>G147-C147</f>
        <v>0</v>
      </c>
      <c r="M147" s="99"/>
      <c r="N147" s="17"/>
      <c r="O147" s="41"/>
      <c r="P147" s="99">
        <v>96.3</v>
      </c>
      <c r="Q147" s="17">
        <v>19</v>
      </c>
      <c r="R147" s="17">
        <v>49.1</v>
      </c>
      <c r="S147" s="17">
        <v>49.1</v>
      </c>
      <c r="T147" s="17">
        <v>67.2</v>
      </c>
      <c r="U147" s="17">
        <v>67.099999999999994</v>
      </c>
      <c r="V147" s="17">
        <v>66.900000000000006</v>
      </c>
      <c r="W147" s="17">
        <v>70.099999999999994</v>
      </c>
      <c r="X147" s="17">
        <v>88.7</v>
      </c>
      <c r="Y147" s="17">
        <v>88.8</v>
      </c>
      <c r="Z147" s="17">
        <v>88.7</v>
      </c>
      <c r="AA147" s="17">
        <v>68.599999999999994</v>
      </c>
      <c r="AB147" s="17">
        <v>105.7</v>
      </c>
      <c r="AC147" s="17">
        <v>824</v>
      </c>
      <c r="AD147" s="17">
        <v>13.2</v>
      </c>
      <c r="AE147" s="41">
        <v>587</v>
      </c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>
        <v>49.4</v>
      </c>
      <c r="E148" s="17">
        <v>90.3</v>
      </c>
      <c r="F148" s="41">
        <v>17.600000000000001</v>
      </c>
      <c r="G148" s="311"/>
      <c r="H148" s="17">
        <v>35.4</v>
      </c>
      <c r="I148" s="17">
        <v>94.5</v>
      </c>
      <c r="J148" s="17">
        <v>86.8</v>
      </c>
      <c r="K148" s="98">
        <v>87</v>
      </c>
      <c r="L148" s="266"/>
      <c r="M148" s="99"/>
      <c r="N148" s="17"/>
      <c r="O148" s="41"/>
      <c r="P148" s="99">
        <v>97.2</v>
      </c>
      <c r="Q148" s="17">
        <v>18.7</v>
      </c>
      <c r="R148" s="17">
        <v>49.2</v>
      </c>
      <c r="S148" s="17">
        <v>49.1</v>
      </c>
      <c r="T148" s="17">
        <v>66.599999999999994</v>
      </c>
      <c r="U148" s="17">
        <v>66.5</v>
      </c>
      <c r="V148" s="17">
        <v>66.3</v>
      </c>
      <c r="W148" s="17">
        <v>69.400000000000006</v>
      </c>
      <c r="X148" s="17">
        <v>88.7</v>
      </c>
      <c r="Y148" s="17">
        <v>88.8</v>
      </c>
      <c r="Z148" s="17">
        <v>88.5</v>
      </c>
      <c r="AA148" s="17">
        <v>67.900000000000006</v>
      </c>
      <c r="AB148" s="17">
        <v>106.4</v>
      </c>
      <c r="AC148" s="17">
        <v>825</v>
      </c>
      <c r="AD148" s="17">
        <v>13.2</v>
      </c>
      <c r="AE148" s="41">
        <v>587</v>
      </c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>
        <v>49.4</v>
      </c>
      <c r="E149" s="17">
        <v>92.9</v>
      </c>
      <c r="F149" s="41">
        <v>17.399999999999999</v>
      </c>
      <c r="G149" s="311"/>
      <c r="H149" s="17">
        <v>34.799999999999997</v>
      </c>
      <c r="I149" s="17">
        <v>95.8</v>
      </c>
      <c r="J149" s="17">
        <v>86.8</v>
      </c>
      <c r="K149" s="98">
        <v>87.1</v>
      </c>
      <c r="L149" s="266"/>
      <c r="M149" s="99"/>
      <c r="N149" s="17"/>
      <c r="O149" s="41"/>
      <c r="P149" s="99">
        <v>96.7</v>
      </c>
      <c r="Q149" s="17">
        <v>18.5</v>
      </c>
      <c r="R149" s="17">
        <v>49.1</v>
      </c>
      <c r="S149" s="17">
        <v>49.1</v>
      </c>
      <c r="T149" s="17">
        <v>66.3</v>
      </c>
      <c r="U149" s="17">
        <v>66.2</v>
      </c>
      <c r="V149" s="17">
        <v>66</v>
      </c>
      <c r="W149" s="17">
        <v>69.099999999999994</v>
      </c>
      <c r="X149" s="17">
        <v>88.7</v>
      </c>
      <c r="Y149" s="17">
        <v>88.8</v>
      </c>
      <c r="Z149" s="17">
        <v>88.6</v>
      </c>
      <c r="AA149" s="17">
        <v>67.7</v>
      </c>
      <c r="AB149" s="17">
        <v>106.7</v>
      </c>
      <c r="AC149" s="17">
        <v>825</v>
      </c>
      <c r="AD149" s="17">
        <v>13.1</v>
      </c>
      <c r="AE149" s="41">
        <v>586</v>
      </c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>
        <v>49.4</v>
      </c>
      <c r="E150" s="17">
        <v>91.2</v>
      </c>
      <c r="F150" s="41">
        <v>17.5</v>
      </c>
      <c r="G150" s="311"/>
      <c r="H150" s="17">
        <v>36.1</v>
      </c>
      <c r="I150" s="17">
        <v>95.2</v>
      </c>
      <c r="J150" s="17">
        <v>86.9</v>
      </c>
      <c r="K150" s="98">
        <v>87.2</v>
      </c>
      <c r="L150" s="266"/>
      <c r="M150" s="99"/>
      <c r="N150" s="17"/>
      <c r="O150" s="41"/>
      <c r="P150" s="99">
        <v>96.8</v>
      </c>
      <c r="Q150" s="17">
        <v>18.7</v>
      </c>
      <c r="R150" s="17">
        <v>49.2</v>
      </c>
      <c r="S150" s="17">
        <v>49.1</v>
      </c>
      <c r="T150" s="17">
        <v>66.7</v>
      </c>
      <c r="U150" s="17">
        <v>66.599999999999994</v>
      </c>
      <c r="V150" s="17">
        <v>66.400000000000006</v>
      </c>
      <c r="W150" s="17">
        <v>69.599999999999994</v>
      </c>
      <c r="X150" s="17">
        <v>88.8</v>
      </c>
      <c r="Y150" s="17">
        <v>88.8</v>
      </c>
      <c r="Z150" s="17">
        <v>88.7</v>
      </c>
      <c r="AA150" s="17">
        <v>68.099999999999994</v>
      </c>
      <c r="AB150" s="17">
        <v>106.1</v>
      </c>
      <c r="AC150" s="17">
        <v>823</v>
      </c>
      <c r="AD150" s="17">
        <v>13.2</v>
      </c>
      <c r="AE150" s="41">
        <v>588</v>
      </c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>
        <v>49.4</v>
      </c>
      <c r="E151" s="17">
        <v>88.8</v>
      </c>
      <c r="F151" s="41">
        <v>18</v>
      </c>
      <c r="G151" s="311"/>
      <c r="H151" s="17">
        <v>38.4</v>
      </c>
      <c r="I151" s="17">
        <v>95</v>
      </c>
      <c r="J151" s="17">
        <v>87</v>
      </c>
      <c r="K151" s="98">
        <v>87.3</v>
      </c>
      <c r="L151" s="266"/>
      <c r="M151" s="99"/>
      <c r="N151" s="17"/>
      <c r="O151" s="41"/>
      <c r="P151" s="99">
        <v>96</v>
      </c>
      <c r="Q151" s="17">
        <v>18.600000000000001</v>
      </c>
      <c r="R151" s="17">
        <v>49.2</v>
      </c>
      <c r="S151" s="17">
        <v>49.1</v>
      </c>
      <c r="T151" s="17">
        <v>67.900000000000006</v>
      </c>
      <c r="U151" s="17">
        <v>67.7</v>
      </c>
      <c r="V151" s="17">
        <v>67.599999999999994</v>
      </c>
      <c r="W151" s="17">
        <v>70.8</v>
      </c>
      <c r="X151" s="17">
        <v>88.8</v>
      </c>
      <c r="Y151" s="17">
        <v>88.9</v>
      </c>
      <c r="Z151" s="17">
        <v>88.8</v>
      </c>
      <c r="AA151" s="17">
        <v>69.2</v>
      </c>
      <c r="AB151" s="17">
        <v>105.8</v>
      </c>
      <c r="AC151" s="17">
        <v>825</v>
      </c>
      <c r="AD151" s="17">
        <v>13.3</v>
      </c>
      <c r="AE151" s="41">
        <v>588</v>
      </c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>
        <v>49.4</v>
      </c>
      <c r="E152" s="17">
        <v>89.8</v>
      </c>
      <c r="F152" s="41">
        <v>18.399999999999999</v>
      </c>
      <c r="G152" s="311"/>
      <c r="H152" s="17">
        <v>39.1</v>
      </c>
      <c r="I152" s="17">
        <v>94.7</v>
      </c>
      <c r="J152" s="17">
        <v>87</v>
      </c>
      <c r="K152" s="98">
        <v>87.3</v>
      </c>
      <c r="L152" s="266"/>
      <c r="M152" s="99"/>
      <c r="N152" s="17"/>
      <c r="O152" s="41"/>
      <c r="P152" s="99">
        <v>96.6</v>
      </c>
      <c r="Q152" s="17">
        <v>19.8</v>
      </c>
      <c r="R152" s="17">
        <v>49.2</v>
      </c>
      <c r="S152" s="17">
        <v>49.1</v>
      </c>
      <c r="T152" s="17">
        <v>68.400000000000006</v>
      </c>
      <c r="U152" s="17">
        <v>68.3</v>
      </c>
      <c r="V152" s="17">
        <v>68</v>
      </c>
      <c r="W152" s="17">
        <v>71.3</v>
      </c>
      <c r="X152" s="17">
        <v>88.9</v>
      </c>
      <c r="Y152" s="17">
        <v>88.9</v>
      </c>
      <c r="Z152" s="17">
        <v>88.8</v>
      </c>
      <c r="AA152" s="17">
        <v>69.8</v>
      </c>
      <c r="AB152" s="17">
        <v>105.2</v>
      </c>
      <c r="AC152" s="17">
        <v>826</v>
      </c>
      <c r="AD152" s="17">
        <v>13.2</v>
      </c>
      <c r="AE152" s="41">
        <v>589</v>
      </c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>
        <v>49.4</v>
      </c>
      <c r="E153" s="17">
        <v>91.3</v>
      </c>
      <c r="F153" s="41">
        <v>18.7</v>
      </c>
      <c r="G153" s="311"/>
      <c r="H153" s="17">
        <v>39.5</v>
      </c>
      <c r="I153" s="17">
        <v>94.9</v>
      </c>
      <c r="J153" s="17">
        <v>87.1</v>
      </c>
      <c r="K153" s="98">
        <v>87.3</v>
      </c>
      <c r="L153" s="266"/>
      <c r="M153" s="99"/>
      <c r="N153" s="17"/>
      <c r="O153" s="41"/>
      <c r="P153" s="99">
        <v>96.7</v>
      </c>
      <c r="Q153" s="17">
        <v>20.2</v>
      </c>
      <c r="R153" s="17">
        <v>49.2</v>
      </c>
      <c r="S153" s="17">
        <v>49.1</v>
      </c>
      <c r="T153" s="17">
        <v>68.7</v>
      </c>
      <c r="U153" s="17">
        <v>68.599999999999994</v>
      </c>
      <c r="V153" s="17">
        <v>68.3</v>
      </c>
      <c r="W153" s="17">
        <v>71.599999999999994</v>
      </c>
      <c r="X153" s="17">
        <v>88.9</v>
      </c>
      <c r="Y153" s="17">
        <v>89</v>
      </c>
      <c r="Z153" s="17">
        <v>88.8</v>
      </c>
      <c r="AA153" s="17">
        <v>70.099999999999994</v>
      </c>
      <c r="AB153" s="17">
        <v>105.2</v>
      </c>
      <c r="AC153" s="17">
        <v>825</v>
      </c>
      <c r="AD153" s="17">
        <v>12.9</v>
      </c>
      <c r="AE153" s="41">
        <v>588</v>
      </c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>
        <v>49.4</v>
      </c>
      <c r="E154" s="17">
        <v>90.7</v>
      </c>
      <c r="F154" s="41">
        <v>18.8</v>
      </c>
      <c r="G154" s="311"/>
      <c r="H154" s="17">
        <v>38.9</v>
      </c>
      <c r="I154" s="17">
        <v>94.5</v>
      </c>
      <c r="J154" s="17">
        <v>87.1</v>
      </c>
      <c r="K154" s="98">
        <v>87.3</v>
      </c>
      <c r="L154" s="266"/>
      <c r="M154" s="99"/>
      <c r="N154" s="17"/>
      <c r="O154" s="41"/>
      <c r="P154" s="99">
        <v>95.3</v>
      </c>
      <c r="Q154" s="17">
        <v>20.2</v>
      </c>
      <c r="R154" s="17">
        <v>49.2</v>
      </c>
      <c r="S154" s="17">
        <v>49.1</v>
      </c>
      <c r="T154" s="17">
        <v>68.7</v>
      </c>
      <c r="U154" s="17">
        <v>68.599999999999994</v>
      </c>
      <c r="V154" s="17">
        <v>68.400000000000006</v>
      </c>
      <c r="W154" s="17">
        <v>71.599999999999994</v>
      </c>
      <c r="X154" s="17">
        <v>88.9</v>
      </c>
      <c r="Y154" s="17">
        <v>89</v>
      </c>
      <c r="Z154" s="17">
        <v>88.8</v>
      </c>
      <c r="AA154" s="17">
        <v>70.2</v>
      </c>
      <c r="AB154" s="17">
        <v>105.1</v>
      </c>
      <c r="AC154" s="17">
        <v>826</v>
      </c>
      <c r="AD154" s="17">
        <v>13.2</v>
      </c>
      <c r="AE154" s="41">
        <v>588</v>
      </c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>
        <v>49.4</v>
      </c>
      <c r="E155" s="17">
        <v>90.2</v>
      </c>
      <c r="F155" s="41">
        <v>18.5</v>
      </c>
      <c r="G155" s="311"/>
      <c r="H155" s="17">
        <v>37.9</v>
      </c>
      <c r="I155" s="17">
        <v>94.5</v>
      </c>
      <c r="J155" s="17">
        <v>87.1</v>
      </c>
      <c r="K155" s="98">
        <v>87.4</v>
      </c>
      <c r="L155" s="266"/>
      <c r="M155" s="99"/>
      <c r="N155" s="17"/>
      <c r="O155" s="41"/>
      <c r="P155" s="99">
        <v>95.7</v>
      </c>
      <c r="Q155" s="17">
        <v>19.899999999999999</v>
      </c>
      <c r="R155" s="17">
        <v>49.1</v>
      </c>
      <c r="S155" s="17">
        <v>49.1</v>
      </c>
      <c r="T155" s="17">
        <v>68.3</v>
      </c>
      <c r="U155" s="17">
        <v>68.2</v>
      </c>
      <c r="V155" s="17">
        <v>68</v>
      </c>
      <c r="W155" s="17">
        <v>71.2</v>
      </c>
      <c r="X155" s="17">
        <v>89</v>
      </c>
      <c r="Y155" s="17">
        <v>89.1</v>
      </c>
      <c r="Z155" s="17">
        <v>88.8</v>
      </c>
      <c r="AA155" s="17">
        <v>69.7</v>
      </c>
      <c r="AB155" s="17">
        <v>105.3</v>
      </c>
      <c r="AC155" s="17">
        <v>826</v>
      </c>
      <c r="AD155" s="17">
        <v>13.3</v>
      </c>
      <c r="AE155" s="41">
        <v>589</v>
      </c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>
        <v>49.4</v>
      </c>
      <c r="E156" s="17">
        <v>91.9</v>
      </c>
      <c r="F156" s="41">
        <v>18.3</v>
      </c>
      <c r="G156" s="311"/>
      <c r="H156" s="17">
        <v>37.6</v>
      </c>
      <c r="I156" s="17">
        <v>95.9</v>
      </c>
      <c r="J156" s="17">
        <v>87.1</v>
      </c>
      <c r="K156" s="98">
        <v>87.4</v>
      </c>
      <c r="L156" s="266"/>
      <c r="M156" s="99"/>
      <c r="N156" s="17"/>
      <c r="O156" s="41"/>
      <c r="P156" s="99">
        <v>96.8</v>
      </c>
      <c r="Q156" s="17">
        <v>19.5</v>
      </c>
      <c r="R156" s="17">
        <v>49.1</v>
      </c>
      <c r="S156" s="17">
        <v>49.1</v>
      </c>
      <c r="T156" s="17">
        <v>68</v>
      </c>
      <c r="U156" s="17">
        <v>67.900000000000006</v>
      </c>
      <c r="V156" s="17">
        <v>67.7</v>
      </c>
      <c r="W156" s="17">
        <v>70.900000000000006</v>
      </c>
      <c r="X156" s="17">
        <v>89</v>
      </c>
      <c r="Y156" s="17">
        <v>89.1</v>
      </c>
      <c r="Z156" s="17">
        <v>88.9</v>
      </c>
      <c r="AA156" s="17">
        <v>69.400000000000006</v>
      </c>
      <c r="AB156" s="17">
        <v>105.4</v>
      </c>
      <c r="AC156" s="17">
        <v>825</v>
      </c>
      <c r="AD156" s="17">
        <v>12.9</v>
      </c>
      <c r="AE156" s="41">
        <v>589</v>
      </c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>
        <v>49.4</v>
      </c>
      <c r="E157" s="17">
        <v>92.1</v>
      </c>
      <c r="F157" s="41">
        <v>18.100000000000001</v>
      </c>
      <c r="G157" s="311"/>
      <c r="H157" s="17">
        <v>37.4</v>
      </c>
      <c r="I157" s="17">
        <v>95</v>
      </c>
      <c r="J157" s="17">
        <v>87.2</v>
      </c>
      <c r="K157" s="98">
        <v>87.5</v>
      </c>
      <c r="L157" s="266"/>
      <c r="M157" s="99"/>
      <c r="N157" s="17"/>
      <c r="O157" s="41"/>
      <c r="P157" s="99">
        <v>95.9</v>
      </c>
      <c r="Q157" s="17">
        <v>19.3</v>
      </c>
      <c r="R157" s="17">
        <v>49.1</v>
      </c>
      <c r="S157" s="17">
        <v>49</v>
      </c>
      <c r="T157" s="17">
        <v>67.8</v>
      </c>
      <c r="U157" s="17">
        <v>67.7</v>
      </c>
      <c r="V157" s="17">
        <v>67.599999999999994</v>
      </c>
      <c r="W157" s="17">
        <v>70.7</v>
      </c>
      <c r="X157" s="17">
        <v>89</v>
      </c>
      <c r="Y157" s="17">
        <v>89.2</v>
      </c>
      <c r="Z157" s="17">
        <v>89</v>
      </c>
      <c r="AA157" s="17">
        <v>69.2</v>
      </c>
      <c r="AB157" s="17">
        <v>105.5</v>
      </c>
      <c r="AC157" s="17">
        <v>825</v>
      </c>
      <c r="AD157" s="17">
        <v>13.2</v>
      </c>
      <c r="AE157" s="41">
        <v>588</v>
      </c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>
        <v>49.4</v>
      </c>
      <c r="E158" s="17">
        <v>92.4</v>
      </c>
      <c r="F158" s="41">
        <v>18</v>
      </c>
      <c r="G158" s="312"/>
      <c r="H158" s="17">
        <v>37.200000000000003</v>
      </c>
      <c r="I158" s="17">
        <v>95.6</v>
      </c>
      <c r="J158" s="17">
        <v>87.1</v>
      </c>
      <c r="K158" s="145">
        <v>87.4</v>
      </c>
      <c r="L158" s="267"/>
      <c r="M158" s="99"/>
      <c r="N158" s="17"/>
      <c r="O158" s="41"/>
      <c r="P158" s="99">
        <v>95.6</v>
      </c>
      <c r="Q158" s="17">
        <v>19.2</v>
      </c>
      <c r="R158" s="17">
        <v>49.1</v>
      </c>
      <c r="S158" s="17">
        <v>49.1</v>
      </c>
      <c r="T158" s="17">
        <v>67.7</v>
      </c>
      <c r="U158" s="17">
        <v>67.599999999999994</v>
      </c>
      <c r="V158" s="17">
        <v>67.400000000000006</v>
      </c>
      <c r="W158" s="17">
        <v>70.599999999999994</v>
      </c>
      <c r="X158" s="17">
        <v>88.9</v>
      </c>
      <c r="Y158" s="17">
        <v>89.1</v>
      </c>
      <c r="Z158" s="17">
        <v>88.8</v>
      </c>
      <c r="AA158" s="17">
        <v>69</v>
      </c>
      <c r="AB158" s="17">
        <v>105.5</v>
      </c>
      <c r="AC158" s="17">
        <v>825</v>
      </c>
      <c r="AD158" s="17">
        <v>13</v>
      </c>
      <c r="AE158" s="41">
        <v>588</v>
      </c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>
        <f>AVERAGE($D$147:$D$158)</f>
        <v>49.399999999999984</v>
      </c>
      <c r="E159" s="78">
        <f>AVERAGE($E$147:$E$158)</f>
        <v>91.00833333333334</v>
      </c>
      <c r="F159" s="102">
        <f>AVERAGE(F147:F158)</f>
        <v>18.091666666666669</v>
      </c>
      <c r="G159" s="77" t="e">
        <f>AVERAGE(G147:G158)</f>
        <v>#DIV/0!</v>
      </c>
      <c r="H159" s="78">
        <f>AVERAGE($H$147:$H$158)</f>
        <v>37.424999999999997</v>
      </c>
      <c r="I159" s="78">
        <f>AVERAGE($I$147:$I$158)</f>
        <v>95.05</v>
      </c>
      <c r="J159" s="78">
        <f>AVERAGE(J147:J158)</f>
        <v>87</v>
      </c>
      <c r="K159" s="103">
        <f>AVERAGE($K$147:$K$158)</f>
        <v>87.274999999999991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>
        <f t="shared" si="22"/>
        <v>96.3</v>
      </c>
      <c r="Q159" s="78">
        <f t="shared" si="22"/>
        <v>19.3</v>
      </c>
      <c r="R159" s="78">
        <f t="shared" si="22"/>
        <v>49.150000000000006</v>
      </c>
      <c r="S159" s="78">
        <f t="shared" si="22"/>
        <v>49.091666666666676</v>
      </c>
      <c r="T159" s="78">
        <f t="shared" si="22"/>
        <v>67.691666666666663</v>
      </c>
      <c r="U159" s="78">
        <f t="shared" si="22"/>
        <v>67.583333333333343</v>
      </c>
      <c r="V159" s="78">
        <f>AVERAGE(V150:V158)</f>
        <v>67.711111111111109</v>
      </c>
      <c r="W159" s="78">
        <f>AVERAGE(W150:W158)</f>
        <v>70.922222222222231</v>
      </c>
      <c r="X159" s="78">
        <f t="shared" ref="X159:AD159" si="23">AVERAGE(X147:X158)</f>
        <v>88.858333333333334</v>
      </c>
      <c r="Y159" s="78">
        <f t="shared" si="23"/>
        <v>88.958333333333329</v>
      </c>
      <c r="Z159" s="78">
        <f t="shared" si="23"/>
        <v>88.766666666666652</v>
      </c>
      <c r="AA159" s="78">
        <f t="shared" si="23"/>
        <v>69.075000000000003</v>
      </c>
      <c r="AB159" s="78">
        <f t="shared" si="23"/>
        <v>105.65833333333335</v>
      </c>
      <c r="AC159" s="78">
        <f t="shared" si="23"/>
        <v>825</v>
      </c>
      <c r="AD159" s="78">
        <f t="shared" si="23"/>
        <v>13.141666666666666</v>
      </c>
      <c r="AE159" s="102">
        <f>AVERAGE($AE$147:$AE$158)</f>
        <v>587.91666666666663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45335</v>
      </c>
      <c r="B160" s="11">
        <v>11.0833333333333</v>
      </c>
      <c r="C160" s="306"/>
      <c r="D160" s="17">
        <v>49.4</v>
      </c>
      <c r="E160" s="17">
        <v>91.3</v>
      </c>
      <c r="F160" s="41">
        <v>18</v>
      </c>
      <c r="G160" s="306"/>
      <c r="H160" s="17">
        <v>37</v>
      </c>
      <c r="I160" s="17">
        <v>95</v>
      </c>
      <c r="J160" s="17">
        <v>87.3</v>
      </c>
      <c r="K160" s="98">
        <v>87</v>
      </c>
      <c r="L160" s="286">
        <f>G160-C160</f>
        <v>0</v>
      </c>
      <c r="M160" s="99"/>
      <c r="N160" s="17"/>
      <c r="O160" s="41"/>
      <c r="P160" s="99">
        <v>96</v>
      </c>
      <c r="Q160" s="17">
        <v>19.3</v>
      </c>
      <c r="R160" s="17">
        <v>49.1</v>
      </c>
      <c r="S160" s="17">
        <v>49.1</v>
      </c>
      <c r="T160" s="17">
        <v>67.5</v>
      </c>
      <c r="U160" s="17">
        <v>67.400000000000006</v>
      </c>
      <c r="V160" s="17">
        <v>67.2</v>
      </c>
      <c r="W160" s="17">
        <v>70.400000000000006</v>
      </c>
      <c r="X160" s="17">
        <v>88.8</v>
      </c>
      <c r="Y160" s="17">
        <v>89</v>
      </c>
      <c r="Z160" s="17">
        <v>88.8</v>
      </c>
      <c r="AA160" s="17">
        <v>68.900000000000006</v>
      </c>
      <c r="AB160" s="17">
        <v>105.8</v>
      </c>
      <c r="AC160" s="17">
        <v>826</v>
      </c>
      <c r="AD160" s="17">
        <v>13.1</v>
      </c>
      <c r="AE160" s="41">
        <v>588</v>
      </c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>
        <v>49.4</v>
      </c>
      <c r="E161" s="17">
        <v>90.3</v>
      </c>
      <c r="F161" s="41">
        <v>17.899999999999999</v>
      </c>
      <c r="G161" s="311"/>
      <c r="H161" s="17">
        <v>37.1</v>
      </c>
      <c r="I161" s="17">
        <v>95</v>
      </c>
      <c r="J161" s="17">
        <v>87.2</v>
      </c>
      <c r="K161" s="98">
        <v>86.9</v>
      </c>
      <c r="L161" s="266"/>
      <c r="M161" s="99"/>
      <c r="N161" s="17"/>
      <c r="O161" s="41"/>
      <c r="P161" s="99">
        <v>96.1</v>
      </c>
      <c r="Q161" s="17">
        <v>19.100000000000001</v>
      </c>
      <c r="R161" s="17">
        <v>49.1</v>
      </c>
      <c r="S161" s="17">
        <v>49.1</v>
      </c>
      <c r="T161" s="17">
        <v>67.400000000000006</v>
      </c>
      <c r="U161" s="17">
        <v>67.3</v>
      </c>
      <c r="V161" s="17">
        <v>67.2</v>
      </c>
      <c r="W161" s="17">
        <v>70.3</v>
      </c>
      <c r="X161" s="17">
        <v>88.8</v>
      </c>
      <c r="Y161" s="17">
        <v>88.8</v>
      </c>
      <c r="Z161" s="17">
        <v>88.6</v>
      </c>
      <c r="AA161" s="17">
        <v>68.8</v>
      </c>
      <c r="AB161" s="17">
        <v>105.5</v>
      </c>
      <c r="AC161" s="17">
        <v>825</v>
      </c>
      <c r="AD161" s="143">
        <v>13.2</v>
      </c>
      <c r="AE161" s="41">
        <v>587</v>
      </c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>
        <v>49.4</v>
      </c>
      <c r="E162" s="17">
        <v>93.8</v>
      </c>
      <c r="F162" s="41">
        <v>17.8</v>
      </c>
      <c r="G162" s="311"/>
      <c r="H162" s="17">
        <v>37</v>
      </c>
      <c r="I162" s="17">
        <v>95</v>
      </c>
      <c r="J162" s="17">
        <v>87.2</v>
      </c>
      <c r="K162" s="98">
        <v>86.9</v>
      </c>
      <c r="L162" s="266"/>
      <c r="M162" s="99"/>
      <c r="N162" s="17"/>
      <c r="O162" s="41"/>
      <c r="P162" s="99">
        <v>97.6</v>
      </c>
      <c r="Q162" s="17">
        <v>19</v>
      </c>
      <c r="R162" s="17">
        <v>49.1</v>
      </c>
      <c r="S162" s="17">
        <v>49.1</v>
      </c>
      <c r="T162" s="17">
        <v>67.2</v>
      </c>
      <c r="U162" s="17">
        <v>67.099999999999994</v>
      </c>
      <c r="V162" s="17">
        <v>66.900000000000006</v>
      </c>
      <c r="W162" s="17">
        <v>70.099999999999994</v>
      </c>
      <c r="X162" s="17">
        <v>88.8</v>
      </c>
      <c r="Y162" s="17">
        <v>88.8</v>
      </c>
      <c r="Z162" s="17">
        <v>88.6</v>
      </c>
      <c r="AA162" s="17">
        <v>68.599999999999994</v>
      </c>
      <c r="AB162" s="17">
        <v>105.8</v>
      </c>
      <c r="AC162" s="17">
        <v>827</v>
      </c>
      <c r="AD162" s="17">
        <v>13.1</v>
      </c>
      <c r="AE162" s="41">
        <v>590</v>
      </c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>
        <v>49.4</v>
      </c>
      <c r="E163" s="17">
        <v>92.1</v>
      </c>
      <c r="F163" s="41">
        <v>17.8</v>
      </c>
      <c r="G163" s="311"/>
      <c r="H163" s="17">
        <v>37.200000000000003</v>
      </c>
      <c r="I163" s="17">
        <v>95.1</v>
      </c>
      <c r="J163" s="17">
        <v>87.2</v>
      </c>
      <c r="K163" s="98">
        <v>86.9</v>
      </c>
      <c r="L163" s="266"/>
      <c r="M163" s="99"/>
      <c r="N163" s="17"/>
      <c r="O163" s="41"/>
      <c r="P163" s="99">
        <v>96.6</v>
      </c>
      <c r="Q163" s="17">
        <v>18.899999999999999</v>
      </c>
      <c r="R163" s="17">
        <v>49.1</v>
      </c>
      <c r="S163" s="17">
        <v>49.1</v>
      </c>
      <c r="T163" s="17">
        <v>67.3</v>
      </c>
      <c r="U163" s="17">
        <v>67.2</v>
      </c>
      <c r="V163" s="17">
        <v>67</v>
      </c>
      <c r="W163" s="17">
        <v>70.099999999999994</v>
      </c>
      <c r="X163" s="17">
        <v>88.7</v>
      </c>
      <c r="Y163" s="17">
        <v>88.8</v>
      </c>
      <c r="Z163" s="17">
        <v>88.6</v>
      </c>
      <c r="AA163" s="17">
        <v>68.7</v>
      </c>
      <c r="AB163" s="17">
        <v>105.2</v>
      </c>
      <c r="AC163" s="17">
        <v>826</v>
      </c>
      <c r="AD163" s="17">
        <v>13</v>
      </c>
      <c r="AE163" s="41">
        <v>586</v>
      </c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>
        <v>49.4</v>
      </c>
      <c r="E164" s="17">
        <v>90.5</v>
      </c>
      <c r="F164" s="41">
        <v>18.2</v>
      </c>
      <c r="G164" s="311"/>
      <c r="H164" s="17">
        <v>38.700000000000003</v>
      </c>
      <c r="I164" s="17">
        <v>94.7</v>
      </c>
      <c r="J164" s="17">
        <v>87.3</v>
      </c>
      <c r="K164" s="98">
        <v>87</v>
      </c>
      <c r="L164" s="266"/>
      <c r="M164" s="99"/>
      <c r="N164" s="17"/>
      <c r="O164" s="41"/>
      <c r="P164" s="99">
        <v>96.1</v>
      </c>
      <c r="Q164" s="17">
        <v>19.600000000000001</v>
      </c>
      <c r="R164" s="17">
        <v>49.2</v>
      </c>
      <c r="S164" s="17">
        <v>49.1</v>
      </c>
      <c r="T164" s="17">
        <v>68.099999999999994</v>
      </c>
      <c r="U164" s="17">
        <v>68</v>
      </c>
      <c r="V164" s="17">
        <v>67.8</v>
      </c>
      <c r="W164" s="17">
        <v>70.900000000000006</v>
      </c>
      <c r="X164" s="17">
        <v>88.8</v>
      </c>
      <c r="Y164" s="17">
        <v>88.9</v>
      </c>
      <c r="Z164" s="17">
        <v>88.8</v>
      </c>
      <c r="AA164" s="17">
        <v>69.5</v>
      </c>
      <c r="AB164" s="17">
        <v>105.5</v>
      </c>
      <c r="AC164" s="17">
        <v>827</v>
      </c>
      <c r="AD164" s="17">
        <v>13.2</v>
      </c>
      <c r="AE164" s="41">
        <v>589</v>
      </c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>
        <v>49.4</v>
      </c>
      <c r="E165" s="17">
        <v>89.9</v>
      </c>
      <c r="F165" s="41">
        <v>18.7</v>
      </c>
      <c r="G165" s="311"/>
      <c r="H165" s="17">
        <v>39.5</v>
      </c>
      <c r="I165" s="17">
        <v>94.2</v>
      </c>
      <c r="J165" s="17">
        <v>87.3</v>
      </c>
      <c r="K165" s="98">
        <v>87</v>
      </c>
      <c r="L165" s="266"/>
      <c r="M165" s="99"/>
      <c r="N165" s="17"/>
      <c r="O165" s="41"/>
      <c r="P165" s="99">
        <v>95.2</v>
      </c>
      <c r="Q165" s="17">
        <v>20.100000000000001</v>
      </c>
      <c r="R165" s="17">
        <v>49.2</v>
      </c>
      <c r="S165" s="17">
        <v>49.1</v>
      </c>
      <c r="T165" s="17">
        <v>68.7</v>
      </c>
      <c r="U165" s="17">
        <v>68.599999999999994</v>
      </c>
      <c r="V165" s="17">
        <v>68.400000000000006</v>
      </c>
      <c r="W165" s="17">
        <v>71.5</v>
      </c>
      <c r="X165" s="17">
        <v>88.9</v>
      </c>
      <c r="Y165" s="17">
        <v>89</v>
      </c>
      <c r="Z165" s="17">
        <v>88.8</v>
      </c>
      <c r="AA165" s="17">
        <v>70</v>
      </c>
      <c r="AB165" s="17">
        <v>105.8</v>
      </c>
      <c r="AC165" s="17">
        <v>825</v>
      </c>
      <c r="AD165" s="17">
        <v>13.2</v>
      </c>
      <c r="AE165" s="41">
        <v>589</v>
      </c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>
        <v>49.4</v>
      </c>
      <c r="E166" s="17">
        <v>89.6</v>
      </c>
      <c r="F166" s="41">
        <v>18.899999999999999</v>
      </c>
      <c r="G166" s="311"/>
      <c r="H166" s="17">
        <v>39.700000000000003</v>
      </c>
      <c r="I166" s="17">
        <v>94.4</v>
      </c>
      <c r="J166" s="17">
        <v>87.4</v>
      </c>
      <c r="K166" s="98">
        <v>87.1</v>
      </c>
      <c r="L166" s="266"/>
      <c r="M166" s="99"/>
      <c r="N166" s="17"/>
      <c r="O166" s="41"/>
      <c r="P166" s="99">
        <v>95.9</v>
      </c>
      <c r="Q166" s="17">
        <v>20.3</v>
      </c>
      <c r="R166" s="17">
        <v>49.1</v>
      </c>
      <c r="S166" s="17">
        <v>49.1</v>
      </c>
      <c r="T166" s="17">
        <v>69</v>
      </c>
      <c r="U166" s="17">
        <v>68.900000000000006</v>
      </c>
      <c r="V166" s="17">
        <v>68.7</v>
      </c>
      <c r="W166" s="17">
        <v>71.900000000000006</v>
      </c>
      <c r="X166" s="17">
        <v>89</v>
      </c>
      <c r="Y166" s="17">
        <v>89</v>
      </c>
      <c r="Z166" s="17">
        <v>88.8</v>
      </c>
      <c r="AA166" s="17">
        <v>70.400000000000006</v>
      </c>
      <c r="AB166" s="17">
        <v>104.9</v>
      </c>
      <c r="AC166" s="17">
        <v>825</v>
      </c>
      <c r="AD166" s="17">
        <v>13.3</v>
      </c>
      <c r="AE166" s="41">
        <v>589</v>
      </c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>
        <v>49.4</v>
      </c>
      <c r="E167" s="17">
        <v>88.1</v>
      </c>
      <c r="F167" s="41">
        <v>18.899999999999999</v>
      </c>
      <c r="G167" s="311"/>
      <c r="H167" s="17">
        <v>39.200000000000003</v>
      </c>
      <c r="I167" s="17">
        <v>95</v>
      </c>
      <c r="J167" s="17">
        <v>87.5</v>
      </c>
      <c r="K167" s="98">
        <v>87.2</v>
      </c>
      <c r="L167" s="266"/>
      <c r="M167" s="99"/>
      <c r="N167" s="17"/>
      <c r="O167" s="41"/>
      <c r="P167" s="99">
        <v>95.6</v>
      </c>
      <c r="Q167" s="17">
        <v>20.3</v>
      </c>
      <c r="R167" s="17">
        <v>49.1</v>
      </c>
      <c r="S167" s="143">
        <v>49.1</v>
      </c>
      <c r="T167" s="143">
        <v>69</v>
      </c>
      <c r="U167" s="17">
        <v>68.900000000000006</v>
      </c>
      <c r="V167" s="17">
        <v>68.7</v>
      </c>
      <c r="W167" s="17">
        <v>71.900000000000006</v>
      </c>
      <c r="X167" s="17">
        <v>89.1</v>
      </c>
      <c r="Y167" s="17">
        <v>89.1</v>
      </c>
      <c r="Z167" s="17">
        <v>88.9</v>
      </c>
      <c r="AA167" s="17">
        <v>70.400000000000006</v>
      </c>
      <c r="AB167" s="17">
        <v>105</v>
      </c>
      <c r="AC167" s="17">
        <v>824</v>
      </c>
      <c r="AD167" s="17">
        <v>13</v>
      </c>
      <c r="AE167" s="41">
        <v>589</v>
      </c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>
        <v>49.4</v>
      </c>
      <c r="E168" s="17">
        <v>87.4</v>
      </c>
      <c r="F168" s="41">
        <v>18.600000000000001</v>
      </c>
      <c r="G168" s="311"/>
      <c r="H168" s="17">
        <v>38</v>
      </c>
      <c r="I168" s="17">
        <v>93.8</v>
      </c>
      <c r="J168" s="17">
        <v>87.7</v>
      </c>
      <c r="K168" s="98">
        <v>87.4</v>
      </c>
      <c r="L168" s="266"/>
      <c r="M168" s="99"/>
      <c r="N168" s="17"/>
      <c r="O168" s="41"/>
      <c r="P168" s="99">
        <v>95.6</v>
      </c>
      <c r="Q168" s="17">
        <v>19.899999999999999</v>
      </c>
      <c r="R168" s="17">
        <v>49.1</v>
      </c>
      <c r="S168" s="17">
        <v>49.1</v>
      </c>
      <c r="T168" s="17">
        <v>68.599999999999994</v>
      </c>
      <c r="U168" s="17">
        <v>68.5</v>
      </c>
      <c r="V168" s="17">
        <v>68.3</v>
      </c>
      <c r="W168" s="17">
        <v>71.599999999999994</v>
      </c>
      <c r="X168" s="17">
        <v>89.3</v>
      </c>
      <c r="Y168" s="17">
        <v>89.4</v>
      </c>
      <c r="Z168" s="17">
        <v>89.2</v>
      </c>
      <c r="AA168" s="17">
        <v>70</v>
      </c>
      <c r="AB168" s="17">
        <v>104.9</v>
      </c>
      <c r="AC168" s="17">
        <v>825</v>
      </c>
      <c r="AD168" s="17">
        <v>13.1</v>
      </c>
      <c r="AE168" s="41">
        <v>590</v>
      </c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>
        <v>49.4</v>
      </c>
      <c r="E169" s="17">
        <v>89.7</v>
      </c>
      <c r="F169" s="41">
        <v>18.399999999999999</v>
      </c>
      <c r="G169" s="311"/>
      <c r="H169" s="17">
        <v>37.700000000000003</v>
      </c>
      <c r="I169" s="17">
        <v>94.6</v>
      </c>
      <c r="J169" s="17">
        <v>88</v>
      </c>
      <c r="K169" s="98">
        <v>87.7</v>
      </c>
      <c r="L169" s="266"/>
      <c r="M169" s="99"/>
      <c r="N169" s="17"/>
      <c r="O169" s="41"/>
      <c r="P169" s="99">
        <v>95.1</v>
      </c>
      <c r="Q169" s="17">
        <v>19.7</v>
      </c>
      <c r="R169" s="17">
        <v>49.1</v>
      </c>
      <c r="S169" s="17">
        <v>49</v>
      </c>
      <c r="T169" s="17">
        <v>68.7</v>
      </c>
      <c r="U169" s="17">
        <v>68.5</v>
      </c>
      <c r="V169" s="17">
        <v>68.400000000000006</v>
      </c>
      <c r="W169" s="17">
        <v>71.599999999999994</v>
      </c>
      <c r="X169" s="17">
        <v>89.6</v>
      </c>
      <c r="Y169" s="17">
        <v>89.6</v>
      </c>
      <c r="Z169" s="17">
        <v>86.5</v>
      </c>
      <c r="AA169" s="17">
        <v>70</v>
      </c>
      <c r="AB169" s="17">
        <v>105.1</v>
      </c>
      <c r="AC169" s="17">
        <v>824</v>
      </c>
      <c r="AD169" s="17">
        <v>13.2</v>
      </c>
      <c r="AE169" s="41">
        <v>594</v>
      </c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>
        <v>49.4</v>
      </c>
      <c r="E170" s="17">
        <v>90.1</v>
      </c>
      <c r="F170" s="41">
        <v>18.3</v>
      </c>
      <c r="G170" s="311"/>
      <c r="H170" s="17">
        <v>37.5</v>
      </c>
      <c r="I170" s="17">
        <v>94.1</v>
      </c>
      <c r="J170" s="17">
        <v>87.9</v>
      </c>
      <c r="K170" s="98">
        <v>87.6</v>
      </c>
      <c r="L170" s="266"/>
      <c r="M170" s="99"/>
      <c r="N170" s="17"/>
      <c r="O170" s="41"/>
      <c r="P170" s="99">
        <v>95.7</v>
      </c>
      <c r="Q170" s="17">
        <v>19.5</v>
      </c>
      <c r="R170" s="17">
        <v>49.1</v>
      </c>
      <c r="S170" s="17">
        <v>49.1</v>
      </c>
      <c r="T170" s="17">
        <v>68.400000000000006</v>
      </c>
      <c r="U170" s="17">
        <v>68.3</v>
      </c>
      <c r="V170" s="17">
        <v>68.099999999999994</v>
      </c>
      <c r="W170" s="17">
        <v>71.3</v>
      </c>
      <c r="X170" s="17">
        <v>89.4</v>
      </c>
      <c r="Y170" s="17">
        <v>89.5</v>
      </c>
      <c r="Z170" s="17">
        <v>89.3</v>
      </c>
      <c r="AA170" s="17">
        <v>69.7</v>
      </c>
      <c r="AB170" s="17">
        <v>105.5</v>
      </c>
      <c r="AC170" s="17">
        <v>824</v>
      </c>
      <c r="AD170" s="17">
        <v>13.2</v>
      </c>
      <c r="AE170" s="41">
        <v>591</v>
      </c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>
        <v>49.4</v>
      </c>
      <c r="E171" s="17">
        <v>91.3</v>
      </c>
      <c r="F171" s="41">
        <v>18.2</v>
      </c>
      <c r="G171" s="312"/>
      <c r="H171" s="17">
        <v>37.299999999999997</v>
      </c>
      <c r="I171" s="17">
        <v>94.6</v>
      </c>
      <c r="J171" s="17">
        <v>87.5</v>
      </c>
      <c r="K171" s="40">
        <v>87.3</v>
      </c>
      <c r="L171" s="267"/>
      <c r="M171" s="99"/>
      <c r="N171" s="17"/>
      <c r="O171" s="41"/>
      <c r="P171" s="99">
        <v>96.4</v>
      </c>
      <c r="Q171" s="17">
        <v>19.399999999999999</v>
      </c>
      <c r="R171" s="17">
        <v>49.2</v>
      </c>
      <c r="S171" s="17">
        <v>49.1</v>
      </c>
      <c r="T171" s="17">
        <v>68</v>
      </c>
      <c r="U171" s="17">
        <v>67.900000000000006</v>
      </c>
      <c r="V171" s="17">
        <v>67.7</v>
      </c>
      <c r="W171" s="17">
        <v>70.900000000000006</v>
      </c>
      <c r="X171" s="17">
        <v>89.1</v>
      </c>
      <c r="Y171" s="17">
        <v>89.2</v>
      </c>
      <c r="Z171" s="17">
        <v>89</v>
      </c>
      <c r="AA171" s="17">
        <v>69.400000000000006</v>
      </c>
      <c r="AB171" s="17">
        <v>105.2</v>
      </c>
      <c r="AC171" s="17">
        <v>825</v>
      </c>
      <c r="AD171" s="17">
        <v>13</v>
      </c>
      <c r="AE171" s="41">
        <v>589</v>
      </c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>
        <f>AVERAGE($D$160:$D$171)</f>
        <v>49.399999999999984</v>
      </c>
      <c r="E172" s="78">
        <f>AVERAGE($E$160:$E$171)</f>
        <v>90.341666666666683</v>
      </c>
      <c r="F172" s="102">
        <f>AVERAGE($F$160:$F$171)</f>
        <v>18.308333333333334</v>
      </c>
      <c r="G172" s="77" t="e">
        <f>AVERAGE(G160:G171)</f>
        <v>#DIV/0!</v>
      </c>
      <c r="H172" s="78">
        <f>AVERAGE($H$160:$H$171)</f>
        <v>37.991666666666667</v>
      </c>
      <c r="I172" s="78">
        <f>AVERAGE($I$160:$I$171)</f>
        <v>94.624999999999986</v>
      </c>
      <c r="J172" s="78">
        <f>AVERAGE(J160:J171)</f>
        <v>87.458333333333329</v>
      </c>
      <c r="K172" s="103">
        <f>AVERAGE($K$160:$K$171)</f>
        <v>87.166666666666686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>
        <f t="shared" si="25"/>
        <v>95.991666666666674</v>
      </c>
      <c r="Q172" s="78">
        <f t="shared" si="25"/>
        <v>19.591666666666669</v>
      </c>
      <c r="R172" s="78">
        <f t="shared" si="25"/>
        <v>49.125000000000007</v>
      </c>
      <c r="S172" s="78">
        <f t="shared" si="25"/>
        <v>49.091666666666676</v>
      </c>
      <c r="T172" s="78">
        <f t="shared" si="25"/>
        <v>68.158333333333346</v>
      </c>
      <c r="U172" s="78">
        <f t="shared" si="25"/>
        <v>68.05</v>
      </c>
      <c r="V172" s="78">
        <f t="shared" si="25"/>
        <v>67.86666666666666</v>
      </c>
      <c r="W172" s="78">
        <f t="shared" si="25"/>
        <v>71.041666666666657</v>
      </c>
      <c r="X172" s="78">
        <f t="shared" si="25"/>
        <v>89.024999999999991</v>
      </c>
      <c r="Y172" s="78">
        <f t="shared" si="25"/>
        <v>89.091666666666683</v>
      </c>
      <c r="Z172" s="78">
        <f t="shared" si="25"/>
        <v>88.658333333333346</v>
      </c>
      <c r="AA172" s="78">
        <f t="shared" si="25"/>
        <v>69.533333333333331</v>
      </c>
      <c r="AB172" s="78">
        <f t="shared" si="25"/>
        <v>105.34999999999998</v>
      </c>
      <c r="AC172" s="78">
        <f t="shared" si="25"/>
        <v>825.25</v>
      </c>
      <c r="AD172" s="78">
        <f t="shared" si="25"/>
        <v>13.133333333333331</v>
      </c>
      <c r="AE172" s="102">
        <f>AVERAGE($AE$160:$AE$171)</f>
        <v>589.25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45336</v>
      </c>
      <c r="B173" s="11">
        <v>12.0833333333333</v>
      </c>
      <c r="C173" s="306"/>
      <c r="D173" s="17">
        <v>49.4</v>
      </c>
      <c r="E173" s="17">
        <v>91.1</v>
      </c>
      <c r="F173" s="41">
        <v>18.100000000000001</v>
      </c>
      <c r="G173" s="306"/>
      <c r="H173" s="17">
        <v>37</v>
      </c>
      <c r="I173" s="17">
        <v>94.6</v>
      </c>
      <c r="J173" s="17">
        <v>87.4</v>
      </c>
      <c r="K173" s="98">
        <v>87.1</v>
      </c>
      <c r="L173" s="286">
        <v>0</v>
      </c>
      <c r="M173" s="99"/>
      <c r="N173" s="17"/>
      <c r="O173" s="41"/>
      <c r="P173" s="99">
        <v>95.8</v>
      </c>
      <c r="Q173" s="17">
        <v>19.2</v>
      </c>
      <c r="R173" s="17">
        <v>49.2</v>
      </c>
      <c r="S173" s="17">
        <v>49.1</v>
      </c>
      <c r="T173" s="17">
        <v>67.7</v>
      </c>
      <c r="U173" s="17">
        <v>67.599999999999994</v>
      </c>
      <c r="V173" s="17">
        <v>67.400000000000006</v>
      </c>
      <c r="W173" s="17">
        <v>70.599999999999994</v>
      </c>
      <c r="X173" s="17">
        <v>89</v>
      </c>
      <c r="Y173" s="17">
        <v>89</v>
      </c>
      <c r="Z173" s="17">
        <v>88.9</v>
      </c>
      <c r="AA173" s="17">
        <v>69.099999999999994</v>
      </c>
      <c r="AB173" s="17">
        <v>105.6</v>
      </c>
      <c r="AC173" s="17">
        <v>825</v>
      </c>
      <c r="AD173" s="17">
        <v>13.2</v>
      </c>
      <c r="AE173" s="41">
        <v>589</v>
      </c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>
        <v>49.4</v>
      </c>
      <c r="E174" s="17">
        <v>92.8</v>
      </c>
      <c r="F174" s="41">
        <v>18</v>
      </c>
      <c r="G174" s="311"/>
      <c r="H174" s="17">
        <v>37</v>
      </c>
      <c r="I174" s="17">
        <v>94.9</v>
      </c>
      <c r="J174" s="17">
        <v>87.3</v>
      </c>
      <c r="K174" s="98">
        <v>87</v>
      </c>
      <c r="L174" s="266"/>
      <c r="M174" s="99"/>
      <c r="N174" s="17"/>
      <c r="O174" s="41"/>
      <c r="P174" s="99">
        <v>96.6</v>
      </c>
      <c r="Q174" s="17">
        <v>19.2</v>
      </c>
      <c r="R174" s="17">
        <v>49.1</v>
      </c>
      <c r="S174" s="17">
        <v>49.1</v>
      </c>
      <c r="T174" s="17">
        <v>67.599999999999994</v>
      </c>
      <c r="U174" s="17">
        <v>67.400000000000006</v>
      </c>
      <c r="V174" s="17">
        <v>67.3</v>
      </c>
      <c r="W174" s="17">
        <v>70.400000000000006</v>
      </c>
      <c r="X174" s="17">
        <v>88.9</v>
      </c>
      <c r="Y174" s="17">
        <v>88.9</v>
      </c>
      <c r="Z174" s="17">
        <v>88.8</v>
      </c>
      <c r="AA174" s="17">
        <v>69</v>
      </c>
      <c r="AB174" s="17">
        <v>105.5</v>
      </c>
      <c r="AC174" s="17">
        <v>826</v>
      </c>
      <c r="AD174" s="17">
        <v>13</v>
      </c>
      <c r="AE174" s="41">
        <v>588</v>
      </c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>
        <v>49.4</v>
      </c>
      <c r="E175" s="145">
        <v>93.5</v>
      </c>
      <c r="F175" s="41">
        <v>18</v>
      </c>
      <c r="G175" s="311"/>
      <c r="H175" s="17">
        <v>37.1</v>
      </c>
      <c r="I175" s="17">
        <v>94.6</v>
      </c>
      <c r="J175" s="17">
        <v>87.2</v>
      </c>
      <c r="K175" s="98">
        <v>86.9</v>
      </c>
      <c r="L175" s="266"/>
      <c r="M175" s="99"/>
      <c r="N175" s="17"/>
      <c r="O175" s="41"/>
      <c r="P175" s="99">
        <v>97.2</v>
      </c>
      <c r="Q175" s="17">
        <v>19.2</v>
      </c>
      <c r="R175" s="17">
        <v>49.1</v>
      </c>
      <c r="S175" s="17">
        <v>49.1</v>
      </c>
      <c r="T175" s="17">
        <v>67.400000000000006</v>
      </c>
      <c r="U175" s="17">
        <v>67.3</v>
      </c>
      <c r="V175" s="17">
        <v>67.099999999999994</v>
      </c>
      <c r="W175" s="17">
        <v>70.3</v>
      </c>
      <c r="X175" s="17">
        <v>88.8</v>
      </c>
      <c r="Y175" s="17">
        <v>88.9</v>
      </c>
      <c r="Z175" s="17">
        <v>88.7</v>
      </c>
      <c r="AA175" s="17">
        <v>68.8</v>
      </c>
      <c r="AB175" s="17">
        <v>106.4</v>
      </c>
      <c r="AC175" s="17">
        <v>825</v>
      </c>
      <c r="AD175" s="17">
        <v>13</v>
      </c>
      <c r="AE175" s="41">
        <v>587</v>
      </c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>
        <v>49.9</v>
      </c>
      <c r="E176" s="17">
        <v>91.6</v>
      </c>
      <c r="F176" s="41">
        <v>18</v>
      </c>
      <c r="G176" s="311"/>
      <c r="H176" s="17">
        <v>37.299999999999997</v>
      </c>
      <c r="I176" s="17">
        <v>95.1</v>
      </c>
      <c r="J176" s="17">
        <v>86.9</v>
      </c>
      <c r="K176" s="98">
        <v>86.6</v>
      </c>
      <c r="L176" s="266"/>
      <c r="M176" s="99"/>
      <c r="N176" s="17"/>
      <c r="O176" s="41"/>
      <c r="P176" s="99">
        <v>97.1</v>
      </c>
      <c r="Q176" s="17">
        <v>19.2</v>
      </c>
      <c r="R176" s="17">
        <v>49.1</v>
      </c>
      <c r="S176" s="17">
        <v>49.1</v>
      </c>
      <c r="T176" s="17">
        <v>67.400000000000006</v>
      </c>
      <c r="U176" s="17">
        <v>67.3</v>
      </c>
      <c r="V176" s="17">
        <v>67.099999999999994</v>
      </c>
      <c r="W176" s="17">
        <v>70.3</v>
      </c>
      <c r="X176" s="17">
        <v>88.4</v>
      </c>
      <c r="Y176" s="17">
        <v>88.5</v>
      </c>
      <c r="Z176" s="17">
        <v>88.4</v>
      </c>
      <c r="AA176" s="17">
        <v>68.8</v>
      </c>
      <c r="AB176" s="17">
        <v>106.4</v>
      </c>
      <c r="AC176" s="17">
        <v>824</v>
      </c>
      <c r="AD176" s="17">
        <v>13</v>
      </c>
      <c r="AE176" s="41">
        <v>585</v>
      </c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>
        <v>49.4</v>
      </c>
      <c r="E177" s="17">
        <v>83</v>
      </c>
      <c r="F177" s="41">
        <v>18.2</v>
      </c>
      <c r="G177" s="311"/>
      <c r="H177" s="17">
        <v>38.4</v>
      </c>
      <c r="I177" s="17">
        <v>84.7</v>
      </c>
      <c r="J177" s="17">
        <v>88.8</v>
      </c>
      <c r="K177" s="98">
        <v>88.6</v>
      </c>
      <c r="L177" s="266"/>
      <c r="M177" s="99"/>
      <c r="N177" s="17"/>
      <c r="O177" s="41"/>
      <c r="P177" s="99">
        <v>87.2</v>
      </c>
      <c r="Q177" s="17">
        <v>19.600000000000001</v>
      </c>
      <c r="R177" s="17">
        <v>49.2</v>
      </c>
      <c r="S177" s="17">
        <v>49.1</v>
      </c>
      <c r="T177" s="17">
        <v>69.3</v>
      </c>
      <c r="U177" s="17">
        <v>69.3</v>
      </c>
      <c r="V177" s="17">
        <v>69</v>
      </c>
      <c r="W177" s="17">
        <v>72.5</v>
      </c>
      <c r="X177" s="17">
        <v>90.3</v>
      </c>
      <c r="Y177" s="17">
        <v>90.4</v>
      </c>
      <c r="Z177" s="17">
        <v>90.2</v>
      </c>
      <c r="AA177" s="17">
        <v>70.7</v>
      </c>
      <c r="AB177" s="17">
        <v>104.6</v>
      </c>
      <c r="AC177" s="17">
        <v>826</v>
      </c>
      <c r="AD177" s="17">
        <v>17.899999999999999</v>
      </c>
      <c r="AE177" s="41">
        <v>598</v>
      </c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>
        <v>49.3</v>
      </c>
      <c r="E178" s="17">
        <v>80.900000000000006</v>
      </c>
      <c r="F178" s="41">
        <v>18.7</v>
      </c>
      <c r="G178" s="311"/>
      <c r="H178" s="17">
        <v>39.299999999999997</v>
      </c>
      <c r="I178" s="17">
        <v>83.7</v>
      </c>
      <c r="J178" s="17">
        <v>86.5</v>
      </c>
      <c r="K178" s="98">
        <v>86.2</v>
      </c>
      <c r="L178" s="266"/>
      <c r="M178" s="99"/>
      <c r="N178" s="17"/>
      <c r="O178" s="41"/>
      <c r="P178" s="99">
        <v>82.9</v>
      </c>
      <c r="Q178" s="17">
        <v>20.5</v>
      </c>
      <c r="R178" s="17">
        <v>49.1</v>
      </c>
      <c r="S178" s="17">
        <v>49</v>
      </c>
      <c r="T178" s="17">
        <v>68.7</v>
      </c>
      <c r="U178" s="17">
        <v>68.7</v>
      </c>
      <c r="V178" s="17">
        <v>68.400000000000006</v>
      </c>
      <c r="W178" s="17">
        <v>71.7</v>
      </c>
      <c r="X178" s="17">
        <v>88</v>
      </c>
      <c r="Y178" s="17">
        <v>88.1</v>
      </c>
      <c r="Z178" s="17">
        <v>87.9</v>
      </c>
      <c r="AA178" s="17">
        <v>70</v>
      </c>
      <c r="AB178" s="17">
        <v>104.9</v>
      </c>
      <c r="AC178" s="17">
        <v>825</v>
      </c>
      <c r="AD178" s="17">
        <v>21.3</v>
      </c>
      <c r="AE178" s="41">
        <v>583</v>
      </c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>
        <v>49.4</v>
      </c>
      <c r="E179" s="17">
        <v>90.8</v>
      </c>
      <c r="F179" s="41">
        <v>18.3</v>
      </c>
      <c r="G179" s="311"/>
      <c r="H179" s="17">
        <v>39</v>
      </c>
      <c r="I179" s="17">
        <v>93.2</v>
      </c>
      <c r="J179" s="17">
        <v>86.9</v>
      </c>
      <c r="K179" s="98">
        <v>86.7</v>
      </c>
      <c r="L179" s="266"/>
      <c r="M179" s="99"/>
      <c r="N179" s="17"/>
      <c r="O179" s="41"/>
      <c r="P179" s="99">
        <v>94.4</v>
      </c>
      <c r="Q179" s="17">
        <v>19.8</v>
      </c>
      <c r="R179" s="17">
        <v>49.2</v>
      </c>
      <c r="S179" s="17">
        <v>49.1</v>
      </c>
      <c r="T179" s="17">
        <v>68.599999999999994</v>
      </c>
      <c r="U179" s="17">
        <v>68.5</v>
      </c>
      <c r="V179" s="17">
        <v>68.2</v>
      </c>
      <c r="W179" s="17">
        <v>71.5</v>
      </c>
      <c r="X179" s="17">
        <v>88.5</v>
      </c>
      <c r="Y179" s="17">
        <v>88.5</v>
      </c>
      <c r="Z179" s="17">
        <v>88.4</v>
      </c>
      <c r="AA179" s="17">
        <v>69.900000000000006</v>
      </c>
      <c r="AB179" s="17">
        <v>104.4</v>
      </c>
      <c r="AC179" s="17">
        <v>824</v>
      </c>
      <c r="AD179" s="17">
        <v>12.9</v>
      </c>
      <c r="AE179" s="41">
        <v>590</v>
      </c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>
        <v>49.4</v>
      </c>
      <c r="E180" s="17">
        <v>89</v>
      </c>
      <c r="F180" s="41">
        <v>17.7</v>
      </c>
      <c r="G180" s="311"/>
      <c r="H180" s="17">
        <v>38.6</v>
      </c>
      <c r="I180" s="17">
        <v>94.4</v>
      </c>
      <c r="J180" s="17">
        <v>87.3</v>
      </c>
      <c r="K180" s="98">
        <v>87</v>
      </c>
      <c r="L180" s="266"/>
      <c r="M180" s="99"/>
      <c r="N180" s="17"/>
      <c r="O180" s="41"/>
      <c r="P180" s="99">
        <v>95.5</v>
      </c>
      <c r="Q180" s="17">
        <v>19.100000000000001</v>
      </c>
      <c r="R180" s="17">
        <v>49.1</v>
      </c>
      <c r="S180" s="17">
        <v>49.1</v>
      </c>
      <c r="T180" s="17">
        <v>68.2</v>
      </c>
      <c r="U180" s="17">
        <v>68</v>
      </c>
      <c r="V180" s="17">
        <v>67.8</v>
      </c>
      <c r="W180" s="17">
        <v>71.2</v>
      </c>
      <c r="X180" s="17">
        <v>88.8</v>
      </c>
      <c r="Y180" s="17">
        <v>88.9</v>
      </c>
      <c r="Z180" s="17">
        <v>88.8</v>
      </c>
      <c r="AA180" s="17">
        <v>69.599999999999994</v>
      </c>
      <c r="AB180" s="17">
        <v>104.5</v>
      </c>
      <c r="AC180" s="17">
        <v>826</v>
      </c>
      <c r="AD180" s="17">
        <v>13.1</v>
      </c>
      <c r="AE180" s="41">
        <v>594</v>
      </c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>
        <v>49.3</v>
      </c>
      <c r="E181" s="17">
        <v>96.1</v>
      </c>
      <c r="F181" s="41">
        <v>16.8</v>
      </c>
      <c r="G181" s="311"/>
      <c r="H181" s="17">
        <v>36.1</v>
      </c>
      <c r="I181" s="17">
        <v>98.3</v>
      </c>
      <c r="J181" s="17">
        <v>81.400000000000006</v>
      </c>
      <c r="K181" s="98">
        <v>81.099999999999994</v>
      </c>
      <c r="L181" s="266"/>
      <c r="M181" s="99"/>
      <c r="N181" s="17"/>
      <c r="O181" s="41"/>
      <c r="P181" s="99">
        <v>99.5</v>
      </c>
      <c r="Q181" s="17">
        <v>18.100000000000001</v>
      </c>
      <c r="R181" s="17">
        <v>49</v>
      </c>
      <c r="S181" s="17">
        <v>49</v>
      </c>
      <c r="T181" s="17">
        <v>62.4</v>
      </c>
      <c r="U181" s="17">
        <v>62.3</v>
      </c>
      <c r="V181" s="17">
        <v>62.1</v>
      </c>
      <c r="W181" s="17">
        <v>64.900000000000006</v>
      </c>
      <c r="X181" s="17">
        <v>83.2</v>
      </c>
      <c r="Y181" s="17">
        <v>83.2</v>
      </c>
      <c r="Z181" s="17">
        <v>83</v>
      </c>
      <c r="AA181" s="17">
        <v>63.6</v>
      </c>
      <c r="AB181" s="17">
        <v>107.6</v>
      </c>
      <c r="AC181" s="17">
        <v>826</v>
      </c>
      <c r="AD181" s="17">
        <v>13</v>
      </c>
      <c r="AE181" s="41">
        <v>554</v>
      </c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>
        <v>49.4</v>
      </c>
      <c r="E182" s="17">
        <v>91</v>
      </c>
      <c r="F182" s="41">
        <v>16.600000000000001</v>
      </c>
      <c r="G182" s="311"/>
      <c r="H182" s="17">
        <v>37</v>
      </c>
      <c r="I182" s="17">
        <v>94.2</v>
      </c>
      <c r="J182" s="17">
        <v>87.5</v>
      </c>
      <c r="K182" s="98">
        <v>87.2</v>
      </c>
      <c r="L182" s="266"/>
      <c r="M182" s="99"/>
      <c r="N182" s="17"/>
      <c r="O182" s="41"/>
      <c r="P182" s="99">
        <v>95.4</v>
      </c>
      <c r="Q182" s="17">
        <v>17.899999999999999</v>
      </c>
      <c r="R182" s="17">
        <v>49.1</v>
      </c>
      <c r="S182" s="17">
        <v>49.1</v>
      </c>
      <c r="T182" s="17">
        <v>67</v>
      </c>
      <c r="U182" s="17">
        <v>66.900000000000006</v>
      </c>
      <c r="V182" s="17">
        <v>66.7</v>
      </c>
      <c r="W182" s="17">
        <v>70.099999999999994</v>
      </c>
      <c r="X182" s="17">
        <v>89.1</v>
      </c>
      <c r="Y182" s="17">
        <v>89.1</v>
      </c>
      <c r="Z182" s="17">
        <v>89</v>
      </c>
      <c r="AA182" s="17">
        <v>68.400000000000006</v>
      </c>
      <c r="AB182" s="17">
        <v>105</v>
      </c>
      <c r="AC182" s="17">
        <v>825</v>
      </c>
      <c r="AD182" s="17">
        <v>13.3</v>
      </c>
      <c r="AE182" s="41">
        <v>596</v>
      </c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>
        <v>49.4</v>
      </c>
      <c r="E183" s="17">
        <v>93.4</v>
      </c>
      <c r="F183" s="41">
        <v>16.5</v>
      </c>
      <c r="G183" s="311"/>
      <c r="H183" s="17">
        <v>36.9</v>
      </c>
      <c r="I183" s="17">
        <v>94.7</v>
      </c>
      <c r="J183" s="17">
        <v>87.4</v>
      </c>
      <c r="K183" s="98">
        <v>87.1</v>
      </c>
      <c r="L183" s="266"/>
      <c r="M183" s="99"/>
      <c r="N183" s="17"/>
      <c r="O183" s="41"/>
      <c r="P183" s="99">
        <v>95.9</v>
      </c>
      <c r="Q183" s="17">
        <v>17.8</v>
      </c>
      <c r="R183" s="17">
        <v>49.1</v>
      </c>
      <c r="S183" s="17">
        <v>49.1</v>
      </c>
      <c r="T183" s="17">
        <v>66.8</v>
      </c>
      <c r="U183" s="17">
        <v>66.7</v>
      </c>
      <c r="V183" s="17">
        <v>66.5</v>
      </c>
      <c r="W183" s="17">
        <v>69.8</v>
      </c>
      <c r="X183" s="17">
        <v>88.9</v>
      </c>
      <c r="Y183" s="17">
        <v>89</v>
      </c>
      <c r="Z183" s="17">
        <v>88.8</v>
      </c>
      <c r="AA183" s="17">
        <v>68.2</v>
      </c>
      <c r="AB183" s="17">
        <v>105</v>
      </c>
      <c r="AC183" s="17">
        <v>826</v>
      </c>
      <c r="AD183" s="17">
        <v>13.1</v>
      </c>
      <c r="AE183" s="41">
        <v>596</v>
      </c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>
        <v>49.4</v>
      </c>
      <c r="E184" s="17">
        <v>91.5</v>
      </c>
      <c r="F184" s="41">
        <v>16.399999999999999</v>
      </c>
      <c r="G184" s="312"/>
      <c r="H184" s="17">
        <v>36.700000000000003</v>
      </c>
      <c r="I184" s="17">
        <v>95.4</v>
      </c>
      <c r="J184" s="17">
        <v>86.7</v>
      </c>
      <c r="K184" s="40">
        <v>86.4</v>
      </c>
      <c r="L184" s="267"/>
      <c r="M184" s="99"/>
      <c r="N184" s="17"/>
      <c r="O184" s="41"/>
      <c r="P184" s="99">
        <v>96.1</v>
      </c>
      <c r="Q184" s="17">
        <v>17.7</v>
      </c>
      <c r="R184" s="17">
        <v>49.1</v>
      </c>
      <c r="S184" s="17">
        <v>49.1</v>
      </c>
      <c r="T184" s="17">
        <v>66.099999999999994</v>
      </c>
      <c r="U184" s="17">
        <v>65.900000000000006</v>
      </c>
      <c r="V184" s="17">
        <v>65.8</v>
      </c>
      <c r="W184" s="17">
        <v>69</v>
      </c>
      <c r="X184" s="17">
        <v>88.3</v>
      </c>
      <c r="Y184" s="17">
        <v>88.3</v>
      </c>
      <c r="Z184" s="17">
        <v>88.1</v>
      </c>
      <c r="AA184" s="17">
        <v>67.400000000000006</v>
      </c>
      <c r="AB184" s="17">
        <v>105.3</v>
      </c>
      <c r="AC184" s="17">
        <v>825</v>
      </c>
      <c r="AD184" s="17">
        <v>12.9</v>
      </c>
      <c r="AE184" s="41">
        <v>588</v>
      </c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>
        <f>AVERAGE($D$173:$D$184)</f>
        <v>49.42499999999999</v>
      </c>
      <c r="E185" s="78">
        <f>AVERAGE($E$173:$E$184)</f>
        <v>90.391666666666652</v>
      </c>
      <c r="F185" s="102">
        <f>AVERAGE($F$173:$F$184)</f>
        <v>17.608333333333334</v>
      </c>
      <c r="G185" s="77" t="e">
        <f>AVERAGE(G173:G184)</f>
        <v>#DIV/0!</v>
      </c>
      <c r="H185" s="78">
        <f>AVERAGE($H$173:$H$184)</f>
        <v>37.533333333333331</v>
      </c>
      <c r="I185" s="78">
        <f>AVERAGE($I$173:$I$184)</f>
        <v>93.15000000000002</v>
      </c>
      <c r="J185" s="78">
        <f>AVERAGE(J173:J184)</f>
        <v>86.774999999999977</v>
      </c>
      <c r="K185" s="103">
        <f>AVERAGE($K$173:$K$184)</f>
        <v>86.491666666666688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>
        <f t="shared" si="27"/>
        <v>94.466666666666654</v>
      </c>
      <c r="Q185" s="78">
        <f t="shared" si="27"/>
        <v>18.941666666666666</v>
      </c>
      <c r="R185" s="78">
        <f t="shared" si="27"/>
        <v>49.116666666666674</v>
      </c>
      <c r="S185" s="78">
        <v>49.1</v>
      </c>
      <c r="T185" s="78">
        <f t="shared" si="27"/>
        <v>67.266666666666666</v>
      </c>
      <c r="U185" s="78">
        <f t="shared" si="27"/>
        <v>67.158333333333331</v>
      </c>
      <c r="V185" s="78">
        <f t="shared" si="27"/>
        <v>66.95</v>
      </c>
      <c r="W185" s="78">
        <f t="shared" si="27"/>
        <v>70.191666666666663</v>
      </c>
      <c r="X185" s="78">
        <f t="shared" si="27"/>
        <v>88.350000000000009</v>
      </c>
      <c r="Y185" s="78">
        <f t="shared" si="27"/>
        <v>88.40000000000002</v>
      </c>
      <c r="Z185" s="78">
        <f t="shared" si="27"/>
        <v>88.249999999999986</v>
      </c>
      <c r="AA185" s="78">
        <f t="shared" si="27"/>
        <v>68.625</v>
      </c>
      <c r="AB185" s="78">
        <f t="shared" si="27"/>
        <v>105.43333333333334</v>
      </c>
      <c r="AC185" s="78">
        <f t="shared" si="27"/>
        <v>825.25</v>
      </c>
      <c r="AD185" s="78">
        <f t="shared" si="27"/>
        <v>14.141666666666666</v>
      </c>
      <c r="AE185" s="102">
        <f>AVERAGE($AE$173:$AE$184)</f>
        <v>587.33333333333337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45337</v>
      </c>
      <c r="B186" s="11">
        <v>13.0833333333333</v>
      </c>
      <c r="C186" s="306"/>
      <c r="D186" s="17">
        <v>49.4</v>
      </c>
      <c r="E186" s="17">
        <v>93.4</v>
      </c>
      <c r="F186" s="41">
        <v>16.3</v>
      </c>
      <c r="G186" s="306"/>
      <c r="H186" s="17">
        <v>36.6</v>
      </c>
      <c r="I186" s="17">
        <v>95.5</v>
      </c>
      <c r="J186" s="17">
        <v>86.5</v>
      </c>
      <c r="K186" s="98">
        <v>86.3</v>
      </c>
      <c r="L186" s="286">
        <v>0</v>
      </c>
      <c r="M186" s="99"/>
      <c r="N186" s="17"/>
      <c r="O186" s="41"/>
      <c r="P186" s="99">
        <v>96.3</v>
      </c>
      <c r="Q186" s="17">
        <v>17.7</v>
      </c>
      <c r="R186" s="17">
        <v>49.2</v>
      </c>
      <c r="S186" s="17">
        <v>49.1</v>
      </c>
      <c r="T186" s="17">
        <v>65.7</v>
      </c>
      <c r="U186" s="17">
        <v>65.599999999999994</v>
      </c>
      <c r="V186" s="17">
        <v>65.400000000000006</v>
      </c>
      <c r="W186" s="17">
        <v>68.599999999999994</v>
      </c>
      <c r="X186" s="17">
        <v>88.1</v>
      </c>
      <c r="Y186" s="17">
        <v>88.2</v>
      </c>
      <c r="Z186" s="17">
        <v>88.1</v>
      </c>
      <c r="AA186" s="17">
        <v>67.099999999999994</v>
      </c>
      <c r="AB186" s="17">
        <v>106</v>
      </c>
      <c r="AC186" s="17">
        <v>826</v>
      </c>
      <c r="AD186" s="17">
        <v>13.2</v>
      </c>
      <c r="AE186" s="41">
        <v>588</v>
      </c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>
        <v>49.4</v>
      </c>
      <c r="E187" s="17">
        <v>93.7</v>
      </c>
      <c r="F187" s="41">
        <v>16.7</v>
      </c>
      <c r="G187" s="311"/>
      <c r="H187" s="17">
        <v>36.799999999999997</v>
      </c>
      <c r="I187" s="17">
        <v>96.2</v>
      </c>
      <c r="J187" s="17">
        <v>86.3</v>
      </c>
      <c r="K187" s="98">
        <v>86.1</v>
      </c>
      <c r="L187" s="266"/>
      <c r="M187" s="99"/>
      <c r="N187" s="17"/>
      <c r="O187" s="41"/>
      <c r="P187" s="99">
        <v>97.5</v>
      </c>
      <c r="Q187" s="17">
        <v>18.100000000000001</v>
      </c>
      <c r="R187" s="17">
        <v>49.1</v>
      </c>
      <c r="S187" s="17">
        <v>49.1</v>
      </c>
      <c r="T187" s="17">
        <v>65.8</v>
      </c>
      <c r="U187" s="17">
        <v>65.599999999999994</v>
      </c>
      <c r="V187" s="17">
        <v>65.400000000000006</v>
      </c>
      <c r="W187" s="17">
        <v>68.599999999999994</v>
      </c>
      <c r="X187" s="17">
        <v>87.9</v>
      </c>
      <c r="Y187" s="17">
        <v>88</v>
      </c>
      <c r="Z187" s="17">
        <v>87.8</v>
      </c>
      <c r="AA187" s="17">
        <v>67.099999999999994</v>
      </c>
      <c r="AB187" s="17">
        <v>106.2</v>
      </c>
      <c r="AC187" s="17">
        <v>826</v>
      </c>
      <c r="AD187" s="17">
        <v>13</v>
      </c>
      <c r="AE187" s="41">
        <v>583</v>
      </c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>
        <v>49.4</v>
      </c>
      <c r="E188" s="17">
        <v>95</v>
      </c>
      <c r="F188" s="41">
        <v>16.899999999999999</v>
      </c>
      <c r="G188" s="311"/>
      <c r="H188" s="17">
        <v>36.799999999999997</v>
      </c>
      <c r="I188" s="17">
        <v>96.1</v>
      </c>
      <c r="J188" s="17">
        <v>86.2</v>
      </c>
      <c r="K188" s="98">
        <v>85.9</v>
      </c>
      <c r="L188" s="266"/>
      <c r="M188" s="99"/>
      <c r="N188" s="17"/>
      <c r="O188" s="41"/>
      <c r="P188" s="99">
        <v>98</v>
      </c>
      <c r="Q188" s="17">
        <v>18.2</v>
      </c>
      <c r="R188" s="17">
        <v>49.1</v>
      </c>
      <c r="S188" s="17">
        <v>49</v>
      </c>
      <c r="T188" s="17">
        <v>65.8</v>
      </c>
      <c r="U188" s="17">
        <v>65.7</v>
      </c>
      <c r="V188" s="17">
        <v>65.5</v>
      </c>
      <c r="W188" s="17">
        <v>68.599999999999994</v>
      </c>
      <c r="X188" s="17">
        <v>87.8</v>
      </c>
      <c r="Y188" s="17">
        <v>87.9</v>
      </c>
      <c r="Z188" s="17">
        <v>87.7</v>
      </c>
      <c r="AA188" s="17">
        <v>67.2</v>
      </c>
      <c r="AB188" s="17">
        <v>106.5</v>
      </c>
      <c r="AC188" s="17">
        <v>825</v>
      </c>
      <c r="AD188" s="17">
        <v>13</v>
      </c>
      <c r="AE188" s="41">
        <v>582</v>
      </c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>
        <v>49.4</v>
      </c>
      <c r="E189" s="17">
        <v>93.9</v>
      </c>
      <c r="F189" s="41">
        <v>16.899999999999999</v>
      </c>
      <c r="G189" s="311"/>
      <c r="H189" s="17">
        <v>36.700000000000003</v>
      </c>
      <c r="I189" s="17">
        <v>96.9</v>
      </c>
      <c r="J189" s="17">
        <v>86.1</v>
      </c>
      <c r="K189" s="98">
        <v>85.8</v>
      </c>
      <c r="L189" s="266"/>
      <c r="M189" s="99"/>
      <c r="N189" s="17"/>
      <c r="O189" s="41"/>
      <c r="P189" s="99">
        <v>97.5</v>
      </c>
      <c r="Q189" s="17">
        <v>17.899999999999999</v>
      </c>
      <c r="R189" s="17">
        <v>49.1</v>
      </c>
      <c r="S189" s="17">
        <v>49</v>
      </c>
      <c r="T189" s="17">
        <v>65.8</v>
      </c>
      <c r="U189" s="17">
        <v>65.7</v>
      </c>
      <c r="V189" s="17">
        <v>65.5</v>
      </c>
      <c r="W189" s="17">
        <v>68.599999999999994</v>
      </c>
      <c r="X189" s="17">
        <v>87.7</v>
      </c>
      <c r="Y189" s="17">
        <v>87.8</v>
      </c>
      <c r="Z189" s="17">
        <v>87.6</v>
      </c>
      <c r="AA189" s="17">
        <v>67.099999999999994</v>
      </c>
      <c r="AB189" s="17">
        <v>106.9</v>
      </c>
      <c r="AC189" s="17">
        <v>825</v>
      </c>
      <c r="AD189" s="17">
        <v>13</v>
      </c>
      <c r="AE189" s="41">
        <v>581</v>
      </c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>
        <v>49.4</v>
      </c>
      <c r="E190" s="17">
        <v>93.7</v>
      </c>
      <c r="F190" s="41">
        <v>17.3</v>
      </c>
      <c r="G190" s="311"/>
      <c r="H190" s="17">
        <v>38</v>
      </c>
      <c r="I190" s="17">
        <v>96.6</v>
      </c>
      <c r="J190" s="17">
        <v>86</v>
      </c>
      <c r="K190" s="98">
        <v>85.8</v>
      </c>
      <c r="L190" s="266"/>
      <c r="M190" s="99"/>
      <c r="N190" s="17"/>
      <c r="O190" s="41"/>
      <c r="P190" s="99">
        <v>97.3</v>
      </c>
      <c r="Q190" s="17">
        <v>18.399999999999999</v>
      </c>
      <c r="R190" s="17">
        <v>49.1</v>
      </c>
      <c r="S190" s="17">
        <v>49.1</v>
      </c>
      <c r="T190" s="17">
        <v>66.3</v>
      </c>
      <c r="U190" s="17">
        <v>66.2</v>
      </c>
      <c r="V190" s="17">
        <v>66</v>
      </c>
      <c r="W190" s="17">
        <v>69</v>
      </c>
      <c r="X190" s="17">
        <v>87.6</v>
      </c>
      <c r="Y190" s="17">
        <v>87.7</v>
      </c>
      <c r="Z190" s="17">
        <v>87.6</v>
      </c>
      <c r="AA190" s="17">
        <v>67.7</v>
      </c>
      <c r="AB190" s="17">
        <v>106.7</v>
      </c>
      <c r="AC190" s="17">
        <v>826</v>
      </c>
      <c r="AD190" s="17">
        <v>12.9</v>
      </c>
      <c r="AE190" s="41">
        <v>582</v>
      </c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>
        <v>49.4</v>
      </c>
      <c r="E191" s="17">
        <v>91.9</v>
      </c>
      <c r="F191" s="41">
        <v>17.7</v>
      </c>
      <c r="G191" s="311"/>
      <c r="H191" s="17">
        <v>38.799999999999997</v>
      </c>
      <c r="I191" s="17">
        <v>95.9</v>
      </c>
      <c r="J191" s="17">
        <v>85.9</v>
      </c>
      <c r="K191" s="98">
        <v>85.6</v>
      </c>
      <c r="L191" s="266"/>
      <c r="M191" s="99"/>
      <c r="N191" s="17"/>
      <c r="O191" s="41"/>
      <c r="P191" s="99">
        <v>97.5</v>
      </c>
      <c r="Q191" s="17">
        <v>19.3</v>
      </c>
      <c r="R191" s="17">
        <v>49.1</v>
      </c>
      <c r="S191" s="17">
        <v>49</v>
      </c>
      <c r="T191" s="17">
        <v>66.900000000000006</v>
      </c>
      <c r="U191" s="17">
        <v>66.7</v>
      </c>
      <c r="V191" s="17">
        <v>66.5</v>
      </c>
      <c r="W191" s="17">
        <v>69.599999999999994</v>
      </c>
      <c r="X191" s="17">
        <v>87.5</v>
      </c>
      <c r="Y191" s="17">
        <v>87.5</v>
      </c>
      <c r="Z191" s="17">
        <v>87.4</v>
      </c>
      <c r="AA191" s="17">
        <v>68.2</v>
      </c>
      <c r="AB191" s="17">
        <v>106.5</v>
      </c>
      <c r="AC191" s="17">
        <v>826</v>
      </c>
      <c r="AD191" s="17">
        <v>13</v>
      </c>
      <c r="AE191" s="41">
        <v>580</v>
      </c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>
        <v>49.4</v>
      </c>
      <c r="E192" s="17">
        <v>92.5</v>
      </c>
      <c r="F192" s="41">
        <v>18.100000000000001</v>
      </c>
      <c r="G192" s="311"/>
      <c r="H192" s="17">
        <v>38.9</v>
      </c>
      <c r="I192" s="17">
        <v>95.7</v>
      </c>
      <c r="J192" s="17">
        <v>85.8</v>
      </c>
      <c r="K192" s="98">
        <v>85.6</v>
      </c>
      <c r="L192" s="266"/>
      <c r="M192" s="99"/>
      <c r="N192" s="17"/>
      <c r="O192" s="41"/>
      <c r="P192" s="99">
        <v>97</v>
      </c>
      <c r="Q192" s="17">
        <v>19.399999999999999</v>
      </c>
      <c r="R192" s="17">
        <v>49.1</v>
      </c>
      <c r="S192" s="17">
        <v>49.1</v>
      </c>
      <c r="T192" s="17">
        <v>67.3</v>
      </c>
      <c r="U192" s="17">
        <v>67.099999999999994</v>
      </c>
      <c r="V192" s="17">
        <v>66.8</v>
      </c>
      <c r="W192" s="17">
        <v>70</v>
      </c>
      <c r="X192" s="17">
        <v>87.4</v>
      </c>
      <c r="Y192" s="17">
        <v>87.5</v>
      </c>
      <c r="Z192" s="17">
        <v>87.4</v>
      </c>
      <c r="AA192" s="17">
        <v>68.5</v>
      </c>
      <c r="AB192" s="17">
        <v>106.3</v>
      </c>
      <c r="AC192" s="17">
        <v>824</v>
      </c>
      <c r="AD192" s="17">
        <v>13.2</v>
      </c>
      <c r="AE192" s="41">
        <v>578</v>
      </c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>
        <v>49.4</v>
      </c>
      <c r="E193" s="17">
        <v>94</v>
      </c>
      <c r="F193" s="41">
        <v>18.3</v>
      </c>
      <c r="G193" s="311"/>
      <c r="H193" s="17">
        <v>38.6</v>
      </c>
      <c r="I193" s="17">
        <v>96.4</v>
      </c>
      <c r="J193" s="17">
        <v>86.1</v>
      </c>
      <c r="K193" s="98">
        <v>85.8</v>
      </c>
      <c r="L193" s="266"/>
      <c r="M193" s="99"/>
      <c r="N193" s="17"/>
      <c r="O193" s="41"/>
      <c r="P193" s="99">
        <v>97.5</v>
      </c>
      <c r="Q193" s="17">
        <v>19.899999999999999</v>
      </c>
      <c r="R193" s="17">
        <v>49.2</v>
      </c>
      <c r="S193" s="17">
        <v>49.1</v>
      </c>
      <c r="T193" s="17">
        <v>67.3</v>
      </c>
      <c r="U193" s="17">
        <v>67.2</v>
      </c>
      <c r="V193" s="17">
        <v>67</v>
      </c>
      <c r="W193" s="17">
        <v>70.099999999999994</v>
      </c>
      <c r="X193" s="17">
        <v>87.7</v>
      </c>
      <c r="Y193" s="17">
        <v>87.7</v>
      </c>
      <c r="Z193" s="17">
        <v>87.6</v>
      </c>
      <c r="AA193" s="17">
        <v>68.7</v>
      </c>
      <c r="AB193" s="17">
        <v>106</v>
      </c>
      <c r="AC193" s="17">
        <v>825</v>
      </c>
      <c r="AD193" s="17">
        <v>13</v>
      </c>
      <c r="AE193" s="41">
        <v>581</v>
      </c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>
        <v>49.4</v>
      </c>
      <c r="E194" s="17">
        <v>93.4</v>
      </c>
      <c r="F194" s="41">
        <v>17.899999999999999</v>
      </c>
      <c r="G194" s="311"/>
      <c r="H194" s="17">
        <v>37.6</v>
      </c>
      <c r="I194" s="17">
        <v>96</v>
      </c>
      <c r="J194" s="17">
        <v>86</v>
      </c>
      <c r="K194" s="98">
        <v>85.7</v>
      </c>
      <c r="L194" s="266"/>
      <c r="M194" s="99"/>
      <c r="N194" s="17"/>
      <c r="O194" s="41"/>
      <c r="P194" s="99">
        <v>96.6</v>
      </c>
      <c r="Q194" s="143">
        <v>19.100000000000001</v>
      </c>
      <c r="R194" s="143">
        <v>49.1</v>
      </c>
      <c r="S194" s="17">
        <v>49</v>
      </c>
      <c r="T194" s="17">
        <v>66.7</v>
      </c>
      <c r="U194" s="17">
        <v>66.5</v>
      </c>
      <c r="V194" s="17">
        <v>66.3</v>
      </c>
      <c r="W194" s="17">
        <v>69.5</v>
      </c>
      <c r="X194" s="17">
        <v>87.6</v>
      </c>
      <c r="Y194" s="17">
        <v>87.7</v>
      </c>
      <c r="Z194" s="17">
        <v>87.5</v>
      </c>
      <c r="AA194" s="17">
        <v>68</v>
      </c>
      <c r="AB194" s="17">
        <v>106</v>
      </c>
      <c r="AC194" s="17">
        <v>825</v>
      </c>
      <c r="AD194" s="17">
        <v>13.3</v>
      </c>
      <c r="AE194" s="41">
        <v>583</v>
      </c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>
        <v>49.4</v>
      </c>
      <c r="E195" s="17">
        <v>94.5</v>
      </c>
      <c r="F195" s="41">
        <v>17.600000000000001</v>
      </c>
      <c r="G195" s="311"/>
      <c r="H195" s="17">
        <v>37.4</v>
      </c>
      <c r="I195" s="17">
        <v>97.1</v>
      </c>
      <c r="J195" s="17">
        <v>86</v>
      </c>
      <c r="K195" s="98">
        <v>85.7</v>
      </c>
      <c r="L195" s="266"/>
      <c r="M195" s="99"/>
      <c r="N195" s="17"/>
      <c r="O195" s="41"/>
      <c r="P195" s="99">
        <v>97.7</v>
      </c>
      <c r="Q195" s="17">
        <v>18.899999999999999</v>
      </c>
      <c r="R195" s="17">
        <v>49.1</v>
      </c>
      <c r="S195" s="17">
        <v>49</v>
      </c>
      <c r="T195" s="17">
        <v>66.2</v>
      </c>
      <c r="U195" s="17">
        <v>66.099999999999994</v>
      </c>
      <c r="V195" s="17">
        <v>65.900000000000006</v>
      </c>
      <c r="W195" s="17">
        <v>69</v>
      </c>
      <c r="X195" s="17">
        <v>87.6</v>
      </c>
      <c r="Y195" s="17">
        <v>87.7</v>
      </c>
      <c r="Z195" s="17">
        <v>87.4</v>
      </c>
      <c r="AA195" s="17">
        <v>67.5</v>
      </c>
      <c r="AB195" s="17">
        <v>106.2</v>
      </c>
      <c r="AC195" s="17">
        <v>824</v>
      </c>
      <c r="AD195" s="17">
        <v>13</v>
      </c>
      <c r="AE195" s="41">
        <v>577</v>
      </c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>
        <v>49.4</v>
      </c>
      <c r="E196" s="17">
        <v>94.3</v>
      </c>
      <c r="F196" s="41">
        <v>17.399999999999999</v>
      </c>
      <c r="G196" s="311"/>
      <c r="H196" s="17">
        <v>36.9</v>
      </c>
      <c r="I196" s="17">
        <v>96.2</v>
      </c>
      <c r="J196" s="17">
        <v>86</v>
      </c>
      <c r="K196" s="98">
        <v>85.7</v>
      </c>
      <c r="L196" s="266"/>
      <c r="M196" s="99"/>
      <c r="N196" s="17"/>
      <c r="O196" s="41"/>
      <c r="P196" s="99">
        <v>97.5</v>
      </c>
      <c r="Q196" s="17">
        <v>18.600000000000001</v>
      </c>
      <c r="R196" s="17">
        <v>49.1</v>
      </c>
      <c r="S196" s="17">
        <v>49.1</v>
      </c>
      <c r="T196" s="17">
        <v>66</v>
      </c>
      <c r="U196" s="17">
        <v>65.900000000000006</v>
      </c>
      <c r="V196" s="17">
        <v>65.7</v>
      </c>
      <c r="W196" s="17">
        <v>68.900000000000006</v>
      </c>
      <c r="X196" s="17">
        <v>87.6</v>
      </c>
      <c r="Y196" s="17">
        <v>87.7</v>
      </c>
      <c r="Z196" s="17">
        <v>87.5</v>
      </c>
      <c r="AA196" s="17">
        <v>67.400000000000006</v>
      </c>
      <c r="AB196" s="17">
        <v>106.1</v>
      </c>
      <c r="AC196" s="17">
        <v>826</v>
      </c>
      <c r="AD196" s="17">
        <v>13.2</v>
      </c>
      <c r="AE196" s="41">
        <v>580</v>
      </c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>
        <v>49.4</v>
      </c>
      <c r="E197" s="17">
        <v>94.4</v>
      </c>
      <c r="F197" s="41">
        <v>17.3</v>
      </c>
      <c r="G197" s="312"/>
      <c r="H197" s="17">
        <v>36.4</v>
      </c>
      <c r="I197" s="40">
        <v>96.1</v>
      </c>
      <c r="J197" s="40">
        <v>85.9</v>
      </c>
      <c r="K197" s="40">
        <v>85.6</v>
      </c>
      <c r="L197" s="267"/>
      <c r="M197" s="99"/>
      <c r="N197" s="17"/>
      <c r="O197" s="41"/>
      <c r="P197" s="99">
        <v>98.4</v>
      </c>
      <c r="Q197" s="17">
        <v>18.5</v>
      </c>
      <c r="R197" s="17">
        <v>49.2</v>
      </c>
      <c r="S197" s="17">
        <v>49.1</v>
      </c>
      <c r="T197" s="17">
        <v>65.599999999999994</v>
      </c>
      <c r="U197" s="17">
        <v>65.5</v>
      </c>
      <c r="V197" s="17">
        <v>65.3</v>
      </c>
      <c r="W197" s="17">
        <v>68.400000000000006</v>
      </c>
      <c r="X197" s="17">
        <v>87.5</v>
      </c>
      <c r="Y197" s="17">
        <v>87.6</v>
      </c>
      <c r="Z197" s="17">
        <v>87.4</v>
      </c>
      <c r="AA197" s="17">
        <v>66.900000000000006</v>
      </c>
      <c r="AB197" s="17">
        <v>106.6</v>
      </c>
      <c r="AC197" s="17">
        <v>823</v>
      </c>
      <c r="AD197" s="17">
        <v>13</v>
      </c>
      <c r="AE197" s="41">
        <v>579</v>
      </c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>
        <f>AVERAGE($D$186:$D$197)</f>
        <v>49.399999999999984</v>
      </c>
      <c r="E198" s="78">
        <f>AVERAGE($E$186:$E$197)</f>
        <v>93.725000000000009</v>
      </c>
      <c r="F198" s="102">
        <f>AVERAGE($F$186:$F$197)</f>
        <v>17.366666666666671</v>
      </c>
      <c r="G198" s="77" t="e">
        <f>AVERAGE(G186:G197)</f>
        <v>#DIV/0!</v>
      </c>
      <c r="H198" s="78">
        <f>AVERAGE($H$186:$H$197)</f>
        <v>37.458333333333329</v>
      </c>
      <c r="I198" s="78">
        <f>AVERAGE($I$186:$I$197)</f>
        <v>96.22499999999998</v>
      </c>
      <c r="J198" s="78">
        <f>AVERAGE(J186:J197)</f>
        <v>86.066666666666663</v>
      </c>
      <c r="K198" s="103">
        <f>AVERAGE($K$186:$K$197)</f>
        <v>85.800000000000011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>
        <f t="shared" si="29"/>
        <v>97.40000000000002</v>
      </c>
      <c r="Q198" s="78">
        <f t="shared" si="29"/>
        <v>18.666666666666668</v>
      </c>
      <c r="R198" s="78">
        <f t="shared" si="29"/>
        <v>49.125000000000007</v>
      </c>
      <c r="S198" s="78">
        <f t="shared" si="29"/>
        <v>49.058333333333337</v>
      </c>
      <c r="T198" s="78">
        <f t="shared" si="29"/>
        <v>66.283333333333346</v>
      </c>
      <c r="U198" s="78">
        <f t="shared" si="29"/>
        <v>66.149999999999991</v>
      </c>
      <c r="V198" s="78">
        <f t="shared" si="29"/>
        <v>65.941666666666663</v>
      </c>
      <c r="W198" s="78">
        <f t="shared" si="29"/>
        <v>69.075000000000003</v>
      </c>
      <c r="X198" s="78">
        <f t="shared" si="29"/>
        <v>87.666666666666671</v>
      </c>
      <c r="Y198" s="78">
        <f t="shared" si="29"/>
        <v>87.750000000000014</v>
      </c>
      <c r="Z198" s="78">
        <f t="shared" si="29"/>
        <v>87.583333333333329</v>
      </c>
      <c r="AA198" s="78">
        <f t="shared" si="29"/>
        <v>67.61666666666666</v>
      </c>
      <c r="AB198" s="78">
        <f t="shared" si="29"/>
        <v>106.33333333333331</v>
      </c>
      <c r="AC198" s="78">
        <f t="shared" si="29"/>
        <v>825.08333333333337</v>
      </c>
      <c r="AD198" s="78">
        <f t="shared" si="29"/>
        <v>13.066666666666668</v>
      </c>
      <c r="AE198" s="102">
        <f>AVERAGE($AE$186:$AE$197)</f>
        <v>581.16666666666663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45338</v>
      </c>
      <c r="B199" s="11">
        <v>14.0833333333333</v>
      </c>
      <c r="C199" s="306"/>
      <c r="D199" s="17">
        <v>49.3</v>
      </c>
      <c r="E199" s="17">
        <v>91.7</v>
      </c>
      <c r="F199" s="41">
        <v>17.100000000000001</v>
      </c>
      <c r="G199" s="306"/>
      <c r="H199" s="17">
        <v>36.200000000000003</v>
      </c>
      <c r="I199" s="17">
        <v>97</v>
      </c>
      <c r="J199" s="17">
        <v>85.8</v>
      </c>
      <c r="K199" s="98">
        <v>85.5</v>
      </c>
      <c r="L199" s="286">
        <v>0</v>
      </c>
      <c r="M199" s="99"/>
      <c r="N199" s="17"/>
      <c r="O199" s="41"/>
      <c r="P199" s="99">
        <v>97.6</v>
      </c>
      <c r="Q199" s="17">
        <v>18.2</v>
      </c>
      <c r="R199" s="17">
        <v>49.1</v>
      </c>
      <c r="S199" s="17">
        <v>49</v>
      </c>
      <c r="T199" s="17">
        <v>65.400000000000006</v>
      </c>
      <c r="U199" s="17">
        <v>65.3</v>
      </c>
      <c r="V199" s="17">
        <v>65.099999999999994</v>
      </c>
      <c r="W199" s="17">
        <v>68.2</v>
      </c>
      <c r="X199" s="17">
        <v>87.4</v>
      </c>
      <c r="Y199" s="17">
        <v>87.5</v>
      </c>
      <c r="Z199" s="17">
        <v>87.3</v>
      </c>
      <c r="AA199" s="17">
        <v>66.8</v>
      </c>
      <c r="AB199" s="17">
        <v>106.3</v>
      </c>
      <c r="AC199" s="17">
        <v>825</v>
      </c>
      <c r="AD199" s="17">
        <v>13.2</v>
      </c>
      <c r="AE199" s="41">
        <v>577</v>
      </c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>
        <v>49.4</v>
      </c>
      <c r="E200" s="17">
        <v>91.6</v>
      </c>
      <c r="F200" s="41">
        <v>16.8</v>
      </c>
      <c r="G200" s="311"/>
      <c r="H200" s="17">
        <v>33.6</v>
      </c>
      <c r="I200" s="17">
        <v>95.6</v>
      </c>
      <c r="J200" s="17">
        <v>85.7</v>
      </c>
      <c r="K200" s="98">
        <v>85.5</v>
      </c>
      <c r="L200" s="266"/>
      <c r="M200" s="99"/>
      <c r="N200" s="17"/>
      <c r="O200" s="41"/>
      <c r="P200" s="99">
        <v>97.7</v>
      </c>
      <c r="Q200" s="17">
        <v>17.899999999999999</v>
      </c>
      <c r="R200" s="17">
        <v>49.1</v>
      </c>
      <c r="S200" s="17">
        <v>49</v>
      </c>
      <c r="T200" s="17">
        <v>64.8</v>
      </c>
      <c r="U200" s="17">
        <v>64.599999999999994</v>
      </c>
      <c r="V200" s="17">
        <v>64.5</v>
      </c>
      <c r="W200" s="17">
        <v>67.599999999999994</v>
      </c>
      <c r="X200" s="17">
        <v>87.4</v>
      </c>
      <c r="Y200" s="17">
        <v>87.5</v>
      </c>
      <c r="Z200" s="17">
        <v>87.3</v>
      </c>
      <c r="AA200" s="17">
        <v>66.099999999999994</v>
      </c>
      <c r="AB200" s="17">
        <v>107.3</v>
      </c>
      <c r="AC200" s="17">
        <v>825</v>
      </c>
      <c r="AD200" s="17">
        <v>13</v>
      </c>
      <c r="AE200" s="41">
        <v>580</v>
      </c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>
        <v>49.4</v>
      </c>
      <c r="E201" s="17">
        <v>95</v>
      </c>
      <c r="F201" s="41">
        <v>16.600000000000001</v>
      </c>
      <c r="G201" s="311"/>
      <c r="H201" s="17">
        <v>33.200000000000003</v>
      </c>
      <c r="I201" s="17">
        <v>96.1</v>
      </c>
      <c r="J201" s="17">
        <v>85.8</v>
      </c>
      <c r="K201" s="98">
        <v>85.5</v>
      </c>
      <c r="L201" s="266"/>
      <c r="M201" s="99"/>
      <c r="N201" s="17"/>
      <c r="O201" s="41"/>
      <c r="P201" s="99">
        <v>97.8</v>
      </c>
      <c r="Q201" s="17">
        <v>17.7</v>
      </c>
      <c r="R201" s="17">
        <v>49.1</v>
      </c>
      <c r="S201" s="17">
        <v>49.1</v>
      </c>
      <c r="T201" s="17">
        <v>64.400000000000006</v>
      </c>
      <c r="U201" s="17">
        <v>64.400000000000006</v>
      </c>
      <c r="V201" s="17">
        <v>64.2</v>
      </c>
      <c r="W201" s="17">
        <v>67.3</v>
      </c>
      <c r="X201" s="17">
        <v>87.4</v>
      </c>
      <c r="Y201" s="17">
        <v>87.5</v>
      </c>
      <c r="Z201" s="17">
        <v>87.3</v>
      </c>
      <c r="AA201" s="17">
        <v>65.900000000000006</v>
      </c>
      <c r="AB201" s="17">
        <v>106.9</v>
      </c>
      <c r="AC201" s="17">
        <v>826</v>
      </c>
      <c r="AD201" s="17">
        <v>13.2</v>
      </c>
      <c r="AE201" s="41">
        <v>577</v>
      </c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>
        <v>49.4</v>
      </c>
      <c r="E202" s="17">
        <v>95.3</v>
      </c>
      <c r="F202" s="41">
        <v>16.7</v>
      </c>
      <c r="G202" s="311"/>
      <c r="H202" s="17">
        <v>36.1</v>
      </c>
      <c r="I202" s="17">
        <v>96.1</v>
      </c>
      <c r="J202" s="17">
        <v>85.9</v>
      </c>
      <c r="K202" s="98">
        <v>85.6</v>
      </c>
      <c r="L202" s="266"/>
      <c r="M202" s="99"/>
      <c r="N202" s="17"/>
      <c r="O202" s="41"/>
      <c r="P202" s="99">
        <v>97.3</v>
      </c>
      <c r="Q202" s="17">
        <v>18</v>
      </c>
      <c r="R202" s="17">
        <v>49.1</v>
      </c>
      <c r="S202" s="17">
        <v>49</v>
      </c>
      <c r="T202" s="17">
        <v>65.099999999999994</v>
      </c>
      <c r="U202" s="17">
        <v>65.099999999999994</v>
      </c>
      <c r="V202" s="17">
        <v>64.8</v>
      </c>
      <c r="W202" s="17">
        <v>68</v>
      </c>
      <c r="X202" s="17">
        <v>87.5</v>
      </c>
      <c r="Y202" s="17">
        <v>87.5</v>
      </c>
      <c r="Z202" s="17">
        <v>87.4</v>
      </c>
      <c r="AA202" s="17">
        <v>66.5</v>
      </c>
      <c r="AB202" s="17">
        <v>107</v>
      </c>
      <c r="AC202" s="17">
        <v>826</v>
      </c>
      <c r="AD202" s="17">
        <v>13.2</v>
      </c>
      <c r="AE202" s="41">
        <v>579</v>
      </c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>
        <v>49.4</v>
      </c>
      <c r="E203" s="17">
        <v>95</v>
      </c>
      <c r="F203" s="41">
        <v>17.2</v>
      </c>
      <c r="G203" s="311"/>
      <c r="H203" s="17">
        <v>37.6</v>
      </c>
      <c r="I203" s="17">
        <v>95.9</v>
      </c>
      <c r="J203" s="17">
        <v>86</v>
      </c>
      <c r="K203" s="98">
        <v>85.7</v>
      </c>
      <c r="L203" s="266"/>
      <c r="M203" s="99"/>
      <c r="N203" s="17"/>
      <c r="O203" s="41"/>
      <c r="P203" s="99">
        <v>98</v>
      </c>
      <c r="Q203" s="17">
        <v>18.3</v>
      </c>
      <c r="R203" s="17">
        <v>49.1</v>
      </c>
      <c r="S203" s="17">
        <v>49</v>
      </c>
      <c r="T203" s="17">
        <v>66.099999999999994</v>
      </c>
      <c r="U203" s="17">
        <v>65.900000000000006</v>
      </c>
      <c r="V203" s="17">
        <v>65.7</v>
      </c>
      <c r="W203" s="17">
        <v>68.900000000000006</v>
      </c>
      <c r="X203" s="17">
        <v>87.6</v>
      </c>
      <c r="Y203" s="17">
        <v>87.7</v>
      </c>
      <c r="Z203" s="17">
        <v>87.5</v>
      </c>
      <c r="AA203" s="17">
        <v>67.5</v>
      </c>
      <c r="AB203" s="17">
        <v>106.4</v>
      </c>
      <c r="AC203" s="17">
        <v>826</v>
      </c>
      <c r="AD203" s="17">
        <v>13</v>
      </c>
      <c r="AE203" s="41">
        <v>580</v>
      </c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>
        <v>49.4</v>
      </c>
      <c r="E204" s="17">
        <v>93.5</v>
      </c>
      <c r="F204" s="41">
        <v>17.7</v>
      </c>
      <c r="G204" s="311"/>
      <c r="H204" s="17">
        <v>38.799999999999997</v>
      </c>
      <c r="I204" s="17">
        <v>96.2</v>
      </c>
      <c r="J204" s="17">
        <v>86.2</v>
      </c>
      <c r="K204" s="98">
        <v>85.9</v>
      </c>
      <c r="L204" s="266"/>
      <c r="M204" s="99"/>
      <c r="N204" s="17"/>
      <c r="O204" s="41"/>
      <c r="P204" s="99">
        <v>96.3</v>
      </c>
      <c r="Q204" s="17">
        <v>19.2</v>
      </c>
      <c r="R204" s="17">
        <v>49.1</v>
      </c>
      <c r="S204" s="17">
        <v>49.1</v>
      </c>
      <c r="T204" s="17">
        <v>66.8</v>
      </c>
      <c r="U204" s="17">
        <v>66.8</v>
      </c>
      <c r="V204" s="17">
        <v>66.599999999999994</v>
      </c>
      <c r="W204" s="17">
        <v>69.900000000000006</v>
      </c>
      <c r="X204" s="17">
        <v>87.8</v>
      </c>
      <c r="Y204" s="17">
        <v>87.9</v>
      </c>
      <c r="Z204" s="17">
        <v>87.8</v>
      </c>
      <c r="AA204" s="17">
        <v>68.3</v>
      </c>
      <c r="AB204" s="17">
        <v>105.8</v>
      </c>
      <c r="AC204" s="17">
        <v>825</v>
      </c>
      <c r="AD204" s="17">
        <v>13.1</v>
      </c>
      <c r="AE204" s="41">
        <v>583</v>
      </c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>
        <v>49.4</v>
      </c>
      <c r="E205" s="17">
        <v>91.2</v>
      </c>
      <c r="F205" s="41">
        <v>18</v>
      </c>
      <c r="G205" s="311"/>
      <c r="H205" s="17">
        <v>39.200000000000003</v>
      </c>
      <c r="I205" s="17">
        <v>95.5</v>
      </c>
      <c r="J205" s="17">
        <v>86.5</v>
      </c>
      <c r="K205" s="98">
        <v>86.2</v>
      </c>
      <c r="L205" s="266"/>
      <c r="M205" s="99"/>
      <c r="N205" s="17"/>
      <c r="O205" s="41"/>
      <c r="P205" s="99">
        <v>96.2</v>
      </c>
      <c r="Q205" s="17">
        <v>19.399999999999999</v>
      </c>
      <c r="R205" s="17">
        <v>49.1</v>
      </c>
      <c r="S205" s="17">
        <v>49</v>
      </c>
      <c r="T205" s="17">
        <v>67.400000000000006</v>
      </c>
      <c r="U205" s="17">
        <v>67.400000000000006</v>
      </c>
      <c r="V205" s="17">
        <v>67.2</v>
      </c>
      <c r="W205" s="17">
        <v>70.400000000000006</v>
      </c>
      <c r="X205" s="17">
        <v>88.1</v>
      </c>
      <c r="Y205" s="17">
        <v>88.1</v>
      </c>
      <c r="Z205" s="17">
        <v>87.9</v>
      </c>
      <c r="AA205" s="17">
        <v>68.8</v>
      </c>
      <c r="AB205" s="17">
        <v>105.7</v>
      </c>
      <c r="AC205" s="17">
        <v>826</v>
      </c>
      <c r="AD205" s="17">
        <v>13.3</v>
      </c>
      <c r="AE205" s="41">
        <v>583</v>
      </c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>
        <v>49.4</v>
      </c>
      <c r="E206" s="17">
        <v>91.1</v>
      </c>
      <c r="F206" s="41">
        <v>18.100000000000001</v>
      </c>
      <c r="G206" s="311"/>
      <c r="H206" s="146">
        <v>38.6</v>
      </c>
      <c r="I206" s="17">
        <v>96.3</v>
      </c>
      <c r="J206" s="17">
        <v>86.1</v>
      </c>
      <c r="K206" s="98">
        <v>85.8</v>
      </c>
      <c r="L206" s="266"/>
      <c r="M206" s="99"/>
      <c r="N206" s="17"/>
      <c r="O206" s="41"/>
      <c r="P206" s="99">
        <v>97.1</v>
      </c>
      <c r="Q206" s="17">
        <v>19.5</v>
      </c>
      <c r="R206" s="17">
        <v>49.2</v>
      </c>
      <c r="S206" s="17">
        <v>49.1</v>
      </c>
      <c r="T206" s="17">
        <v>66.900000000000006</v>
      </c>
      <c r="U206" s="17">
        <v>66.900000000000006</v>
      </c>
      <c r="V206" s="17">
        <v>66.7</v>
      </c>
      <c r="W206" s="17">
        <v>69.900000000000006</v>
      </c>
      <c r="X206" s="17">
        <v>87.7</v>
      </c>
      <c r="Y206" s="17">
        <v>87.8</v>
      </c>
      <c r="Z206" s="17">
        <v>87.6</v>
      </c>
      <c r="AA206" s="17">
        <v>68.5</v>
      </c>
      <c r="AB206" s="17">
        <v>105.9</v>
      </c>
      <c r="AC206" s="17">
        <v>824</v>
      </c>
      <c r="AD206" s="17">
        <v>13.3</v>
      </c>
      <c r="AE206" s="41">
        <v>580</v>
      </c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>
        <v>49.4</v>
      </c>
      <c r="E207" s="17">
        <v>91</v>
      </c>
      <c r="F207" s="41">
        <v>17.899999999999999</v>
      </c>
      <c r="G207" s="311"/>
      <c r="H207" s="17">
        <v>37.4</v>
      </c>
      <c r="I207" s="17">
        <v>96.7</v>
      </c>
      <c r="J207" s="17">
        <v>86</v>
      </c>
      <c r="K207" s="98">
        <v>85.7</v>
      </c>
      <c r="L207" s="266"/>
      <c r="M207" s="99"/>
      <c r="N207" s="17"/>
      <c r="O207" s="41"/>
      <c r="P207" s="99">
        <v>97.2</v>
      </c>
      <c r="Q207" s="17">
        <v>19.2</v>
      </c>
      <c r="R207" s="17">
        <v>49.1</v>
      </c>
      <c r="S207" s="17">
        <v>49.1</v>
      </c>
      <c r="T207" s="17">
        <v>66.5</v>
      </c>
      <c r="U207" s="17">
        <v>66.5</v>
      </c>
      <c r="V207" s="17">
        <v>66.3</v>
      </c>
      <c r="W207" s="17">
        <v>69.5</v>
      </c>
      <c r="X207" s="17">
        <v>87.6</v>
      </c>
      <c r="Y207" s="17">
        <v>87.7</v>
      </c>
      <c r="Z207" s="17">
        <v>87.5</v>
      </c>
      <c r="AA207" s="17">
        <v>68</v>
      </c>
      <c r="AB207" s="17">
        <v>106.7</v>
      </c>
      <c r="AC207" s="17">
        <v>826</v>
      </c>
      <c r="AD207" s="17">
        <v>13.3</v>
      </c>
      <c r="AE207" s="41">
        <v>580</v>
      </c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>
        <v>49.4</v>
      </c>
      <c r="E208" s="17">
        <v>93.5</v>
      </c>
      <c r="F208" s="41">
        <v>17.899999999999999</v>
      </c>
      <c r="G208" s="311"/>
      <c r="H208" s="17">
        <v>37.1</v>
      </c>
      <c r="I208" s="17">
        <v>95.7</v>
      </c>
      <c r="J208" s="17">
        <v>86</v>
      </c>
      <c r="K208" s="98">
        <v>85.7</v>
      </c>
      <c r="L208" s="266"/>
      <c r="M208" s="99"/>
      <c r="N208" s="17"/>
      <c r="O208" s="41"/>
      <c r="P208" s="99">
        <v>97.8</v>
      </c>
      <c r="Q208" s="17">
        <v>19.2</v>
      </c>
      <c r="R208" s="17">
        <v>49.1</v>
      </c>
      <c r="S208" s="17">
        <v>49</v>
      </c>
      <c r="T208" s="17">
        <v>66.400000000000006</v>
      </c>
      <c r="U208" s="17">
        <v>66.400000000000006</v>
      </c>
      <c r="V208" s="17">
        <v>66.2</v>
      </c>
      <c r="W208" s="17">
        <v>69.400000000000006</v>
      </c>
      <c r="X208" s="17">
        <v>87.6</v>
      </c>
      <c r="Y208" s="17">
        <v>87.7</v>
      </c>
      <c r="Z208" s="17">
        <v>87.5</v>
      </c>
      <c r="AA208" s="17">
        <v>67.900000000000006</v>
      </c>
      <c r="AB208" s="17">
        <v>106.6</v>
      </c>
      <c r="AC208" s="17">
        <v>827</v>
      </c>
      <c r="AD208" s="17">
        <v>13</v>
      </c>
      <c r="AE208" s="41">
        <v>580</v>
      </c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>
        <v>49.4</v>
      </c>
      <c r="E209" s="17">
        <v>93.1</v>
      </c>
      <c r="F209" s="41">
        <v>17.7</v>
      </c>
      <c r="G209" s="311"/>
      <c r="H209" s="17">
        <v>36.9</v>
      </c>
      <c r="I209" s="17">
        <v>96.2</v>
      </c>
      <c r="J209" s="17">
        <v>85.8</v>
      </c>
      <c r="K209" s="98">
        <v>85.5</v>
      </c>
      <c r="L209" s="266"/>
      <c r="M209" s="99"/>
      <c r="N209" s="17"/>
      <c r="O209" s="41"/>
      <c r="P209" s="99">
        <v>98.1</v>
      </c>
      <c r="Q209" s="17">
        <v>18.8</v>
      </c>
      <c r="R209" s="17">
        <v>49.1</v>
      </c>
      <c r="S209" s="17">
        <v>49</v>
      </c>
      <c r="T209" s="17">
        <v>66</v>
      </c>
      <c r="U209" s="17">
        <v>65.900000000000006</v>
      </c>
      <c r="V209" s="17">
        <v>65.8</v>
      </c>
      <c r="W209" s="17">
        <v>68.900000000000006</v>
      </c>
      <c r="X209" s="17">
        <v>87.4</v>
      </c>
      <c r="Y209" s="17">
        <v>87.5</v>
      </c>
      <c r="Z209" s="17">
        <v>87.3</v>
      </c>
      <c r="AA209" s="17">
        <v>67.5</v>
      </c>
      <c r="AB209" s="17">
        <v>106.6</v>
      </c>
      <c r="AC209" s="17">
        <v>824</v>
      </c>
      <c r="AD209" s="17">
        <v>13</v>
      </c>
      <c r="AE209" s="41">
        <v>579</v>
      </c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>
        <v>49.4</v>
      </c>
      <c r="E210" s="17">
        <v>92.1</v>
      </c>
      <c r="F210" s="41">
        <v>17.7</v>
      </c>
      <c r="G210" s="312"/>
      <c r="H210" s="17">
        <v>36.700000000000003</v>
      </c>
      <c r="I210" s="17">
        <v>97.4</v>
      </c>
      <c r="J210" s="17">
        <v>85.5</v>
      </c>
      <c r="K210" s="98">
        <v>85.2</v>
      </c>
      <c r="L210" s="267"/>
      <c r="M210" s="99"/>
      <c r="N210" s="17"/>
      <c r="O210" s="41"/>
      <c r="P210" s="99">
        <v>97.8</v>
      </c>
      <c r="Q210" s="17">
        <v>18.8</v>
      </c>
      <c r="R210" s="17">
        <v>49.1</v>
      </c>
      <c r="S210" s="17">
        <v>49.1</v>
      </c>
      <c r="T210" s="17">
        <v>65.7</v>
      </c>
      <c r="U210" s="17">
        <v>65.7</v>
      </c>
      <c r="V210" s="17">
        <v>65.5</v>
      </c>
      <c r="W210" s="17">
        <v>68.599999999999994</v>
      </c>
      <c r="X210" s="17">
        <v>87.1</v>
      </c>
      <c r="Y210" s="17">
        <v>87.2</v>
      </c>
      <c r="Z210" s="17">
        <v>87</v>
      </c>
      <c r="AA210" s="17">
        <v>67.099999999999994</v>
      </c>
      <c r="AB210" s="17">
        <v>106.6</v>
      </c>
      <c r="AC210" s="17">
        <v>825</v>
      </c>
      <c r="AD210" s="17">
        <v>13.2</v>
      </c>
      <c r="AE210" s="41">
        <v>575</v>
      </c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>
        <f>AVERAGE($D$199:$D$210)</f>
        <v>49.391666666666659</v>
      </c>
      <c r="E211" s="78">
        <f>AVERAGE($E$199:$E$210)</f>
        <v>92.841666666666683</v>
      </c>
      <c r="F211" s="102">
        <f>AVERAGE($F$199:$F$210)</f>
        <v>17.45</v>
      </c>
      <c r="G211" s="77" t="e">
        <f>AVERAGE(G199:G210)</f>
        <v>#DIV/0!</v>
      </c>
      <c r="H211" s="78">
        <f>AVERAGE($H$199:$H$210)</f>
        <v>36.783333333333331</v>
      </c>
      <c r="I211" s="78">
        <f>AVERAGE($I$199:$I$210)</f>
        <v>96.225000000000009</v>
      </c>
      <c r="J211" s="78">
        <f>AVERAGE(J199:J210)</f>
        <v>85.941666666666677</v>
      </c>
      <c r="K211" s="103">
        <f>AVERAGE($K$199:$K$210)</f>
        <v>85.65000000000002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>
        <f t="shared" si="31"/>
        <v>97.408333333333346</v>
      </c>
      <c r="Q211" s="78">
        <f t="shared" si="31"/>
        <v>18.683333333333334</v>
      </c>
      <c r="R211" s="78">
        <f t="shared" si="31"/>
        <v>49.108333333333341</v>
      </c>
      <c r="S211" s="78">
        <f t="shared" si="31"/>
        <v>49.041666666666679</v>
      </c>
      <c r="T211" s="78">
        <f t="shared" si="31"/>
        <v>65.958333333333329</v>
      </c>
      <c r="U211" s="78">
        <f t="shared" si="31"/>
        <v>65.908333333333331</v>
      </c>
      <c r="V211" s="78">
        <f t="shared" si="31"/>
        <v>65.716666666666654</v>
      </c>
      <c r="W211" s="78">
        <f t="shared" si="31"/>
        <v>68.883333333333326</v>
      </c>
      <c r="X211" s="78">
        <f t="shared" si="31"/>
        <v>87.550000000000011</v>
      </c>
      <c r="Y211" s="78">
        <f t="shared" si="31"/>
        <v>87.63333333333334</v>
      </c>
      <c r="Z211" s="78">
        <f t="shared" si="31"/>
        <v>87.449999999999989</v>
      </c>
      <c r="AA211" s="78">
        <f t="shared" si="31"/>
        <v>67.408333333333331</v>
      </c>
      <c r="AB211" s="78">
        <f t="shared" si="31"/>
        <v>106.48333333333331</v>
      </c>
      <c r="AC211" s="78">
        <f t="shared" si="31"/>
        <v>825.41666666666663</v>
      </c>
      <c r="AD211" s="78">
        <f t="shared" si="31"/>
        <v>13.149999999999997</v>
      </c>
      <c r="AE211" s="102">
        <f>AVERAGE($AE$199:$AE$210)</f>
        <v>579.41666666666663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45339</v>
      </c>
      <c r="B212" s="11">
        <v>15.0833333333333</v>
      </c>
      <c r="C212" s="306"/>
      <c r="D212" s="17">
        <v>49.4</v>
      </c>
      <c r="E212" s="17">
        <v>92.4</v>
      </c>
      <c r="F212" s="41">
        <v>17.7</v>
      </c>
      <c r="G212" s="306"/>
      <c r="H212" s="17">
        <v>36.700000000000003</v>
      </c>
      <c r="I212" s="17">
        <v>95.9</v>
      </c>
      <c r="J212" s="17">
        <v>85.2</v>
      </c>
      <c r="K212" s="40">
        <v>84.9</v>
      </c>
      <c r="L212" s="286">
        <v>0</v>
      </c>
      <c r="M212" s="99"/>
      <c r="N212" s="17"/>
      <c r="O212" s="41"/>
      <c r="P212" s="99">
        <v>98</v>
      </c>
      <c r="Q212" s="17">
        <v>18.899999999999999</v>
      </c>
      <c r="R212" s="17">
        <v>49.1</v>
      </c>
      <c r="S212" s="17">
        <v>49.1</v>
      </c>
      <c r="T212" s="17">
        <v>65.5</v>
      </c>
      <c r="U212" s="17">
        <v>65.5</v>
      </c>
      <c r="V212" s="17">
        <v>65.3</v>
      </c>
      <c r="W212" s="17">
        <v>68.400000000000006</v>
      </c>
      <c r="X212" s="17">
        <v>86.8</v>
      </c>
      <c r="Y212" s="17">
        <v>86.9</v>
      </c>
      <c r="Z212" s="17">
        <v>86.7</v>
      </c>
      <c r="AA212" s="17">
        <v>67</v>
      </c>
      <c r="AB212" s="17">
        <v>106.8</v>
      </c>
      <c r="AC212" s="17">
        <v>825</v>
      </c>
      <c r="AD212" s="17">
        <v>13.2</v>
      </c>
      <c r="AE212" s="41">
        <v>576</v>
      </c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>
        <v>49.4</v>
      </c>
      <c r="E213" s="17">
        <v>94</v>
      </c>
      <c r="F213" s="41">
        <v>17.600000000000001</v>
      </c>
      <c r="G213" s="311"/>
      <c r="H213" s="17">
        <v>36.4</v>
      </c>
      <c r="I213" s="17">
        <v>97.1</v>
      </c>
      <c r="J213" s="17">
        <v>84.9</v>
      </c>
      <c r="K213" s="98">
        <v>84.6</v>
      </c>
      <c r="L213" s="266"/>
      <c r="M213" s="99"/>
      <c r="N213" s="17"/>
      <c r="O213" s="41"/>
      <c r="P213" s="99">
        <v>98.4</v>
      </c>
      <c r="Q213" s="17">
        <v>18.899999999999999</v>
      </c>
      <c r="R213" s="17">
        <v>49.1</v>
      </c>
      <c r="S213" s="17">
        <v>49</v>
      </c>
      <c r="T213" s="17">
        <v>65.2</v>
      </c>
      <c r="U213" s="17">
        <v>65.099999999999994</v>
      </c>
      <c r="V213" s="17">
        <v>65</v>
      </c>
      <c r="W213" s="17">
        <v>68</v>
      </c>
      <c r="X213" s="17">
        <v>86.5</v>
      </c>
      <c r="Y213" s="147">
        <v>86.6</v>
      </c>
      <c r="Z213" s="17">
        <v>86.4</v>
      </c>
      <c r="AA213" s="17">
        <v>66.599999999999994</v>
      </c>
      <c r="AB213" s="17">
        <v>107.2</v>
      </c>
      <c r="AC213" s="17">
        <v>825</v>
      </c>
      <c r="AD213" s="17">
        <v>13.2</v>
      </c>
      <c r="AE213" s="41">
        <v>572</v>
      </c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>
        <v>49.4</v>
      </c>
      <c r="E214" s="17">
        <v>91.7</v>
      </c>
      <c r="F214" s="41">
        <v>17.3</v>
      </c>
      <c r="G214" s="311"/>
      <c r="H214" s="17">
        <v>35</v>
      </c>
      <c r="I214" s="17">
        <v>97.1</v>
      </c>
      <c r="J214" s="17">
        <v>84.6</v>
      </c>
      <c r="K214" s="98">
        <v>84.3</v>
      </c>
      <c r="L214" s="266"/>
      <c r="M214" s="99"/>
      <c r="N214" s="17"/>
      <c r="O214" s="41"/>
      <c r="P214" s="99">
        <v>98.8</v>
      </c>
      <c r="Q214" s="17">
        <v>18.399999999999999</v>
      </c>
      <c r="R214" s="17">
        <v>49.1</v>
      </c>
      <c r="S214" s="17">
        <v>49</v>
      </c>
      <c r="T214" s="17">
        <v>64.400000000000006</v>
      </c>
      <c r="U214" s="17">
        <v>64.3</v>
      </c>
      <c r="V214" s="17">
        <v>64.2</v>
      </c>
      <c r="W214" s="17">
        <v>67.2</v>
      </c>
      <c r="X214" s="143">
        <v>86.3</v>
      </c>
      <c r="Y214" s="147">
        <v>86.3</v>
      </c>
      <c r="Z214" s="17">
        <v>86.1</v>
      </c>
      <c r="AA214" s="17">
        <v>65.8</v>
      </c>
      <c r="AB214" s="17">
        <v>107.6</v>
      </c>
      <c r="AC214" s="17">
        <v>824</v>
      </c>
      <c r="AD214" s="17">
        <v>13.1</v>
      </c>
      <c r="AE214" s="41">
        <v>570</v>
      </c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>
        <v>49.4</v>
      </c>
      <c r="E215" s="17">
        <v>93.5</v>
      </c>
      <c r="F215" s="41">
        <v>17.399999999999999</v>
      </c>
      <c r="G215" s="311"/>
      <c r="H215" s="17">
        <v>36.700000000000003</v>
      </c>
      <c r="I215" s="17">
        <v>98.1</v>
      </c>
      <c r="J215" s="17">
        <v>84.6</v>
      </c>
      <c r="K215" s="98">
        <v>84.3</v>
      </c>
      <c r="L215" s="266"/>
      <c r="M215" s="99"/>
      <c r="N215" s="17"/>
      <c r="O215" s="41"/>
      <c r="P215" s="99">
        <v>99.4</v>
      </c>
      <c r="Q215" s="17">
        <v>18.600000000000001</v>
      </c>
      <c r="R215" s="17">
        <v>49.1</v>
      </c>
      <c r="S215" s="17">
        <v>49</v>
      </c>
      <c r="T215" s="17">
        <v>64.7</v>
      </c>
      <c r="U215" s="17">
        <v>64.599999999999994</v>
      </c>
      <c r="V215" s="17">
        <v>64.400000000000006</v>
      </c>
      <c r="W215" s="17">
        <v>67.400000000000006</v>
      </c>
      <c r="X215" s="17">
        <v>86.2</v>
      </c>
      <c r="Y215" s="17">
        <v>86.3</v>
      </c>
      <c r="Z215" s="17">
        <v>86.2</v>
      </c>
      <c r="AA215" s="17">
        <v>66</v>
      </c>
      <c r="AB215" s="17">
        <v>107.5</v>
      </c>
      <c r="AC215" s="17">
        <v>823</v>
      </c>
      <c r="AD215" s="17">
        <v>13.2</v>
      </c>
      <c r="AE215" s="41">
        <v>571</v>
      </c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>
        <v>49.4</v>
      </c>
      <c r="E216" s="17">
        <v>93.2</v>
      </c>
      <c r="F216" s="41">
        <v>17.899999999999999</v>
      </c>
      <c r="G216" s="311"/>
      <c r="H216" s="17">
        <v>38.4</v>
      </c>
      <c r="I216" s="17">
        <v>98.3</v>
      </c>
      <c r="J216" s="17">
        <v>84.6</v>
      </c>
      <c r="K216" s="98">
        <v>84.3</v>
      </c>
      <c r="L216" s="266"/>
      <c r="M216" s="99"/>
      <c r="N216" s="17"/>
      <c r="O216" s="41"/>
      <c r="P216" s="99">
        <v>98.3</v>
      </c>
      <c r="Q216" s="17">
        <v>19.2</v>
      </c>
      <c r="R216" s="17">
        <v>49.1</v>
      </c>
      <c r="S216" s="17">
        <v>49</v>
      </c>
      <c r="T216" s="17">
        <v>65.599999999999994</v>
      </c>
      <c r="U216" s="17">
        <v>65.5</v>
      </c>
      <c r="V216" s="17">
        <v>65.3</v>
      </c>
      <c r="W216" s="17">
        <v>68.3</v>
      </c>
      <c r="X216" s="17">
        <v>86.2</v>
      </c>
      <c r="Y216" s="17">
        <v>86.2</v>
      </c>
      <c r="Z216" s="17">
        <v>86.1</v>
      </c>
      <c r="AA216" s="17">
        <v>66.900000000000006</v>
      </c>
      <c r="AB216" s="17">
        <v>107.3</v>
      </c>
      <c r="AC216" s="17">
        <v>824</v>
      </c>
      <c r="AD216" s="17">
        <v>13.1</v>
      </c>
      <c r="AE216" s="17">
        <v>569</v>
      </c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>
        <v>49.4</v>
      </c>
      <c r="E217" s="17">
        <v>93</v>
      </c>
      <c r="F217" s="41">
        <v>18.2</v>
      </c>
      <c r="G217" s="311"/>
      <c r="H217" s="17">
        <v>38.700000000000003</v>
      </c>
      <c r="I217" s="17">
        <v>96.7</v>
      </c>
      <c r="J217" s="17">
        <v>84.7</v>
      </c>
      <c r="K217" s="98">
        <v>84.4</v>
      </c>
      <c r="L217" s="266"/>
      <c r="M217" s="99"/>
      <c r="N217" s="17"/>
      <c r="O217" s="41"/>
      <c r="P217" s="99">
        <v>98.1</v>
      </c>
      <c r="Q217" s="17">
        <v>19.600000000000001</v>
      </c>
      <c r="R217" s="17">
        <v>49.1</v>
      </c>
      <c r="S217" s="17">
        <v>49</v>
      </c>
      <c r="T217" s="17">
        <v>66</v>
      </c>
      <c r="U217" s="17">
        <v>65.900000000000006</v>
      </c>
      <c r="V217" s="17">
        <v>65.7</v>
      </c>
      <c r="W217" s="17">
        <v>68.7</v>
      </c>
      <c r="X217" s="17">
        <v>86.3</v>
      </c>
      <c r="Y217" s="17">
        <v>86.4</v>
      </c>
      <c r="Z217" s="17">
        <v>86.2</v>
      </c>
      <c r="AA217" s="17">
        <v>67.400000000000006</v>
      </c>
      <c r="AB217" s="17">
        <v>106.6</v>
      </c>
      <c r="AC217" s="17">
        <v>825</v>
      </c>
      <c r="AD217" s="17">
        <v>12.9</v>
      </c>
      <c r="AE217" s="17">
        <v>571</v>
      </c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>
        <v>49.4</v>
      </c>
      <c r="E218" s="17">
        <v>94</v>
      </c>
      <c r="F218" s="41">
        <v>18.100000000000001</v>
      </c>
      <c r="G218" s="311"/>
      <c r="H218" s="17">
        <v>38.299999999999997</v>
      </c>
      <c r="I218" s="17">
        <v>97.6</v>
      </c>
      <c r="J218" s="17">
        <v>84.7</v>
      </c>
      <c r="K218" s="98">
        <v>84.5</v>
      </c>
      <c r="L218" s="266"/>
      <c r="M218" s="99"/>
      <c r="N218" s="17"/>
      <c r="O218" s="41"/>
      <c r="P218" s="99">
        <v>99.3</v>
      </c>
      <c r="Q218" s="17">
        <v>19.5</v>
      </c>
      <c r="R218" s="17">
        <v>49.1</v>
      </c>
      <c r="S218" s="17">
        <v>49</v>
      </c>
      <c r="T218" s="17">
        <v>66</v>
      </c>
      <c r="U218" s="17">
        <v>65.8</v>
      </c>
      <c r="V218" s="17">
        <v>65.599999999999994</v>
      </c>
      <c r="W218" s="17">
        <v>68.7</v>
      </c>
      <c r="X218" s="17">
        <v>86.4</v>
      </c>
      <c r="Y218" s="17">
        <v>86.4</v>
      </c>
      <c r="Z218" s="17">
        <v>86.2</v>
      </c>
      <c r="AA218" s="17">
        <v>67.3</v>
      </c>
      <c r="AB218" s="17">
        <v>107</v>
      </c>
      <c r="AC218" s="17">
        <v>825</v>
      </c>
      <c r="AD218" s="17">
        <v>13</v>
      </c>
      <c r="AE218" s="41">
        <v>572</v>
      </c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>
        <v>49.4</v>
      </c>
      <c r="E219" s="17">
        <v>92.9</v>
      </c>
      <c r="F219" s="41">
        <v>17.8</v>
      </c>
      <c r="G219" s="311"/>
      <c r="H219" s="17">
        <v>37.299999999999997</v>
      </c>
      <c r="I219" s="17">
        <v>96.8</v>
      </c>
      <c r="J219" s="17">
        <v>84.9</v>
      </c>
      <c r="K219" s="98">
        <v>84.6</v>
      </c>
      <c r="L219" s="266"/>
      <c r="M219" s="99"/>
      <c r="N219" s="17"/>
      <c r="O219" s="41"/>
      <c r="P219" s="99">
        <v>98.1</v>
      </c>
      <c r="Q219" s="17">
        <v>19.2</v>
      </c>
      <c r="R219" s="17">
        <v>49.1</v>
      </c>
      <c r="S219" s="17">
        <v>49.1</v>
      </c>
      <c r="T219" s="17">
        <v>65.599999999999994</v>
      </c>
      <c r="U219" s="17">
        <v>65.599999999999994</v>
      </c>
      <c r="V219" s="17">
        <v>65.400000000000006</v>
      </c>
      <c r="W219" s="17">
        <v>68.400000000000006</v>
      </c>
      <c r="X219" s="17">
        <v>86.5</v>
      </c>
      <c r="Y219" s="17">
        <v>86.6</v>
      </c>
      <c r="Z219" s="17">
        <v>86.4</v>
      </c>
      <c r="AA219" s="17">
        <v>67.099999999999994</v>
      </c>
      <c r="AB219" s="17">
        <v>107.2</v>
      </c>
      <c r="AC219" s="17">
        <v>826</v>
      </c>
      <c r="AD219" s="17">
        <v>13.2</v>
      </c>
      <c r="AE219" s="41">
        <v>572</v>
      </c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>
        <v>49.4</v>
      </c>
      <c r="E220" s="17">
        <v>95.6</v>
      </c>
      <c r="F220" s="41">
        <v>17.3</v>
      </c>
      <c r="G220" s="311"/>
      <c r="H220" s="17">
        <v>36.200000000000003</v>
      </c>
      <c r="I220" s="17">
        <v>96.7</v>
      </c>
      <c r="J220" s="17">
        <v>85</v>
      </c>
      <c r="K220" s="98">
        <v>84.8</v>
      </c>
      <c r="L220" s="266"/>
      <c r="M220" s="99"/>
      <c r="N220" s="17"/>
      <c r="O220" s="41"/>
      <c r="P220" s="99">
        <v>98.1</v>
      </c>
      <c r="Q220" s="17">
        <v>18.399999999999999</v>
      </c>
      <c r="R220" s="17">
        <v>49.1</v>
      </c>
      <c r="S220" s="17">
        <v>49</v>
      </c>
      <c r="T220" s="17">
        <v>64.8</v>
      </c>
      <c r="U220" s="17">
        <v>64.8</v>
      </c>
      <c r="V220" s="17">
        <v>64.599999999999994</v>
      </c>
      <c r="W220" s="17">
        <v>67.7</v>
      </c>
      <c r="X220" s="17">
        <v>86.7</v>
      </c>
      <c r="Y220" s="17">
        <v>86.8</v>
      </c>
      <c r="Z220" s="17">
        <v>86.6</v>
      </c>
      <c r="AA220" s="17">
        <v>66.2</v>
      </c>
      <c r="AB220" s="17">
        <v>107.8</v>
      </c>
      <c r="AC220" s="17">
        <v>826</v>
      </c>
      <c r="AD220" s="17">
        <v>13.2</v>
      </c>
      <c r="AE220" s="41">
        <v>572</v>
      </c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>
        <v>49.4</v>
      </c>
      <c r="E221" s="17">
        <v>92.9</v>
      </c>
      <c r="F221" s="41">
        <v>17.100000000000001</v>
      </c>
      <c r="G221" s="311"/>
      <c r="H221" s="17">
        <v>36.4</v>
      </c>
      <c r="I221" s="17">
        <v>97.9</v>
      </c>
      <c r="J221" s="17">
        <v>85.3</v>
      </c>
      <c r="K221" s="98">
        <v>85</v>
      </c>
      <c r="L221" s="266"/>
      <c r="M221" s="99"/>
      <c r="N221" s="17"/>
      <c r="O221" s="41"/>
      <c r="P221" s="99">
        <v>97.9</v>
      </c>
      <c r="Q221" s="17">
        <v>18.3</v>
      </c>
      <c r="R221" s="17">
        <v>49.1</v>
      </c>
      <c r="S221" s="17">
        <v>49</v>
      </c>
      <c r="T221" s="17">
        <v>65</v>
      </c>
      <c r="U221" s="17">
        <v>64.8</v>
      </c>
      <c r="V221" s="17">
        <v>64.7</v>
      </c>
      <c r="W221" s="17">
        <v>67.7</v>
      </c>
      <c r="X221" s="17">
        <v>86.9</v>
      </c>
      <c r="Y221" s="17">
        <v>87</v>
      </c>
      <c r="Z221" s="17">
        <v>86.8</v>
      </c>
      <c r="AA221" s="17">
        <v>66.3</v>
      </c>
      <c r="AB221" s="17">
        <v>106.9</v>
      </c>
      <c r="AC221" s="17">
        <v>826</v>
      </c>
      <c r="AD221" s="17">
        <v>13.2</v>
      </c>
      <c r="AE221" s="41">
        <v>575</v>
      </c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>
        <v>49.4</v>
      </c>
      <c r="E222" s="17">
        <v>93.7</v>
      </c>
      <c r="F222" s="41">
        <v>16.899999999999999</v>
      </c>
      <c r="G222" s="311"/>
      <c r="H222" s="17">
        <v>36.200000000000003</v>
      </c>
      <c r="I222" s="17">
        <v>98.1</v>
      </c>
      <c r="J222" s="17">
        <v>85.2</v>
      </c>
      <c r="K222" s="98">
        <v>84.9</v>
      </c>
      <c r="L222" s="266"/>
      <c r="M222" s="99"/>
      <c r="N222" s="17"/>
      <c r="O222" s="41"/>
      <c r="P222" s="99">
        <v>98.4</v>
      </c>
      <c r="Q222" s="143">
        <v>18.2</v>
      </c>
      <c r="R222" s="143">
        <v>49.1</v>
      </c>
      <c r="S222" s="17">
        <v>49</v>
      </c>
      <c r="T222" s="17">
        <v>64.7</v>
      </c>
      <c r="U222" s="17">
        <v>64.599999999999994</v>
      </c>
      <c r="V222" s="17">
        <v>64.5</v>
      </c>
      <c r="W222" s="17">
        <v>67.5</v>
      </c>
      <c r="X222" s="17">
        <v>86.8</v>
      </c>
      <c r="Y222" s="17">
        <v>86.8</v>
      </c>
      <c r="Z222" s="17">
        <v>86.7</v>
      </c>
      <c r="AA222" s="17">
        <v>66.099999999999994</v>
      </c>
      <c r="AB222" s="17">
        <v>107.1</v>
      </c>
      <c r="AC222" s="17">
        <v>825</v>
      </c>
      <c r="AD222" s="17">
        <v>13.2</v>
      </c>
      <c r="AE222" s="41">
        <v>573</v>
      </c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>
        <v>49.4</v>
      </c>
      <c r="E223" s="17">
        <v>96</v>
      </c>
      <c r="F223" s="41">
        <v>16.7</v>
      </c>
      <c r="G223" s="312"/>
      <c r="H223" s="17">
        <v>33.9</v>
      </c>
      <c r="I223" s="17">
        <v>96.3</v>
      </c>
      <c r="J223" s="17">
        <v>85.1</v>
      </c>
      <c r="K223" s="98">
        <v>84.8</v>
      </c>
      <c r="L223" s="267"/>
      <c r="M223" s="99"/>
      <c r="N223" s="17"/>
      <c r="O223" s="41"/>
      <c r="P223" s="99">
        <v>98.9</v>
      </c>
      <c r="Q223" s="17">
        <v>17.899999999999999</v>
      </c>
      <c r="R223" s="17">
        <v>49.1</v>
      </c>
      <c r="S223" s="17">
        <v>49.1</v>
      </c>
      <c r="T223" s="17">
        <v>64.099999999999994</v>
      </c>
      <c r="U223" s="17">
        <v>64.099999999999994</v>
      </c>
      <c r="V223" s="17">
        <v>63.8</v>
      </c>
      <c r="W223" s="17">
        <v>66.900000000000006</v>
      </c>
      <c r="X223" s="17">
        <v>86.7</v>
      </c>
      <c r="Y223" s="17">
        <v>86.8</v>
      </c>
      <c r="Z223" s="17">
        <v>86.6</v>
      </c>
      <c r="AA223" s="17">
        <v>65.5</v>
      </c>
      <c r="AB223" s="17">
        <v>107.4</v>
      </c>
      <c r="AC223" s="17">
        <v>825</v>
      </c>
      <c r="AD223" s="17">
        <v>12.9</v>
      </c>
      <c r="AE223" s="40">
        <v>574</v>
      </c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>
        <f>AVERAGE($D$212:$D$223)</f>
        <v>49.399999999999984</v>
      </c>
      <c r="E224" s="78">
        <f>AVERAGE($E$212:$E$223)</f>
        <v>93.574999999999989</v>
      </c>
      <c r="F224" s="102">
        <f>AVERAGE($F$212:$F$223)</f>
        <v>17.500000000000004</v>
      </c>
      <c r="G224" s="77" t="e">
        <f>AVERAGE(G212:G223)</f>
        <v>#DIV/0!</v>
      </c>
      <c r="H224" s="78">
        <f>AVERAGE($H$212:$H$223)</f>
        <v>36.68333333333333</v>
      </c>
      <c r="I224" s="78">
        <f>AVERAGE($I$212:$I$223)</f>
        <v>97.216666666666654</v>
      </c>
      <c r="J224" s="78">
        <f>AVERAGE(J212:J223)</f>
        <v>84.899999999999991</v>
      </c>
      <c r="K224" s="103">
        <f>AVERAGE($K$213:$K$223)</f>
        <v>84.590909090909079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>
        <f t="shared" si="33"/>
        <v>98.475000000000009</v>
      </c>
      <c r="Q224" s="78">
        <f t="shared" si="33"/>
        <v>18.758333333333333</v>
      </c>
      <c r="R224" s="78">
        <f t="shared" si="33"/>
        <v>49.100000000000016</v>
      </c>
      <c r="S224" s="78">
        <f t="shared" si="33"/>
        <v>49.025000000000006</v>
      </c>
      <c r="T224" s="78">
        <f t="shared" si="33"/>
        <v>65.13333333333334</v>
      </c>
      <c r="U224" s="78">
        <f t="shared" si="33"/>
        <v>65.05</v>
      </c>
      <c r="V224" s="78">
        <f t="shared" si="33"/>
        <v>64.875</v>
      </c>
      <c r="W224" s="78">
        <f t="shared" si="33"/>
        <v>67.908333333333346</v>
      </c>
      <c r="X224" s="78">
        <f t="shared" si="33"/>
        <v>86.524999999999991</v>
      </c>
      <c r="Y224" s="78">
        <f>AVERAGE(Y213:Y223)</f>
        <v>86.563636363636348</v>
      </c>
      <c r="Z224" s="78">
        <f>AVERAGE(Z212:Z223)</f>
        <v>86.416666666666671</v>
      </c>
      <c r="AA224" s="78">
        <f>AVERAGE(AA212:AA223)</f>
        <v>66.516666666666666</v>
      </c>
      <c r="AB224" s="78">
        <f>AVERAGE(AB212:AB223)</f>
        <v>107.2</v>
      </c>
      <c r="AC224" s="78">
        <f>AVERAGE(AC212:AC223)</f>
        <v>824.91666666666663</v>
      </c>
      <c r="AD224" s="78">
        <f>AVERAGE(AD212:AD223)</f>
        <v>13.116666666666667</v>
      </c>
      <c r="AE224" s="102">
        <f>AVERAGE($AE$212:$AE$223)</f>
        <v>572.25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45340</v>
      </c>
      <c r="B225" s="11">
        <v>16.0833333333333</v>
      </c>
      <c r="C225" s="306"/>
      <c r="D225" s="17">
        <v>49.4</v>
      </c>
      <c r="E225" s="17">
        <v>93.9</v>
      </c>
      <c r="F225" s="41">
        <v>16.3</v>
      </c>
      <c r="G225" s="306"/>
      <c r="H225" s="17">
        <v>33.1</v>
      </c>
      <c r="I225" s="17">
        <v>97.3</v>
      </c>
      <c r="J225" s="17">
        <v>84.8</v>
      </c>
      <c r="K225" s="98">
        <v>84.6</v>
      </c>
      <c r="L225" s="286">
        <v>0</v>
      </c>
      <c r="M225" s="99"/>
      <c r="N225" s="17"/>
      <c r="O225" s="41"/>
      <c r="P225" s="99">
        <v>99.1</v>
      </c>
      <c r="Q225" s="148">
        <v>17.5</v>
      </c>
      <c r="R225" s="17">
        <v>49.1</v>
      </c>
      <c r="S225" s="17">
        <v>49</v>
      </c>
      <c r="T225" s="17">
        <v>63.3</v>
      </c>
      <c r="U225" s="17">
        <v>63.3</v>
      </c>
      <c r="V225" s="17">
        <v>63.1</v>
      </c>
      <c r="W225" s="17">
        <v>66.099999999999994</v>
      </c>
      <c r="X225" s="17">
        <v>86.5</v>
      </c>
      <c r="Y225" s="17">
        <v>86.6</v>
      </c>
      <c r="Z225" s="17">
        <v>86.4</v>
      </c>
      <c r="AA225" s="17">
        <v>64.7</v>
      </c>
      <c r="AB225" s="17">
        <v>108</v>
      </c>
      <c r="AC225" s="17">
        <v>825</v>
      </c>
      <c r="AD225" s="17">
        <v>13.2</v>
      </c>
      <c r="AE225" s="41">
        <v>572</v>
      </c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>
        <v>49.4</v>
      </c>
      <c r="E226" s="17">
        <v>96.9</v>
      </c>
      <c r="F226" s="41">
        <v>16</v>
      </c>
      <c r="G226" s="311"/>
      <c r="H226" s="17">
        <v>32.700000000000003</v>
      </c>
      <c r="I226" s="17">
        <v>97.5</v>
      </c>
      <c r="J226" s="17">
        <v>84.7</v>
      </c>
      <c r="K226" s="98">
        <v>84.4</v>
      </c>
      <c r="L226" s="266"/>
      <c r="M226" s="99"/>
      <c r="N226" s="17"/>
      <c r="O226" s="41"/>
      <c r="P226" s="99">
        <v>99.2</v>
      </c>
      <c r="Q226" s="17">
        <v>17.100000000000001</v>
      </c>
      <c r="R226" s="17">
        <v>49.1</v>
      </c>
      <c r="S226" s="17">
        <v>49</v>
      </c>
      <c r="T226" s="17">
        <v>63</v>
      </c>
      <c r="U226" s="17">
        <v>62.8</v>
      </c>
      <c r="V226" s="17">
        <v>62.7</v>
      </c>
      <c r="W226" s="17">
        <v>65.599999999999994</v>
      </c>
      <c r="X226" s="17">
        <v>86.3</v>
      </c>
      <c r="Y226" s="17">
        <v>86.4</v>
      </c>
      <c r="Z226" s="17">
        <v>86.2</v>
      </c>
      <c r="AA226" s="17">
        <v>64.3</v>
      </c>
      <c r="AB226" s="17">
        <v>108.6</v>
      </c>
      <c r="AC226" s="17">
        <v>826</v>
      </c>
      <c r="AD226" s="17">
        <v>13.2</v>
      </c>
      <c r="AE226" s="41">
        <v>571</v>
      </c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>
        <v>49.4</v>
      </c>
      <c r="E227" s="17">
        <v>95.8</v>
      </c>
      <c r="F227" s="41">
        <v>15.8</v>
      </c>
      <c r="G227" s="311"/>
      <c r="H227" s="17">
        <v>32.299999999999997</v>
      </c>
      <c r="I227" s="17">
        <v>97.6</v>
      </c>
      <c r="J227" s="17">
        <v>84.6</v>
      </c>
      <c r="K227" s="98">
        <v>84.3</v>
      </c>
      <c r="L227" s="266"/>
      <c r="M227" s="99"/>
      <c r="N227" s="17"/>
      <c r="O227" s="41"/>
      <c r="P227" s="99">
        <v>99</v>
      </c>
      <c r="Q227" s="17">
        <v>17</v>
      </c>
      <c r="R227" s="17">
        <v>49.1</v>
      </c>
      <c r="S227" s="17">
        <v>49</v>
      </c>
      <c r="T227" s="17">
        <v>62.7</v>
      </c>
      <c r="U227" s="17">
        <v>62.6</v>
      </c>
      <c r="V227" s="17">
        <v>62.4</v>
      </c>
      <c r="W227" s="17">
        <v>65.3</v>
      </c>
      <c r="X227" s="17">
        <v>86.2</v>
      </c>
      <c r="Y227" s="17">
        <v>86.3</v>
      </c>
      <c r="Z227" s="17">
        <v>86.1</v>
      </c>
      <c r="AA227" s="17">
        <v>64</v>
      </c>
      <c r="AB227" s="17">
        <v>108.3</v>
      </c>
      <c r="AC227" s="17">
        <v>825</v>
      </c>
      <c r="AD227" s="17">
        <v>13.2</v>
      </c>
      <c r="AE227" s="41">
        <v>567</v>
      </c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>
        <v>49.4</v>
      </c>
      <c r="E228" s="17">
        <v>98.2</v>
      </c>
      <c r="F228" s="41">
        <v>16</v>
      </c>
      <c r="G228" s="311"/>
      <c r="H228" s="17">
        <v>34.5</v>
      </c>
      <c r="I228" s="17">
        <v>97.9</v>
      </c>
      <c r="J228" s="17">
        <v>84.6</v>
      </c>
      <c r="K228" s="98">
        <v>84.3</v>
      </c>
      <c r="L228" s="266"/>
      <c r="M228" s="99"/>
      <c r="N228" s="17"/>
      <c r="O228" s="41"/>
      <c r="P228" s="99">
        <v>99.9</v>
      </c>
      <c r="Q228" s="143">
        <v>17.2</v>
      </c>
      <c r="R228" s="143">
        <v>49.1</v>
      </c>
      <c r="S228" s="17">
        <v>49</v>
      </c>
      <c r="T228" s="17">
        <v>63.1</v>
      </c>
      <c r="U228" s="17">
        <v>63.1</v>
      </c>
      <c r="V228" s="17">
        <v>62.9</v>
      </c>
      <c r="W228" s="17">
        <v>65.8</v>
      </c>
      <c r="X228" s="17">
        <v>86.3</v>
      </c>
      <c r="Y228" s="17">
        <v>86.4</v>
      </c>
      <c r="Z228" s="17">
        <v>86.2</v>
      </c>
      <c r="AA228" s="17">
        <v>64.599999999999994</v>
      </c>
      <c r="AB228" s="17">
        <v>108</v>
      </c>
      <c r="AC228" s="17">
        <v>825</v>
      </c>
      <c r="AD228" s="17">
        <v>13.1</v>
      </c>
      <c r="AE228" s="41">
        <v>569</v>
      </c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>
        <v>49.4</v>
      </c>
      <c r="E229" s="17">
        <v>95.4</v>
      </c>
      <c r="F229" s="41">
        <v>16.7</v>
      </c>
      <c r="G229" s="311"/>
      <c r="H229" s="17">
        <v>37.4</v>
      </c>
      <c r="I229" s="17">
        <v>97.9</v>
      </c>
      <c r="J229" s="17">
        <v>84.5</v>
      </c>
      <c r="K229" s="98">
        <v>84.2</v>
      </c>
      <c r="L229" s="266"/>
      <c r="M229" s="99"/>
      <c r="N229" s="17"/>
      <c r="O229" s="41"/>
      <c r="P229" s="99">
        <v>99.3</v>
      </c>
      <c r="Q229" s="17">
        <v>18.2</v>
      </c>
      <c r="R229" s="17">
        <v>49.2</v>
      </c>
      <c r="S229" s="17">
        <v>49.1</v>
      </c>
      <c r="T229" s="17">
        <v>64.3</v>
      </c>
      <c r="U229" s="17">
        <v>64.2</v>
      </c>
      <c r="V229" s="17">
        <v>64</v>
      </c>
      <c r="W229" s="17">
        <v>67</v>
      </c>
      <c r="X229" s="17">
        <v>86.1</v>
      </c>
      <c r="Y229" s="17">
        <v>86.2</v>
      </c>
      <c r="Z229" s="17">
        <v>86.1</v>
      </c>
      <c r="AA229" s="17">
        <v>65.599999999999994</v>
      </c>
      <c r="AB229" s="17">
        <v>107.5</v>
      </c>
      <c r="AC229" s="17">
        <v>824</v>
      </c>
      <c r="AD229" s="17">
        <v>13</v>
      </c>
      <c r="AE229" s="41">
        <v>568</v>
      </c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>
        <v>49.4</v>
      </c>
      <c r="E230" s="17">
        <v>94.8</v>
      </c>
      <c r="F230" s="41">
        <v>17.100000000000001</v>
      </c>
      <c r="G230" s="311"/>
      <c r="H230" s="17">
        <v>38.200000000000003</v>
      </c>
      <c r="I230" s="145">
        <v>97.1</v>
      </c>
      <c r="J230" s="17">
        <v>84.3</v>
      </c>
      <c r="K230" s="98">
        <v>84</v>
      </c>
      <c r="L230" s="266"/>
      <c r="M230" s="99"/>
      <c r="N230" s="17"/>
      <c r="O230" s="41"/>
      <c r="P230" s="99">
        <v>98.2</v>
      </c>
      <c r="Q230" s="17">
        <v>18.600000000000001</v>
      </c>
      <c r="R230" s="17">
        <v>49.1</v>
      </c>
      <c r="S230" s="17">
        <v>49</v>
      </c>
      <c r="T230" s="17">
        <v>64.8</v>
      </c>
      <c r="U230" s="17">
        <v>64.7</v>
      </c>
      <c r="V230" s="17">
        <v>64.5</v>
      </c>
      <c r="W230" s="17">
        <v>67.5</v>
      </c>
      <c r="X230" s="17">
        <v>86</v>
      </c>
      <c r="Y230" s="17">
        <v>86</v>
      </c>
      <c r="Z230" s="17">
        <v>85.9</v>
      </c>
      <c r="AA230" s="17">
        <v>66.099999999999994</v>
      </c>
      <c r="AB230" s="17">
        <v>107.6</v>
      </c>
      <c r="AC230" s="17">
        <v>824</v>
      </c>
      <c r="AD230" s="17">
        <v>13.2</v>
      </c>
      <c r="AE230" s="41">
        <v>570</v>
      </c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>
        <v>49.4</v>
      </c>
      <c r="E231" s="17">
        <v>94.2</v>
      </c>
      <c r="F231" s="41">
        <v>17.399999999999999</v>
      </c>
      <c r="G231" s="311"/>
      <c r="H231" s="17">
        <v>38.9</v>
      </c>
      <c r="I231" s="17">
        <v>97.5</v>
      </c>
      <c r="J231" s="17">
        <v>84.3</v>
      </c>
      <c r="K231" s="98">
        <v>84</v>
      </c>
      <c r="L231" s="266"/>
      <c r="M231" s="99"/>
      <c r="N231" s="17"/>
      <c r="O231" s="41"/>
      <c r="P231" s="99">
        <v>98.9</v>
      </c>
      <c r="Q231" s="17">
        <v>18.899999999999999</v>
      </c>
      <c r="R231" s="17">
        <v>49.1</v>
      </c>
      <c r="S231" s="17">
        <v>49.1</v>
      </c>
      <c r="T231" s="17">
        <v>65.099999999999994</v>
      </c>
      <c r="U231" s="17">
        <v>65.099999999999994</v>
      </c>
      <c r="V231" s="17">
        <v>64.8</v>
      </c>
      <c r="W231" s="17">
        <v>67.8</v>
      </c>
      <c r="X231" s="17">
        <v>85.8</v>
      </c>
      <c r="Y231" s="17">
        <v>85.9</v>
      </c>
      <c r="Z231" s="17">
        <v>85.8</v>
      </c>
      <c r="AA231" s="17">
        <v>66.5</v>
      </c>
      <c r="AB231" s="17">
        <v>107.4</v>
      </c>
      <c r="AC231" s="17">
        <v>825</v>
      </c>
      <c r="AD231" s="17">
        <v>13.1</v>
      </c>
      <c r="AE231" s="41">
        <v>568</v>
      </c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>
        <v>49.4</v>
      </c>
      <c r="E232" s="17">
        <v>94.4</v>
      </c>
      <c r="F232" s="41">
        <v>17.8</v>
      </c>
      <c r="G232" s="311"/>
      <c r="H232" s="17">
        <v>38.1</v>
      </c>
      <c r="I232" s="17">
        <v>97.4</v>
      </c>
      <c r="J232" s="17">
        <v>84.2</v>
      </c>
      <c r="K232" s="98">
        <v>83.9</v>
      </c>
      <c r="L232" s="266"/>
      <c r="M232" s="99"/>
      <c r="N232" s="17"/>
      <c r="O232" s="41"/>
      <c r="P232" s="99">
        <v>98.4</v>
      </c>
      <c r="Q232" s="17">
        <v>19.2</v>
      </c>
      <c r="R232" s="17">
        <v>49.1</v>
      </c>
      <c r="S232" s="17">
        <v>49</v>
      </c>
      <c r="T232" s="17">
        <v>65.2</v>
      </c>
      <c r="U232" s="17">
        <v>65.099999999999994</v>
      </c>
      <c r="V232" s="17">
        <v>64.900000000000006</v>
      </c>
      <c r="W232" s="17">
        <v>67.900000000000006</v>
      </c>
      <c r="X232" s="17">
        <v>85.9</v>
      </c>
      <c r="Y232" s="17">
        <v>86</v>
      </c>
      <c r="Z232" s="17">
        <v>85.8</v>
      </c>
      <c r="AA232" s="17">
        <v>66.599999999999994</v>
      </c>
      <c r="AB232" s="17">
        <v>107</v>
      </c>
      <c r="AC232" s="40">
        <v>825</v>
      </c>
      <c r="AD232" s="17">
        <v>13.1</v>
      </c>
      <c r="AE232" s="41">
        <v>568</v>
      </c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>
        <v>49.4</v>
      </c>
      <c r="E233" s="17">
        <v>94.1</v>
      </c>
      <c r="F233" s="41">
        <v>17.3</v>
      </c>
      <c r="G233" s="311"/>
      <c r="H233" s="17">
        <v>37</v>
      </c>
      <c r="I233" s="17">
        <v>97.7</v>
      </c>
      <c r="J233" s="17">
        <v>84.3</v>
      </c>
      <c r="K233" s="98">
        <v>84</v>
      </c>
      <c r="L233" s="266"/>
      <c r="M233" s="99"/>
      <c r="N233" s="17"/>
      <c r="O233" s="41"/>
      <c r="P233" s="148">
        <v>98.7</v>
      </c>
      <c r="Q233" s="17">
        <v>18.5</v>
      </c>
      <c r="R233" s="17">
        <v>49.1</v>
      </c>
      <c r="S233" s="17">
        <v>49</v>
      </c>
      <c r="T233" s="17">
        <v>64.599999999999994</v>
      </c>
      <c r="U233" s="17">
        <v>64.5</v>
      </c>
      <c r="V233" s="17">
        <v>64.3</v>
      </c>
      <c r="W233" s="17">
        <v>67.2</v>
      </c>
      <c r="X233" s="17">
        <v>86</v>
      </c>
      <c r="Y233" s="17">
        <v>86</v>
      </c>
      <c r="Z233" s="17">
        <v>85.9</v>
      </c>
      <c r="AA233" s="17">
        <v>65.900000000000006</v>
      </c>
      <c r="AB233" s="17">
        <v>107.7</v>
      </c>
      <c r="AC233" s="17">
        <v>824</v>
      </c>
      <c r="AD233" s="17">
        <v>13</v>
      </c>
      <c r="AE233" s="41">
        <v>565</v>
      </c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>
        <v>49.3</v>
      </c>
      <c r="E234" s="17">
        <v>94.7</v>
      </c>
      <c r="F234" s="41">
        <v>17</v>
      </c>
      <c r="G234" s="311"/>
      <c r="H234" s="17">
        <v>36.6</v>
      </c>
      <c r="I234" s="17">
        <v>97.5</v>
      </c>
      <c r="J234" s="17">
        <v>84.5</v>
      </c>
      <c r="K234" s="98">
        <v>84.2</v>
      </c>
      <c r="L234" s="266"/>
      <c r="M234" s="99"/>
      <c r="N234" s="17"/>
      <c r="O234" s="41"/>
      <c r="P234" s="99">
        <v>98</v>
      </c>
      <c r="Q234" s="17">
        <v>18.2</v>
      </c>
      <c r="R234" s="17">
        <v>49.1</v>
      </c>
      <c r="S234" s="17">
        <v>49</v>
      </c>
      <c r="T234" s="17">
        <v>64.400000000000006</v>
      </c>
      <c r="U234" s="17">
        <v>64.3</v>
      </c>
      <c r="V234" s="17">
        <v>64.099999999999994</v>
      </c>
      <c r="W234" s="17">
        <v>67</v>
      </c>
      <c r="X234" s="17">
        <v>86.1</v>
      </c>
      <c r="Y234" s="17">
        <v>86.2</v>
      </c>
      <c r="Z234" s="17">
        <v>86</v>
      </c>
      <c r="AA234" s="17">
        <v>65.7</v>
      </c>
      <c r="AB234" s="17">
        <v>108.1</v>
      </c>
      <c r="AC234" s="17">
        <v>825</v>
      </c>
      <c r="AD234" s="17">
        <v>13.2</v>
      </c>
      <c r="AE234" s="41">
        <v>568</v>
      </c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>
        <v>49.4</v>
      </c>
      <c r="E235" s="17">
        <v>96.3</v>
      </c>
      <c r="F235" s="41">
        <v>16.8</v>
      </c>
      <c r="G235" s="311"/>
      <c r="H235" s="17">
        <v>36.6</v>
      </c>
      <c r="I235" s="17">
        <v>98.6</v>
      </c>
      <c r="J235" s="17">
        <v>84.5</v>
      </c>
      <c r="K235" s="98">
        <v>84.2</v>
      </c>
      <c r="L235" s="266"/>
      <c r="M235" s="99"/>
      <c r="N235" s="17"/>
      <c r="O235" s="41"/>
      <c r="P235" s="99">
        <v>98.7</v>
      </c>
      <c r="Q235" s="17">
        <v>18.2</v>
      </c>
      <c r="R235" s="17">
        <v>49.1</v>
      </c>
      <c r="S235" s="17">
        <v>49</v>
      </c>
      <c r="T235" s="17">
        <v>64.2</v>
      </c>
      <c r="U235" s="17">
        <v>64.099999999999994</v>
      </c>
      <c r="V235" s="17">
        <v>63.9</v>
      </c>
      <c r="W235" s="17">
        <v>66.900000000000006</v>
      </c>
      <c r="X235" s="17">
        <v>86.1</v>
      </c>
      <c r="Y235" s="17">
        <v>86.2</v>
      </c>
      <c r="Z235" s="17">
        <v>86.1</v>
      </c>
      <c r="AA235" s="17">
        <v>65.5</v>
      </c>
      <c r="AB235" s="17">
        <v>107.9</v>
      </c>
      <c r="AC235" s="17">
        <v>825</v>
      </c>
      <c r="AD235" s="17">
        <v>13.2</v>
      </c>
      <c r="AE235" s="41">
        <v>574</v>
      </c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>
        <v>49.4</v>
      </c>
      <c r="E236" s="17">
        <v>94</v>
      </c>
      <c r="F236" s="41">
        <v>16.7</v>
      </c>
      <c r="G236" s="312"/>
      <c r="H236" s="17">
        <v>36.4</v>
      </c>
      <c r="I236" s="17">
        <v>97</v>
      </c>
      <c r="J236" s="17">
        <v>84.5</v>
      </c>
      <c r="K236" s="98">
        <v>84.2</v>
      </c>
      <c r="L236" s="267"/>
      <c r="M236" s="99"/>
      <c r="N236" s="17"/>
      <c r="O236" s="41"/>
      <c r="P236" s="99">
        <v>99.8</v>
      </c>
      <c r="Q236" s="17">
        <v>18</v>
      </c>
      <c r="R236" s="17">
        <v>49.1</v>
      </c>
      <c r="S236" s="17">
        <v>49</v>
      </c>
      <c r="T236" s="17">
        <v>64.099999999999994</v>
      </c>
      <c r="U236" s="17">
        <v>63.9</v>
      </c>
      <c r="V236" s="17">
        <v>63.8</v>
      </c>
      <c r="W236" s="17">
        <v>66.7</v>
      </c>
      <c r="X236" s="17">
        <v>86.1</v>
      </c>
      <c r="Y236" s="17">
        <v>86.2</v>
      </c>
      <c r="Z236" s="17">
        <v>86.1</v>
      </c>
      <c r="AA236" s="17">
        <v>65.400000000000006</v>
      </c>
      <c r="AB236" s="17">
        <v>108</v>
      </c>
      <c r="AC236" s="17">
        <v>824</v>
      </c>
      <c r="AD236" s="17">
        <v>13</v>
      </c>
      <c r="AE236" s="41">
        <v>571</v>
      </c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>
        <f>AVERAGE($D$225:$D$236)</f>
        <v>49.391666666666659</v>
      </c>
      <c r="E237" s="78">
        <f>AVERAGE($E$225:$E$236)</f>
        <v>95.225000000000009</v>
      </c>
      <c r="F237" s="102">
        <f>AVERAGE($F$225:$F$236)</f>
        <v>16.741666666666671</v>
      </c>
      <c r="G237" s="77" t="e">
        <f>AVERAGE(G225:G236)</f>
        <v>#DIV/0!</v>
      </c>
      <c r="H237" s="78">
        <f>AVERAGE($H$225:$H$236)</f>
        <v>35.983333333333341</v>
      </c>
      <c r="I237" s="78">
        <f>AVERAGE($I$225:$I$236)</f>
        <v>97.583333333333329</v>
      </c>
      <c r="J237" s="78">
        <f>AVERAGE(J225:J236)</f>
        <v>84.483333333333334</v>
      </c>
      <c r="K237" s="103">
        <f>AVERAGE($K$225:$K$236)</f>
        <v>84.191666666666677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>
        <f>AVERAGE(P223:P236)</f>
        <v>98.898214285714289</v>
      </c>
      <c r="Q237" s="78">
        <f t="shared" ref="Q237:AB237" si="35">AVERAGE(Q225:Q236)</f>
        <v>18.049999999999997</v>
      </c>
      <c r="R237" s="78">
        <f t="shared" si="35"/>
        <v>49.108333333333348</v>
      </c>
      <c r="S237" s="78">
        <f t="shared" si="35"/>
        <v>49.016666666666673</v>
      </c>
      <c r="T237" s="78">
        <f t="shared" si="35"/>
        <v>64.066666666666663</v>
      </c>
      <c r="U237" s="78">
        <f t="shared" si="35"/>
        <v>63.974999999999994</v>
      </c>
      <c r="V237" s="78">
        <f t="shared" si="35"/>
        <v>63.783333333333331</v>
      </c>
      <c r="W237" s="78">
        <f t="shared" si="35"/>
        <v>66.733333333333334</v>
      </c>
      <c r="X237" s="78">
        <f t="shared" si="35"/>
        <v>86.11666666666666</v>
      </c>
      <c r="Y237" s="78">
        <f t="shared" si="35"/>
        <v>86.2</v>
      </c>
      <c r="Z237" s="78">
        <f t="shared" si="35"/>
        <v>86.05</v>
      </c>
      <c r="AA237" s="78">
        <f t="shared" si="35"/>
        <v>65.408333333333346</v>
      </c>
      <c r="AB237" s="78">
        <f t="shared" si="35"/>
        <v>107.84166666666668</v>
      </c>
      <c r="AC237" s="78">
        <f>AVERAGE(AC223:AC236)</f>
        <v>824.77976190476181</v>
      </c>
      <c r="AD237" s="78">
        <f>AVERAGE(AD225:AD236)</f>
        <v>13.124999999999998</v>
      </c>
      <c r="AE237" s="102">
        <f>AVERAGE($AE$225:$AE$236)</f>
        <v>569.25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45341</v>
      </c>
      <c r="B238" s="11">
        <v>8.3333333333333329E-2</v>
      </c>
      <c r="C238" s="306"/>
      <c r="D238" s="17">
        <v>49.4</v>
      </c>
      <c r="E238" s="17">
        <v>95.8</v>
      </c>
      <c r="F238" s="41">
        <v>16.600000000000001</v>
      </c>
      <c r="G238" s="306"/>
      <c r="H238" s="17">
        <v>36.200000000000003</v>
      </c>
      <c r="I238" s="17">
        <v>98.4</v>
      </c>
      <c r="J238" s="17">
        <v>84.4</v>
      </c>
      <c r="K238" s="98">
        <v>84.1</v>
      </c>
      <c r="L238" s="286">
        <v>0</v>
      </c>
      <c r="M238" s="99"/>
      <c r="N238" s="17"/>
      <c r="O238" s="41"/>
      <c r="P238" s="99">
        <v>98.6</v>
      </c>
      <c r="Q238" s="17">
        <v>17.899999999999999</v>
      </c>
      <c r="R238" s="17">
        <v>49.1</v>
      </c>
      <c r="S238" s="17">
        <v>49</v>
      </c>
      <c r="T238" s="17">
        <v>63.9</v>
      </c>
      <c r="U238" s="17">
        <v>63.8</v>
      </c>
      <c r="V238" s="17">
        <v>63.6</v>
      </c>
      <c r="W238" s="17">
        <v>66.599999999999994</v>
      </c>
      <c r="X238" s="17">
        <v>86.1</v>
      </c>
      <c r="Y238" s="17">
        <v>86.2</v>
      </c>
      <c r="Z238" s="17">
        <v>86</v>
      </c>
      <c r="AA238" s="17">
        <v>65.3</v>
      </c>
      <c r="AB238" s="17">
        <v>107.8</v>
      </c>
      <c r="AC238" s="17">
        <v>826</v>
      </c>
      <c r="AD238" s="17">
        <v>13.2</v>
      </c>
      <c r="AE238" s="98">
        <v>570</v>
      </c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>
        <v>47.8</v>
      </c>
      <c r="E239" s="17">
        <v>90.2</v>
      </c>
      <c r="F239" s="41">
        <v>15.9</v>
      </c>
      <c r="G239" s="311"/>
      <c r="H239" s="17">
        <v>36</v>
      </c>
      <c r="I239" s="17">
        <v>92.4</v>
      </c>
      <c r="J239" s="17">
        <v>84.3</v>
      </c>
      <c r="K239" s="98">
        <v>84</v>
      </c>
      <c r="L239" s="266"/>
      <c r="M239" s="99"/>
      <c r="N239" s="17"/>
      <c r="O239" s="41"/>
      <c r="P239" s="99">
        <v>94.2</v>
      </c>
      <c r="Q239" s="98">
        <v>17.2</v>
      </c>
      <c r="R239" s="17">
        <v>47.2</v>
      </c>
      <c r="S239" s="17">
        <v>47.1</v>
      </c>
      <c r="T239" s="17">
        <v>65.5</v>
      </c>
      <c r="U239" s="17">
        <v>65.099999999999994</v>
      </c>
      <c r="V239" s="17">
        <v>64.900000000000006</v>
      </c>
      <c r="W239" s="17">
        <v>68</v>
      </c>
      <c r="X239" s="17">
        <v>85.8</v>
      </c>
      <c r="Y239" s="17">
        <v>85.9</v>
      </c>
      <c r="Z239" s="17">
        <v>85.8</v>
      </c>
      <c r="AA239" s="17">
        <v>66.400000000000006</v>
      </c>
      <c r="AB239" s="17">
        <v>103</v>
      </c>
      <c r="AC239" s="17">
        <v>826</v>
      </c>
      <c r="AD239" s="17">
        <v>13</v>
      </c>
      <c r="AE239" s="98">
        <v>571</v>
      </c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>
        <v>49.4</v>
      </c>
      <c r="E240" s="17">
        <v>96.9</v>
      </c>
      <c r="F240" s="41">
        <v>16.2</v>
      </c>
      <c r="G240" s="311"/>
      <c r="H240" s="17">
        <v>34.700000000000003</v>
      </c>
      <c r="I240" s="17">
        <v>98.5</v>
      </c>
      <c r="J240" s="17">
        <v>84.4</v>
      </c>
      <c r="K240" s="98">
        <v>84.1</v>
      </c>
      <c r="L240" s="266"/>
      <c r="M240" s="99"/>
      <c r="N240" s="17"/>
      <c r="O240" s="41"/>
      <c r="P240" s="99">
        <v>99</v>
      </c>
      <c r="Q240" s="98">
        <v>17.399999999999999</v>
      </c>
      <c r="R240" s="17">
        <v>49.1</v>
      </c>
      <c r="S240" s="17">
        <v>49</v>
      </c>
      <c r="T240" s="17">
        <v>63.3</v>
      </c>
      <c r="U240" s="17">
        <v>63.3</v>
      </c>
      <c r="V240" s="17">
        <v>63</v>
      </c>
      <c r="W240" s="17">
        <v>66</v>
      </c>
      <c r="X240" s="17">
        <v>86.1</v>
      </c>
      <c r="Y240" s="17">
        <v>86.2</v>
      </c>
      <c r="Z240" s="17">
        <v>85.9</v>
      </c>
      <c r="AA240" s="17">
        <v>64.7</v>
      </c>
      <c r="AB240" s="17">
        <v>108</v>
      </c>
      <c r="AC240" s="17">
        <v>825</v>
      </c>
      <c r="AD240" s="17">
        <v>13.2</v>
      </c>
      <c r="AE240" s="98">
        <v>572</v>
      </c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>
        <v>49.4</v>
      </c>
      <c r="E241" s="17">
        <v>96.3</v>
      </c>
      <c r="F241" s="41">
        <v>16.2</v>
      </c>
      <c r="G241" s="311"/>
      <c r="H241" s="17">
        <v>35.5</v>
      </c>
      <c r="I241" s="17">
        <v>98.3</v>
      </c>
      <c r="J241" s="17">
        <v>84.6</v>
      </c>
      <c r="K241" s="98">
        <v>84.3</v>
      </c>
      <c r="L241" s="266"/>
      <c r="M241" s="99"/>
      <c r="N241" s="17"/>
      <c r="O241" s="41"/>
      <c r="P241" s="99">
        <v>99.4</v>
      </c>
      <c r="Q241" s="98">
        <v>17.399999999999999</v>
      </c>
      <c r="R241" s="144">
        <v>49.1</v>
      </c>
      <c r="S241" s="17">
        <v>49</v>
      </c>
      <c r="T241" s="17">
        <v>63.5</v>
      </c>
      <c r="U241" s="17">
        <v>63.4</v>
      </c>
      <c r="V241" s="17">
        <v>63.2</v>
      </c>
      <c r="W241" s="17">
        <v>66.2</v>
      </c>
      <c r="X241" s="17">
        <v>86.2</v>
      </c>
      <c r="Y241" s="17">
        <v>86.3</v>
      </c>
      <c r="Z241" s="17">
        <v>86.1</v>
      </c>
      <c r="AA241" s="17">
        <v>64.8</v>
      </c>
      <c r="AB241" s="17">
        <v>107.8</v>
      </c>
      <c r="AC241" s="17">
        <v>826</v>
      </c>
      <c r="AD241" s="17">
        <v>13</v>
      </c>
      <c r="AE241" s="98">
        <v>571</v>
      </c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>
        <v>49.4</v>
      </c>
      <c r="E242" s="17">
        <v>94.3</v>
      </c>
      <c r="F242" s="41">
        <v>16.8</v>
      </c>
      <c r="G242" s="311"/>
      <c r="H242" s="145">
        <v>37.9</v>
      </c>
      <c r="I242" s="17">
        <v>97.5</v>
      </c>
      <c r="J242" s="17">
        <v>84.7</v>
      </c>
      <c r="K242" s="98">
        <v>84.5</v>
      </c>
      <c r="L242" s="266"/>
      <c r="M242" s="99"/>
      <c r="N242" s="17"/>
      <c r="O242" s="41"/>
      <c r="P242" s="99">
        <v>97.9</v>
      </c>
      <c r="Q242" s="145">
        <v>18.399999999999999</v>
      </c>
      <c r="R242" s="144">
        <v>49.1</v>
      </c>
      <c r="S242" s="17">
        <v>49</v>
      </c>
      <c r="T242" s="17">
        <v>64.900000000000006</v>
      </c>
      <c r="U242" s="17">
        <v>64.7</v>
      </c>
      <c r="V242" s="17">
        <v>64.5</v>
      </c>
      <c r="W242" s="17">
        <v>67.5</v>
      </c>
      <c r="X242" s="17">
        <v>86.4</v>
      </c>
      <c r="Y242" s="17">
        <v>86.4</v>
      </c>
      <c r="Z242" s="17">
        <v>86.3</v>
      </c>
      <c r="AA242" s="17">
        <v>66.099999999999994</v>
      </c>
      <c r="AB242" s="17">
        <v>107.3</v>
      </c>
      <c r="AC242" s="17">
        <v>824</v>
      </c>
      <c r="AD242" s="17">
        <v>13.2</v>
      </c>
      <c r="AE242" s="98">
        <v>572</v>
      </c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>
        <v>49.4</v>
      </c>
      <c r="E243" s="17">
        <v>94.6</v>
      </c>
      <c r="F243" s="41">
        <v>17.2</v>
      </c>
      <c r="G243" s="311"/>
      <c r="H243" s="17">
        <v>39.1</v>
      </c>
      <c r="I243" s="17">
        <v>98.4</v>
      </c>
      <c r="J243" s="17">
        <v>84.8</v>
      </c>
      <c r="K243" s="98">
        <v>84.5</v>
      </c>
      <c r="L243" s="266"/>
      <c r="M243" s="99"/>
      <c r="N243" s="17"/>
      <c r="O243" s="41"/>
      <c r="P243" s="99">
        <v>99.6</v>
      </c>
      <c r="Q243" s="155">
        <v>18.600000000000001</v>
      </c>
      <c r="R243" s="144">
        <v>49.1</v>
      </c>
      <c r="S243" s="17">
        <v>49</v>
      </c>
      <c r="T243" s="17">
        <v>65.2</v>
      </c>
      <c r="U243" s="17">
        <v>65.099999999999994</v>
      </c>
      <c r="V243" s="17">
        <v>64.900000000000006</v>
      </c>
      <c r="W243" s="17">
        <v>67.900000000000006</v>
      </c>
      <c r="X243" s="17">
        <v>86.4</v>
      </c>
      <c r="Y243" s="17">
        <v>86.5</v>
      </c>
      <c r="Z243" s="17">
        <v>86.3</v>
      </c>
      <c r="AA243" s="17">
        <v>66.5</v>
      </c>
      <c r="AB243" s="17">
        <v>107.3</v>
      </c>
      <c r="AC243" s="17">
        <v>825</v>
      </c>
      <c r="AD243" s="17">
        <v>13</v>
      </c>
      <c r="AE243" s="98">
        <v>574</v>
      </c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>
        <v>49.4</v>
      </c>
      <c r="E244" s="17">
        <v>94.8</v>
      </c>
      <c r="F244" s="41">
        <v>17.399999999999999</v>
      </c>
      <c r="G244" s="311"/>
      <c r="H244" s="17">
        <v>39</v>
      </c>
      <c r="I244" s="17">
        <v>96.8</v>
      </c>
      <c r="J244" s="17">
        <v>84.9</v>
      </c>
      <c r="K244" s="98">
        <v>84.6</v>
      </c>
      <c r="L244" s="266"/>
      <c r="M244" s="99"/>
      <c r="N244" s="17"/>
      <c r="O244" s="41"/>
      <c r="P244" s="99">
        <v>97.7</v>
      </c>
      <c r="Q244" s="155">
        <v>18.899999999999999</v>
      </c>
      <c r="R244" s="144">
        <v>49.1</v>
      </c>
      <c r="S244" s="17">
        <v>49</v>
      </c>
      <c r="T244" s="17">
        <v>65.7</v>
      </c>
      <c r="U244" s="17">
        <v>65.7</v>
      </c>
      <c r="V244" s="17">
        <v>65.5</v>
      </c>
      <c r="W244" s="17">
        <v>68.599999999999994</v>
      </c>
      <c r="X244" s="17">
        <v>86.5</v>
      </c>
      <c r="Y244" s="17">
        <v>86.6</v>
      </c>
      <c r="Z244" s="17">
        <v>86.4</v>
      </c>
      <c r="AA244" s="17">
        <v>67.2</v>
      </c>
      <c r="AB244" s="17">
        <v>106.2</v>
      </c>
      <c r="AC244" s="17">
        <v>824</v>
      </c>
      <c r="AD244" s="17">
        <v>13</v>
      </c>
      <c r="AE244" s="41">
        <v>576</v>
      </c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>
        <v>49.4</v>
      </c>
      <c r="E245" s="17">
        <v>95.4</v>
      </c>
      <c r="F245" s="41">
        <v>17.3</v>
      </c>
      <c r="G245" s="311"/>
      <c r="H245" s="17">
        <v>38.700000000000003</v>
      </c>
      <c r="I245" s="17">
        <v>97.7</v>
      </c>
      <c r="J245" s="17">
        <v>85.1</v>
      </c>
      <c r="K245" s="98">
        <v>84.8</v>
      </c>
      <c r="L245" s="266"/>
      <c r="M245" s="99"/>
      <c r="N245" s="17"/>
      <c r="O245" s="41"/>
      <c r="P245" s="99">
        <v>98.8</v>
      </c>
      <c r="Q245" s="155">
        <v>18.7</v>
      </c>
      <c r="R245" s="144">
        <v>49.1</v>
      </c>
      <c r="S245" s="17">
        <v>49</v>
      </c>
      <c r="T245" s="17">
        <v>65.5</v>
      </c>
      <c r="U245" s="17">
        <v>65.400000000000006</v>
      </c>
      <c r="V245" s="17">
        <v>65.2</v>
      </c>
      <c r="W245" s="17">
        <v>68.3</v>
      </c>
      <c r="X245" s="17">
        <v>86.7</v>
      </c>
      <c r="Y245" s="17">
        <v>86.8</v>
      </c>
      <c r="Z245" s="17">
        <v>86.7</v>
      </c>
      <c r="AA245" s="17">
        <v>66.900000000000006</v>
      </c>
      <c r="AB245" s="17">
        <v>107.3</v>
      </c>
      <c r="AC245" s="17">
        <v>826</v>
      </c>
      <c r="AD245" s="17">
        <v>13</v>
      </c>
      <c r="AE245" s="41">
        <v>575</v>
      </c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>
        <v>49.3</v>
      </c>
      <c r="E246" s="17">
        <v>94.7</v>
      </c>
      <c r="F246" s="41">
        <v>16.8</v>
      </c>
      <c r="G246" s="311"/>
      <c r="H246" s="17">
        <v>37.299999999999997</v>
      </c>
      <c r="I246" s="17">
        <v>97.1</v>
      </c>
      <c r="J246" s="17">
        <v>85.3</v>
      </c>
      <c r="K246" s="98">
        <v>85</v>
      </c>
      <c r="L246" s="266"/>
      <c r="M246" s="99"/>
      <c r="N246" s="17"/>
      <c r="O246" s="41"/>
      <c r="P246" s="99">
        <v>98.2</v>
      </c>
      <c r="Q246" s="155">
        <v>18.100000000000001</v>
      </c>
      <c r="R246" s="144">
        <v>49.1</v>
      </c>
      <c r="S246" s="17">
        <v>49</v>
      </c>
      <c r="T246" s="17">
        <v>65.099999999999994</v>
      </c>
      <c r="U246" s="17">
        <v>65</v>
      </c>
      <c r="V246" s="17">
        <v>64.8</v>
      </c>
      <c r="W246" s="17">
        <v>67.900000000000006</v>
      </c>
      <c r="X246" s="17">
        <v>86.9</v>
      </c>
      <c r="Y246" s="17">
        <v>87</v>
      </c>
      <c r="Z246" s="17">
        <v>86.8</v>
      </c>
      <c r="AA246" s="17">
        <v>66.5</v>
      </c>
      <c r="AB246" s="17">
        <v>106.8</v>
      </c>
      <c r="AC246" s="17">
        <v>825</v>
      </c>
      <c r="AD246" s="17">
        <v>13</v>
      </c>
      <c r="AE246" s="41">
        <v>576</v>
      </c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>
        <v>49.3</v>
      </c>
      <c r="E247" s="17">
        <v>95.4</v>
      </c>
      <c r="F247" s="41">
        <v>16.5</v>
      </c>
      <c r="G247" s="311"/>
      <c r="H247" s="17">
        <v>37</v>
      </c>
      <c r="I247" s="17">
        <v>96.6</v>
      </c>
      <c r="J247" s="17">
        <v>85.3</v>
      </c>
      <c r="K247" s="98">
        <v>85.1</v>
      </c>
      <c r="L247" s="266"/>
      <c r="M247" s="99"/>
      <c r="N247" s="17"/>
      <c r="O247" s="41"/>
      <c r="P247" s="99">
        <v>98</v>
      </c>
      <c r="Q247" s="155">
        <v>17.8</v>
      </c>
      <c r="R247" s="144">
        <v>49.1</v>
      </c>
      <c r="S247" s="17">
        <v>49</v>
      </c>
      <c r="T247" s="17">
        <v>64.8</v>
      </c>
      <c r="U247" s="17">
        <v>64.7</v>
      </c>
      <c r="V247" s="17">
        <v>64.5</v>
      </c>
      <c r="W247" s="17">
        <v>67.599999999999994</v>
      </c>
      <c r="X247" s="17">
        <v>87</v>
      </c>
      <c r="Y247" s="17">
        <v>87</v>
      </c>
      <c r="Z247" s="17">
        <v>86.9</v>
      </c>
      <c r="AA247" s="17">
        <v>66.099999999999994</v>
      </c>
      <c r="AB247" s="17">
        <v>107.1</v>
      </c>
      <c r="AC247" s="17">
        <v>824</v>
      </c>
      <c r="AD247" s="17">
        <v>13.2</v>
      </c>
      <c r="AE247" s="41">
        <v>578</v>
      </c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>
        <v>49.4</v>
      </c>
      <c r="E248" s="17">
        <v>93.8</v>
      </c>
      <c r="F248" s="41">
        <v>16.399999999999999</v>
      </c>
      <c r="G248" s="311"/>
      <c r="H248" s="17">
        <v>36.799999999999997</v>
      </c>
      <c r="I248" s="17">
        <v>97.1</v>
      </c>
      <c r="J248" s="17">
        <v>85.4</v>
      </c>
      <c r="K248" s="98">
        <v>85.1</v>
      </c>
      <c r="L248" s="266"/>
      <c r="M248" s="99" t="s">
        <v>133</v>
      </c>
      <c r="N248" s="17"/>
      <c r="O248" s="41"/>
      <c r="P248" s="99">
        <v>97.5</v>
      </c>
      <c r="Q248" s="155">
        <v>17.7</v>
      </c>
      <c r="R248" s="144">
        <v>49.1</v>
      </c>
      <c r="S248" s="17">
        <v>49.1</v>
      </c>
      <c r="T248" s="17">
        <v>64.7</v>
      </c>
      <c r="U248" s="17">
        <v>64.5</v>
      </c>
      <c r="V248" s="17">
        <v>64.400000000000006</v>
      </c>
      <c r="W248" s="17">
        <v>67.400000000000006</v>
      </c>
      <c r="X248" s="17">
        <v>87</v>
      </c>
      <c r="Y248" s="17">
        <v>87.1</v>
      </c>
      <c r="Z248" s="17">
        <v>86.9</v>
      </c>
      <c r="AA248" s="17">
        <v>66</v>
      </c>
      <c r="AB248" s="17">
        <v>107.7</v>
      </c>
      <c r="AC248" s="17">
        <v>826</v>
      </c>
      <c r="AD248" s="17">
        <v>13.2</v>
      </c>
      <c r="AE248" s="41">
        <v>577</v>
      </c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>
        <v>49.4</v>
      </c>
      <c r="E249" s="17">
        <v>94.7</v>
      </c>
      <c r="F249" s="41">
        <v>16.2</v>
      </c>
      <c r="G249" s="312"/>
      <c r="H249" s="17">
        <v>36.6</v>
      </c>
      <c r="I249" s="17">
        <v>98</v>
      </c>
      <c r="J249" s="17">
        <v>85.5</v>
      </c>
      <c r="K249" s="98">
        <v>85.2</v>
      </c>
      <c r="L249" s="267"/>
      <c r="M249" s="99"/>
      <c r="N249" s="17"/>
      <c r="O249" s="41"/>
      <c r="P249" s="145">
        <v>97.7</v>
      </c>
      <c r="Q249" s="144">
        <v>17.5</v>
      </c>
      <c r="R249" s="144">
        <v>49.1</v>
      </c>
      <c r="S249" s="17">
        <v>49</v>
      </c>
      <c r="T249" s="17">
        <v>64.400000000000006</v>
      </c>
      <c r="U249" s="17">
        <v>64.3</v>
      </c>
      <c r="V249" s="17">
        <v>64.099999999999994</v>
      </c>
      <c r="W249" s="17">
        <v>67.2</v>
      </c>
      <c r="X249" s="17">
        <v>87.1</v>
      </c>
      <c r="Y249" s="17">
        <v>87.2</v>
      </c>
      <c r="Z249" s="17">
        <v>87</v>
      </c>
      <c r="AA249" s="17">
        <v>65.7</v>
      </c>
      <c r="AB249" s="17">
        <v>107.4</v>
      </c>
      <c r="AC249" s="17">
        <v>826</v>
      </c>
      <c r="AD249" s="17">
        <v>13.2</v>
      </c>
      <c r="AE249" s="41">
        <v>578</v>
      </c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>
        <f>AVERAGE($D$238:$D$249)</f>
        <v>49.25</v>
      </c>
      <c r="E250" s="78">
        <f>AVERAGE($E$238:$E$249)</f>
        <v>94.741666666666674</v>
      </c>
      <c r="F250" s="102">
        <f>AVERAGE($F$238:$F$249)</f>
        <v>16.625000000000004</v>
      </c>
      <c r="G250" s="77" t="e">
        <f>AVERAGE(G238:G249)</f>
        <v>#DIV/0!</v>
      </c>
      <c r="H250" s="78">
        <f>AVERAGE($H$238:$H$249)</f>
        <v>37.06666666666667</v>
      </c>
      <c r="I250" s="78">
        <f>AVERAGE($I$238:$I$249)</f>
        <v>97.233333333333334</v>
      </c>
      <c r="J250" s="78">
        <f>AVERAGE(J238:J249)</f>
        <v>84.891666666666666</v>
      </c>
      <c r="K250" s="103">
        <f>AVERAGE($K$238:$K$249)</f>
        <v>84.608333333333334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>
        <f t="shared" si="36"/>
        <v>98.050000000000011</v>
      </c>
      <c r="Q250" s="78">
        <f t="shared" si="36"/>
        <v>17.966666666666665</v>
      </c>
      <c r="R250" s="78">
        <f t="shared" si="36"/>
        <v>48.94166666666667</v>
      </c>
      <c r="S250" s="78">
        <f t="shared" si="36"/>
        <v>48.85</v>
      </c>
      <c r="T250" s="78">
        <f t="shared" si="36"/>
        <v>64.708333333333329</v>
      </c>
      <c r="U250" s="78">
        <f t="shared" si="36"/>
        <v>64.583333333333329</v>
      </c>
      <c r="V250" s="78">
        <f t="shared" si="36"/>
        <v>64.38333333333334</v>
      </c>
      <c r="W250" s="78">
        <f t="shared" si="36"/>
        <v>67.433333333333337</v>
      </c>
      <c r="X250" s="78">
        <f t="shared" si="36"/>
        <v>86.516666666666666</v>
      </c>
      <c r="Y250" s="78">
        <f t="shared" si="36"/>
        <v>86.600000000000009</v>
      </c>
      <c r="Z250" s="78">
        <f t="shared" si="36"/>
        <v>86.424999999999997</v>
      </c>
      <c r="AA250" s="78">
        <f t="shared" si="36"/>
        <v>66.016666666666666</v>
      </c>
      <c r="AB250" s="78">
        <f t="shared" si="36"/>
        <v>106.97500000000001</v>
      </c>
      <c r="AC250" s="78">
        <f t="shared" si="36"/>
        <v>825.25</v>
      </c>
      <c r="AD250" s="78">
        <f t="shared" si="36"/>
        <v>13.099999999999996</v>
      </c>
      <c r="AE250" s="102">
        <f>AVERAGE($AE$238:$AE$249)</f>
        <v>574.16666666666663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45342</v>
      </c>
      <c r="B251" s="11">
        <v>18.0833333333333</v>
      </c>
      <c r="C251" s="306"/>
      <c r="D251" s="17">
        <v>49.4</v>
      </c>
      <c r="E251" s="145">
        <v>95</v>
      </c>
      <c r="F251" s="41">
        <v>16.100000000000001</v>
      </c>
      <c r="G251" s="306"/>
      <c r="H251" s="17">
        <v>36.4</v>
      </c>
      <c r="I251" s="17">
        <v>97.6</v>
      </c>
      <c r="J251" s="17">
        <v>85.5</v>
      </c>
      <c r="K251" s="98">
        <v>85.2</v>
      </c>
      <c r="L251" s="286">
        <v>0</v>
      </c>
      <c r="M251" s="99"/>
      <c r="N251" s="17"/>
      <c r="O251" s="41"/>
      <c r="P251" s="99">
        <v>98.3</v>
      </c>
      <c r="Q251" s="145">
        <v>17.3</v>
      </c>
      <c r="R251" s="17">
        <v>49.1</v>
      </c>
      <c r="S251" s="17">
        <v>49</v>
      </c>
      <c r="T251" s="17">
        <v>64.5</v>
      </c>
      <c r="U251" s="40">
        <v>64.400000000000006</v>
      </c>
      <c r="V251" s="17">
        <v>64.2</v>
      </c>
      <c r="W251" s="17">
        <v>67.3</v>
      </c>
      <c r="X251" s="17">
        <v>87.1</v>
      </c>
      <c r="Y251" s="17">
        <v>87.2</v>
      </c>
      <c r="Z251" s="17">
        <v>87</v>
      </c>
      <c r="AA251" s="17">
        <v>65.900000000000006</v>
      </c>
      <c r="AB251" s="17">
        <v>107.4</v>
      </c>
      <c r="AC251" s="17">
        <v>825</v>
      </c>
      <c r="AD251" s="17">
        <v>13.2</v>
      </c>
      <c r="AE251" s="41">
        <v>578</v>
      </c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>
        <v>49.4</v>
      </c>
      <c r="E252" s="17">
        <v>93.7</v>
      </c>
      <c r="F252" s="41">
        <v>16.100000000000001</v>
      </c>
      <c r="G252" s="311"/>
      <c r="H252" s="17">
        <v>28.4</v>
      </c>
      <c r="I252" s="17">
        <v>96</v>
      </c>
      <c r="J252" s="17">
        <v>85.5</v>
      </c>
      <c r="K252" s="98">
        <v>85.2</v>
      </c>
      <c r="L252" s="266"/>
      <c r="M252" s="99"/>
      <c r="N252" s="17"/>
      <c r="O252" s="41"/>
      <c r="P252" s="99">
        <v>98.2</v>
      </c>
      <c r="Q252" s="17">
        <v>17.5</v>
      </c>
      <c r="R252" s="17">
        <v>49</v>
      </c>
      <c r="S252" s="17">
        <v>49</v>
      </c>
      <c r="T252" s="17">
        <v>63.5</v>
      </c>
      <c r="U252" s="17">
        <v>63.3</v>
      </c>
      <c r="V252" s="17">
        <v>63.1</v>
      </c>
      <c r="W252" s="17">
        <v>66.2</v>
      </c>
      <c r="X252" s="17">
        <v>87.1</v>
      </c>
      <c r="Y252" s="17">
        <v>87.2</v>
      </c>
      <c r="Z252" s="17">
        <v>87</v>
      </c>
      <c r="AA252" s="17">
        <v>64.7</v>
      </c>
      <c r="AB252" s="17">
        <v>108.1</v>
      </c>
      <c r="AC252" s="17">
        <v>824</v>
      </c>
      <c r="AD252" s="17">
        <v>13.2</v>
      </c>
      <c r="AE252" s="41">
        <v>576</v>
      </c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>
        <v>49.4</v>
      </c>
      <c r="E253" s="17">
        <v>95.9</v>
      </c>
      <c r="F253" s="41">
        <v>15.4</v>
      </c>
      <c r="G253" s="311"/>
      <c r="H253" s="17">
        <v>32.6</v>
      </c>
      <c r="I253" s="17">
        <v>98.2</v>
      </c>
      <c r="J253" s="17">
        <v>85.7</v>
      </c>
      <c r="K253" s="98">
        <v>85.4</v>
      </c>
      <c r="L253" s="266"/>
      <c r="M253" s="99"/>
      <c r="N253" s="17"/>
      <c r="O253" s="41"/>
      <c r="P253" s="99">
        <v>99.4</v>
      </c>
      <c r="Q253" s="17">
        <v>16.399999999999999</v>
      </c>
      <c r="R253" s="17">
        <v>49.1</v>
      </c>
      <c r="S253" s="17">
        <v>49.1</v>
      </c>
      <c r="T253" s="17">
        <v>63.1</v>
      </c>
      <c r="U253" s="17">
        <v>63</v>
      </c>
      <c r="V253" s="17">
        <v>62.8</v>
      </c>
      <c r="W253" s="17">
        <v>65.8</v>
      </c>
      <c r="X253" s="17">
        <v>87.3</v>
      </c>
      <c r="Y253" s="17">
        <v>87.4</v>
      </c>
      <c r="Z253" s="17">
        <v>87.1</v>
      </c>
      <c r="AA253" s="17">
        <v>64.400000000000006</v>
      </c>
      <c r="AB253" s="17">
        <v>109</v>
      </c>
      <c r="AC253" s="17">
        <v>826</v>
      </c>
      <c r="AD253" s="17">
        <v>13</v>
      </c>
      <c r="AE253" s="41">
        <v>576</v>
      </c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>
        <v>49.4</v>
      </c>
      <c r="E254" s="17">
        <v>97.8</v>
      </c>
      <c r="F254" s="41">
        <v>15.3</v>
      </c>
      <c r="G254" s="311"/>
      <c r="H254" s="17">
        <v>33</v>
      </c>
      <c r="I254" s="17">
        <v>96.4</v>
      </c>
      <c r="J254" s="17">
        <v>85.8</v>
      </c>
      <c r="K254" s="98">
        <v>85.5</v>
      </c>
      <c r="L254" s="266"/>
      <c r="M254" s="99"/>
      <c r="N254" s="17"/>
      <c r="O254" s="41"/>
      <c r="P254" s="99">
        <v>98.5</v>
      </c>
      <c r="Q254" s="17">
        <v>16.7</v>
      </c>
      <c r="R254" s="17">
        <v>49.1</v>
      </c>
      <c r="S254" s="17">
        <v>49</v>
      </c>
      <c r="T254" s="17">
        <v>63.5</v>
      </c>
      <c r="U254" s="17">
        <v>63.4</v>
      </c>
      <c r="V254" s="17">
        <v>63.1</v>
      </c>
      <c r="W254" s="17">
        <v>66.2</v>
      </c>
      <c r="X254" s="17">
        <v>87.4</v>
      </c>
      <c r="Y254" s="17">
        <v>87.5</v>
      </c>
      <c r="Z254" s="17">
        <v>87.3</v>
      </c>
      <c r="AA254" s="17">
        <v>64.8</v>
      </c>
      <c r="AB254" s="17">
        <v>107.3</v>
      </c>
      <c r="AC254" s="17">
        <v>826</v>
      </c>
      <c r="AD254" s="17">
        <v>13.2</v>
      </c>
      <c r="AE254" s="41">
        <v>578</v>
      </c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>
        <v>49.4</v>
      </c>
      <c r="E255" s="17">
        <v>99.2</v>
      </c>
      <c r="F255" s="41">
        <v>15.4</v>
      </c>
      <c r="G255" s="311"/>
      <c r="H255" s="17">
        <v>34.1</v>
      </c>
      <c r="I255" s="17">
        <v>97.5</v>
      </c>
      <c r="J255" s="17">
        <v>85.8</v>
      </c>
      <c r="K255" s="98">
        <v>85.6</v>
      </c>
      <c r="L255" s="266"/>
      <c r="M255" s="99"/>
      <c r="N255" s="17"/>
      <c r="O255" s="41"/>
      <c r="P255" s="99">
        <v>97.9</v>
      </c>
      <c r="Q255" s="17">
        <v>16.7</v>
      </c>
      <c r="R255" s="17">
        <v>49.1</v>
      </c>
      <c r="S255" s="17">
        <v>49.1</v>
      </c>
      <c r="T255" s="17">
        <v>63.6</v>
      </c>
      <c r="U255" s="17">
        <v>63.5</v>
      </c>
      <c r="V255" s="17">
        <v>63.3</v>
      </c>
      <c r="W255" s="17">
        <v>66.400000000000006</v>
      </c>
      <c r="X255" s="17">
        <v>87.5</v>
      </c>
      <c r="Y255" s="17">
        <v>87.6</v>
      </c>
      <c r="Z255" s="17">
        <v>87.4</v>
      </c>
      <c r="AA255" s="17">
        <v>64.900000000000006</v>
      </c>
      <c r="AB255" s="17">
        <v>107.7</v>
      </c>
      <c r="AC255" s="17">
        <v>824</v>
      </c>
      <c r="AD255" s="17">
        <v>13</v>
      </c>
      <c r="AE255" s="41">
        <v>579</v>
      </c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>
        <v>49.4</v>
      </c>
      <c r="E256" s="17">
        <v>98.1</v>
      </c>
      <c r="F256" s="41">
        <v>15.6</v>
      </c>
      <c r="G256" s="311"/>
      <c r="H256" s="17">
        <v>36.700000000000003</v>
      </c>
      <c r="I256" s="17">
        <v>98.6</v>
      </c>
      <c r="J256" s="17">
        <v>86</v>
      </c>
      <c r="K256" s="98">
        <v>85.7</v>
      </c>
      <c r="L256" s="266"/>
      <c r="M256" s="99"/>
      <c r="N256" s="17"/>
      <c r="O256" s="41"/>
      <c r="P256" s="157">
        <v>98.6</v>
      </c>
      <c r="Q256" s="17">
        <v>17</v>
      </c>
      <c r="R256" s="17">
        <v>49.2</v>
      </c>
      <c r="S256" s="17">
        <v>49.1</v>
      </c>
      <c r="T256" s="17">
        <v>64.099999999999994</v>
      </c>
      <c r="U256" s="17">
        <v>64</v>
      </c>
      <c r="V256" s="17">
        <v>63.8</v>
      </c>
      <c r="W256" s="17">
        <v>66.900000000000006</v>
      </c>
      <c r="X256" s="17">
        <v>87.6</v>
      </c>
      <c r="Y256" s="17">
        <v>87.7</v>
      </c>
      <c r="Z256" s="17">
        <v>87.6</v>
      </c>
      <c r="AA256" s="17">
        <v>65.5</v>
      </c>
      <c r="AB256" s="143">
        <v>107.8</v>
      </c>
      <c r="AC256" s="17">
        <v>826</v>
      </c>
      <c r="AD256" s="17">
        <v>13.1</v>
      </c>
      <c r="AE256" s="41">
        <v>579</v>
      </c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>
        <v>49.4</v>
      </c>
      <c r="E257" s="17">
        <v>96.3</v>
      </c>
      <c r="F257" s="41">
        <v>15.9</v>
      </c>
      <c r="G257" s="311"/>
      <c r="H257" s="17">
        <v>38.200000000000003</v>
      </c>
      <c r="I257" s="17">
        <v>97.4</v>
      </c>
      <c r="J257" s="17">
        <v>86.1</v>
      </c>
      <c r="K257" s="98">
        <v>85.9</v>
      </c>
      <c r="L257" s="266"/>
      <c r="M257" s="99"/>
      <c r="N257" s="17"/>
      <c r="O257" s="41"/>
      <c r="P257" s="99">
        <v>97.9</v>
      </c>
      <c r="Q257" s="17">
        <v>17.3</v>
      </c>
      <c r="R257" s="17">
        <v>49.1</v>
      </c>
      <c r="S257" s="17">
        <v>49.1</v>
      </c>
      <c r="T257" s="17">
        <v>64.900000000000006</v>
      </c>
      <c r="U257" s="145">
        <v>64.900000000000006</v>
      </c>
      <c r="V257" s="17">
        <v>64.7</v>
      </c>
      <c r="W257" s="17">
        <v>67.900000000000006</v>
      </c>
      <c r="X257" s="17">
        <v>87.8</v>
      </c>
      <c r="Y257" s="17">
        <v>87.8</v>
      </c>
      <c r="Z257" s="17">
        <v>87.7</v>
      </c>
      <c r="AA257" s="17">
        <v>66.400000000000006</v>
      </c>
      <c r="AB257" s="17">
        <v>106.9</v>
      </c>
      <c r="AC257" s="17">
        <v>825</v>
      </c>
      <c r="AD257" s="17">
        <v>13.1</v>
      </c>
      <c r="AE257" s="41">
        <v>582</v>
      </c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>
        <v>49.4</v>
      </c>
      <c r="E258" s="17">
        <v>92.1</v>
      </c>
      <c r="F258" s="41">
        <v>16.100000000000001</v>
      </c>
      <c r="G258" s="311"/>
      <c r="H258" s="17">
        <v>37.299999999999997</v>
      </c>
      <c r="I258" s="17">
        <v>96.5</v>
      </c>
      <c r="J258" s="17">
        <v>86.3</v>
      </c>
      <c r="K258" s="98">
        <v>86</v>
      </c>
      <c r="L258" s="266"/>
      <c r="M258" s="99"/>
      <c r="N258" s="17"/>
      <c r="O258" s="41"/>
      <c r="P258" s="99">
        <v>97.3</v>
      </c>
      <c r="Q258" s="17">
        <v>17.399999999999999</v>
      </c>
      <c r="R258" s="17">
        <v>49.2</v>
      </c>
      <c r="S258" s="17">
        <v>49.1</v>
      </c>
      <c r="T258" s="17">
        <v>64.8</v>
      </c>
      <c r="U258" s="17">
        <v>64.900000000000006</v>
      </c>
      <c r="V258" s="17">
        <v>64.7</v>
      </c>
      <c r="W258" s="17">
        <v>67.900000000000006</v>
      </c>
      <c r="X258" s="17">
        <v>87.9</v>
      </c>
      <c r="Y258" s="17">
        <v>88</v>
      </c>
      <c r="Z258" s="17">
        <v>87.8</v>
      </c>
      <c r="AA258" s="17">
        <v>66.3</v>
      </c>
      <c r="AB258" s="17">
        <v>107.1</v>
      </c>
      <c r="AC258" s="17">
        <v>824</v>
      </c>
      <c r="AD258" s="17">
        <v>13.3</v>
      </c>
      <c r="AE258" s="41">
        <v>582</v>
      </c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>
        <v>49.4</v>
      </c>
      <c r="E259" s="17">
        <v>96.5</v>
      </c>
      <c r="F259" s="41">
        <v>16</v>
      </c>
      <c r="G259" s="311"/>
      <c r="H259" s="17">
        <v>36.299999999999997</v>
      </c>
      <c r="I259" s="17">
        <v>96.6</v>
      </c>
      <c r="J259" s="17">
        <v>86.4</v>
      </c>
      <c r="K259" s="98">
        <v>86.1</v>
      </c>
      <c r="L259" s="266"/>
      <c r="M259" s="99"/>
      <c r="N259" s="17"/>
      <c r="O259" s="41"/>
      <c r="P259" s="99">
        <v>97.6</v>
      </c>
      <c r="Q259" s="17">
        <v>17.2</v>
      </c>
      <c r="R259" s="17">
        <v>49.2</v>
      </c>
      <c r="S259" s="17">
        <v>49.1</v>
      </c>
      <c r="T259" s="17">
        <v>64.7</v>
      </c>
      <c r="U259" s="17">
        <v>64.8</v>
      </c>
      <c r="V259" s="17">
        <v>64.599999999999994</v>
      </c>
      <c r="W259" s="17">
        <v>67.8</v>
      </c>
      <c r="X259" s="17">
        <v>88</v>
      </c>
      <c r="Y259" s="17">
        <v>88.1</v>
      </c>
      <c r="Z259" s="17">
        <v>87.9</v>
      </c>
      <c r="AA259" s="17">
        <v>66.3</v>
      </c>
      <c r="AB259" s="17">
        <v>106.8</v>
      </c>
      <c r="AC259" s="17">
        <v>826</v>
      </c>
      <c r="AD259" s="17">
        <v>13.3</v>
      </c>
      <c r="AE259" s="41">
        <v>583</v>
      </c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>
        <v>49.4</v>
      </c>
      <c r="E260" s="17">
        <v>97.3</v>
      </c>
      <c r="F260" s="41">
        <v>15.9</v>
      </c>
      <c r="G260" s="311"/>
      <c r="H260" s="17">
        <v>35.9</v>
      </c>
      <c r="I260" s="17">
        <v>97.1</v>
      </c>
      <c r="J260" s="17">
        <v>86.4</v>
      </c>
      <c r="K260" s="98">
        <v>86.2</v>
      </c>
      <c r="L260" s="266"/>
      <c r="M260" s="99"/>
      <c r="N260" s="17"/>
      <c r="O260" s="41"/>
      <c r="P260" s="99">
        <v>97.8</v>
      </c>
      <c r="Q260" s="17">
        <v>17.100000000000001</v>
      </c>
      <c r="R260" s="17">
        <v>49.1</v>
      </c>
      <c r="S260" s="17">
        <v>49</v>
      </c>
      <c r="T260" s="17">
        <v>64.599999999999994</v>
      </c>
      <c r="U260" s="17">
        <v>64.7</v>
      </c>
      <c r="V260" s="17">
        <v>64.5</v>
      </c>
      <c r="W260" s="17">
        <v>67.7</v>
      </c>
      <c r="X260" s="17">
        <v>88</v>
      </c>
      <c r="Y260" s="17">
        <v>88.1</v>
      </c>
      <c r="Z260" s="17">
        <v>88</v>
      </c>
      <c r="AA260" s="17">
        <v>66.2</v>
      </c>
      <c r="AB260" s="17">
        <v>106.7</v>
      </c>
      <c r="AC260" s="17">
        <v>826</v>
      </c>
      <c r="AD260" s="17">
        <v>13.2</v>
      </c>
      <c r="AE260" s="41">
        <v>584</v>
      </c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>
        <v>49.4</v>
      </c>
      <c r="E261" s="17">
        <v>94.8</v>
      </c>
      <c r="F261" s="41">
        <v>16</v>
      </c>
      <c r="G261" s="311"/>
      <c r="H261" s="17">
        <v>35.1</v>
      </c>
      <c r="I261" s="17">
        <v>96.3</v>
      </c>
      <c r="J261" s="17">
        <v>86.4</v>
      </c>
      <c r="K261" s="98">
        <v>86.1</v>
      </c>
      <c r="L261" s="266"/>
      <c r="M261" s="99"/>
      <c r="N261" s="17"/>
      <c r="O261" s="41"/>
      <c r="P261" s="99">
        <v>98.1</v>
      </c>
      <c r="Q261" s="17">
        <v>17.3</v>
      </c>
      <c r="R261" s="17">
        <v>49.1</v>
      </c>
      <c r="S261" s="17">
        <v>49.1</v>
      </c>
      <c r="T261" s="17">
        <v>64.7</v>
      </c>
      <c r="U261" s="17">
        <v>64.7</v>
      </c>
      <c r="V261" s="17">
        <v>64.5</v>
      </c>
      <c r="W261" s="17">
        <v>67.7</v>
      </c>
      <c r="X261" s="17">
        <v>88</v>
      </c>
      <c r="Y261" s="17">
        <v>88.1</v>
      </c>
      <c r="Z261" s="17">
        <v>87.9</v>
      </c>
      <c r="AA261" s="17">
        <v>66.2</v>
      </c>
      <c r="AB261" s="17">
        <v>106.8</v>
      </c>
      <c r="AC261" s="17">
        <v>824</v>
      </c>
      <c r="AD261" s="17">
        <v>13.2</v>
      </c>
      <c r="AE261" s="41">
        <v>583</v>
      </c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>
        <v>49.4</v>
      </c>
      <c r="E262" s="17">
        <v>95.3</v>
      </c>
      <c r="F262" s="41">
        <v>15.4</v>
      </c>
      <c r="G262" s="312"/>
      <c r="H262" s="17">
        <v>33.700000000000003</v>
      </c>
      <c r="I262" s="17">
        <v>96.7</v>
      </c>
      <c r="J262" s="17">
        <v>86.4</v>
      </c>
      <c r="K262" s="98">
        <v>86.1</v>
      </c>
      <c r="L262" s="267"/>
      <c r="M262" s="99"/>
      <c r="N262" s="17"/>
      <c r="O262" s="41"/>
      <c r="P262" s="99">
        <v>98</v>
      </c>
      <c r="Q262" s="17">
        <v>16.600000000000001</v>
      </c>
      <c r="R262" s="17">
        <v>49.1</v>
      </c>
      <c r="S262" s="17">
        <v>49</v>
      </c>
      <c r="T262" s="17">
        <v>63.7</v>
      </c>
      <c r="U262" s="17">
        <v>63.8</v>
      </c>
      <c r="V262" s="17">
        <v>63.6</v>
      </c>
      <c r="W262" s="17">
        <v>66.7</v>
      </c>
      <c r="X262" s="17">
        <v>88</v>
      </c>
      <c r="Y262" s="17">
        <v>88.1</v>
      </c>
      <c r="Z262" s="17">
        <v>87.9</v>
      </c>
      <c r="AA262" s="17">
        <v>66.2</v>
      </c>
      <c r="AB262" s="17">
        <v>107.8</v>
      </c>
      <c r="AC262" s="17">
        <v>825</v>
      </c>
      <c r="AD262" s="17">
        <v>13</v>
      </c>
      <c r="AE262" s="41">
        <v>581</v>
      </c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>
        <f>AVERAGE($D$251:$D$262)</f>
        <v>49.399999999999984</v>
      </c>
      <c r="E263" s="78">
        <f>AVERAGE($E$252:$E$262)</f>
        <v>96.090909090909093</v>
      </c>
      <c r="F263" s="102">
        <f>AVERAGE($F$251:$F$262)</f>
        <v>15.766666666666667</v>
      </c>
      <c r="G263" s="77" t="e">
        <f>AVERAGE(G251:G262)</f>
        <v>#DIV/0!</v>
      </c>
      <c r="H263" s="78">
        <f>AVERAGE($H$251:$H$262)</f>
        <v>34.80833333333333</v>
      </c>
      <c r="I263" s="78">
        <f>AVERAGE($I$251:$I$262)</f>
        <v>97.075000000000003</v>
      </c>
      <c r="J263" s="78">
        <f>AVERAGE(J251:J262)</f>
        <v>86.024999999999991</v>
      </c>
      <c r="K263" s="103">
        <f>AVERAGE($K$251:$K$262)</f>
        <v>85.75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>
        <f t="shared" si="38"/>
        <v>98.133333333333326</v>
      </c>
      <c r="Q263" s="78">
        <f t="shared" si="38"/>
        <v>17.041666666666664</v>
      </c>
      <c r="R263" s="78">
        <f t="shared" si="38"/>
        <v>49.116666666666667</v>
      </c>
      <c r="S263" s="78">
        <f t="shared" si="38"/>
        <v>49.058333333333337</v>
      </c>
      <c r="T263" s="78">
        <f t="shared" si="38"/>
        <v>64.141666666666666</v>
      </c>
      <c r="U263" s="78">
        <f>AVERAGE(U252:U262)</f>
        <v>64.090909090909093</v>
      </c>
      <c r="V263" s="78">
        <f t="shared" ref="V263:AD263" si="39">AVERAGE(V251:V262)</f>
        <v>63.908333333333331</v>
      </c>
      <c r="W263" s="78">
        <f t="shared" si="39"/>
        <v>67.041666666666671</v>
      </c>
      <c r="X263" s="78">
        <f t="shared" si="39"/>
        <v>87.641666666666652</v>
      </c>
      <c r="Y263" s="78">
        <f t="shared" si="39"/>
        <v>87.733333333333334</v>
      </c>
      <c r="Z263" s="78">
        <f t="shared" si="39"/>
        <v>87.550000000000011</v>
      </c>
      <c r="AA263" s="78">
        <f t="shared" si="39"/>
        <v>65.650000000000006</v>
      </c>
      <c r="AB263" s="78">
        <f t="shared" si="39"/>
        <v>107.44999999999999</v>
      </c>
      <c r="AC263" s="78">
        <f t="shared" si="39"/>
        <v>825.08333333333337</v>
      </c>
      <c r="AD263" s="78">
        <f t="shared" si="39"/>
        <v>13.149999999999997</v>
      </c>
      <c r="AE263" s="102">
        <f>AVERAGE($AE$251:$AE$262)</f>
        <v>580.08333333333337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45343</v>
      </c>
      <c r="B264" s="11">
        <v>19.0833333333333</v>
      </c>
      <c r="C264" s="306"/>
      <c r="D264" s="17">
        <v>49.4</v>
      </c>
      <c r="E264" s="146">
        <v>95</v>
      </c>
      <c r="F264" s="41">
        <v>15.1</v>
      </c>
      <c r="G264" s="306"/>
      <c r="H264" s="17">
        <v>32.799999999999997</v>
      </c>
      <c r="I264" s="17">
        <v>96.7</v>
      </c>
      <c r="J264" s="17">
        <v>86.4</v>
      </c>
      <c r="K264" s="98">
        <v>86.1</v>
      </c>
      <c r="L264" s="286">
        <v>0</v>
      </c>
      <c r="M264" s="99"/>
      <c r="N264" s="17"/>
      <c r="O264" s="41"/>
      <c r="P264" s="99">
        <v>98.6</v>
      </c>
      <c r="Q264" s="17">
        <v>16.3</v>
      </c>
      <c r="R264" s="17">
        <v>49.1</v>
      </c>
      <c r="S264" s="17">
        <v>49.1</v>
      </c>
      <c r="T264" s="17">
        <v>63.3</v>
      </c>
      <c r="U264" s="17">
        <v>63.3</v>
      </c>
      <c r="V264" s="40">
        <v>63.1</v>
      </c>
      <c r="W264" s="17">
        <v>66.2</v>
      </c>
      <c r="X264" s="17">
        <v>88</v>
      </c>
      <c r="Y264" s="17">
        <v>88.1</v>
      </c>
      <c r="Z264" s="17">
        <v>87.9</v>
      </c>
      <c r="AA264" s="17">
        <v>64.7</v>
      </c>
      <c r="AB264" s="17">
        <v>107.6</v>
      </c>
      <c r="AC264" s="17">
        <v>826</v>
      </c>
      <c r="AD264" s="17">
        <v>13.2</v>
      </c>
      <c r="AE264" s="41">
        <v>581</v>
      </c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>
        <v>49.4</v>
      </c>
      <c r="E265" s="17">
        <v>97.7</v>
      </c>
      <c r="F265" s="41">
        <v>15</v>
      </c>
      <c r="G265" s="311"/>
      <c r="H265" s="17">
        <v>32.5</v>
      </c>
      <c r="I265" s="17">
        <v>97.3</v>
      </c>
      <c r="J265" s="17">
        <v>86.6</v>
      </c>
      <c r="K265" s="98">
        <v>86.3</v>
      </c>
      <c r="L265" s="266"/>
      <c r="M265" s="99"/>
      <c r="N265" s="17"/>
      <c r="O265" s="41"/>
      <c r="P265" s="157">
        <v>99.2</v>
      </c>
      <c r="Q265" s="17">
        <v>16</v>
      </c>
      <c r="R265" s="17">
        <v>49.1</v>
      </c>
      <c r="S265" s="17">
        <v>49.1</v>
      </c>
      <c r="T265" s="17">
        <v>63.4</v>
      </c>
      <c r="U265" s="17">
        <v>63.3</v>
      </c>
      <c r="V265" s="17">
        <v>63.1</v>
      </c>
      <c r="W265" s="17">
        <v>66.2</v>
      </c>
      <c r="X265" s="17">
        <v>88.2</v>
      </c>
      <c r="Y265" s="17">
        <v>88.3</v>
      </c>
      <c r="Z265" s="17">
        <v>88</v>
      </c>
      <c r="AA265" s="17">
        <v>64.7</v>
      </c>
      <c r="AB265" s="17">
        <v>108.1</v>
      </c>
      <c r="AC265" s="17">
        <v>824</v>
      </c>
      <c r="AD265" s="17">
        <v>13.2</v>
      </c>
      <c r="AE265" s="41">
        <v>584</v>
      </c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>
        <v>49.4</v>
      </c>
      <c r="E266" s="146">
        <v>96.8</v>
      </c>
      <c r="F266" s="41">
        <v>14.9</v>
      </c>
      <c r="G266" s="311"/>
      <c r="H266" s="17">
        <v>32.299999999999997</v>
      </c>
      <c r="I266" s="17">
        <v>96.6</v>
      </c>
      <c r="J266" s="17">
        <v>86.8</v>
      </c>
      <c r="K266" s="98">
        <v>86.5</v>
      </c>
      <c r="L266" s="266"/>
      <c r="M266" s="99"/>
      <c r="N266" s="17"/>
      <c r="O266" s="41"/>
      <c r="P266" s="99">
        <v>98.4</v>
      </c>
      <c r="Q266" s="17">
        <v>16</v>
      </c>
      <c r="R266" s="17">
        <v>49.1</v>
      </c>
      <c r="S266" s="17">
        <v>49.1</v>
      </c>
      <c r="T266" s="17">
        <v>63.4</v>
      </c>
      <c r="U266" s="17">
        <v>63.4</v>
      </c>
      <c r="V266" s="17">
        <v>63.2</v>
      </c>
      <c r="W266" s="17">
        <v>66.400000000000006</v>
      </c>
      <c r="X266" s="17">
        <v>88.4</v>
      </c>
      <c r="Y266" s="17">
        <v>88.5</v>
      </c>
      <c r="Z266" s="17">
        <v>88.3</v>
      </c>
      <c r="AA266" s="17">
        <v>64.900000000000006</v>
      </c>
      <c r="AB266" s="17">
        <v>108</v>
      </c>
      <c r="AC266" s="17">
        <v>825</v>
      </c>
      <c r="AD266" s="17">
        <v>13.2</v>
      </c>
      <c r="AE266" s="41">
        <v>584</v>
      </c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>
        <v>49.4</v>
      </c>
      <c r="E267" s="17">
        <v>94.1</v>
      </c>
      <c r="F267" s="41">
        <v>15</v>
      </c>
      <c r="G267" s="311"/>
      <c r="H267" s="17">
        <v>34.4</v>
      </c>
      <c r="I267" s="17">
        <v>96.8</v>
      </c>
      <c r="J267" s="17">
        <v>87.1</v>
      </c>
      <c r="K267" s="98">
        <v>86.8</v>
      </c>
      <c r="L267" s="266"/>
      <c r="M267" s="99"/>
      <c r="N267" s="17"/>
      <c r="O267" s="41"/>
      <c r="P267" s="99">
        <v>98.3</v>
      </c>
      <c r="Q267" s="17">
        <v>16.399999999999999</v>
      </c>
      <c r="R267" s="17">
        <v>49.1</v>
      </c>
      <c r="S267" s="17">
        <v>49.1</v>
      </c>
      <c r="T267" s="17">
        <v>64.2</v>
      </c>
      <c r="U267" s="17">
        <v>64.3</v>
      </c>
      <c r="V267" s="17">
        <v>64</v>
      </c>
      <c r="W267" s="17">
        <v>67.2</v>
      </c>
      <c r="X267" s="17">
        <v>88.7</v>
      </c>
      <c r="Y267" s="17">
        <v>88.7</v>
      </c>
      <c r="Z267" s="17">
        <v>88.5</v>
      </c>
      <c r="AA267" s="17">
        <v>65.7</v>
      </c>
      <c r="AB267" s="17">
        <v>106.8</v>
      </c>
      <c r="AC267" s="17">
        <v>823</v>
      </c>
      <c r="AD267" s="17">
        <v>13</v>
      </c>
      <c r="AE267" s="41">
        <v>583</v>
      </c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>
        <v>49.2</v>
      </c>
      <c r="E268" s="17">
        <v>105.9</v>
      </c>
      <c r="F268" s="41">
        <v>15.3</v>
      </c>
      <c r="G268" s="311"/>
      <c r="H268" s="17">
        <v>37.299999999999997</v>
      </c>
      <c r="I268" s="17">
        <v>106.6</v>
      </c>
      <c r="J268" s="17">
        <v>87.2</v>
      </c>
      <c r="K268" s="98">
        <v>86.9</v>
      </c>
      <c r="L268" s="266"/>
      <c r="M268" s="99"/>
      <c r="N268" s="17"/>
      <c r="O268" s="41"/>
      <c r="P268" s="99">
        <v>107.7</v>
      </c>
      <c r="Q268" s="17">
        <v>16.8</v>
      </c>
      <c r="R268" s="17">
        <v>49</v>
      </c>
      <c r="S268" s="17">
        <v>49.1</v>
      </c>
      <c r="T268" s="17">
        <v>65.099999999999994</v>
      </c>
      <c r="U268" s="17">
        <v>65.2</v>
      </c>
      <c r="V268" s="17">
        <v>64.900000000000006</v>
      </c>
      <c r="W268" s="17">
        <v>68.2</v>
      </c>
      <c r="X268" s="17">
        <v>88.8</v>
      </c>
      <c r="Y268" s="17">
        <v>88.9</v>
      </c>
      <c r="Z268" s="17">
        <v>88.8</v>
      </c>
      <c r="AA268" s="17">
        <v>66.599999999999994</v>
      </c>
      <c r="AB268" s="17">
        <v>106.3</v>
      </c>
      <c r="AC268" s="17">
        <v>824</v>
      </c>
      <c r="AD268" s="17">
        <v>-0.3</v>
      </c>
      <c r="AE268" s="41">
        <v>592</v>
      </c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>
        <v>49.3</v>
      </c>
      <c r="E269" s="17">
        <v>104.8</v>
      </c>
      <c r="F269" s="41">
        <v>15.4</v>
      </c>
      <c r="G269" s="311"/>
      <c r="H269" s="17">
        <v>38.200000000000003</v>
      </c>
      <c r="I269" s="17">
        <v>107.9</v>
      </c>
      <c r="J269" s="17">
        <v>86.7</v>
      </c>
      <c r="K269" s="98">
        <v>86.4</v>
      </c>
      <c r="L269" s="266"/>
      <c r="M269" s="99"/>
      <c r="N269" s="17"/>
      <c r="O269" s="41"/>
      <c r="P269" s="99">
        <v>107.7</v>
      </c>
      <c r="Q269" s="17">
        <v>17</v>
      </c>
      <c r="R269" s="17">
        <v>49</v>
      </c>
      <c r="S269" s="17">
        <v>49</v>
      </c>
      <c r="T269" s="17">
        <v>64.7</v>
      </c>
      <c r="U269" s="17">
        <v>64.7</v>
      </c>
      <c r="V269" s="17">
        <v>64.5</v>
      </c>
      <c r="W269" s="17">
        <v>67.7</v>
      </c>
      <c r="X269" s="17">
        <v>88.3</v>
      </c>
      <c r="Y269" s="17">
        <v>88.4</v>
      </c>
      <c r="Z269" s="17">
        <v>88.3</v>
      </c>
      <c r="AA269" s="17">
        <v>66.099999999999994</v>
      </c>
      <c r="AB269" s="17">
        <v>107.1</v>
      </c>
      <c r="AC269" s="17">
        <v>824</v>
      </c>
      <c r="AD269" s="17">
        <v>-0.3</v>
      </c>
      <c r="AE269" s="41">
        <v>585</v>
      </c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>
        <v>49.4</v>
      </c>
      <c r="E270" s="17">
        <v>97.4</v>
      </c>
      <c r="F270" s="41">
        <v>16.3</v>
      </c>
      <c r="G270" s="311"/>
      <c r="H270" s="17">
        <v>38.4</v>
      </c>
      <c r="I270" s="17">
        <v>96.4</v>
      </c>
      <c r="J270" s="17">
        <v>86.2</v>
      </c>
      <c r="K270" s="98">
        <v>86</v>
      </c>
      <c r="L270" s="266"/>
      <c r="M270" s="99"/>
      <c r="N270" s="17"/>
      <c r="O270" s="41"/>
      <c r="P270" s="99">
        <v>98.1</v>
      </c>
      <c r="Q270" s="17">
        <v>17.8</v>
      </c>
      <c r="R270" s="17">
        <v>49.2</v>
      </c>
      <c r="S270" s="17">
        <v>49.2</v>
      </c>
      <c r="T270" s="17">
        <v>65.400000000000006</v>
      </c>
      <c r="U270" s="17">
        <v>65.400000000000006</v>
      </c>
      <c r="V270" s="17">
        <v>65.2</v>
      </c>
      <c r="W270" s="17">
        <v>68.400000000000006</v>
      </c>
      <c r="X270" s="17">
        <v>87.8</v>
      </c>
      <c r="Y270" s="17">
        <v>87.9</v>
      </c>
      <c r="Z270" s="17">
        <v>87.7</v>
      </c>
      <c r="AA270" s="17">
        <v>66.900000000000006</v>
      </c>
      <c r="AB270" s="17">
        <v>107</v>
      </c>
      <c r="AC270" s="17">
        <v>824</v>
      </c>
      <c r="AD270" s="17">
        <v>12.9</v>
      </c>
      <c r="AE270" s="41">
        <v>586</v>
      </c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>
        <v>49.3</v>
      </c>
      <c r="E271" s="17">
        <v>91.7</v>
      </c>
      <c r="F271" s="41">
        <v>16.2</v>
      </c>
      <c r="G271" s="311"/>
      <c r="H271" s="17">
        <v>37.299999999999997</v>
      </c>
      <c r="I271" s="17">
        <v>93.5</v>
      </c>
      <c r="J271" s="17">
        <v>86.3</v>
      </c>
      <c r="K271" s="98">
        <v>86.1</v>
      </c>
      <c r="L271" s="266"/>
      <c r="M271" s="99"/>
      <c r="N271" s="17"/>
      <c r="O271" s="41"/>
      <c r="P271" s="99">
        <v>95.4</v>
      </c>
      <c r="Q271" s="17">
        <v>17.600000000000001</v>
      </c>
      <c r="R271" s="17">
        <v>49.1</v>
      </c>
      <c r="S271" s="17">
        <v>49.1</v>
      </c>
      <c r="T271" s="17">
        <v>66.3</v>
      </c>
      <c r="U271" s="17">
        <v>66.2</v>
      </c>
      <c r="V271" s="17">
        <v>66</v>
      </c>
      <c r="W271" s="17">
        <v>69.3</v>
      </c>
      <c r="X271" s="17">
        <v>87.9</v>
      </c>
      <c r="Y271" s="17">
        <v>87.9</v>
      </c>
      <c r="Z271" s="17">
        <v>87.8</v>
      </c>
      <c r="AA271" s="17">
        <v>67.7</v>
      </c>
      <c r="AB271" s="17">
        <v>104.4</v>
      </c>
      <c r="AC271" s="17">
        <v>826</v>
      </c>
      <c r="AD271" s="17">
        <v>12.9</v>
      </c>
      <c r="AE271" s="41">
        <v>589</v>
      </c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>
        <v>49.4</v>
      </c>
      <c r="E272" s="17">
        <v>97.9</v>
      </c>
      <c r="F272" s="41">
        <v>14.9</v>
      </c>
      <c r="G272" s="311"/>
      <c r="H272" s="17">
        <v>36.1</v>
      </c>
      <c r="I272" s="17">
        <v>96</v>
      </c>
      <c r="J272" s="17">
        <v>86.3</v>
      </c>
      <c r="K272" s="98">
        <v>86</v>
      </c>
      <c r="L272" s="266"/>
      <c r="M272" s="99"/>
      <c r="N272" s="17"/>
      <c r="O272" s="41"/>
      <c r="P272" s="99">
        <v>96.6</v>
      </c>
      <c r="Q272" s="17">
        <v>16.2</v>
      </c>
      <c r="R272" s="17">
        <v>49.1</v>
      </c>
      <c r="S272" s="17">
        <v>49.1</v>
      </c>
      <c r="T272" s="17">
        <v>64.3</v>
      </c>
      <c r="U272" s="17">
        <v>64.3</v>
      </c>
      <c r="V272" s="17">
        <v>64</v>
      </c>
      <c r="W272" s="17">
        <v>67.3</v>
      </c>
      <c r="X272" s="17">
        <v>87.9</v>
      </c>
      <c r="Y272" s="17">
        <v>87.9</v>
      </c>
      <c r="Z272" s="17">
        <v>87.8</v>
      </c>
      <c r="AA272" s="17">
        <v>65.8</v>
      </c>
      <c r="AB272" s="17">
        <v>105.9</v>
      </c>
      <c r="AC272" s="17">
        <v>824</v>
      </c>
      <c r="AD272" s="17">
        <v>13.2</v>
      </c>
      <c r="AE272" s="41">
        <v>590</v>
      </c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>
        <v>49.4</v>
      </c>
      <c r="E273" s="17">
        <v>94.7</v>
      </c>
      <c r="F273" s="41">
        <v>15.4</v>
      </c>
      <c r="G273" s="311"/>
      <c r="H273" s="17">
        <v>36.4</v>
      </c>
      <c r="I273" s="17">
        <v>97.5</v>
      </c>
      <c r="J273" s="17">
        <v>85.9</v>
      </c>
      <c r="K273" s="98">
        <v>85.7</v>
      </c>
      <c r="L273" s="266"/>
      <c r="M273" s="99"/>
      <c r="N273" s="17"/>
      <c r="O273" s="41"/>
      <c r="P273" s="99">
        <v>97.6</v>
      </c>
      <c r="Q273" s="17">
        <v>16.600000000000001</v>
      </c>
      <c r="R273" s="17">
        <v>49.1</v>
      </c>
      <c r="S273" s="17">
        <v>49.1</v>
      </c>
      <c r="T273" s="17">
        <v>64</v>
      </c>
      <c r="U273" s="17">
        <v>63.9</v>
      </c>
      <c r="V273" s="17">
        <v>63.7</v>
      </c>
      <c r="W273" s="17">
        <v>66.8</v>
      </c>
      <c r="X273" s="17">
        <v>87.6</v>
      </c>
      <c r="Y273" s="17">
        <v>87.6</v>
      </c>
      <c r="Z273" s="17">
        <v>87.5</v>
      </c>
      <c r="AA273" s="17">
        <v>65.400000000000006</v>
      </c>
      <c r="AB273" s="17">
        <v>107.7</v>
      </c>
      <c r="AC273" s="17">
        <v>824</v>
      </c>
      <c r="AD273" s="17">
        <v>13.2</v>
      </c>
      <c r="AE273" s="40">
        <v>581</v>
      </c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>
        <v>49.4</v>
      </c>
      <c r="E274" s="17">
        <v>96.7</v>
      </c>
      <c r="F274" s="41">
        <v>15.5</v>
      </c>
      <c r="G274" s="311"/>
      <c r="H274" s="17">
        <v>36.1</v>
      </c>
      <c r="I274" s="17">
        <v>97.6</v>
      </c>
      <c r="J274" s="17">
        <v>85.7</v>
      </c>
      <c r="K274" s="98">
        <v>85.4</v>
      </c>
      <c r="L274" s="266"/>
      <c r="M274" s="99"/>
      <c r="N274" s="17"/>
      <c r="O274" s="41"/>
      <c r="P274" s="99">
        <v>99.1</v>
      </c>
      <c r="Q274" s="17">
        <v>16.7</v>
      </c>
      <c r="R274" s="17">
        <v>49.1</v>
      </c>
      <c r="S274" s="17">
        <v>49.1</v>
      </c>
      <c r="T274" s="17">
        <v>63.8</v>
      </c>
      <c r="U274" s="17">
        <v>63.8</v>
      </c>
      <c r="V274" s="17">
        <v>63.6</v>
      </c>
      <c r="W274" s="17">
        <v>66.7</v>
      </c>
      <c r="X274" s="17">
        <v>87.3</v>
      </c>
      <c r="Y274" s="17">
        <v>87.4</v>
      </c>
      <c r="Z274" s="17">
        <v>87.3</v>
      </c>
      <c r="AA274" s="17">
        <v>65.3</v>
      </c>
      <c r="AB274" s="17">
        <v>107.7</v>
      </c>
      <c r="AC274" s="17">
        <v>825</v>
      </c>
      <c r="AD274" s="17">
        <v>13</v>
      </c>
      <c r="AE274" s="41">
        <v>579</v>
      </c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>
        <v>49.4</v>
      </c>
      <c r="E275" s="17">
        <v>95.9</v>
      </c>
      <c r="F275" s="41">
        <v>15.8</v>
      </c>
      <c r="G275" s="312"/>
      <c r="H275" s="17">
        <v>36</v>
      </c>
      <c r="I275" s="17">
        <v>97.1</v>
      </c>
      <c r="J275" s="17">
        <v>85.6</v>
      </c>
      <c r="K275" s="98">
        <v>85.3</v>
      </c>
      <c r="L275" s="267"/>
      <c r="M275" s="99"/>
      <c r="N275" s="17"/>
      <c r="O275" s="41"/>
      <c r="P275" s="145">
        <v>98.5</v>
      </c>
      <c r="Q275" s="17">
        <v>17.3</v>
      </c>
      <c r="R275" s="17">
        <v>49.1</v>
      </c>
      <c r="S275" s="17">
        <v>49.1</v>
      </c>
      <c r="T275" s="17">
        <v>64.2</v>
      </c>
      <c r="U275" s="17">
        <v>64.2</v>
      </c>
      <c r="V275" s="17">
        <v>63.9</v>
      </c>
      <c r="W275" s="17">
        <v>67.099999999999994</v>
      </c>
      <c r="X275" s="17">
        <v>87.3</v>
      </c>
      <c r="Y275" s="17">
        <v>87.3</v>
      </c>
      <c r="Z275" s="17">
        <v>87.2</v>
      </c>
      <c r="AA275" s="17">
        <v>65.599999999999994</v>
      </c>
      <c r="AB275" s="17">
        <v>107.7</v>
      </c>
      <c r="AC275" s="17">
        <v>825</v>
      </c>
      <c r="AD275" s="17">
        <v>13</v>
      </c>
      <c r="AE275" s="41">
        <v>578</v>
      </c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>
        <f>AVERAGE($D$264:$D$275)</f>
        <v>49.366666666666667</v>
      </c>
      <c r="E276" s="78">
        <f>AVERAGE($E$265:$E$275)</f>
        <v>97.600000000000009</v>
      </c>
      <c r="F276" s="102">
        <f>AVERAGE($F$264:$F$275)</f>
        <v>15.4</v>
      </c>
      <c r="G276" s="77" t="e">
        <f>AVERAGE(G264:G275)</f>
        <v>#DIV/0!</v>
      </c>
      <c r="H276" s="78">
        <f>AVERAGE($H$264:$H$275)</f>
        <v>35.65</v>
      </c>
      <c r="I276" s="78">
        <f>AVERAGE($I$264:$I$275)</f>
        <v>98.333333333333314</v>
      </c>
      <c r="J276" s="78">
        <f>AVERAGE(J264:J275)</f>
        <v>86.399999999999991</v>
      </c>
      <c r="K276" s="103">
        <f>AVERAGE($K$264:$K$275)</f>
        <v>86.125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>
        <f>AVERAGE(P264:P275)</f>
        <v>99.600000000000009</v>
      </c>
      <c r="Q276" s="78">
        <f>AVERAGE(Q265:Q275)</f>
        <v>16.763636363636362</v>
      </c>
      <c r="R276" s="78">
        <f>AVERAGE(R264:R275)</f>
        <v>49.091666666666669</v>
      </c>
      <c r="S276" s="78">
        <f>AVERAGE(S264:S275)</f>
        <v>49.1</v>
      </c>
      <c r="T276" s="78">
        <f>AVERAGE(T264:T275)</f>
        <v>64.341666666666654</v>
      </c>
      <c r="U276" s="78">
        <f>AVERAGE(U264:U275)</f>
        <v>64.333333333333329</v>
      </c>
      <c r="V276" s="78">
        <f>AVERAGE(V265:V275)</f>
        <v>64.190909090909102</v>
      </c>
      <c r="W276" s="78">
        <f>AVERAGE(W265:W275)</f>
        <v>67.390909090909091</v>
      </c>
      <c r="X276" s="78">
        <f t="shared" ref="X276:AD276" si="41">AVERAGE(X264:X275)</f>
        <v>88.016666666666652</v>
      </c>
      <c r="Y276" s="78">
        <f t="shared" si="41"/>
        <v>88.074999999999989</v>
      </c>
      <c r="Z276" s="78">
        <f t="shared" si="41"/>
        <v>87.924999999999997</v>
      </c>
      <c r="AA276" s="78">
        <f t="shared" si="41"/>
        <v>65.783333333333331</v>
      </c>
      <c r="AB276" s="78">
        <f t="shared" si="41"/>
        <v>107.02499999999999</v>
      </c>
      <c r="AC276" s="78">
        <f t="shared" si="41"/>
        <v>824.5</v>
      </c>
      <c r="AD276" s="78">
        <f t="shared" si="41"/>
        <v>10.850000000000001</v>
      </c>
      <c r="AE276" s="102">
        <f>AVERAGE($AE$264:$AE$275)</f>
        <v>584.33333333333337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45344</v>
      </c>
      <c r="B277" s="11">
        <v>20.0833333333333</v>
      </c>
      <c r="C277" s="306"/>
      <c r="D277" s="17">
        <v>49.4</v>
      </c>
      <c r="E277" s="17">
        <v>94</v>
      </c>
      <c r="F277" s="41">
        <v>15.9</v>
      </c>
      <c r="G277" s="306"/>
      <c r="H277" s="17">
        <v>36</v>
      </c>
      <c r="I277" s="17">
        <v>98.1</v>
      </c>
      <c r="J277" s="17">
        <v>85.7</v>
      </c>
      <c r="K277" s="98">
        <v>85.4</v>
      </c>
      <c r="L277" s="286">
        <v>0</v>
      </c>
      <c r="M277" s="99"/>
      <c r="N277" s="17"/>
      <c r="O277" s="41"/>
      <c r="P277" s="99">
        <v>98.2</v>
      </c>
      <c r="Q277" s="17">
        <v>17.3</v>
      </c>
      <c r="R277" s="17">
        <v>49.1</v>
      </c>
      <c r="S277" s="17">
        <v>49.1</v>
      </c>
      <c r="T277" s="17">
        <v>64.3</v>
      </c>
      <c r="U277" s="17">
        <v>64.2</v>
      </c>
      <c r="V277" s="17">
        <v>63.9</v>
      </c>
      <c r="W277" s="17">
        <v>67.900000000000006</v>
      </c>
      <c r="X277" s="17">
        <v>87.3</v>
      </c>
      <c r="Y277" s="17">
        <v>87.3</v>
      </c>
      <c r="Z277" s="17">
        <v>87.2</v>
      </c>
      <c r="AA277" s="17">
        <v>65.599999999999994</v>
      </c>
      <c r="AB277" s="17">
        <v>107.8</v>
      </c>
      <c r="AC277" s="17">
        <v>826</v>
      </c>
      <c r="AD277" s="17">
        <v>13.2</v>
      </c>
      <c r="AE277" s="40">
        <v>580</v>
      </c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>
        <v>49.4</v>
      </c>
      <c r="E278" s="17">
        <v>95.8</v>
      </c>
      <c r="F278" s="41">
        <v>15.8</v>
      </c>
      <c r="G278" s="311"/>
      <c r="H278" s="17">
        <v>35.799999999999997</v>
      </c>
      <c r="I278" s="17">
        <v>97.8</v>
      </c>
      <c r="J278" s="17">
        <v>85.7</v>
      </c>
      <c r="K278" s="98">
        <v>85.4</v>
      </c>
      <c r="L278" s="266"/>
      <c r="M278" s="99"/>
      <c r="N278" s="17"/>
      <c r="O278" s="41"/>
      <c r="P278" s="99">
        <v>98.4</v>
      </c>
      <c r="Q278" s="17">
        <v>17</v>
      </c>
      <c r="R278" s="17">
        <v>49.1</v>
      </c>
      <c r="S278" s="17">
        <v>49.1</v>
      </c>
      <c r="T278" s="17">
        <v>64.099999999999994</v>
      </c>
      <c r="U278" s="17">
        <v>64</v>
      </c>
      <c r="V278" s="17">
        <v>63.8</v>
      </c>
      <c r="W278" s="17">
        <v>66.900000000000006</v>
      </c>
      <c r="X278" s="17">
        <v>87.3</v>
      </c>
      <c r="Y278" s="17">
        <v>87.4</v>
      </c>
      <c r="Z278" s="17">
        <v>87.2</v>
      </c>
      <c r="AA278" s="17">
        <v>65.5</v>
      </c>
      <c r="AB278" s="17">
        <v>108</v>
      </c>
      <c r="AC278" s="17">
        <v>825</v>
      </c>
      <c r="AD278" s="17">
        <v>13.2</v>
      </c>
      <c r="AE278" s="41">
        <v>580</v>
      </c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>
        <v>49.4</v>
      </c>
      <c r="E279" s="17">
        <v>95.5</v>
      </c>
      <c r="F279" s="41">
        <v>15.5</v>
      </c>
      <c r="G279" s="311"/>
      <c r="H279" s="17">
        <v>34.299999999999997</v>
      </c>
      <c r="I279" s="17">
        <v>98</v>
      </c>
      <c r="J279" s="17">
        <v>85.8</v>
      </c>
      <c r="K279" s="98">
        <v>85.5</v>
      </c>
      <c r="L279" s="266"/>
      <c r="M279" s="99"/>
      <c r="N279" s="17"/>
      <c r="O279" s="41"/>
      <c r="P279" s="99">
        <v>98.7</v>
      </c>
      <c r="Q279" s="17">
        <v>16.7</v>
      </c>
      <c r="R279" s="17">
        <v>49.1</v>
      </c>
      <c r="S279" s="17">
        <v>49.1</v>
      </c>
      <c r="T279" s="17">
        <v>63.7</v>
      </c>
      <c r="U279" s="17">
        <v>63.7</v>
      </c>
      <c r="V279" s="17">
        <v>63.4</v>
      </c>
      <c r="W279" s="17">
        <v>66.599999999999994</v>
      </c>
      <c r="X279" s="17">
        <v>87.4</v>
      </c>
      <c r="Y279" s="17">
        <v>87.5</v>
      </c>
      <c r="Z279" s="17">
        <v>87.3</v>
      </c>
      <c r="AA279" s="17">
        <v>65.099999999999994</v>
      </c>
      <c r="AB279" s="17">
        <v>107.2</v>
      </c>
      <c r="AC279" s="17">
        <v>825</v>
      </c>
      <c r="AD279" s="17">
        <v>13</v>
      </c>
      <c r="AE279" s="41">
        <v>579</v>
      </c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>
        <v>49.4</v>
      </c>
      <c r="E280" s="17">
        <v>99.7</v>
      </c>
      <c r="F280" s="41">
        <v>15.7</v>
      </c>
      <c r="G280" s="311"/>
      <c r="H280" s="17">
        <v>35.9</v>
      </c>
      <c r="I280" s="17">
        <v>101.4</v>
      </c>
      <c r="J280" s="17">
        <v>85.9</v>
      </c>
      <c r="K280" s="98">
        <v>85.6</v>
      </c>
      <c r="L280" s="266"/>
      <c r="M280" s="99"/>
      <c r="N280" s="17"/>
      <c r="O280" s="41"/>
      <c r="P280" s="99">
        <v>99.2</v>
      </c>
      <c r="Q280" s="17">
        <v>17</v>
      </c>
      <c r="R280" s="17">
        <v>49.1</v>
      </c>
      <c r="S280" s="17">
        <v>49.1</v>
      </c>
      <c r="T280" s="17">
        <v>64.2</v>
      </c>
      <c r="U280" s="17">
        <v>64</v>
      </c>
      <c r="V280" s="17">
        <v>63.8</v>
      </c>
      <c r="W280" s="17">
        <v>67.099999999999994</v>
      </c>
      <c r="X280" s="17">
        <v>87.5</v>
      </c>
      <c r="Y280" s="17">
        <v>87.5</v>
      </c>
      <c r="Z280" s="17">
        <v>87.4</v>
      </c>
      <c r="AA280" s="17">
        <v>65.5</v>
      </c>
      <c r="AB280" s="17">
        <v>104.6</v>
      </c>
      <c r="AC280" s="17">
        <v>806</v>
      </c>
      <c r="AD280" s="17">
        <v>10.199999999999999</v>
      </c>
      <c r="AE280" s="41">
        <v>562</v>
      </c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>
        <v>49.4</v>
      </c>
      <c r="E281" s="17">
        <v>93.9</v>
      </c>
      <c r="F281" s="41">
        <v>16.600000000000001</v>
      </c>
      <c r="G281" s="311"/>
      <c r="H281" s="17">
        <v>38.200000000000003</v>
      </c>
      <c r="I281" s="17">
        <v>97.3</v>
      </c>
      <c r="J281" s="17">
        <v>86</v>
      </c>
      <c r="K281" s="98">
        <v>85.7</v>
      </c>
      <c r="L281" s="266"/>
      <c r="M281" s="99"/>
      <c r="N281" s="17"/>
      <c r="O281" s="41"/>
      <c r="P281" s="99">
        <v>98</v>
      </c>
      <c r="Q281" s="17">
        <v>17.8</v>
      </c>
      <c r="R281" s="17">
        <v>49.1</v>
      </c>
      <c r="S281" s="17">
        <v>49.1</v>
      </c>
      <c r="T281" s="17">
        <v>65.5</v>
      </c>
      <c r="U281" s="17">
        <v>65.400000000000006</v>
      </c>
      <c r="V281" s="17">
        <v>65.2</v>
      </c>
      <c r="W281" s="17">
        <v>68.400000000000006</v>
      </c>
      <c r="X281" s="17">
        <v>87.6</v>
      </c>
      <c r="Y281" s="17">
        <v>87.7</v>
      </c>
      <c r="Z281" s="17">
        <v>87.5</v>
      </c>
      <c r="AA281" s="17">
        <v>66.8</v>
      </c>
      <c r="AB281" s="17">
        <v>106.9</v>
      </c>
      <c r="AC281" s="17">
        <v>825</v>
      </c>
      <c r="AD281" s="17">
        <v>13.2</v>
      </c>
      <c r="AE281" s="41">
        <v>578</v>
      </c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>
        <v>49.4</v>
      </c>
      <c r="E282" s="17">
        <v>91.9</v>
      </c>
      <c r="F282" s="145">
        <v>16.899999999999999</v>
      </c>
      <c r="G282" s="311"/>
      <c r="H282" s="17">
        <v>38.700000000000003</v>
      </c>
      <c r="I282" s="17">
        <v>96.7</v>
      </c>
      <c r="J282" s="17">
        <v>85.8</v>
      </c>
      <c r="K282" s="98">
        <v>85.5</v>
      </c>
      <c r="L282" s="266"/>
      <c r="M282" s="99"/>
      <c r="N282" s="17"/>
      <c r="O282" s="41"/>
      <c r="P282" s="99">
        <v>97.2</v>
      </c>
      <c r="Q282" s="17">
        <v>18.5</v>
      </c>
      <c r="R282" s="17">
        <v>49.2</v>
      </c>
      <c r="S282" s="17">
        <v>49.2</v>
      </c>
      <c r="T282" s="17">
        <v>65.900000000000006</v>
      </c>
      <c r="U282" s="17">
        <v>65.8</v>
      </c>
      <c r="V282" s="17">
        <v>65.599999999999994</v>
      </c>
      <c r="W282" s="17">
        <v>68.8</v>
      </c>
      <c r="X282" s="17">
        <v>87.4</v>
      </c>
      <c r="Y282" s="17">
        <v>87.5</v>
      </c>
      <c r="Z282" s="17">
        <v>87.3</v>
      </c>
      <c r="AA282" s="17">
        <v>67.3</v>
      </c>
      <c r="AB282" s="17">
        <v>106.9</v>
      </c>
      <c r="AC282" s="17">
        <v>825</v>
      </c>
      <c r="AD282" s="17">
        <v>13.3</v>
      </c>
      <c r="AE282" s="41">
        <v>581</v>
      </c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>
        <v>49.4</v>
      </c>
      <c r="E283" s="17">
        <v>93.3</v>
      </c>
      <c r="F283" s="41">
        <v>17</v>
      </c>
      <c r="G283" s="311"/>
      <c r="H283" s="17">
        <v>38.1</v>
      </c>
      <c r="I283" s="17">
        <v>97.8</v>
      </c>
      <c r="J283" s="17">
        <v>84.2</v>
      </c>
      <c r="K283" s="98">
        <v>84</v>
      </c>
      <c r="L283" s="266"/>
      <c r="M283" s="99"/>
      <c r="N283" s="17"/>
      <c r="O283" s="41"/>
      <c r="P283" s="99">
        <v>98.9</v>
      </c>
      <c r="Q283" s="17">
        <v>18.5</v>
      </c>
      <c r="R283" s="17">
        <v>49.1</v>
      </c>
      <c r="S283" s="17">
        <v>49.1</v>
      </c>
      <c r="T283" s="17">
        <v>64.8</v>
      </c>
      <c r="U283" s="17">
        <v>64.599999999999994</v>
      </c>
      <c r="V283" s="17">
        <v>64.400000000000006</v>
      </c>
      <c r="W283" s="17">
        <v>67.5</v>
      </c>
      <c r="X283" s="17">
        <v>85.9</v>
      </c>
      <c r="Y283" s="17">
        <v>86</v>
      </c>
      <c r="Z283" s="17">
        <v>85.8</v>
      </c>
      <c r="AA283" s="17">
        <v>66.099999999999994</v>
      </c>
      <c r="AB283" s="17">
        <v>107.2</v>
      </c>
      <c r="AC283" s="17">
        <v>825</v>
      </c>
      <c r="AD283" s="17">
        <v>13.2</v>
      </c>
      <c r="AE283" s="41">
        <v>574</v>
      </c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>
        <v>49.4</v>
      </c>
      <c r="E284" s="17">
        <v>93.8</v>
      </c>
      <c r="F284" s="41">
        <v>16.7</v>
      </c>
      <c r="G284" s="311"/>
      <c r="H284" s="17">
        <v>36.9</v>
      </c>
      <c r="I284" s="17">
        <v>97.1</v>
      </c>
      <c r="J284" s="17">
        <v>84.7</v>
      </c>
      <c r="K284" s="98">
        <v>84.4</v>
      </c>
      <c r="L284" s="266"/>
      <c r="M284" s="99"/>
      <c r="N284" s="17"/>
      <c r="O284" s="41"/>
      <c r="P284" s="99">
        <v>99</v>
      </c>
      <c r="Q284" s="17">
        <v>17.899999999999999</v>
      </c>
      <c r="R284" s="17">
        <v>49.1</v>
      </c>
      <c r="S284" s="17">
        <v>49.1</v>
      </c>
      <c r="T284" s="17">
        <v>64.5</v>
      </c>
      <c r="U284" s="17">
        <v>64.400000000000006</v>
      </c>
      <c r="V284" s="17">
        <v>64.2</v>
      </c>
      <c r="W284" s="17">
        <v>67.2</v>
      </c>
      <c r="X284" s="17">
        <v>86.3</v>
      </c>
      <c r="Y284" s="40">
        <v>86.4</v>
      </c>
      <c r="Z284" s="17">
        <v>86.3</v>
      </c>
      <c r="AA284" s="17">
        <v>65.8</v>
      </c>
      <c r="AB284" s="17">
        <v>107.9</v>
      </c>
      <c r="AC284" s="17">
        <v>826</v>
      </c>
      <c r="AD284" s="17">
        <v>13</v>
      </c>
      <c r="AE284" s="41">
        <v>573</v>
      </c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>
        <v>49.4</v>
      </c>
      <c r="E285" s="17">
        <v>96</v>
      </c>
      <c r="F285" s="41">
        <v>16.399999999999999</v>
      </c>
      <c r="G285" s="311"/>
      <c r="H285" s="17">
        <v>34.5</v>
      </c>
      <c r="I285" s="17">
        <v>97</v>
      </c>
      <c r="J285" s="17">
        <v>85.3</v>
      </c>
      <c r="K285" s="98">
        <v>85</v>
      </c>
      <c r="L285" s="266"/>
      <c r="M285" s="99"/>
      <c r="N285" s="17"/>
      <c r="O285" s="41"/>
      <c r="P285" s="99">
        <v>98.2</v>
      </c>
      <c r="Q285" s="143">
        <v>17.600000000000001</v>
      </c>
      <c r="R285" s="17">
        <v>49.1</v>
      </c>
      <c r="S285" s="17">
        <v>49.1</v>
      </c>
      <c r="T285" s="17">
        <v>64.3</v>
      </c>
      <c r="U285" s="17">
        <v>64.2</v>
      </c>
      <c r="V285" s="17">
        <v>63.9</v>
      </c>
      <c r="W285" s="17">
        <v>67</v>
      </c>
      <c r="X285" s="17">
        <v>86.9</v>
      </c>
      <c r="Y285" s="17">
        <v>87</v>
      </c>
      <c r="Z285" s="17">
        <v>86.9</v>
      </c>
      <c r="AA285" s="17">
        <v>65.599999999999994</v>
      </c>
      <c r="AB285" s="17">
        <v>108</v>
      </c>
      <c r="AC285" s="17">
        <v>827</v>
      </c>
      <c r="AD285" s="17">
        <v>13.2</v>
      </c>
      <c r="AE285" s="41">
        <v>576</v>
      </c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>
        <v>49.3</v>
      </c>
      <c r="E286" s="17">
        <v>96.3</v>
      </c>
      <c r="F286" s="41">
        <v>16</v>
      </c>
      <c r="G286" s="311"/>
      <c r="H286" s="17">
        <v>32.6</v>
      </c>
      <c r="I286" s="17">
        <v>96.2</v>
      </c>
      <c r="J286" s="17">
        <v>85.2</v>
      </c>
      <c r="K286" s="98">
        <v>84.9</v>
      </c>
      <c r="L286" s="266"/>
      <c r="M286" s="99"/>
      <c r="N286" s="17"/>
      <c r="O286" s="41"/>
      <c r="P286" s="99">
        <v>98.9</v>
      </c>
      <c r="Q286" s="17">
        <v>17.2</v>
      </c>
      <c r="R286" s="17">
        <v>49.1</v>
      </c>
      <c r="S286" s="17">
        <v>49.1</v>
      </c>
      <c r="T286" s="17">
        <v>63.6</v>
      </c>
      <c r="U286" s="17">
        <v>63.4</v>
      </c>
      <c r="V286" s="17">
        <v>63.2</v>
      </c>
      <c r="W286" s="17">
        <v>66.2</v>
      </c>
      <c r="X286" s="17">
        <v>86.9</v>
      </c>
      <c r="Y286" s="17">
        <v>86.9</v>
      </c>
      <c r="Z286" s="17">
        <v>86.8</v>
      </c>
      <c r="AA286" s="17">
        <v>64.8</v>
      </c>
      <c r="AB286" s="17">
        <v>108.4</v>
      </c>
      <c r="AC286" s="17">
        <v>824</v>
      </c>
      <c r="AD286" s="17">
        <v>13.2</v>
      </c>
      <c r="AE286" s="41">
        <v>575</v>
      </c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>
        <v>49.4</v>
      </c>
      <c r="E287" s="17">
        <v>96.6</v>
      </c>
      <c r="F287" s="41">
        <v>15.6</v>
      </c>
      <c r="G287" s="311"/>
      <c r="H287" s="17">
        <v>32.9</v>
      </c>
      <c r="I287" s="17">
        <v>96</v>
      </c>
      <c r="J287" s="17">
        <v>87.6</v>
      </c>
      <c r="K287" s="98">
        <v>87.3</v>
      </c>
      <c r="L287" s="266"/>
      <c r="M287" s="99"/>
      <c r="N287" s="17"/>
      <c r="O287" s="41"/>
      <c r="P287" s="99">
        <v>97.4</v>
      </c>
      <c r="Q287" s="17">
        <v>16.7</v>
      </c>
      <c r="R287" s="17">
        <v>49.1</v>
      </c>
      <c r="S287" s="17">
        <v>49.1</v>
      </c>
      <c r="T287" s="17">
        <v>65</v>
      </c>
      <c r="U287" s="17">
        <v>64.7</v>
      </c>
      <c r="V287" s="17">
        <v>64.5</v>
      </c>
      <c r="W287" s="17">
        <v>67.900000000000006</v>
      </c>
      <c r="X287" s="17">
        <v>89.1</v>
      </c>
      <c r="Y287" s="17">
        <v>89.2</v>
      </c>
      <c r="Z287" s="17">
        <v>89.1</v>
      </c>
      <c r="AA287" s="17">
        <v>66.2</v>
      </c>
      <c r="AB287" s="17">
        <v>107.1</v>
      </c>
      <c r="AC287" s="17">
        <v>825</v>
      </c>
      <c r="AD287" s="17">
        <v>13</v>
      </c>
      <c r="AE287" s="41">
        <v>591</v>
      </c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>
        <v>49.4</v>
      </c>
      <c r="E288" s="17">
        <v>95.6</v>
      </c>
      <c r="F288" s="41">
        <v>15.4</v>
      </c>
      <c r="G288" s="312"/>
      <c r="H288" s="145">
        <v>33.200000000000003</v>
      </c>
      <c r="I288" s="17">
        <v>96.2</v>
      </c>
      <c r="J288" s="17">
        <v>87.8</v>
      </c>
      <c r="K288" s="98">
        <v>87.5</v>
      </c>
      <c r="L288" s="267"/>
      <c r="M288" s="99"/>
      <c r="N288" s="17"/>
      <c r="O288" s="41"/>
      <c r="P288" s="99">
        <v>97.2</v>
      </c>
      <c r="Q288" s="17">
        <v>16.600000000000001</v>
      </c>
      <c r="R288" s="17">
        <v>49.1</v>
      </c>
      <c r="S288" s="17">
        <v>49.1</v>
      </c>
      <c r="T288" s="17">
        <v>64.900000000000006</v>
      </c>
      <c r="U288" s="17">
        <v>64.7</v>
      </c>
      <c r="V288" s="17">
        <v>64.5</v>
      </c>
      <c r="W288" s="17">
        <v>67.8</v>
      </c>
      <c r="X288" s="17">
        <v>89.3</v>
      </c>
      <c r="Y288" s="17">
        <v>89.4</v>
      </c>
      <c r="Z288" s="17">
        <v>89.3</v>
      </c>
      <c r="AA288" s="17">
        <v>66.2</v>
      </c>
      <c r="AB288" s="17">
        <v>106.7</v>
      </c>
      <c r="AC288" s="17">
        <v>825</v>
      </c>
      <c r="AD288" s="17">
        <v>13</v>
      </c>
      <c r="AE288" s="41">
        <v>587</v>
      </c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>
        <f>AVERAGE($D$277:$D$288)</f>
        <v>49.391666666666659</v>
      </c>
      <c r="E289" s="78">
        <f>AVERAGE($E$277:$E$288)</f>
        <v>95.199999999999974</v>
      </c>
      <c r="F289" s="102">
        <f>AVERAGE($F$277:$F$288)</f>
        <v>16.125</v>
      </c>
      <c r="G289" s="77" t="e">
        <f>AVERAGE(G277:G288)</f>
        <v>#DIV/0!</v>
      </c>
      <c r="H289" s="78">
        <f>AVERAGE($H$277:$H$288)</f>
        <v>35.591666666666661</v>
      </c>
      <c r="I289" s="78">
        <f>AVERAGE($I$277:$I$288)</f>
        <v>97.466666666666683</v>
      </c>
      <c r="J289" s="78">
        <f>AVERAGE(J277:J288)</f>
        <v>85.808333333333337</v>
      </c>
      <c r="K289" s="103">
        <f>AVERAGE($K$277:$K$288)</f>
        <v>85.516666666666652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>
        <f t="shared" si="43"/>
        <v>98.27500000000002</v>
      </c>
      <c r="Q289" s="78">
        <f t="shared" si="43"/>
        <v>17.399999999999995</v>
      </c>
      <c r="R289" s="78">
        <f t="shared" si="43"/>
        <v>49.108333333333341</v>
      </c>
      <c r="S289" s="78">
        <f t="shared" si="43"/>
        <v>49.108333333333341</v>
      </c>
      <c r="T289" s="78">
        <f t="shared" si="43"/>
        <v>64.566666666666663</v>
      </c>
      <c r="U289" s="78">
        <f t="shared" si="43"/>
        <v>64.424999999999997</v>
      </c>
      <c r="V289" s="78">
        <f t="shared" si="43"/>
        <v>64.2</v>
      </c>
      <c r="W289" s="78">
        <f t="shared" si="43"/>
        <v>67.441666666666663</v>
      </c>
      <c r="X289" s="78">
        <f t="shared" si="43"/>
        <v>87.408333333333317</v>
      </c>
      <c r="Y289" s="78">
        <f t="shared" si="43"/>
        <v>87.483333333333334</v>
      </c>
      <c r="Z289" s="78">
        <f t="shared" si="43"/>
        <v>87.341666666666654</v>
      </c>
      <c r="AA289" s="78">
        <f t="shared" si="43"/>
        <v>65.875</v>
      </c>
      <c r="AB289" s="78">
        <f t="shared" si="43"/>
        <v>107.22500000000001</v>
      </c>
      <c r="AC289" s="78">
        <f t="shared" si="43"/>
        <v>823.66666666666663</v>
      </c>
      <c r="AD289" s="78">
        <f t="shared" si="43"/>
        <v>12.891666666666666</v>
      </c>
      <c r="AE289" s="102">
        <f>AVERAGE($AE$278:$AE$288)</f>
        <v>577.81818181818187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45345</v>
      </c>
      <c r="B290" s="11">
        <v>21.0833333333333</v>
      </c>
      <c r="C290" s="306"/>
      <c r="D290" s="145">
        <v>49.4</v>
      </c>
      <c r="E290" s="17">
        <v>94.8</v>
      </c>
      <c r="F290" s="41">
        <v>16</v>
      </c>
      <c r="G290" s="306"/>
      <c r="H290" s="17">
        <v>35.5</v>
      </c>
      <c r="I290" s="17">
        <v>94.9</v>
      </c>
      <c r="J290" s="17">
        <v>87.7</v>
      </c>
      <c r="K290" s="98">
        <v>87.4</v>
      </c>
      <c r="L290" s="286">
        <f>G290-C290</f>
        <v>0</v>
      </c>
      <c r="M290" s="99"/>
      <c r="N290" s="17"/>
      <c r="O290" s="41"/>
      <c r="P290" s="40">
        <v>96.7</v>
      </c>
      <c r="Q290" s="17">
        <v>17.2</v>
      </c>
      <c r="R290" s="17">
        <v>49.1</v>
      </c>
      <c r="S290" s="145">
        <v>49.1</v>
      </c>
      <c r="T290" s="17">
        <v>66</v>
      </c>
      <c r="U290" s="17">
        <v>65.8</v>
      </c>
      <c r="V290" s="17">
        <v>65.599999999999994</v>
      </c>
      <c r="W290" s="17">
        <v>69</v>
      </c>
      <c r="X290" s="17">
        <v>89.3</v>
      </c>
      <c r="Y290" s="17">
        <v>89.3</v>
      </c>
      <c r="Z290" s="17">
        <v>89.2</v>
      </c>
      <c r="AA290" s="17">
        <v>67.3</v>
      </c>
      <c r="AB290" s="17">
        <v>106.3</v>
      </c>
      <c r="AC290" s="17">
        <v>824</v>
      </c>
      <c r="AD290" s="17">
        <v>13</v>
      </c>
      <c r="AE290" s="41">
        <v>592</v>
      </c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>
        <v>49.4</v>
      </c>
      <c r="E291" s="17">
        <v>93.5</v>
      </c>
      <c r="F291" s="41">
        <v>15.7</v>
      </c>
      <c r="G291" s="311"/>
      <c r="H291" s="17">
        <v>33.700000000000003</v>
      </c>
      <c r="I291" s="17">
        <v>95.7</v>
      </c>
      <c r="J291" s="17">
        <v>87.8</v>
      </c>
      <c r="K291" s="98">
        <v>87.5</v>
      </c>
      <c r="L291" s="266"/>
      <c r="M291" s="99"/>
      <c r="N291" s="17"/>
      <c r="O291" s="41"/>
      <c r="P291" s="99">
        <v>96.8</v>
      </c>
      <c r="Q291" s="17">
        <v>16.8</v>
      </c>
      <c r="R291" s="17">
        <v>49.2</v>
      </c>
      <c r="S291" s="17">
        <v>49.2</v>
      </c>
      <c r="T291" s="17">
        <v>65.400000000000006</v>
      </c>
      <c r="U291" s="17">
        <v>65.099999999999994</v>
      </c>
      <c r="V291" s="17">
        <v>64.900000000000006</v>
      </c>
      <c r="W291" s="17">
        <v>68.2</v>
      </c>
      <c r="X291" s="17">
        <v>89.4</v>
      </c>
      <c r="Y291" s="17">
        <v>89.5</v>
      </c>
      <c r="Z291" s="17">
        <v>89.3</v>
      </c>
      <c r="AA291" s="17">
        <v>66.599999999999994</v>
      </c>
      <c r="AB291" s="17">
        <v>106.7</v>
      </c>
      <c r="AC291" s="17">
        <v>825</v>
      </c>
      <c r="AD291" s="17">
        <v>13.2</v>
      </c>
      <c r="AE291" s="41">
        <v>592</v>
      </c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>
        <v>49.4</v>
      </c>
      <c r="E292" s="17">
        <v>93.6</v>
      </c>
      <c r="F292" s="41">
        <v>15.5</v>
      </c>
      <c r="G292" s="311"/>
      <c r="H292" s="17">
        <v>33.299999999999997</v>
      </c>
      <c r="I292" s="17">
        <v>96.3</v>
      </c>
      <c r="J292" s="17">
        <v>87.4</v>
      </c>
      <c r="K292" s="98">
        <v>87.1</v>
      </c>
      <c r="L292" s="266"/>
      <c r="M292" s="99"/>
      <c r="N292" s="17"/>
      <c r="O292" s="41"/>
      <c r="P292" s="99">
        <v>97.3</v>
      </c>
      <c r="Q292" s="17">
        <v>16.600000000000001</v>
      </c>
      <c r="R292" s="17">
        <v>49.1</v>
      </c>
      <c r="S292" s="17">
        <v>49.1</v>
      </c>
      <c r="T292" s="17">
        <v>64.900000000000006</v>
      </c>
      <c r="U292" s="17">
        <v>64.599999999999994</v>
      </c>
      <c r="V292" s="17">
        <v>64.400000000000006</v>
      </c>
      <c r="W292" s="17">
        <v>67.7</v>
      </c>
      <c r="X292" s="17">
        <v>88.9</v>
      </c>
      <c r="Y292" s="17">
        <v>89</v>
      </c>
      <c r="Z292" s="17">
        <v>88.9</v>
      </c>
      <c r="AA292" s="17">
        <v>66.099999999999994</v>
      </c>
      <c r="AB292" s="17">
        <v>107.2</v>
      </c>
      <c r="AC292" s="17">
        <v>824</v>
      </c>
      <c r="AD292" s="17">
        <v>13.2</v>
      </c>
      <c r="AE292" s="41">
        <v>591</v>
      </c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>
        <v>49.4</v>
      </c>
      <c r="E293" s="17">
        <v>93.8</v>
      </c>
      <c r="F293" s="41">
        <v>15.4</v>
      </c>
      <c r="G293" s="311"/>
      <c r="H293" s="17">
        <v>34</v>
      </c>
      <c r="I293" s="17">
        <v>95.6</v>
      </c>
      <c r="J293" s="17">
        <v>87.7</v>
      </c>
      <c r="K293" s="98">
        <v>87.4</v>
      </c>
      <c r="L293" s="266"/>
      <c r="M293" s="99"/>
      <c r="N293" s="17"/>
      <c r="O293" s="41"/>
      <c r="P293" s="99">
        <v>96.6</v>
      </c>
      <c r="Q293" s="17">
        <v>16.7</v>
      </c>
      <c r="R293" s="17">
        <v>49.1</v>
      </c>
      <c r="S293" s="17">
        <v>49.2</v>
      </c>
      <c r="T293" s="17">
        <v>65.099999999999994</v>
      </c>
      <c r="U293" s="17">
        <v>64.900000000000006</v>
      </c>
      <c r="V293" s="17">
        <v>64.7</v>
      </c>
      <c r="W293" s="17">
        <v>68</v>
      </c>
      <c r="X293" s="17">
        <v>89.2</v>
      </c>
      <c r="Y293" s="17">
        <v>89.3</v>
      </c>
      <c r="Z293" s="17">
        <v>89.2</v>
      </c>
      <c r="AA293" s="17">
        <v>66.400000000000006</v>
      </c>
      <c r="AB293" s="17">
        <v>106.7</v>
      </c>
      <c r="AC293" s="17">
        <v>825</v>
      </c>
      <c r="AD293" s="17">
        <v>13.2</v>
      </c>
      <c r="AE293" s="41">
        <v>589</v>
      </c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>
        <v>49.4</v>
      </c>
      <c r="E294" s="17">
        <v>93.7</v>
      </c>
      <c r="F294" s="41">
        <v>16.100000000000001</v>
      </c>
      <c r="G294" s="311"/>
      <c r="H294" s="17">
        <v>36</v>
      </c>
      <c r="I294" s="17">
        <v>96.3</v>
      </c>
      <c r="J294" s="17">
        <v>87.6</v>
      </c>
      <c r="K294" s="98">
        <v>87.4</v>
      </c>
      <c r="L294" s="266"/>
      <c r="M294" s="99"/>
      <c r="N294" s="17"/>
      <c r="O294" s="41"/>
      <c r="P294" s="99">
        <v>98</v>
      </c>
      <c r="Q294" s="17">
        <v>17.7</v>
      </c>
      <c r="R294" s="17">
        <v>49.1</v>
      </c>
      <c r="S294" s="17">
        <v>49.1</v>
      </c>
      <c r="T294" s="17">
        <v>66.099999999999994</v>
      </c>
      <c r="U294" s="17">
        <v>65.900000000000006</v>
      </c>
      <c r="V294" s="17">
        <v>65.599999999999994</v>
      </c>
      <c r="W294" s="17">
        <v>68.900000000000006</v>
      </c>
      <c r="X294" s="17">
        <v>89.2</v>
      </c>
      <c r="Y294" s="17">
        <v>89.3</v>
      </c>
      <c r="Z294" s="17">
        <v>89.1</v>
      </c>
      <c r="AA294" s="17">
        <v>67.400000000000006</v>
      </c>
      <c r="AB294" s="17">
        <v>106.5</v>
      </c>
      <c r="AC294" s="17">
        <v>825</v>
      </c>
      <c r="AD294" s="17">
        <v>12.9</v>
      </c>
      <c r="AE294" s="41">
        <v>593</v>
      </c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>
        <v>49.4</v>
      </c>
      <c r="E295" s="17">
        <v>94.1</v>
      </c>
      <c r="F295" s="41">
        <v>16.399999999999999</v>
      </c>
      <c r="G295" s="311"/>
      <c r="H295" s="17">
        <v>36.9</v>
      </c>
      <c r="I295" s="17">
        <v>94.8</v>
      </c>
      <c r="J295" s="17">
        <v>87.5</v>
      </c>
      <c r="K295" s="98">
        <v>87.3</v>
      </c>
      <c r="L295" s="266"/>
      <c r="M295" s="99"/>
      <c r="N295" s="17"/>
      <c r="O295" s="41"/>
      <c r="P295" s="99">
        <v>96.1</v>
      </c>
      <c r="Q295" s="17">
        <v>18.100000000000001</v>
      </c>
      <c r="R295" s="17">
        <v>49.1</v>
      </c>
      <c r="S295" s="17">
        <v>49.1</v>
      </c>
      <c r="T295" s="58">
        <v>66.7</v>
      </c>
      <c r="U295" s="58">
        <v>66.2</v>
      </c>
      <c r="V295" s="17">
        <v>66.3</v>
      </c>
      <c r="W295" s="17">
        <v>69.8</v>
      </c>
      <c r="X295" s="17">
        <v>89.1</v>
      </c>
      <c r="Y295" s="17">
        <v>89.1</v>
      </c>
      <c r="Z295" s="17">
        <v>89</v>
      </c>
      <c r="AA295" s="17">
        <v>68</v>
      </c>
      <c r="AB295" s="17">
        <v>106.1</v>
      </c>
      <c r="AC295" s="17">
        <v>826</v>
      </c>
      <c r="AD295" s="17">
        <v>13.2</v>
      </c>
      <c r="AE295" s="41">
        <v>588</v>
      </c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>
        <v>49.4</v>
      </c>
      <c r="E296" s="17">
        <v>93.1</v>
      </c>
      <c r="F296" s="41">
        <v>16.600000000000001</v>
      </c>
      <c r="G296" s="311"/>
      <c r="H296" s="17">
        <v>37.6</v>
      </c>
      <c r="I296" s="17">
        <v>96</v>
      </c>
      <c r="J296" s="17">
        <v>87.4</v>
      </c>
      <c r="K296" s="98">
        <v>87.1</v>
      </c>
      <c r="L296" s="266"/>
      <c r="M296" s="99"/>
      <c r="N296" s="17"/>
      <c r="O296" s="41"/>
      <c r="P296" s="99">
        <v>97.1</v>
      </c>
      <c r="Q296" s="17">
        <v>18.3</v>
      </c>
      <c r="R296" s="17">
        <v>49.2</v>
      </c>
      <c r="S296" s="17">
        <v>49.2</v>
      </c>
      <c r="T296" s="17">
        <v>66.599999999999994</v>
      </c>
      <c r="U296" s="17">
        <v>66.400000000000006</v>
      </c>
      <c r="V296" s="17">
        <v>66.2</v>
      </c>
      <c r="W296" s="17">
        <v>69.5</v>
      </c>
      <c r="X296" s="17">
        <v>88.9</v>
      </c>
      <c r="Y296" s="17">
        <v>89</v>
      </c>
      <c r="Z296" s="17">
        <v>88.9</v>
      </c>
      <c r="AA296" s="17">
        <v>67.900000000000006</v>
      </c>
      <c r="AB296" s="17">
        <v>106.1</v>
      </c>
      <c r="AC296" s="17">
        <v>824</v>
      </c>
      <c r="AD296" s="17">
        <v>13.2</v>
      </c>
      <c r="AE296" s="41">
        <v>587</v>
      </c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>
        <v>49.4</v>
      </c>
      <c r="E297" s="17">
        <v>92.5</v>
      </c>
      <c r="F297" s="41">
        <v>16.7</v>
      </c>
      <c r="G297" s="311"/>
      <c r="H297" s="17">
        <v>37.200000000000003</v>
      </c>
      <c r="I297" s="17">
        <v>95.3</v>
      </c>
      <c r="J297" s="17">
        <v>87</v>
      </c>
      <c r="K297" s="98">
        <v>86.7</v>
      </c>
      <c r="L297" s="266"/>
      <c r="M297" s="99"/>
      <c r="N297" s="17"/>
      <c r="O297" s="41"/>
      <c r="P297" s="99">
        <v>96.9</v>
      </c>
      <c r="Q297" s="17">
        <v>18.3</v>
      </c>
      <c r="R297" s="17">
        <v>49.2</v>
      </c>
      <c r="S297" s="17">
        <v>49.1</v>
      </c>
      <c r="T297" s="17">
        <v>66.5</v>
      </c>
      <c r="U297" s="17">
        <v>66.3</v>
      </c>
      <c r="V297" s="17">
        <v>66.099999999999994</v>
      </c>
      <c r="W297" s="17">
        <v>69.400000000000006</v>
      </c>
      <c r="X297" s="17">
        <v>88.6</v>
      </c>
      <c r="Y297" s="17">
        <v>88.6</v>
      </c>
      <c r="Z297" s="17">
        <v>88.5</v>
      </c>
      <c r="AA297" s="17">
        <v>67.8</v>
      </c>
      <c r="AB297" s="17">
        <v>106.3</v>
      </c>
      <c r="AC297" s="17">
        <v>826</v>
      </c>
      <c r="AD297" s="17">
        <v>13.2</v>
      </c>
      <c r="AE297" s="41">
        <v>585</v>
      </c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>
        <v>49.4</v>
      </c>
      <c r="E298" s="17">
        <v>95.3</v>
      </c>
      <c r="F298" s="41">
        <v>16.3</v>
      </c>
      <c r="G298" s="311"/>
      <c r="H298" s="17">
        <v>35.799999999999997</v>
      </c>
      <c r="I298" s="17">
        <v>96.7</v>
      </c>
      <c r="J298" s="17">
        <v>87</v>
      </c>
      <c r="K298" s="98">
        <v>86.7</v>
      </c>
      <c r="L298" s="266"/>
      <c r="M298" s="99"/>
      <c r="N298" s="17"/>
      <c r="O298" s="41"/>
      <c r="P298" s="99">
        <v>97.9</v>
      </c>
      <c r="Q298" s="17">
        <v>17.5</v>
      </c>
      <c r="R298" s="17">
        <v>49.1</v>
      </c>
      <c r="S298" s="17">
        <v>49.2</v>
      </c>
      <c r="T298" s="17">
        <v>65.7</v>
      </c>
      <c r="U298" s="17">
        <v>65.5</v>
      </c>
      <c r="V298" s="17">
        <v>65.3</v>
      </c>
      <c r="W298" s="17">
        <v>68.599999999999994</v>
      </c>
      <c r="X298" s="17">
        <v>88.6</v>
      </c>
      <c r="Y298" s="17">
        <v>88.7</v>
      </c>
      <c r="Z298" s="17">
        <v>88.6</v>
      </c>
      <c r="AA298" s="17">
        <v>67</v>
      </c>
      <c r="AB298" s="17">
        <v>106.4</v>
      </c>
      <c r="AC298" s="17">
        <v>826</v>
      </c>
      <c r="AD298" s="17">
        <v>12.9</v>
      </c>
      <c r="AE298" s="41">
        <v>588</v>
      </c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>
        <v>49.4</v>
      </c>
      <c r="E299" s="17">
        <v>94.8</v>
      </c>
      <c r="F299" s="41">
        <v>15.9</v>
      </c>
      <c r="G299" s="311"/>
      <c r="H299" s="17">
        <v>35.200000000000003</v>
      </c>
      <c r="I299" s="17">
        <v>95.5</v>
      </c>
      <c r="J299" s="17">
        <v>86.9</v>
      </c>
      <c r="K299" s="98">
        <v>86.6</v>
      </c>
      <c r="L299" s="266"/>
      <c r="M299" s="99"/>
      <c r="N299" s="17"/>
      <c r="O299" s="41"/>
      <c r="P299" s="99">
        <v>98.5</v>
      </c>
      <c r="Q299" s="17">
        <v>17.2</v>
      </c>
      <c r="R299" s="17">
        <v>49.1</v>
      </c>
      <c r="S299" s="17">
        <v>49.1</v>
      </c>
      <c r="T299" s="17">
        <v>65.099999999999994</v>
      </c>
      <c r="U299" s="17">
        <v>64.900000000000006</v>
      </c>
      <c r="V299" s="17">
        <v>64.7</v>
      </c>
      <c r="W299" s="17">
        <v>67.900000000000006</v>
      </c>
      <c r="X299" s="17">
        <v>88.5</v>
      </c>
      <c r="Y299" s="17">
        <v>88.5</v>
      </c>
      <c r="Z299" s="17">
        <v>88.3</v>
      </c>
      <c r="AA299" s="17">
        <v>66.400000000000006</v>
      </c>
      <c r="AB299" s="143">
        <v>107.2</v>
      </c>
      <c r="AC299" s="17">
        <v>825</v>
      </c>
      <c r="AD299" s="17">
        <v>13</v>
      </c>
      <c r="AE299" s="41">
        <v>586</v>
      </c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>
        <v>49.4</v>
      </c>
      <c r="E300" s="17">
        <v>95.9</v>
      </c>
      <c r="F300" s="41">
        <v>15.5</v>
      </c>
      <c r="G300" s="311"/>
      <c r="H300" s="17">
        <v>35.1</v>
      </c>
      <c r="I300" s="17">
        <v>96.1</v>
      </c>
      <c r="J300" s="17">
        <v>86.8</v>
      </c>
      <c r="K300" s="98">
        <v>86.5</v>
      </c>
      <c r="L300" s="266"/>
      <c r="M300" s="99"/>
      <c r="N300" s="17"/>
      <c r="O300" s="41"/>
      <c r="P300" s="99">
        <v>98.4</v>
      </c>
      <c r="Q300" s="17">
        <v>16.899999999999999</v>
      </c>
      <c r="R300" s="17">
        <v>49.1</v>
      </c>
      <c r="S300" s="17">
        <v>49.1</v>
      </c>
      <c r="T300" s="17">
        <v>64.7</v>
      </c>
      <c r="U300" s="17">
        <v>64.5</v>
      </c>
      <c r="V300" s="17">
        <v>64.3</v>
      </c>
      <c r="W300" s="17">
        <v>67.5</v>
      </c>
      <c r="X300" s="17">
        <v>88.4</v>
      </c>
      <c r="Y300" s="17">
        <v>88.5</v>
      </c>
      <c r="Z300" s="17">
        <v>88.4</v>
      </c>
      <c r="AA300" s="17">
        <v>66</v>
      </c>
      <c r="AB300" s="17">
        <v>106.9</v>
      </c>
      <c r="AC300" s="17">
        <v>826</v>
      </c>
      <c r="AD300" s="17">
        <v>13.2</v>
      </c>
      <c r="AE300" s="41">
        <v>587</v>
      </c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>
        <v>49.4</v>
      </c>
      <c r="E301" s="17">
        <v>96.1</v>
      </c>
      <c r="F301" s="41">
        <v>15.3</v>
      </c>
      <c r="G301" s="312"/>
      <c r="H301" s="17">
        <v>34.799999999999997</v>
      </c>
      <c r="I301" s="17">
        <v>97.5</v>
      </c>
      <c r="J301" s="17">
        <v>86.5</v>
      </c>
      <c r="K301" s="98">
        <v>86.2</v>
      </c>
      <c r="L301" s="267"/>
      <c r="M301" s="99"/>
      <c r="N301" s="17"/>
      <c r="O301" s="41"/>
      <c r="P301" s="99">
        <v>98.3</v>
      </c>
      <c r="Q301" s="17">
        <v>16.399999999999999</v>
      </c>
      <c r="R301" s="17">
        <v>49.1</v>
      </c>
      <c r="S301" s="17">
        <v>49.1</v>
      </c>
      <c r="T301" s="17">
        <v>64.099999999999994</v>
      </c>
      <c r="U301" s="17">
        <v>63.9</v>
      </c>
      <c r="V301" s="17">
        <v>63.7</v>
      </c>
      <c r="W301" s="17">
        <v>66.900000000000006</v>
      </c>
      <c r="X301" s="17">
        <v>88</v>
      </c>
      <c r="Y301" s="17">
        <v>88.1</v>
      </c>
      <c r="Z301" s="17">
        <v>88</v>
      </c>
      <c r="AA301" s="17">
        <v>65.400000000000006</v>
      </c>
      <c r="AB301" s="17">
        <v>107.5</v>
      </c>
      <c r="AC301" s="17">
        <v>824</v>
      </c>
      <c r="AD301" s="17">
        <v>13.2</v>
      </c>
      <c r="AE301" s="41">
        <v>583</v>
      </c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>
        <f>AVERAGE($D$290:$D$301)</f>
        <v>49.399999999999984</v>
      </c>
      <c r="E302" s="78">
        <f>AVERAGE($E$290:$E$301)</f>
        <v>94.266666666666652</v>
      </c>
      <c r="F302" s="102">
        <f>AVERAGE($F$290:$F$301)</f>
        <v>15.950000000000001</v>
      </c>
      <c r="G302" s="77" t="e">
        <f>AVERAGE(G290:G301)</f>
        <v>#DIV/0!</v>
      </c>
      <c r="H302" s="78">
        <f>AVERAGE($H$290:$H$301)</f>
        <v>35.425000000000004</v>
      </c>
      <c r="I302" s="78">
        <f>AVERAGE($I$290:$I$301)</f>
        <v>95.891666666666666</v>
      </c>
      <c r="J302" s="78">
        <f>AVERAGE(J290:J301)</f>
        <v>87.274999999999977</v>
      </c>
      <c r="K302" s="103">
        <f>AVERAGE($K$290:$K$301)</f>
        <v>86.991666666666674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>
        <f>AVERAGE(P291:P301)</f>
        <v>97.445454545454538</v>
      </c>
      <c r="Q302" s="78">
        <f>AVERAGE(Q290:Q301)</f>
        <v>17.308333333333334</v>
      </c>
      <c r="R302" s="78">
        <f>AVERAGE(R290:R301)</f>
        <v>49.125</v>
      </c>
      <c r="S302" s="78">
        <f>AVERAGE(S291:S301)</f>
        <v>49.136363636363633</v>
      </c>
      <c r="T302" s="78">
        <f t="shared" ref="T302:AD302" si="45">AVERAGE(T290:T301)</f>
        <v>65.575000000000003</v>
      </c>
      <c r="U302" s="78">
        <f t="shared" si="45"/>
        <v>65.333333333333329</v>
      </c>
      <c r="V302" s="78">
        <f t="shared" si="45"/>
        <v>65.150000000000006</v>
      </c>
      <c r="W302" s="78">
        <f t="shared" si="45"/>
        <v>68.45</v>
      </c>
      <c r="X302" s="78">
        <f t="shared" si="45"/>
        <v>88.841666666666654</v>
      </c>
      <c r="Y302" s="78">
        <f t="shared" si="45"/>
        <v>88.908333333333346</v>
      </c>
      <c r="Z302" s="78">
        <f t="shared" si="45"/>
        <v>88.783333333333317</v>
      </c>
      <c r="AA302" s="78">
        <f t="shared" si="45"/>
        <v>66.85833333333332</v>
      </c>
      <c r="AB302" s="78">
        <f t="shared" si="45"/>
        <v>106.65833333333335</v>
      </c>
      <c r="AC302" s="78">
        <f t="shared" si="45"/>
        <v>825</v>
      </c>
      <c r="AD302" s="78">
        <f t="shared" si="45"/>
        <v>13.116666666666665</v>
      </c>
      <c r="AE302" s="102">
        <f>AVERAGE($AE$290:$AE$301)</f>
        <v>588.41666666666663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45346</v>
      </c>
      <c r="B303" s="11">
        <v>22.0833333333333</v>
      </c>
      <c r="C303" s="306"/>
      <c r="D303" s="17">
        <v>49.4</v>
      </c>
      <c r="E303" s="17">
        <v>97.5</v>
      </c>
      <c r="F303" s="41">
        <v>14.7</v>
      </c>
      <c r="G303" s="306"/>
      <c r="H303" s="17">
        <v>33.799999999999997</v>
      </c>
      <c r="I303" s="17">
        <v>97.9</v>
      </c>
      <c r="J303" s="17">
        <v>86.1</v>
      </c>
      <c r="K303" s="98">
        <v>85.9</v>
      </c>
      <c r="L303" s="286">
        <f>G303-C303</f>
        <v>0</v>
      </c>
      <c r="M303" s="99"/>
      <c r="N303" s="17"/>
      <c r="O303" s="41"/>
      <c r="P303" s="99">
        <v>98.1</v>
      </c>
      <c r="Q303" s="17">
        <v>15.8</v>
      </c>
      <c r="R303" s="17">
        <v>49.1</v>
      </c>
      <c r="S303" s="17">
        <v>49.1</v>
      </c>
      <c r="T303" s="17">
        <v>63.1</v>
      </c>
      <c r="U303" s="17">
        <v>63</v>
      </c>
      <c r="V303" s="17">
        <v>62.8</v>
      </c>
      <c r="W303" s="17">
        <v>65.900000000000006</v>
      </c>
      <c r="X303" s="17">
        <v>87.7</v>
      </c>
      <c r="Y303" s="17">
        <v>87.8</v>
      </c>
      <c r="Z303" s="17">
        <v>87.7</v>
      </c>
      <c r="AA303" s="17">
        <v>64.5</v>
      </c>
      <c r="AB303" s="17">
        <v>108</v>
      </c>
      <c r="AC303" s="17">
        <v>826</v>
      </c>
      <c r="AD303" s="17">
        <v>13.2</v>
      </c>
      <c r="AE303" s="41">
        <v>587</v>
      </c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>
        <v>49.4</v>
      </c>
      <c r="E304" s="17">
        <v>98.3</v>
      </c>
      <c r="F304" s="41">
        <v>14.6</v>
      </c>
      <c r="G304" s="311"/>
      <c r="H304" s="17">
        <v>32.799999999999997</v>
      </c>
      <c r="I304" s="17">
        <v>97.9</v>
      </c>
      <c r="J304" s="17">
        <v>86.1</v>
      </c>
      <c r="K304" s="98">
        <v>85.8</v>
      </c>
      <c r="L304" s="266"/>
      <c r="M304" s="99"/>
      <c r="N304" s="17"/>
      <c r="O304" s="41"/>
      <c r="P304" s="99" t="s">
        <v>134</v>
      </c>
      <c r="Q304" s="17">
        <v>15.6</v>
      </c>
      <c r="R304" s="17">
        <v>49.1</v>
      </c>
      <c r="S304" s="17">
        <v>49.1</v>
      </c>
      <c r="T304" s="17">
        <v>62.8</v>
      </c>
      <c r="U304" s="17">
        <v>62.6</v>
      </c>
      <c r="V304" s="17">
        <v>62.4</v>
      </c>
      <c r="W304" s="17">
        <v>65.5</v>
      </c>
      <c r="X304" s="17">
        <v>87.7</v>
      </c>
      <c r="Y304" s="17">
        <v>87.7</v>
      </c>
      <c r="Z304" s="17">
        <v>87.6</v>
      </c>
      <c r="AA304" s="17">
        <v>64.099999999999994</v>
      </c>
      <c r="AB304" s="17">
        <v>108</v>
      </c>
      <c r="AC304" s="17">
        <v>826</v>
      </c>
      <c r="AD304" s="17">
        <v>13.2</v>
      </c>
      <c r="AE304" s="41">
        <v>583</v>
      </c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>
        <v>49.4</v>
      </c>
      <c r="E305" s="17">
        <v>99.1</v>
      </c>
      <c r="F305" s="41">
        <v>14.5</v>
      </c>
      <c r="G305" s="311"/>
      <c r="H305" s="17">
        <v>32.5</v>
      </c>
      <c r="I305" s="17">
        <v>98.3</v>
      </c>
      <c r="J305" s="17">
        <v>85.9</v>
      </c>
      <c r="K305" s="98">
        <v>85.7</v>
      </c>
      <c r="L305" s="266"/>
      <c r="M305" s="99"/>
      <c r="N305" s="17"/>
      <c r="O305" s="41"/>
      <c r="P305" s="99">
        <v>99.4</v>
      </c>
      <c r="Q305" s="17">
        <v>15.7</v>
      </c>
      <c r="R305" s="17">
        <v>49.1</v>
      </c>
      <c r="S305" s="17">
        <v>49.1</v>
      </c>
      <c r="T305" s="17">
        <v>62.6</v>
      </c>
      <c r="U305" s="17">
        <v>62.4</v>
      </c>
      <c r="V305" s="17">
        <v>62.2</v>
      </c>
      <c r="W305" s="17">
        <v>65.3</v>
      </c>
      <c r="X305" s="17">
        <v>87.5</v>
      </c>
      <c r="Y305" s="17">
        <v>87.6</v>
      </c>
      <c r="Z305" s="17">
        <v>87.4</v>
      </c>
      <c r="AA305" s="17">
        <v>63.8</v>
      </c>
      <c r="AB305" s="17">
        <v>107.9</v>
      </c>
      <c r="AC305" s="17">
        <v>826</v>
      </c>
      <c r="AD305" s="17">
        <v>13</v>
      </c>
      <c r="AE305" s="41">
        <v>578</v>
      </c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>
        <v>49.4</v>
      </c>
      <c r="E306" s="17">
        <v>99</v>
      </c>
      <c r="F306" s="41">
        <v>14.7</v>
      </c>
      <c r="G306" s="311"/>
      <c r="H306" s="17">
        <v>34.6</v>
      </c>
      <c r="I306" s="17">
        <v>98.1</v>
      </c>
      <c r="J306" s="17">
        <v>86.2</v>
      </c>
      <c r="K306" s="98">
        <v>86</v>
      </c>
      <c r="L306" s="266"/>
      <c r="M306" s="99"/>
      <c r="N306" s="17"/>
      <c r="O306" s="41"/>
      <c r="P306" s="99">
        <v>97.7</v>
      </c>
      <c r="Q306" s="17">
        <v>16</v>
      </c>
      <c r="R306" s="17">
        <v>49.1</v>
      </c>
      <c r="S306" s="17">
        <v>49.1</v>
      </c>
      <c r="T306" s="17">
        <v>63.3</v>
      </c>
      <c r="U306" s="17">
        <v>63.1</v>
      </c>
      <c r="V306" s="17">
        <v>62.9</v>
      </c>
      <c r="W306" s="17">
        <v>66.099999999999994</v>
      </c>
      <c r="X306" s="17">
        <v>87.9</v>
      </c>
      <c r="Y306" s="17">
        <v>87.9</v>
      </c>
      <c r="Z306" s="17">
        <v>87.7</v>
      </c>
      <c r="AA306" s="17">
        <v>64.599999999999994</v>
      </c>
      <c r="AB306" s="17">
        <v>107.8</v>
      </c>
      <c r="AC306" s="17">
        <v>825</v>
      </c>
      <c r="AD306" s="17">
        <v>13.1</v>
      </c>
      <c r="AE306" s="41">
        <v>584</v>
      </c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>
        <v>49.4</v>
      </c>
      <c r="E307" s="17">
        <v>95.9</v>
      </c>
      <c r="F307" s="41">
        <v>15.4</v>
      </c>
      <c r="G307" s="311"/>
      <c r="H307" s="17">
        <v>37.200000000000003</v>
      </c>
      <c r="I307" s="17">
        <v>95.6</v>
      </c>
      <c r="J307" s="17">
        <v>87.2</v>
      </c>
      <c r="K307" s="98">
        <v>86.9</v>
      </c>
      <c r="L307" s="266"/>
      <c r="M307" s="99"/>
      <c r="N307" s="17"/>
      <c r="O307" s="41"/>
      <c r="P307" s="99">
        <v>98.9</v>
      </c>
      <c r="Q307" s="17">
        <v>16.899999999999999</v>
      </c>
      <c r="R307" s="17">
        <v>49.2</v>
      </c>
      <c r="S307" s="17">
        <v>49.2</v>
      </c>
      <c r="T307" s="17">
        <v>65.3</v>
      </c>
      <c r="U307" s="17">
        <v>65.099999999999994</v>
      </c>
      <c r="V307" s="17">
        <v>64.900000000000006</v>
      </c>
      <c r="W307" s="17">
        <v>68.2</v>
      </c>
      <c r="X307" s="17">
        <v>88.8</v>
      </c>
      <c r="Y307" s="17">
        <v>88.8</v>
      </c>
      <c r="Z307" s="17">
        <v>88.7</v>
      </c>
      <c r="AA307" s="17">
        <v>66.599999999999994</v>
      </c>
      <c r="AB307" s="17">
        <v>107.1</v>
      </c>
      <c r="AC307" s="17">
        <v>825</v>
      </c>
      <c r="AD307" s="17">
        <v>13.3</v>
      </c>
      <c r="AE307" s="41">
        <v>590</v>
      </c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>
        <v>49.4</v>
      </c>
      <c r="E308" s="17">
        <v>94.5</v>
      </c>
      <c r="F308" s="41">
        <v>16.100000000000001</v>
      </c>
      <c r="G308" s="311"/>
      <c r="H308" s="17">
        <v>37.9</v>
      </c>
      <c r="I308" s="17">
        <v>94.9</v>
      </c>
      <c r="J308" s="17">
        <v>87.5</v>
      </c>
      <c r="K308" s="98">
        <v>87.2</v>
      </c>
      <c r="L308" s="266"/>
      <c r="M308" s="99"/>
      <c r="N308" s="17"/>
      <c r="O308" s="41"/>
      <c r="P308" s="99">
        <v>96.5</v>
      </c>
      <c r="Q308" s="17">
        <v>17.5</v>
      </c>
      <c r="R308" s="17">
        <v>49.2</v>
      </c>
      <c r="S308" s="17">
        <v>49.2</v>
      </c>
      <c r="T308" s="17">
        <v>66.400000000000006</v>
      </c>
      <c r="U308" s="40">
        <v>66.2</v>
      </c>
      <c r="V308" s="17">
        <v>65.900000000000006</v>
      </c>
      <c r="W308" s="17">
        <v>69.3</v>
      </c>
      <c r="X308" s="40">
        <v>89.1</v>
      </c>
      <c r="Y308" s="17">
        <v>89.2</v>
      </c>
      <c r="Z308" s="17">
        <v>89</v>
      </c>
      <c r="AA308" s="17">
        <v>67.599999999999994</v>
      </c>
      <c r="AB308" s="17">
        <v>106.4</v>
      </c>
      <c r="AC308" s="17">
        <v>824</v>
      </c>
      <c r="AD308" s="17">
        <v>13.3</v>
      </c>
      <c r="AE308" s="41">
        <v>591</v>
      </c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>
        <v>49.4</v>
      </c>
      <c r="E309" s="17">
        <v>93.6</v>
      </c>
      <c r="F309" s="41">
        <v>16.399999999999999</v>
      </c>
      <c r="G309" s="311"/>
      <c r="H309" s="17">
        <v>37.9</v>
      </c>
      <c r="I309" s="17">
        <v>95.4</v>
      </c>
      <c r="J309" s="17">
        <v>87.7</v>
      </c>
      <c r="K309" s="98">
        <v>87.5</v>
      </c>
      <c r="L309" s="266"/>
      <c r="M309" s="99"/>
      <c r="N309" s="17"/>
      <c r="O309" s="41"/>
      <c r="P309" s="99">
        <v>96.4</v>
      </c>
      <c r="Q309" s="17">
        <v>17.899999999999999</v>
      </c>
      <c r="R309" s="17">
        <v>49.2</v>
      </c>
      <c r="S309" s="17">
        <v>49.1</v>
      </c>
      <c r="T309" s="17">
        <v>66.8</v>
      </c>
      <c r="U309" s="17">
        <v>66.599999999999994</v>
      </c>
      <c r="V309" s="17">
        <v>66.400000000000006</v>
      </c>
      <c r="W309" s="17">
        <v>69.8</v>
      </c>
      <c r="X309" s="17">
        <v>89.3</v>
      </c>
      <c r="Y309" s="17">
        <v>89.4</v>
      </c>
      <c r="Z309" s="17">
        <v>89.2</v>
      </c>
      <c r="AA309" s="17">
        <v>68.2</v>
      </c>
      <c r="AB309" s="17">
        <v>105.7</v>
      </c>
      <c r="AC309" s="17">
        <v>826</v>
      </c>
      <c r="AD309" s="17">
        <v>13.3</v>
      </c>
      <c r="AE309" s="41">
        <v>594</v>
      </c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>
        <v>49.4</v>
      </c>
      <c r="E310" s="17">
        <v>95.3</v>
      </c>
      <c r="F310" s="41">
        <v>16.2</v>
      </c>
      <c r="G310" s="311"/>
      <c r="H310" s="17">
        <v>37.1</v>
      </c>
      <c r="I310" s="17">
        <v>94.9</v>
      </c>
      <c r="J310" s="17">
        <v>87.8</v>
      </c>
      <c r="K310" s="98">
        <v>87.5</v>
      </c>
      <c r="L310" s="266"/>
      <c r="M310" s="99"/>
      <c r="N310" s="17"/>
      <c r="O310" s="41"/>
      <c r="P310" s="99">
        <v>96.2</v>
      </c>
      <c r="Q310" s="17">
        <v>17.600000000000001</v>
      </c>
      <c r="R310" s="17">
        <v>49.2</v>
      </c>
      <c r="S310" s="17">
        <v>49.2</v>
      </c>
      <c r="T310" s="17">
        <v>66.599999999999994</v>
      </c>
      <c r="U310" s="17">
        <v>66.400000000000006</v>
      </c>
      <c r="V310" s="17">
        <v>66.2</v>
      </c>
      <c r="W310" s="17">
        <v>69.5</v>
      </c>
      <c r="X310" s="17">
        <v>89.4</v>
      </c>
      <c r="Y310" s="17">
        <v>89.4</v>
      </c>
      <c r="Z310" s="17">
        <v>89.3</v>
      </c>
      <c r="AA310" s="17">
        <v>67.900000000000006</v>
      </c>
      <c r="AB310" s="17">
        <v>106.3</v>
      </c>
      <c r="AC310" s="17">
        <v>826</v>
      </c>
      <c r="AD310" s="17">
        <v>12.9</v>
      </c>
      <c r="AE310" s="41">
        <v>593</v>
      </c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>
        <v>49.4</v>
      </c>
      <c r="E311" s="17">
        <v>97.7</v>
      </c>
      <c r="F311" s="41">
        <v>15.8</v>
      </c>
      <c r="G311" s="311"/>
      <c r="H311" s="17">
        <v>36.200000000000003</v>
      </c>
      <c r="I311" s="17">
        <v>96.4</v>
      </c>
      <c r="J311" s="17">
        <v>87.3</v>
      </c>
      <c r="K311" s="98">
        <v>87</v>
      </c>
      <c r="L311" s="266"/>
      <c r="M311" s="99"/>
      <c r="N311" s="17"/>
      <c r="O311" s="41"/>
      <c r="P311" s="99">
        <v>98.2</v>
      </c>
      <c r="Q311" s="17">
        <v>17</v>
      </c>
      <c r="R311" s="17">
        <v>49.1</v>
      </c>
      <c r="S311" s="17">
        <v>49.1</v>
      </c>
      <c r="T311" s="17">
        <v>65.3</v>
      </c>
      <c r="U311" s="17">
        <v>65.3</v>
      </c>
      <c r="V311" s="17">
        <v>65</v>
      </c>
      <c r="W311" s="17">
        <v>68.400000000000006</v>
      </c>
      <c r="X311" s="17">
        <v>88.8</v>
      </c>
      <c r="Y311" s="17">
        <v>88.9</v>
      </c>
      <c r="Z311" s="17">
        <v>88.8</v>
      </c>
      <c r="AA311" s="17">
        <v>66.8</v>
      </c>
      <c r="AB311" s="17">
        <v>106.4</v>
      </c>
      <c r="AC311" s="17">
        <v>825</v>
      </c>
      <c r="AD311" s="17">
        <v>13</v>
      </c>
      <c r="AE311" s="41">
        <v>589</v>
      </c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>
        <v>49.4</v>
      </c>
      <c r="E312" s="17">
        <v>95</v>
      </c>
      <c r="F312" s="41">
        <v>15.5</v>
      </c>
      <c r="G312" s="311"/>
      <c r="H312" s="17">
        <v>35.700000000000003</v>
      </c>
      <c r="I312" s="17">
        <v>96</v>
      </c>
      <c r="J312" s="17">
        <v>86.9</v>
      </c>
      <c r="K312" s="98">
        <v>86.7</v>
      </c>
      <c r="L312" s="266"/>
      <c r="M312" s="99"/>
      <c r="N312" s="17"/>
      <c r="O312" s="41"/>
      <c r="P312" s="99">
        <v>96.8</v>
      </c>
      <c r="Q312" s="17">
        <v>16.7</v>
      </c>
      <c r="R312" s="17">
        <v>49.1</v>
      </c>
      <c r="S312" s="17">
        <v>49.1</v>
      </c>
      <c r="T312" s="17">
        <v>64.8</v>
      </c>
      <c r="U312" s="17">
        <v>64.7</v>
      </c>
      <c r="V312" s="17">
        <v>64.400000000000006</v>
      </c>
      <c r="W312" s="17">
        <v>67.7</v>
      </c>
      <c r="X312" s="17">
        <v>88.5</v>
      </c>
      <c r="Y312" s="17">
        <v>88.6</v>
      </c>
      <c r="Z312" s="17">
        <v>88.4</v>
      </c>
      <c r="AA312" s="17">
        <v>66.2</v>
      </c>
      <c r="AB312" s="17">
        <v>107.4</v>
      </c>
      <c r="AC312" s="17">
        <v>825</v>
      </c>
      <c r="AD312" s="17">
        <v>13.3</v>
      </c>
      <c r="AE312" s="41">
        <v>588</v>
      </c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>
        <v>49.4</v>
      </c>
      <c r="E313" s="17">
        <v>95.6</v>
      </c>
      <c r="F313" s="41">
        <v>15.3</v>
      </c>
      <c r="G313" s="311"/>
      <c r="H313" s="17">
        <v>34.799999999999997</v>
      </c>
      <c r="I313" s="17">
        <v>95.9</v>
      </c>
      <c r="J313" s="17">
        <v>86.8</v>
      </c>
      <c r="K313" s="98">
        <v>86.5</v>
      </c>
      <c r="L313" s="266"/>
      <c r="M313" s="99"/>
      <c r="N313" s="17"/>
      <c r="O313" s="41"/>
      <c r="P313" s="99">
        <v>97.6</v>
      </c>
      <c r="Q313" s="17">
        <v>16.5</v>
      </c>
      <c r="R313" s="17">
        <v>49.1</v>
      </c>
      <c r="S313" s="17">
        <v>49.1</v>
      </c>
      <c r="T313" s="17">
        <v>64.3</v>
      </c>
      <c r="U313" s="17">
        <v>64.2</v>
      </c>
      <c r="V313" s="17">
        <v>64</v>
      </c>
      <c r="W313" s="17">
        <v>67.2</v>
      </c>
      <c r="X313" s="17">
        <v>88.4</v>
      </c>
      <c r="Y313" s="17">
        <v>88.5</v>
      </c>
      <c r="Z313" s="17">
        <v>88.3</v>
      </c>
      <c r="AA313" s="17">
        <v>65.7</v>
      </c>
      <c r="AB313" s="17">
        <v>107.4</v>
      </c>
      <c r="AC313" s="17">
        <v>825</v>
      </c>
      <c r="AD313" s="17">
        <v>13.3</v>
      </c>
      <c r="AE313" s="41">
        <v>586</v>
      </c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>
        <v>49.4</v>
      </c>
      <c r="E314" s="17">
        <v>96.5</v>
      </c>
      <c r="F314" s="41">
        <v>15.2</v>
      </c>
      <c r="G314" s="312"/>
      <c r="H314" s="17">
        <v>35.200000000000003</v>
      </c>
      <c r="I314" s="17">
        <v>96.6</v>
      </c>
      <c r="J314" s="17">
        <v>86.7</v>
      </c>
      <c r="K314" s="98">
        <v>86.4</v>
      </c>
      <c r="L314" s="267"/>
      <c r="M314" s="99"/>
      <c r="N314" s="17"/>
      <c r="O314" s="41"/>
      <c r="P314" s="99">
        <v>97.8</v>
      </c>
      <c r="Q314" s="17">
        <v>16.399999999999999</v>
      </c>
      <c r="R314" s="17">
        <v>49.1</v>
      </c>
      <c r="S314" s="17">
        <v>49.1</v>
      </c>
      <c r="T314" s="17">
        <v>64.099999999999994</v>
      </c>
      <c r="U314" s="17">
        <v>64</v>
      </c>
      <c r="V314" s="17">
        <v>63.8</v>
      </c>
      <c r="W314" s="17">
        <v>67</v>
      </c>
      <c r="X314" s="17">
        <v>88.3</v>
      </c>
      <c r="Y314" s="17">
        <v>884</v>
      </c>
      <c r="Z314" s="17">
        <v>88.2</v>
      </c>
      <c r="AA314" s="17">
        <v>65.400000000000006</v>
      </c>
      <c r="AB314" s="17">
        <v>107.3</v>
      </c>
      <c r="AC314" s="17">
        <v>825</v>
      </c>
      <c r="AD314" s="17">
        <v>13.2</v>
      </c>
      <c r="AE314" s="41">
        <v>586</v>
      </c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>
        <f>AVERAGE($D$303:$D$314)</f>
        <v>49.399999999999984</v>
      </c>
      <c r="E315" s="78">
        <f>AVERAGE($E$303:$E$314)</f>
        <v>96.5</v>
      </c>
      <c r="F315" s="102">
        <f>AVERAGE($F$303:$F$314)</f>
        <v>15.366666666666667</v>
      </c>
      <c r="G315" s="77" t="e">
        <f>AVERAGE(G303:G314)</f>
        <v>#DIV/0!</v>
      </c>
      <c r="H315" s="78">
        <f>AVERAGE($H$303:$H$314)</f>
        <v>35.475000000000001</v>
      </c>
      <c r="I315" s="78">
        <f>AVERAGE($I$303:$I$314)</f>
        <v>96.49166666666666</v>
      </c>
      <c r="J315" s="78">
        <f>AVERAGE(J303:J314)</f>
        <v>86.84999999999998</v>
      </c>
      <c r="K315" s="103">
        <f>AVERAGE($K$303:$K$314)</f>
        <v>86.591666666666683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>
        <f t="shared" si="47"/>
        <v>97.600000000000009</v>
      </c>
      <c r="Q315" s="78">
        <f t="shared" si="47"/>
        <v>16.633333333333333</v>
      </c>
      <c r="R315" s="78">
        <f t="shared" si="47"/>
        <v>49.133333333333333</v>
      </c>
      <c r="S315" s="78">
        <f t="shared" si="47"/>
        <v>49.125000000000007</v>
      </c>
      <c r="T315" s="78">
        <f t="shared" si="47"/>
        <v>64.61666666666666</v>
      </c>
      <c r="U315" s="78">
        <f t="shared" si="47"/>
        <v>64.466666666666669</v>
      </c>
      <c r="V315" s="78">
        <f t="shared" si="47"/>
        <v>64.24166666666666</v>
      </c>
      <c r="W315" s="78">
        <f t="shared" si="47"/>
        <v>67.49166666666666</v>
      </c>
      <c r="X315" s="78">
        <f t="shared" si="47"/>
        <v>88.449999999999989</v>
      </c>
      <c r="Y315" s="78">
        <f t="shared" si="47"/>
        <v>154.81666666666666</v>
      </c>
      <c r="Z315" s="78">
        <f t="shared" si="47"/>
        <v>88.358333333333334</v>
      </c>
      <c r="AA315" s="78">
        <f t="shared" si="47"/>
        <v>65.95</v>
      </c>
      <c r="AB315" s="78">
        <f t="shared" si="47"/>
        <v>107.14166666666667</v>
      </c>
      <c r="AC315" s="78">
        <f t="shared" si="47"/>
        <v>825.33333333333337</v>
      </c>
      <c r="AD315" s="78">
        <f t="shared" si="47"/>
        <v>13.174999999999999</v>
      </c>
      <c r="AE315" s="102">
        <f>AVERAGE($AE$303:$AE$314)</f>
        <v>587.41666666666663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45347</v>
      </c>
      <c r="B316" s="11">
        <v>23.0833333333333</v>
      </c>
      <c r="C316" s="306"/>
      <c r="D316" s="17">
        <v>49.4</v>
      </c>
      <c r="E316" s="17">
        <v>96.4</v>
      </c>
      <c r="F316" s="41">
        <v>14.8</v>
      </c>
      <c r="G316" s="306"/>
      <c r="H316" s="17">
        <v>34.4</v>
      </c>
      <c r="I316" s="17">
        <v>97.7</v>
      </c>
      <c r="J316" s="17">
        <v>86.6</v>
      </c>
      <c r="K316" s="98">
        <v>86.4</v>
      </c>
      <c r="L316" s="286">
        <f>G316-C316</f>
        <v>0</v>
      </c>
      <c r="M316" s="99"/>
      <c r="N316" s="17"/>
      <c r="O316" s="41"/>
      <c r="P316" s="99">
        <v>98</v>
      </c>
      <c r="Q316" s="17">
        <v>16.100000000000001</v>
      </c>
      <c r="R316" s="17">
        <v>49.1</v>
      </c>
      <c r="S316" s="17">
        <v>49.1</v>
      </c>
      <c r="T316" s="17">
        <v>63.6</v>
      </c>
      <c r="U316" s="17">
        <v>63.5</v>
      </c>
      <c r="V316" s="17">
        <v>63.3</v>
      </c>
      <c r="W316" s="17">
        <v>66.599999999999994</v>
      </c>
      <c r="X316" s="17">
        <v>88.3</v>
      </c>
      <c r="Y316" s="17">
        <v>88.3</v>
      </c>
      <c r="Z316" s="17">
        <v>88.2</v>
      </c>
      <c r="AA316" s="17">
        <v>65</v>
      </c>
      <c r="AB316" s="17">
        <v>107.8</v>
      </c>
      <c r="AC316" s="17">
        <v>826</v>
      </c>
      <c r="AD316" s="17">
        <v>13.1</v>
      </c>
      <c r="AE316" s="41">
        <v>586</v>
      </c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>
        <v>49.4</v>
      </c>
      <c r="E317" s="17">
        <v>97.3</v>
      </c>
      <c r="F317" s="41">
        <v>14.6</v>
      </c>
      <c r="G317" s="311"/>
      <c r="H317" s="17">
        <v>33.1</v>
      </c>
      <c r="I317" s="17">
        <v>97.8</v>
      </c>
      <c r="J317" s="17">
        <v>86.5</v>
      </c>
      <c r="K317" s="98">
        <v>86.3</v>
      </c>
      <c r="L317" s="266"/>
      <c r="M317" s="99"/>
      <c r="N317" s="17"/>
      <c r="O317" s="41"/>
      <c r="P317" s="99">
        <v>99.1</v>
      </c>
      <c r="Q317" s="17">
        <v>15.7</v>
      </c>
      <c r="R317" s="17">
        <v>49.1</v>
      </c>
      <c r="S317" s="17">
        <v>49.1</v>
      </c>
      <c r="T317" s="17">
        <v>63.3</v>
      </c>
      <c r="U317" s="17">
        <v>63.1</v>
      </c>
      <c r="V317" s="17">
        <v>62.9</v>
      </c>
      <c r="W317" s="17">
        <v>66</v>
      </c>
      <c r="X317" s="40">
        <v>88.2</v>
      </c>
      <c r="Y317" s="17">
        <v>88.2</v>
      </c>
      <c r="Z317" s="17">
        <v>88.1</v>
      </c>
      <c r="AA317" s="17">
        <v>64.5</v>
      </c>
      <c r="AB317" s="17">
        <v>107.9</v>
      </c>
      <c r="AC317" s="17">
        <v>825</v>
      </c>
      <c r="AD317" s="17">
        <v>13</v>
      </c>
      <c r="AE317" s="41">
        <v>586</v>
      </c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>
        <v>49.4</v>
      </c>
      <c r="E318" s="17">
        <v>97.5</v>
      </c>
      <c r="F318" s="41">
        <v>14.4</v>
      </c>
      <c r="G318" s="311"/>
      <c r="H318" s="17">
        <v>32.700000000000003</v>
      </c>
      <c r="I318" s="17">
        <v>98.2</v>
      </c>
      <c r="J318" s="17">
        <v>86.5</v>
      </c>
      <c r="K318" s="98">
        <v>86.2</v>
      </c>
      <c r="L318" s="266"/>
      <c r="M318" s="99"/>
      <c r="N318" s="17"/>
      <c r="O318" s="41"/>
      <c r="P318" s="99">
        <v>98.6</v>
      </c>
      <c r="Q318" s="17">
        <v>15.6</v>
      </c>
      <c r="R318" s="17">
        <v>49.1</v>
      </c>
      <c r="S318" s="17">
        <v>49.1</v>
      </c>
      <c r="T318" s="17">
        <v>62.9</v>
      </c>
      <c r="U318" s="17">
        <v>62.8</v>
      </c>
      <c r="V318" s="17">
        <v>62.5</v>
      </c>
      <c r="W318" s="17">
        <v>65.7</v>
      </c>
      <c r="X318" s="17">
        <v>88.1</v>
      </c>
      <c r="Y318" s="17">
        <v>88.2</v>
      </c>
      <c r="Z318" s="17">
        <v>87.9</v>
      </c>
      <c r="AA318" s="17">
        <v>64.2</v>
      </c>
      <c r="AB318" s="17">
        <v>108.1</v>
      </c>
      <c r="AC318" s="17">
        <v>825</v>
      </c>
      <c r="AD318" s="17">
        <v>13</v>
      </c>
      <c r="AE318" s="41">
        <v>584</v>
      </c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>
        <v>49.4</v>
      </c>
      <c r="E319" s="17">
        <v>98.7</v>
      </c>
      <c r="F319" s="41">
        <v>14.5</v>
      </c>
      <c r="G319" s="311"/>
      <c r="H319" s="17">
        <v>34.299999999999997</v>
      </c>
      <c r="I319" s="17">
        <v>97.6</v>
      </c>
      <c r="J319" s="17">
        <v>86.4</v>
      </c>
      <c r="K319" s="98">
        <v>86.1</v>
      </c>
      <c r="L319" s="266"/>
      <c r="M319" s="99"/>
      <c r="N319" s="17"/>
      <c r="O319" s="41"/>
      <c r="P319" s="99">
        <v>98.4</v>
      </c>
      <c r="Q319" s="17">
        <v>15.7</v>
      </c>
      <c r="R319" s="17">
        <v>49.1</v>
      </c>
      <c r="S319" s="17">
        <v>49.1</v>
      </c>
      <c r="T319" s="17">
        <v>63.3</v>
      </c>
      <c r="U319" s="17">
        <v>63.1</v>
      </c>
      <c r="V319" s="17">
        <v>62.9</v>
      </c>
      <c r="W319" s="17">
        <v>66.099999999999994</v>
      </c>
      <c r="X319" s="17">
        <v>88</v>
      </c>
      <c r="Y319" s="17">
        <v>88.1</v>
      </c>
      <c r="Z319" s="17">
        <v>87.9</v>
      </c>
      <c r="AA319" s="17">
        <v>64.599999999999994</v>
      </c>
      <c r="AB319" s="17">
        <v>108.2</v>
      </c>
      <c r="AC319" s="17">
        <v>824</v>
      </c>
      <c r="AD319" s="17">
        <v>13</v>
      </c>
      <c r="AE319" s="41">
        <v>587</v>
      </c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>
        <v>49.4</v>
      </c>
      <c r="E320" s="17">
        <v>96</v>
      </c>
      <c r="F320" s="41">
        <v>15.2</v>
      </c>
      <c r="G320" s="311"/>
      <c r="H320" s="17">
        <v>37.200000000000003</v>
      </c>
      <c r="I320" s="17">
        <v>96.7</v>
      </c>
      <c r="J320" s="17">
        <v>86.4</v>
      </c>
      <c r="K320" s="98">
        <v>86.1</v>
      </c>
      <c r="L320" s="266"/>
      <c r="M320" s="99"/>
      <c r="N320" s="17"/>
      <c r="O320" s="41"/>
      <c r="P320" s="99">
        <v>98.5</v>
      </c>
      <c r="Q320" s="17">
        <v>16.600000000000001</v>
      </c>
      <c r="R320" s="17">
        <v>49.1</v>
      </c>
      <c r="S320" s="40">
        <v>49.1</v>
      </c>
      <c r="T320" s="17">
        <v>64.5</v>
      </c>
      <c r="U320" s="17">
        <v>64.3</v>
      </c>
      <c r="V320" s="17">
        <v>64.099999999999994</v>
      </c>
      <c r="W320" s="17">
        <v>67.3</v>
      </c>
      <c r="X320" s="17">
        <v>88</v>
      </c>
      <c r="Y320" s="17">
        <v>88.1</v>
      </c>
      <c r="Z320" s="17">
        <v>88</v>
      </c>
      <c r="AA320" s="17">
        <v>65.8</v>
      </c>
      <c r="AB320" s="17">
        <v>107.4</v>
      </c>
      <c r="AC320" s="17">
        <v>824</v>
      </c>
      <c r="AD320" s="17">
        <v>13</v>
      </c>
      <c r="AE320" s="41">
        <v>583</v>
      </c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>
        <v>49.4</v>
      </c>
      <c r="E321" s="17">
        <v>95.4</v>
      </c>
      <c r="F321" s="41">
        <v>15.7</v>
      </c>
      <c r="G321" s="311"/>
      <c r="H321" s="17">
        <v>38.200000000000003</v>
      </c>
      <c r="I321" s="17">
        <v>97</v>
      </c>
      <c r="J321" s="17">
        <v>87</v>
      </c>
      <c r="K321" s="98">
        <v>86.7</v>
      </c>
      <c r="L321" s="266"/>
      <c r="M321" s="99"/>
      <c r="N321" s="17"/>
      <c r="O321" s="41"/>
      <c r="P321" s="99">
        <v>98.3</v>
      </c>
      <c r="Q321" s="17">
        <v>17.2</v>
      </c>
      <c r="R321" s="17">
        <v>49.2</v>
      </c>
      <c r="S321" s="17">
        <v>49.2</v>
      </c>
      <c r="T321" s="17">
        <v>65.5</v>
      </c>
      <c r="U321" s="17">
        <v>65.400000000000006</v>
      </c>
      <c r="V321" s="17">
        <v>65.099999999999994</v>
      </c>
      <c r="W321" s="17">
        <v>68.400000000000006</v>
      </c>
      <c r="X321" s="17">
        <v>88.6</v>
      </c>
      <c r="Y321" s="17">
        <v>88.7</v>
      </c>
      <c r="Z321" s="17">
        <v>88.5</v>
      </c>
      <c r="AA321" s="17">
        <v>66.8</v>
      </c>
      <c r="AB321" s="17">
        <v>106.8</v>
      </c>
      <c r="AC321" s="17">
        <v>826</v>
      </c>
      <c r="AD321" s="17">
        <v>12.9</v>
      </c>
      <c r="AE321" s="41">
        <v>588</v>
      </c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>
        <v>49.4</v>
      </c>
      <c r="E322" s="17">
        <v>94.7</v>
      </c>
      <c r="F322" s="41">
        <v>16</v>
      </c>
      <c r="G322" s="311"/>
      <c r="H322" s="17">
        <v>38.799999999999997</v>
      </c>
      <c r="I322" s="17">
        <v>95.7</v>
      </c>
      <c r="J322" s="17">
        <v>87.4</v>
      </c>
      <c r="K322" s="98">
        <v>87.1</v>
      </c>
      <c r="L322" s="266"/>
      <c r="M322" s="99"/>
      <c r="N322" s="17"/>
      <c r="O322" s="41"/>
      <c r="P322" s="99">
        <v>97.8</v>
      </c>
      <c r="Q322" s="17">
        <v>17.600000000000001</v>
      </c>
      <c r="R322" s="17">
        <v>49.1</v>
      </c>
      <c r="S322" s="17">
        <v>49.1</v>
      </c>
      <c r="T322" s="17">
        <v>66.400000000000006</v>
      </c>
      <c r="U322" s="17">
        <v>66.099999999999994</v>
      </c>
      <c r="V322" s="17">
        <v>65.900000000000006</v>
      </c>
      <c r="W322" s="17">
        <v>69.3</v>
      </c>
      <c r="X322" s="17">
        <v>89</v>
      </c>
      <c r="Y322" s="17">
        <v>89.1</v>
      </c>
      <c r="Z322" s="17">
        <v>88.9</v>
      </c>
      <c r="AA322" s="17">
        <v>67.7</v>
      </c>
      <c r="AB322" s="17">
        <v>106.1</v>
      </c>
      <c r="AC322" s="17">
        <v>825</v>
      </c>
      <c r="AD322" s="17">
        <v>13.3</v>
      </c>
      <c r="AE322" s="41">
        <v>590</v>
      </c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>
        <v>49.4</v>
      </c>
      <c r="E323" s="17">
        <v>94</v>
      </c>
      <c r="F323" s="41">
        <v>16</v>
      </c>
      <c r="G323" s="311"/>
      <c r="H323" s="17">
        <v>38</v>
      </c>
      <c r="I323" s="17">
        <v>96.3</v>
      </c>
      <c r="J323" s="17">
        <v>87.7</v>
      </c>
      <c r="K323" s="98">
        <v>87.5</v>
      </c>
      <c r="L323" s="266"/>
      <c r="M323" s="99"/>
      <c r="N323" s="17"/>
      <c r="O323" s="41"/>
      <c r="P323" s="99">
        <v>97</v>
      </c>
      <c r="Q323" s="17">
        <v>17.399999999999999</v>
      </c>
      <c r="R323" s="17">
        <v>49.1</v>
      </c>
      <c r="S323" s="17">
        <v>49.2</v>
      </c>
      <c r="T323" s="17">
        <v>66.400000000000006</v>
      </c>
      <c r="U323" s="17">
        <v>66.2</v>
      </c>
      <c r="V323" s="17">
        <v>66</v>
      </c>
      <c r="W323" s="17">
        <v>69.3</v>
      </c>
      <c r="X323" s="17">
        <v>89.3</v>
      </c>
      <c r="Y323" s="17">
        <v>89.4</v>
      </c>
      <c r="Z323" s="17">
        <v>89.3</v>
      </c>
      <c r="AA323" s="17">
        <v>67.7</v>
      </c>
      <c r="AB323" s="17">
        <v>106.1</v>
      </c>
      <c r="AC323" s="17">
        <v>826</v>
      </c>
      <c r="AD323" s="17">
        <v>13</v>
      </c>
      <c r="AE323" s="41">
        <v>591</v>
      </c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>
        <v>49.4</v>
      </c>
      <c r="E324" s="17">
        <v>96.4</v>
      </c>
      <c r="F324" s="41">
        <v>15.7</v>
      </c>
      <c r="G324" s="311"/>
      <c r="H324" s="17">
        <v>36.9</v>
      </c>
      <c r="I324" s="17">
        <v>95.3</v>
      </c>
      <c r="J324" s="17">
        <v>87.9</v>
      </c>
      <c r="K324" s="98">
        <v>87.7</v>
      </c>
      <c r="L324" s="266"/>
      <c r="M324" s="99"/>
      <c r="N324" s="17"/>
      <c r="O324" s="41"/>
      <c r="P324" s="99">
        <v>97.8</v>
      </c>
      <c r="Q324" s="17">
        <v>17</v>
      </c>
      <c r="R324" s="17">
        <v>49.1</v>
      </c>
      <c r="S324" s="17">
        <v>49.1</v>
      </c>
      <c r="T324" s="17">
        <v>66</v>
      </c>
      <c r="U324" s="17">
        <v>65.8</v>
      </c>
      <c r="V324" s="17">
        <v>65.599999999999994</v>
      </c>
      <c r="W324" s="17">
        <v>68.900000000000006</v>
      </c>
      <c r="X324" s="17">
        <v>89.5</v>
      </c>
      <c r="Y324" s="17">
        <v>89.6</v>
      </c>
      <c r="Z324" s="17">
        <v>89.4</v>
      </c>
      <c r="AA324" s="17">
        <v>67.400000000000006</v>
      </c>
      <c r="AB324" s="17">
        <v>106.4</v>
      </c>
      <c r="AC324" s="17">
        <v>826</v>
      </c>
      <c r="AD324" s="17">
        <v>13.3</v>
      </c>
      <c r="AE324" s="41">
        <v>595</v>
      </c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>
        <v>49.4</v>
      </c>
      <c r="E325" s="17">
        <v>93.8</v>
      </c>
      <c r="F325" s="41">
        <v>15.4</v>
      </c>
      <c r="G325" s="311"/>
      <c r="H325" s="17">
        <v>36.1</v>
      </c>
      <c r="I325" s="17">
        <v>95.6</v>
      </c>
      <c r="J325" s="17">
        <v>88</v>
      </c>
      <c r="K325" s="98">
        <v>87.8</v>
      </c>
      <c r="L325" s="266"/>
      <c r="M325" s="99"/>
      <c r="N325" s="17"/>
      <c r="O325" s="41"/>
      <c r="P325" s="99">
        <v>96.8</v>
      </c>
      <c r="Q325" s="17">
        <v>16.7</v>
      </c>
      <c r="R325" s="17">
        <v>49.1</v>
      </c>
      <c r="S325" s="17">
        <v>49.1</v>
      </c>
      <c r="T325" s="17">
        <v>65.7</v>
      </c>
      <c r="U325" s="17">
        <v>65.5</v>
      </c>
      <c r="V325" s="17">
        <v>65.3</v>
      </c>
      <c r="W325" s="17">
        <v>68.599999999999994</v>
      </c>
      <c r="X325" s="17">
        <v>89.6</v>
      </c>
      <c r="Y325" s="17">
        <v>89.7</v>
      </c>
      <c r="Z325" s="17">
        <v>89.5</v>
      </c>
      <c r="AA325" s="17">
        <v>67</v>
      </c>
      <c r="AB325" s="17">
        <v>106.6</v>
      </c>
      <c r="AC325" s="17">
        <v>825</v>
      </c>
      <c r="AD325" s="17">
        <v>13</v>
      </c>
      <c r="AE325" s="41">
        <v>595</v>
      </c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>
        <v>49.4</v>
      </c>
      <c r="E326" s="17">
        <v>99.5</v>
      </c>
      <c r="F326" s="41">
        <v>15.1</v>
      </c>
      <c r="G326" s="311"/>
      <c r="H326" s="17">
        <v>35.5</v>
      </c>
      <c r="I326" s="17">
        <v>96.1</v>
      </c>
      <c r="J326" s="17">
        <v>87</v>
      </c>
      <c r="K326" s="98">
        <v>86.7</v>
      </c>
      <c r="L326" s="266"/>
      <c r="M326" s="99"/>
      <c r="N326" s="17"/>
      <c r="O326" s="41"/>
      <c r="P326" s="99">
        <v>98.8</v>
      </c>
      <c r="Q326" s="17">
        <v>16.3</v>
      </c>
      <c r="R326" s="17">
        <v>49.1</v>
      </c>
      <c r="S326" s="17">
        <v>49.1</v>
      </c>
      <c r="T326" s="17">
        <v>64.400000000000006</v>
      </c>
      <c r="U326" s="17">
        <v>64.2</v>
      </c>
      <c r="V326" s="17">
        <v>64</v>
      </c>
      <c r="W326" s="17">
        <v>67.3</v>
      </c>
      <c r="X326" s="17">
        <v>88.6</v>
      </c>
      <c r="Y326" s="17">
        <v>88.6</v>
      </c>
      <c r="Z326" s="17">
        <v>88.5</v>
      </c>
      <c r="AA326" s="17">
        <v>65.7</v>
      </c>
      <c r="AB326" s="17">
        <v>107</v>
      </c>
      <c r="AC326" s="17">
        <v>825</v>
      </c>
      <c r="AD326" s="17">
        <v>13</v>
      </c>
      <c r="AE326" s="41">
        <v>588</v>
      </c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>
        <v>49.4</v>
      </c>
      <c r="E327" s="17">
        <v>98.7</v>
      </c>
      <c r="F327" s="41">
        <v>15</v>
      </c>
      <c r="G327" s="312"/>
      <c r="H327" s="17">
        <v>34.799999999999997</v>
      </c>
      <c r="I327" s="17">
        <v>97.4</v>
      </c>
      <c r="J327" s="17">
        <v>86.4</v>
      </c>
      <c r="K327" s="98">
        <v>86.1</v>
      </c>
      <c r="L327" s="267"/>
      <c r="M327" s="99"/>
      <c r="N327" s="17"/>
      <c r="O327" s="41"/>
      <c r="P327" s="99">
        <v>97.8</v>
      </c>
      <c r="Q327" s="17">
        <v>16.2</v>
      </c>
      <c r="R327" s="17">
        <v>49.1</v>
      </c>
      <c r="S327" s="17">
        <v>49.1</v>
      </c>
      <c r="T327" s="17">
        <v>63.8</v>
      </c>
      <c r="U327" s="17">
        <v>63.7</v>
      </c>
      <c r="V327" s="17">
        <v>63.5</v>
      </c>
      <c r="W327" s="17">
        <v>66.7</v>
      </c>
      <c r="X327" s="17">
        <v>88</v>
      </c>
      <c r="Y327" s="17">
        <v>88.1</v>
      </c>
      <c r="Z327" s="17">
        <v>88</v>
      </c>
      <c r="AA327" s="17">
        <v>65.099999999999994</v>
      </c>
      <c r="AB327" s="17">
        <v>107.7</v>
      </c>
      <c r="AC327" s="17">
        <v>825</v>
      </c>
      <c r="AD327" s="17">
        <v>13.2</v>
      </c>
      <c r="AE327" s="41">
        <v>585</v>
      </c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>
        <f>AVERAGE($D$316:$D$327)</f>
        <v>49.399999999999984</v>
      </c>
      <c r="E328" s="78">
        <f>AVERAGE($E$316:$E$327)</f>
        <v>96.533333333333317</v>
      </c>
      <c r="F328" s="102">
        <f>AVERAGE($F$316:$F$327)</f>
        <v>15.200000000000001</v>
      </c>
      <c r="G328" s="77" t="e">
        <f>AVERAGE(G316:G327)</f>
        <v>#DIV/0!</v>
      </c>
      <c r="H328" s="78">
        <f>AVERAGE($H$316:$H$327)</f>
        <v>35.833333333333336</v>
      </c>
      <c r="I328" s="78">
        <f>AVERAGE($I$316:$I$327)</f>
        <v>96.783333333333346</v>
      </c>
      <c r="J328" s="78">
        <f>AVERAGE(J316:J327)</f>
        <v>86.983333333333334</v>
      </c>
      <c r="K328" s="103">
        <f>AVERAGE($K$316:$K$327)</f>
        <v>86.725000000000009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>
        <f t="shared" si="49"/>
        <v>98.074999999999989</v>
      </c>
      <c r="Q328" s="78">
        <f t="shared" si="49"/>
        <v>16.508333333333333</v>
      </c>
      <c r="R328" s="78">
        <f t="shared" si="49"/>
        <v>49.108333333333341</v>
      </c>
      <c r="S328" s="78">
        <f t="shared" si="49"/>
        <v>49.116666666666674</v>
      </c>
      <c r="T328" s="78">
        <f t="shared" si="49"/>
        <v>64.649999999999991</v>
      </c>
      <c r="U328" s="78">
        <f t="shared" si="49"/>
        <v>64.475000000000009</v>
      </c>
      <c r="V328" s="78">
        <f t="shared" si="49"/>
        <v>64.258333333333326</v>
      </c>
      <c r="W328" s="78">
        <f t="shared" si="49"/>
        <v>67.516666666666666</v>
      </c>
      <c r="X328" s="78">
        <f t="shared" si="49"/>
        <v>88.600000000000009</v>
      </c>
      <c r="Y328" s="78">
        <f t="shared" si="49"/>
        <v>88.675000000000011</v>
      </c>
      <c r="Z328" s="78">
        <f t="shared" si="49"/>
        <v>88.516666666666652</v>
      </c>
      <c r="AA328" s="78">
        <f t="shared" si="49"/>
        <v>65.958333333333329</v>
      </c>
      <c r="AB328" s="78">
        <f t="shared" si="49"/>
        <v>107.175</v>
      </c>
      <c r="AC328" s="78">
        <f t="shared" si="49"/>
        <v>825.16666666666663</v>
      </c>
      <c r="AD328" s="78">
        <f t="shared" si="49"/>
        <v>13.066666666666665</v>
      </c>
      <c r="AE328" s="102">
        <f>AVERAGE($AE$316:$AE$327)</f>
        <v>588.16666666666663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45348</v>
      </c>
      <c r="B329" s="11">
        <v>24.0833333333333</v>
      </c>
      <c r="C329" s="306"/>
      <c r="D329" s="17">
        <v>48.7</v>
      </c>
      <c r="E329" s="17">
        <v>101.9</v>
      </c>
      <c r="F329" s="41">
        <v>14.9</v>
      </c>
      <c r="G329" s="306"/>
      <c r="H329" s="17">
        <v>29.8</v>
      </c>
      <c r="I329" s="17">
        <v>101.4</v>
      </c>
      <c r="J329" s="17">
        <v>69.900000000000006</v>
      </c>
      <c r="K329" s="98">
        <v>69.5</v>
      </c>
      <c r="L329" s="286">
        <f>G329-C329</f>
        <v>0</v>
      </c>
      <c r="M329" s="99"/>
      <c r="N329" s="17"/>
      <c r="O329" s="41"/>
      <c r="P329" s="99">
        <v>100.8</v>
      </c>
      <c r="Q329" s="17">
        <v>16.2</v>
      </c>
      <c r="R329" s="17">
        <v>48.4</v>
      </c>
      <c r="S329" s="17">
        <v>48.4</v>
      </c>
      <c r="T329" s="17">
        <v>59</v>
      </c>
      <c r="U329" s="17">
        <v>58.9</v>
      </c>
      <c r="V329" s="17">
        <v>58.7</v>
      </c>
      <c r="W329" s="17">
        <v>61.4</v>
      </c>
      <c r="X329" s="17">
        <v>81.099999999999994</v>
      </c>
      <c r="Y329" s="17">
        <v>81.2</v>
      </c>
      <c r="Z329" s="17">
        <v>81.099999999999994</v>
      </c>
      <c r="AA329" s="17">
        <v>60.3</v>
      </c>
      <c r="AB329" s="17">
        <v>108.7</v>
      </c>
      <c r="AC329" s="17">
        <v>825</v>
      </c>
      <c r="AD329" s="17">
        <v>13.1</v>
      </c>
      <c r="AE329" s="41">
        <v>541</v>
      </c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>
        <v>48.8</v>
      </c>
      <c r="E330" s="17">
        <v>100.6</v>
      </c>
      <c r="F330" s="41">
        <v>14.9</v>
      </c>
      <c r="G330" s="311"/>
      <c r="H330" s="17">
        <v>30.3</v>
      </c>
      <c r="I330" s="17">
        <v>100.5</v>
      </c>
      <c r="J330" s="17">
        <v>76.400000000000006</v>
      </c>
      <c r="K330" s="98">
        <v>76.099999999999994</v>
      </c>
      <c r="L330" s="266"/>
      <c r="M330" s="99"/>
      <c r="N330" s="17"/>
      <c r="O330" s="41"/>
      <c r="P330" s="99">
        <v>102.2</v>
      </c>
      <c r="Q330" s="17">
        <v>16.100000000000001</v>
      </c>
      <c r="R330" s="17">
        <v>48.5</v>
      </c>
      <c r="S330" s="17">
        <v>48.4</v>
      </c>
      <c r="T330" s="17">
        <v>59.1</v>
      </c>
      <c r="U330" s="17">
        <v>59</v>
      </c>
      <c r="V330" s="17">
        <v>58.9</v>
      </c>
      <c r="W330" s="17">
        <v>61.7</v>
      </c>
      <c r="X330" s="17">
        <v>80.3</v>
      </c>
      <c r="Y330" s="17">
        <v>80.400000000000006</v>
      </c>
      <c r="Z330" s="17">
        <v>80.400000000000006</v>
      </c>
      <c r="AA330" s="17">
        <v>61</v>
      </c>
      <c r="AB330" s="17">
        <v>110.2</v>
      </c>
      <c r="AC330" s="17">
        <v>828</v>
      </c>
      <c r="AD330" s="17">
        <v>13.2</v>
      </c>
      <c r="AE330" s="41">
        <v>535</v>
      </c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>
        <v>49.4</v>
      </c>
      <c r="E331" s="17">
        <v>97.8</v>
      </c>
      <c r="F331" s="41">
        <v>14.7</v>
      </c>
      <c r="G331" s="311"/>
      <c r="H331" s="17">
        <v>33.299999999999997</v>
      </c>
      <c r="I331" s="17">
        <v>96.5</v>
      </c>
      <c r="J331" s="17">
        <v>86.2</v>
      </c>
      <c r="K331" s="98">
        <v>85.9</v>
      </c>
      <c r="L331" s="266"/>
      <c r="M331" s="99"/>
      <c r="N331" s="17"/>
      <c r="O331" s="41"/>
      <c r="P331" s="99">
        <v>98.7</v>
      </c>
      <c r="Q331" s="17">
        <v>15.8</v>
      </c>
      <c r="R331" s="17">
        <v>49.1</v>
      </c>
      <c r="S331" s="17">
        <v>49.1</v>
      </c>
      <c r="T331" s="17">
        <v>62.1</v>
      </c>
      <c r="U331" s="17">
        <v>62.9</v>
      </c>
      <c r="V331" s="17">
        <v>62.8</v>
      </c>
      <c r="W331" s="17">
        <v>66</v>
      </c>
      <c r="X331" s="17">
        <v>87.7</v>
      </c>
      <c r="Y331" s="17">
        <v>87.8</v>
      </c>
      <c r="Z331" s="17">
        <v>87.6</v>
      </c>
      <c r="AA331" s="17">
        <v>64.400000000000006</v>
      </c>
      <c r="AB331" s="17">
        <v>107.3</v>
      </c>
      <c r="AC331" s="17">
        <v>827</v>
      </c>
      <c r="AD331" s="17">
        <v>13.2</v>
      </c>
      <c r="AE331" s="41">
        <v>585</v>
      </c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>
        <v>49.4</v>
      </c>
      <c r="E332" s="17">
        <v>98.5</v>
      </c>
      <c r="F332" s="41">
        <v>14.7</v>
      </c>
      <c r="G332" s="311"/>
      <c r="H332" s="17">
        <v>35.299999999999997</v>
      </c>
      <c r="I332" s="17">
        <v>97.1</v>
      </c>
      <c r="J332" s="17">
        <v>87.9</v>
      </c>
      <c r="K332" s="98">
        <v>87.7</v>
      </c>
      <c r="L332" s="266"/>
      <c r="M332" s="99"/>
      <c r="N332" s="17"/>
      <c r="O332" s="41"/>
      <c r="P332" s="99">
        <v>97.3</v>
      </c>
      <c r="Q332" s="17">
        <v>16.100000000000001</v>
      </c>
      <c r="R332" s="17">
        <v>49.1</v>
      </c>
      <c r="S332" s="17">
        <v>49.1</v>
      </c>
      <c r="T332" s="17">
        <v>64.599999999999994</v>
      </c>
      <c r="U332" s="17">
        <v>64.599999999999994</v>
      </c>
      <c r="V332" s="17">
        <v>64.400000000000006</v>
      </c>
      <c r="W332" s="17">
        <v>67.7</v>
      </c>
      <c r="X332" s="17">
        <v>89.5</v>
      </c>
      <c r="Y332" s="17">
        <v>89.6</v>
      </c>
      <c r="Z332" s="17">
        <v>89.4</v>
      </c>
      <c r="AA332" s="17">
        <v>66</v>
      </c>
      <c r="AB332" s="17">
        <v>107.5</v>
      </c>
      <c r="AC332" s="17">
        <v>826</v>
      </c>
      <c r="AD332" s="17">
        <v>13.2</v>
      </c>
      <c r="AE332" s="41">
        <v>594</v>
      </c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>
        <v>49.4</v>
      </c>
      <c r="E333" s="17">
        <v>96.9</v>
      </c>
      <c r="F333" s="41">
        <v>15.5</v>
      </c>
      <c r="G333" s="311"/>
      <c r="H333" s="17">
        <v>37.4</v>
      </c>
      <c r="I333" s="17">
        <v>96.7</v>
      </c>
      <c r="J333" s="17">
        <v>87.4</v>
      </c>
      <c r="K333" s="98">
        <v>87.2</v>
      </c>
      <c r="L333" s="266"/>
      <c r="M333" s="99"/>
      <c r="N333" s="17"/>
      <c r="O333" s="41"/>
      <c r="P333" s="99">
        <v>97.9</v>
      </c>
      <c r="Q333" s="17">
        <v>17</v>
      </c>
      <c r="R333" s="17">
        <v>49.1</v>
      </c>
      <c r="S333" s="17">
        <v>49.1</v>
      </c>
      <c r="T333" s="17">
        <v>65.400000000000006</v>
      </c>
      <c r="U333" s="17">
        <v>65.400000000000006</v>
      </c>
      <c r="V333" s="17">
        <v>65.2</v>
      </c>
      <c r="W333" s="17">
        <v>68.5</v>
      </c>
      <c r="X333" s="17">
        <v>89</v>
      </c>
      <c r="Y333" s="17">
        <v>89.1</v>
      </c>
      <c r="Z333" s="17">
        <v>89</v>
      </c>
      <c r="AA333" s="17">
        <v>66.900000000000006</v>
      </c>
      <c r="AB333" s="17">
        <v>107.2</v>
      </c>
      <c r="AC333" s="17">
        <v>825</v>
      </c>
      <c r="AD333" s="17">
        <v>13.3</v>
      </c>
      <c r="AE333" s="41">
        <v>592</v>
      </c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>
        <v>49.4</v>
      </c>
      <c r="E334" s="17">
        <v>96.5</v>
      </c>
      <c r="F334" s="41">
        <v>15.9</v>
      </c>
      <c r="G334" s="311"/>
      <c r="H334" s="17">
        <v>38.1</v>
      </c>
      <c r="I334" s="17">
        <v>96.3</v>
      </c>
      <c r="J334" s="17">
        <v>87.2</v>
      </c>
      <c r="K334" s="98">
        <v>86.9</v>
      </c>
      <c r="L334" s="266"/>
      <c r="M334" s="99"/>
      <c r="N334" s="17"/>
      <c r="O334" s="41"/>
      <c r="P334" s="99">
        <v>96.4</v>
      </c>
      <c r="Q334" s="17">
        <v>17.5</v>
      </c>
      <c r="R334" s="17">
        <v>49.2</v>
      </c>
      <c r="S334" s="17">
        <v>49.2</v>
      </c>
      <c r="T334" s="17">
        <v>65.8</v>
      </c>
      <c r="U334" s="17">
        <v>65.8</v>
      </c>
      <c r="V334" s="17">
        <v>65.5</v>
      </c>
      <c r="W334" s="17">
        <v>68.900000000000006</v>
      </c>
      <c r="X334" s="17">
        <v>88.7</v>
      </c>
      <c r="Y334" s="17">
        <v>88.8</v>
      </c>
      <c r="Z334" s="17">
        <v>88.7</v>
      </c>
      <c r="AA334" s="17">
        <v>67.3</v>
      </c>
      <c r="AB334" s="17">
        <v>106.8</v>
      </c>
      <c r="AC334" s="17">
        <v>824</v>
      </c>
      <c r="AD334" s="17">
        <v>13.3</v>
      </c>
      <c r="AE334" s="41">
        <v>593</v>
      </c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>
        <v>49.4</v>
      </c>
      <c r="E335" s="17">
        <v>93.4</v>
      </c>
      <c r="F335" s="41">
        <v>16.2</v>
      </c>
      <c r="G335" s="311"/>
      <c r="H335" s="17">
        <v>38.299999999999997</v>
      </c>
      <c r="I335" s="17">
        <v>95.5</v>
      </c>
      <c r="J335" s="17">
        <v>87.4</v>
      </c>
      <c r="K335" s="98">
        <v>87.1</v>
      </c>
      <c r="L335" s="266"/>
      <c r="M335" s="99"/>
      <c r="N335" s="17"/>
      <c r="O335" s="41"/>
      <c r="P335" s="99">
        <v>98</v>
      </c>
      <c r="Q335" s="17">
        <v>17.600000000000001</v>
      </c>
      <c r="R335" s="17">
        <v>49.1</v>
      </c>
      <c r="S335" s="17">
        <v>49.2</v>
      </c>
      <c r="T335" s="17">
        <v>66.099999999999994</v>
      </c>
      <c r="U335" s="17">
        <v>66.2</v>
      </c>
      <c r="V335" s="17">
        <v>65.900000000000006</v>
      </c>
      <c r="W335" s="17">
        <v>69.3</v>
      </c>
      <c r="X335" s="17">
        <v>89</v>
      </c>
      <c r="Y335" s="17">
        <v>89</v>
      </c>
      <c r="Z335" s="17">
        <v>88.9</v>
      </c>
      <c r="AA335" s="17">
        <v>67.7</v>
      </c>
      <c r="AB335" s="17">
        <v>106.6</v>
      </c>
      <c r="AC335" s="17">
        <v>825</v>
      </c>
      <c r="AD335" s="17">
        <v>12.9</v>
      </c>
      <c r="AE335" s="41">
        <v>590</v>
      </c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>
        <v>49.4</v>
      </c>
      <c r="E336" s="17">
        <v>95</v>
      </c>
      <c r="F336" s="41">
        <v>16.399999999999999</v>
      </c>
      <c r="G336" s="311"/>
      <c r="H336" s="17">
        <v>38.1</v>
      </c>
      <c r="I336" s="17">
        <v>95.9</v>
      </c>
      <c r="J336" s="17">
        <v>87.8</v>
      </c>
      <c r="K336" s="98">
        <v>87.5</v>
      </c>
      <c r="L336" s="266"/>
      <c r="M336" s="99"/>
      <c r="N336" s="17"/>
      <c r="O336" s="41"/>
      <c r="P336" s="99">
        <v>97.1</v>
      </c>
      <c r="Q336" s="17">
        <v>17.8</v>
      </c>
      <c r="R336" s="17">
        <v>49.2</v>
      </c>
      <c r="S336" s="17">
        <v>49.1</v>
      </c>
      <c r="T336" s="17">
        <v>66.599999999999994</v>
      </c>
      <c r="U336" s="17">
        <v>66.7</v>
      </c>
      <c r="V336" s="17">
        <v>66.400000000000006</v>
      </c>
      <c r="W336" s="17">
        <v>69.8</v>
      </c>
      <c r="X336" s="17">
        <v>89.3</v>
      </c>
      <c r="Y336" s="17">
        <v>89.4</v>
      </c>
      <c r="Z336" s="17">
        <v>89.2</v>
      </c>
      <c r="AA336" s="17">
        <v>68.099999999999994</v>
      </c>
      <c r="AB336" s="17">
        <v>106.4</v>
      </c>
      <c r="AC336" s="17">
        <v>825</v>
      </c>
      <c r="AD336" s="17">
        <v>13</v>
      </c>
      <c r="AE336" s="41">
        <v>593</v>
      </c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>
        <v>49.4</v>
      </c>
      <c r="E337" s="17">
        <v>94.6</v>
      </c>
      <c r="F337" s="41">
        <v>16</v>
      </c>
      <c r="G337" s="311"/>
      <c r="H337" s="17">
        <v>36.9</v>
      </c>
      <c r="I337" s="17">
        <v>95</v>
      </c>
      <c r="J337" s="17">
        <v>88.2</v>
      </c>
      <c r="K337" s="98">
        <v>88</v>
      </c>
      <c r="L337" s="266"/>
      <c r="M337" s="99"/>
      <c r="N337" s="17"/>
      <c r="O337" s="41"/>
      <c r="P337" s="99">
        <v>96.3</v>
      </c>
      <c r="Q337" s="17">
        <v>17.2</v>
      </c>
      <c r="R337" s="17">
        <v>49.1</v>
      </c>
      <c r="S337" s="17">
        <v>49.1</v>
      </c>
      <c r="T337" s="17">
        <v>66.2</v>
      </c>
      <c r="U337" s="17">
        <v>66.3</v>
      </c>
      <c r="V337" s="17">
        <v>66</v>
      </c>
      <c r="W337" s="17">
        <v>69.5</v>
      </c>
      <c r="X337" s="17">
        <v>89.8</v>
      </c>
      <c r="Y337" s="17">
        <v>89.8</v>
      </c>
      <c r="Z337" s="17">
        <v>89.7</v>
      </c>
      <c r="AA337" s="17">
        <v>67.8</v>
      </c>
      <c r="AB337" s="17">
        <v>105.8</v>
      </c>
      <c r="AC337" s="17">
        <v>825</v>
      </c>
      <c r="AD337" s="17">
        <v>13.3</v>
      </c>
      <c r="AE337" s="41">
        <v>596</v>
      </c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>
        <v>49.4</v>
      </c>
      <c r="E338" s="17">
        <v>93.8</v>
      </c>
      <c r="F338" s="41">
        <v>15.6</v>
      </c>
      <c r="G338" s="311"/>
      <c r="H338" s="17">
        <v>36.4</v>
      </c>
      <c r="I338" s="17">
        <v>96.6</v>
      </c>
      <c r="J338" s="17">
        <v>88.1</v>
      </c>
      <c r="K338" s="98">
        <v>87.8</v>
      </c>
      <c r="L338" s="266"/>
      <c r="M338" s="99"/>
      <c r="N338" s="17"/>
      <c r="O338" s="41"/>
      <c r="P338" s="99">
        <v>97.1</v>
      </c>
      <c r="Q338" s="17">
        <v>16.8</v>
      </c>
      <c r="R338" s="17">
        <v>49.1</v>
      </c>
      <c r="S338" s="17">
        <v>49.1</v>
      </c>
      <c r="T338" s="145">
        <v>65.599999999999994</v>
      </c>
      <c r="U338" s="17">
        <v>65.7</v>
      </c>
      <c r="V338" s="17">
        <v>65.5</v>
      </c>
      <c r="W338" s="17">
        <v>68.8</v>
      </c>
      <c r="X338" s="17">
        <v>89.6</v>
      </c>
      <c r="Y338" s="17">
        <v>89.7</v>
      </c>
      <c r="Z338" s="17">
        <v>89.6</v>
      </c>
      <c r="AA338" s="17">
        <v>67.099999999999994</v>
      </c>
      <c r="AB338" s="17">
        <v>106.1</v>
      </c>
      <c r="AC338" s="17">
        <v>825</v>
      </c>
      <c r="AD338" s="17">
        <v>12.9</v>
      </c>
      <c r="AE338" s="41">
        <v>595</v>
      </c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>
        <v>49.4</v>
      </c>
      <c r="E339" s="17">
        <v>95.5</v>
      </c>
      <c r="F339" s="41">
        <v>15.5</v>
      </c>
      <c r="G339" s="311"/>
      <c r="H339" s="17">
        <v>36.200000000000003</v>
      </c>
      <c r="I339" s="17">
        <v>96</v>
      </c>
      <c r="J339" s="17">
        <v>88.1</v>
      </c>
      <c r="K339" s="98">
        <v>87.8</v>
      </c>
      <c r="L339" s="266"/>
      <c r="M339" s="99"/>
      <c r="N339" s="17"/>
      <c r="O339" s="41"/>
      <c r="P339" s="99">
        <v>96</v>
      </c>
      <c r="Q339" s="17">
        <v>16.600000000000001</v>
      </c>
      <c r="R339" s="17">
        <v>49.1</v>
      </c>
      <c r="S339" s="17">
        <v>49.2</v>
      </c>
      <c r="T339" s="17">
        <v>65.400000000000006</v>
      </c>
      <c r="U339" s="17">
        <v>65.5</v>
      </c>
      <c r="V339" s="17">
        <v>65.2</v>
      </c>
      <c r="W339" s="17">
        <v>68.599999999999994</v>
      </c>
      <c r="X339" s="17">
        <v>89.6</v>
      </c>
      <c r="Y339" s="17">
        <v>89.7</v>
      </c>
      <c r="Z339" s="17">
        <v>89.5</v>
      </c>
      <c r="AA339" s="17">
        <v>66.900000000000006</v>
      </c>
      <c r="AB339" s="17">
        <v>106.8</v>
      </c>
      <c r="AC339" s="17">
        <v>826</v>
      </c>
      <c r="AD339" s="17">
        <v>13.3</v>
      </c>
      <c r="AE339" s="41">
        <v>594</v>
      </c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>
        <v>49.4</v>
      </c>
      <c r="E340" s="146">
        <v>94.9</v>
      </c>
      <c r="F340" s="41">
        <v>15.4</v>
      </c>
      <c r="G340" s="312"/>
      <c r="H340" s="17">
        <v>35.9</v>
      </c>
      <c r="I340" s="17">
        <v>95.3</v>
      </c>
      <c r="J340" s="17">
        <v>88.1</v>
      </c>
      <c r="K340" s="98">
        <v>87.9</v>
      </c>
      <c r="L340" s="267"/>
      <c r="M340" s="99"/>
      <c r="N340" s="17"/>
      <c r="O340" s="41"/>
      <c r="P340" s="99">
        <v>96.9</v>
      </c>
      <c r="Q340" s="17">
        <v>16.7</v>
      </c>
      <c r="R340" s="17">
        <v>49.2</v>
      </c>
      <c r="S340" s="17">
        <v>49.2</v>
      </c>
      <c r="T340" s="17">
        <v>65.400000000000006</v>
      </c>
      <c r="U340" s="17">
        <v>65.400000000000006</v>
      </c>
      <c r="V340" s="17">
        <v>65.2</v>
      </c>
      <c r="W340" s="17">
        <v>68.599999999999994</v>
      </c>
      <c r="X340" s="17">
        <v>89.7</v>
      </c>
      <c r="Y340" s="17">
        <v>89.8</v>
      </c>
      <c r="Z340" s="17">
        <v>89.6</v>
      </c>
      <c r="AA340" s="17">
        <v>66.900000000000006</v>
      </c>
      <c r="AB340" s="17">
        <v>105.9</v>
      </c>
      <c r="AC340" s="17">
        <v>825</v>
      </c>
      <c r="AD340" s="17">
        <v>13.2</v>
      </c>
      <c r="AE340" s="41">
        <v>594</v>
      </c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>
        <f>AVERAGE($D$329:$D$340)</f>
        <v>49.291666666666657</v>
      </c>
      <c r="E341" s="78">
        <f>AVERAGE($E$329:$E$340)</f>
        <v>96.616666666666674</v>
      </c>
      <c r="F341" s="102">
        <f>AVERAGE($F$329:$F$340)</f>
        <v>15.475000000000001</v>
      </c>
      <c r="G341" s="77" t="e">
        <f>AVERAGE(G329:G340)</f>
        <v>#DIV/0!</v>
      </c>
      <c r="H341" s="78">
        <f>AVERAGE($H$329:$H$340)</f>
        <v>35.499999999999993</v>
      </c>
      <c r="I341" s="78">
        <f>AVERAGE($I$329:$I$340)</f>
        <v>96.899999999999991</v>
      </c>
      <c r="J341" s="78">
        <f>AVERAGE(J329:J340)</f>
        <v>85.225000000000009</v>
      </c>
      <c r="K341" s="103">
        <f>AVERAGE($K$329:$K$340)</f>
        <v>84.949999999999989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>
        <f t="shared" si="51"/>
        <v>97.891666666666666</v>
      </c>
      <c r="Q341" s="158">
        <f t="shared" si="51"/>
        <v>16.783333333333331</v>
      </c>
      <c r="R341" s="78">
        <f t="shared" si="51"/>
        <v>49.016666666666673</v>
      </c>
      <c r="S341" s="78">
        <f t="shared" si="51"/>
        <v>49.01666666666668</v>
      </c>
      <c r="T341" s="78">
        <f t="shared" si="51"/>
        <v>64.275000000000006</v>
      </c>
      <c r="U341" s="78">
        <f t="shared" si="51"/>
        <v>64.36666666666666</v>
      </c>
      <c r="V341" s="78">
        <f t="shared" si="51"/>
        <v>64.141666666666666</v>
      </c>
      <c r="W341" s="78">
        <f t="shared" si="51"/>
        <v>67.400000000000006</v>
      </c>
      <c r="X341" s="78">
        <f t="shared" si="51"/>
        <v>87.774999999999991</v>
      </c>
      <c r="Y341" s="78">
        <f t="shared" si="51"/>
        <v>87.858333333333334</v>
      </c>
      <c r="Z341" s="78">
        <f t="shared" si="51"/>
        <v>87.725000000000009</v>
      </c>
      <c r="AA341" s="78">
        <f t="shared" si="51"/>
        <v>65.86666666666666</v>
      </c>
      <c r="AB341" s="78">
        <f t="shared" si="51"/>
        <v>107.10833333333333</v>
      </c>
      <c r="AC341" s="78">
        <f t="shared" si="51"/>
        <v>825.5</v>
      </c>
      <c r="AD341" s="78">
        <f t="shared" si="51"/>
        <v>13.158333333333333</v>
      </c>
      <c r="AE341" s="102">
        <f>AVERAGE($AE$329:$AE$340)</f>
        <v>583.5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45349</v>
      </c>
      <c r="B342" s="11">
        <v>25.0833333333333</v>
      </c>
      <c r="C342" s="306"/>
      <c r="D342" s="17">
        <v>49.4</v>
      </c>
      <c r="E342" s="17">
        <v>96.1</v>
      </c>
      <c r="F342" s="41">
        <v>15.1</v>
      </c>
      <c r="G342" s="306"/>
      <c r="H342" s="17">
        <v>34</v>
      </c>
      <c r="I342" s="17">
        <v>95.2</v>
      </c>
      <c r="J342" s="17">
        <v>87.9</v>
      </c>
      <c r="K342" s="98">
        <v>87.6</v>
      </c>
      <c r="L342" s="286">
        <f>G342-C342</f>
        <v>0</v>
      </c>
      <c r="M342" s="99"/>
      <c r="N342" s="17"/>
      <c r="O342" s="41"/>
      <c r="P342" s="142">
        <v>97.7</v>
      </c>
      <c r="Q342" s="144">
        <v>16.2</v>
      </c>
      <c r="R342" s="99">
        <v>49.1</v>
      </c>
      <c r="S342" s="17">
        <v>49.2</v>
      </c>
      <c r="T342" s="17">
        <v>64.599999999999994</v>
      </c>
      <c r="U342" s="17">
        <v>64.7</v>
      </c>
      <c r="V342" s="17">
        <v>64.400000000000006</v>
      </c>
      <c r="W342" s="17">
        <v>67.8</v>
      </c>
      <c r="X342" s="17">
        <v>89.4</v>
      </c>
      <c r="Y342" s="17">
        <v>89.5</v>
      </c>
      <c r="Z342" s="17">
        <v>89.3</v>
      </c>
      <c r="AA342" s="17">
        <v>66.2</v>
      </c>
      <c r="AB342" s="17">
        <v>107.3</v>
      </c>
      <c r="AC342" s="17">
        <v>825</v>
      </c>
      <c r="AD342" s="17">
        <v>13.1</v>
      </c>
      <c r="AE342" s="41">
        <v>592</v>
      </c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>
        <v>49.4</v>
      </c>
      <c r="E343" s="17">
        <v>96.3</v>
      </c>
      <c r="F343" s="41">
        <v>14.9</v>
      </c>
      <c r="G343" s="311"/>
      <c r="H343" s="17">
        <v>33.299999999999997</v>
      </c>
      <c r="I343" s="17">
        <v>96.8</v>
      </c>
      <c r="J343" s="17">
        <v>87.6</v>
      </c>
      <c r="K343" s="98">
        <v>87.3</v>
      </c>
      <c r="L343" s="266"/>
      <c r="M343" s="99"/>
      <c r="N343" s="17"/>
      <c r="O343" s="41"/>
      <c r="P343" s="142">
        <v>97.2</v>
      </c>
      <c r="Q343" s="144">
        <v>16</v>
      </c>
      <c r="R343" s="99">
        <v>49.1</v>
      </c>
      <c r="S343" s="17">
        <v>49.1</v>
      </c>
      <c r="T343" s="17">
        <v>64</v>
      </c>
      <c r="U343" s="17">
        <v>64.099999999999994</v>
      </c>
      <c r="V343" s="17">
        <v>63.9</v>
      </c>
      <c r="W343" s="17">
        <v>67.2</v>
      </c>
      <c r="X343" s="17">
        <v>89.1</v>
      </c>
      <c r="Y343" s="17">
        <v>89.2</v>
      </c>
      <c r="Z343" s="17">
        <v>89</v>
      </c>
      <c r="AA343" s="17">
        <v>65.599999999999994</v>
      </c>
      <c r="AB343" s="17">
        <v>107.3</v>
      </c>
      <c r="AC343" s="17">
        <v>825</v>
      </c>
      <c r="AD343" s="17">
        <v>13</v>
      </c>
      <c r="AE343" s="41">
        <v>590</v>
      </c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>
        <v>49.4</v>
      </c>
      <c r="E344" s="17">
        <v>98.5</v>
      </c>
      <c r="F344" s="41">
        <v>14.7</v>
      </c>
      <c r="G344" s="311"/>
      <c r="H344" s="17">
        <v>32.9</v>
      </c>
      <c r="I344" s="17">
        <v>96.2</v>
      </c>
      <c r="J344" s="17">
        <v>87.4</v>
      </c>
      <c r="K344" s="98">
        <v>87.1</v>
      </c>
      <c r="L344" s="266"/>
      <c r="M344" s="99"/>
      <c r="N344" s="17"/>
      <c r="O344" s="41"/>
      <c r="P344" s="142">
        <v>98.1</v>
      </c>
      <c r="Q344" s="144">
        <v>15.8</v>
      </c>
      <c r="R344" s="99">
        <v>49.1</v>
      </c>
      <c r="S344" s="17">
        <v>49.1</v>
      </c>
      <c r="T344" s="17">
        <v>63.6</v>
      </c>
      <c r="U344" s="17">
        <v>63.7</v>
      </c>
      <c r="V344" s="17">
        <v>63.5</v>
      </c>
      <c r="W344" s="17">
        <v>66.7</v>
      </c>
      <c r="X344" s="17">
        <v>89</v>
      </c>
      <c r="Y344" s="17">
        <v>89</v>
      </c>
      <c r="Z344" s="17">
        <v>88.9</v>
      </c>
      <c r="AA344" s="17">
        <v>65.2</v>
      </c>
      <c r="AB344" s="17">
        <v>107.7</v>
      </c>
      <c r="AC344" s="17">
        <v>826</v>
      </c>
      <c r="AD344" s="17">
        <v>13.2</v>
      </c>
      <c r="AE344" s="41">
        <v>589</v>
      </c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>
        <v>49.4</v>
      </c>
      <c r="E345" s="17">
        <v>97.3</v>
      </c>
      <c r="F345" s="41">
        <v>14.9</v>
      </c>
      <c r="G345" s="311"/>
      <c r="H345" s="17">
        <v>34.799999999999997</v>
      </c>
      <c r="I345" s="17">
        <v>96.6</v>
      </c>
      <c r="J345" s="17">
        <v>87.4</v>
      </c>
      <c r="K345" s="98">
        <v>87.1</v>
      </c>
      <c r="L345" s="266"/>
      <c r="M345" s="99"/>
      <c r="N345" s="17"/>
      <c r="O345" s="41"/>
      <c r="P345" s="142">
        <v>98.5</v>
      </c>
      <c r="Q345" s="144">
        <v>16.3</v>
      </c>
      <c r="R345" s="99">
        <v>49.1</v>
      </c>
      <c r="S345" s="17">
        <v>49.1</v>
      </c>
      <c r="T345" s="17">
        <v>64.3</v>
      </c>
      <c r="U345" s="17">
        <v>64.3</v>
      </c>
      <c r="V345" s="17">
        <v>64.099999999999994</v>
      </c>
      <c r="W345" s="17">
        <v>67.400000000000006</v>
      </c>
      <c r="X345" s="17">
        <v>88.9</v>
      </c>
      <c r="Y345" s="17">
        <v>89</v>
      </c>
      <c r="Z345" s="17">
        <v>88.8</v>
      </c>
      <c r="AA345" s="17">
        <v>65.8</v>
      </c>
      <c r="AB345" s="17">
        <v>107.3</v>
      </c>
      <c r="AC345" s="17">
        <v>824</v>
      </c>
      <c r="AD345" s="17">
        <v>13</v>
      </c>
      <c r="AE345" s="41">
        <v>591</v>
      </c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>
        <v>49.4</v>
      </c>
      <c r="E346" s="17">
        <v>96.4</v>
      </c>
      <c r="F346" s="41">
        <v>15.6</v>
      </c>
      <c r="G346" s="311"/>
      <c r="H346" s="17">
        <v>37.200000000000003</v>
      </c>
      <c r="I346" s="17">
        <v>95.6</v>
      </c>
      <c r="J346" s="17">
        <v>87.2</v>
      </c>
      <c r="K346" s="98">
        <v>87.4</v>
      </c>
      <c r="L346" s="266"/>
      <c r="M346" s="99"/>
      <c r="N346" s="17"/>
      <c r="O346" s="41"/>
      <c r="P346" s="142">
        <v>97.5</v>
      </c>
      <c r="Q346" s="144">
        <v>17</v>
      </c>
      <c r="R346" s="99">
        <v>49.9</v>
      </c>
      <c r="S346" s="17">
        <v>49.2</v>
      </c>
      <c r="T346" s="17">
        <v>65.400000000000006</v>
      </c>
      <c r="U346" s="17">
        <v>65.400000000000006</v>
      </c>
      <c r="V346" s="17">
        <v>65.2</v>
      </c>
      <c r="W346" s="17">
        <v>68.5</v>
      </c>
      <c r="X346" s="17">
        <v>89</v>
      </c>
      <c r="Y346" s="17">
        <v>89.1</v>
      </c>
      <c r="Z346" s="17">
        <v>88.9</v>
      </c>
      <c r="AA346" s="17">
        <v>66.900000000000006</v>
      </c>
      <c r="AB346" s="17">
        <v>107.2</v>
      </c>
      <c r="AC346" s="17">
        <v>824</v>
      </c>
      <c r="AD346" s="17">
        <v>12.9</v>
      </c>
      <c r="AE346" s="41">
        <v>591</v>
      </c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>
        <v>49.4</v>
      </c>
      <c r="E347" s="17">
        <v>94.7</v>
      </c>
      <c r="F347" s="41">
        <v>16.100000000000001</v>
      </c>
      <c r="G347" s="311"/>
      <c r="H347" s="17">
        <v>38.4</v>
      </c>
      <c r="I347" s="17">
        <v>96.6</v>
      </c>
      <c r="J347" s="17">
        <v>87.3</v>
      </c>
      <c r="K347" s="98">
        <v>87.6</v>
      </c>
      <c r="L347" s="266"/>
      <c r="M347" s="99"/>
      <c r="N347" s="17"/>
      <c r="O347" s="41"/>
      <c r="P347" s="142">
        <v>96.4</v>
      </c>
      <c r="Q347" s="144">
        <v>17.5</v>
      </c>
      <c r="R347" s="99">
        <v>49.1</v>
      </c>
      <c r="S347" s="17">
        <v>49.1</v>
      </c>
      <c r="T347" s="17">
        <v>66</v>
      </c>
      <c r="U347" s="17">
        <v>66.2</v>
      </c>
      <c r="V347" s="17">
        <v>65.900000000000006</v>
      </c>
      <c r="W347" s="17">
        <v>69.2</v>
      </c>
      <c r="X347" s="17">
        <v>89.2</v>
      </c>
      <c r="Y347" s="17">
        <v>89.2</v>
      </c>
      <c r="Z347" s="17">
        <v>89</v>
      </c>
      <c r="AA347" s="17">
        <v>67.599999999999994</v>
      </c>
      <c r="AB347" s="17">
        <v>106.4</v>
      </c>
      <c r="AC347" s="17">
        <v>826</v>
      </c>
      <c r="AD347" s="17">
        <v>13.2</v>
      </c>
      <c r="AE347" s="41">
        <v>590</v>
      </c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>
        <v>49.4</v>
      </c>
      <c r="E348" s="17">
        <v>94.9</v>
      </c>
      <c r="F348" s="41">
        <v>16.5</v>
      </c>
      <c r="G348" s="311"/>
      <c r="H348" s="17">
        <v>38.5</v>
      </c>
      <c r="I348" s="17">
        <v>95.7</v>
      </c>
      <c r="J348" s="17">
        <v>86.9</v>
      </c>
      <c r="K348" s="98">
        <v>87.2</v>
      </c>
      <c r="L348" s="266"/>
      <c r="M348" s="99"/>
      <c r="N348" s="17"/>
      <c r="O348" s="41"/>
      <c r="P348" s="142">
        <v>96.5</v>
      </c>
      <c r="Q348" s="144">
        <v>18</v>
      </c>
      <c r="R348" s="99">
        <v>49.2</v>
      </c>
      <c r="S348" s="17">
        <v>49.2</v>
      </c>
      <c r="T348" s="17">
        <v>66.2</v>
      </c>
      <c r="U348" s="17">
        <v>66.3</v>
      </c>
      <c r="V348" s="17">
        <v>66</v>
      </c>
      <c r="W348" s="17">
        <v>69.3</v>
      </c>
      <c r="X348" s="17">
        <v>88.8</v>
      </c>
      <c r="Y348" s="17">
        <v>88.8</v>
      </c>
      <c r="Z348" s="17">
        <v>88.7</v>
      </c>
      <c r="AA348" s="17">
        <v>67.7</v>
      </c>
      <c r="AB348" s="17">
        <v>106.4</v>
      </c>
      <c r="AC348" s="17">
        <v>826</v>
      </c>
      <c r="AD348" s="17">
        <v>13.2</v>
      </c>
      <c r="AE348" s="41">
        <v>588</v>
      </c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>
        <v>49.4</v>
      </c>
      <c r="E349" s="17">
        <v>94</v>
      </c>
      <c r="F349" s="41">
        <v>16.5</v>
      </c>
      <c r="G349" s="311"/>
      <c r="H349" s="17">
        <v>37.799999999999997</v>
      </c>
      <c r="I349" s="17">
        <v>96.7</v>
      </c>
      <c r="J349" s="17">
        <v>85.7</v>
      </c>
      <c r="K349" s="98">
        <v>86</v>
      </c>
      <c r="L349" s="266"/>
      <c r="M349" s="99"/>
      <c r="N349" s="17"/>
      <c r="O349" s="41"/>
      <c r="P349" s="142">
        <v>97.3</v>
      </c>
      <c r="Q349" s="144">
        <v>17.8</v>
      </c>
      <c r="R349" s="99">
        <v>49.1</v>
      </c>
      <c r="S349" s="17">
        <v>49.1</v>
      </c>
      <c r="T349" s="17">
        <v>65.2</v>
      </c>
      <c r="U349" s="17">
        <v>65.3</v>
      </c>
      <c r="V349" s="17">
        <v>65.099999999999994</v>
      </c>
      <c r="W349" s="17">
        <v>68.3</v>
      </c>
      <c r="X349" s="17">
        <v>87.6</v>
      </c>
      <c r="Y349" s="17">
        <v>87.7</v>
      </c>
      <c r="Z349" s="17">
        <v>87.5</v>
      </c>
      <c r="AA349" s="17">
        <v>66.7</v>
      </c>
      <c r="AB349" s="17">
        <v>107</v>
      </c>
      <c r="AC349" s="17">
        <v>825</v>
      </c>
      <c r="AD349" s="17">
        <v>13.2</v>
      </c>
      <c r="AE349" s="41">
        <v>580</v>
      </c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>
        <v>49.4</v>
      </c>
      <c r="E350" s="17">
        <v>91.6</v>
      </c>
      <c r="F350" s="41">
        <v>16.3</v>
      </c>
      <c r="G350" s="311"/>
      <c r="H350" s="17">
        <v>36.5</v>
      </c>
      <c r="I350" s="17">
        <v>97</v>
      </c>
      <c r="J350" s="17">
        <v>84.6</v>
      </c>
      <c r="K350" s="98">
        <v>84.9</v>
      </c>
      <c r="L350" s="266"/>
      <c r="M350" s="99"/>
      <c r="N350" s="17"/>
      <c r="O350" s="41"/>
      <c r="P350" s="142">
        <v>98.4</v>
      </c>
      <c r="Q350" s="144">
        <v>17.399999999999999</v>
      </c>
      <c r="R350" s="99">
        <v>49.1</v>
      </c>
      <c r="S350" s="17">
        <v>49.1</v>
      </c>
      <c r="T350" s="17">
        <v>63.9</v>
      </c>
      <c r="U350" s="17">
        <v>63.9</v>
      </c>
      <c r="V350" s="17">
        <v>63.6</v>
      </c>
      <c r="W350" s="17">
        <v>66.8</v>
      </c>
      <c r="X350" s="17">
        <v>86.6</v>
      </c>
      <c r="Y350" s="17">
        <v>86.7</v>
      </c>
      <c r="Z350" s="17">
        <v>86.5</v>
      </c>
      <c r="AA350" s="17">
        <v>65.3</v>
      </c>
      <c r="AB350" s="17">
        <v>107.3</v>
      </c>
      <c r="AC350" s="17">
        <v>826</v>
      </c>
      <c r="AD350" s="17">
        <v>13.1</v>
      </c>
      <c r="AE350" s="41">
        <v>573</v>
      </c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>
        <v>49.4</v>
      </c>
      <c r="E351" s="17">
        <v>95.8</v>
      </c>
      <c r="F351" s="41">
        <v>16</v>
      </c>
      <c r="G351" s="311"/>
      <c r="H351" s="17">
        <v>36.1</v>
      </c>
      <c r="I351" s="17">
        <v>98</v>
      </c>
      <c r="J351" s="17">
        <v>84.4</v>
      </c>
      <c r="K351" s="98">
        <v>84.7</v>
      </c>
      <c r="L351" s="266"/>
      <c r="M351" s="99"/>
      <c r="N351" s="17"/>
      <c r="O351" s="41"/>
      <c r="P351" s="142">
        <v>99.7</v>
      </c>
      <c r="Q351" s="144">
        <v>17.3</v>
      </c>
      <c r="R351" s="99">
        <v>49.1</v>
      </c>
      <c r="S351" s="17">
        <v>49.1</v>
      </c>
      <c r="T351" s="17">
        <v>63.4</v>
      </c>
      <c r="U351" s="17">
        <v>63.4</v>
      </c>
      <c r="V351" s="17">
        <v>63.2</v>
      </c>
      <c r="W351" s="17">
        <v>66.3</v>
      </c>
      <c r="X351" s="17">
        <v>86.4</v>
      </c>
      <c r="Y351" s="17">
        <v>86.4</v>
      </c>
      <c r="Z351" s="17">
        <v>86.2</v>
      </c>
      <c r="AA351" s="17">
        <v>64.8</v>
      </c>
      <c r="AB351" s="17">
        <v>108.3</v>
      </c>
      <c r="AC351" s="17">
        <v>825</v>
      </c>
      <c r="AD351" s="17">
        <v>13.2</v>
      </c>
      <c r="AE351" s="41">
        <v>53</v>
      </c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>
        <v>49.4</v>
      </c>
      <c r="E352" s="17">
        <v>96.9</v>
      </c>
      <c r="F352" s="41">
        <v>16</v>
      </c>
      <c r="G352" s="311"/>
      <c r="H352" s="17">
        <v>35.799999999999997</v>
      </c>
      <c r="I352" s="17">
        <v>98.5</v>
      </c>
      <c r="J352" s="17">
        <v>83.8</v>
      </c>
      <c r="K352" s="98">
        <v>84.1</v>
      </c>
      <c r="L352" s="266"/>
      <c r="M352" s="99"/>
      <c r="N352" s="17"/>
      <c r="O352" s="41"/>
      <c r="P352" s="142">
        <v>99.3</v>
      </c>
      <c r="Q352" s="144">
        <v>17.100000000000001</v>
      </c>
      <c r="R352" s="99">
        <v>49.1</v>
      </c>
      <c r="S352" s="17">
        <v>49.1</v>
      </c>
      <c r="T352" s="17">
        <v>62.9</v>
      </c>
      <c r="U352" s="17">
        <v>62.9</v>
      </c>
      <c r="V352" s="17">
        <v>62.7</v>
      </c>
      <c r="W352" s="17">
        <v>65.7</v>
      </c>
      <c r="X352" s="17">
        <v>85.7</v>
      </c>
      <c r="Y352" s="17">
        <v>85.8</v>
      </c>
      <c r="Z352" s="17">
        <v>85.6</v>
      </c>
      <c r="AA352" s="17">
        <v>644</v>
      </c>
      <c r="AB352" s="17">
        <v>108.1</v>
      </c>
      <c r="AC352" s="17">
        <v>825</v>
      </c>
      <c r="AD352" s="17">
        <v>13.2</v>
      </c>
      <c r="AE352" s="41">
        <v>570</v>
      </c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>
        <v>49.3</v>
      </c>
      <c r="E353" s="17">
        <v>99.3</v>
      </c>
      <c r="F353" s="41">
        <v>15.9</v>
      </c>
      <c r="G353" s="312"/>
      <c r="H353" s="17">
        <v>35.4</v>
      </c>
      <c r="I353" s="17">
        <v>99.1</v>
      </c>
      <c r="J353" s="17">
        <v>83.3</v>
      </c>
      <c r="K353" s="98">
        <v>83.6</v>
      </c>
      <c r="L353" s="267"/>
      <c r="M353" s="99"/>
      <c r="N353" s="17"/>
      <c r="O353" s="41"/>
      <c r="P353" s="142">
        <v>99.7</v>
      </c>
      <c r="Q353" s="144">
        <v>17.2</v>
      </c>
      <c r="R353" s="99">
        <v>49.1</v>
      </c>
      <c r="S353" s="17">
        <v>49.1</v>
      </c>
      <c r="T353" s="17">
        <v>62.5</v>
      </c>
      <c r="U353" s="17">
        <v>62.5</v>
      </c>
      <c r="V353" s="17">
        <v>62.3</v>
      </c>
      <c r="W353" s="17">
        <v>65.2</v>
      </c>
      <c r="X353" s="17">
        <v>85.3</v>
      </c>
      <c r="Y353" s="17">
        <v>85.3</v>
      </c>
      <c r="Z353" s="17">
        <v>85.2</v>
      </c>
      <c r="AA353" s="17">
        <v>63.9</v>
      </c>
      <c r="AB353" s="17">
        <v>108.5</v>
      </c>
      <c r="AC353" s="17">
        <v>825</v>
      </c>
      <c r="AD353" s="17">
        <v>13.2</v>
      </c>
      <c r="AE353" s="41">
        <v>566</v>
      </c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>
        <f>AVERAGE($D$342:$D$353)</f>
        <v>49.391666666666652</v>
      </c>
      <c r="E354" s="78">
        <f>E353</f>
        <v>99.3</v>
      </c>
      <c r="F354" s="102">
        <f>AVERAGE($F$342:$F$353)</f>
        <v>15.708333333333336</v>
      </c>
      <c r="G354" s="77" t="e">
        <f>AVERAGE(G342:G353)</f>
        <v>#DIV/0!</v>
      </c>
      <c r="H354" s="78">
        <f>AVERAGE($H$342:$H$353)</f>
        <v>35.891666666666666</v>
      </c>
      <c r="I354" s="78">
        <f>AVERAGE($I$342:$I$353)</f>
        <v>96.833333333333329</v>
      </c>
      <c r="J354" s="78">
        <f>AVERAGE(J342:J353)</f>
        <v>86.125</v>
      </c>
      <c r="K354" s="103">
        <f>AVERAGE($K$342:$K$353)</f>
        <v>86.216666666666683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>
        <f>AVERAGE(P342:P353)</f>
        <v>98.024999999999991</v>
      </c>
      <c r="Q354" s="159">
        <f>AVERAGE(Q355:Q366)</f>
        <v>17.316666666666666</v>
      </c>
      <c r="R354" s="78">
        <f t="shared" ref="R354:AD354" si="53">AVERAGE(R342:R353)</f>
        <v>49.175000000000011</v>
      </c>
      <c r="S354" s="78">
        <f t="shared" si="53"/>
        <v>49.125000000000007</v>
      </c>
      <c r="T354" s="78">
        <f t="shared" si="53"/>
        <v>64.333333333333329</v>
      </c>
      <c r="U354" s="78">
        <f t="shared" si="53"/>
        <v>64.391666666666666</v>
      </c>
      <c r="V354" s="78">
        <f t="shared" si="53"/>
        <v>64.158333333333346</v>
      </c>
      <c r="W354" s="78">
        <f t="shared" si="53"/>
        <v>67.36666666666666</v>
      </c>
      <c r="X354" s="78">
        <f t="shared" si="53"/>
        <v>87.916666666666671</v>
      </c>
      <c r="Y354" s="78">
        <f t="shared" si="53"/>
        <v>87.975000000000009</v>
      </c>
      <c r="Z354" s="78">
        <f t="shared" si="53"/>
        <v>87.800000000000011</v>
      </c>
      <c r="AA354" s="78">
        <f t="shared" si="53"/>
        <v>114.14166666666667</v>
      </c>
      <c r="AB354" s="78">
        <f t="shared" si="53"/>
        <v>107.39999999999999</v>
      </c>
      <c r="AC354" s="78">
        <f t="shared" si="53"/>
        <v>825.16666666666663</v>
      </c>
      <c r="AD354" s="78">
        <f t="shared" si="53"/>
        <v>13.124999999999998</v>
      </c>
      <c r="AE354" s="102">
        <f>AVERAGE($AE$342:$AE$353)</f>
        <v>539.41666666666663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45350</v>
      </c>
      <c r="B355" s="11">
        <v>26.0833333333333</v>
      </c>
      <c r="C355" s="306"/>
      <c r="D355" s="17">
        <v>49.5</v>
      </c>
      <c r="E355" s="17">
        <v>90</v>
      </c>
      <c r="F355" s="41">
        <v>15.9</v>
      </c>
      <c r="G355" s="306"/>
      <c r="H355" s="17">
        <v>33.6</v>
      </c>
      <c r="I355" s="17">
        <v>90.7</v>
      </c>
      <c r="J355" s="17">
        <v>85.5</v>
      </c>
      <c r="K355" s="98">
        <v>85.8</v>
      </c>
      <c r="L355" s="286">
        <f>G355-C355</f>
        <v>0</v>
      </c>
      <c r="M355" s="99"/>
      <c r="N355" s="17"/>
      <c r="O355" s="41"/>
      <c r="P355" s="99">
        <v>92.8</v>
      </c>
      <c r="Q355" s="17">
        <v>17.100000000000001</v>
      </c>
      <c r="R355" s="17">
        <v>49.2</v>
      </c>
      <c r="S355" s="17">
        <v>49.1</v>
      </c>
      <c r="T355" s="17">
        <v>63.7</v>
      </c>
      <c r="U355" s="17">
        <v>63.6</v>
      </c>
      <c r="V355" s="17">
        <v>63.4</v>
      </c>
      <c r="W355" s="17">
        <v>66.599999999999994</v>
      </c>
      <c r="X355" s="17">
        <v>87.4</v>
      </c>
      <c r="Y355" s="17">
        <v>87.5</v>
      </c>
      <c r="Z355" s="17">
        <v>87.3</v>
      </c>
      <c r="AA355" s="17">
        <v>65.099999999999994</v>
      </c>
      <c r="AB355" s="17">
        <v>108.2</v>
      </c>
      <c r="AC355" s="17">
        <v>825</v>
      </c>
      <c r="AD355" s="17">
        <v>17.3</v>
      </c>
      <c r="AE355" s="41">
        <v>579</v>
      </c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>
        <v>49.5</v>
      </c>
      <c r="E356" s="17">
        <v>91.5</v>
      </c>
      <c r="F356" s="41">
        <v>15.6</v>
      </c>
      <c r="G356" s="311"/>
      <c r="H356" s="17">
        <v>33.700000000000003</v>
      </c>
      <c r="I356" s="17">
        <v>90.6</v>
      </c>
      <c r="J356" s="17">
        <v>85.2</v>
      </c>
      <c r="K356" s="98">
        <v>85.4</v>
      </c>
      <c r="L356" s="266"/>
      <c r="M356" s="99"/>
      <c r="N356" s="17"/>
      <c r="O356" s="41"/>
      <c r="P356" s="99">
        <v>92.6</v>
      </c>
      <c r="Q356" s="17">
        <v>16.7</v>
      </c>
      <c r="R356" s="17">
        <v>49.2</v>
      </c>
      <c r="S356" s="17">
        <v>49.2</v>
      </c>
      <c r="T356" s="17">
        <v>64</v>
      </c>
      <c r="U356" s="17">
        <v>63.9</v>
      </c>
      <c r="V356" s="17">
        <v>63.7</v>
      </c>
      <c r="W356" s="17">
        <v>66.900000000000006</v>
      </c>
      <c r="X356" s="17">
        <v>88</v>
      </c>
      <c r="Y356" s="17">
        <v>88.1</v>
      </c>
      <c r="Z356" s="17">
        <v>88</v>
      </c>
      <c r="AA356" s="17">
        <v>65.3</v>
      </c>
      <c r="AB356" s="17">
        <v>107.6</v>
      </c>
      <c r="AC356" s="17">
        <v>825</v>
      </c>
      <c r="AD356" s="17">
        <v>16.899999999999999</v>
      </c>
      <c r="AE356" s="41">
        <v>584</v>
      </c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>
        <v>49.5</v>
      </c>
      <c r="E357" s="17">
        <v>91.6</v>
      </c>
      <c r="F357" s="41">
        <v>15.4</v>
      </c>
      <c r="G357" s="311"/>
      <c r="H357" s="17">
        <v>33.4</v>
      </c>
      <c r="I357" s="17">
        <v>90.2</v>
      </c>
      <c r="J357" s="17">
        <v>86.3</v>
      </c>
      <c r="K357" s="98">
        <v>86.5</v>
      </c>
      <c r="L357" s="266"/>
      <c r="M357" s="99"/>
      <c r="N357" s="17"/>
      <c r="O357" s="41"/>
      <c r="P357" s="99">
        <v>92</v>
      </c>
      <c r="Q357" s="17">
        <v>16.5</v>
      </c>
      <c r="R357" s="17">
        <v>49.2</v>
      </c>
      <c r="S357" s="17">
        <v>49.2</v>
      </c>
      <c r="T357" s="17">
        <v>63.8</v>
      </c>
      <c r="U357" s="17">
        <v>63.8</v>
      </c>
      <c r="V357" s="17">
        <v>63.6</v>
      </c>
      <c r="W357" s="17">
        <v>66.8</v>
      </c>
      <c r="X357" s="17">
        <v>88.1</v>
      </c>
      <c r="Y357" s="17">
        <v>88.2</v>
      </c>
      <c r="Z357" s="17">
        <v>88</v>
      </c>
      <c r="AA357" s="17">
        <v>65.2</v>
      </c>
      <c r="AB357" s="17">
        <v>107.9</v>
      </c>
      <c r="AC357" s="17">
        <v>825</v>
      </c>
      <c r="AD357" s="17">
        <v>16.899999999999999</v>
      </c>
      <c r="AE357" s="41">
        <v>584</v>
      </c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>
        <v>49.4</v>
      </c>
      <c r="E358" s="17">
        <v>91.5</v>
      </c>
      <c r="F358" s="41">
        <v>15.6</v>
      </c>
      <c r="G358" s="311"/>
      <c r="H358" s="17">
        <v>35.5</v>
      </c>
      <c r="I358" s="17">
        <v>92.7</v>
      </c>
      <c r="J358" s="17">
        <v>87.3</v>
      </c>
      <c r="K358" s="98">
        <v>87.6</v>
      </c>
      <c r="L358" s="266"/>
      <c r="M358" s="99"/>
      <c r="N358" s="17"/>
      <c r="O358" s="41"/>
      <c r="P358" s="99">
        <v>94</v>
      </c>
      <c r="Q358" s="17">
        <v>16.899999999999999</v>
      </c>
      <c r="R358" s="17">
        <v>49.2</v>
      </c>
      <c r="S358" s="17">
        <v>49.2</v>
      </c>
      <c r="T358" s="17">
        <v>65.2</v>
      </c>
      <c r="U358" s="17">
        <v>65.2</v>
      </c>
      <c r="V358" s="17">
        <v>64.900000000000006</v>
      </c>
      <c r="W358" s="17">
        <v>68.2</v>
      </c>
      <c r="X358" s="17">
        <v>89.1</v>
      </c>
      <c r="Y358" s="17">
        <v>89.2</v>
      </c>
      <c r="Z358" s="17">
        <v>89</v>
      </c>
      <c r="AA358" s="17">
        <v>66.599999999999994</v>
      </c>
      <c r="AB358" s="17">
        <v>106.7</v>
      </c>
      <c r="AC358" s="17">
        <v>825</v>
      </c>
      <c r="AD358" s="17">
        <v>15</v>
      </c>
      <c r="AE358" s="41">
        <v>594</v>
      </c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>
        <v>49.4</v>
      </c>
      <c r="E359" s="17">
        <v>91.4</v>
      </c>
      <c r="F359" s="41">
        <v>16.100000000000001</v>
      </c>
      <c r="G359" s="311"/>
      <c r="H359" s="17">
        <v>37.5</v>
      </c>
      <c r="I359" s="17">
        <v>92</v>
      </c>
      <c r="J359" s="17">
        <v>87.4</v>
      </c>
      <c r="K359" s="98">
        <v>87.7</v>
      </c>
      <c r="L359" s="266"/>
      <c r="M359" s="99"/>
      <c r="N359" s="17"/>
      <c r="O359" s="41"/>
      <c r="P359" s="99">
        <v>93.9</v>
      </c>
      <c r="Q359" s="17">
        <v>17</v>
      </c>
      <c r="R359" s="17">
        <v>49.2</v>
      </c>
      <c r="S359" s="17">
        <v>49.2</v>
      </c>
      <c r="T359" s="17">
        <v>66.400000000000006</v>
      </c>
      <c r="U359" s="17">
        <v>66.2</v>
      </c>
      <c r="V359" s="17">
        <v>66</v>
      </c>
      <c r="W359" s="17">
        <v>69.3</v>
      </c>
      <c r="X359" s="17">
        <v>89.2</v>
      </c>
      <c r="Y359" s="17">
        <v>89.3</v>
      </c>
      <c r="Z359" s="17">
        <v>89.2</v>
      </c>
      <c r="AA359" s="17">
        <v>67.7</v>
      </c>
      <c r="AB359" s="17">
        <v>106.7</v>
      </c>
      <c r="AC359" s="17">
        <v>824</v>
      </c>
      <c r="AD359" s="17">
        <v>15</v>
      </c>
      <c r="AE359" s="41">
        <v>591</v>
      </c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>
        <v>49.5</v>
      </c>
      <c r="E360" s="17">
        <v>90.4</v>
      </c>
      <c r="F360" s="41">
        <v>16.600000000000001</v>
      </c>
      <c r="G360" s="311"/>
      <c r="H360" s="17">
        <v>38.200000000000003</v>
      </c>
      <c r="I360" s="17">
        <v>92.5</v>
      </c>
      <c r="J360" s="17">
        <v>87.6</v>
      </c>
      <c r="K360" s="98">
        <v>87.9</v>
      </c>
      <c r="L360" s="266"/>
      <c r="M360" s="99"/>
      <c r="N360" s="17"/>
      <c r="O360" s="41"/>
      <c r="P360" s="99">
        <v>94</v>
      </c>
      <c r="Q360" s="17">
        <v>17.899999999999999</v>
      </c>
      <c r="R360" s="17">
        <v>49.2</v>
      </c>
      <c r="S360" s="17">
        <v>49.2</v>
      </c>
      <c r="T360" s="17">
        <v>67.2</v>
      </c>
      <c r="U360" s="17">
        <v>67.099999999999994</v>
      </c>
      <c r="V360" s="17">
        <v>66.8</v>
      </c>
      <c r="W360" s="17">
        <v>70.2</v>
      </c>
      <c r="X360" s="17">
        <v>89.4</v>
      </c>
      <c r="Y360" s="17">
        <v>89.4</v>
      </c>
      <c r="Z360" s="17">
        <v>89.3</v>
      </c>
      <c r="AA360" s="17">
        <v>68.5</v>
      </c>
      <c r="AB360" s="17">
        <v>106.1</v>
      </c>
      <c r="AC360" s="17">
        <v>826</v>
      </c>
      <c r="AD360" s="17">
        <v>15.2</v>
      </c>
      <c r="AE360" s="41">
        <v>593</v>
      </c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>
        <v>49.4</v>
      </c>
      <c r="E361" s="17">
        <v>88.1</v>
      </c>
      <c r="F361" s="41">
        <v>16.8</v>
      </c>
      <c r="G361" s="311"/>
      <c r="H361" s="17">
        <v>38.1</v>
      </c>
      <c r="I361" s="17">
        <v>92.3</v>
      </c>
      <c r="J361" s="17">
        <v>87.8</v>
      </c>
      <c r="K361" s="98">
        <v>88</v>
      </c>
      <c r="L361" s="266"/>
      <c r="M361" s="99"/>
      <c r="N361" s="17"/>
      <c r="O361" s="41"/>
      <c r="P361" s="99">
        <v>93.7</v>
      </c>
      <c r="Q361" s="17">
        <v>18.2</v>
      </c>
      <c r="R361" s="17">
        <v>49.2</v>
      </c>
      <c r="S361" s="17">
        <v>49.2</v>
      </c>
      <c r="T361" s="17">
        <v>67.3</v>
      </c>
      <c r="U361" s="17">
        <v>67.3</v>
      </c>
      <c r="V361" s="17">
        <v>67</v>
      </c>
      <c r="W361" s="17">
        <v>70.400000000000006</v>
      </c>
      <c r="X361" s="17">
        <v>89.5</v>
      </c>
      <c r="Y361" s="17">
        <v>89.6</v>
      </c>
      <c r="Z361" s="17">
        <v>89.4</v>
      </c>
      <c r="AA361" s="17">
        <v>68.8</v>
      </c>
      <c r="AB361" s="17">
        <v>105.5</v>
      </c>
      <c r="AC361" s="17">
        <v>826</v>
      </c>
      <c r="AD361" s="17">
        <v>15.2</v>
      </c>
      <c r="AE361" s="41">
        <v>596</v>
      </c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>
        <v>49.3</v>
      </c>
      <c r="E362" s="17">
        <v>89.6</v>
      </c>
      <c r="F362" s="41">
        <v>16.899999999999999</v>
      </c>
      <c r="G362" s="311"/>
      <c r="H362" s="17">
        <v>37.4</v>
      </c>
      <c r="I362" s="17">
        <v>91.2</v>
      </c>
      <c r="J362" s="17">
        <v>87.9</v>
      </c>
      <c r="K362" s="98">
        <v>88.2</v>
      </c>
      <c r="L362" s="266"/>
      <c r="M362" s="99"/>
      <c r="N362" s="17"/>
      <c r="O362" s="41"/>
      <c r="P362" s="99">
        <v>93.5</v>
      </c>
      <c r="Q362" s="17">
        <v>18.399999999999999</v>
      </c>
      <c r="R362" s="17">
        <v>49.2</v>
      </c>
      <c r="S362" s="17">
        <v>49.2</v>
      </c>
      <c r="T362" s="17">
        <v>67.5</v>
      </c>
      <c r="U362" s="17">
        <v>67.3</v>
      </c>
      <c r="V362" s="17">
        <v>67</v>
      </c>
      <c r="W362" s="17">
        <v>70.5</v>
      </c>
      <c r="X362" s="17">
        <v>89.7</v>
      </c>
      <c r="Y362" s="17">
        <v>89.8</v>
      </c>
      <c r="Z362" s="17">
        <v>89.6</v>
      </c>
      <c r="AA362" s="17">
        <v>68.8</v>
      </c>
      <c r="AB362" s="17">
        <v>105.8</v>
      </c>
      <c r="AC362" s="17">
        <v>824</v>
      </c>
      <c r="AD362" s="17">
        <v>15.1</v>
      </c>
      <c r="AE362" s="41">
        <v>595</v>
      </c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>
        <v>49.4</v>
      </c>
      <c r="E363" s="17">
        <v>92.3</v>
      </c>
      <c r="F363" s="41">
        <v>16.600000000000001</v>
      </c>
      <c r="G363" s="311"/>
      <c r="H363" s="17">
        <v>36.700000000000003</v>
      </c>
      <c r="I363" s="17">
        <v>92.6</v>
      </c>
      <c r="J363" s="17">
        <v>88.2</v>
      </c>
      <c r="K363" s="98">
        <v>88.4</v>
      </c>
      <c r="L363" s="266"/>
      <c r="M363" s="99"/>
      <c r="N363" s="17"/>
      <c r="O363" s="41"/>
      <c r="P363" s="99">
        <v>93.4</v>
      </c>
      <c r="Q363" s="17">
        <v>17.899999999999999</v>
      </c>
      <c r="R363" s="17">
        <v>49.2</v>
      </c>
      <c r="S363" s="17">
        <v>49.2</v>
      </c>
      <c r="T363" s="17">
        <v>67.2</v>
      </c>
      <c r="U363" s="17">
        <v>67</v>
      </c>
      <c r="V363" s="17">
        <v>66.8</v>
      </c>
      <c r="W363" s="17">
        <v>70.2</v>
      </c>
      <c r="X363" s="17">
        <v>89.9</v>
      </c>
      <c r="Y363" s="17">
        <v>90</v>
      </c>
      <c r="Z363" s="17">
        <v>89.8</v>
      </c>
      <c r="AA363" s="17">
        <v>68.5</v>
      </c>
      <c r="AB363" s="17">
        <v>105.7</v>
      </c>
      <c r="AC363" s="17">
        <v>826</v>
      </c>
      <c r="AD363" s="17">
        <v>15</v>
      </c>
      <c r="AE363" s="41">
        <v>596</v>
      </c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>
        <v>49.4</v>
      </c>
      <c r="E364" s="17">
        <v>87.1</v>
      </c>
      <c r="F364" s="41">
        <v>16.5</v>
      </c>
      <c r="G364" s="311"/>
      <c r="H364" s="17">
        <v>35.5</v>
      </c>
      <c r="I364" s="17">
        <v>88.6</v>
      </c>
      <c r="J364" s="17">
        <v>87.1</v>
      </c>
      <c r="K364" s="98">
        <v>87.4</v>
      </c>
      <c r="L364" s="266"/>
      <c r="M364" s="99"/>
      <c r="N364" s="17"/>
      <c r="O364" s="41"/>
      <c r="P364" s="99">
        <v>90.2</v>
      </c>
      <c r="Q364" s="17">
        <v>17.600000000000001</v>
      </c>
      <c r="R364" s="17">
        <v>49.2</v>
      </c>
      <c r="S364" s="17">
        <v>49.2</v>
      </c>
      <c r="T364" s="40">
        <v>67.2</v>
      </c>
      <c r="U364" s="17">
        <v>67</v>
      </c>
      <c r="V364" s="17">
        <v>66.8</v>
      </c>
      <c r="W364" s="17">
        <v>70.400000000000006</v>
      </c>
      <c r="X364" s="17">
        <v>88.8</v>
      </c>
      <c r="Y364" s="17">
        <v>88.9</v>
      </c>
      <c r="Z364" s="17">
        <v>88.8</v>
      </c>
      <c r="AA364" s="17">
        <v>68.599999999999994</v>
      </c>
      <c r="AB364" s="17">
        <v>102.7</v>
      </c>
      <c r="AC364" s="17">
        <v>825</v>
      </c>
      <c r="AD364" s="17">
        <v>15.2</v>
      </c>
      <c r="AE364" s="41">
        <v>599</v>
      </c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>
        <v>49.4</v>
      </c>
      <c r="E365" s="17">
        <v>91.7</v>
      </c>
      <c r="F365" s="41">
        <v>15.6</v>
      </c>
      <c r="G365" s="311"/>
      <c r="H365" s="17">
        <v>35.799999999999997</v>
      </c>
      <c r="I365" s="17">
        <v>93.3</v>
      </c>
      <c r="J365" s="17">
        <v>86.9</v>
      </c>
      <c r="K365" s="98">
        <v>87.1</v>
      </c>
      <c r="L365" s="266"/>
      <c r="M365" s="99"/>
      <c r="N365" s="17"/>
      <c r="O365" s="41"/>
      <c r="P365" s="99">
        <v>95.2</v>
      </c>
      <c r="Q365" s="17">
        <v>16.8</v>
      </c>
      <c r="R365" s="17">
        <v>49.2</v>
      </c>
      <c r="S365" s="17">
        <v>49.2</v>
      </c>
      <c r="T365" s="17">
        <v>65.2</v>
      </c>
      <c r="U365" s="17">
        <v>65.099999999999994</v>
      </c>
      <c r="V365" s="17">
        <v>64.8</v>
      </c>
      <c r="W365" s="17">
        <v>68.099999999999994</v>
      </c>
      <c r="X365" s="17">
        <v>88.7</v>
      </c>
      <c r="Y365" s="17">
        <v>88.8</v>
      </c>
      <c r="Z365" s="17">
        <v>88.6</v>
      </c>
      <c r="AA365" s="17">
        <v>66.5</v>
      </c>
      <c r="AB365" s="17">
        <v>107</v>
      </c>
      <c r="AC365" s="17">
        <v>825</v>
      </c>
      <c r="AD365" s="17">
        <v>15</v>
      </c>
      <c r="AE365" s="41">
        <v>590</v>
      </c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>
        <v>49.4</v>
      </c>
      <c r="E366" s="17">
        <v>94.6</v>
      </c>
      <c r="F366" s="41">
        <v>15.5</v>
      </c>
      <c r="G366" s="312"/>
      <c r="H366" s="17">
        <v>34.200000000000003</v>
      </c>
      <c r="I366" s="17">
        <v>94</v>
      </c>
      <c r="J366" s="17">
        <v>86.7</v>
      </c>
      <c r="K366" s="98">
        <v>87</v>
      </c>
      <c r="L366" s="267"/>
      <c r="M366" s="99"/>
      <c r="N366" s="17"/>
      <c r="O366" s="41"/>
      <c r="P366" s="99">
        <v>94.3</v>
      </c>
      <c r="Q366" s="17">
        <v>16.8</v>
      </c>
      <c r="R366" s="17">
        <v>49.2</v>
      </c>
      <c r="S366" s="17">
        <v>49.2</v>
      </c>
      <c r="T366" s="17">
        <v>64.599999999999994</v>
      </c>
      <c r="U366" s="17">
        <v>64.5</v>
      </c>
      <c r="V366" s="17">
        <v>64.3</v>
      </c>
      <c r="W366" s="17">
        <v>67.599999999999994</v>
      </c>
      <c r="X366" s="17">
        <v>88.5</v>
      </c>
      <c r="Y366" s="17">
        <v>88.6</v>
      </c>
      <c r="Z366" s="17">
        <v>88.5</v>
      </c>
      <c r="AA366" s="17">
        <v>66</v>
      </c>
      <c r="AB366" s="17">
        <v>107.1</v>
      </c>
      <c r="AC366" s="17">
        <v>824</v>
      </c>
      <c r="AD366" s="17">
        <v>15</v>
      </c>
      <c r="AE366" s="41">
        <v>588</v>
      </c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>
        <f>AVERAGE($D$355:$D$366)</f>
        <v>49.42499999999999</v>
      </c>
      <c r="E367" s="78">
        <f>AVERAGE($E$355:$E$366)</f>
        <v>90.816666666666663</v>
      </c>
      <c r="F367" s="102">
        <f>AVERAGE($F$355:$F$366)</f>
        <v>16.091666666666665</v>
      </c>
      <c r="G367" s="77" t="e">
        <f>AVERAGE(G355:G366)</f>
        <v>#DIV/0!</v>
      </c>
      <c r="H367" s="78">
        <f>AVERAGE($H$355:$H$366)</f>
        <v>35.800000000000004</v>
      </c>
      <c r="I367" s="78">
        <f>AVERAGE($I$355:$I$366)</f>
        <v>91.725000000000009</v>
      </c>
      <c r="J367" s="78">
        <f>AVERAGE(J355:J366)</f>
        <v>86.991666666666674</v>
      </c>
      <c r="K367" s="103">
        <f>AVERAGE($K$355:$K$366)</f>
        <v>87.25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>
        <f>AVERAGE(P355:P366)</f>
        <v>93.3</v>
      </c>
      <c r="Q367" s="78">
        <f>AVERAGE(R355:R366)</f>
        <v>49.199999999999996</v>
      </c>
      <c r="R367" s="78">
        <f t="shared" ref="R367:AD367" si="55">AVERAGE(R355:R366)</f>
        <v>49.199999999999996</v>
      </c>
      <c r="S367" s="78">
        <f t="shared" si="55"/>
        <v>49.191666666666663</v>
      </c>
      <c r="T367" s="78">
        <f t="shared" si="55"/>
        <v>65.77500000000002</v>
      </c>
      <c r="U367" s="78">
        <f t="shared" si="55"/>
        <v>65.666666666666671</v>
      </c>
      <c r="V367" s="78">
        <f t="shared" si="55"/>
        <v>65.424999999999997</v>
      </c>
      <c r="W367" s="78">
        <f t="shared" si="55"/>
        <v>68.766666666666666</v>
      </c>
      <c r="X367" s="78">
        <f t="shared" si="55"/>
        <v>88.858333333333348</v>
      </c>
      <c r="Y367" s="78">
        <f t="shared" si="55"/>
        <v>88.949999999999989</v>
      </c>
      <c r="Z367" s="78">
        <f t="shared" si="55"/>
        <v>88.791666666666671</v>
      </c>
      <c r="AA367" s="78">
        <f t="shared" si="55"/>
        <v>67.133333333333326</v>
      </c>
      <c r="AB367" s="78">
        <f t="shared" si="55"/>
        <v>106.41666666666667</v>
      </c>
      <c r="AC367" s="78">
        <f t="shared" si="55"/>
        <v>825</v>
      </c>
      <c r="AD367" s="78">
        <f t="shared" si="55"/>
        <v>15.566666666666665</v>
      </c>
      <c r="AE367" s="102">
        <f>AVERAGE($AE$355:$AE$366)</f>
        <v>590.75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45351</v>
      </c>
      <c r="B368" s="11">
        <v>27.0833333333333</v>
      </c>
      <c r="C368" s="306"/>
      <c r="D368" s="17">
        <v>49.4</v>
      </c>
      <c r="E368" s="17">
        <v>92.5</v>
      </c>
      <c r="F368" s="41">
        <v>15.3</v>
      </c>
      <c r="G368" s="306"/>
      <c r="H368" s="17">
        <v>34.200000000000003</v>
      </c>
      <c r="I368" s="17">
        <v>93.2</v>
      </c>
      <c r="J368" s="17">
        <v>86.6</v>
      </c>
      <c r="K368" s="98">
        <v>86.9</v>
      </c>
      <c r="L368" s="286">
        <f>G368-C368</f>
        <v>0</v>
      </c>
      <c r="M368" s="99"/>
      <c r="N368" s="17"/>
      <c r="O368" s="41"/>
      <c r="P368" s="99">
        <v>94.5</v>
      </c>
      <c r="Q368" s="17">
        <v>16.5</v>
      </c>
      <c r="R368" s="17">
        <v>49.2</v>
      </c>
      <c r="S368" s="17">
        <v>49.2</v>
      </c>
      <c r="T368" s="17">
        <v>64.3</v>
      </c>
      <c r="U368" s="17">
        <v>64.2</v>
      </c>
      <c r="V368" s="17">
        <v>64</v>
      </c>
      <c r="W368" s="17">
        <v>67.2</v>
      </c>
      <c r="X368" s="17">
        <v>88.4</v>
      </c>
      <c r="Y368" s="17">
        <v>88.5</v>
      </c>
      <c r="Z368" s="17">
        <v>88.3</v>
      </c>
      <c r="AA368" s="17">
        <v>65.599999999999994</v>
      </c>
      <c r="AB368" s="17">
        <v>107.1</v>
      </c>
      <c r="AC368" s="17">
        <v>825</v>
      </c>
      <c r="AD368" s="17">
        <v>15.2</v>
      </c>
      <c r="AE368" s="41">
        <v>585</v>
      </c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>
        <v>49.4</v>
      </c>
      <c r="E369" s="17">
        <v>92.3</v>
      </c>
      <c r="F369" s="41">
        <v>15.3</v>
      </c>
      <c r="G369" s="311"/>
      <c r="H369" s="17">
        <v>34.1</v>
      </c>
      <c r="I369" s="17">
        <v>94.2</v>
      </c>
      <c r="J369" s="17">
        <v>86.4</v>
      </c>
      <c r="K369" s="98">
        <v>86.7</v>
      </c>
      <c r="L369" s="266"/>
      <c r="M369" s="99"/>
      <c r="N369" s="17"/>
      <c r="O369" s="41"/>
      <c r="P369" s="99">
        <v>95.5</v>
      </c>
      <c r="Q369" s="17">
        <v>16.5</v>
      </c>
      <c r="R369" s="17">
        <v>49.2</v>
      </c>
      <c r="S369" s="17">
        <v>49.2</v>
      </c>
      <c r="T369" s="17">
        <v>64.2</v>
      </c>
      <c r="U369" s="17">
        <v>64</v>
      </c>
      <c r="V369" s="17">
        <v>63.8</v>
      </c>
      <c r="W369" s="17">
        <v>67</v>
      </c>
      <c r="X369" s="17">
        <v>88.3</v>
      </c>
      <c r="Y369" s="17">
        <v>88.4</v>
      </c>
      <c r="Z369" s="17">
        <v>88.2</v>
      </c>
      <c r="AA369" s="17">
        <v>65.5</v>
      </c>
      <c r="AB369" s="17">
        <v>107.7</v>
      </c>
      <c r="AC369" s="17">
        <v>825</v>
      </c>
      <c r="AD369" s="17">
        <v>15.2</v>
      </c>
      <c r="AE369" s="41">
        <v>585</v>
      </c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>
        <v>49.4</v>
      </c>
      <c r="E370" s="17">
        <v>93.9</v>
      </c>
      <c r="F370" s="41">
        <v>15.6</v>
      </c>
      <c r="G370" s="311"/>
      <c r="H370" s="17">
        <v>34.5</v>
      </c>
      <c r="I370" s="17">
        <v>93.6</v>
      </c>
      <c r="J370" s="17">
        <v>87.3</v>
      </c>
      <c r="K370" s="98">
        <v>87.6</v>
      </c>
      <c r="L370" s="266"/>
      <c r="M370" s="99"/>
      <c r="N370" s="17"/>
      <c r="O370" s="41"/>
      <c r="P370" s="99">
        <v>95</v>
      </c>
      <c r="Q370" s="17">
        <v>16.899999999999999</v>
      </c>
      <c r="R370" s="17">
        <v>49.2</v>
      </c>
      <c r="S370" s="17">
        <v>49.2</v>
      </c>
      <c r="T370" s="17">
        <v>65.2</v>
      </c>
      <c r="U370" s="17">
        <v>65.099999999999994</v>
      </c>
      <c r="V370" s="17">
        <v>64.8</v>
      </c>
      <c r="W370" s="17">
        <v>68.099999999999994</v>
      </c>
      <c r="X370" s="17">
        <v>89.2</v>
      </c>
      <c r="Y370" s="17">
        <v>89.1</v>
      </c>
      <c r="Z370" s="17">
        <v>89</v>
      </c>
      <c r="AA370" s="17">
        <v>66.5</v>
      </c>
      <c r="AB370" s="17">
        <v>107.5</v>
      </c>
      <c r="AC370" s="17">
        <v>825</v>
      </c>
      <c r="AD370" s="17">
        <v>15</v>
      </c>
      <c r="AE370" s="41">
        <v>590</v>
      </c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>
        <v>49.5</v>
      </c>
      <c r="E371" s="17">
        <v>91</v>
      </c>
      <c r="F371" s="41">
        <v>15.4</v>
      </c>
      <c r="G371" s="311"/>
      <c r="H371" s="17">
        <v>33.700000000000003</v>
      </c>
      <c r="I371" s="17">
        <v>92.4</v>
      </c>
      <c r="J371" s="17">
        <v>87.7</v>
      </c>
      <c r="K371" s="98">
        <v>87.9</v>
      </c>
      <c r="L371" s="266"/>
      <c r="M371" s="99"/>
      <c r="N371" s="17"/>
      <c r="O371" s="41"/>
      <c r="P371" s="99">
        <v>93.8</v>
      </c>
      <c r="Q371" s="40">
        <v>16.8</v>
      </c>
      <c r="R371" s="17">
        <v>49.2</v>
      </c>
      <c r="S371" s="17">
        <v>49.2</v>
      </c>
      <c r="T371" s="17">
        <v>65.099999999999994</v>
      </c>
      <c r="U371" s="17">
        <v>65</v>
      </c>
      <c r="V371" s="17">
        <v>64.3</v>
      </c>
      <c r="W371" s="17">
        <v>68</v>
      </c>
      <c r="X371" s="17">
        <v>89.5</v>
      </c>
      <c r="Y371" s="17">
        <v>89.5</v>
      </c>
      <c r="Z371" s="17">
        <v>89.4</v>
      </c>
      <c r="AA371" s="17">
        <v>66.400000000000006</v>
      </c>
      <c r="AB371" s="17">
        <v>106.6</v>
      </c>
      <c r="AC371" s="17">
        <v>825</v>
      </c>
      <c r="AD371" s="17">
        <v>15.2</v>
      </c>
      <c r="AE371" s="41">
        <v>591</v>
      </c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>
        <v>49.4</v>
      </c>
      <c r="E372" s="17">
        <v>92.3</v>
      </c>
      <c r="F372" s="41">
        <v>15.6</v>
      </c>
      <c r="G372" s="311"/>
      <c r="H372" s="17">
        <v>36.200000000000003</v>
      </c>
      <c r="I372" s="17">
        <v>93</v>
      </c>
      <c r="J372" s="17">
        <v>86.9</v>
      </c>
      <c r="K372" s="98">
        <v>87.1</v>
      </c>
      <c r="L372" s="266"/>
      <c r="M372" s="99"/>
      <c r="N372" s="17"/>
      <c r="O372" s="41"/>
      <c r="P372" s="99">
        <v>94.4</v>
      </c>
      <c r="Q372" s="17">
        <v>16.899999999999999</v>
      </c>
      <c r="R372" s="17">
        <v>49.2</v>
      </c>
      <c r="S372" s="17">
        <v>49.2</v>
      </c>
      <c r="T372" s="17">
        <v>65.099999999999994</v>
      </c>
      <c r="U372" s="17">
        <v>64.900000000000006</v>
      </c>
      <c r="V372" s="17">
        <v>64.7</v>
      </c>
      <c r="W372" s="17">
        <v>68</v>
      </c>
      <c r="X372" s="17">
        <v>88.7</v>
      </c>
      <c r="Y372" s="40">
        <v>88.7</v>
      </c>
      <c r="Z372" s="17">
        <v>88.6</v>
      </c>
      <c r="AA372" s="17">
        <v>66.400000000000006</v>
      </c>
      <c r="AB372" s="17">
        <v>106.9</v>
      </c>
      <c r="AC372" s="17">
        <v>82.5</v>
      </c>
      <c r="AD372" s="17">
        <v>15.2</v>
      </c>
      <c r="AE372" s="41">
        <v>587</v>
      </c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>
        <v>49.4</v>
      </c>
      <c r="E373" s="17">
        <v>93.2</v>
      </c>
      <c r="F373" s="41">
        <v>16</v>
      </c>
      <c r="G373" s="311"/>
      <c r="H373" s="17">
        <v>36.799999999999997</v>
      </c>
      <c r="I373" s="17">
        <v>94.4</v>
      </c>
      <c r="J373" s="17">
        <v>86</v>
      </c>
      <c r="K373" s="98">
        <v>86.5</v>
      </c>
      <c r="L373" s="266"/>
      <c r="M373" s="99"/>
      <c r="N373" s="17"/>
      <c r="O373" s="41"/>
      <c r="P373" s="99">
        <v>94.9</v>
      </c>
      <c r="Q373" s="17">
        <v>17.399999999999999</v>
      </c>
      <c r="R373" s="17">
        <v>49.1</v>
      </c>
      <c r="S373" s="17">
        <v>49.2</v>
      </c>
      <c r="T373" s="17">
        <v>65.2</v>
      </c>
      <c r="U373" s="17">
        <v>64.900000000000006</v>
      </c>
      <c r="V373" s="17">
        <v>64.8</v>
      </c>
      <c r="W373" s="17">
        <v>67.900000000000006</v>
      </c>
      <c r="X373" s="17">
        <v>87.8</v>
      </c>
      <c r="Y373" s="17">
        <v>87.9</v>
      </c>
      <c r="Z373" s="17">
        <v>87.8</v>
      </c>
      <c r="AA373" s="17">
        <v>66.400000000000006</v>
      </c>
      <c r="AB373" s="17">
        <v>107.1</v>
      </c>
      <c r="AC373" s="17">
        <v>825</v>
      </c>
      <c r="AD373" s="17">
        <v>15.1</v>
      </c>
      <c r="AE373" s="41">
        <v>582</v>
      </c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>
        <v>49.34</v>
      </c>
      <c r="E374" s="17">
        <v>92.2</v>
      </c>
      <c r="F374" s="41">
        <v>16.2</v>
      </c>
      <c r="G374" s="311"/>
      <c r="H374" s="17">
        <v>35.9</v>
      </c>
      <c r="I374" s="17">
        <v>93</v>
      </c>
      <c r="J374" s="17">
        <v>86.3</v>
      </c>
      <c r="K374" s="17">
        <v>86.6</v>
      </c>
      <c r="L374" s="266"/>
      <c r="M374" s="99"/>
      <c r="N374" s="17"/>
      <c r="O374" s="41"/>
      <c r="P374" s="99">
        <v>95.4</v>
      </c>
      <c r="Q374" s="17">
        <v>17.600000000000001</v>
      </c>
      <c r="R374" s="17">
        <v>49.1</v>
      </c>
      <c r="S374" s="17">
        <v>49.2</v>
      </c>
      <c r="T374" s="17">
        <v>65.3</v>
      </c>
      <c r="U374" s="17">
        <v>65.099999999999994</v>
      </c>
      <c r="V374" s="17">
        <v>64.900000000000006</v>
      </c>
      <c r="W374" s="17">
        <v>68.099999999999994</v>
      </c>
      <c r="X374" s="17">
        <v>88.1</v>
      </c>
      <c r="Y374" s="17">
        <v>88.2</v>
      </c>
      <c r="Z374" s="17">
        <v>88.1</v>
      </c>
      <c r="AA374" s="17">
        <v>66.599999999999994</v>
      </c>
      <c r="AB374" s="17">
        <v>107.2</v>
      </c>
      <c r="AC374" s="17">
        <v>826</v>
      </c>
      <c r="AD374" s="17">
        <v>15.1</v>
      </c>
      <c r="AE374" s="41">
        <v>584</v>
      </c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>
        <v>49.4</v>
      </c>
      <c r="E375" s="17">
        <v>89.6</v>
      </c>
      <c r="F375" s="41">
        <v>16.2</v>
      </c>
      <c r="G375" s="311"/>
      <c r="H375" s="17">
        <v>36.200000000000003</v>
      </c>
      <c r="I375" s="17">
        <v>92.5</v>
      </c>
      <c r="J375" s="17">
        <v>86.5</v>
      </c>
      <c r="K375" s="17">
        <v>86.8</v>
      </c>
      <c r="L375" s="266"/>
      <c r="M375" s="99"/>
      <c r="N375" s="17"/>
      <c r="O375" s="41"/>
      <c r="P375" s="99">
        <v>94.3</v>
      </c>
      <c r="Q375" s="17">
        <v>17.5</v>
      </c>
      <c r="R375" s="17">
        <v>49.1</v>
      </c>
      <c r="S375" s="17">
        <v>49.2</v>
      </c>
      <c r="T375" s="17">
        <v>65.400000000000006</v>
      </c>
      <c r="U375" s="17">
        <v>65.3</v>
      </c>
      <c r="V375" s="17">
        <v>65</v>
      </c>
      <c r="W375" s="17">
        <v>68.3</v>
      </c>
      <c r="X375" s="17">
        <v>88.3</v>
      </c>
      <c r="Y375" s="17">
        <v>88.4</v>
      </c>
      <c r="Z375" s="17">
        <v>88.3</v>
      </c>
      <c r="AA375" s="17">
        <v>66.7</v>
      </c>
      <c r="AB375" s="17">
        <v>106.9</v>
      </c>
      <c r="AC375" s="17">
        <v>826</v>
      </c>
      <c r="AD375" s="17">
        <v>15.2</v>
      </c>
      <c r="AE375" s="41">
        <v>584</v>
      </c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>
        <v>49.4</v>
      </c>
      <c r="E376" s="17">
        <v>92.7</v>
      </c>
      <c r="F376" s="41">
        <v>16</v>
      </c>
      <c r="G376" s="311"/>
      <c r="H376" s="17">
        <v>35.6</v>
      </c>
      <c r="I376" s="17">
        <v>94</v>
      </c>
      <c r="J376" s="17">
        <v>86.6</v>
      </c>
      <c r="K376" s="17">
        <v>86.9</v>
      </c>
      <c r="L376" s="266"/>
      <c r="M376" s="99"/>
      <c r="N376" s="17"/>
      <c r="O376" s="41"/>
      <c r="P376" s="99">
        <v>95</v>
      </c>
      <c r="Q376" s="17">
        <v>17.3</v>
      </c>
      <c r="R376" s="17">
        <v>49.1</v>
      </c>
      <c r="S376" s="17">
        <v>49.2</v>
      </c>
      <c r="T376" s="17">
        <v>65.3</v>
      </c>
      <c r="U376" s="17">
        <v>65.099999999999994</v>
      </c>
      <c r="V376" s="17">
        <v>64.900000000000006</v>
      </c>
      <c r="W376" s="17">
        <v>68.099999999999994</v>
      </c>
      <c r="X376" s="17">
        <v>88.5</v>
      </c>
      <c r="Y376" s="17">
        <v>88.6</v>
      </c>
      <c r="Z376" s="17">
        <v>88.4</v>
      </c>
      <c r="AA376" s="17">
        <v>66.599999999999994</v>
      </c>
      <c r="AB376" s="17">
        <v>106.8</v>
      </c>
      <c r="AC376" s="17">
        <v>825</v>
      </c>
      <c r="AD376" s="17">
        <v>15.3</v>
      </c>
      <c r="AE376" s="41">
        <v>585</v>
      </c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>
        <v>49.4</v>
      </c>
      <c r="E377" s="17">
        <v>92.2</v>
      </c>
      <c r="F377" s="41">
        <v>15.6</v>
      </c>
      <c r="G377" s="311"/>
      <c r="H377" s="17">
        <v>34.9</v>
      </c>
      <c r="I377" s="17">
        <v>93.7</v>
      </c>
      <c r="J377" s="17">
        <v>86.7</v>
      </c>
      <c r="K377" s="17">
        <v>86.9</v>
      </c>
      <c r="L377" s="266"/>
      <c r="M377" s="99"/>
      <c r="N377" s="17"/>
      <c r="O377" s="41"/>
      <c r="P377" s="99">
        <v>94.8</v>
      </c>
      <c r="Q377" s="17">
        <v>16.7</v>
      </c>
      <c r="R377" s="17">
        <v>49.1</v>
      </c>
      <c r="S377" s="17">
        <v>49.2</v>
      </c>
      <c r="T377" s="17">
        <v>64.8</v>
      </c>
      <c r="U377" s="17">
        <v>64.5</v>
      </c>
      <c r="V377" s="17">
        <v>64.3</v>
      </c>
      <c r="W377" s="17">
        <v>67.5</v>
      </c>
      <c r="X377" s="17">
        <v>88.5</v>
      </c>
      <c r="Y377" s="17">
        <v>88.6</v>
      </c>
      <c r="Z377" s="17">
        <v>88.4</v>
      </c>
      <c r="AA377" s="17">
        <v>66.099999999999994</v>
      </c>
      <c r="AB377" s="17">
        <v>106.8</v>
      </c>
      <c r="AC377" s="17">
        <v>827</v>
      </c>
      <c r="AD377" s="17">
        <v>15</v>
      </c>
      <c r="AE377" s="41">
        <v>586</v>
      </c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>
        <v>49.4</v>
      </c>
      <c r="E378" s="17">
        <v>94.7</v>
      </c>
      <c r="F378" s="41">
        <v>15.2</v>
      </c>
      <c r="G378" s="311"/>
      <c r="H378" s="17">
        <v>33.799999999999997</v>
      </c>
      <c r="I378" s="17">
        <v>94.3</v>
      </c>
      <c r="J378" s="17">
        <v>86.5</v>
      </c>
      <c r="K378" s="17">
        <v>86.8</v>
      </c>
      <c r="L378" s="266"/>
      <c r="M378" s="99"/>
      <c r="N378" s="17"/>
      <c r="O378" s="41"/>
      <c r="P378" s="99">
        <v>95.1</v>
      </c>
      <c r="Q378" s="17">
        <v>16.3</v>
      </c>
      <c r="R378" s="17">
        <v>49.1</v>
      </c>
      <c r="S378" s="17">
        <v>49.2</v>
      </c>
      <c r="T378" s="17">
        <v>64.099999999999994</v>
      </c>
      <c r="U378" s="17">
        <v>63.8</v>
      </c>
      <c r="V378" s="17">
        <v>63.6</v>
      </c>
      <c r="W378" s="17">
        <v>66.8</v>
      </c>
      <c r="X378" s="17">
        <v>88.4</v>
      </c>
      <c r="Y378" s="17">
        <v>88.5</v>
      </c>
      <c r="Z378" s="17">
        <v>88.3</v>
      </c>
      <c r="AA378" s="17">
        <v>65.400000000000006</v>
      </c>
      <c r="AB378" s="17">
        <v>107.3</v>
      </c>
      <c r="AC378" s="17">
        <v>826</v>
      </c>
      <c r="AD378" s="17">
        <v>15.2</v>
      </c>
      <c r="AE378" s="41">
        <v>585</v>
      </c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>
        <v>49.4</v>
      </c>
      <c r="E379" s="17">
        <v>95.8</v>
      </c>
      <c r="F379" s="41">
        <v>15.2</v>
      </c>
      <c r="G379" s="312"/>
      <c r="H379" s="17">
        <v>33.6</v>
      </c>
      <c r="I379" s="17">
        <v>94.6</v>
      </c>
      <c r="J379" s="17">
        <v>86.3</v>
      </c>
      <c r="K379" s="17">
        <v>86.6</v>
      </c>
      <c r="L379" s="267"/>
      <c r="M379" s="99"/>
      <c r="N379" s="17"/>
      <c r="O379" s="41"/>
      <c r="P379" s="99">
        <v>95.6</v>
      </c>
      <c r="Q379" s="40">
        <v>16.399999999999999</v>
      </c>
      <c r="R379" s="17">
        <v>49.1</v>
      </c>
      <c r="S379" s="17">
        <v>49.2</v>
      </c>
      <c r="T379" s="17">
        <v>63.9</v>
      </c>
      <c r="U379" s="17">
        <v>63.8</v>
      </c>
      <c r="V379" s="17">
        <v>63.5</v>
      </c>
      <c r="W379" s="17">
        <v>66.7</v>
      </c>
      <c r="X379" s="17">
        <v>88.2</v>
      </c>
      <c r="Y379" s="17">
        <v>88.3</v>
      </c>
      <c r="Z379" s="17">
        <v>88.1</v>
      </c>
      <c r="AA379" s="17">
        <v>65.2</v>
      </c>
      <c r="AB379" s="17">
        <v>107.1</v>
      </c>
      <c r="AC379" s="17">
        <v>825</v>
      </c>
      <c r="AD379" s="17">
        <v>15</v>
      </c>
      <c r="AE379" s="41">
        <v>583</v>
      </c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>
        <f>AVERAGE($D$368:$D$379)</f>
        <v>49.403333333333329</v>
      </c>
      <c r="E380" s="78">
        <f>AVERAGE($E$368:$E$379)</f>
        <v>92.700000000000031</v>
      </c>
      <c r="F380" s="102">
        <f>AVERAGE($F$368:$F$379)</f>
        <v>15.633333333333333</v>
      </c>
      <c r="G380" s="77" t="e">
        <f>AVERAGE(G368:G379)</f>
        <v>#DIV/0!</v>
      </c>
      <c r="H380" s="78">
        <f>AVERAGE($H$368:$H$379)</f>
        <v>34.958333333333336</v>
      </c>
      <c r="I380" s="78">
        <f>AVERAGE($I$368:$I$379)</f>
        <v>93.574999999999989</v>
      </c>
      <c r="J380" s="78">
        <f>AVERAGE(J368:J379)</f>
        <v>86.649999999999991</v>
      </c>
      <c r="K380" s="103">
        <f>AVERAGE($K$368:$K$379)</f>
        <v>86.941666666666663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>
        <f t="shared" si="57"/>
        <v>94.858333333333306</v>
      </c>
      <c r="Q380" s="78">
        <f t="shared" si="57"/>
        <v>16.900000000000002</v>
      </c>
      <c r="R380" s="78">
        <f t="shared" si="57"/>
        <v>49.14166666666668</v>
      </c>
      <c r="S380" s="78">
        <f t="shared" si="57"/>
        <v>49.199999999999996</v>
      </c>
      <c r="T380" s="78">
        <f t="shared" si="57"/>
        <v>64.824999999999989</v>
      </c>
      <c r="U380" s="78">
        <f t="shared" si="57"/>
        <v>64.641666666666652</v>
      </c>
      <c r="V380" s="78">
        <f t="shared" si="57"/>
        <v>64.383333333333326</v>
      </c>
      <c r="W380" s="78">
        <f t="shared" si="57"/>
        <v>67.641666666666666</v>
      </c>
      <c r="X380" s="78">
        <f t="shared" si="57"/>
        <v>88.49166666666666</v>
      </c>
      <c r="Y380" s="78">
        <f t="shared" si="57"/>
        <v>88.558333333333337</v>
      </c>
      <c r="Z380" s="78">
        <f t="shared" si="57"/>
        <v>88.408333333333317</v>
      </c>
      <c r="AA380" s="78">
        <f t="shared" si="57"/>
        <v>66.116666666666674</v>
      </c>
      <c r="AB380" s="78">
        <f t="shared" si="57"/>
        <v>107.08333333333331</v>
      </c>
      <c r="AC380" s="78">
        <f t="shared" si="57"/>
        <v>763.54166666666663</v>
      </c>
      <c r="AD380" s="78">
        <f t="shared" si="57"/>
        <v>15.141666666666666</v>
      </c>
      <c r="AE380" s="102">
        <f>AVERAGE($AE$368:$AE$379)</f>
        <v>585.58333333333337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3" spans="1:54" ht="15" thickBot="1" x14ac:dyDescent="0.4">
      <c r="G383" s="161"/>
    </row>
    <row r="384" spans="1:54" ht="15" thickBot="1" x14ac:dyDescent="0.4">
      <c r="D384" s="313" t="s">
        <v>121</v>
      </c>
      <c r="E384" s="272"/>
      <c r="F384" s="314" t="s">
        <v>122</v>
      </c>
      <c r="G384" s="307"/>
      <c r="H384" s="315" t="s">
        <v>123</v>
      </c>
      <c r="I384" s="272"/>
      <c r="L384" s="316" t="s">
        <v>126</v>
      </c>
      <c r="M384" s="317"/>
      <c r="N384" s="317"/>
      <c r="O384" s="317"/>
    </row>
    <row r="385" spans="1:33" x14ac:dyDescent="0.35">
      <c r="A385" s="183" t="s">
        <v>4</v>
      </c>
      <c r="D385" s="163" t="s">
        <v>124</v>
      </c>
      <c r="E385" s="164" t="s">
        <v>125</v>
      </c>
      <c r="F385" s="165" t="s">
        <v>124</v>
      </c>
      <c r="G385" s="166" t="s">
        <v>125</v>
      </c>
      <c r="H385" s="167" t="s">
        <v>124</v>
      </c>
      <c r="I385" s="168" t="s">
        <v>125</v>
      </c>
      <c r="L385" s="177" t="s">
        <v>127</v>
      </c>
      <c r="M385" s="178" t="s">
        <v>128</v>
      </c>
      <c r="N385" s="179" t="s">
        <v>129</v>
      </c>
      <c r="O385" s="176" t="s">
        <v>130</v>
      </c>
      <c r="R385" s="228">
        <v>98.024999999999991</v>
      </c>
      <c r="S385" s="140">
        <v>16.058333333333334</v>
      </c>
      <c r="T385" s="140">
        <v>49.058333333333337</v>
      </c>
      <c r="U385" s="140">
        <v>48.974999999999994</v>
      </c>
      <c r="V385" s="140">
        <v>63.55833333333333</v>
      </c>
      <c r="W385" s="140">
        <v>63.408333333333331</v>
      </c>
      <c r="X385" s="140">
        <v>63.199999999999996</v>
      </c>
      <c r="Y385" s="140">
        <v>65.833333333333343</v>
      </c>
      <c r="Z385" s="140">
        <v>86.891666666666652</v>
      </c>
      <c r="AA385" s="140">
        <v>86.966666666666654</v>
      </c>
      <c r="AB385" s="140">
        <v>86.808333333333337</v>
      </c>
      <c r="AC385" s="140">
        <v>64.791666666666671</v>
      </c>
      <c r="AD385" s="140">
        <v>106.25833333333331</v>
      </c>
      <c r="AE385" s="140">
        <v>824.91666666666663</v>
      </c>
      <c r="AF385" s="140">
        <v>12.283333333333333</v>
      </c>
      <c r="AG385" s="173">
        <v>583.33333333333337</v>
      </c>
    </row>
    <row r="386" spans="1:33" x14ac:dyDescent="0.35">
      <c r="A386" s="169">
        <v>1</v>
      </c>
      <c r="D386" s="140">
        <v>49.30833333333333</v>
      </c>
      <c r="E386" s="172">
        <v>85.266666666666666</v>
      </c>
      <c r="F386" s="173">
        <v>14.699999999999998</v>
      </c>
      <c r="G386" s="140">
        <v>35.549999999999997</v>
      </c>
      <c r="H386" s="140">
        <v>96.933333333333337</v>
      </c>
      <c r="I386" s="140">
        <v>97.59999999999998</v>
      </c>
      <c r="L386" s="185">
        <v>583.33333333333337</v>
      </c>
      <c r="M386" s="186">
        <v>0</v>
      </c>
      <c r="N386" s="186">
        <v>50</v>
      </c>
      <c r="O386" s="184">
        <f>SUM(L386:N386)</f>
        <v>633.33333333333337</v>
      </c>
      <c r="R386" s="228">
        <v>96.8</v>
      </c>
      <c r="S386" s="140">
        <v>16</v>
      </c>
      <c r="T386" s="140">
        <v>49.100000000000016</v>
      </c>
      <c r="U386" s="140">
        <v>49.008333333333333</v>
      </c>
      <c r="V386" s="140">
        <v>64.324999999999989</v>
      </c>
      <c r="W386" s="140">
        <v>64.150000000000006</v>
      </c>
      <c r="X386" s="140">
        <v>63.93333333333333</v>
      </c>
      <c r="Y386" s="140">
        <v>66.591666666666683</v>
      </c>
      <c r="Z386" s="140">
        <v>87.991666666666674</v>
      </c>
      <c r="AA386" s="140">
        <v>88.091666666666683</v>
      </c>
      <c r="AB386" s="140">
        <v>87.925000000000011</v>
      </c>
      <c r="AC386" s="140">
        <v>65.550000000000011</v>
      </c>
      <c r="AD386" s="140">
        <v>106.36666666666669</v>
      </c>
      <c r="AE386" s="140">
        <v>825.08333333333337</v>
      </c>
      <c r="AF386" s="140">
        <v>13.116666666666665</v>
      </c>
      <c r="AG386" s="173">
        <v>589.66666666666663</v>
      </c>
    </row>
    <row r="387" spans="1:33" x14ac:dyDescent="0.35">
      <c r="A387" s="169">
        <v>2</v>
      </c>
      <c r="D387" s="140">
        <v>49.366666666666667</v>
      </c>
      <c r="E387" s="172">
        <v>86.416666666666671</v>
      </c>
      <c r="F387" s="173">
        <v>14.641666666666666</v>
      </c>
      <c r="G387" s="140">
        <v>35.991666666666667</v>
      </c>
      <c r="H387" s="140">
        <v>96.075000000000003</v>
      </c>
      <c r="I387" s="140">
        <v>95.850000000000009</v>
      </c>
      <c r="L387" s="185">
        <v>589.66666666666663</v>
      </c>
      <c r="M387" s="186">
        <v>0</v>
      </c>
      <c r="N387" s="186">
        <v>50</v>
      </c>
      <c r="O387" s="184">
        <f t="shared" ref="O387:O414" si="59">SUM(L387:N387)</f>
        <v>639.66666666666663</v>
      </c>
      <c r="R387" s="228">
        <v>89.899999999999991</v>
      </c>
      <c r="S387" s="140">
        <v>17.691666666666666</v>
      </c>
      <c r="T387" s="140">
        <v>48.525000000000006</v>
      </c>
      <c r="U387" s="140">
        <v>48.475000000000001</v>
      </c>
      <c r="V387" s="140">
        <v>65.2</v>
      </c>
      <c r="W387" s="140">
        <v>65.024999999999991</v>
      </c>
      <c r="X387" s="140">
        <v>64.833333333333329</v>
      </c>
      <c r="Y387" s="140">
        <v>67.86666666666666</v>
      </c>
      <c r="Z387" s="140">
        <v>86.808333333333323</v>
      </c>
      <c r="AA387" s="140">
        <v>86.891666666666652</v>
      </c>
      <c r="AB387" s="140">
        <v>86.891666666666652</v>
      </c>
      <c r="AC387" s="140">
        <v>66.483333333333334</v>
      </c>
      <c r="AD387" s="140">
        <v>105.06666666666666</v>
      </c>
      <c r="AE387" s="140">
        <v>823.58333333333337</v>
      </c>
      <c r="AF387" s="140">
        <v>20.316666666666663</v>
      </c>
      <c r="AG387" s="173">
        <v>576.83333333333337</v>
      </c>
    </row>
    <row r="388" spans="1:33" x14ac:dyDescent="0.35">
      <c r="A388" s="169">
        <v>3</v>
      </c>
      <c r="D388" s="140">
        <v>48.766666666666659</v>
      </c>
      <c r="E388" s="172">
        <v>87.016666666666666</v>
      </c>
      <c r="F388" s="173">
        <v>16.425000000000001</v>
      </c>
      <c r="G388" s="140">
        <v>35.858333333333327</v>
      </c>
      <c r="H388" s="140">
        <v>86.891666666666652</v>
      </c>
      <c r="I388" s="140">
        <v>87.516666666666652</v>
      </c>
      <c r="L388" s="185">
        <v>576.83333333333337</v>
      </c>
      <c r="M388" s="186">
        <v>0</v>
      </c>
      <c r="N388" s="186">
        <v>50</v>
      </c>
      <c r="O388" s="184">
        <f t="shared" si="59"/>
        <v>626.83333333333337</v>
      </c>
      <c r="R388" s="228">
        <v>97.508333333333326</v>
      </c>
      <c r="S388" s="140">
        <v>17.324999999999999</v>
      </c>
      <c r="T388" s="140">
        <v>49.116666666666674</v>
      </c>
      <c r="U388" s="140">
        <v>49.06666666666667</v>
      </c>
      <c r="V388" s="140">
        <v>65.224999999999994</v>
      </c>
      <c r="W388" s="140">
        <v>65.108333333333334</v>
      </c>
      <c r="X388" s="140">
        <v>64.908333333333331</v>
      </c>
      <c r="Y388" s="140">
        <v>67.891666666666666</v>
      </c>
      <c r="Z388" s="140">
        <v>88.45</v>
      </c>
      <c r="AA388" s="140">
        <v>88.516666666666666</v>
      </c>
      <c r="AB388" s="140">
        <v>88.375</v>
      </c>
      <c r="AC388" s="140">
        <v>66.524999999999991</v>
      </c>
      <c r="AD388" s="140">
        <v>106.89166666666669</v>
      </c>
      <c r="AE388" s="140">
        <v>825.25</v>
      </c>
      <c r="AF388" s="140">
        <v>13.081818181818182</v>
      </c>
      <c r="AG388" s="173">
        <v>585.41666666666663</v>
      </c>
    </row>
    <row r="389" spans="1:33" x14ac:dyDescent="0.35">
      <c r="A389" s="169">
        <v>4</v>
      </c>
      <c r="D389" s="140">
        <v>49.399999999999984</v>
      </c>
      <c r="E389" s="172">
        <v>86.841666666666654</v>
      </c>
      <c r="F389" s="173">
        <v>16.083333333333336</v>
      </c>
      <c r="G389" s="140">
        <v>35.583333333333336</v>
      </c>
      <c r="H389" s="140">
        <v>94.649999999999991</v>
      </c>
      <c r="I389" s="140">
        <v>96.15000000000002</v>
      </c>
      <c r="L389" s="185">
        <v>585.41666666666663</v>
      </c>
      <c r="M389" s="186">
        <v>0</v>
      </c>
      <c r="N389" s="186">
        <v>50</v>
      </c>
      <c r="O389" s="184">
        <f t="shared" si="59"/>
        <v>635.41666666666663</v>
      </c>
      <c r="R389" s="228">
        <v>97.199999999999989</v>
      </c>
      <c r="S389" s="140">
        <v>17.074999999999999</v>
      </c>
      <c r="T389" s="140">
        <v>49.050000000000004</v>
      </c>
      <c r="U389" s="140">
        <v>49.008333333333347</v>
      </c>
      <c r="V389" s="140">
        <v>64.900000000000006</v>
      </c>
      <c r="W389" s="140">
        <v>64.75833333333334</v>
      </c>
      <c r="X389" s="140">
        <v>64.55</v>
      </c>
      <c r="Y389" s="140">
        <v>67.55</v>
      </c>
      <c r="Z389" s="140">
        <v>88.091666666666683</v>
      </c>
      <c r="AA389" s="140">
        <v>88.183333333333323</v>
      </c>
      <c r="AB389" s="140">
        <v>88.033333333333346</v>
      </c>
      <c r="AC389" s="140">
        <v>66.2</v>
      </c>
      <c r="AD389" s="140">
        <v>106.825</v>
      </c>
      <c r="AE389" s="140">
        <v>825.08333333333337</v>
      </c>
      <c r="AF389" s="140">
        <v>13.133333333333331</v>
      </c>
      <c r="AG389" s="173">
        <v>583.83333333333337</v>
      </c>
    </row>
    <row r="390" spans="1:33" x14ac:dyDescent="0.35">
      <c r="A390" s="169">
        <v>5</v>
      </c>
      <c r="D390" s="140">
        <v>49.324999999999989</v>
      </c>
      <c r="E390" s="172">
        <v>86.50833333333334</v>
      </c>
      <c r="F390" s="173">
        <v>15.91666666666667</v>
      </c>
      <c r="G390" s="140">
        <f>AVERAGE($H$56:$H$67)</f>
        <v>35.341666666666669</v>
      </c>
      <c r="H390" s="140">
        <v>95.016666666666666</v>
      </c>
      <c r="I390" s="140">
        <v>95.666666666666671</v>
      </c>
      <c r="L390" s="185">
        <v>583.83333333333337</v>
      </c>
      <c r="M390" s="186">
        <v>0</v>
      </c>
      <c r="N390" s="186">
        <v>50</v>
      </c>
      <c r="O390" s="184">
        <f t="shared" si="59"/>
        <v>633.83333333333337</v>
      </c>
      <c r="R390" s="228">
        <v>96.675000000000011</v>
      </c>
      <c r="S390" s="140">
        <v>17.099999999999998</v>
      </c>
      <c r="T390" s="140">
        <v>49.141666666666673</v>
      </c>
      <c r="U390" s="140">
        <v>49.091666666666676</v>
      </c>
      <c r="V390" s="140">
        <v>65.983333333333348</v>
      </c>
      <c r="W390" s="140">
        <v>65.74166666666666</v>
      </c>
      <c r="X390" s="140">
        <v>65.566666666666677</v>
      </c>
      <c r="Y390" s="140">
        <v>68.666666666666671</v>
      </c>
      <c r="Z390" s="140">
        <v>89.475000000000009</v>
      </c>
      <c r="AA390" s="140">
        <v>89.541666666666671</v>
      </c>
      <c r="AB390" s="140">
        <v>89.416666666666671</v>
      </c>
      <c r="AC390" s="140">
        <v>67.25</v>
      </c>
      <c r="AD390" s="140">
        <v>106.35000000000001</v>
      </c>
      <c r="AE390" s="140">
        <v>825.08333333333337</v>
      </c>
      <c r="AF390" s="140">
        <v>13.191666666666665</v>
      </c>
      <c r="AG390" s="173">
        <v>593.33333333333337</v>
      </c>
    </row>
    <row r="391" spans="1:33" x14ac:dyDescent="0.35">
      <c r="A391" s="169">
        <v>6</v>
      </c>
      <c r="D391" s="140">
        <v>49.399999999999984</v>
      </c>
      <c r="E391" s="172">
        <v>87.916666666666671</v>
      </c>
      <c r="F391" s="173">
        <v>15.891666666666667</v>
      </c>
      <c r="G391" s="140">
        <v>35.799999999999997</v>
      </c>
      <c r="H391" s="140">
        <v>93.883333333333326</v>
      </c>
      <c r="I391" s="140">
        <v>95.125</v>
      </c>
      <c r="L391" s="185">
        <v>593.33333333333337</v>
      </c>
      <c r="M391" s="186">
        <v>0</v>
      </c>
      <c r="N391" s="186">
        <v>50</v>
      </c>
      <c r="O391" s="184">
        <f t="shared" si="59"/>
        <v>643.33333333333337</v>
      </c>
      <c r="R391" s="228">
        <v>97.341666666666683</v>
      </c>
      <c r="S391" s="140">
        <v>16.841666666666665</v>
      </c>
      <c r="T391" s="140">
        <v>49.108333333333341</v>
      </c>
      <c r="U391" s="140">
        <v>49.083333333333343</v>
      </c>
      <c r="V391" s="140">
        <v>65.141666666666666</v>
      </c>
      <c r="W391" s="140">
        <v>64.99166666666666</v>
      </c>
      <c r="X391" s="140">
        <v>64.783333333333331</v>
      </c>
      <c r="Y391" s="140">
        <v>67.8</v>
      </c>
      <c r="Z391" s="140">
        <v>88.983333333333334</v>
      </c>
      <c r="AA391" s="140">
        <v>89.066666666666663</v>
      </c>
      <c r="AB391" s="140">
        <v>88.899999999999991</v>
      </c>
      <c r="AC391" s="140">
        <v>66.433333333333323</v>
      </c>
      <c r="AD391" s="140">
        <v>106.95833333333333</v>
      </c>
      <c r="AE391" s="140">
        <v>825.25</v>
      </c>
      <c r="AF391" s="140">
        <v>13.141666666666664</v>
      </c>
      <c r="AG391" s="173">
        <v>589.08333333333337</v>
      </c>
    </row>
    <row r="392" spans="1:33" x14ac:dyDescent="0.35">
      <c r="A392" s="169">
        <v>7</v>
      </c>
      <c r="D392" s="140">
        <v>49.399999999999984</v>
      </c>
      <c r="E392" s="172">
        <v>87.38333333333334</v>
      </c>
      <c r="F392" s="173">
        <v>15.658333333333333</v>
      </c>
      <c r="G392" s="140">
        <v>35.283333333333331</v>
      </c>
      <c r="H392" s="140">
        <v>94.816666666666663</v>
      </c>
      <c r="I392" s="140">
        <v>96.02500000000002</v>
      </c>
      <c r="L392" s="185">
        <v>589.08333333333337</v>
      </c>
      <c r="M392" s="186">
        <v>0</v>
      </c>
      <c r="N392" s="186">
        <v>50</v>
      </c>
      <c r="O392" s="184">
        <f t="shared" si="59"/>
        <v>639.08333333333337</v>
      </c>
      <c r="R392" s="228">
        <v>97.283333333333317</v>
      </c>
      <c r="S392" s="140">
        <v>16.983333333333334</v>
      </c>
      <c r="T392" s="140">
        <v>49.100000000000016</v>
      </c>
      <c r="U392" s="140">
        <v>49.041666666666664</v>
      </c>
      <c r="V392" s="140">
        <v>64.900000000000006</v>
      </c>
      <c r="W392" s="140">
        <v>64.75</v>
      </c>
      <c r="X392" s="140">
        <v>64.591666666666669</v>
      </c>
      <c r="Y392" s="140">
        <v>67.550000000000011</v>
      </c>
      <c r="Z392" s="140">
        <v>88.266666666666666</v>
      </c>
      <c r="AA392" s="140">
        <v>88.341666666666654</v>
      </c>
      <c r="AB392" s="140">
        <v>88.166666666666686</v>
      </c>
      <c r="AC392" s="140">
        <v>66.208333333333329</v>
      </c>
      <c r="AD392" s="140">
        <v>106.78333333333332</v>
      </c>
      <c r="AE392" s="140">
        <v>825.41666666666663</v>
      </c>
      <c r="AF392" s="140">
        <v>13.125</v>
      </c>
      <c r="AG392" s="173">
        <v>585.58333333333337</v>
      </c>
    </row>
    <row r="393" spans="1:33" x14ac:dyDescent="0.35">
      <c r="A393" s="169">
        <v>8</v>
      </c>
      <c r="D393" s="140">
        <v>49.399999999999984</v>
      </c>
      <c r="E393" s="172">
        <v>86.683333333333337</v>
      </c>
      <c r="F393" s="173">
        <v>15.774999999999999</v>
      </c>
      <c r="G393" s="140">
        <v>35.574999999999996</v>
      </c>
      <c r="H393" s="140">
        <v>94.766666666666652</v>
      </c>
      <c r="I393" s="140">
        <v>96.250000000000014</v>
      </c>
      <c r="L393" s="185">
        <v>585.58333333333337</v>
      </c>
      <c r="M393" s="186">
        <v>0</v>
      </c>
      <c r="N393" s="186">
        <v>50</v>
      </c>
      <c r="O393" s="184">
        <f t="shared" si="59"/>
        <v>635.58333333333337</v>
      </c>
      <c r="R393" s="228">
        <v>93.924999999999997</v>
      </c>
      <c r="S393" s="140">
        <v>17.466666666666669</v>
      </c>
      <c r="T393" s="140">
        <v>49.108333333333348</v>
      </c>
      <c r="U393" s="140">
        <v>49.041666666666664</v>
      </c>
      <c r="V393" s="140">
        <v>65.95</v>
      </c>
      <c r="W393" s="140">
        <v>65.7</v>
      </c>
      <c r="X393" s="140">
        <v>65.541666666666671</v>
      </c>
      <c r="Y393" s="140">
        <v>68.325000000000003</v>
      </c>
      <c r="Z393" s="140">
        <v>88.908333333333346</v>
      </c>
      <c r="AA393" s="140">
        <v>88.975000000000009</v>
      </c>
      <c r="AB393" s="140">
        <v>88.808333333333337</v>
      </c>
      <c r="AC393" s="140">
        <v>67.3</v>
      </c>
      <c r="AD393" s="140">
        <v>106.1583333333333</v>
      </c>
      <c r="AE393" s="140">
        <v>825.16666666666663</v>
      </c>
      <c r="AF393" s="140">
        <v>13.133333333333335</v>
      </c>
      <c r="AG393" s="173">
        <v>588.83333333333337</v>
      </c>
    </row>
    <row r="394" spans="1:33" x14ac:dyDescent="0.35">
      <c r="A394" s="169">
        <v>9</v>
      </c>
      <c r="D394" s="140">
        <v>49.399999999999984</v>
      </c>
      <c r="E394" s="172">
        <v>87.316666666666663</v>
      </c>
      <c r="F394" s="173">
        <v>16.224999999999998</v>
      </c>
      <c r="G394" s="140">
        <v>36.908333333333331</v>
      </c>
      <c r="H394" s="140">
        <v>93.74166666666666</v>
      </c>
      <c r="I394" s="140">
        <v>95.34166666666664</v>
      </c>
      <c r="L394" s="185">
        <v>588.83333333333337</v>
      </c>
      <c r="M394" s="186">
        <v>0</v>
      </c>
      <c r="N394" s="186">
        <v>50</v>
      </c>
      <c r="O394" s="184">
        <f t="shared" si="59"/>
        <v>638.83333333333337</v>
      </c>
      <c r="R394" s="228">
        <v>97.216666666666654</v>
      </c>
      <c r="S394" s="140">
        <v>18.375</v>
      </c>
      <c r="T394" s="140">
        <v>49.108333333333341</v>
      </c>
      <c r="U394" s="140">
        <v>49.041666666666679</v>
      </c>
      <c r="V394" s="140">
        <v>66.433333333333337</v>
      </c>
      <c r="W394" s="140">
        <v>66.308333333333337</v>
      </c>
      <c r="X394" s="140">
        <v>66.191666666666663</v>
      </c>
      <c r="Y394" s="140">
        <v>69.174999999999997</v>
      </c>
      <c r="Z394" s="140">
        <v>88.416666666666643</v>
      </c>
      <c r="AA394" s="140">
        <v>88.5</v>
      </c>
      <c r="AB394" s="140">
        <v>88.341666666666654</v>
      </c>
      <c r="AC394" s="140">
        <v>67.75833333333334</v>
      </c>
      <c r="AD394" s="140">
        <v>106.35833333333335</v>
      </c>
      <c r="AE394" s="140">
        <v>825.33333333333337</v>
      </c>
      <c r="AF394" s="140">
        <v>13.083333333333334</v>
      </c>
      <c r="AG394" s="173">
        <v>584.66666666666663</v>
      </c>
    </row>
    <row r="395" spans="1:33" x14ac:dyDescent="0.35">
      <c r="A395" s="169">
        <v>10</v>
      </c>
      <c r="D395" s="140">
        <v>49.42499999999999</v>
      </c>
      <c r="E395" s="172">
        <v>86.825000000000003</v>
      </c>
      <c r="F395" s="173">
        <v>17.133333333333333</v>
      </c>
      <c r="G395" s="140">
        <v>37.416666666666664</v>
      </c>
      <c r="H395" s="140">
        <v>92.833333333333329</v>
      </c>
      <c r="I395" s="140">
        <v>95.741666666666674</v>
      </c>
      <c r="L395" s="185">
        <v>584.66666666666663</v>
      </c>
      <c r="M395" s="186">
        <v>0</v>
      </c>
      <c r="N395" s="186">
        <v>50</v>
      </c>
      <c r="O395" s="184">
        <f t="shared" si="59"/>
        <v>634.66666666666663</v>
      </c>
      <c r="R395" s="228">
        <v>96.825000000000003</v>
      </c>
      <c r="S395" s="140">
        <v>18.958333333333332</v>
      </c>
      <c r="T395" s="140">
        <v>49.116666666666674</v>
      </c>
      <c r="U395" s="140">
        <v>49.050000000000011</v>
      </c>
      <c r="V395" s="140">
        <v>67.066666666666663</v>
      </c>
      <c r="W395" s="140">
        <v>66.933333333333337</v>
      </c>
      <c r="X395" s="140">
        <v>66.825000000000003</v>
      </c>
      <c r="Y395" s="140">
        <v>69.849999999999994</v>
      </c>
      <c r="Z395" s="140">
        <v>88.424999999999997</v>
      </c>
      <c r="AA395" s="140">
        <v>88.5</v>
      </c>
      <c r="AB395" s="140">
        <v>88.358333333333334</v>
      </c>
      <c r="AC395" s="140">
        <v>68.36666666666666</v>
      </c>
      <c r="AD395" s="140">
        <v>106.06666666666665</v>
      </c>
      <c r="AE395" s="140">
        <v>825.25</v>
      </c>
      <c r="AF395" s="140">
        <v>13.1</v>
      </c>
      <c r="AG395" s="173">
        <v>585.25</v>
      </c>
    </row>
    <row r="396" spans="1:33" x14ac:dyDescent="0.35">
      <c r="A396" s="169">
        <v>11</v>
      </c>
      <c r="D396" s="140">
        <v>49.399999999999984</v>
      </c>
      <c r="E396" s="172">
        <v>86.850000000000009</v>
      </c>
      <c r="F396" s="173">
        <v>17.75</v>
      </c>
      <c r="G396" s="140">
        <v>37.425000000000004</v>
      </c>
      <c r="H396" s="140">
        <v>92.183333333333337</v>
      </c>
      <c r="I396" s="140">
        <v>95.358333333333306</v>
      </c>
      <c r="L396" s="185">
        <v>585.25</v>
      </c>
      <c r="M396" s="186">
        <v>0</v>
      </c>
      <c r="N396" s="186">
        <v>50</v>
      </c>
      <c r="O396" s="184">
        <f t="shared" si="59"/>
        <v>635.25</v>
      </c>
      <c r="R396" s="228">
        <v>96.3</v>
      </c>
      <c r="S396" s="140">
        <v>19.3</v>
      </c>
      <c r="T396" s="140">
        <v>49.150000000000006</v>
      </c>
      <c r="U396" s="140">
        <v>49.091666666666676</v>
      </c>
      <c r="V396" s="140">
        <v>67.691666666666663</v>
      </c>
      <c r="W396" s="140">
        <v>67.583333333333343</v>
      </c>
      <c r="X396" s="140">
        <v>67.711111111111109</v>
      </c>
      <c r="Y396" s="140">
        <v>70.922222222222231</v>
      </c>
      <c r="Z396" s="140">
        <v>88.858333333333334</v>
      </c>
      <c r="AA396" s="140">
        <v>88.958333333333329</v>
      </c>
      <c r="AB396" s="140">
        <v>88.766666666666652</v>
      </c>
      <c r="AC396" s="140">
        <v>69.075000000000003</v>
      </c>
      <c r="AD396" s="140">
        <v>105.65833333333335</v>
      </c>
      <c r="AE396" s="140">
        <v>825</v>
      </c>
      <c r="AF396" s="140">
        <v>13.141666666666666</v>
      </c>
      <c r="AG396" s="173">
        <v>587.91666666666663</v>
      </c>
    </row>
    <row r="397" spans="1:33" x14ac:dyDescent="0.35">
      <c r="A397" s="169">
        <v>12</v>
      </c>
      <c r="D397" s="140">
        <v>49.399999999999984</v>
      </c>
      <c r="E397" s="172">
        <v>87.274999999999991</v>
      </c>
      <c r="F397" s="173">
        <v>18.091666666666669</v>
      </c>
      <c r="G397" s="140">
        <v>37.424999999999997</v>
      </c>
      <c r="H397" s="140">
        <v>91.00833333333334</v>
      </c>
      <c r="I397" s="140">
        <v>95.05</v>
      </c>
      <c r="L397" s="185">
        <v>587.91666666666663</v>
      </c>
      <c r="M397" s="186">
        <v>0</v>
      </c>
      <c r="N397" s="186">
        <v>50</v>
      </c>
      <c r="O397" s="184">
        <f t="shared" si="59"/>
        <v>637.91666666666663</v>
      </c>
      <c r="R397" s="228">
        <v>95.991666666666674</v>
      </c>
      <c r="S397" s="140">
        <v>19.591666666666669</v>
      </c>
      <c r="T397" s="140">
        <v>49.125000000000007</v>
      </c>
      <c r="U397" s="140">
        <v>49.091666666666676</v>
      </c>
      <c r="V397" s="140">
        <v>68.158333333333346</v>
      </c>
      <c r="W397" s="140">
        <v>68.05</v>
      </c>
      <c r="X397" s="140">
        <v>67.86666666666666</v>
      </c>
      <c r="Y397" s="140">
        <v>71.041666666666657</v>
      </c>
      <c r="Z397" s="140">
        <v>89.024999999999991</v>
      </c>
      <c r="AA397" s="140">
        <v>89.091666666666683</v>
      </c>
      <c r="AB397" s="140">
        <v>88.658333333333346</v>
      </c>
      <c r="AC397" s="140">
        <v>69.533333333333331</v>
      </c>
      <c r="AD397" s="140">
        <v>105.34999999999998</v>
      </c>
      <c r="AE397" s="140">
        <v>825.25</v>
      </c>
      <c r="AF397" s="140">
        <v>13.133333333333331</v>
      </c>
      <c r="AG397" s="173">
        <v>589.25</v>
      </c>
    </row>
    <row r="398" spans="1:33" x14ac:dyDescent="0.35">
      <c r="A398" s="169">
        <v>13</v>
      </c>
      <c r="D398" s="140">
        <v>49.399999999999984</v>
      </c>
      <c r="E398" s="172">
        <v>87.166666666666686</v>
      </c>
      <c r="F398" s="173">
        <v>18.308333333333334</v>
      </c>
      <c r="G398" s="140">
        <v>37.991666666666667</v>
      </c>
      <c r="H398" s="140">
        <v>90.341666666666683</v>
      </c>
      <c r="I398" s="140">
        <v>94.624999999999986</v>
      </c>
      <c r="L398" s="185">
        <v>589.25</v>
      </c>
      <c r="M398" s="186">
        <v>0</v>
      </c>
      <c r="N398" s="186">
        <v>70.83</v>
      </c>
      <c r="O398" s="184">
        <f t="shared" si="59"/>
        <v>660.08</v>
      </c>
      <c r="R398" s="228">
        <v>94.466666666666654</v>
      </c>
      <c r="S398" s="140">
        <v>18.941666666666666</v>
      </c>
      <c r="T398" s="140">
        <v>49.116666666666674</v>
      </c>
      <c r="U398" s="140">
        <v>49.1</v>
      </c>
      <c r="V398" s="140">
        <v>67.266666666666666</v>
      </c>
      <c r="W398" s="140">
        <v>67.158333333333331</v>
      </c>
      <c r="X398" s="140">
        <v>66.95</v>
      </c>
      <c r="Y398" s="140">
        <v>70.191666666666663</v>
      </c>
      <c r="Z398" s="140">
        <v>88.350000000000009</v>
      </c>
      <c r="AA398" s="140">
        <v>88.40000000000002</v>
      </c>
      <c r="AB398" s="140">
        <v>88.249999999999986</v>
      </c>
      <c r="AC398" s="140">
        <v>68.625</v>
      </c>
      <c r="AD398" s="140">
        <v>105.43333333333334</v>
      </c>
      <c r="AE398" s="140">
        <v>825.25</v>
      </c>
      <c r="AF398" s="140">
        <v>14.141666666666666</v>
      </c>
      <c r="AG398" s="173">
        <v>587.33333333333337</v>
      </c>
    </row>
    <row r="399" spans="1:33" x14ac:dyDescent="0.35">
      <c r="A399" s="169">
        <v>14</v>
      </c>
      <c r="D399" s="140">
        <v>49.42499999999999</v>
      </c>
      <c r="E399" s="172">
        <v>86.491666666666688</v>
      </c>
      <c r="F399" s="173">
        <v>17.608333333333334</v>
      </c>
      <c r="G399" s="140">
        <v>37.533333333333331</v>
      </c>
      <c r="H399" s="140">
        <v>90.391666666666652</v>
      </c>
      <c r="I399" s="140">
        <v>93.15000000000002</v>
      </c>
      <c r="L399" s="185">
        <v>587.33333333333337</v>
      </c>
      <c r="M399" s="186">
        <v>0</v>
      </c>
      <c r="N399" s="186">
        <v>100</v>
      </c>
      <c r="O399" s="184">
        <f t="shared" si="59"/>
        <v>687.33333333333337</v>
      </c>
      <c r="R399" s="228">
        <v>97.40000000000002</v>
      </c>
      <c r="S399" s="140">
        <v>18.666666666666668</v>
      </c>
      <c r="T399" s="140">
        <v>49.125000000000007</v>
      </c>
      <c r="U399" s="140">
        <v>49.058333333333337</v>
      </c>
      <c r="V399" s="140">
        <v>66.283333333333346</v>
      </c>
      <c r="W399" s="140">
        <v>66.149999999999991</v>
      </c>
      <c r="X399" s="140">
        <v>65.941666666666663</v>
      </c>
      <c r="Y399" s="140">
        <v>69.075000000000003</v>
      </c>
      <c r="Z399" s="140">
        <v>87.666666666666671</v>
      </c>
      <c r="AA399" s="140">
        <v>87.750000000000014</v>
      </c>
      <c r="AB399" s="140">
        <v>87.583333333333329</v>
      </c>
      <c r="AC399" s="140">
        <v>67.61666666666666</v>
      </c>
      <c r="AD399" s="140">
        <v>106.33333333333331</v>
      </c>
      <c r="AE399" s="140">
        <v>825.08333333333337</v>
      </c>
      <c r="AF399" s="140">
        <v>13.066666666666668</v>
      </c>
      <c r="AG399" s="173">
        <v>581.16666666666663</v>
      </c>
    </row>
    <row r="400" spans="1:33" x14ac:dyDescent="0.35">
      <c r="A400" s="169">
        <v>15</v>
      </c>
      <c r="D400" s="140">
        <v>49.399999999999984</v>
      </c>
      <c r="E400" s="172">
        <v>85.800000000000011</v>
      </c>
      <c r="F400" s="173">
        <v>17.366666666666671</v>
      </c>
      <c r="G400" s="140">
        <v>37.458333333333329</v>
      </c>
      <c r="H400" s="140">
        <v>93.725000000000009</v>
      </c>
      <c r="I400" s="140">
        <v>96.22499999999998</v>
      </c>
      <c r="L400" s="185">
        <v>581.16666666666663</v>
      </c>
      <c r="M400" s="186">
        <v>0</v>
      </c>
      <c r="N400" s="186">
        <v>100</v>
      </c>
      <c r="O400" s="184">
        <f t="shared" si="59"/>
        <v>681.16666666666663</v>
      </c>
      <c r="R400" s="228">
        <v>97.408333333333346</v>
      </c>
      <c r="S400" s="140">
        <v>18.683333333333334</v>
      </c>
      <c r="T400" s="140">
        <v>49.108333333333341</v>
      </c>
      <c r="U400" s="140">
        <v>49.041666666666679</v>
      </c>
      <c r="V400" s="140">
        <v>65.958333333333329</v>
      </c>
      <c r="W400" s="140">
        <v>65.908333333333331</v>
      </c>
      <c r="X400" s="140">
        <v>65.716666666666654</v>
      </c>
      <c r="Y400" s="140">
        <v>68.883333333333326</v>
      </c>
      <c r="Z400" s="140">
        <v>87.550000000000011</v>
      </c>
      <c r="AA400" s="140">
        <v>87.63333333333334</v>
      </c>
      <c r="AB400" s="140">
        <v>87.449999999999989</v>
      </c>
      <c r="AC400" s="140">
        <v>67.408333333333331</v>
      </c>
      <c r="AD400" s="140">
        <v>106.48333333333331</v>
      </c>
      <c r="AE400" s="140">
        <v>825.41666666666663</v>
      </c>
      <c r="AF400" s="140">
        <v>13.149999999999997</v>
      </c>
      <c r="AG400" s="173">
        <v>579.41666666666663</v>
      </c>
    </row>
    <row r="401" spans="1:33" x14ac:dyDescent="0.35">
      <c r="A401" s="169">
        <v>16</v>
      </c>
      <c r="D401" s="140">
        <v>49.391666666666659</v>
      </c>
      <c r="E401" s="172">
        <v>85.65000000000002</v>
      </c>
      <c r="F401" s="173">
        <v>17.45</v>
      </c>
      <c r="G401" s="140">
        <v>36.783333333333331</v>
      </c>
      <c r="H401" s="140">
        <v>92.841666666666683</v>
      </c>
      <c r="I401" s="140">
        <v>96.225000000000009</v>
      </c>
      <c r="L401" s="185">
        <v>579.41666666666663</v>
      </c>
      <c r="M401" s="186">
        <v>0</v>
      </c>
      <c r="N401" s="186">
        <v>60.42</v>
      </c>
      <c r="O401" s="184">
        <f t="shared" si="59"/>
        <v>639.83666666666659</v>
      </c>
      <c r="R401" s="228">
        <v>98.475000000000009</v>
      </c>
      <c r="S401" s="140">
        <v>18.758333333333333</v>
      </c>
      <c r="T401" s="140">
        <v>49.100000000000016</v>
      </c>
      <c r="U401" s="140">
        <v>49.025000000000006</v>
      </c>
      <c r="V401" s="140">
        <v>65.13333333333334</v>
      </c>
      <c r="W401" s="140">
        <v>65.05</v>
      </c>
      <c r="X401" s="140">
        <v>64.875</v>
      </c>
      <c r="Y401" s="140">
        <v>67.908333333333346</v>
      </c>
      <c r="Z401" s="140">
        <v>86.524999999999991</v>
      </c>
      <c r="AA401" s="140">
        <v>86.563636363636348</v>
      </c>
      <c r="AB401" s="140">
        <v>86.416666666666671</v>
      </c>
      <c r="AC401" s="140">
        <v>66.516666666666666</v>
      </c>
      <c r="AD401" s="140">
        <v>107.2</v>
      </c>
      <c r="AE401" s="140">
        <v>824.91666666666663</v>
      </c>
      <c r="AF401" s="140">
        <v>13.116666666666667</v>
      </c>
      <c r="AG401" s="173">
        <v>572.25</v>
      </c>
    </row>
    <row r="402" spans="1:33" x14ac:dyDescent="0.35">
      <c r="A402" s="169">
        <v>17</v>
      </c>
      <c r="D402" s="140">
        <v>49.399999999999984</v>
      </c>
      <c r="E402" s="172">
        <v>84.590909090909079</v>
      </c>
      <c r="F402" s="173">
        <v>17.500000000000004</v>
      </c>
      <c r="G402" s="140">
        <v>36.68333333333333</v>
      </c>
      <c r="H402" s="140">
        <v>93.574999999999989</v>
      </c>
      <c r="I402" s="140">
        <v>97.216666666666654</v>
      </c>
      <c r="L402" s="185">
        <v>572.25</v>
      </c>
      <c r="M402" s="186">
        <v>0</v>
      </c>
      <c r="N402" s="186">
        <v>50</v>
      </c>
      <c r="O402" s="184">
        <f t="shared" si="59"/>
        <v>622.25</v>
      </c>
      <c r="R402" s="228">
        <v>98.898214285714289</v>
      </c>
      <c r="S402" s="140">
        <v>18.049999999999997</v>
      </c>
      <c r="T402" s="140">
        <v>49.108333333333348</v>
      </c>
      <c r="U402" s="140">
        <v>49.016666666666673</v>
      </c>
      <c r="V402" s="140">
        <v>64.066666666666663</v>
      </c>
      <c r="W402" s="140">
        <v>63.974999999999994</v>
      </c>
      <c r="X402" s="140">
        <v>63.783333333333331</v>
      </c>
      <c r="Y402" s="140">
        <v>66.733333333333334</v>
      </c>
      <c r="Z402" s="140">
        <v>86.11666666666666</v>
      </c>
      <c r="AA402" s="140">
        <v>86.2</v>
      </c>
      <c r="AB402" s="140">
        <v>86.05</v>
      </c>
      <c r="AC402" s="140">
        <v>65.408333333333346</v>
      </c>
      <c r="AD402" s="140">
        <v>107.84166666666668</v>
      </c>
      <c r="AE402" s="140">
        <v>824.77976190476181</v>
      </c>
      <c r="AF402" s="140">
        <v>13.124999999999998</v>
      </c>
      <c r="AG402" s="173">
        <v>569.25</v>
      </c>
    </row>
    <row r="403" spans="1:33" x14ac:dyDescent="0.35">
      <c r="A403" s="169">
        <v>18</v>
      </c>
      <c r="D403" s="140">
        <v>49.391666666666659</v>
      </c>
      <c r="E403" s="172">
        <v>84.191666666666677</v>
      </c>
      <c r="F403" s="173">
        <v>16.741666666666671</v>
      </c>
      <c r="G403" s="140">
        <v>35.983333333333341</v>
      </c>
      <c r="H403" s="140">
        <v>95.225000000000009</v>
      </c>
      <c r="I403" s="140">
        <v>97.583333333333329</v>
      </c>
      <c r="L403" s="185">
        <v>569.25</v>
      </c>
      <c r="M403" s="186">
        <v>0</v>
      </c>
      <c r="N403" s="186">
        <v>50</v>
      </c>
      <c r="O403" s="184">
        <f t="shared" si="59"/>
        <v>619.25</v>
      </c>
      <c r="R403" s="228">
        <v>98.050000000000011</v>
      </c>
      <c r="S403" s="140">
        <v>17.966666666666665</v>
      </c>
      <c r="T403" s="140">
        <v>48.94166666666667</v>
      </c>
      <c r="U403" s="140">
        <v>48.85</v>
      </c>
      <c r="V403" s="140">
        <v>64.708333333333329</v>
      </c>
      <c r="W403" s="140">
        <v>64.583333333333329</v>
      </c>
      <c r="X403" s="140">
        <v>64.38333333333334</v>
      </c>
      <c r="Y403" s="140">
        <v>67.433333333333337</v>
      </c>
      <c r="Z403" s="140">
        <v>86.516666666666666</v>
      </c>
      <c r="AA403" s="140">
        <v>86.600000000000009</v>
      </c>
      <c r="AB403" s="140">
        <v>86.424999999999997</v>
      </c>
      <c r="AC403" s="140">
        <v>66.016666666666666</v>
      </c>
      <c r="AD403" s="140">
        <v>106.97500000000001</v>
      </c>
      <c r="AE403" s="140">
        <v>825.25</v>
      </c>
      <c r="AF403" s="140">
        <v>13.099999999999996</v>
      </c>
      <c r="AG403" s="173">
        <v>574.16666666666663</v>
      </c>
    </row>
    <row r="404" spans="1:33" x14ac:dyDescent="0.35">
      <c r="A404" s="169">
        <v>19</v>
      </c>
      <c r="D404" s="140">
        <v>49.25</v>
      </c>
      <c r="E404" s="172">
        <v>84.608333333333334</v>
      </c>
      <c r="F404" s="173">
        <v>16.625000000000004</v>
      </c>
      <c r="G404" s="140">
        <v>37.06666666666667</v>
      </c>
      <c r="H404" s="140">
        <v>94.741666666666674</v>
      </c>
      <c r="I404" s="140">
        <v>97.233333333333334</v>
      </c>
      <c r="L404" s="185">
        <v>574.16666666666663</v>
      </c>
      <c r="M404" s="186">
        <v>0</v>
      </c>
      <c r="N404" s="186">
        <v>50</v>
      </c>
      <c r="O404" s="184">
        <f t="shared" si="59"/>
        <v>624.16666666666663</v>
      </c>
      <c r="R404" s="228">
        <v>98.133333333333326</v>
      </c>
      <c r="S404" s="140">
        <v>17.041666666666664</v>
      </c>
      <c r="T404" s="140">
        <v>49.116666666666667</v>
      </c>
      <c r="U404" s="140">
        <v>49.058333333333337</v>
      </c>
      <c r="V404" s="140">
        <v>64.141666666666666</v>
      </c>
      <c r="W404" s="140">
        <v>64.090909090909093</v>
      </c>
      <c r="X404" s="140">
        <v>63.908333333333331</v>
      </c>
      <c r="Y404" s="140">
        <v>67.041666666666671</v>
      </c>
      <c r="Z404" s="140">
        <v>87.641666666666652</v>
      </c>
      <c r="AA404" s="140">
        <v>87.733333333333334</v>
      </c>
      <c r="AB404" s="140">
        <v>87.550000000000011</v>
      </c>
      <c r="AC404" s="140">
        <v>65.650000000000006</v>
      </c>
      <c r="AD404" s="140">
        <v>107.44999999999999</v>
      </c>
      <c r="AE404" s="140">
        <v>825.08333333333337</v>
      </c>
      <c r="AF404" s="140">
        <v>13.149999999999997</v>
      </c>
      <c r="AG404" s="173">
        <v>580.08333333333337</v>
      </c>
    </row>
    <row r="405" spans="1:33" x14ac:dyDescent="0.35">
      <c r="A405" s="169">
        <v>20</v>
      </c>
      <c r="D405" s="140">
        <v>49.399999999999984</v>
      </c>
      <c r="E405" s="172">
        <v>85.75</v>
      </c>
      <c r="F405" s="173">
        <v>15.766666666666667</v>
      </c>
      <c r="G405" s="140">
        <v>34.80833333333333</v>
      </c>
      <c r="H405" s="140">
        <v>96.090909090909093</v>
      </c>
      <c r="I405" s="140">
        <v>97.075000000000003</v>
      </c>
      <c r="L405" s="185">
        <v>580.08333333333337</v>
      </c>
      <c r="M405" s="186">
        <v>0</v>
      </c>
      <c r="N405" s="186">
        <v>50</v>
      </c>
      <c r="O405" s="184">
        <f t="shared" si="59"/>
        <v>630.08333333333337</v>
      </c>
      <c r="R405" s="228">
        <v>99.600000000000009</v>
      </c>
      <c r="S405" s="140">
        <v>16.763636363636362</v>
      </c>
      <c r="T405" s="140">
        <v>49.091666666666669</v>
      </c>
      <c r="U405" s="140">
        <v>49.1</v>
      </c>
      <c r="V405" s="140">
        <v>64.341666666666654</v>
      </c>
      <c r="W405" s="140">
        <v>64.333333333333329</v>
      </c>
      <c r="X405" s="140">
        <v>64.190909090909102</v>
      </c>
      <c r="Y405" s="140">
        <v>67.390909090909091</v>
      </c>
      <c r="Z405" s="140">
        <v>88.016666666666652</v>
      </c>
      <c r="AA405" s="140">
        <v>88.074999999999989</v>
      </c>
      <c r="AB405" s="140">
        <v>87.924999999999997</v>
      </c>
      <c r="AC405" s="140">
        <v>65.783333333333331</v>
      </c>
      <c r="AD405" s="140">
        <v>107.02499999999999</v>
      </c>
      <c r="AE405" s="140">
        <v>824.5</v>
      </c>
      <c r="AF405" s="140">
        <v>10.850000000000001</v>
      </c>
      <c r="AG405" s="173">
        <v>584.33333333333337</v>
      </c>
    </row>
    <row r="406" spans="1:33" x14ac:dyDescent="0.35">
      <c r="A406" s="169">
        <v>21</v>
      </c>
      <c r="D406" s="140">
        <v>49.366666666666667</v>
      </c>
      <c r="E406" s="172">
        <v>86.125</v>
      </c>
      <c r="F406" s="173">
        <v>15.4</v>
      </c>
      <c r="G406" s="140">
        <v>35.65</v>
      </c>
      <c r="H406" s="140">
        <v>97.600000000000009</v>
      </c>
      <c r="I406" s="140">
        <v>98.333333333333314</v>
      </c>
      <c r="L406" s="185">
        <v>584.33333333333337</v>
      </c>
      <c r="M406" s="186">
        <v>0</v>
      </c>
      <c r="N406" s="186">
        <v>50</v>
      </c>
      <c r="O406" s="184">
        <f t="shared" si="59"/>
        <v>634.33333333333337</v>
      </c>
      <c r="R406" s="228">
        <v>98.27500000000002</v>
      </c>
      <c r="S406" s="140">
        <v>17.399999999999995</v>
      </c>
      <c r="T406" s="140">
        <v>49.108333333333341</v>
      </c>
      <c r="U406" s="140">
        <v>49.108333333333341</v>
      </c>
      <c r="V406" s="140">
        <v>64.566666666666663</v>
      </c>
      <c r="W406" s="140">
        <v>64.424999999999997</v>
      </c>
      <c r="X406" s="140">
        <v>64.2</v>
      </c>
      <c r="Y406" s="140">
        <v>67.441666666666663</v>
      </c>
      <c r="Z406" s="140">
        <v>87.408333333333317</v>
      </c>
      <c r="AA406" s="140">
        <v>87.483333333333334</v>
      </c>
      <c r="AB406" s="140">
        <v>87.341666666666654</v>
      </c>
      <c r="AC406" s="140">
        <v>65.875</v>
      </c>
      <c r="AD406" s="140">
        <v>107.22500000000001</v>
      </c>
      <c r="AE406" s="140">
        <v>823.66666666666663</v>
      </c>
      <c r="AF406" s="140">
        <v>12.891666666666666</v>
      </c>
      <c r="AG406" s="173">
        <v>577.81818181818187</v>
      </c>
    </row>
    <row r="407" spans="1:33" x14ac:dyDescent="0.35">
      <c r="A407" s="169">
        <v>22</v>
      </c>
      <c r="D407" s="140">
        <v>49.391666666666659</v>
      </c>
      <c r="E407" s="172">
        <v>85.516666666666652</v>
      </c>
      <c r="F407" s="173">
        <v>16.125</v>
      </c>
      <c r="G407" s="140">
        <v>35.591666666666661</v>
      </c>
      <c r="H407" s="140">
        <v>95.199999999999974</v>
      </c>
      <c r="I407" s="140">
        <v>97.466666666666683</v>
      </c>
      <c r="L407" s="185">
        <v>577.81818181818187</v>
      </c>
      <c r="M407" s="186">
        <v>0</v>
      </c>
      <c r="N407" s="186">
        <v>50</v>
      </c>
      <c r="O407" s="184">
        <f t="shared" si="59"/>
        <v>627.81818181818187</v>
      </c>
      <c r="R407" s="228">
        <v>97.445454545454538</v>
      </c>
      <c r="S407" s="140">
        <v>17.308333333333334</v>
      </c>
      <c r="T407" s="140">
        <v>49.125</v>
      </c>
      <c r="U407" s="140">
        <v>49.136363636363633</v>
      </c>
      <c r="V407" s="140">
        <v>65.575000000000003</v>
      </c>
      <c r="W407" s="140">
        <v>65.333333333333329</v>
      </c>
      <c r="X407" s="140">
        <v>65.150000000000006</v>
      </c>
      <c r="Y407" s="140">
        <v>68.45</v>
      </c>
      <c r="Z407" s="140">
        <v>88.841666666666654</v>
      </c>
      <c r="AA407" s="140">
        <v>88.908333333333346</v>
      </c>
      <c r="AB407" s="140">
        <v>88.783333333333317</v>
      </c>
      <c r="AC407" s="140">
        <v>66.85833333333332</v>
      </c>
      <c r="AD407" s="140">
        <v>106.65833333333335</v>
      </c>
      <c r="AE407" s="140">
        <v>825</v>
      </c>
      <c r="AF407" s="140">
        <v>13.116666666666665</v>
      </c>
      <c r="AG407" s="173">
        <v>588.41666666666663</v>
      </c>
    </row>
    <row r="408" spans="1:33" x14ac:dyDescent="0.35">
      <c r="A408" s="169">
        <v>23</v>
      </c>
      <c r="D408" s="140">
        <v>49.399999999999984</v>
      </c>
      <c r="E408" s="172">
        <v>86.991666666666674</v>
      </c>
      <c r="F408" s="173">
        <v>15.950000000000001</v>
      </c>
      <c r="G408" s="140">
        <v>35.425000000000004</v>
      </c>
      <c r="H408" s="140">
        <v>94.266666666666652</v>
      </c>
      <c r="I408" s="140">
        <v>95.891666666666666</v>
      </c>
      <c r="L408" s="185">
        <v>588.41666666666663</v>
      </c>
      <c r="M408" s="186">
        <v>0</v>
      </c>
      <c r="N408" s="186">
        <v>50</v>
      </c>
      <c r="O408" s="184">
        <f t="shared" si="59"/>
        <v>638.41666666666663</v>
      </c>
      <c r="R408" s="228">
        <v>97.600000000000009</v>
      </c>
      <c r="S408" s="140">
        <v>16.633333333333333</v>
      </c>
      <c r="T408" s="140">
        <v>49.133333333333333</v>
      </c>
      <c r="U408" s="140">
        <v>49.125000000000007</v>
      </c>
      <c r="V408" s="140">
        <v>64.61666666666666</v>
      </c>
      <c r="W408" s="140">
        <v>64.466666666666669</v>
      </c>
      <c r="X408" s="140">
        <v>64.24166666666666</v>
      </c>
      <c r="Y408" s="140">
        <v>67.49166666666666</v>
      </c>
      <c r="Z408" s="140">
        <v>88.449999999999989</v>
      </c>
      <c r="AA408" s="140">
        <v>154.81666666666666</v>
      </c>
      <c r="AB408" s="140">
        <v>88.358333333333334</v>
      </c>
      <c r="AC408" s="140">
        <v>65.95</v>
      </c>
      <c r="AD408" s="140">
        <v>107.14166666666667</v>
      </c>
      <c r="AE408" s="140">
        <v>825.33333333333337</v>
      </c>
      <c r="AF408" s="140">
        <v>13.174999999999999</v>
      </c>
      <c r="AG408" s="173">
        <v>587.41666666666663</v>
      </c>
    </row>
    <row r="409" spans="1:33" x14ac:dyDescent="0.35">
      <c r="A409" s="169">
        <v>24</v>
      </c>
      <c r="D409" s="140">
        <v>49.399999999999984</v>
      </c>
      <c r="E409" s="172">
        <v>86.591666666666683</v>
      </c>
      <c r="F409" s="173">
        <v>15.366666666666667</v>
      </c>
      <c r="G409" s="140">
        <v>35.475000000000001</v>
      </c>
      <c r="H409" s="140">
        <v>96.5</v>
      </c>
      <c r="I409" s="140">
        <v>96.49166666666666</v>
      </c>
      <c r="L409" s="185">
        <v>587.41666666666663</v>
      </c>
      <c r="M409" s="186">
        <v>0</v>
      </c>
      <c r="N409" s="186">
        <v>50</v>
      </c>
      <c r="O409" s="184">
        <f t="shared" si="59"/>
        <v>637.41666666666663</v>
      </c>
      <c r="R409" s="228">
        <v>98.074999999999989</v>
      </c>
      <c r="S409" s="140">
        <v>16.508333333333333</v>
      </c>
      <c r="T409" s="140">
        <v>49.108333333333341</v>
      </c>
      <c r="U409" s="140">
        <v>49.116666666666674</v>
      </c>
      <c r="V409" s="140">
        <v>64.649999999999991</v>
      </c>
      <c r="W409" s="140">
        <v>64.475000000000009</v>
      </c>
      <c r="X409" s="140">
        <v>64.258333333333326</v>
      </c>
      <c r="Y409" s="140">
        <v>67.516666666666666</v>
      </c>
      <c r="Z409" s="140">
        <v>88.600000000000009</v>
      </c>
      <c r="AA409" s="140">
        <v>88.675000000000011</v>
      </c>
      <c r="AB409" s="140">
        <v>88.516666666666652</v>
      </c>
      <c r="AC409" s="140">
        <v>65.958333333333329</v>
      </c>
      <c r="AD409" s="140">
        <v>107.175</v>
      </c>
      <c r="AE409" s="140">
        <v>825.16666666666663</v>
      </c>
      <c r="AF409" s="140">
        <v>13.066666666666665</v>
      </c>
      <c r="AG409" s="173">
        <v>588.16666666666663</v>
      </c>
    </row>
    <row r="410" spans="1:33" x14ac:dyDescent="0.35">
      <c r="A410" s="169">
        <v>25</v>
      </c>
      <c r="D410" s="140">
        <v>49.399999999999984</v>
      </c>
      <c r="E410" s="172">
        <v>86.725000000000009</v>
      </c>
      <c r="F410" s="173">
        <v>15.200000000000001</v>
      </c>
      <c r="G410" s="140">
        <v>35.833333333333336</v>
      </c>
      <c r="H410" s="140">
        <v>96.533333333333317</v>
      </c>
      <c r="I410" s="140">
        <v>96.783333333333346</v>
      </c>
      <c r="L410" s="185">
        <v>588.16666666666663</v>
      </c>
      <c r="M410" s="186">
        <v>0</v>
      </c>
      <c r="N410" s="186">
        <v>50</v>
      </c>
      <c r="O410" s="184">
        <f t="shared" si="59"/>
        <v>638.16666666666663</v>
      </c>
      <c r="R410" s="228">
        <v>97.891666666666666</v>
      </c>
      <c r="S410" s="229">
        <v>16.783333333333331</v>
      </c>
      <c r="T410" s="140">
        <v>49.016666666666673</v>
      </c>
      <c r="U410" s="140">
        <v>49.01666666666668</v>
      </c>
      <c r="V410" s="140">
        <v>64.275000000000006</v>
      </c>
      <c r="W410" s="140">
        <v>64.36666666666666</v>
      </c>
      <c r="X410" s="140">
        <v>64.141666666666666</v>
      </c>
      <c r="Y410" s="140">
        <v>67.400000000000006</v>
      </c>
      <c r="Z410" s="140">
        <v>87.774999999999991</v>
      </c>
      <c r="AA410" s="140">
        <v>87.858333333333334</v>
      </c>
      <c r="AB410" s="140">
        <v>87.725000000000009</v>
      </c>
      <c r="AC410" s="140">
        <v>65.86666666666666</v>
      </c>
      <c r="AD410" s="140">
        <v>107.10833333333333</v>
      </c>
      <c r="AE410" s="140">
        <v>825.5</v>
      </c>
      <c r="AF410" s="140">
        <v>13.158333333333333</v>
      </c>
      <c r="AG410" s="173">
        <v>583.5</v>
      </c>
    </row>
    <row r="411" spans="1:33" x14ac:dyDescent="0.35">
      <c r="A411" s="169">
        <v>26</v>
      </c>
      <c r="D411" s="140">
        <v>49.291666666666657</v>
      </c>
      <c r="E411" s="172">
        <v>84.949999999999989</v>
      </c>
      <c r="F411" s="173">
        <v>15.475000000000001</v>
      </c>
      <c r="G411" s="140">
        <v>35.499999999999993</v>
      </c>
      <c r="H411" s="140">
        <v>96.616666666666674</v>
      </c>
      <c r="I411" s="140">
        <v>96.899999999999991</v>
      </c>
      <c r="L411" s="185">
        <v>583.5</v>
      </c>
      <c r="M411" s="186">
        <v>0</v>
      </c>
      <c r="N411" s="186">
        <v>50</v>
      </c>
      <c r="O411" s="184">
        <f t="shared" si="59"/>
        <v>633.5</v>
      </c>
      <c r="R411" s="228">
        <v>98.024999999999991</v>
      </c>
      <c r="S411" s="230">
        <v>17.316666666666666</v>
      </c>
      <c r="T411" s="140">
        <v>49.175000000000011</v>
      </c>
      <c r="U411" s="140">
        <v>49.125000000000007</v>
      </c>
      <c r="V411" s="140">
        <v>64.333333333333329</v>
      </c>
      <c r="W411" s="140">
        <v>64.391666666666666</v>
      </c>
      <c r="X411" s="140">
        <v>64.158333333333346</v>
      </c>
      <c r="Y411" s="140">
        <v>67.36666666666666</v>
      </c>
      <c r="Z411" s="140">
        <v>87.916666666666671</v>
      </c>
      <c r="AA411" s="140">
        <v>87.975000000000009</v>
      </c>
      <c r="AB411" s="140">
        <v>87.800000000000011</v>
      </c>
      <c r="AC411" s="140">
        <v>114.14166666666667</v>
      </c>
      <c r="AD411" s="140">
        <v>107.39999999999999</v>
      </c>
      <c r="AE411" s="140">
        <v>825.16666666666663</v>
      </c>
      <c r="AF411" s="140">
        <v>13.124999999999998</v>
      </c>
      <c r="AG411" s="173">
        <v>539.41666666666663</v>
      </c>
    </row>
    <row r="412" spans="1:33" x14ac:dyDescent="0.35">
      <c r="A412" s="169">
        <v>27</v>
      </c>
      <c r="D412" s="140">
        <v>49.391666666666652</v>
      </c>
      <c r="E412" s="172">
        <v>86.216666666666683</v>
      </c>
      <c r="F412" s="173">
        <v>15.708333333333336</v>
      </c>
      <c r="G412" s="140">
        <v>35.891666666666666</v>
      </c>
      <c r="H412" s="140">
        <v>99.3</v>
      </c>
      <c r="I412" s="140">
        <v>96.833333333333329</v>
      </c>
      <c r="L412" s="185">
        <v>539.41666666666663</v>
      </c>
      <c r="M412" s="186">
        <v>0</v>
      </c>
      <c r="N412" s="186">
        <v>50</v>
      </c>
      <c r="O412" s="184">
        <f t="shared" si="59"/>
        <v>589.41666666666663</v>
      </c>
      <c r="R412" s="228">
        <v>93.3</v>
      </c>
      <c r="S412" s="140">
        <v>49.199999999999996</v>
      </c>
      <c r="T412" s="140">
        <v>49.199999999999996</v>
      </c>
      <c r="U412" s="140">
        <v>49.191666666666663</v>
      </c>
      <c r="V412" s="140">
        <v>65.77500000000002</v>
      </c>
      <c r="W412" s="140">
        <v>65.666666666666671</v>
      </c>
      <c r="X412" s="140">
        <v>65.424999999999997</v>
      </c>
      <c r="Y412" s="140">
        <v>68.766666666666666</v>
      </c>
      <c r="Z412" s="140">
        <v>88.858333333333348</v>
      </c>
      <c r="AA412" s="140">
        <v>88.949999999999989</v>
      </c>
      <c r="AB412" s="140">
        <v>88.791666666666671</v>
      </c>
      <c r="AC412" s="140">
        <v>67.133333333333326</v>
      </c>
      <c r="AD412" s="140">
        <v>106.41666666666667</v>
      </c>
      <c r="AE412" s="140">
        <v>825</v>
      </c>
      <c r="AF412" s="140">
        <v>15.566666666666665</v>
      </c>
      <c r="AG412" s="173">
        <v>590.75</v>
      </c>
    </row>
    <row r="413" spans="1:33" x14ac:dyDescent="0.35">
      <c r="A413" s="169">
        <v>28</v>
      </c>
      <c r="D413" s="140">
        <v>49.42499999999999</v>
      </c>
      <c r="E413" s="172">
        <v>87.25</v>
      </c>
      <c r="F413" s="173">
        <v>16.091666666666665</v>
      </c>
      <c r="G413" s="140">
        <v>35.800000000000004</v>
      </c>
      <c r="H413" s="140">
        <v>90.816666666666663</v>
      </c>
      <c r="I413" s="140">
        <v>91.725000000000009</v>
      </c>
      <c r="L413" s="185">
        <v>590.75</v>
      </c>
      <c r="M413" s="186">
        <v>0</v>
      </c>
      <c r="N413" s="186">
        <v>50</v>
      </c>
      <c r="O413" s="184">
        <f t="shared" si="59"/>
        <v>640.75</v>
      </c>
      <c r="R413" s="228">
        <v>94.858333333333306</v>
      </c>
      <c r="S413" s="140">
        <v>16.900000000000002</v>
      </c>
      <c r="T413" s="140">
        <v>49.14166666666668</v>
      </c>
      <c r="U413" s="140">
        <v>49.199999999999996</v>
      </c>
      <c r="V413" s="140">
        <v>64.824999999999989</v>
      </c>
      <c r="W413" s="140">
        <v>64.641666666666652</v>
      </c>
      <c r="X413" s="140">
        <v>64.383333333333326</v>
      </c>
      <c r="Y413" s="140">
        <v>67.641666666666666</v>
      </c>
      <c r="Z413" s="140">
        <v>88.49166666666666</v>
      </c>
      <c r="AA413" s="140">
        <v>88.558333333333337</v>
      </c>
      <c r="AB413" s="140">
        <v>88.408333333333317</v>
      </c>
      <c r="AC413" s="140">
        <v>66.116666666666674</v>
      </c>
      <c r="AD413" s="140">
        <v>107.08333333333331</v>
      </c>
      <c r="AE413" s="140">
        <v>763.54166666666663</v>
      </c>
      <c r="AF413" s="140">
        <v>15.141666666666666</v>
      </c>
      <c r="AG413" s="173">
        <v>585.58333333333337</v>
      </c>
    </row>
    <row r="414" spans="1:33" x14ac:dyDescent="0.35">
      <c r="A414" s="169">
        <v>29</v>
      </c>
      <c r="D414" s="140">
        <v>49.403333333333329</v>
      </c>
      <c r="E414" s="172">
        <v>86.941666666666663</v>
      </c>
      <c r="F414" s="173">
        <v>15.633333333333333</v>
      </c>
      <c r="G414" s="140">
        <v>34.958333333333336</v>
      </c>
      <c r="H414" s="140">
        <v>92.700000000000031</v>
      </c>
      <c r="I414" s="140">
        <v>93.574999999999989</v>
      </c>
      <c r="L414" s="185">
        <v>585.58333333333337</v>
      </c>
      <c r="M414" s="186">
        <v>0</v>
      </c>
      <c r="N414" s="186">
        <v>70.83</v>
      </c>
      <c r="O414" s="184">
        <f t="shared" si="59"/>
        <v>656.41333333333341</v>
      </c>
    </row>
    <row r="415" spans="1:33" x14ac:dyDescent="0.35">
      <c r="G415" s="161"/>
      <c r="M415" s="171"/>
    </row>
    <row r="416" spans="1:33" x14ac:dyDescent="0.35">
      <c r="B416" s="174" t="s">
        <v>130</v>
      </c>
      <c r="D416" s="175">
        <f t="shared" ref="D416:I416" si="60">SUM(D386:D414)</f>
        <v>1431.52</v>
      </c>
      <c r="E416" s="175">
        <f t="shared" si="60"/>
        <v>2503.8575757575754</v>
      </c>
      <c r="F416" s="175">
        <f t="shared" si="60"/>
        <v>472.60833333333323</v>
      </c>
      <c r="G416" s="175">
        <f t="shared" si="60"/>
        <v>1048.5916666666667</v>
      </c>
      <c r="H416" s="175">
        <f t="shared" si="60"/>
        <v>2729.2659090909087</v>
      </c>
      <c r="I416" s="175">
        <f t="shared" si="60"/>
        <v>2775.0083333333332</v>
      </c>
      <c r="L416" s="175">
        <f>SUM(L386:L414)</f>
        <v>16892.06818181818</v>
      </c>
      <c r="M416" s="175">
        <f>SUM(M386:M414)</f>
        <v>0</v>
      </c>
      <c r="N416" s="175">
        <f>SUM(N386:N414)</f>
        <v>1602.08</v>
      </c>
      <c r="O416" s="175">
        <f>SUM(O386:O414)</f>
        <v>18494.148181818182</v>
      </c>
    </row>
    <row r="417" spans="2:15" x14ac:dyDescent="0.35">
      <c r="B417" s="174" t="s">
        <v>67</v>
      </c>
      <c r="D417" s="175">
        <f t="shared" ref="D417:I417" si="61">AVERAGE(D386:D414)</f>
        <v>49.362758620689654</v>
      </c>
      <c r="E417" s="175">
        <f t="shared" si="61"/>
        <v>86.339916405433641</v>
      </c>
      <c r="F417" s="175">
        <f t="shared" si="61"/>
        <v>16.296839080459765</v>
      </c>
      <c r="G417" s="175">
        <f t="shared" si="61"/>
        <v>36.158333333333331</v>
      </c>
      <c r="H417" s="175">
        <f t="shared" si="61"/>
        <v>94.112617554858929</v>
      </c>
      <c r="I417" s="175">
        <f t="shared" si="61"/>
        <v>95.689942528735628</v>
      </c>
      <c r="L417" s="175">
        <f>AVERAGE(L386:L414)</f>
        <v>582.48510971786823</v>
      </c>
      <c r="M417" s="175">
        <f>AVERAGE(M386:M414)</f>
        <v>0</v>
      </c>
      <c r="N417" s="175">
        <f>AVERAGE(N386:N414)</f>
        <v>55.24413793103448</v>
      </c>
      <c r="O417" s="175">
        <f>AVERAGE(O386:O414)</f>
        <v>637.72924764890286</v>
      </c>
    </row>
  </sheetData>
  <mergeCells count="183">
    <mergeCell ref="A380:B380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C1:F1"/>
    <mergeCell ref="G1:K1"/>
    <mergeCell ref="L1:O1"/>
    <mergeCell ref="P1:AE1"/>
    <mergeCell ref="AF1:AU1"/>
    <mergeCell ref="AV1:BA1"/>
    <mergeCell ref="A30:A41"/>
    <mergeCell ref="C30:C41"/>
    <mergeCell ref="G30:G41"/>
    <mergeCell ref="L30:L41"/>
    <mergeCell ref="AV30:AV41"/>
    <mergeCell ref="A17:A28"/>
    <mergeCell ref="C17:C28"/>
    <mergeCell ref="G17:G28"/>
    <mergeCell ref="L17:L28"/>
    <mergeCell ref="AV17:AV28"/>
    <mergeCell ref="A29:B29"/>
    <mergeCell ref="D384:E384"/>
    <mergeCell ref="F384:G384"/>
    <mergeCell ref="H384:I384"/>
    <mergeCell ref="L384:O384"/>
    <mergeCell ref="A4:A15"/>
    <mergeCell ref="C4:C15"/>
    <mergeCell ref="G4:G15"/>
    <mergeCell ref="L4:L15"/>
    <mergeCell ref="AV4:AV15"/>
    <mergeCell ref="A16:B16"/>
    <mergeCell ref="A42:B42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82:A93"/>
  </mergeCells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44"/>
  <sheetViews>
    <sheetView workbookViewId="0">
      <pane ySplit="3" topLeftCell="A208" activePane="bottomLeft" state="frozen"/>
      <selection pane="bottomLeft" activeCell="L409" sqref="L409:O441"/>
    </sheetView>
  </sheetViews>
  <sheetFormatPr defaultRowHeight="14.5" x14ac:dyDescent="0.35"/>
  <cols>
    <col min="1" max="1" width="9.54296875" bestFit="1" customWidth="1"/>
    <col min="12" max="12" width="9.36328125" bestFit="1" customWidth="1"/>
  </cols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ht="14" customHeight="1" x14ac:dyDescent="0.35">
      <c r="A4" s="318">
        <v>45352</v>
      </c>
      <c r="B4" s="11">
        <v>8.3333333333333329E-2</v>
      </c>
      <c r="C4" s="306"/>
      <c r="D4" s="17">
        <v>49.4</v>
      </c>
      <c r="E4" s="17">
        <v>94.1</v>
      </c>
      <c r="F4" s="41">
        <v>15</v>
      </c>
      <c r="G4" s="306"/>
      <c r="H4" s="17">
        <v>33.1</v>
      </c>
      <c r="I4" s="17">
        <v>94.1</v>
      </c>
      <c r="J4" s="98">
        <v>86.3</v>
      </c>
      <c r="K4" s="17">
        <v>86</v>
      </c>
      <c r="L4" s="286">
        <f>G4-C4</f>
        <v>0</v>
      </c>
      <c r="M4" s="98"/>
      <c r="N4" s="17"/>
      <c r="O4" s="41"/>
      <c r="P4" s="99">
        <v>95.6</v>
      </c>
      <c r="Q4" s="17">
        <v>16.2</v>
      </c>
      <c r="R4" s="17">
        <v>49.1</v>
      </c>
      <c r="S4" s="17">
        <v>49.1</v>
      </c>
      <c r="T4" s="17">
        <v>63.5</v>
      </c>
      <c r="U4" s="17">
        <v>63.2</v>
      </c>
      <c r="V4" s="17">
        <v>63</v>
      </c>
      <c r="W4" s="17">
        <v>66.2</v>
      </c>
      <c r="X4" s="17">
        <v>87.9</v>
      </c>
      <c r="Y4" s="160">
        <v>87.9</v>
      </c>
      <c r="Z4" s="17">
        <v>87.8</v>
      </c>
      <c r="AA4" s="17">
        <v>64.900000000000006</v>
      </c>
      <c r="AB4" s="17">
        <v>108.2</v>
      </c>
      <c r="AC4" s="17">
        <v>827</v>
      </c>
      <c r="AD4" s="17">
        <v>15.2</v>
      </c>
      <c r="AE4" s="41">
        <v>581</v>
      </c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319"/>
      <c r="B5" s="11">
        <v>0.16666666666666699</v>
      </c>
      <c r="C5" s="266"/>
      <c r="D5" s="17">
        <v>49.4</v>
      </c>
      <c r="E5" s="17">
        <v>94.8</v>
      </c>
      <c r="F5" s="41">
        <v>15</v>
      </c>
      <c r="G5" s="311"/>
      <c r="H5" s="17">
        <v>32.700000000000003</v>
      </c>
      <c r="I5" s="17">
        <v>94.4</v>
      </c>
      <c r="J5" s="98">
        <v>86</v>
      </c>
      <c r="K5" s="17">
        <v>85.8</v>
      </c>
      <c r="L5" s="266"/>
      <c r="M5" s="98"/>
      <c r="N5" s="17"/>
      <c r="O5" s="41"/>
      <c r="P5" s="99">
        <v>96.1</v>
      </c>
      <c r="Q5" s="17">
        <v>16.2</v>
      </c>
      <c r="R5" s="17">
        <v>49.1</v>
      </c>
      <c r="S5" s="17">
        <v>49.1</v>
      </c>
      <c r="T5" s="17">
        <v>63.1</v>
      </c>
      <c r="U5" s="17">
        <v>62.9</v>
      </c>
      <c r="V5" s="17">
        <v>62.7</v>
      </c>
      <c r="W5" s="17">
        <v>65.8</v>
      </c>
      <c r="X5" s="17">
        <v>87.7</v>
      </c>
      <c r="Y5" s="17">
        <v>87.7</v>
      </c>
      <c r="Z5" s="17">
        <v>87.3</v>
      </c>
      <c r="AA5" s="17">
        <v>64.3</v>
      </c>
      <c r="AB5" s="17">
        <v>108.4</v>
      </c>
      <c r="AC5" s="17">
        <v>825</v>
      </c>
      <c r="AD5" s="17">
        <v>15.2</v>
      </c>
      <c r="AE5" s="41">
        <v>580</v>
      </c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319"/>
      <c r="B6" s="11">
        <v>0.25</v>
      </c>
      <c r="C6" s="266"/>
      <c r="D6" s="17">
        <v>49.4</v>
      </c>
      <c r="E6" s="17">
        <v>94.6</v>
      </c>
      <c r="F6" s="41">
        <v>14.9</v>
      </c>
      <c r="G6" s="311"/>
      <c r="H6" s="17">
        <v>33.1</v>
      </c>
      <c r="I6" s="17">
        <v>95.4</v>
      </c>
      <c r="J6" s="98">
        <v>86.9</v>
      </c>
      <c r="K6" s="17">
        <v>85.6</v>
      </c>
      <c r="L6" s="266"/>
      <c r="M6" s="98"/>
      <c r="N6" s="17"/>
      <c r="O6" s="41"/>
      <c r="P6" s="99">
        <v>96.2</v>
      </c>
      <c r="Q6" s="17">
        <v>16.100000000000001</v>
      </c>
      <c r="R6" s="17">
        <v>49.1</v>
      </c>
      <c r="S6" s="17">
        <v>49.1</v>
      </c>
      <c r="T6" s="17">
        <v>63</v>
      </c>
      <c r="U6" s="17">
        <v>62.7</v>
      </c>
      <c r="V6" s="17">
        <v>62.5</v>
      </c>
      <c r="W6" s="17">
        <v>65.7</v>
      </c>
      <c r="X6" s="17">
        <v>87.5</v>
      </c>
      <c r="Y6" s="17">
        <v>87.6</v>
      </c>
      <c r="Z6" s="17">
        <v>87.4</v>
      </c>
      <c r="AA6" s="17">
        <v>64.2</v>
      </c>
      <c r="AB6" s="17">
        <v>108.1</v>
      </c>
      <c r="AC6" s="17">
        <v>825</v>
      </c>
      <c r="AD6" s="17">
        <v>15.2</v>
      </c>
      <c r="AE6" s="41">
        <v>580</v>
      </c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319"/>
      <c r="B7" s="11">
        <v>0.33333333333333298</v>
      </c>
      <c r="C7" s="266"/>
      <c r="D7" s="17">
        <v>49.4</v>
      </c>
      <c r="E7" s="17">
        <v>93.6</v>
      </c>
      <c r="F7" s="41">
        <v>15.3</v>
      </c>
      <c r="G7" s="311"/>
      <c r="H7" s="17">
        <v>35.299999999999997</v>
      </c>
      <c r="I7" s="17">
        <v>94.9</v>
      </c>
      <c r="J7" s="98">
        <v>85.7</v>
      </c>
      <c r="K7" s="17">
        <v>85.4</v>
      </c>
      <c r="L7" s="266"/>
      <c r="M7" s="98"/>
      <c r="N7" s="17"/>
      <c r="O7" s="41"/>
      <c r="P7" s="99">
        <v>94.9</v>
      </c>
      <c r="Q7" s="17">
        <v>16.7</v>
      </c>
      <c r="R7" s="17">
        <v>49.2</v>
      </c>
      <c r="S7" s="17">
        <v>49.1</v>
      </c>
      <c r="T7" s="17">
        <v>63.7</v>
      </c>
      <c r="U7" s="17">
        <v>63.4</v>
      </c>
      <c r="V7" s="17">
        <v>63.1</v>
      </c>
      <c r="W7" s="17">
        <v>66.3</v>
      </c>
      <c r="X7" s="17">
        <v>87.3</v>
      </c>
      <c r="Y7" s="17">
        <v>87.3</v>
      </c>
      <c r="Z7" s="17">
        <v>87.2</v>
      </c>
      <c r="AA7" s="17">
        <v>64.8</v>
      </c>
      <c r="AB7" s="17">
        <v>108.4</v>
      </c>
      <c r="AC7" s="17">
        <v>825</v>
      </c>
      <c r="AD7" s="17">
        <v>15.2</v>
      </c>
      <c r="AE7" s="41">
        <v>571</v>
      </c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319"/>
      <c r="B8" s="11">
        <v>0.41666666666666702</v>
      </c>
      <c r="C8" s="266"/>
      <c r="D8" s="17">
        <v>49.4</v>
      </c>
      <c r="E8" s="17">
        <v>93.9</v>
      </c>
      <c r="F8" s="41">
        <v>16.2</v>
      </c>
      <c r="G8" s="311"/>
      <c r="H8" s="17">
        <v>37.1</v>
      </c>
      <c r="I8" s="17">
        <v>94.6</v>
      </c>
      <c r="J8" s="98">
        <v>85.6</v>
      </c>
      <c r="K8" s="17">
        <v>85.3</v>
      </c>
      <c r="L8" s="266"/>
      <c r="M8" s="98"/>
      <c r="N8" s="17"/>
      <c r="O8" s="41"/>
      <c r="P8" s="99">
        <v>95</v>
      </c>
      <c r="Q8" s="17">
        <v>18.899999999999999</v>
      </c>
      <c r="R8" s="17">
        <v>49.2</v>
      </c>
      <c r="S8" s="17">
        <v>49.1</v>
      </c>
      <c r="T8" s="17">
        <v>65.099999999999994</v>
      </c>
      <c r="U8" s="17">
        <v>64.8</v>
      </c>
      <c r="V8" s="17">
        <v>64.8</v>
      </c>
      <c r="W8" s="17">
        <v>67.8</v>
      </c>
      <c r="X8" s="17">
        <v>87.2</v>
      </c>
      <c r="Y8" s="17">
        <v>87.3</v>
      </c>
      <c r="Z8" s="17">
        <v>87.1</v>
      </c>
      <c r="AA8" s="17">
        <v>66.3</v>
      </c>
      <c r="AB8" s="17">
        <v>107.2</v>
      </c>
      <c r="AC8" s="17">
        <v>825</v>
      </c>
      <c r="AD8" s="17">
        <v>15.3</v>
      </c>
      <c r="AE8" s="41">
        <v>578</v>
      </c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319"/>
      <c r="B9" s="11">
        <v>0.5</v>
      </c>
      <c r="C9" s="266"/>
      <c r="D9" s="17">
        <v>49.4</v>
      </c>
      <c r="E9" s="17">
        <v>92.4</v>
      </c>
      <c r="F9" s="41">
        <v>16.8</v>
      </c>
      <c r="G9" s="311"/>
      <c r="H9" s="17">
        <v>37.5</v>
      </c>
      <c r="I9" s="17">
        <v>94</v>
      </c>
      <c r="J9" s="98">
        <v>85.6</v>
      </c>
      <c r="K9" s="17">
        <v>85.3</v>
      </c>
      <c r="L9" s="266"/>
      <c r="M9" s="98"/>
      <c r="N9" s="17"/>
      <c r="O9" s="41"/>
      <c r="P9" s="99">
        <v>95</v>
      </c>
      <c r="Q9" s="17">
        <v>17.8</v>
      </c>
      <c r="R9" s="17">
        <v>49.2</v>
      </c>
      <c r="S9" s="17">
        <v>49.1</v>
      </c>
      <c r="T9" s="17">
        <v>65.599999999999994</v>
      </c>
      <c r="U9" s="17">
        <v>65.400000000000006</v>
      </c>
      <c r="V9" s="17">
        <v>65.099999999999994</v>
      </c>
      <c r="W9" s="17">
        <v>68.400000000000006</v>
      </c>
      <c r="X9" s="17">
        <v>87.2</v>
      </c>
      <c r="Y9" s="17">
        <v>87.3</v>
      </c>
      <c r="Z9" s="17">
        <v>87.1</v>
      </c>
      <c r="AA9" s="17">
        <v>66.900000000000006</v>
      </c>
      <c r="AB9" s="17">
        <v>107</v>
      </c>
      <c r="AC9" s="17">
        <v>825</v>
      </c>
      <c r="AD9" s="17">
        <v>15.3</v>
      </c>
      <c r="AE9" s="41">
        <v>578</v>
      </c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319"/>
      <c r="B10" s="11">
        <v>0.58333333333333304</v>
      </c>
      <c r="C10" s="266"/>
      <c r="D10" s="17">
        <v>49.4</v>
      </c>
      <c r="E10" s="17">
        <v>90.5</v>
      </c>
      <c r="F10" s="41">
        <v>17.2</v>
      </c>
      <c r="G10" s="311"/>
      <c r="H10" s="17">
        <v>37.299999999999997</v>
      </c>
      <c r="I10" s="17">
        <v>93.7</v>
      </c>
      <c r="J10" s="98">
        <v>85.7</v>
      </c>
      <c r="K10" s="17">
        <v>85.4</v>
      </c>
      <c r="L10" s="266"/>
      <c r="M10" s="98"/>
      <c r="N10" s="17"/>
      <c r="O10" s="41"/>
      <c r="P10" s="99">
        <v>95.5</v>
      </c>
      <c r="Q10" s="17">
        <v>19</v>
      </c>
      <c r="R10" s="17">
        <v>49.2</v>
      </c>
      <c r="S10" s="17">
        <v>49.1</v>
      </c>
      <c r="T10" s="17">
        <v>66.099999999999994</v>
      </c>
      <c r="U10" s="17">
        <v>65.900000000000006</v>
      </c>
      <c r="V10" s="17">
        <v>65.5</v>
      </c>
      <c r="W10" s="17">
        <v>68.7</v>
      </c>
      <c r="X10" s="17">
        <v>87.3</v>
      </c>
      <c r="Y10" s="17">
        <v>87.3</v>
      </c>
      <c r="Z10" s="17">
        <v>87.2</v>
      </c>
      <c r="AA10" s="17">
        <v>67.3</v>
      </c>
      <c r="AB10" s="17">
        <v>106.8</v>
      </c>
      <c r="AC10" s="17">
        <v>826</v>
      </c>
      <c r="AD10" s="17">
        <v>15.1</v>
      </c>
      <c r="AE10" s="41">
        <v>579</v>
      </c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319"/>
      <c r="B11" s="11">
        <v>0.66666666666666696</v>
      </c>
      <c r="C11" s="266"/>
      <c r="D11" s="17">
        <v>49.4</v>
      </c>
      <c r="E11" s="17">
        <v>90.1</v>
      </c>
      <c r="F11" s="41">
        <v>17.100000000000001</v>
      </c>
      <c r="G11" s="311"/>
      <c r="H11" s="17">
        <v>36.5</v>
      </c>
      <c r="I11" s="17">
        <v>93.1</v>
      </c>
      <c r="J11" s="98">
        <v>85.8</v>
      </c>
      <c r="K11" s="17" t="s">
        <v>135</v>
      </c>
      <c r="L11" s="266"/>
      <c r="M11" s="98"/>
      <c r="N11" s="17"/>
      <c r="O11" s="41"/>
      <c r="P11" s="99">
        <v>94.4</v>
      </c>
      <c r="Q11" s="17">
        <v>18.3</v>
      </c>
      <c r="R11" s="17">
        <v>49.2</v>
      </c>
      <c r="S11" s="17">
        <v>49.1</v>
      </c>
      <c r="T11" s="17">
        <v>65.900000000000006</v>
      </c>
      <c r="U11" s="17">
        <v>65.599999999999994</v>
      </c>
      <c r="V11" s="17">
        <v>65.400000000000006</v>
      </c>
      <c r="W11" s="17">
        <v>68.599999999999994</v>
      </c>
      <c r="X11" s="17">
        <v>87.4</v>
      </c>
      <c r="Y11" s="17">
        <v>87.4</v>
      </c>
      <c r="Z11" s="17">
        <v>87.3</v>
      </c>
      <c r="AA11" s="17">
        <v>67.2</v>
      </c>
      <c r="AB11" s="17">
        <v>107.2</v>
      </c>
      <c r="AC11" s="17">
        <v>825</v>
      </c>
      <c r="AD11" s="17">
        <v>15.2</v>
      </c>
      <c r="AE11" s="41">
        <v>580</v>
      </c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319"/>
      <c r="B12" s="11">
        <v>0.75</v>
      </c>
      <c r="C12" s="266"/>
      <c r="D12" s="17">
        <v>49.4</v>
      </c>
      <c r="E12" s="17">
        <v>91.8</v>
      </c>
      <c r="F12" s="41">
        <v>16.899999999999999</v>
      </c>
      <c r="G12" s="311"/>
      <c r="H12" s="17">
        <v>36.200000000000003</v>
      </c>
      <c r="I12" s="17">
        <v>94.1</v>
      </c>
      <c r="J12" s="98">
        <v>86.3</v>
      </c>
      <c r="K12" s="17">
        <v>86</v>
      </c>
      <c r="L12" s="266"/>
      <c r="M12" s="98"/>
      <c r="N12" s="17"/>
      <c r="O12" s="41"/>
      <c r="P12" s="99">
        <v>95.3</v>
      </c>
      <c r="Q12" s="17">
        <v>18.2</v>
      </c>
      <c r="R12" s="17">
        <v>49.2</v>
      </c>
      <c r="S12" s="17">
        <v>49.1</v>
      </c>
      <c r="T12" s="17">
        <v>65.599999999999994</v>
      </c>
      <c r="U12" s="17">
        <v>65.5</v>
      </c>
      <c r="V12" s="17">
        <v>65.2</v>
      </c>
      <c r="W12" s="17">
        <v>68.400000000000006</v>
      </c>
      <c r="X12" s="17">
        <v>87.9</v>
      </c>
      <c r="Y12" s="17">
        <v>87.9</v>
      </c>
      <c r="Z12" s="17">
        <v>87.8</v>
      </c>
      <c r="AA12" s="17">
        <v>67</v>
      </c>
      <c r="AB12" s="17">
        <v>107.1</v>
      </c>
      <c r="AC12" s="17">
        <v>825</v>
      </c>
      <c r="AD12" s="17">
        <v>15.1</v>
      </c>
      <c r="AE12" s="41">
        <v>583</v>
      </c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319"/>
      <c r="B13" s="11">
        <v>0.83333333333333304</v>
      </c>
      <c r="C13" s="266"/>
      <c r="D13" s="17">
        <v>49.4</v>
      </c>
      <c r="E13" s="17">
        <v>92.6</v>
      </c>
      <c r="F13" s="41">
        <v>16.7</v>
      </c>
      <c r="G13" s="311"/>
      <c r="H13" s="17">
        <v>35.299999999999997</v>
      </c>
      <c r="I13" s="17">
        <v>93.6</v>
      </c>
      <c r="J13" s="98">
        <v>86.9</v>
      </c>
      <c r="K13" s="17">
        <v>86.6</v>
      </c>
      <c r="L13" s="266"/>
      <c r="M13" s="98"/>
      <c r="N13" s="17"/>
      <c r="O13" s="41"/>
      <c r="P13" s="99">
        <v>94.4</v>
      </c>
      <c r="Q13" s="17">
        <v>17.899999999999999</v>
      </c>
      <c r="R13" s="17">
        <v>49.2</v>
      </c>
      <c r="S13" s="17">
        <v>49.1</v>
      </c>
      <c r="T13" s="17">
        <v>65.7</v>
      </c>
      <c r="U13" s="17">
        <v>65.599999999999994</v>
      </c>
      <c r="V13" s="17">
        <v>65.3</v>
      </c>
      <c r="W13" s="17">
        <v>68.5</v>
      </c>
      <c r="X13" s="17">
        <v>88.4</v>
      </c>
      <c r="Y13" s="17">
        <v>88.5</v>
      </c>
      <c r="Z13" s="17">
        <v>88.3</v>
      </c>
      <c r="AA13" s="17">
        <v>67</v>
      </c>
      <c r="AB13" s="17">
        <v>106.8</v>
      </c>
      <c r="AC13" s="17">
        <v>825</v>
      </c>
      <c r="AD13" s="17">
        <v>15</v>
      </c>
      <c r="AE13" s="41">
        <v>585</v>
      </c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319"/>
      <c r="B14" s="11">
        <v>0.91666666666666696</v>
      </c>
      <c r="C14" s="266"/>
      <c r="D14" s="17">
        <v>49.4</v>
      </c>
      <c r="E14" s="17">
        <v>90</v>
      </c>
      <c r="F14" s="41">
        <v>16.3</v>
      </c>
      <c r="G14" s="311"/>
      <c r="H14" s="17">
        <v>34.799999999999997</v>
      </c>
      <c r="I14" s="17">
        <v>92.7</v>
      </c>
      <c r="J14" s="98">
        <v>87.1</v>
      </c>
      <c r="K14" s="17">
        <v>86.9</v>
      </c>
      <c r="L14" s="266"/>
      <c r="M14" s="98"/>
      <c r="N14" s="17"/>
      <c r="O14" s="41"/>
      <c r="P14" s="99">
        <v>93.5</v>
      </c>
      <c r="Q14" s="17">
        <v>17.5</v>
      </c>
      <c r="R14" s="17">
        <v>49.2</v>
      </c>
      <c r="S14" s="17">
        <v>49.1</v>
      </c>
      <c r="T14" s="17">
        <v>65.7</v>
      </c>
      <c r="U14" s="17">
        <v>65.5</v>
      </c>
      <c r="V14" s="17">
        <v>65.2</v>
      </c>
      <c r="W14" s="17">
        <v>68.5</v>
      </c>
      <c r="X14" s="17">
        <v>88.6</v>
      </c>
      <c r="Y14" s="17">
        <v>88.7</v>
      </c>
      <c r="Z14" s="17">
        <v>88.6</v>
      </c>
      <c r="AA14" s="17">
        <v>67</v>
      </c>
      <c r="AB14" s="17">
        <v>106.7</v>
      </c>
      <c r="AC14" s="17">
        <v>825</v>
      </c>
      <c r="AD14" s="17">
        <v>15.2</v>
      </c>
      <c r="AE14" s="41">
        <v>588</v>
      </c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320"/>
      <c r="B15" s="11">
        <v>0</v>
      </c>
      <c r="C15" s="267"/>
      <c r="D15" s="17">
        <v>49.4</v>
      </c>
      <c r="E15" s="17">
        <v>92.4</v>
      </c>
      <c r="F15" s="41">
        <v>15.9</v>
      </c>
      <c r="G15" s="312"/>
      <c r="H15" s="17">
        <v>34.299999999999997</v>
      </c>
      <c r="I15" s="17">
        <v>92.9</v>
      </c>
      <c r="J15" s="98">
        <v>87.2</v>
      </c>
      <c r="K15" s="17">
        <v>87</v>
      </c>
      <c r="L15" s="267"/>
      <c r="M15" s="98"/>
      <c r="N15" s="17"/>
      <c r="O15" s="41"/>
      <c r="P15" s="99">
        <v>94.4</v>
      </c>
      <c r="Q15" s="17">
        <v>17</v>
      </c>
      <c r="R15" s="17">
        <v>49.2</v>
      </c>
      <c r="S15" s="17">
        <v>49.1</v>
      </c>
      <c r="T15" s="17">
        <v>65.099999999999994</v>
      </c>
      <c r="U15" s="17">
        <v>65</v>
      </c>
      <c r="V15" s="17">
        <v>64.7</v>
      </c>
      <c r="W15" s="17">
        <v>68</v>
      </c>
      <c r="X15" s="17">
        <v>88.8</v>
      </c>
      <c r="Y15" s="17">
        <v>88.9</v>
      </c>
      <c r="Z15" s="17">
        <v>88.7</v>
      </c>
      <c r="AA15" s="17">
        <v>66.400000000000006</v>
      </c>
      <c r="AB15" s="17">
        <v>106.9</v>
      </c>
      <c r="AC15" s="17">
        <v>825</v>
      </c>
      <c r="AD15" s="17">
        <v>15</v>
      </c>
      <c r="AE15" s="41">
        <v>588</v>
      </c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>
        <f>AVERAGE($D$4:$D$15)</f>
        <v>49.399999999999984</v>
      </c>
      <c r="E16" s="78">
        <f>AVERAGE($E$4:$E$15)</f>
        <v>92.566666666666663</v>
      </c>
      <c r="F16" s="102">
        <f>AVERAGE($F$4:$F$15)</f>
        <v>16.108333333333334</v>
      </c>
      <c r="G16" s="77" t="e">
        <f>AVERAGE(G4:G15)</f>
        <v>#DIV/0!</v>
      </c>
      <c r="H16" s="78">
        <f>AVERAGE($H$4:$H$15)</f>
        <v>35.266666666666666</v>
      </c>
      <c r="I16" s="78">
        <f>AVERAGE($I$4:$I$15)</f>
        <v>93.958333333333357</v>
      </c>
      <c r="J16" s="103">
        <f>AVERAGE($K$4:$K$15)</f>
        <v>85.936363636363637</v>
      </c>
      <c r="K16" s="78">
        <f>AVERAGE(K4:K15)</f>
        <v>85.936363636363637</v>
      </c>
      <c r="L16" s="104">
        <f t="shared" ref="L16:AD16" si="0">AVERAGE(L4:L15)</f>
        <v>0</v>
      </c>
      <c r="M16" s="103"/>
      <c r="N16" s="78"/>
      <c r="O16" s="102" t="e">
        <f t="shared" si="0"/>
        <v>#DIV/0!</v>
      </c>
      <c r="P16" s="105">
        <f t="shared" si="0"/>
        <v>95.024999999999991</v>
      </c>
      <c r="Q16" s="78">
        <f t="shared" si="0"/>
        <v>17.483333333333331</v>
      </c>
      <c r="R16" s="78">
        <f t="shared" si="0"/>
        <v>49.175000000000004</v>
      </c>
      <c r="S16" s="78">
        <f t="shared" si="0"/>
        <v>49.100000000000016</v>
      </c>
      <c r="T16" s="78">
        <f t="shared" si="0"/>
        <v>64.841666666666683</v>
      </c>
      <c r="U16" s="78">
        <f t="shared" si="0"/>
        <v>64.625</v>
      </c>
      <c r="V16" s="78">
        <f t="shared" si="0"/>
        <v>64.375</v>
      </c>
      <c r="W16" s="78">
        <f t="shared" si="0"/>
        <v>67.575000000000003</v>
      </c>
      <c r="X16" s="78">
        <f t="shared" si="0"/>
        <v>87.766666666666666</v>
      </c>
      <c r="Y16" s="78">
        <f t="shared" si="0"/>
        <v>87.816666666666663</v>
      </c>
      <c r="Z16" s="78">
        <f t="shared" si="0"/>
        <v>87.649999999999991</v>
      </c>
      <c r="AA16" s="78">
        <f t="shared" si="0"/>
        <v>66.108333333333334</v>
      </c>
      <c r="AB16" s="78">
        <f t="shared" si="0"/>
        <v>107.40000000000002</v>
      </c>
      <c r="AC16" s="78">
        <f t="shared" si="0"/>
        <v>825.25</v>
      </c>
      <c r="AD16" s="78">
        <f t="shared" si="0"/>
        <v>15.166666666666664</v>
      </c>
      <c r="AE16" s="102">
        <f>AVERAGE($AE$4:$AE$15)</f>
        <v>580.91666666666663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45353</v>
      </c>
      <c r="B17" s="11">
        <v>8.3333333333333329E-2</v>
      </c>
      <c r="C17" s="306"/>
      <c r="D17" s="17">
        <v>49.4</v>
      </c>
      <c r="E17" s="17">
        <v>91.9</v>
      </c>
      <c r="F17" s="41">
        <v>15.6</v>
      </c>
      <c r="G17" s="306"/>
      <c r="H17" s="17">
        <v>33.700000000000003</v>
      </c>
      <c r="I17" s="17">
        <v>93.3</v>
      </c>
      <c r="J17" s="98">
        <v>87.3</v>
      </c>
      <c r="K17" s="17">
        <v>87.7</v>
      </c>
      <c r="L17" s="286">
        <v>0</v>
      </c>
      <c r="M17" s="98"/>
      <c r="N17" s="17"/>
      <c r="O17" s="41"/>
      <c r="P17" s="99">
        <v>95.4</v>
      </c>
      <c r="Q17" s="17">
        <v>16.8</v>
      </c>
      <c r="R17" s="17">
        <v>49.2</v>
      </c>
      <c r="S17" s="17">
        <v>49.1</v>
      </c>
      <c r="T17" s="17">
        <v>64.8</v>
      </c>
      <c r="U17" s="17">
        <v>64.599999999999994</v>
      </c>
      <c r="V17" s="17">
        <v>64.400000000000006</v>
      </c>
      <c r="W17" s="17">
        <v>67.5</v>
      </c>
      <c r="X17" s="17">
        <v>88.8</v>
      </c>
      <c r="Y17" s="17">
        <v>88.9</v>
      </c>
      <c r="Z17" s="17">
        <v>88.8</v>
      </c>
      <c r="AA17" s="17">
        <v>66.099999999999994</v>
      </c>
      <c r="AB17" s="17">
        <v>107.4</v>
      </c>
      <c r="AC17" s="17">
        <v>826</v>
      </c>
      <c r="AD17" s="17">
        <v>15</v>
      </c>
      <c r="AE17" s="41">
        <v>587</v>
      </c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>
        <v>49.4</v>
      </c>
      <c r="E18" s="17">
        <v>95</v>
      </c>
      <c r="F18" s="41">
        <v>15.4</v>
      </c>
      <c r="G18" s="311"/>
      <c r="H18" s="17">
        <v>33.1</v>
      </c>
      <c r="I18" s="17">
        <v>93</v>
      </c>
      <c r="J18" s="98">
        <v>87.1</v>
      </c>
      <c r="K18" s="17">
        <v>86.8</v>
      </c>
      <c r="L18" s="266"/>
      <c r="M18" s="98"/>
      <c r="N18" s="17"/>
      <c r="O18" s="41"/>
      <c r="P18" s="99">
        <v>95.4</v>
      </c>
      <c r="Q18" s="17">
        <v>16.600000000000001</v>
      </c>
      <c r="R18" s="17">
        <v>49.2</v>
      </c>
      <c r="S18" s="17">
        <v>49.1</v>
      </c>
      <c r="T18" s="17">
        <v>64.3</v>
      </c>
      <c r="U18" s="17">
        <v>64.2</v>
      </c>
      <c r="V18" s="17">
        <v>64</v>
      </c>
      <c r="W18" s="17">
        <v>67.2</v>
      </c>
      <c r="X18" s="17">
        <v>88.6</v>
      </c>
      <c r="Y18" s="17">
        <v>88.7</v>
      </c>
      <c r="Z18" s="17">
        <v>88.6</v>
      </c>
      <c r="AA18" s="17">
        <v>65.7</v>
      </c>
      <c r="AB18" s="17">
        <v>107.5</v>
      </c>
      <c r="AC18" s="17">
        <v>826</v>
      </c>
      <c r="AD18" s="17">
        <v>15</v>
      </c>
      <c r="AE18" s="41">
        <v>588</v>
      </c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>
        <v>49.4</v>
      </c>
      <c r="E19" s="17">
        <v>92.7</v>
      </c>
      <c r="F19" s="41">
        <v>15.3</v>
      </c>
      <c r="G19" s="311"/>
      <c r="H19" s="17">
        <v>32.700000000000003</v>
      </c>
      <c r="I19" s="17">
        <v>93</v>
      </c>
      <c r="J19" s="98">
        <v>86.7</v>
      </c>
      <c r="K19" s="17">
        <v>86.4</v>
      </c>
      <c r="L19" s="266"/>
      <c r="M19" s="98"/>
      <c r="N19" s="17"/>
      <c r="O19" s="41"/>
      <c r="P19" s="99">
        <v>94.9</v>
      </c>
      <c r="Q19" s="17">
        <v>16.5</v>
      </c>
      <c r="R19" s="17">
        <v>49.1</v>
      </c>
      <c r="S19" s="17">
        <v>49.1</v>
      </c>
      <c r="T19" s="17">
        <v>63.9</v>
      </c>
      <c r="U19" s="17">
        <v>64.099999999999994</v>
      </c>
      <c r="V19" s="17">
        <v>63.8</v>
      </c>
      <c r="W19" s="17">
        <v>64</v>
      </c>
      <c r="X19" s="17">
        <v>88.2</v>
      </c>
      <c r="Y19" s="17">
        <v>88.3</v>
      </c>
      <c r="Z19" s="17">
        <v>88.1</v>
      </c>
      <c r="AA19" s="17">
        <v>65.2</v>
      </c>
      <c r="AB19" s="17">
        <v>107.9</v>
      </c>
      <c r="AC19" s="17">
        <v>827</v>
      </c>
      <c r="AD19" s="17">
        <v>15.2</v>
      </c>
      <c r="AE19" s="41">
        <v>584</v>
      </c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>
        <v>49.4</v>
      </c>
      <c r="E20" s="17">
        <v>92.3</v>
      </c>
      <c r="F20" s="41">
        <v>15.5</v>
      </c>
      <c r="G20" s="311"/>
      <c r="H20" s="17">
        <v>34.799999999999997</v>
      </c>
      <c r="I20" s="17">
        <v>94.1</v>
      </c>
      <c r="J20" s="98">
        <v>86.4</v>
      </c>
      <c r="K20" s="17">
        <v>86.1</v>
      </c>
      <c r="L20" s="266"/>
      <c r="M20" s="98"/>
      <c r="N20" s="17"/>
      <c r="O20" s="41"/>
      <c r="P20" s="99">
        <v>94.8</v>
      </c>
      <c r="Q20" s="17">
        <v>16.8</v>
      </c>
      <c r="R20" s="17">
        <v>49.2</v>
      </c>
      <c r="S20" s="17">
        <v>49.1</v>
      </c>
      <c r="T20" s="17">
        <v>64.2</v>
      </c>
      <c r="U20" s="17">
        <v>63.8</v>
      </c>
      <c r="V20" s="17">
        <v>65.5</v>
      </c>
      <c r="W20" s="17">
        <v>66.8</v>
      </c>
      <c r="X20" s="17">
        <v>87.9</v>
      </c>
      <c r="Y20" s="17">
        <v>88</v>
      </c>
      <c r="Z20" s="17">
        <v>87.9</v>
      </c>
      <c r="AA20" s="17">
        <v>65.5</v>
      </c>
      <c r="AB20" s="17">
        <v>107.7</v>
      </c>
      <c r="AC20" s="17">
        <v>824</v>
      </c>
      <c r="AD20" s="17">
        <v>15.2</v>
      </c>
      <c r="AE20" s="41">
        <v>584</v>
      </c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>
        <v>49.4</v>
      </c>
      <c r="E21" s="17">
        <v>92.2</v>
      </c>
      <c r="F21" s="41">
        <v>16.399999999999999</v>
      </c>
      <c r="G21" s="311"/>
      <c r="H21" s="17">
        <v>36.799999999999997</v>
      </c>
      <c r="I21" s="17">
        <v>94</v>
      </c>
      <c r="J21" s="98">
        <v>86</v>
      </c>
      <c r="K21" s="17">
        <v>85.8</v>
      </c>
      <c r="L21" s="266"/>
      <c r="M21" s="98"/>
      <c r="N21" s="17"/>
      <c r="O21" s="41"/>
      <c r="P21" s="99">
        <v>95.6</v>
      </c>
      <c r="Q21" s="17">
        <v>18.100000000000001</v>
      </c>
      <c r="R21" s="17">
        <v>49.2</v>
      </c>
      <c r="S21" s="17">
        <v>49.1</v>
      </c>
      <c r="T21" s="17">
        <v>65.400000000000006</v>
      </c>
      <c r="U21" s="17">
        <v>65.3</v>
      </c>
      <c r="V21" s="17">
        <v>65.099999999999994</v>
      </c>
      <c r="W21" s="17">
        <v>68.2</v>
      </c>
      <c r="X21" s="17">
        <v>87.6</v>
      </c>
      <c r="Y21" s="17">
        <v>87.7</v>
      </c>
      <c r="Z21" s="17">
        <v>87.5</v>
      </c>
      <c r="AA21" s="17">
        <v>66.8</v>
      </c>
      <c r="AB21" s="17">
        <v>107.4</v>
      </c>
      <c r="AC21" s="17">
        <v>825</v>
      </c>
      <c r="AD21" s="17">
        <v>14.9</v>
      </c>
      <c r="AE21" s="41">
        <v>580</v>
      </c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>
        <v>49.4</v>
      </c>
      <c r="E22" s="17">
        <v>91.7</v>
      </c>
      <c r="F22" s="41">
        <v>17.100000000000001</v>
      </c>
      <c r="G22" s="311"/>
      <c r="H22" s="17">
        <v>38.299999999999997</v>
      </c>
      <c r="I22" s="17">
        <v>93.6</v>
      </c>
      <c r="J22" s="98">
        <v>85.8</v>
      </c>
      <c r="K22" s="17">
        <v>85.5</v>
      </c>
      <c r="L22" s="266"/>
      <c r="M22" s="98"/>
      <c r="N22" s="17"/>
      <c r="O22" s="41"/>
      <c r="P22" s="99">
        <v>95.5</v>
      </c>
      <c r="Q22" s="17">
        <v>18.100000000000001</v>
      </c>
      <c r="R22" s="17">
        <v>49.2</v>
      </c>
      <c r="S22" s="17">
        <v>49.1</v>
      </c>
      <c r="T22" s="17">
        <v>66.099999999999994</v>
      </c>
      <c r="U22" s="17">
        <v>65.8</v>
      </c>
      <c r="V22" s="17">
        <v>65.7</v>
      </c>
      <c r="W22" s="17">
        <v>68.900000000000006</v>
      </c>
      <c r="X22" s="17">
        <v>87.4</v>
      </c>
      <c r="Y22" s="17">
        <v>87.4</v>
      </c>
      <c r="Z22" s="17">
        <v>87.3</v>
      </c>
      <c r="AA22" s="17">
        <v>67.400000000000006</v>
      </c>
      <c r="AB22" s="17">
        <v>106.8</v>
      </c>
      <c r="AC22" s="17">
        <v>826</v>
      </c>
      <c r="AD22" s="17">
        <v>15.2</v>
      </c>
      <c r="AE22" s="41">
        <v>579</v>
      </c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>
        <v>49.4</v>
      </c>
      <c r="E23" s="17">
        <v>92.8</v>
      </c>
      <c r="F23" s="41">
        <v>17.3</v>
      </c>
      <c r="G23" s="311"/>
      <c r="H23" s="17">
        <v>38</v>
      </c>
      <c r="I23" s="17">
        <v>93.8</v>
      </c>
      <c r="J23" s="98">
        <v>85.7</v>
      </c>
      <c r="K23" s="17">
        <v>85.4</v>
      </c>
      <c r="L23" s="266"/>
      <c r="M23" s="98"/>
      <c r="N23" s="17"/>
      <c r="O23" s="41"/>
      <c r="P23" s="99">
        <v>95</v>
      </c>
      <c r="Q23" s="17">
        <v>18.5</v>
      </c>
      <c r="R23" s="17">
        <v>49.2</v>
      </c>
      <c r="S23" s="17">
        <v>49.1</v>
      </c>
      <c r="T23" s="17">
        <v>66.400000000000006</v>
      </c>
      <c r="U23" s="17">
        <v>66.2</v>
      </c>
      <c r="V23" s="17">
        <v>65.900000000000006</v>
      </c>
      <c r="W23" s="17">
        <v>69.099999999999994</v>
      </c>
      <c r="X23" s="17">
        <v>87.3</v>
      </c>
      <c r="Y23" s="17">
        <v>87.3</v>
      </c>
      <c r="Z23" s="17">
        <v>87.2</v>
      </c>
      <c r="AA23" s="17">
        <v>67.7</v>
      </c>
      <c r="AB23" s="17">
        <v>106.5</v>
      </c>
      <c r="AC23" s="17">
        <v>824</v>
      </c>
      <c r="AD23" s="17">
        <v>14.9</v>
      </c>
      <c r="AE23" s="41">
        <v>581</v>
      </c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>
        <v>49.4</v>
      </c>
      <c r="E24" s="17">
        <v>90.3</v>
      </c>
      <c r="F24" s="41">
        <v>17.399999999999999</v>
      </c>
      <c r="G24" s="311"/>
      <c r="H24" s="17">
        <v>37.299999999999997</v>
      </c>
      <c r="I24" s="17">
        <v>93.1</v>
      </c>
      <c r="J24" s="98">
        <v>85.7</v>
      </c>
      <c r="K24" s="17">
        <v>85.4</v>
      </c>
      <c r="L24" s="266"/>
      <c r="M24" s="98"/>
      <c r="N24" s="17"/>
      <c r="O24" s="41"/>
      <c r="P24" s="99">
        <v>94.5</v>
      </c>
      <c r="Q24" s="17">
        <v>19.100000000000001</v>
      </c>
      <c r="R24" s="17">
        <v>49.2</v>
      </c>
      <c r="S24" s="17">
        <v>49.1</v>
      </c>
      <c r="T24" s="17">
        <v>66.099999999999994</v>
      </c>
      <c r="U24" s="17">
        <v>66.099999999999994</v>
      </c>
      <c r="V24" s="17">
        <v>65.8</v>
      </c>
      <c r="W24" s="17">
        <v>69</v>
      </c>
      <c r="X24" s="17">
        <v>87.3</v>
      </c>
      <c r="Y24" s="17">
        <v>87.3</v>
      </c>
      <c r="Z24" s="17">
        <v>87.2</v>
      </c>
      <c r="AA24" s="17">
        <v>67.599999999999994</v>
      </c>
      <c r="AB24" s="17">
        <v>106.6</v>
      </c>
      <c r="AC24" s="17">
        <v>825</v>
      </c>
      <c r="AD24" s="17">
        <v>15.1</v>
      </c>
      <c r="AE24" s="41">
        <v>578</v>
      </c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>
        <v>49.4</v>
      </c>
      <c r="E25" s="17">
        <v>90.3</v>
      </c>
      <c r="F25" s="41">
        <v>16.899999999999999</v>
      </c>
      <c r="G25" s="311"/>
      <c r="H25" s="17">
        <v>35.700000000000003</v>
      </c>
      <c r="I25" s="17">
        <v>93.4</v>
      </c>
      <c r="J25" s="98">
        <v>85.8</v>
      </c>
      <c r="K25" s="17">
        <v>85.6</v>
      </c>
      <c r="L25" s="266"/>
      <c r="M25" s="98"/>
      <c r="N25" s="17"/>
      <c r="O25" s="41"/>
      <c r="P25" s="99">
        <v>95.7</v>
      </c>
      <c r="Q25" s="17">
        <v>18.2</v>
      </c>
      <c r="R25" s="17">
        <v>49.1</v>
      </c>
      <c r="S25" s="17">
        <v>49.1</v>
      </c>
      <c r="T25" s="17">
        <v>65.400000000000006</v>
      </c>
      <c r="U25" s="17">
        <v>65.2</v>
      </c>
      <c r="V25" s="17">
        <v>65</v>
      </c>
      <c r="W25" s="17">
        <v>68.900000000000006</v>
      </c>
      <c r="X25" s="17">
        <v>87.5</v>
      </c>
      <c r="Y25" s="17">
        <v>87.5</v>
      </c>
      <c r="Z25" s="17">
        <v>87.4</v>
      </c>
      <c r="AA25" s="17">
        <v>66.7</v>
      </c>
      <c r="AB25" s="17">
        <v>107.3</v>
      </c>
      <c r="AC25" s="17">
        <v>825</v>
      </c>
      <c r="AD25" s="17">
        <v>15</v>
      </c>
      <c r="AE25" s="41">
        <v>583</v>
      </c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>
        <v>49.4</v>
      </c>
      <c r="E26" s="17">
        <v>90.4</v>
      </c>
      <c r="F26" s="41">
        <v>16.5</v>
      </c>
      <c r="G26" s="311"/>
      <c r="H26" s="17">
        <v>35.200000000000003</v>
      </c>
      <c r="I26" s="17">
        <v>93.1</v>
      </c>
      <c r="J26" s="98">
        <v>86.2</v>
      </c>
      <c r="K26" s="17">
        <v>85.9</v>
      </c>
      <c r="L26" s="266"/>
      <c r="M26" s="98"/>
      <c r="N26" s="17"/>
      <c r="O26" s="41"/>
      <c r="P26" s="99">
        <v>94.9</v>
      </c>
      <c r="Q26" s="17">
        <v>17.7</v>
      </c>
      <c r="R26" s="17">
        <v>49.2</v>
      </c>
      <c r="S26" s="17">
        <v>49.1</v>
      </c>
      <c r="T26" s="17">
        <v>65.2</v>
      </c>
      <c r="U26" s="17">
        <v>64.900000000000006</v>
      </c>
      <c r="V26" s="17">
        <v>64.7</v>
      </c>
      <c r="W26" s="17">
        <v>67.900000000000006</v>
      </c>
      <c r="X26" s="17">
        <v>87.7</v>
      </c>
      <c r="Y26" s="17">
        <v>87.8</v>
      </c>
      <c r="Z26" s="17">
        <v>87.7</v>
      </c>
      <c r="AA26" s="17">
        <v>66.400000000000006</v>
      </c>
      <c r="AB26" s="17">
        <v>107.1</v>
      </c>
      <c r="AC26" s="17">
        <v>826</v>
      </c>
      <c r="AD26" s="17">
        <v>15.2</v>
      </c>
      <c r="AE26" s="41">
        <v>583</v>
      </c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>
        <v>49.4</v>
      </c>
      <c r="E27" s="17">
        <v>93.8</v>
      </c>
      <c r="F27" s="41">
        <v>16</v>
      </c>
      <c r="G27" s="311"/>
      <c r="H27" s="17">
        <v>34.4</v>
      </c>
      <c r="I27" s="17">
        <v>93.5</v>
      </c>
      <c r="J27" s="98">
        <v>86.3</v>
      </c>
      <c r="K27" s="17">
        <v>86</v>
      </c>
      <c r="L27" s="266"/>
      <c r="M27" s="98"/>
      <c r="N27" s="17"/>
      <c r="O27" s="41"/>
      <c r="P27" s="99">
        <v>94.8</v>
      </c>
      <c r="Q27" s="17">
        <v>17.2</v>
      </c>
      <c r="R27" s="17">
        <v>49.1</v>
      </c>
      <c r="S27" s="17">
        <v>49.1</v>
      </c>
      <c r="T27" s="17">
        <v>64.5</v>
      </c>
      <c r="U27" s="17">
        <v>64.400000000000006</v>
      </c>
      <c r="V27" s="17">
        <v>64.099999999999994</v>
      </c>
      <c r="W27" s="17">
        <v>67.3</v>
      </c>
      <c r="X27" s="17">
        <v>87.9</v>
      </c>
      <c r="Y27" s="17">
        <v>87.9</v>
      </c>
      <c r="Z27" s="17">
        <v>87.8</v>
      </c>
      <c r="AA27" s="17">
        <v>65.900000000000006</v>
      </c>
      <c r="AB27" s="17">
        <v>107.8</v>
      </c>
      <c r="AC27" s="17">
        <v>824</v>
      </c>
      <c r="AD27" s="17">
        <v>15</v>
      </c>
      <c r="AE27" s="41">
        <v>584</v>
      </c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>
        <v>49.4</v>
      </c>
      <c r="E28" s="17">
        <v>99</v>
      </c>
      <c r="F28" s="41">
        <v>15.8</v>
      </c>
      <c r="G28" s="312"/>
      <c r="H28" s="17">
        <v>34.1</v>
      </c>
      <c r="I28" s="17">
        <v>101.3</v>
      </c>
      <c r="J28" s="98">
        <v>86.6</v>
      </c>
      <c r="K28" s="17">
        <v>86.3</v>
      </c>
      <c r="L28" s="267"/>
      <c r="M28" s="98"/>
      <c r="N28" s="17"/>
      <c r="O28" s="41"/>
      <c r="P28" s="99">
        <v>102.2</v>
      </c>
      <c r="Q28" s="17">
        <v>16.899999999999999</v>
      </c>
      <c r="R28" s="17">
        <v>49.1</v>
      </c>
      <c r="S28" s="17">
        <v>49</v>
      </c>
      <c r="T28" s="17">
        <v>64.7</v>
      </c>
      <c r="U28" s="17">
        <v>64.599999999999994</v>
      </c>
      <c r="V28" s="17">
        <v>64.3</v>
      </c>
      <c r="W28" s="17">
        <v>67.599999999999994</v>
      </c>
      <c r="X28" s="17">
        <v>88.1</v>
      </c>
      <c r="Y28" s="17">
        <v>88.2</v>
      </c>
      <c r="Z28" s="17">
        <v>88</v>
      </c>
      <c r="AA28" s="17">
        <v>66.099999999999994</v>
      </c>
      <c r="AB28" s="17">
        <v>106.7</v>
      </c>
      <c r="AC28" s="17">
        <v>825</v>
      </c>
      <c r="AD28" s="17">
        <v>10.199999999999999</v>
      </c>
      <c r="AE28" s="41">
        <v>585</v>
      </c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>
        <f>AVERAGE($D$17:$D$28)</f>
        <v>49.399999999999984</v>
      </c>
      <c r="E29" s="78">
        <f>AVERAGE($E$17:$E$28)</f>
        <v>92.699999999999989</v>
      </c>
      <c r="F29" s="102">
        <f>AVERAGE($F$17:$F$28)</f>
        <v>16.266666666666666</v>
      </c>
      <c r="G29" s="77" t="e">
        <f>AVERAGE(G17:G28)</f>
        <v>#DIV/0!</v>
      </c>
      <c r="H29" s="78">
        <f>AVERAGE($H$17:$H$28)</f>
        <v>35.341666666666669</v>
      </c>
      <c r="I29" s="78">
        <f>AVERAGE($I$17:$I$28)</f>
        <v>94.100000000000009</v>
      </c>
      <c r="J29" s="103">
        <f>AVERAGE($K$17:$K$28)</f>
        <v>86.074999999999989</v>
      </c>
      <c r="K29" s="78">
        <f>AVERAGE(K17:K28)</f>
        <v>86.074999999999989</v>
      </c>
      <c r="L29" s="104">
        <f t="shared" ref="L29:AD29" si="2">AVERAGE(L17:L28)</f>
        <v>0</v>
      </c>
      <c r="M29" s="103"/>
      <c r="N29" s="78"/>
      <c r="O29" s="102" t="e">
        <f t="shared" si="2"/>
        <v>#DIV/0!</v>
      </c>
      <c r="P29" s="105">
        <f t="shared" si="2"/>
        <v>95.725000000000009</v>
      </c>
      <c r="Q29" s="78">
        <f t="shared" si="2"/>
        <v>17.541666666666664</v>
      </c>
      <c r="R29" s="78">
        <f t="shared" si="2"/>
        <v>49.166666666666664</v>
      </c>
      <c r="S29" s="78">
        <f t="shared" si="2"/>
        <v>49.091666666666676</v>
      </c>
      <c r="T29" s="78">
        <f t="shared" si="2"/>
        <v>65.083333333333343</v>
      </c>
      <c r="U29" s="78">
        <f t="shared" si="2"/>
        <v>64.933333333333337</v>
      </c>
      <c r="V29" s="78">
        <f t="shared" si="2"/>
        <v>64.858333333333334</v>
      </c>
      <c r="W29" s="78">
        <f t="shared" si="2"/>
        <v>67.7</v>
      </c>
      <c r="X29" s="78">
        <f t="shared" si="2"/>
        <v>87.858333333333334</v>
      </c>
      <c r="Y29" s="78">
        <f t="shared" si="2"/>
        <v>87.916666666666643</v>
      </c>
      <c r="Z29" s="78">
        <f t="shared" si="2"/>
        <v>87.791666666666671</v>
      </c>
      <c r="AA29" s="78">
        <f t="shared" si="2"/>
        <v>66.424999999999997</v>
      </c>
      <c r="AB29" s="78">
        <f t="shared" si="2"/>
        <v>107.22499999999998</v>
      </c>
      <c r="AC29" s="78">
        <f t="shared" si="2"/>
        <v>825.25</v>
      </c>
      <c r="AD29" s="78">
        <f t="shared" si="2"/>
        <v>14.658333333333331</v>
      </c>
      <c r="AE29" s="102">
        <f>AVERAGE($AE$17:$AE$28)</f>
        <v>583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45354</v>
      </c>
      <c r="B30" s="11">
        <v>1.0833333333333299</v>
      </c>
      <c r="C30" s="306"/>
      <c r="D30" s="17" t="s">
        <v>137</v>
      </c>
      <c r="E30" s="17">
        <v>99.6</v>
      </c>
      <c r="F30" s="41">
        <v>15.4</v>
      </c>
      <c r="G30" s="306"/>
      <c r="H30" s="17">
        <v>34</v>
      </c>
      <c r="I30" s="17">
        <v>101.2</v>
      </c>
      <c r="J30" s="98">
        <v>86.6</v>
      </c>
      <c r="K30" s="17">
        <v>86.9</v>
      </c>
      <c r="L30" s="286">
        <v>0</v>
      </c>
      <c r="M30" s="98"/>
      <c r="N30" s="17"/>
      <c r="O30" s="41"/>
      <c r="P30" s="99">
        <v>102.5</v>
      </c>
      <c r="Q30" s="17">
        <v>16.5</v>
      </c>
      <c r="R30" s="17">
        <v>49.1</v>
      </c>
      <c r="S30" s="17">
        <v>49</v>
      </c>
      <c r="T30" s="17">
        <v>64.5</v>
      </c>
      <c r="U30" s="17">
        <v>64.3</v>
      </c>
      <c r="V30" s="17">
        <v>64.099999999999994</v>
      </c>
      <c r="W30" s="17">
        <v>67.3</v>
      </c>
      <c r="X30" s="17">
        <v>88.5</v>
      </c>
      <c r="Y30" s="17">
        <v>88.6</v>
      </c>
      <c r="Z30" s="17">
        <v>88.4</v>
      </c>
      <c r="AA30" s="17">
        <v>65.7</v>
      </c>
      <c r="AB30" s="17">
        <v>107</v>
      </c>
      <c r="AC30" s="17">
        <v>826</v>
      </c>
      <c r="AD30" s="17">
        <v>10.199999999999999</v>
      </c>
      <c r="AE30" s="41">
        <v>586</v>
      </c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>
        <v>49.3</v>
      </c>
      <c r="E31" s="17">
        <v>100.7</v>
      </c>
      <c r="F31" s="41">
        <v>15.3</v>
      </c>
      <c r="G31" s="311"/>
      <c r="H31" s="17">
        <v>33.5</v>
      </c>
      <c r="I31" s="17">
        <v>101.3</v>
      </c>
      <c r="J31" s="98">
        <v>86.8</v>
      </c>
      <c r="K31" s="17">
        <v>87.2</v>
      </c>
      <c r="L31" s="266"/>
      <c r="M31" s="98"/>
      <c r="N31" s="17"/>
      <c r="O31" s="41"/>
      <c r="P31" s="99">
        <v>102.2</v>
      </c>
      <c r="Q31" s="17">
        <v>16.399999999999999</v>
      </c>
      <c r="R31" s="17">
        <v>49</v>
      </c>
      <c r="S31" s="17">
        <v>48.9</v>
      </c>
      <c r="T31" s="17">
        <v>64.599999999999994</v>
      </c>
      <c r="U31" s="17">
        <v>64.5</v>
      </c>
      <c r="V31" s="17">
        <v>64.3</v>
      </c>
      <c r="W31" s="17">
        <v>67.5</v>
      </c>
      <c r="X31" s="17">
        <v>88.7</v>
      </c>
      <c r="Y31" s="17">
        <v>88.8</v>
      </c>
      <c r="Z31" s="17">
        <v>88.6</v>
      </c>
      <c r="AA31" s="17">
        <v>66</v>
      </c>
      <c r="AB31" s="17">
        <v>106.7</v>
      </c>
      <c r="AC31" s="17">
        <v>826</v>
      </c>
      <c r="AD31" s="17">
        <v>10</v>
      </c>
      <c r="AE31" s="41">
        <v>592</v>
      </c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>
        <v>49.3</v>
      </c>
      <c r="E32" s="17">
        <v>99.2</v>
      </c>
      <c r="F32" s="41">
        <v>15</v>
      </c>
      <c r="G32" s="311"/>
      <c r="H32" s="17">
        <v>32.9</v>
      </c>
      <c r="I32" s="17">
        <v>98.6</v>
      </c>
      <c r="J32" s="98">
        <v>87</v>
      </c>
      <c r="K32" s="17">
        <v>87.3</v>
      </c>
      <c r="L32" s="266"/>
      <c r="M32" s="98"/>
      <c r="N32" s="17"/>
      <c r="O32" s="41"/>
      <c r="P32" s="99">
        <v>99.7</v>
      </c>
      <c r="Q32" s="17">
        <v>16.100000000000001</v>
      </c>
      <c r="R32" s="17">
        <v>49</v>
      </c>
      <c r="S32" s="17">
        <v>49</v>
      </c>
      <c r="T32" s="17">
        <v>65</v>
      </c>
      <c r="U32" s="17">
        <v>64.8</v>
      </c>
      <c r="V32" s="17">
        <v>64.599999999999994</v>
      </c>
      <c r="W32" s="17">
        <v>68</v>
      </c>
      <c r="X32" s="17">
        <v>88.8</v>
      </c>
      <c r="Y32" s="17">
        <v>88.9</v>
      </c>
      <c r="Z32" s="17">
        <v>88.7</v>
      </c>
      <c r="AA32" s="17">
        <v>66.3</v>
      </c>
      <c r="AB32" s="17">
        <v>104.6</v>
      </c>
      <c r="AC32" s="17">
        <v>824</v>
      </c>
      <c r="AD32" s="17">
        <v>10</v>
      </c>
      <c r="AE32" s="41">
        <v>592</v>
      </c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>
        <v>49.4</v>
      </c>
      <c r="E33" s="17">
        <v>97.3</v>
      </c>
      <c r="F33" s="41">
        <v>14.1</v>
      </c>
      <c r="G33" s="311"/>
      <c r="H33" s="17">
        <v>33.5</v>
      </c>
      <c r="I33" s="17">
        <v>96.3</v>
      </c>
      <c r="J33" s="98">
        <v>87</v>
      </c>
      <c r="K33" s="17">
        <v>87.3</v>
      </c>
      <c r="L33" s="266"/>
      <c r="M33" s="98"/>
      <c r="N33" s="17"/>
      <c r="O33" s="41"/>
      <c r="P33" s="99">
        <v>97.7</v>
      </c>
      <c r="Q33" s="17">
        <v>15.2</v>
      </c>
      <c r="R33" s="17">
        <v>49.1</v>
      </c>
      <c r="S33" s="17">
        <v>49.1</v>
      </c>
      <c r="T33" s="17">
        <v>63.9</v>
      </c>
      <c r="U33" s="17">
        <v>63.7</v>
      </c>
      <c r="V33" s="17">
        <v>63.5</v>
      </c>
      <c r="W33" s="17">
        <v>66.8</v>
      </c>
      <c r="X33" s="17">
        <v>88.8</v>
      </c>
      <c r="Y33" s="17">
        <v>88.9</v>
      </c>
      <c r="Z33" s="17">
        <v>88.8</v>
      </c>
      <c r="AA33" s="17">
        <v>65.2</v>
      </c>
      <c r="AB33" s="17">
        <v>106.4</v>
      </c>
      <c r="AC33" s="17">
        <v>825</v>
      </c>
      <c r="AD33" s="17">
        <v>13</v>
      </c>
      <c r="AE33" s="41">
        <v>598</v>
      </c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>
        <v>49.4</v>
      </c>
      <c r="E34" s="17">
        <v>96.6</v>
      </c>
      <c r="F34" s="41">
        <v>15.1</v>
      </c>
      <c r="G34" s="311"/>
      <c r="H34" s="17">
        <v>36.5</v>
      </c>
      <c r="I34" s="17">
        <v>96.8</v>
      </c>
      <c r="J34" s="98">
        <v>86.8</v>
      </c>
      <c r="K34" s="17">
        <v>87.1</v>
      </c>
      <c r="L34" s="266"/>
      <c r="M34" s="98"/>
      <c r="N34" s="17"/>
      <c r="O34" s="41"/>
      <c r="P34" s="99">
        <v>97.9</v>
      </c>
      <c r="Q34" s="17">
        <v>16.5</v>
      </c>
      <c r="R34" s="17">
        <v>49.1</v>
      </c>
      <c r="S34" s="17">
        <v>49.1</v>
      </c>
      <c r="T34" s="17">
        <v>64.7</v>
      </c>
      <c r="U34" s="17">
        <v>64.599999999999994</v>
      </c>
      <c r="V34" s="17">
        <v>64.400000000000006</v>
      </c>
      <c r="W34" s="17">
        <v>67.599999999999994</v>
      </c>
      <c r="X34" s="17">
        <v>88.7</v>
      </c>
      <c r="Y34" s="17">
        <v>88.8</v>
      </c>
      <c r="Z34" s="17">
        <v>88.6</v>
      </c>
      <c r="AA34" s="17">
        <v>66</v>
      </c>
      <c r="AB34" s="17">
        <v>107.3</v>
      </c>
      <c r="AC34" s="17">
        <v>826</v>
      </c>
      <c r="AD34" s="17">
        <v>13.2</v>
      </c>
      <c r="AE34" s="41">
        <v>588</v>
      </c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>
        <v>49.4</v>
      </c>
      <c r="E35" s="17">
        <v>95.2</v>
      </c>
      <c r="F35" s="41">
        <v>16.100000000000001</v>
      </c>
      <c r="G35" s="311"/>
      <c r="H35" s="17">
        <v>37.5</v>
      </c>
      <c r="I35" s="17">
        <v>96.1</v>
      </c>
      <c r="J35" s="98">
        <v>86.8</v>
      </c>
      <c r="K35" s="17">
        <v>87.1</v>
      </c>
      <c r="L35" s="266"/>
      <c r="M35" s="98"/>
      <c r="N35" s="17"/>
      <c r="O35" s="41"/>
      <c r="P35" s="99">
        <v>96.8</v>
      </c>
      <c r="Q35" s="17">
        <v>17.399999999999999</v>
      </c>
      <c r="R35" s="17">
        <v>49.2</v>
      </c>
      <c r="S35" s="17">
        <v>49.1</v>
      </c>
      <c r="T35" s="17">
        <v>65.900000000000006</v>
      </c>
      <c r="U35" s="17">
        <v>65.8</v>
      </c>
      <c r="V35" s="17">
        <v>65.599999999999994</v>
      </c>
      <c r="W35" s="17">
        <v>68.8</v>
      </c>
      <c r="X35" s="17">
        <v>88.7</v>
      </c>
      <c r="Y35" s="17">
        <v>88.7</v>
      </c>
      <c r="Z35" s="17">
        <v>88.6</v>
      </c>
      <c r="AA35" s="17">
        <v>67.3</v>
      </c>
      <c r="AB35" s="17">
        <v>105.6</v>
      </c>
      <c r="AC35" s="17">
        <v>825</v>
      </c>
      <c r="AD35" s="17">
        <v>13</v>
      </c>
      <c r="AE35" s="41">
        <v>590</v>
      </c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>
        <v>49.4</v>
      </c>
      <c r="E36" s="17">
        <v>95.3</v>
      </c>
      <c r="F36" s="41">
        <v>15.6</v>
      </c>
      <c r="G36" s="311"/>
      <c r="H36" s="17">
        <v>32.799999999999997</v>
      </c>
      <c r="I36" s="17">
        <v>96.6</v>
      </c>
      <c r="J36" s="98">
        <v>87</v>
      </c>
      <c r="K36" s="17">
        <v>87.3</v>
      </c>
      <c r="L36" s="266"/>
      <c r="M36" s="98"/>
      <c r="N36" s="17"/>
      <c r="O36" s="41"/>
      <c r="P36" s="99">
        <v>97.5</v>
      </c>
      <c r="Q36" s="17">
        <v>16.8</v>
      </c>
      <c r="R36" s="17">
        <v>49.1</v>
      </c>
      <c r="S36" s="17">
        <v>49</v>
      </c>
      <c r="T36" s="17">
        <v>64.7</v>
      </c>
      <c r="U36" s="17">
        <v>64.599999999999994</v>
      </c>
      <c r="V36" s="17">
        <v>64.400000000000006</v>
      </c>
      <c r="W36" s="17">
        <v>67.599999999999994</v>
      </c>
      <c r="X36" s="17">
        <v>88.9</v>
      </c>
      <c r="Y36" s="17">
        <v>88.9</v>
      </c>
      <c r="Z36" s="17">
        <v>88.8</v>
      </c>
      <c r="AA36" s="17">
        <v>66.099999999999994</v>
      </c>
      <c r="AB36" s="17">
        <v>107.1</v>
      </c>
      <c r="AC36" s="17">
        <v>825</v>
      </c>
      <c r="AD36" s="17">
        <v>13.1</v>
      </c>
      <c r="AE36" s="41">
        <v>587</v>
      </c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>
        <v>49.4</v>
      </c>
      <c r="E37" s="17">
        <v>96.4</v>
      </c>
      <c r="F37" s="41">
        <v>15.2</v>
      </c>
      <c r="G37" s="311"/>
      <c r="H37" s="17">
        <v>32.299999999999997</v>
      </c>
      <c r="I37" s="17">
        <v>94.8</v>
      </c>
      <c r="J37" s="98">
        <v>87.8</v>
      </c>
      <c r="K37" s="17">
        <v>88.1</v>
      </c>
      <c r="L37" s="266"/>
      <c r="M37" s="98"/>
      <c r="N37" s="17"/>
      <c r="O37" s="41"/>
      <c r="P37" s="99">
        <v>96.5</v>
      </c>
      <c r="Q37" s="17">
        <v>16.399999999999999</v>
      </c>
      <c r="R37" s="17">
        <v>49.1</v>
      </c>
      <c r="S37" s="17">
        <v>49.1</v>
      </c>
      <c r="T37" s="17">
        <v>64.900000000000006</v>
      </c>
      <c r="U37" s="17">
        <v>64.7</v>
      </c>
      <c r="V37" s="17">
        <v>64.5</v>
      </c>
      <c r="W37" s="17">
        <v>67.8</v>
      </c>
      <c r="X37" s="17">
        <v>89.6</v>
      </c>
      <c r="Y37" s="17">
        <v>89.7</v>
      </c>
      <c r="Z37" s="17">
        <v>89.6</v>
      </c>
      <c r="AA37" s="17">
        <v>66.2</v>
      </c>
      <c r="AB37" s="17">
        <v>106.9</v>
      </c>
      <c r="AC37" s="17">
        <v>825</v>
      </c>
      <c r="AD37" s="17">
        <v>13.2</v>
      </c>
      <c r="AE37" s="41">
        <v>593</v>
      </c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>
        <v>49.4</v>
      </c>
      <c r="E38" s="17">
        <v>94.5</v>
      </c>
      <c r="F38" s="41">
        <v>15.3</v>
      </c>
      <c r="G38" s="311"/>
      <c r="H38" s="17">
        <v>32.299999999999997</v>
      </c>
      <c r="I38" s="17">
        <v>95.4</v>
      </c>
      <c r="J38" s="98">
        <v>88.1</v>
      </c>
      <c r="K38" s="17">
        <v>88.4</v>
      </c>
      <c r="L38" s="266"/>
      <c r="M38" s="98"/>
      <c r="N38" s="17"/>
      <c r="O38" s="41"/>
      <c r="P38" s="99">
        <v>96.9</v>
      </c>
      <c r="Q38" s="17">
        <v>16.3</v>
      </c>
      <c r="R38" s="17">
        <v>49.2</v>
      </c>
      <c r="S38" s="17">
        <v>49.1</v>
      </c>
      <c r="T38" s="17">
        <v>65.2</v>
      </c>
      <c r="U38" s="17">
        <v>65</v>
      </c>
      <c r="V38" s="17">
        <v>64.8</v>
      </c>
      <c r="W38" s="17">
        <v>68.2</v>
      </c>
      <c r="X38" s="17">
        <v>89.9</v>
      </c>
      <c r="Y38" s="17">
        <v>90</v>
      </c>
      <c r="Z38" s="17">
        <v>89.8</v>
      </c>
      <c r="AA38" s="17">
        <v>66.5</v>
      </c>
      <c r="AB38" s="17">
        <v>106.4</v>
      </c>
      <c r="AC38" s="17">
        <v>825</v>
      </c>
      <c r="AD38" s="17">
        <v>13.1</v>
      </c>
      <c r="AE38" s="41">
        <v>594</v>
      </c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>
        <v>49.4</v>
      </c>
      <c r="E39" s="17">
        <v>94.2</v>
      </c>
      <c r="F39" s="41">
        <v>15</v>
      </c>
      <c r="G39" s="311"/>
      <c r="H39" s="17">
        <v>32.299999999999997</v>
      </c>
      <c r="I39" s="17">
        <v>95.4</v>
      </c>
      <c r="J39" s="98">
        <v>88</v>
      </c>
      <c r="K39" s="17">
        <v>88.3</v>
      </c>
      <c r="L39" s="266"/>
      <c r="M39" s="98"/>
      <c r="N39" s="17"/>
      <c r="O39" s="41"/>
      <c r="P39" s="99">
        <v>96.7</v>
      </c>
      <c r="Q39" s="17">
        <v>16.2</v>
      </c>
      <c r="R39" s="17">
        <v>49.1</v>
      </c>
      <c r="S39" s="17">
        <v>49.1</v>
      </c>
      <c r="T39" s="17">
        <v>65</v>
      </c>
      <c r="U39" s="17">
        <v>64.8</v>
      </c>
      <c r="V39" s="17">
        <v>64.599999999999994</v>
      </c>
      <c r="W39" s="17">
        <v>68</v>
      </c>
      <c r="X39" s="17">
        <v>89.8</v>
      </c>
      <c r="Y39" s="17">
        <v>89.9</v>
      </c>
      <c r="Z39" s="17">
        <v>89.7</v>
      </c>
      <c r="AA39" s="17">
        <v>66.400000000000006</v>
      </c>
      <c r="AB39" s="17">
        <v>106.7</v>
      </c>
      <c r="AC39" s="17">
        <v>825</v>
      </c>
      <c r="AD39" s="17">
        <v>13</v>
      </c>
      <c r="AE39" s="41">
        <v>597</v>
      </c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>
        <v>49.4</v>
      </c>
      <c r="E40" s="17">
        <v>96.8</v>
      </c>
      <c r="F40" s="41">
        <v>14.8</v>
      </c>
      <c r="G40" s="311"/>
      <c r="H40" s="17">
        <v>32</v>
      </c>
      <c r="I40" s="17">
        <v>96.8</v>
      </c>
      <c r="J40" s="98">
        <v>87.5</v>
      </c>
      <c r="K40" s="17">
        <v>87.8</v>
      </c>
      <c r="L40" s="266"/>
      <c r="M40" s="98"/>
      <c r="N40" s="17"/>
      <c r="O40" s="41"/>
      <c r="P40" s="99">
        <v>98</v>
      </c>
      <c r="Q40" s="17">
        <v>15.9</v>
      </c>
      <c r="R40" s="17">
        <v>49.1</v>
      </c>
      <c r="S40" s="17">
        <v>49.1</v>
      </c>
      <c r="T40" s="17">
        <v>64.3</v>
      </c>
      <c r="U40" s="17">
        <v>64.2</v>
      </c>
      <c r="V40" s="17">
        <v>63.9</v>
      </c>
      <c r="W40" s="17">
        <v>67.2</v>
      </c>
      <c r="X40" s="17">
        <v>89.3</v>
      </c>
      <c r="Y40" s="17">
        <v>89.4</v>
      </c>
      <c r="Z40" s="17">
        <v>89.2</v>
      </c>
      <c r="AA40" s="17">
        <v>65.599999999999994</v>
      </c>
      <c r="AB40" s="17">
        <v>106.6</v>
      </c>
      <c r="AC40" s="17">
        <v>825</v>
      </c>
      <c r="AD40" s="17">
        <v>13</v>
      </c>
      <c r="AE40" s="41">
        <v>592</v>
      </c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>
        <v>49.4</v>
      </c>
      <c r="E41" s="17">
        <v>99.4</v>
      </c>
      <c r="F41" s="41">
        <v>14.6</v>
      </c>
      <c r="G41" s="312"/>
      <c r="H41" s="17">
        <v>31.5</v>
      </c>
      <c r="I41" s="17">
        <v>96.3</v>
      </c>
      <c r="J41" s="98">
        <v>87</v>
      </c>
      <c r="K41" s="17">
        <v>87.3</v>
      </c>
      <c r="L41" s="267"/>
      <c r="M41" s="98"/>
      <c r="N41" s="17"/>
      <c r="O41" s="41"/>
      <c r="P41" s="99">
        <v>97.8</v>
      </c>
      <c r="Q41" s="17">
        <v>15.7</v>
      </c>
      <c r="R41" s="17">
        <v>49.1</v>
      </c>
      <c r="S41" s="17">
        <v>49</v>
      </c>
      <c r="T41" s="17">
        <v>63.7</v>
      </c>
      <c r="U41" s="17">
        <v>63.5</v>
      </c>
      <c r="V41" s="17">
        <v>63.3</v>
      </c>
      <c r="W41" s="17">
        <v>66.5</v>
      </c>
      <c r="X41" s="17">
        <v>88.8</v>
      </c>
      <c r="Y41" s="17">
        <v>88.9</v>
      </c>
      <c r="Z41" s="17">
        <v>88.8</v>
      </c>
      <c r="AA41" s="17">
        <v>65</v>
      </c>
      <c r="AB41" s="17">
        <v>107.4</v>
      </c>
      <c r="AC41" s="17">
        <v>823</v>
      </c>
      <c r="AD41" s="17">
        <v>13</v>
      </c>
      <c r="AE41" s="41">
        <v>580</v>
      </c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>
        <f>AVERAGE($D$30:$D$41)</f>
        <v>49.381818181818176</v>
      </c>
      <c r="E42" s="78">
        <f>AVERAGE($E$30:$E$41)</f>
        <v>97.100000000000009</v>
      </c>
      <c r="F42" s="102">
        <f>AVERAGE($F$30:$F$41)</f>
        <v>15.125</v>
      </c>
      <c r="G42" s="77" t="e">
        <f>AVERAGE(G30:G41)</f>
        <v>#DIV/0!</v>
      </c>
      <c r="H42" s="78">
        <f>AVERAGE($H$30:$H$41)</f>
        <v>33.425000000000004</v>
      </c>
      <c r="I42" s="78">
        <f>AVERAGE($I$30:$I$41)</f>
        <v>97.133333333333326</v>
      </c>
      <c r="J42" s="103">
        <f>AVERAGE($K$30:$K$41)</f>
        <v>87.508333333333326</v>
      </c>
      <c r="K42" s="78">
        <f>AVERAGE(K30:K41)</f>
        <v>87.508333333333326</v>
      </c>
      <c r="L42" s="104">
        <f t="shared" ref="L42:AD42" si="4">AVERAGE(L30:L41)</f>
        <v>0</v>
      </c>
      <c r="M42" s="103"/>
      <c r="N42" s="78"/>
      <c r="O42" s="102" t="e">
        <f t="shared" si="4"/>
        <v>#DIV/0!</v>
      </c>
      <c r="P42" s="105">
        <f t="shared" si="4"/>
        <v>98.350000000000009</v>
      </c>
      <c r="Q42" s="78">
        <f t="shared" si="4"/>
        <v>16.283333333333331</v>
      </c>
      <c r="R42" s="78">
        <f t="shared" si="4"/>
        <v>49.1</v>
      </c>
      <c r="S42" s="78">
        <f t="shared" si="4"/>
        <v>49.050000000000004</v>
      </c>
      <c r="T42" s="78">
        <f t="shared" si="4"/>
        <v>64.7</v>
      </c>
      <c r="U42" s="78">
        <f t="shared" si="4"/>
        <v>64.541666666666671</v>
      </c>
      <c r="V42" s="78">
        <f t="shared" si="4"/>
        <v>64.333333333333329</v>
      </c>
      <c r="W42" s="78">
        <f t="shared" si="4"/>
        <v>67.608333333333334</v>
      </c>
      <c r="X42" s="78">
        <f t="shared" si="4"/>
        <v>89.041666666666671</v>
      </c>
      <c r="Y42" s="78">
        <f t="shared" si="4"/>
        <v>89.125</v>
      </c>
      <c r="Z42" s="78">
        <f t="shared" si="4"/>
        <v>88.966666666666683</v>
      </c>
      <c r="AA42" s="78">
        <f t="shared" si="4"/>
        <v>66.025000000000006</v>
      </c>
      <c r="AB42" s="78">
        <f t="shared" si="4"/>
        <v>106.55833333333332</v>
      </c>
      <c r="AC42" s="78">
        <f t="shared" si="4"/>
        <v>825</v>
      </c>
      <c r="AD42" s="78">
        <f t="shared" si="4"/>
        <v>12.316666666666668</v>
      </c>
      <c r="AE42" s="102">
        <f>AVERAGE($AE$30:$AE$41)</f>
        <v>590.75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45355</v>
      </c>
      <c r="B43" s="11">
        <v>2.0833333333333299</v>
      </c>
      <c r="C43" s="306"/>
      <c r="D43" s="17">
        <v>49.4</v>
      </c>
      <c r="E43" s="17">
        <v>98</v>
      </c>
      <c r="F43" s="41">
        <v>14.5</v>
      </c>
      <c r="G43" s="306"/>
      <c r="H43" s="17">
        <v>30.9</v>
      </c>
      <c r="I43" s="17">
        <v>96.9</v>
      </c>
      <c r="J43" s="98">
        <v>86.2</v>
      </c>
      <c r="K43" s="17">
        <v>86.5</v>
      </c>
      <c r="L43" s="286">
        <v>0</v>
      </c>
      <c r="M43" s="98"/>
      <c r="N43" s="17"/>
      <c r="O43" s="41"/>
      <c r="P43" s="99">
        <v>97.7</v>
      </c>
      <c r="Q43" s="17">
        <v>15.3</v>
      </c>
      <c r="R43" s="17">
        <v>49.1</v>
      </c>
      <c r="S43" s="17">
        <v>49</v>
      </c>
      <c r="T43" s="17">
        <v>63</v>
      </c>
      <c r="U43" s="17">
        <v>62.8</v>
      </c>
      <c r="V43" s="17">
        <v>62.6</v>
      </c>
      <c r="W43" s="17">
        <v>65.8</v>
      </c>
      <c r="X43" s="17">
        <v>88.1</v>
      </c>
      <c r="Y43" s="17">
        <v>88.2</v>
      </c>
      <c r="Z43" s="17">
        <v>88.8</v>
      </c>
      <c r="AA43" s="17">
        <v>65</v>
      </c>
      <c r="AB43" s="17">
        <v>107.4</v>
      </c>
      <c r="AC43" s="17">
        <v>823</v>
      </c>
      <c r="AD43" s="17">
        <v>13</v>
      </c>
      <c r="AE43" s="41">
        <v>589</v>
      </c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>
        <v>49.4</v>
      </c>
      <c r="E44" s="17">
        <v>98.4</v>
      </c>
      <c r="F44" s="41">
        <v>14.4</v>
      </c>
      <c r="G44" s="311"/>
      <c r="H44" s="17">
        <v>30.9</v>
      </c>
      <c r="I44" s="17">
        <v>96.9</v>
      </c>
      <c r="J44" s="98">
        <v>85.6</v>
      </c>
      <c r="K44" s="17">
        <v>85.9</v>
      </c>
      <c r="L44" s="266"/>
      <c r="M44" s="98"/>
      <c r="N44" s="17"/>
      <c r="O44" s="41"/>
      <c r="P44" s="99">
        <v>99.6</v>
      </c>
      <c r="Q44" s="17">
        <v>15.7</v>
      </c>
      <c r="R44" s="17">
        <v>49.1</v>
      </c>
      <c r="S44" s="17">
        <v>49</v>
      </c>
      <c r="T44" s="17">
        <v>62.4</v>
      </c>
      <c r="U44" s="17">
        <v>62.2</v>
      </c>
      <c r="V44" s="17">
        <v>62</v>
      </c>
      <c r="W44" s="17">
        <v>65</v>
      </c>
      <c r="X44" s="17">
        <v>87.4</v>
      </c>
      <c r="Y44" s="17">
        <v>87.5</v>
      </c>
      <c r="Z44" s="17">
        <v>88</v>
      </c>
      <c r="AA44" s="17">
        <v>64.3</v>
      </c>
      <c r="AB44" s="17">
        <v>107.5</v>
      </c>
      <c r="AC44" s="17">
        <v>825</v>
      </c>
      <c r="AD44" s="17">
        <v>13.2</v>
      </c>
      <c r="AE44" s="41">
        <v>585</v>
      </c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>
        <v>49.4</v>
      </c>
      <c r="E45" s="17">
        <v>99.5</v>
      </c>
      <c r="F45" s="41">
        <v>14.5</v>
      </c>
      <c r="G45" s="311"/>
      <c r="H45" s="17">
        <v>31.3</v>
      </c>
      <c r="I45" s="17">
        <v>97.9</v>
      </c>
      <c r="J45" s="98">
        <v>85.5</v>
      </c>
      <c r="K45" s="17">
        <v>85.8</v>
      </c>
      <c r="L45" s="266"/>
      <c r="M45" s="98"/>
      <c r="N45" s="17"/>
      <c r="O45" s="41"/>
      <c r="P45" s="99">
        <v>99.7</v>
      </c>
      <c r="Q45" s="17">
        <v>15.5</v>
      </c>
      <c r="R45" s="17">
        <v>49.1</v>
      </c>
      <c r="S45" s="17">
        <v>49</v>
      </c>
      <c r="T45" s="17">
        <v>62.2</v>
      </c>
      <c r="U45" s="17">
        <v>62.1</v>
      </c>
      <c r="V45" s="17">
        <v>61.9</v>
      </c>
      <c r="W45" s="17">
        <v>64.900000000000006</v>
      </c>
      <c r="X45" s="17">
        <v>87.4</v>
      </c>
      <c r="Y45" s="17">
        <v>87.5</v>
      </c>
      <c r="Z45" s="17">
        <v>87.4</v>
      </c>
      <c r="AA45" s="17">
        <v>63.6</v>
      </c>
      <c r="AB45" s="17">
        <v>108.5</v>
      </c>
      <c r="AC45" s="17">
        <v>824</v>
      </c>
      <c r="AD45" s="17">
        <v>13</v>
      </c>
      <c r="AE45" s="41">
        <v>580</v>
      </c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>
        <v>49.4</v>
      </c>
      <c r="E46" s="17">
        <v>97.8</v>
      </c>
      <c r="F46" s="41">
        <v>14.6</v>
      </c>
      <c r="G46" s="311"/>
      <c r="H46" s="17">
        <v>32.200000000000003</v>
      </c>
      <c r="I46" s="17">
        <v>95.7</v>
      </c>
      <c r="J46" s="98">
        <v>87.5</v>
      </c>
      <c r="K46" s="17">
        <v>87.7</v>
      </c>
      <c r="L46" s="266"/>
      <c r="M46" s="98"/>
      <c r="N46" s="17"/>
      <c r="O46" s="41"/>
      <c r="P46" s="99">
        <v>98</v>
      </c>
      <c r="Q46" s="17">
        <v>15.5</v>
      </c>
      <c r="R46" s="17">
        <v>49.1</v>
      </c>
      <c r="S46" s="17">
        <v>49</v>
      </c>
      <c r="T46" s="17">
        <v>64.099999999999994</v>
      </c>
      <c r="U46" s="17">
        <v>64</v>
      </c>
      <c r="V46" s="17">
        <v>63.8</v>
      </c>
      <c r="W46" s="17">
        <v>67</v>
      </c>
      <c r="X46" s="17">
        <v>89.3</v>
      </c>
      <c r="Y46" s="17">
        <v>89.3</v>
      </c>
      <c r="Z46" s="17">
        <v>87.3</v>
      </c>
      <c r="AA46" s="17">
        <v>63.5</v>
      </c>
      <c r="AB46" s="17">
        <v>108.6</v>
      </c>
      <c r="AC46" s="17">
        <v>825</v>
      </c>
      <c r="AD46" s="17">
        <v>13</v>
      </c>
      <c r="AE46" s="41">
        <v>579</v>
      </c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>
        <v>49.4</v>
      </c>
      <c r="E47" s="17">
        <v>96.4</v>
      </c>
      <c r="F47" s="41">
        <v>15</v>
      </c>
      <c r="G47" s="311"/>
      <c r="H47" s="17">
        <v>35.4</v>
      </c>
      <c r="I47" s="17">
        <v>96.2</v>
      </c>
      <c r="J47" s="98">
        <v>88.2</v>
      </c>
      <c r="K47" s="17">
        <v>88.5</v>
      </c>
      <c r="L47" s="266"/>
      <c r="M47" s="98"/>
      <c r="N47" s="17"/>
      <c r="O47" s="41"/>
      <c r="P47" s="99">
        <v>96.9</v>
      </c>
      <c r="Q47" s="17">
        <v>15.9</v>
      </c>
      <c r="R47" s="17">
        <v>49.1</v>
      </c>
      <c r="S47" s="17">
        <v>49.1</v>
      </c>
      <c r="T47" s="17">
        <v>65.5</v>
      </c>
      <c r="U47" s="17">
        <v>65.400000000000006</v>
      </c>
      <c r="V47" s="17">
        <v>65.2</v>
      </c>
      <c r="W47" s="17">
        <v>68.5</v>
      </c>
      <c r="X47" s="17">
        <v>90</v>
      </c>
      <c r="Y47" s="17">
        <v>90.1</v>
      </c>
      <c r="Z47" s="17">
        <v>89.2</v>
      </c>
      <c r="AA47" s="17">
        <v>65.5</v>
      </c>
      <c r="AB47" s="17">
        <v>106.8</v>
      </c>
      <c r="AC47" s="17">
        <v>826</v>
      </c>
      <c r="AD47" s="17">
        <v>13</v>
      </c>
      <c r="AE47" s="41">
        <v>590</v>
      </c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>
        <v>49.4</v>
      </c>
      <c r="E48" s="17">
        <v>97.6</v>
      </c>
      <c r="F48" s="41">
        <v>15.5</v>
      </c>
      <c r="G48" s="311"/>
      <c r="H48" s="17">
        <v>35.5</v>
      </c>
      <c r="I48" s="17">
        <v>95.1</v>
      </c>
      <c r="J48" s="98">
        <v>87.8</v>
      </c>
      <c r="K48" s="17">
        <v>8.1</v>
      </c>
      <c r="L48" s="266"/>
      <c r="M48" s="98"/>
      <c r="N48" s="17"/>
      <c r="O48" s="41"/>
      <c r="P48" s="99">
        <v>97</v>
      </c>
      <c r="Q48" s="17">
        <v>16.5</v>
      </c>
      <c r="R48" s="17">
        <v>49.1</v>
      </c>
      <c r="S48" s="17">
        <v>49</v>
      </c>
      <c r="T48" s="17">
        <v>65.7</v>
      </c>
      <c r="U48" s="17">
        <v>65.599999999999994</v>
      </c>
      <c r="V48" s="17">
        <v>65.400000000000006</v>
      </c>
      <c r="W48" s="17">
        <v>68.8</v>
      </c>
      <c r="X48" s="17">
        <v>89.6</v>
      </c>
      <c r="Y48" s="17">
        <v>89.7</v>
      </c>
      <c r="Z48" s="17">
        <v>90</v>
      </c>
      <c r="AA48" s="17">
        <v>66.900000000000006</v>
      </c>
      <c r="AB48" s="17">
        <v>107.2</v>
      </c>
      <c r="AC48" s="17">
        <v>825</v>
      </c>
      <c r="AD48" s="17">
        <v>13.2</v>
      </c>
      <c r="AE48" s="41">
        <v>596</v>
      </c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>
        <v>49.4</v>
      </c>
      <c r="E49" s="17">
        <v>96.9</v>
      </c>
      <c r="F49" s="41">
        <v>15.8</v>
      </c>
      <c r="G49" s="311"/>
      <c r="H49" s="17">
        <v>36.200000000000003</v>
      </c>
      <c r="I49" s="17">
        <v>96.4</v>
      </c>
      <c r="J49" s="98">
        <v>87.5</v>
      </c>
      <c r="K49" s="17">
        <v>87.7</v>
      </c>
      <c r="L49" s="266"/>
      <c r="M49" s="98"/>
      <c r="N49" s="17"/>
      <c r="O49" s="41"/>
      <c r="P49" s="99">
        <v>97.8</v>
      </c>
      <c r="Q49" s="17">
        <v>17.2</v>
      </c>
      <c r="R49" s="17">
        <v>49.2</v>
      </c>
      <c r="S49" s="17">
        <v>49.1</v>
      </c>
      <c r="T49" s="17">
        <v>65.8</v>
      </c>
      <c r="U49" s="17">
        <v>65.7</v>
      </c>
      <c r="V49" s="17">
        <v>65.5</v>
      </c>
      <c r="W49" s="17">
        <v>68.8</v>
      </c>
      <c r="X49" s="17">
        <v>89.3</v>
      </c>
      <c r="Y49" s="17">
        <v>89.4</v>
      </c>
      <c r="Z49" s="17">
        <v>89.2</v>
      </c>
      <c r="AA49" s="17">
        <v>67.2</v>
      </c>
      <c r="AB49" s="17">
        <v>106.4</v>
      </c>
      <c r="AC49" s="17">
        <v>825</v>
      </c>
      <c r="AD49" s="17">
        <v>13</v>
      </c>
      <c r="AE49" s="41">
        <v>593</v>
      </c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>
        <v>49.4</v>
      </c>
      <c r="E50" s="17">
        <v>95.9</v>
      </c>
      <c r="F50" s="41">
        <v>15.7</v>
      </c>
      <c r="G50" s="311"/>
      <c r="H50" s="17">
        <v>35.5</v>
      </c>
      <c r="I50" s="17">
        <v>96.4</v>
      </c>
      <c r="J50" s="98">
        <v>87.2</v>
      </c>
      <c r="K50" s="17">
        <v>87.5</v>
      </c>
      <c r="L50" s="266"/>
      <c r="M50" s="98"/>
      <c r="N50" s="17"/>
      <c r="O50" s="41"/>
      <c r="P50" s="99">
        <v>97.4</v>
      </c>
      <c r="Q50" s="17">
        <v>16.899999999999999</v>
      </c>
      <c r="R50" s="17">
        <v>49.1</v>
      </c>
      <c r="S50" s="17">
        <v>49.1</v>
      </c>
      <c r="T50" s="17">
        <v>65.5</v>
      </c>
      <c r="U50" s="17">
        <v>65.400000000000006</v>
      </c>
      <c r="V50" s="17">
        <v>65.2</v>
      </c>
      <c r="W50" s="17">
        <v>68.5</v>
      </c>
      <c r="X50" s="17">
        <v>89.1</v>
      </c>
      <c r="Y50" s="17">
        <v>89.1</v>
      </c>
      <c r="Z50" s="17">
        <v>88.9</v>
      </c>
      <c r="AA50" s="17">
        <v>66.900000000000006</v>
      </c>
      <c r="AB50" s="17">
        <v>106.3</v>
      </c>
      <c r="AC50" s="17">
        <v>824</v>
      </c>
      <c r="AD50" s="17">
        <v>13.2</v>
      </c>
      <c r="AE50" s="41">
        <v>592</v>
      </c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>
        <v>49.4</v>
      </c>
      <c r="E51" s="17">
        <v>97.4</v>
      </c>
      <c r="F51" s="41">
        <v>15.3</v>
      </c>
      <c r="G51" s="311"/>
      <c r="H51" s="17">
        <v>34.799999999999997</v>
      </c>
      <c r="I51" s="17">
        <v>97.2</v>
      </c>
      <c r="J51" s="98">
        <v>87</v>
      </c>
      <c r="K51" s="17">
        <v>87.3</v>
      </c>
      <c r="L51" s="266"/>
      <c r="M51" s="98"/>
      <c r="N51" s="17"/>
      <c r="O51" s="41"/>
      <c r="P51" s="99">
        <v>97.8</v>
      </c>
      <c r="Q51" s="17">
        <v>16.5</v>
      </c>
      <c r="R51" s="17">
        <v>49.1</v>
      </c>
      <c r="S51" s="17">
        <v>49.1</v>
      </c>
      <c r="T51" s="17">
        <v>64.8</v>
      </c>
      <c r="U51" s="17">
        <v>64.7</v>
      </c>
      <c r="V51" s="17">
        <v>64.400000000000006</v>
      </c>
      <c r="W51" s="17">
        <v>67.7</v>
      </c>
      <c r="X51" s="17">
        <v>88.9</v>
      </c>
      <c r="Y51" s="17">
        <v>88.9</v>
      </c>
      <c r="Z51" s="17">
        <v>88.8</v>
      </c>
      <c r="AA51" s="17">
        <v>66.099999999999994</v>
      </c>
      <c r="AB51" s="17">
        <v>106.7</v>
      </c>
      <c r="AC51" s="17">
        <v>826</v>
      </c>
      <c r="AD51" s="17">
        <v>13.1</v>
      </c>
      <c r="AE51" s="41">
        <v>589</v>
      </c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>
        <v>49.4</v>
      </c>
      <c r="E52" s="17">
        <v>95.6</v>
      </c>
      <c r="F52" s="41">
        <v>15.1</v>
      </c>
      <c r="G52" s="311"/>
      <c r="H52" s="17">
        <v>34.700000000000003</v>
      </c>
      <c r="I52" s="17">
        <v>96.6</v>
      </c>
      <c r="J52" s="98">
        <v>86.9</v>
      </c>
      <c r="K52" s="17">
        <v>87.2</v>
      </c>
      <c r="L52" s="266"/>
      <c r="M52" s="98"/>
      <c r="N52" s="17"/>
      <c r="O52" s="41"/>
      <c r="P52" s="99">
        <v>98.2</v>
      </c>
      <c r="Q52" s="17">
        <v>16.3</v>
      </c>
      <c r="R52" s="17">
        <v>49.1</v>
      </c>
      <c r="S52" s="17">
        <v>49</v>
      </c>
      <c r="T52" s="17">
        <v>64.3</v>
      </c>
      <c r="U52" s="17">
        <v>64.3</v>
      </c>
      <c r="V52" s="17">
        <v>64</v>
      </c>
      <c r="W52" s="17">
        <v>67.3</v>
      </c>
      <c r="X52" s="17">
        <v>88.8</v>
      </c>
      <c r="Y52" s="17">
        <v>88.8</v>
      </c>
      <c r="Z52" s="17">
        <v>88.7</v>
      </c>
      <c r="AA52" s="17">
        <v>65.7</v>
      </c>
      <c r="AB52" s="17">
        <v>107.3</v>
      </c>
      <c r="AC52" s="17">
        <v>826</v>
      </c>
      <c r="AD52" s="17">
        <v>13</v>
      </c>
      <c r="AE52" s="41">
        <v>589</v>
      </c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>
        <v>49.4</v>
      </c>
      <c r="E53" s="17">
        <v>96.7</v>
      </c>
      <c r="F53" s="41">
        <v>14.9</v>
      </c>
      <c r="G53" s="311"/>
      <c r="H53" s="17">
        <v>34.1</v>
      </c>
      <c r="I53" s="17">
        <v>96.9</v>
      </c>
      <c r="J53" s="98">
        <v>86.6</v>
      </c>
      <c r="K53" s="17">
        <v>86.9</v>
      </c>
      <c r="L53" s="266"/>
      <c r="M53" s="98"/>
      <c r="N53" s="17"/>
      <c r="O53" s="41"/>
      <c r="P53" s="99">
        <v>98.1</v>
      </c>
      <c r="Q53" s="17">
        <v>16.100000000000001</v>
      </c>
      <c r="R53" s="17">
        <v>49.1</v>
      </c>
      <c r="S53" s="17">
        <v>49</v>
      </c>
      <c r="T53" s="17">
        <v>63.9</v>
      </c>
      <c r="U53" s="17">
        <v>63.8</v>
      </c>
      <c r="V53" s="17">
        <v>63.8</v>
      </c>
      <c r="W53" s="17">
        <v>66.8</v>
      </c>
      <c r="X53" s="17">
        <v>88.5</v>
      </c>
      <c r="Y53" s="17">
        <v>88.5</v>
      </c>
      <c r="Z53" s="17">
        <v>88.4</v>
      </c>
      <c r="AA53" s="17">
        <v>65.3</v>
      </c>
      <c r="AB53" s="17">
        <v>107.5</v>
      </c>
      <c r="AC53" s="17">
        <v>826</v>
      </c>
      <c r="AD53" s="17">
        <v>13</v>
      </c>
      <c r="AE53" s="41">
        <v>587</v>
      </c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>
        <v>49.4</v>
      </c>
      <c r="E54" s="17">
        <v>99.2</v>
      </c>
      <c r="F54" s="41">
        <v>14.5</v>
      </c>
      <c r="G54" s="312"/>
      <c r="H54" s="17">
        <v>32.5</v>
      </c>
      <c r="I54" s="17">
        <v>97.1</v>
      </c>
      <c r="J54" s="98">
        <v>86.2</v>
      </c>
      <c r="K54" s="17">
        <v>86.5</v>
      </c>
      <c r="L54" s="267"/>
      <c r="M54" s="98"/>
      <c r="N54" s="17"/>
      <c r="O54" s="41"/>
      <c r="P54" s="99">
        <v>98.6</v>
      </c>
      <c r="Q54" s="17">
        <v>15.7</v>
      </c>
      <c r="R54" s="17">
        <v>49.1</v>
      </c>
      <c r="S54" s="17">
        <v>49.1</v>
      </c>
      <c r="T54" s="17">
        <v>63.1</v>
      </c>
      <c r="U54" s="17">
        <v>63</v>
      </c>
      <c r="V54" s="17">
        <v>62.8</v>
      </c>
      <c r="W54" s="17">
        <v>66</v>
      </c>
      <c r="X54" s="17">
        <v>88.1</v>
      </c>
      <c r="Y54" s="17">
        <v>88.2</v>
      </c>
      <c r="Z54" s="17">
        <v>88</v>
      </c>
      <c r="AA54" s="17">
        <v>64.400000000000006</v>
      </c>
      <c r="AB54" s="17">
        <v>107.5</v>
      </c>
      <c r="AC54" s="17">
        <v>826</v>
      </c>
      <c r="AD54" s="17">
        <v>13.2</v>
      </c>
      <c r="AE54" s="41">
        <v>584</v>
      </c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>
        <f>AVERAGE($D$43:$D$54)</f>
        <v>49.399999999999984</v>
      </c>
      <c r="E55" s="78">
        <f>AVERAGE($E$43:$E$54)</f>
        <v>97.45</v>
      </c>
      <c r="F55" s="102">
        <f>AVERAGE($F$43:$F$54)</f>
        <v>14.983333333333334</v>
      </c>
      <c r="G55" s="77" t="e">
        <f>AVERAGE(G43:G54)</f>
        <v>#DIV/0!</v>
      </c>
      <c r="H55" s="78">
        <f>AVERAGE($H$43:$H$54)</f>
        <v>33.666666666666664</v>
      </c>
      <c r="I55" s="78">
        <f>AVERAGE($I$43:$I$54)</f>
        <v>96.608333333333334</v>
      </c>
      <c r="J55" s="103">
        <f>AVERAGE($K$43:$K$54)</f>
        <v>80.466666666666669</v>
      </c>
      <c r="K55" s="78">
        <f>AVERAGE(K43:K54)</f>
        <v>80.466666666666669</v>
      </c>
      <c r="L55" s="104">
        <f t="shared" ref="L55:AD55" si="6">AVERAGE(L43:L54)</f>
        <v>0</v>
      </c>
      <c r="M55" s="103"/>
      <c r="N55" s="78"/>
      <c r="O55" s="102" t="e">
        <f t="shared" si="6"/>
        <v>#DIV/0!</v>
      </c>
      <c r="P55" s="105">
        <f t="shared" si="6"/>
        <v>98.066666666666649</v>
      </c>
      <c r="Q55" s="78">
        <f t="shared" si="6"/>
        <v>16.091666666666665</v>
      </c>
      <c r="R55" s="78">
        <f t="shared" si="6"/>
        <v>49.108333333333341</v>
      </c>
      <c r="S55" s="78">
        <f t="shared" si="6"/>
        <v>49.041666666666679</v>
      </c>
      <c r="T55" s="78">
        <f t="shared" si="6"/>
        <v>64.191666666666663</v>
      </c>
      <c r="U55" s="78">
        <f t="shared" si="6"/>
        <v>64.083333333333329</v>
      </c>
      <c r="V55" s="78">
        <f t="shared" si="6"/>
        <v>63.883333333333326</v>
      </c>
      <c r="W55" s="78">
        <f t="shared" si="6"/>
        <v>67.091666666666669</v>
      </c>
      <c r="X55" s="78">
        <f t="shared" si="6"/>
        <v>88.708333333333314</v>
      </c>
      <c r="Y55" s="78">
        <f t="shared" si="6"/>
        <v>88.766666666666666</v>
      </c>
      <c r="Z55" s="78">
        <f t="shared" si="6"/>
        <v>88.558333333333337</v>
      </c>
      <c r="AA55" s="78">
        <f t="shared" si="6"/>
        <v>65.36666666666666</v>
      </c>
      <c r="AB55" s="78">
        <f t="shared" si="6"/>
        <v>107.30833333333334</v>
      </c>
      <c r="AC55" s="78">
        <f t="shared" si="6"/>
        <v>825.08333333333337</v>
      </c>
      <c r="AD55" s="78">
        <f t="shared" si="6"/>
        <v>13.074999999999998</v>
      </c>
      <c r="AE55" s="102">
        <f>AVERAGE($AE$43:$AE$54)</f>
        <v>587.75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45356</v>
      </c>
      <c r="B56" s="11">
        <v>3.0833333333333299</v>
      </c>
      <c r="C56" s="306"/>
      <c r="D56" s="17">
        <v>49.4</v>
      </c>
      <c r="E56" s="17">
        <v>99.1</v>
      </c>
      <c r="F56" s="41">
        <v>14.4</v>
      </c>
      <c r="G56" s="306"/>
      <c r="H56" s="17">
        <v>32.299999999999997</v>
      </c>
      <c r="I56" s="17">
        <v>97</v>
      </c>
      <c r="J56" s="98">
        <v>86.4</v>
      </c>
      <c r="K56" s="17">
        <v>86.1</v>
      </c>
      <c r="L56" s="286">
        <v>0</v>
      </c>
      <c r="M56" s="98"/>
      <c r="N56" s="17"/>
      <c r="O56" s="41"/>
      <c r="P56" s="99">
        <v>98.6</v>
      </c>
      <c r="Q56" s="17">
        <v>15.5</v>
      </c>
      <c r="R56" s="17">
        <v>49.1</v>
      </c>
      <c r="S56" s="17">
        <v>49.1</v>
      </c>
      <c r="T56" s="17">
        <v>62.9</v>
      </c>
      <c r="U56" s="17">
        <v>62.7</v>
      </c>
      <c r="V56" s="17">
        <v>62.5</v>
      </c>
      <c r="W56" s="17">
        <v>65.7</v>
      </c>
      <c r="X56" s="17">
        <v>88</v>
      </c>
      <c r="Y56" s="17">
        <v>88.1</v>
      </c>
      <c r="Z56" s="17">
        <v>87.8</v>
      </c>
      <c r="AA56" s="17">
        <v>64.2</v>
      </c>
      <c r="AB56" s="17">
        <v>108</v>
      </c>
      <c r="AC56" s="17">
        <v>825</v>
      </c>
      <c r="AD56" s="17">
        <v>13.2</v>
      </c>
      <c r="AE56" s="41">
        <v>583</v>
      </c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>
        <v>49.4</v>
      </c>
      <c r="E57" s="17">
        <v>96.2</v>
      </c>
      <c r="F57" s="41">
        <v>14.5</v>
      </c>
      <c r="G57" s="311"/>
      <c r="H57" s="17">
        <v>32.200000000000003</v>
      </c>
      <c r="I57" s="17">
        <v>96.6</v>
      </c>
      <c r="J57" s="98">
        <v>86.6</v>
      </c>
      <c r="K57" s="17">
        <v>86.4</v>
      </c>
      <c r="L57" s="266"/>
      <c r="M57" s="98"/>
      <c r="N57" s="17"/>
      <c r="O57" s="41"/>
      <c r="P57" s="99">
        <v>99.2</v>
      </c>
      <c r="Q57" s="17">
        <v>15.7</v>
      </c>
      <c r="R57" s="17">
        <v>49.1</v>
      </c>
      <c r="S57" s="17">
        <v>49</v>
      </c>
      <c r="T57" s="17">
        <v>63.2</v>
      </c>
      <c r="U57" s="17">
        <v>63.1</v>
      </c>
      <c r="V57" s="17">
        <v>62.8</v>
      </c>
      <c r="W57" s="17">
        <v>66</v>
      </c>
      <c r="X57" s="17">
        <v>88.2</v>
      </c>
      <c r="Y57" s="17">
        <v>88.3</v>
      </c>
      <c r="Z57" s="17">
        <v>88.1</v>
      </c>
      <c r="AA57" s="17">
        <v>64.5</v>
      </c>
      <c r="AB57" s="17">
        <v>107.6</v>
      </c>
      <c r="AC57" s="17">
        <v>824</v>
      </c>
      <c r="AD57" s="17">
        <v>13</v>
      </c>
      <c r="AE57" s="41">
        <v>583</v>
      </c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>
        <v>49.4</v>
      </c>
      <c r="E58" s="17">
        <v>96.7</v>
      </c>
      <c r="F58" s="41">
        <v>14.4</v>
      </c>
      <c r="G58" s="311"/>
      <c r="H58" s="17">
        <v>32.4</v>
      </c>
      <c r="I58" s="17">
        <v>96.3</v>
      </c>
      <c r="J58" s="98">
        <v>87.8</v>
      </c>
      <c r="K58" s="17">
        <v>87.5</v>
      </c>
      <c r="L58" s="266"/>
      <c r="M58" s="98"/>
      <c r="N58" s="17"/>
      <c r="O58" s="41"/>
      <c r="P58" s="99">
        <v>98.1</v>
      </c>
      <c r="Q58" s="17">
        <v>15.7</v>
      </c>
      <c r="R58" s="17">
        <v>49.1</v>
      </c>
      <c r="S58" s="17">
        <v>49</v>
      </c>
      <c r="T58" s="17">
        <v>63.9</v>
      </c>
      <c r="U58" s="17">
        <v>63.8</v>
      </c>
      <c r="V58" s="17">
        <v>63.6</v>
      </c>
      <c r="W58" s="17">
        <v>68.8</v>
      </c>
      <c r="X58" s="17">
        <v>89.3</v>
      </c>
      <c r="Y58" s="17">
        <v>89.4</v>
      </c>
      <c r="Z58" s="17">
        <v>89.3</v>
      </c>
      <c r="AA58" s="17">
        <v>65.2</v>
      </c>
      <c r="AB58" s="17">
        <v>107.2</v>
      </c>
      <c r="AC58" s="17">
        <v>824</v>
      </c>
      <c r="AD58" s="17">
        <v>13</v>
      </c>
      <c r="AE58" s="41">
        <v>593</v>
      </c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>
        <v>49.4</v>
      </c>
      <c r="E59" s="17">
        <v>99.3</v>
      </c>
      <c r="F59" s="41">
        <v>14.7</v>
      </c>
      <c r="G59" s="311"/>
      <c r="H59" s="17">
        <v>34.4</v>
      </c>
      <c r="I59" s="17">
        <v>96.1</v>
      </c>
      <c r="J59" s="98">
        <v>88.2</v>
      </c>
      <c r="K59" s="17">
        <v>87.9</v>
      </c>
      <c r="L59" s="266"/>
      <c r="M59" s="98"/>
      <c r="N59" s="17"/>
      <c r="O59" s="41"/>
      <c r="P59" s="99">
        <v>97.3</v>
      </c>
      <c r="Q59" s="17">
        <v>15.9</v>
      </c>
      <c r="R59" s="17">
        <v>49.1</v>
      </c>
      <c r="S59" s="17">
        <v>49.1</v>
      </c>
      <c r="T59" s="17">
        <v>65</v>
      </c>
      <c r="U59" s="17">
        <v>64.900000000000006</v>
      </c>
      <c r="V59" s="17">
        <v>64.7</v>
      </c>
      <c r="W59" s="17">
        <v>68</v>
      </c>
      <c r="X59" s="17">
        <v>89.7</v>
      </c>
      <c r="Y59" s="17">
        <v>89.8</v>
      </c>
      <c r="Z59" s="17">
        <v>89.5</v>
      </c>
      <c r="AA59" s="17">
        <v>66.3</v>
      </c>
      <c r="AB59" s="17">
        <v>106.5</v>
      </c>
      <c r="AC59" s="17">
        <v>825</v>
      </c>
      <c r="AD59" s="17">
        <v>13</v>
      </c>
      <c r="AE59" s="41">
        <v>593</v>
      </c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>
        <v>49.4</v>
      </c>
      <c r="E60" s="17">
        <v>95.5</v>
      </c>
      <c r="F60" s="41">
        <v>15.5</v>
      </c>
      <c r="G60" s="311"/>
      <c r="H60" s="17">
        <v>37.6</v>
      </c>
      <c r="I60" s="17">
        <v>96.5</v>
      </c>
      <c r="J60" s="98">
        <v>87.6</v>
      </c>
      <c r="K60" s="17">
        <v>87.3</v>
      </c>
      <c r="L60" s="266"/>
      <c r="M60" s="98"/>
      <c r="N60" s="17"/>
      <c r="O60" s="41"/>
      <c r="P60" s="99">
        <v>97.4</v>
      </c>
      <c r="Q60" s="17">
        <v>17.600000000000001</v>
      </c>
      <c r="R60" s="17">
        <v>49.2</v>
      </c>
      <c r="S60" s="17">
        <v>49.1</v>
      </c>
      <c r="T60" s="17">
        <v>65.900000000000006</v>
      </c>
      <c r="U60" s="17">
        <v>65.599999999999994</v>
      </c>
      <c r="V60" s="17">
        <v>65.400000000000006</v>
      </c>
      <c r="W60" s="17">
        <v>68.7</v>
      </c>
      <c r="X60" s="17">
        <v>89.1</v>
      </c>
      <c r="Y60" s="17">
        <v>89.2</v>
      </c>
      <c r="Z60" s="17">
        <v>89</v>
      </c>
      <c r="AA60" s="17">
        <v>67.099999999999994</v>
      </c>
      <c r="AB60" s="17">
        <v>106.5</v>
      </c>
      <c r="AC60" s="17">
        <v>825</v>
      </c>
      <c r="AD60" s="17">
        <v>13.3</v>
      </c>
      <c r="AE60" s="41">
        <v>591</v>
      </c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>
        <v>49.4</v>
      </c>
      <c r="E61" s="17">
        <v>93.7</v>
      </c>
      <c r="F61" s="41">
        <v>16.2</v>
      </c>
      <c r="G61" s="311"/>
      <c r="H61" s="17">
        <v>37.9</v>
      </c>
      <c r="I61" s="17">
        <v>95.2</v>
      </c>
      <c r="J61" s="98">
        <v>87.6</v>
      </c>
      <c r="K61" s="17">
        <v>87.3</v>
      </c>
      <c r="L61" s="266"/>
      <c r="M61" s="98"/>
      <c r="N61" s="17"/>
      <c r="O61" s="41"/>
      <c r="P61" s="99">
        <v>97</v>
      </c>
      <c r="Q61" s="17">
        <v>17.7</v>
      </c>
      <c r="R61" s="17">
        <v>49.1</v>
      </c>
      <c r="S61" s="17">
        <v>49.1</v>
      </c>
      <c r="T61" s="17">
        <v>66.5</v>
      </c>
      <c r="U61" s="17">
        <v>66.400000000000006</v>
      </c>
      <c r="V61" s="17">
        <v>66.2</v>
      </c>
      <c r="W61" s="17">
        <v>69.400000000000006</v>
      </c>
      <c r="X61" s="17">
        <v>89.2</v>
      </c>
      <c r="Y61" s="17">
        <v>89.2</v>
      </c>
      <c r="Z61" s="17">
        <v>89.9</v>
      </c>
      <c r="AA61" s="17">
        <v>67.8</v>
      </c>
      <c r="AB61" s="17">
        <v>106.1</v>
      </c>
      <c r="AC61" s="17">
        <v>825</v>
      </c>
      <c r="AD61" s="17">
        <v>13.3</v>
      </c>
      <c r="AE61" s="41">
        <v>591</v>
      </c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>
        <v>49.4</v>
      </c>
      <c r="E62" s="17">
        <v>94.8</v>
      </c>
      <c r="F62" s="41">
        <v>16.3</v>
      </c>
      <c r="G62" s="311"/>
      <c r="H62" s="17">
        <v>37.4</v>
      </c>
      <c r="I62" s="17">
        <v>94.9</v>
      </c>
      <c r="J62" s="98">
        <v>87.7</v>
      </c>
      <c r="K62" s="17">
        <v>87.5</v>
      </c>
      <c r="L62" s="266"/>
      <c r="M62" s="98"/>
      <c r="N62" s="17"/>
      <c r="O62" s="41"/>
      <c r="P62" s="99">
        <v>96.4</v>
      </c>
      <c r="Q62" s="17">
        <v>17.7</v>
      </c>
      <c r="R62" s="17">
        <v>49.1</v>
      </c>
      <c r="S62" s="17">
        <v>49.1</v>
      </c>
      <c r="T62" s="17">
        <v>66.599999999999994</v>
      </c>
      <c r="U62" s="17">
        <v>66.599999999999994</v>
      </c>
      <c r="V62" s="17">
        <v>66.400000000000006</v>
      </c>
      <c r="W62" s="17">
        <v>69.7</v>
      </c>
      <c r="X62" s="17">
        <v>89.3</v>
      </c>
      <c r="Y62" s="17">
        <v>89.4</v>
      </c>
      <c r="Z62" s="17">
        <v>89.2</v>
      </c>
      <c r="AA62" s="17">
        <v>68.099999999999994</v>
      </c>
      <c r="AB62" s="17">
        <v>105.9</v>
      </c>
      <c r="AC62" s="17">
        <v>825</v>
      </c>
      <c r="AD62" s="17">
        <v>13.1</v>
      </c>
      <c r="AE62" s="41">
        <v>593</v>
      </c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>
        <v>49.4</v>
      </c>
      <c r="E63" s="17">
        <v>94.4</v>
      </c>
      <c r="F63" s="41">
        <v>16.3</v>
      </c>
      <c r="G63" s="311"/>
      <c r="H63" s="17">
        <v>36.9</v>
      </c>
      <c r="I63" s="17">
        <v>95.4</v>
      </c>
      <c r="J63" s="98">
        <v>87.8</v>
      </c>
      <c r="K63" s="17">
        <v>87.6</v>
      </c>
      <c r="L63" s="266"/>
      <c r="M63" s="98"/>
      <c r="N63" s="17"/>
      <c r="O63" s="41"/>
      <c r="P63" s="99">
        <v>95.9</v>
      </c>
      <c r="Q63" s="17">
        <v>17.600000000000001</v>
      </c>
      <c r="R63" s="17">
        <v>49.1</v>
      </c>
      <c r="S63" s="17">
        <v>49</v>
      </c>
      <c r="T63" s="17">
        <v>66.7</v>
      </c>
      <c r="U63" s="17">
        <v>66.599999999999994</v>
      </c>
      <c r="V63" s="17">
        <v>66.5</v>
      </c>
      <c r="W63" s="17">
        <v>69.8</v>
      </c>
      <c r="X63" s="17">
        <v>89.4</v>
      </c>
      <c r="Y63" s="17">
        <v>89.4</v>
      </c>
      <c r="Z63" s="17">
        <v>89.3</v>
      </c>
      <c r="AA63" s="17">
        <v>68.2</v>
      </c>
      <c r="AB63" s="17">
        <v>105.6</v>
      </c>
      <c r="AC63" s="17">
        <v>826</v>
      </c>
      <c r="AD63" s="17">
        <v>13.3</v>
      </c>
      <c r="AE63" s="41">
        <v>593</v>
      </c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>
        <v>49.4</v>
      </c>
      <c r="E64" s="17">
        <v>89.7</v>
      </c>
      <c r="F64" s="41">
        <v>15.8</v>
      </c>
      <c r="G64" s="311"/>
      <c r="H64" s="17">
        <v>35.700000000000003</v>
      </c>
      <c r="I64" s="17">
        <v>95.4</v>
      </c>
      <c r="J64" s="98">
        <v>88</v>
      </c>
      <c r="K64" s="17">
        <v>87.7</v>
      </c>
      <c r="L64" s="266"/>
      <c r="M64" s="98"/>
      <c r="N64" s="17"/>
      <c r="O64" s="41"/>
      <c r="P64" s="99">
        <v>96.1</v>
      </c>
      <c r="Q64" s="17">
        <v>17.2</v>
      </c>
      <c r="R64" s="17">
        <v>49.2</v>
      </c>
      <c r="S64" s="17">
        <v>49.1</v>
      </c>
      <c r="T64" s="17">
        <v>66.099999999999994</v>
      </c>
      <c r="U64" s="17">
        <v>66.099999999999994</v>
      </c>
      <c r="V64" s="17">
        <v>65.8</v>
      </c>
      <c r="W64" s="17">
        <v>69.8</v>
      </c>
      <c r="X64" s="17">
        <v>89.5</v>
      </c>
      <c r="Y64" s="17">
        <v>89.6</v>
      </c>
      <c r="Z64" s="17">
        <v>89.4</v>
      </c>
      <c r="AA64" s="17">
        <v>67.599999999999994</v>
      </c>
      <c r="AB64" s="17">
        <v>106.2</v>
      </c>
      <c r="AC64" s="17">
        <v>826</v>
      </c>
      <c r="AD64" s="17">
        <v>13.2</v>
      </c>
      <c r="AE64" s="41">
        <v>598</v>
      </c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>
        <v>49.4</v>
      </c>
      <c r="E65" s="17">
        <v>93.1</v>
      </c>
      <c r="F65" s="41">
        <v>15.6</v>
      </c>
      <c r="G65" s="311"/>
      <c r="H65" s="17">
        <v>35.299999999999997</v>
      </c>
      <c r="I65" s="17">
        <v>96</v>
      </c>
      <c r="J65" s="98">
        <v>87.6</v>
      </c>
      <c r="K65" s="17">
        <v>87.4</v>
      </c>
      <c r="L65" s="266"/>
      <c r="M65" s="98"/>
      <c r="N65" s="17"/>
      <c r="O65" s="41"/>
      <c r="P65" s="99">
        <v>97</v>
      </c>
      <c r="Q65" s="17">
        <v>16.7</v>
      </c>
      <c r="R65" s="17">
        <v>49.1</v>
      </c>
      <c r="S65" s="17">
        <v>49.1</v>
      </c>
      <c r="T65" s="17">
        <v>65.2</v>
      </c>
      <c r="U65" s="17">
        <v>65.099999999999994</v>
      </c>
      <c r="V65" s="17">
        <v>64.900000000000006</v>
      </c>
      <c r="W65" s="17">
        <v>68.2</v>
      </c>
      <c r="X65" s="17">
        <v>89.2</v>
      </c>
      <c r="Y65" s="17">
        <v>89.3</v>
      </c>
      <c r="Z65" s="17">
        <v>89.1</v>
      </c>
      <c r="AA65" s="17">
        <v>66.7</v>
      </c>
      <c r="AB65" s="17">
        <v>106.7</v>
      </c>
      <c r="AC65" s="17">
        <v>825</v>
      </c>
      <c r="AD65" s="17">
        <v>13.2</v>
      </c>
      <c r="AE65" s="41">
        <v>591</v>
      </c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>
        <v>49.4</v>
      </c>
      <c r="E66" s="17">
        <v>96.5</v>
      </c>
      <c r="F66" s="41">
        <v>15.1</v>
      </c>
      <c r="G66" s="311"/>
      <c r="H66" s="17">
        <v>34.6</v>
      </c>
      <c r="I66" s="17">
        <v>96.6</v>
      </c>
      <c r="J66" s="98">
        <v>86.6</v>
      </c>
      <c r="K66" s="17">
        <v>86.4</v>
      </c>
      <c r="L66" s="266"/>
      <c r="M66" s="98"/>
      <c r="N66" s="17"/>
      <c r="O66" s="41"/>
      <c r="P66" s="99">
        <v>98.2</v>
      </c>
      <c r="Q66" s="17">
        <v>16.3</v>
      </c>
      <c r="R66" s="17">
        <v>49.1</v>
      </c>
      <c r="S66" s="17">
        <v>49.1</v>
      </c>
      <c r="T66" s="17">
        <v>64.099999999999994</v>
      </c>
      <c r="U66" s="17">
        <v>64.099999999999994</v>
      </c>
      <c r="V66" s="17">
        <v>63.9</v>
      </c>
      <c r="W66" s="17">
        <v>67.099999999999994</v>
      </c>
      <c r="X66" s="17">
        <v>88.2</v>
      </c>
      <c r="Y66" s="17">
        <v>88.3</v>
      </c>
      <c r="Z66" s="17">
        <v>88.2</v>
      </c>
      <c r="AA66" s="17">
        <v>65.5</v>
      </c>
      <c r="AB66" s="17">
        <v>106.9</v>
      </c>
      <c r="AC66" s="17">
        <v>825</v>
      </c>
      <c r="AD66" s="17">
        <v>13.2</v>
      </c>
      <c r="AE66" s="41">
        <v>585</v>
      </c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>
        <v>49.4</v>
      </c>
      <c r="E67" s="17">
        <v>100</v>
      </c>
      <c r="F67" s="41">
        <v>14.9</v>
      </c>
      <c r="G67" s="312"/>
      <c r="H67" s="17">
        <v>34</v>
      </c>
      <c r="I67" s="17">
        <v>97.4</v>
      </c>
      <c r="J67" s="98">
        <v>85.9</v>
      </c>
      <c r="K67" s="17">
        <v>85.6</v>
      </c>
      <c r="L67" s="267"/>
      <c r="M67" s="98"/>
      <c r="N67" s="17"/>
      <c r="O67" s="41"/>
      <c r="P67" s="99">
        <v>99.8</v>
      </c>
      <c r="Q67" s="17">
        <v>16.2</v>
      </c>
      <c r="R67" s="17">
        <v>49.1</v>
      </c>
      <c r="S67" s="17">
        <v>49</v>
      </c>
      <c r="T67" s="17">
        <v>63.2</v>
      </c>
      <c r="U67" s="17">
        <v>63.1</v>
      </c>
      <c r="V67" s="17">
        <v>62.9</v>
      </c>
      <c r="W67" s="17">
        <v>66.099999999999994</v>
      </c>
      <c r="X67" s="17">
        <v>87.6</v>
      </c>
      <c r="Y67" s="17">
        <v>87.6</v>
      </c>
      <c r="Z67" s="17">
        <v>87.4</v>
      </c>
      <c r="AA67" s="17">
        <v>64.7</v>
      </c>
      <c r="AB67" s="17">
        <v>108.5</v>
      </c>
      <c r="AC67" s="17">
        <v>824</v>
      </c>
      <c r="AD67" s="17">
        <v>13</v>
      </c>
      <c r="AE67" s="41">
        <v>585</v>
      </c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>
        <f>AVERAGE($D$56:$D$67)</f>
        <v>49.399999999999984</v>
      </c>
      <c r="E68" s="78">
        <f>AVERAGE($E$56:$E$67)</f>
        <v>95.75</v>
      </c>
      <c r="F68" s="102">
        <f>AVERAGE($F$56:$F$67)</f>
        <v>15.308333333333332</v>
      </c>
      <c r="G68" s="77" t="e">
        <f>AVERAGE(G56:G67)</f>
        <v>#DIV/0!</v>
      </c>
      <c r="H68" s="78">
        <f>AVERAGE($H$56:$H$67)</f>
        <v>35.058333333333337</v>
      </c>
      <c r="I68" s="78">
        <f>AVERAGE($I$56:$I$67)</f>
        <v>96.116666666666674</v>
      </c>
      <c r="J68" s="103">
        <f>AVERAGE($K$56:$K$67)</f>
        <v>87.058333333333337</v>
      </c>
      <c r="K68" s="78">
        <f>AVERAGE(K56:K67)</f>
        <v>87.058333333333337</v>
      </c>
      <c r="L68" s="104">
        <f t="shared" ref="L68:AD68" si="8">AVERAGE(L56:L67)</f>
        <v>0</v>
      </c>
      <c r="M68" s="103"/>
      <c r="N68" s="78"/>
      <c r="O68" s="102" t="e">
        <f t="shared" si="8"/>
        <v>#DIV/0!</v>
      </c>
      <c r="P68" s="105">
        <f t="shared" si="8"/>
        <v>97.583333333333329</v>
      </c>
      <c r="Q68" s="78">
        <f t="shared" si="8"/>
        <v>16.649999999999999</v>
      </c>
      <c r="R68" s="78">
        <f t="shared" si="8"/>
        <v>49.116666666666674</v>
      </c>
      <c r="S68" s="78">
        <f t="shared" si="8"/>
        <v>49.06666666666667</v>
      </c>
      <c r="T68" s="78">
        <f t="shared" si="8"/>
        <v>64.941666666666677</v>
      </c>
      <c r="U68" s="78">
        <f t="shared" si="8"/>
        <v>64.841666666666683</v>
      </c>
      <c r="V68" s="78">
        <f t="shared" si="8"/>
        <v>64.633333333333326</v>
      </c>
      <c r="W68" s="78">
        <f t="shared" si="8"/>
        <v>68.108333333333334</v>
      </c>
      <c r="X68" s="78">
        <f t="shared" si="8"/>
        <v>88.891666666666666</v>
      </c>
      <c r="Y68" s="78">
        <f t="shared" si="8"/>
        <v>88.966666666666654</v>
      </c>
      <c r="Z68" s="78">
        <f t="shared" si="8"/>
        <v>88.850000000000009</v>
      </c>
      <c r="AA68" s="78">
        <f t="shared" si="8"/>
        <v>66.325000000000003</v>
      </c>
      <c r="AB68" s="78">
        <f t="shared" si="8"/>
        <v>106.80833333333334</v>
      </c>
      <c r="AC68" s="78">
        <f t="shared" si="8"/>
        <v>824.91666666666663</v>
      </c>
      <c r="AD68" s="78">
        <f t="shared" si="8"/>
        <v>13.149999999999999</v>
      </c>
      <c r="AE68" s="102">
        <f>AVERAGE($AE$56:$AE$67)</f>
        <v>589.91666666666663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45357</v>
      </c>
      <c r="B69" s="11">
        <v>4.0833333333333304</v>
      </c>
      <c r="C69" s="306"/>
      <c r="D69" s="17">
        <v>49.4</v>
      </c>
      <c r="E69" s="17">
        <v>98.9</v>
      </c>
      <c r="F69" s="17">
        <v>14.8</v>
      </c>
      <c r="G69" s="306"/>
      <c r="H69" s="17">
        <v>33.9</v>
      </c>
      <c r="I69" s="17">
        <v>97.4</v>
      </c>
      <c r="J69" s="17">
        <v>86.8</v>
      </c>
      <c r="K69" s="17">
        <v>86.5</v>
      </c>
      <c r="L69" s="286">
        <v>0</v>
      </c>
      <c r="M69" s="17"/>
      <c r="N69" s="17"/>
      <c r="O69" s="41"/>
      <c r="P69" s="99">
        <v>98.1</v>
      </c>
      <c r="Q69" s="17">
        <v>16</v>
      </c>
      <c r="R69" s="17">
        <v>49.1</v>
      </c>
      <c r="S69" s="17">
        <v>49.1</v>
      </c>
      <c r="T69" s="17">
        <v>63.7</v>
      </c>
      <c r="U69" s="17">
        <v>63.7</v>
      </c>
      <c r="V69" s="17">
        <v>63.5</v>
      </c>
      <c r="W69" s="17">
        <v>68.7</v>
      </c>
      <c r="X69" s="17">
        <v>88.4</v>
      </c>
      <c r="Y69" s="17">
        <v>88.5</v>
      </c>
      <c r="Z69" s="17">
        <v>88.2</v>
      </c>
      <c r="AA69" s="17">
        <v>65.2</v>
      </c>
      <c r="AB69" s="17">
        <v>107.1</v>
      </c>
      <c r="AC69" s="17">
        <v>824</v>
      </c>
      <c r="AD69" s="17">
        <v>13</v>
      </c>
      <c r="AE69" s="41">
        <v>590</v>
      </c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>
        <v>49.3</v>
      </c>
      <c r="E70" s="17">
        <v>98.3</v>
      </c>
      <c r="F70" s="17">
        <v>14.8</v>
      </c>
      <c r="G70" s="311"/>
      <c r="H70" s="17">
        <v>33.5</v>
      </c>
      <c r="I70" s="17">
        <v>96.9</v>
      </c>
      <c r="J70" s="17">
        <v>86.9</v>
      </c>
      <c r="K70" s="17">
        <v>86.6</v>
      </c>
      <c r="L70" s="266"/>
      <c r="M70" s="17"/>
      <c r="N70" s="17"/>
      <c r="O70" s="41"/>
      <c r="P70" s="99">
        <v>98.1</v>
      </c>
      <c r="Q70" s="17">
        <v>15.9</v>
      </c>
      <c r="R70" s="17">
        <v>49.1</v>
      </c>
      <c r="S70" s="17">
        <v>49</v>
      </c>
      <c r="T70" s="17">
        <v>63.8</v>
      </c>
      <c r="U70" s="17">
        <v>63.8</v>
      </c>
      <c r="V70" s="17">
        <v>63.5</v>
      </c>
      <c r="W70" s="17">
        <v>66.8</v>
      </c>
      <c r="X70" s="17">
        <v>88.4</v>
      </c>
      <c r="Y70" s="17">
        <v>88.5</v>
      </c>
      <c r="Z70" s="17">
        <v>88.4</v>
      </c>
      <c r="AA70" s="17">
        <v>65.2</v>
      </c>
      <c r="AB70" s="17">
        <v>107.1</v>
      </c>
      <c r="AC70" s="17">
        <v>825</v>
      </c>
      <c r="AD70" s="17">
        <v>13</v>
      </c>
      <c r="AE70" s="41">
        <v>587</v>
      </c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>
        <v>49.4</v>
      </c>
      <c r="E71" s="17">
        <v>96.8</v>
      </c>
      <c r="F71" s="17">
        <v>14.6</v>
      </c>
      <c r="G71" s="311"/>
      <c r="H71" s="17">
        <v>33.700000000000003</v>
      </c>
      <c r="I71" s="17">
        <v>96.8</v>
      </c>
      <c r="J71" s="17">
        <v>86.9</v>
      </c>
      <c r="K71" s="17">
        <v>86.6</v>
      </c>
      <c r="L71" s="266"/>
      <c r="M71" s="17"/>
      <c r="N71" s="17"/>
      <c r="O71" s="41"/>
      <c r="P71" s="99">
        <v>98.1</v>
      </c>
      <c r="Q71" s="17">
        <v>15.7</v>
      </c>
      <c r="R71" s="17">
        <v>49.1</v>
      </c>
      <c r="S71" s="17">
        <v>49</v>
      </c>
      <c r="T71" s="17">
        <v>63.5</v>
      </c>
      <c r="U71" s="17">
        <v>63.4</v>
      </c>
      <c r="V71" s="17">
        <v>63.2</v>
      </c>
      <c r="W71" s="17">
        <v>66.400000000000006</v>
      </c>
      <c r="X71" s="17">
        <v>88.4</v>
      </c>
      <c r="Y71" s="17">
        <v>88.5</v>
      </c>
      <c r="Z71" s="17">
        <v>88.4</v>
      </c>
      <c r="AA71" s="17">
        <v>64.900000000000006</v>
      </c>
      <c r="AB71" s="17">
        <v>107.5</v>
      </c>
      <c r="AC71" s="17">
        <v>825</v>
      </c>
      <c r="AD71" s="17">
        <v>13.2</v>
      </c>
      <c r="AE71" s="41">
        <v>585</v>
      </c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>
        <v>49.4</v>
      </c>
      <c r="E72" s="17">
        <v>96.7</v>
      </c>
      <c r="F72" s="17">
        <v>14.9</v>
      </c>
      <c r="G72" s="311"/>
      <c r="H72" s="17">
        <v>35.299999999999997</v>
      </c>
      <c r="I72" s="17">
        <v>97.2</v>
      </c>
      <c r="J72" s="17">
        <v>86.8</v>
      </c>
      <c r="K72" s="17">
        <v>86.6</v>
      </c>
      <c r="L72" s="266"/>
      <c r="M72" s="17"/>
      <c r="N72" s="17"/>
      <c r="O72" s="41"/>
      <c r="P72" s="99">
        <v>97.9</v>
      </c>
      <c r="Q72" s="17">
        <v>16.2</v>
      </c>
      <c r="R72" s="17">
        <v>49.1</v>
      </c>
      <c r="S72" s="17">
        <v>49.1</v>
      </c>
      <c r="T72" s="17">
        <v>62.3</v>
      </c>
      <c r="U72" s="17">
        <v>64.2</v>
      </c>
      <c r="V72" s="17">
        <v>64</v>
      </c>
      <c r="W72" s="17">
        <v>67.2</v>
      </c>
      <c r="X72" s="17">
        <v>88.4</v>
      </c>
      <c r="Y72" s="17">
        <v>88.5</v>
      </c>
      <c r="Z72" s="17">
        <v>88.4</v>
      </c>
      <c r="AA72" s="17">
        <v>65.599999999999994</v>
      </c>
      <c r="AB72" s="17">
        <v>107.1</v>
      </c>
      <c r="AC72" s="17">
        <v>825</v>
      </c>
      <c r="AD72" s="17">
        <v>13</v>
      </c>
      <c r="AE72" s="41">
        <v>587</v>
      </c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>
        <v>49.4</v>
      </c>
      <c r="E73" s="17">
        <v>97</v>
      </c>
      <c r="F73" s="17">
        <v>15.4</v>
      </c>
      <c r="G73" s="311"/>
      <c r="H73" s="17">
        <v>37</v>
      </c>
      <c r="I73" s="17">
        <v>96.4</v>
      </c>
      <c r="J73" s="17">
        <v>86.9</v>
      </c>
      <c r="K73" s="17">
        <v>86.6</v>
      </c>
      <c r="L73" s="266"/>
      <c r="M73" s="17"/>
      <c r="N73" s="17"/>
      <c r="O73" s="41"/>
      <c r="P73" s="99">
        <v>97.6</v>
      </c>
      <c r="Q73" s="17">
        <v>16.2</v>
      </c>
      <c r="R73" s="17">
        <v>49</v>
      </c>
      <c r="S73" s="17">
        <v>49</v>
      </c>
      <c r="T73" s="17">
        <v>65.099999999999994</v>
      </c>
      <c r="U73" s="17">
        <v>65.099999999999994</v>
      </c>
      <c r="V73" s="17">
        <v>64.8</v>
      </c>
      <c r="W73" s="17">
        <v>68</v>
      </c>
      <c r="X73" s="17">
        <v>88.4</v>
      </c>
      <c r="Y73" s="17">
        <v>88.4</v>
      </c>
      <c r="Z73" s="17">
        <v>88.4</v>
      </c>
      <c r="AA73" s="17">
        <v>66.400000000000006</v>
      </c>
      <c r="AB73" s="17">
        <v>107.3</v>
      </c>
      <c r="AC73" s="17">
        <v>824</v>
      </c>
      <c r="AD73" s="17">
        <v>13.3</v>
      </c>
      <c r="AE73" s="41">
        <v>586</v>
      </c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>
        <v>49.3</v>
      </c>
      <c r="E74" s="17">
        <v>94.8</v>
      </c>
      <c r="F74" s="17">
        <v>15.9</v>
      </c>
      <c r="G74" s="311"/>
      <c r="H74" s="17">
        <v>37.5</v>
      </c>
      <c r="I74" s="17">
        <v>95.7</v>
      </c>
      <c r="J74" s="17">
        <v>86.9</v>
      </c>
      <c r="K74" s="17">
        <v>86.6</v>
      </c>
      <c r="L74" s="266"/>
      <c r="M74" s="17"/>
      <c r="N74" s="17"/>
      <c r="O74" s="41"/>
      <c r="P74" s="99">
        <v>97.6</v>
      </c>
      <c r="Q74" s="17">
        <v>16.899999999999999</v>
      </c>
      <c r="R74" s="17">
        <v>49.1</v>
      </c>
      <c r="S74" s="17">
        <v>49.1</v>
      </c>
      <c r="T74" s="17">
        <v>65.900000000000006</v>
      </c>
      <c r="U74" s="17">
        <v>65.7</v>
      </c>
      <c r="V74" s="17">
        <v>64.400000000000006</v>
      </c>
      <c r="W74" s="17">
        <v>68.900000000000006</v>
      </c>
      <c r="X74" s="17">
        <v>88.5</v>
      </c>
      <c r="Y74" s="17">
        <v>88.5</v>
      </c>
      <c r="Z74" s="17">
        <v>88.4</v>
      </c>
      <c r="AA74" s="17">
        <v>67.099999999999994</v>
      </c>
      <c r="AB74" s="17">
        <v>106.3</v>
      </c>
      <c r="AC74" s="17">
        <v>825</v>
      </c>
      <c r="AD74" s="17">
        <v>13</v>
      </c>
      <c r="AE74" s="41">
        <v>587</v>
      </c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>
        <v>49.4</v>
      </c>
      <c r="E75" s="17">
        <v>96.4</v>
      </c>
      <c r="F75" s="17">
        <v>16.3</v>
      </c>
      <c r="G75" s="311"/>
      <c r="H75" s="17">
        <v>37.9</v>
      </c>
      <c r="I75" s="17">
        <v>96.8</v>
      </c>
      <c r="J75" s="17">
        <v>86.9</v>
      </c>
      <c r="K75" s="17">
        <v>86.6</v>
      </c>
      <c r="L75" s="266"/>
      <c r="M75" s="17"/>
      <c r="N75" s="17"/>
      <c r="O75" s="41"/>
      <c r="P75" s="99">
        <v>96.9</v>
      </c>
      <c r="Q75" s="17">
        <v>17.899999999999999</v>
      </c>
      <c r="R75" s="17">
        <v>49.2</v>
      </c>
      <c r="S75" s="17">
        <v>49.1</v>
      </c>
      <c r="T75" s="17">
        <v>66</v>
      </c>
      <c r="U75" s="17">
        <v>65.900000000000006</v>
      </c>
      <c r="V75" s="17">
        <v>65.7</v>
      </c>
      <c r="W75" s="17">
        <v>69</v>
      </c>
      <c r="X75" s="17">
        <v>88.5</v>
      </c>
      <c r="Y75" s="17">
        <v>88.5</v>
      </c>
      <c r="Z75" s="17">
        <v>88.4</v>
      </c>
      <c r="AA75" s="17">
        <v>67.400000000000006</v>
      </c>
      <c r="AB75" s="17">
        <v>106.2</v>
      </c>
      <c r="AC75" s="17">
        <v>825</v>
      </c>
      <c r="AD75" s="17">
        <v>13.3</v>
      </c>
      <c r="AE75" s="41">
        <v>588</v>
      </c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>
        <v>49.3</v>
      </c>
      <c r="E76" s="17">
        <v>91.6</v>
      </c>
      <c r="F76" s="17">
        <v>16.3</v>
      </c>
      <c r="G76" s="311"/>
      <c r="H76" s="17">
        <v>37.299999999999997</v>
      </c>
      <c r="I76" s="17">
        <v>95.4</v>
      </c>
      <c r="J76" s="17">
        <v>86.9</v>
      </c>
      <c r="K76" s="17">
        <v>86.6</v>
      </c>
      <c r="L76" s="266"/>
      <c r="M76" s="17"/>
      <c r="N76" s="17"/>
      <c r="O76" s="41"/>
      <c r="P76" s="99">
        <v>97</v>
      </c>
      <c r="Q76" s="17">
        <v>17.600000000000001</v>
      </c>
      <c r="R76" s="17">
        <v>49.1</v>
      </c>
      <c r="S76" s="17">
        <v>49</v>
      </c>
      <c r="T76" s="17">
        <v>66</v>
      </c>
      <c r="U76" s="17">
        <v>66.099999999999994</v>
      </c>
      <c r="V76" s="17">
        <v>65.8</v>
      </c>
      <c r="W76" s="17">
        <v>69.099999999999994</v>
      </c>
      <c r="X76" s="17">
        <v>88.5</v>
      </c>
      <c r="Y76" s="17">
        <v>88.5</v>
      </c>
      <c r="Z76" s="17">
        <v>88.4</v>
      </c>
      <c r="AA76" s="17">
        <v>67.599999999999994</v>
      </c>
      <c r="AB76" s="17">
        <v>105.9</v>
      </c>
      <c r="AC76" s="17">
        <v>823</v>
      </c>
      <c r="AD76" s="17">
        <v>13.3</v>
      </c>
      <c r="AE76" s="41">
        <v>586</v>
      </c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>
        <v>49.4</v>
      </c>
      <c r="E77" s="17">
        <v>92.8</v>
      </c>
      <c r="F77" s="41">
        <v>16</v>
      </c>
      <c r="G77" s="311"/>
      <c r="H77" s="17">
        <v>35.799999999999997</v>
      </c>
      <c r="I77" s="17">
        <v>96.1</v>
      </c>
      <c r="J77" s="98">
        <v>86.9</v>
      </c>
      <c r="K77" s="17">
        <v>86.6</v>
      </c>
      <c r="L77" s="266"/>
      <c r="M77" s="98"/>
      <c r="N77" s="17"/>
      <c r="O77" s="41"/>
      <c r="P77" s="99">
        <v>96.8</v>
      </c>
      <c r="Q77" s="17">
        <v>17.399999999999999</v>
      </c>
      <c r="R77" s="17">
        <v>49.1</v>
      </c>
      <c r="S77" s="17">
        <v>49.1</v>
      </c>
      <c r="T77" s="17">
        <v>65.3</v>
      </c>
      <c r="U77" s="17">
        <v>65.400000000000006</v>
      </c>
      <c r="V77" s="17">
        <v>65.099999999999994</v>
      </c>
      <c r="W77" s="17">
        <v>68.400000000000006</v>
      </c>
      <c r="X77" s="17">
        <v>88.5</v>
      </c>
      <c r="Y77" s="17">
        <v>88.5</v>
      </c>
      <c r="Z77" s="17">
        <v>88.3</v>
      </c>
      <c r="AA77" s="17">
        <v>66.8</v>
      </c>
      <c r="AB77" s="17">
        <v>106.9</v>
      </c>
      <c r="AC77" s="17">
        <v>825</v>
      </c>
      <c r="AD77" s="17">
        <v>13.2</v>
      </c>
      <c r="AE77" s="17">
        <v>587</v>
      </c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>
        <v>49.4</v>
      </c>
      <c r="E78" s="17">
        <v>95.9</v>
      </c>
      <c r="F78" s="41">
        <v>15.8</v>
      </c>
      <c r="G78" s="311"/>
      <c r="H78" s="17">
        <v>35.1</v>
      </c>
      <c r="I78" s="17">
        <v>96.4</v>
      </c>
      <c r="J78" s="98">
        <v>86.8</v>
      </c>
      <c r="K78" s="17">
        <v>86.5</v>
      </c>
      <c r="L78" s="266"/>
      <c r="M78" s="98"/>
      <c r="N78" s="17"/>
      <c r="O78" s="41"/>
      <c r="P78" s="99">
        <v>97.3</v>
      </c>
      <c r="Q78" s="17">
        <v>17.2</v>
      </c>
      <c r="R78" s="17">
        <v>49.1</v>
      </c>
      <c r="S78" s="17">
        <v>49.2</v>
      </c>
      <c r="T78" s="17">
        <v>64.900000000000006</v>
      </c>
      <c r="U78" s="17">
        <v>64.900000000000006</v>
      </c>
      <c r="V78" s="17">
        <v>64.599999999999994</v>
      </c>
      <c r="W78" s="17">
        <v>67.3</v>
      </c>
      <c r="X78" s="17">
        <v>88.4</v>
      </c>
      <c r="Y78" s="17">
        <v>88.5</v>
      </c>
      <c r="Z78" s="17">
        <v>88.3</v>
      </c>
      <c r="AA78" s="17">
        <v>66.400000000000006</v>
      </c>
      <c r="AB78" s="17">
        <v>106.7</v>
      </c>
      <c r="AC78" s="17">
        <v>826</v>
      </c>
      <c r="AD78" s="17">
        <v>13.1</v>
      </c>
      <c r="AE78" s="17">
        <v>587</v>
      </c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>
        <v>49.3</v>
      </c>
      <c r="E79" s="17">
        <v>97.3</v>
      </c>
      <c r="F79" s="41">
        <v>15.3</v>
      </c>
      <c r="G79" s="311"/>
      <c r="H79" s="17">
        <v>34.6</v>
      </c>
      <c r="I79" s="17">
        <v>96.1</v>
      </c>
      <c r="J79" s="98">
        <v>86.7</v>
      </c>
      <c r="K79" s="17">
        <v>86.5</v>
      </c>
      <c r="L79" s="266"/>
      <c r="M79" s="98"/>
      <c r="N79" s="17"/>
      <c r="O79" s="41"/>
      <c r="P79" s="99">
        <v>98.2</v>
      </c>
      <c r="Q79" s="17">
        <v>16.7</v>
      </c>
      <c r="R79" s="17">
        <v>49.1</v>
      </c>
      <c r="S79" s="17">
        <v>49</v>
      </c>
      <c r="T79" s="17">
        <v>64.400000000000006</v>
      </c>
      <c r="U79" s="17">
        <v>64.400000000000006</v>
      </c>
      <c r="V79" s="17">
        <v>64.2</v>
      </c>
      <c r="W79" s="17">
        <v>67.5</v>
      </c>
      <c r="X79" s="17">
        <v>88.3</v>
      </c>
      <c r="Y79" s="17">
        <v>88.4</v>
      </c>
      <c r="Z79" s="17">
        <v>88.2</v>
      </c>
      <c r="AA79" s="17">
        <v>65.900000000000006</v>
      </c>
      <c r="AB79" s="17">
        <v>106.9</v>
      </c>
      <c r="AC79" s="17">
        <v>826</v>
      </c>
      <c r="AD79" s="17">
        <v>13</v>
      </c>
      <c r="AE79" s="17">
        <v>588</v>
      </c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>
        <v>49.4</v>
      </c>
      <c r="E80" s="17">
        <v>98.3</v>
      </c>
      <c r="F80" s="41">
        <v>15</v>
      </c>
      <c r="G80" s="312"/>
      <c r="H80" s="17">
        <v>34.1</v>
      </c>
      <c r="I80" s="17">
        <v>96.7</v>
      </c>
      <c r="J80" s="98">
        <v>86.6</v>
      </c>
      <c r="K80" s="17">
        <v>86.4</v>
      </c>
      <c r="L80" s="267"/>
      <c r="M80" s="98"/>
      <c r="N80" s="17"/>
      <c r="O80" s="41"/>
      <c r="P80" s="99">
        <v>97.8</v>
      </c>
      <c r="Q80" s="17">
        <v>16.100000000000001</v>
      </c>
      <c r="R80" s="17">
        <v>49.1</v>
      </c>
      <c r="S80" s="17">
        <v>49.1</v>
      </c>
      <c r="T80" s="17">
        <v>63.7</v>
      </c>
      <c r="U80" s="17">
        <v>63.8</v>
      </c>
      <c r="V80" s="17">
        <v>63.5</v>
      </c>
      <c r="W80" s="17">
        <v>66.7</v>
      </c>
      <c r="X80" s="17">
        <v>88.2</v>
      </c>
      <c r="Y80" s="17">
        <v>88.3</v>
      </c>
      <c r="Z80" s="17">
        <v>88.1</v>
      </c>
      <c r="AA80" s="17">
        <v>65.2</v>
      </c>
      <c r="AB80" s="17">
        <v>107.8</v>
      </c>
      <c r="AC80" s="17">
        <v>825</v>
      </c>
      <c r="AD80" s="17">
        <v>13</v>
      </c>
      <c r="AE80" s="17">
        <v>587</v>
      </c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>
        <f>AVERAGE($D$69:$D$80)</f>
        <v>49.366666666666653</v>
      </c>
      <c r="E81" s="78">
        <f>AVERAGE($E$69:$E$80)</f>
        <v>96.233333333333334</v>
      </c>
      <c r="F81" s="102">
        <f>AVERAGE($F$69:$F$80)</f>
        <v>15.425000000000002</v>
      </c>
      <c r="G81" s="77" t="e">
        <f>AVERAGE(G69:G80)</f>
        <v>#DIV/0!</v>
      </c>
      <c r="H81" s="78">
        <f>AVERAGE($H$69:$H$80)</f>
        <v>35.475000000000009</v>
      </c>
      <c r="I81" s="78">
        <f>AVERAGE($I$69:$I$80)</f>
        <v>96.491666666666674</v>
      </c>
      <c r="J81" s="103">
        <f>AVERAGE($K$69:$K$80)</f>
        <v>86.558333333333337</v>
      </c>
      <c r="K81" s="78">
        <f>AVERAGE(K69:K80)</f>
        <v>86.558333333333337</v>
      </c>
      <c r="L81" s="104">
        <f t="shared" ref="L81:AD81" si="10">AVERAGE(L69:L80)</f>
        <v>0</v>
      </c>
      <c r="M81" s="103"/>
      <c r="N81" s="78"/>
      <c r="O81" s="102" t="e">
        <f t="shared" si="10"/>
        <v>#DIV/0!</v>
      </c>
      <c r="P81" s="105">
        <f t="shared" si="10"/>
        <v>97.61666666666666</v>
      </c>
      <c r="Q81" s="78">
        <f t="shared" si="10"/>
        <v>16.649999999999999</v>
      </c>
      <c r="R81" s="78">
        <f t="shared" si="10"/>
        <v>49.1</v>
      </c>
      <c r="S81" s="78">
        <f t="shared" si="10"/>
        <v>49.06666666666667</v>
      </c>
      <c r="T81" s="78">
        <f t="shared" si="10"/>
        <v>64.55</v>
      </c>
      <c r="U81" s="78">
        <f t="shared" si="10"/>
        <v>64.7</v>
      </c>
      <c r="V81" s="78">
        <f t="shared" si="10"/>
        <v>64.358333333333334</v>
      </c>
      <c r="W81" s="78">
        <f t="shared" si="10"/>
        <v>67.833333333333329</v>
      </c>
      <c r="X81" s="78">
        <f t="shared" si="10"/>
        <v>88.408333333333317</v>
      </c>
      <c r="Y81" s="78">
        <f t="shared" si="10"/>
        <v>88.466666666666654</v>
      </c>
      <c r="Z81" s="78">
        <f t="shared" si="10"/>
        <v>88.324999999999989</v>
      </c>
      <c r="AA81" s="78">
        <f t="shared" si="10"/>
        <v>66.141666666666666</v>
      </c>
      <c r="AB81" s="78">
        <f t="shared" si="10"/>
        <v>106.89999999999999</v>
      </c>
      <c r="AC81" s="78">
        <f t="shared" si="10"/>
        <v>824.83333333333337</v>
      </c>
      <c r="AD81" s="78">
        <f t="shared" si="10"/>
        <v>13.116666666666667</v>
      </c>
      <c r="AE81" s="102">
        <f>AVERAGE($AE$69:$AE$80)</f>
        <v>587.08333333333337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45358</v>
      </c>
      <c r="B82" s="11">
        <v>5.0833333333333304</v>
      </c>
      <c r="C82" s="306"/>
      <c r="D82" s="17">
        <v>49.4</v>
      </c>
      <c r="E82" s="17">
        <v>99</v>
      </c>
      <c r="F82" s="41">
        <v>14.9</v>
      </c>
      <c r="G82" s="306"/>
      <c r="H82" s="17">
        <v>34.1</v>
      </c>
      <c r="I82" s="17">
        <v>97.4</v>
      </c>
      <c r="J82" s="98">
        <v>86.5</v>
      </c>
      <c r="K82" s="17">
        <v>86.2</v>
      </c>
      <c r="L82" s="286">
        <v>0</v>
      </c>
      <c r="M82" s="98"/>
      <c r="N82" s="17"/>
      <c r="O82" s="41"/>
      <c r="P82" s="99">
        <v>98.1</v>
      </c>
      <c r="Q82" s="17">
        <v>16.100000000000001</v>
      </c>
      <c r="R82" s="17">
        <v>49.1</v>
      </c>
      <c r="S82" s="17">
        <v>49.1</v>
      </c>
      <c r="T82" s="17">
        <v>63.6</v>
      </c>
      <c r="U82" s="17">
        <v>63.6</v>
      </c>
      <c r="V82" s="17">
        <v>63.4</v>
      </c>
      <c r="W82" s="17">
        <v>66.599999999999994</v>
      </c>
      <c r="X82" s="17">
        <v>88.1</v>
      </c>
      <c r="Y82" s="17">
        <v>88.2</v>
      </c>
      <c r="Z82" s="17">
        <v>88</v>
      </c>
      <c r="AA82" s="17">
        <v>65.099999999999994</v>
      </c>
      <c r="AB82" s="17">
        <v>107.5</v>
      </c>
      <c r="AC82" s="17">
        <v>826</v>
      </c>
      <c r="AD82" s="17">
        <v>13</v>
      </c>
      <c r="AE82" s="17">
        <v>587</v>
      </c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>
        <v>49.4</v>
      </c>
      <c r="E83" s="17">
        <v>98.1</v>
      </c>
      <c r="F83" s="41">
        <v>14.7</v>
      </c>
      <c r="G83" s="311"/>
      <c r="H83" s="17">
        <v>33.299999999999997</v>
      </c>
      <c r="I83" s="17">
        <v>96.4</v>
      </c>
      <c r="J83" s="98">
        <v>86.4</v>
      </c>
      <c r="K83" s="17">
        <v>86.1</v>
      </c>
      <c r="L83" s="266"/>
      <c r="M83" s="98"/>
      <c r="N83" s="17"/>
      <c r="O83" s="41"/>
      <c r="P83" s="99">
        <v>98.4</v>
      </c>
      <c r="Q83" s="17">
        <v>15.9</v>
      </c>
      <c r="R83" s="17">
        <v>49.1</v>
      </c>
      <c r="S83" s="17">
        <v>49.1</v>
      </c>
      <c r="T83" s="17">
        <v>63.2</v>
      </c>
      <c r="U83" s="17">
        <v>63.2</v>
      </c>
      <c r="V83" s="17">
        <v>63</v>
      </c>
      <c r="W83" s="17">
        <v>66.2</v>
      </c>
      <c r="X83" s="17">
        <v>88</v>
      </c>
      <c r="Y83" s="17">
        <v>88.1</v>
      </c>
      <c r="Z83" s="17">
        <v>87.9</v>
      </c>
      <c r="AA83" s="17">
        <v>64.7</v>
      </c>
      <c r="AB83" s="17">
        <v>108.1</v>
      </c>
      <c r="AC83" s="17">
        <v>825</v>
      </c>
      <c r="AD83" s="17">
        <v>13.2</v>
      </c>
      <c r="AE83" s="17">
        <v>585</v>
      </c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>
        <v>49.4</v>
      </c>
      <c r="E84" s="17">
        <v>96.8</v>
      </c>
      <c r="F84" s="41">
        <v>14.6</v>
      </c>
      <c r="G84" s="311"/>
      <c r="H84" s="17">
        <v>33.1</v>
      </c>
      <c r="I84" s="17">
        <v>96.6</v>
      </c>
      <c r="J84" s="98">
        <v>86.4</v>
      </c>
      <c r="K84" s="17">
        <v>86.1</v>
      </c>
      <c r="L84" s="266"/>
      <c r="M84" s="98"/>
      <c r="N84" s="17"/>
      <c r="O84" s="41"/>
      <c r="P84" s="99">
        <v>98.6</v>
      </c>
      <c r="Q84" s="17">
        <v>15.6</v>
      </c>
      <c r="R84" s="17">
        <v>49.1</v>
      </c>
      <c r="S84" s="17">
        <v>49</v>
      </c>
      <c r="T84" s="17">
        <v>63</v>
      </c>
      <c r="U84" s="17">
        <v>63</v>
      </c>
      <c r="V84" s="17">
        <v>62.8</v>
      </c>
      <c r="W84" s="17">
        <v>66</v>
      </c>
      <c r="X84" s="17">
        <v>88</v>
      </c>
      <c r="Y84" s="17">
        <v>88.1</v>
      </c>
      <c r="Z84" s="17">
        <v>87.9</v>
      </c>
      <c r="AA84" s="17">
        <v>64.5</v>
      </c>
      <c r="AB84" s="17">
        <v>107.6</v>
      </c>
      <c r="AC84" s="17">
        <v>827</v>
      </c>
      <c r="AD84" s="17">
        <v>13</v>
      </c>
      <c r="AE84" s="17">
        <v>585</v>
      </c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>
        <v>49.4</v>
      </c>
      <c r="E85" s="17">
        <v>97.1</v>
      </c>
      <c r="F85" s="41">
        <v>14.8</v>
      </c>
      <c r="G85" s="311"/>
      <c r="H85" s="17">
        <v>34.5</v>
      </c>
      <c r="I85" s="17">
        <v>97.9</v>
      </c>
      <c r="J85" s="98">
        <v>86.4</v>
      </c>
      <c r="K85" s="17">
        <v>86.1</v>
      </c>
      <c r="L85" s="266"/>
      <c r="M85" s="98"/>
      <c r="N85" s="17"/>
      <c r="O85" s="41"/>
      <c r="P85" s="99">
        <v>98.7</v>
      </c>
      <c r="Q85" s="17">
        <v>16.100000000000001</v>
      </c>
      <c r="R85" s="17">
        <v>49.1</v>
      </c>
      <c r="S85" s="17">
        <v>49</v>
      </c>
      <c r="T85" s="17">
        <v>63.5</v>
      </c>
      <c r="U85" s="17">
        <v>63.5</v>
      </c>
      <c r="V85" s="17">
        <v>63.2</v>
      </c>
      <c r="W85" s="17">
        <v>66.400000000000006</v>
      </c>
      <c r="X85" s="17">
        <v>88</v>
      </c>
      <c r="Y85" s="17">
        <v>88</v>
      </c>
      <c r="Z85" s="17">
        <v>87.9</v>
      </c>
      <c r="AA85" s="17">
        <v>64.900000000000006</v>
      </c>
      <c r="AB85" s="17">
        <v>107.3</v>
      </c>
      <c r="AC85" s="17">
        <v>826</v>
      </c>
      <c r="AD85" s="17">
        <v>13.2</v>
      </c>
      <c r="AE85" s="17">
        <v>583</v>
      </c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>
        <v>49.3</v>
      </c>
      <c r="E86" s="17">
        <v>94.3</v>
      </c>
      <c r="F86" s="41">
        <v>15</v>
      </c>
      <c r="G86" s="311"/>
      <c r="H86" s="17">
        <v>36.4</v>
      </c>
      <c r="I86" s="17">
        <v>95.9</v>
      </c>
      <c r="J86" s="98">
        <v>86.4</v>
      </c>
      <c r="K86" s="17">
        <v>86.2</v>
      </c>
      <c r="L86" s="266"/>
      <c r="M86" s="98"/>
      <c r="N86" s="17"/>
      <c r="O86" s="41"/>
      <c r="P86" s="99">
        <v>97.4</v>
      </c>
      <c r="Q86" s="17">
        <v>16.399999999999999</v>
      </c>
      <c r="R86" s="17">
        <v>49.1</v>
      </c>
      <c r="S86" s="17">
        <v>49</v>
      </c>
      <c r="T86" s="17">
        <v>64.3</v>
      </c>
      <c r="U86" s="17">
        <v>64.3</v>
      </c>
      <c r="V86" s="17">
        <v>64.099999999999994</v>
      </c>
      <c r="W86" s="17">
        <v>67.400000000000006</v>
      </c>
      <c r="X86" s="17">
        <v>88</v>
      </c>
      <c r="Y86" s="17">
        <v>88.1</v>
      </c>
      <c r="Z86" s="17">
        <v>88</v>
      </c>
      <c r="AA86" s="17">
        <v>65.8</v>
      </c>
      <c r="AB86" s="17">
        <v>106.8</v>
      </c>
      <c r="AC86" s="17">
        <v>826</v>
      </c>
      <c r="AD86" s="17">
        <v>13.3</v>
      </c>
      <c r="AE86" s="17">
        <v>588</v>
      </c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>
        <v>48.5</v>
      </c>
      <c r="E87" s="17">
        <v>91.1</v>
      </c>
      <c r="F87" s="41">
        <v>16</v>
      </c>
      <c r="G87" s="311"/>
      <c r="H87" s="17">
        <v>37.200000000000003</v>
      </c>
      <c r="I87" s="17">
        <v>91.2</v>
      </c>
      <c r="J87" s="98">
        <v>84.6</v>
      </c>
      <c r="K87" s="17">
        <v>84.4</v>
      </c>
      <c r="L87" s="266"/>
      <c r="M87" s="98"/>
      <c r="N87" s="17"/>
      <c r="O87" s="41"/>
      <c r="P87" s="99">
        <v>92.9</v>
      </c>
      <c r="Q87" s="17">
        <v>17.5</v>
      </c>
      <c r="R87" s="17">
        <v>48.2</v>
      </c>
      <c r="S87" s="17">
        <v>48.2</v>
      </c>
      <c r="T87" s="17">
        <v>65.5</v>
      </c>
      <c r="U87" s="17">
        <v>65.5</v>
      </c>
      <c r="V87" s="17">
        <v>65.2</v>
      </c>
      <c r="W87" s="17">
        <v>68.5</v>
      </c>
      <c r="X87" s="17">
        <v>86.1</v>
      </c>
      <c r="Y87" s="17">
        <v>86.2</v>
      </c>
      <c r="Z87" s="17">
        <v>86.1</v>
      </c>
      <c r="AA87" s="17">
        <v>67.2</v>
      </c>
      <c r="AB87" s="17">
        <v>103.1</v>
      </c>
      <c r="AC87" s="17">
        <v>823</v>
      </c>
      <c r="AD87" s="17">
        <v>15.2</v>
      </c>
      <c r="AE87" s="17">
        <v>578</v>
      </c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>
        <v>49.4</v>
      </c>
      <c r="E88" s="17">
        <v>96.2</v>
      </c>
      <c r="F88" s="41">
        <v>15.8</v>
      </c>
      <c r="G88" s="311"/>
      <c r="H88" s="17">
        <v>37.5</v>
      </c>
      <c r="I88" s="17">
        <v>97.3</v>
      </c>
      <c r="J88" s="98">
        <v>85.9</v>
      </c>
      <c r="K88" s="17">
        <v>85.6</v>
      </c>
      <c r="L88" s="266"/>
      <c r="M88" s="98"/>
      <c r="N88" s="17"/>
      <c r="O88" s="41"/>
      <c r="P88" s="99">
        <v>98.2</v>
      </c>
      <c r="Q88" s="17">
        <v>17.2</v>
      </c>
      <c r="R88" s="17">
        <v>49.1</v>
      </c>
      <c r="S88" s="17">
        <v>49</v>
      </c>
      <c r="T88" s="17">
        <v>64.599999999999994</v>
      </c>
      <c r="U88" s="17">
        <v>64.599999999999994</v>
      </c>
      <c r="V88" s="17">
        <v>64.400000000000006</v>
      </c>
      <c r="W88" s="17">
        <v>67.599999999999994</v>
      </c>
      <c r="X88" s="17">
        <v>87.6</v>
      </c>
      <c r="Y88" s="17">
        <v>87.6</v>
      </c>
      <c r="Z88" s="17">
        <v>87.5</v>
      </c>
      <c r="AA88" s="17">
        <v>66.099999999999994</v>
      </c>
      <c r="AB88" s="17">
        <v>107</v>
      </c>
      <c r="AC88" s="17">
        <v>823</v>
      </c>
      <c r="AD88" s="17">
        <v>13.1</v>
      </c>
      <c r="AE88" s="17">
        <v>583</v>
      </c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>
        <v>49.3</v>
      </c>
      <c r="E89" s="17">
        <v>94.5</v>
      </c>
      <c r="F89" s="41">
        <v>15.3</v>
      </c>
      <c r="G89" s="311"/>
      <c r="H89" s="17">
        <v>32.6</v>
      </c>
      <c r="I89" s="17">
        <v>96.4</v>
      </c>
      <c r="J89" s="98">
        <v>86.3</v>
      </c>
      <c r="K89" s="17">
        <v>86</v>
      </c>
      <c r="L89" s="266"/>
      <c r="M89" s="98"/>
      <c r="N89" s="17"/>
      <c r="O89" s="41"/>
      <c r="P89" s="99">
        <v>97.6</v>
      </c>
      <c r="Q89" s="17">
        <v>16.5</v>
      </c>
      <c r="R89" s="17">
        <v>49.1</v>
      </c>
      <c r="S89" s="17">
        <v>49</v>
      </c>
      <c r="T89" s="17">
        <v>63.8</v>
      </c>
      <c r="U89" s="17">
        <v>63.8</v>
      </c>
      <c r="V89" s="17">
        <v>63.6</v>
      </c>
      <c r="W89" s="17">
        <v>66.8</v>
      </c>
      <c r="X89" s="17">
        <v>87.9</v>
      </c>
      <c r="Y89" s="17">
        <v>88</v>
      </c>
      <c r="Z89" s="17">
        <v>87.8</v>
      </c>
      <c r="AA89" s="17">
        <v>65.3</v>
      </c>
      <c r="AB89" s="17">
        <v>107.2</v>
      </c>
      <c r="AC89" s="17">
        <v>824</v>
      </c>
      <c r="AD89" s="17">
        <v>13.2</v>
      </c>
      <c r="AE89" s="17">
        <v>585</v>
      </c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>
        <v>49.3</v>
      </c>
      <c r="E90" s="17">
        <v>97.2</v>
      </c>
      <c r="F90" s="41">
        <v>14.6</v>
      </c>
      <c r="G90" s="311"/>
      <c r="H90" s="17">
        <v>31.8</v>
      </c>
      <c r="I90" s="17">
        <v>96.3</v>
      </c>
      <c r="J90" s="98">
        <v>86.5</v>
      </c>
      <c r="K90" s="17">
        <v>86.2</v>
      </c>
      <c r="L90" s="266"/>
      <c r="M90" s="98"/>
      <c r="N90" s="17"/>
      <c r="O90" s="41"/>
      <c r="P90" s="99">
        <v>97.8</v>
      </c>
      <c r="Q90" s="17">
        <v>15.7</v>
      </c>
      <c r="R90" s="17">
        <v>49</v>
      </c>
      <c r="S90" s="17">
        <v>49</v>
      </c>
      <c r="T90" s="17">
        <v>63</v>
      </c>
      <c r="U90" s="17">
        <v>63</v>
      </c>
      <c r="V90" s="17">
        <v>62.8</v>
      </c>
      <c r="W90" s="17">
        <v>66</v>
      </c>
      <c r="X90" s="17">
        <v>88.1</v>
      </c>
      <c r="Y90" s="17">
        <v>88.2</v>
      </c>
      <c r="Z90" s="17">
        <v>88</v>
      </c>
      <c r="AA90" s="17">
        <v>64.400000000000006</v>
      </c>
      <c r="AB90" s="17">
        <v>107.6</v>
      </c>
      <c r="AC90" s="17">
        <v>824</v>
      </c>
      <c r="AD90" s="17">
        <v>13.2</v>
      </c>
      <c r="AE90" s="17">
        <v>583</v>
      </c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>
        <v>49.3</v>
      </c>
      <c r="E91" s="17">
        <v>97.3</v>
      </c>
      <c r="F91" s="41">
        <v>14.2</v>
      </c>
      <c r="G91" s="311"/>
      <c r="H91" s="17">
        <v>32</v>
      </c>
      <c r="I91" s="17">
        <v>96.4</v>
      </c>
      <c r="J91" s="98">
        <v>86.6</v>
      </c>
      <c r="K91" s="17">
        <v>86.3</v>
      </c>
      <c r="L91" s="266"/>
      <c r="M91" s="98"/>
      <c r="N91" s="17"/>
      <c r="O91" s="41"/>
      <c r="P91" s="99">
        <v>98.6</v>
      </c>
      <c r="Q91" s="17">
        <v>15.3</v>
      </c>
      <c r="R91" s="17">
        <v>49.1</v>
      </c>
      <c r="S91" s="17">
        <v>49.1</v>
      </c>
      <c r="T91" s="17">
        <v>62.8</v>
      </c>
      <c r="U91" s="17">
        <v>62.7</v>
      </c>
      <c r="V91" s="17">
        <v>62.5</v>
      </c>
      <c r="W91" s="17">
        <v>65.7</v>
      </c>
      <c r="X91" s="17">
        <v>88.2</v>
      </c>
      <c r="Y91" s="17">
        <v>88.2</v>
      </c>
      <c r="Z91" s="17">
        <v>88.1</v>
      </c>
      <c r="AA91" s="17">
        <v>64.099999999999994</v>
      </c>
      <c r="AB91" s="17">
        <v>107.4</v>
      </c>
      <c r="AC91" s="17">
        <v>823</v>
      </c>
      <c r="AD91" s="17">
        <v>13.2</v>
      </c>
      <c r="AE91" s="17">
        <v>584</v>
      </c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>
        <v>49.4</v>
      </c>
      <c r="E92" s="17">
        <v>98.5</v>
      </c>
      <c r="F92" s="41">
        <v>14.1</v>
      </c>
      <c r="G92" s="311"/>
      <c r="H92" s="17">
        <v>31.3</v>
      </c>
      <c r="I92" s="17">
        <v>97</v>
      </c>
      <c r="J92" s="98">
        <v>86.6</v>
      </c>
      <c r="K92" s="17">
        <v>86.3</v>
      </c>
      <c r="L92" s="266"/>
      <c r="M92" s="98"/>
      <c r="N92" s="17"/>
      <c r="O92" s="41"/>
      <c r="P92" s="99">
        <v>99.3</v>
      </c>
      <c r="Q92" s="17">
        <v>15.3</v>
      </c>
      <c r="R92" s="17">
        <v>49.1</v>
      </c>
      <c r="S92" s="17">
        <v>49.1</v>
      </c>
      <c r="T92" s="17">
        <v>62.6</v>
      </c>
      <c r="U92" s="17">
        <v>62.5</v>
      </c>
      <c r="V92" s="17">
        <v>62.3</v>
      </c>
      <c r="W92" s="17">
        <v>65.400000000000006</v>
      </c>
      <c r="X92" s="17">
        <v>88.8</v>
      </c>
      <c r="Y92" s="17">
        <v>88.8</v>
      </c>
      <c r="Z92" s="17">
        <v>88.2</v>
      </c>
      <c r="AA92" s="17">
        <v>64</v>
      </c>
      <c r="AB92" s="17">
        <v>108.5</v>
      </c>
      <c r="AC92" s="17">
        <v>823</v>
      </c>
      <c r="AD92" s="17">
        <v>13.2</v>
      </c>
      <c r="AE92" s="17">
        <v>582</v>
      </c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>
        <v>49.4</v>
      </c>
      <c r="E93" s="17">
        <v>97.8</v>
      </c>
      <c r="F93" s="41">
        <v>14</v>
      </c>
      <c r="G93" s="312"/>
      <c r="H93" s="17">
        <v>31.6</v>
      </c>
      <c r="I93" s="17">
        <v>97.1</v>
      </c>
      <c r="J93" s="98">
        <v>86.6</v>
      </c>
      <c r="K93" s="17">
        <v>86.3</v>
      </c>
      <c r="L93" s="267"/>
      <c r="M93" s="98"/>
      <c r="N93" s="17"/>
      <c r="O93" s="41"/>
      <c r="P93" s="99">
        <v>98.6</v>
      </c>
      <c r="Q93" s="17">
        <v>15.1</v>
      </c>
      <c r="R93" s="17">
        <v>49.1</v>
      </c>
      <c r="S93" s="17">
        <v>49</v>
      </c>
      <c r="T93" s="17">
        <v>62.4</v>
      </c>
      <c r="U93" s="17">
        <v>62.2</v>
      </c>
      <c r="V93" s="17">
        <v>62.1</v>
      </c>
      <c r="W93" s="17">
        <v>65.2</v>
      </c>
      <c r="X93" s="17">
        <v>88.2</v>
      </c>
      <c r="Y93" s="17">
        <v>88.3</v>
      </c>
      <c r="Z93" s="17">
        <v>88.1</v>
      </c>
      <c r="AA93" s="17">
        <v>63.7</v>
      </c>
      <c r="AB93" s="17">
        <v>108.3</v>
      </c>
      <c r="AC93" s="17">
        <v>823</v>
      </c>
      <c r="AD93" s="17">
        <v>13.2</v>
      </c>
      <c r="AE93" s="17">
        <v>584</v>
      </c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>
        <f>AVERAGE($D$82:$D$93)</f>
        <v>49.291666666666664</v>
      </c>
      <c r="E94" s="78">
        <f>AVERAGE($E$82:$E$93)</f>
        <v>96.49166666666666</v>
      </c>
      <c r="F94" s="102">
        <f>AVERAGE($F$82:$F$93)</f>
        <v>14.83333333333333</v>
      </c>
      <c r="G94" s="77" t="e">
        <f>AVERAGE(G82:G93)</f>
        <v>#DIV/0!</v>
      </c>
      <c r="H94" s="78">
        <f>AVERAGE($H$82:$H$93)</f>
        <v>33.783333333333339</v>
      </c>
      <c r="I94" s="78">
        <f>AVERAGE($I$82:$I$93)</f>
        <v>96.324999999999974</v>
      </c>
      <c r="J94" s="103">
        <f>AVERAGE($K$82:$K$93)</f>
        <v>85.983333333333334</v>
      </c>
      <c r="K94" s="78">
        <f>AVERAGE(K82:K93)</f>
        <v>85.983333333333334</v>
      </c>
      <c r="L94" s="104">
        <f t="shared" ref="L94:AD94" si="12">AVERAGE(L82:L93)</f>
        <v>0</v>
      </c>
      <c r="M94" s="103"/>
      <c r="N94" s="78"/>
      <c r="O94" s="102" t="e">
        <f t="shared" si="12"/>
        <v>#DIV/0!</v>
      </c>
      <c r="P94" s="105">
        <f t="shared" si="12"/>
        <v>97.850000000000009</v>
      </c>
      <c r="Q94" s="78">
        <f t="shared" si="12"/>
        <v>16.058333333333334</v>
      </c>
      <c r="R94" s="78">
        <f t="shared" si="12"/>
        <v>49.016666666666673</v>
      </c>
      <c r="S94" s="78">
        <f t="shared" si="12"/>
        <v>48.966666666666669</v>
      </c>
      <c r="T94" s="78">
        <f t="shared" si="12"/>
        <v>63.524999999999999</v>
      </c>
      <c r="U94" s="78">
        <f t="shared" si="12"/>
        <v>63.491666666666674</v>
      </c>
      <c r="V94" s="78">
        <f t="shared" si="12"/>
        <v>63.283333333333331</v>
      </c>
      <c r="W94" s="78">
        <f t="shared" si="12"/>
        <v>66.483333333333334</v>
      </c>
      <c r="X94" s="78">
        <f t="shared" si="12"/>
        <v>87.916666666666671</v>
      </c>
      <c r="Y94" s="78">
        <f t="shared" si="12"/>
        <v>87.983333333333348</v>
      </c>
      <c r="Z94" s="78">
        <f t="shared" si="12"/>
        <v>87.791666666666671</v>
      </c>
      <c r="AA94" s="78">
        <f t="shared" si="12"/>
        <v>64.983333333333334</v>
      </c>
      <c r="AB94" s="78">
        <f t="shared" si="12"/>
        <v>107.2</v>
      </c>
      <c r="AC94" s="78">
        <f t="shared" si="12"/>
        <v>824.41666666666663</v>
      </c>
      <c r="AD94" s="78">
        <f t="shared" si="12"/>
        <v>13.33333333333333</v>
      </c>
      <c r="AE94" s="102">
        <f>AVERAGE($AE$82:$AE$93)</f>
        <v>583.91666666666663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45359</v>
      </c>
      <c r="B95" s="11">
        <v>6.0833333333333304</v>
      </c>
      <c r="C95" s="306"/>
      <c r="D95" s="17">
        <v>49.4</v>
      </c>
      <c r="E95" s="17">
        <v>98.5</v>
      </c>
      <c r="F95" s="41">
        <v>13.8</v>
      </c>
      <c r="G95" s="306"/>
      <c r="H95" s="17">
        <v>31</v>
      </c>
      <c r="I95" s="17">
        <v>96.9</v>
      </c>
      <c r="J95" s="98">
        <v>86.6</v>
      </c>
      <c r="K95" s="17">
        <v>86.3</v>
      </c>
      <c r="L95" s="286">
        <v>0</v>
      </c>
      <c r="M95" s="98"/>
      <c r="N95" s="17"/>
      <c r="O95" s="41"/>
      <c r="P95" s="99">
        <v>98.7</v>
      </c>
      <c r="Q95" s="17">
        <v>15</v>
      </c>
      <c r="R95" s="17">
        <v>49.1</v>
      </c>
      <c r="S95" s="17">
        <v>49</v>
      </c>
      <c r="T95" s="17">
        <v>62.4</v>
      </c>
      <c r="U95" s="17">
        <v>62.2</v>
      </c>
      <c r="V95" s="17">
        <v>62</v>
      </c>
      <c r="W95" s="17">
        <v>65.2</v>
      </c>
      <c r="X95" s="17">
        <v>88.2</v>
      </c>
      <c r="Y95" s="17">
        <v>88.3</v>
      </c>
      <c r="Z95" s="17">
        <v>88</v>
      </c>
      <c r="AA95" s="17">
        <v>63.7</v>
      </c>
      <c r="AB95" s="17">
        <v>108.2</v>
      </c>
      <c r="AC95" s="17">
        <v>824</v>
      </c>
      <c r="AD95" s="17">
        <v>13.2</v>
      </c>
      <c r="AE95" s="17">
        <v>585</v>
      </c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>
        <v>49.3</v>
      </c>
      <c r="E96" s="17">
        <v>100.4</v>
      </c>
      <c r="F96" s="41">
        <v>13.7</v>
      </c>
      <c r="G96" s="311"/>
      <c r="H96" s="17">
        <v>31</v>
      </c>
      <c r="I96" s="17">
        <v>96.7</v>
      </c>
      <c r="J96" s="98">
        <v>86.6</v>
      </c>
      <c r="K96" s="17">
        <v>86.3</v>
      </c>
      <c r="L96" s="266"/>
      <c r="M96" s="98"/>
      <c r="N96" s="17"/>
      <c r="O96" s="41"/>
      <c r="P96" s="99">
        <v>98.6</v>
      </c>
      <c r="Q96" s="17">
        <v>14.8</v>
      </c>
      <c r="R96" s="17">
        <v>49.1</v>
      </c>
      <c r="S96" s="17">
        <v>49</v>
      </c>
      <c r="T96" s="17">
        <v>62.2</v>
      </c>
      <c r="U96" s="17">
        <v>62.1</v>
      </c>
      <c r="V96" s="17">
        <v>61.9</v>
      </c>
      <c r="W96" s="17">
        <v>65</v>
      </c>
      <c r="X96" s="17">
        <v>88.2</v>
      </c>
      <c r="Y96" s="17">
        <v>88.3</v>
      </c>
      <c r="Z96" s="17">
        <v>88.1</v>
      </c>
      <c r="AA96" s="17">
        <v>63.5</v>
      </c>
      <c r="AB96" s="17">
        <v>107.9</v>
      </c>
      <c r="AC96" s="17">
        <v>825</v>
      </c>
      <c r="AD96" s="17">
        <v>13.2</v>
      </c>
      <c r="AE96" s="17">
        <v>585</v>
      </c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>
        <v>49.4</v>
      </c>
      <c r="E97" s="17">
        <v>100.8</v>
      </c>
      <c r="F97" s="41">
        <v>13.6</v>
      </c>
      <c r="G97" s="311"/>
      <c r="H97" s="17">
        <v>31.1</v>
      </c>
      <c r="I97" s="17">
        <v>96.8</v>
      </c>
      <c r="J97" s="98">
        <v>86.7</v>
      </c>
      <c r="K97" s="17">
        <v>86.4</v>
      </c>
      <c r="L97" s="266"/>
      <c r="M97" s="98"/>
      <c r="N97" s="17"/>
      <c r="O97" s="41"/>
      <c r="P97" s="99">
        <v>98.3</v>
      </c>
      <c r="Q97" s="17">
        <v>14.7</v>
      </c>
      <c r="R97" s="17">
        <v>49.1</v>
      </c>
      <c r="S97" s="17">
        <v>49.1</v>
      </c>
      <c r="T97" s="17">
        <v>62.1</v>
      </c>
      <c r="U97" s="17">
        <v>61.9</v>
      </c>
      <c r="V97" s="17">
        <v>61.8</v>
      </c>
      <c r="W97" s="17">
        <v>64.900000000000006</v>
      </c>
      <c r="X97" s="17">
        <v>88.3</v>
      </c>
      <c r="Y97" s="17">
        <v>88.4</v>
      </c>
      <c r="Z97" s="17">
        <v>88.2</v>
      </c>
      <c r="AA97" s="17">
        <v>63.4</v>
      </c>
      <c r="AB97" s="17">
        <v>108.1</v>
      </c>
      <c r="AC97" s="17">
        <v>825</v>
      </c>
      <c r="AD97" s="17">
        <v>13.2</v>
      </c>
      <c r="AE97" s="17">
        <v>586</v>
      </c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>
        <v>49.4</v>
      </c>
      <c r="E98" s="17">
        <v>100.7</v>
      </c>
      <c r="F98" s="41">
        <v>13.9</v>
      </c>
      <c r="G98" s="311"/>
      <c r="H98" s="17">
        <v>34</v>
      </c>
      <c r="I98" s="17">
        <v>97</v>
      </c>
      <c r="J98" s="98">
        <v>86.7</v>
      </c>
      <c r="K98" s="17">
        <v>86.4</v>
      </c>
      <c r="L98" s="266"/>
      <c r="M98" s="98"/>
      <c r="N98" s="17"/>
      <c r="O98" s="41"/>
      <c r="P98" s="99">
        <v>98.8</v>
      </c>
      <c r="Q98" s="17">
        <v>15</v>
      </c>
      <c r="R98" s="17">
        <v>49.1</v>
      </c>
      <c r="S98" s="17">
        <v>49</v>
      </c>
      <c r="T98" s="17">
        <v>62.9</v>
      </c>
      <c r="U98" s="17">
        <v>62.7</v>
      </c>
      <c r="V98" s="17">
        <v>62.5</v>
      </c>
      <c r="W98" s="17">
        <v>65.7</v>
      </c>
      <c r="X98" s="17">
        <v>88.3</v>
      </c>
      <c r="Y98" s="17">
        <v>88.4</v>
      </c>
      <c r="Z98" s="17">
        <v>88.2</v>
      </c>
      <c r="AA98" s="17">
        <v>64.2</v>
      </c>
      <c r="AB98" s="17">
        <v>108.1</v>
      </c>
      <c r="AC98" s="17">
        <v>823</v>
      </c>
      <c r="AD98" s="17">
        <v>13.1</v>
      </c>
      <c r="AE98" s="17">
        <v>586</v>
      </c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>
        <v>49.4</v>
      </c>
      <c r="E99" s="17">
        <v>94.3</v>
      </c>
      <c r="F99" s="41">
        <v>14.7</v>
      </c>
      <c r="G99" s="311"/>
      <c r="H99" s="17">
        <v>36</v>
      </c>
      <c r="I99" s="17">
        <v>96.4</v>
      </c>
      <c r="J99" s="98">
        <v>86.8</v>
      </c>
      <c r="K99" s="17">
        <v>86.6</v>
      </c>
      <c r="L99" s="266"/>
      <c r="M99" s="98"/>
      <c r="N99" s="17"/>
      <c r="O99" s="41"/>
      <c r="P99" s="99">
        <v>97.4</v>
      </c>
      <c r="Q99" s="143">
        <v>16.100000000000001</v>
      </c>
      <c r="R99" s="143">
        <v>49.1</v>
      </c>
      <c r="S99" s="17">
        <v>49</v>
      </c>
      <c r="T99" s="17">
        <v>62.4</v>
      </c>
      <c r="U99" s="17">
        <v>64.099999999999994</v>
      </c>
      <c r="V99" s="17">
        <v>64.8</v>
      </c>
      <c r="W99" s="17">
        <v>67.099999999999994</v>
      </c>
      <c r="X99" s="17">
        <v>88.4</v>
      </c>
      <c r="Y99" s="17">
        <v>88.5</v>
      </c>
      <c r="Z99" s="17">
        <v>88.3</v>
      </c>
      <c r="AA99" s="17">
        <v>65.5</v>
      </c>
      <c r="AB99" s="17">
        <v>107.1</v>
      </c>
      <c r="AC99" s="17">
        <v>824</v>
      </c>
      <c r="AD99" s="17">
        <v>13.3</v>
      </c>
      <c r="AE99" s="17">
        <v>586</v>
      </c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>
        <v>49.4</v>
      </c>
      <c r="E100" s="17">
        <v>98.3</v>
      </c>
      <c r="F100" s="41">
        <v>15.1</v>
      </c>
      <c r="G100" s="311"/>
      <c r="H100" s="17">
        <v>37.200000000000003</v>
      </c>
      <c r="I100" s="17">
        <v>97.1</v>
      </c>
      <c r="J100" s="98">
        <v>87</v>
      </c>
      <c r="K100" s="17">
        <v>86.7</v>
      </c>
      <c r="L100" s="266"/>
      <c r="M100" s="98"/>
      <c r="N100" s="17"/>
      <c r="O100" s="41"/>
      <c r="P100" s="99">
        <v>97.7</v>
      </c>
      <c r="Q100" s="17">
        <v>16.600000000000001</v>
      </c>
      <c r="R100" s="17">
        <v>49.1</v>
      </c>
      <c r="S100" s="143">
        <v>49.1</v>
      </c>
      <c r="T100" s="17">
        <v>65</v>
      </c>
      <c r="U100" s="17">
        <v>64.900000000000006</v>
      </c>
      <c r="V100" s="17">
        <v>64.599999999999994</v>
      </c>
      <c r="W100" s="17">
        <v>67.900000000000006</v>
      </c>
      <c r="X100" s="17">
        <v>88.6</v>
      </c>
      <c r="Y100" s="17">
        <v>88.7</v>
      </c>
      <c r="Z100" s="17">
        <v>88.5</v>
      </c>
      <c r="AA100" s="17">
        <v>66.3</v>
      </c>
      <c r="AB100" s="17">
        <v>106.5</v>
      </c>
      <c r="AC100" s="17">
        <v>824</v>
      </c>
      <c r="AD100" s="17">
        <v>13.1</v>
      </c>
      <c r="AE100" s="17">
        <v>592</v>
      </c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>
        <v>49.4</v>
      </c>
      <c r="E101" s="17">
        <v>93.4</v>
      </c>
      <c r="F101" s="41">
        <v>15.3</v>
      </c>
      <c r="G101" s="311"/>
      <c r="H101" s="17">
        <v>37.200000000000003</v>
      </c>
      <c r="I101" s="17">
        <v>96.2</v>
      </c>
      <c r="J101" s="98">
        <v>87.1</v>
      </c>
      <c r="K101" s="17">
        <v>86.8</v>
      </c>
      <c r="L101" s="266"/>
      <c r="M101" s="98"/>
      <c r="N101" s="17"/>
      <c r="O101" s="41"/>
      <c r="P101" s="99">
        <v>97.5</v>
      </c>
      <c r="Q101" s="17">
        <v>16.7</v>
      </c>
      <c r="R101" s="17">
        <v>49.2</v>
      </c>
      <c r="S101" s="17">
        <v>49.3</v>
      </c>
      <c r="T101" s="17">
        <v>65.099999999999994</v>
      </c>
      <c r="U101" s="17">
        <v>65</v>
      </c>
      <c r="V101" s="17">
        <v>64.8</v>
      </c>
      <c r="W101" s="17">
        <v>68.099999999999994</v>
      </c>
      <c r="X101" s="17">
        <v>88.7</v>
      </c>
      <c r="Y101" s="17">
        <v>88.8</v>
      </c>
      <c r="Z101" s="17">
        <v>86.7</v>
      </c>
      <c r="AA101" s="17">
        <v>66.5</v>
      </c>
      <c r="AB101" s="17">
        <v>106.9</v>
      </c>
      <c r="AC101" s="17">
        <v>824</v>
      </c>
      <c r="AD101" s="17">
        <v>13.3</v>
      </c>
      <c r="AE101" s="17">
        <v>588</v>
      </c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>
        <v>49.4</v>
      </c>
      <c r="E102" s="17">
        <v>96.5</v>
      </c>
      <c r="F102" s="41">
        <v>15.5</v>
      </c>
      <c r="G102" s="311"/>
      <c r="H102" s="17">
        <v>37</v>
      </c>
      <c r="I102" s="17">
        <v>95.9</v>
      </c>
      <c r="J102" s="98">
        <v>87.3</v>
      </c>
      <c r="K102" s="17">
        <v>87</v>
      </c>
      <c r="L102" s="266"/>
      <c r="M102" s="98"/>
      <c r="N102" s="17"/>
      <c r="O102" s="41"/>
      <c r="P102" s="99">
        <v>96.9</v>
      </c>
      <c r="Q102" s="17">
        <v>17</v>
      </c>
      <c r="R102" s="17">
        <v>49.1</v>
      </c>
      <c r="S102" s="17">
        <v>49</v>
      </c>
      <c r="T102" s="17">
        <v>65.599999999999994</v>
      </c>
      <c r="U102" s="17">
        <v>65.5</v>
      </c>
      <c r="V102" s="17">
        <v>65.3</v>
      </c>
      <c r="W102" s="17">
        <v>68.599999999999994</v>
      </c>
      <c r="X102" s="17">
        <v>88.9</v>
      </c>
      <c r="Y102" s="17">
        <v>88.9</v>
      </c>
      <c r="Z102" s="17">
        <v>88.8</v>
      </c>
      <c r="AA102" s="17">
        <v>67</v>
      </c>
      <c r="AB102" s="17">
        <v>106.3</v>
      </c>
      <c r="AC102" s="17">
        <v>824</v>
      </c>
      <c r="AD102" s="17">
        <v>13.3</v>
      </c>
      <c r="AE102" s="17">
        <v>589</v>
      </c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>
        <v>49.3</v>
      </c>
      <c r="E103" s="17">
        <v>95.6</v>
      </c>
      <c r="F103" s="41">
        <v>15.3</v>
      </c>
      <c r="G103" s="311"/>
      <c r="H103" s="17">
        <v>36</v>
      </c>
      <c r="I103" s="17">
        <v>96.2</v>
      </c>
      <c r="J103" s="98">
        <v>87.4</v>
      </c>
      <c r="K103" s="17">
        <v>87.1</v>
      </c>
      <c r="L103" s="266"/>
      <c r="M103" s="98"/>
      <c r="N103" s="17"/>
      <c r="O103" s="41"/>
      <c r="P103" s="99">
        <v>97.6</v>
      </c>
      <c r="Q103" s="17">
        <v>16.600000000000001</v>
      </c>
      <c r="R103" s="17">
        <v>49.1</v>
      </c>
      <c r="S103" s="17">
        <v>49</v>
      </c>
      <c r="T103" s="17">
        <v>65</v>
      </c>
      <c r="U103" s="17">
        <v>65</v>
      </c>
      <c r="V103" s="17">
        <v>64.8</v>
      </c>
      <c r="W103" s="17">
        <v>68.099999999999994</v>
      </c>
      <c r="X103" s="17">
        <v>89</v>
      </c>
      <c r="Y103" s="17">
        <v>89</v>
      </c>
      <c r="Z103" s="17">
        <v>88.9</v>
      </c>
      <c r="AA103" s="17">
        <v>66.5</v>
      </c>
      <c r="AB103" s="17">
        <v>106.6</v>
      </c>
      <c r="AC103" s="17">
        <v>825</v>
      </c>
      <c r="AD103" s="17">
        <v>13</v>
      </c>
      <c r="AE103" s="17">
        <v>590</v>
      </c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>
        <v>49.3</v>
      </c>
      <c r="E104" s="17">
        <v>96.2</v>
      </c>
      <c r="F104" s="41">
        <v>14.9</v>
      </c>
      <c r="G104" s="311"/>
      <c r="H104" s="17">
        <v>34.9</v>
      </c>
      <c r="I104" s="17">
        <v>97</v>
      </c>
      <c r="J104" s="98">
        <v>87.5</v>
      </c>
      <c r="K104" s="17">
        <v>87.2</v>
      </c>
      <c r="L104" s="266"/>
      <c r="M104" s="98"/>
      <c r="N104" s="17"/>
      <c r="O104" s="41"/>
      <c r="P104" s="99">
        <v>98</v>
      </c>
      <c r="Q104" s="17">
        <v>16.2</v>
      </c>
      <c r="R104" s="17">
        <v>49.1</v>
      </c>
      <c r="S104" s="17">
        <v>49</v>
      </c>
      <c r="T104" s="17">
        <v>64.5</v>
      </c>
      <c r="U104" s="17">
        <v>64.400000000000006</v>
      </c>
      <c r="V104" s="17">
        <v>64.2</v>
      </c>
      <c r="W104" s="17">
        <v>67.5</v>
      </c>
      <c r="X104" s="17">
        <v>89</v>
      </c>
      <c r="Y104" s="17">
        <v>89.1</v>
      </c>
      <c r="Z104" s="17">
        <v>88.9</v>
      </c>
      <c r="AA104" s="17">
        <v>65.3</v>
      </c>
      <c r="AB104" s="17">
        <v>107</v>
      </c>
      <c r="AC104" s="17">
        <v>823</v>
      </c>
      <c r="AD104" s="17">
        <v>13.1</v>
      </c>
      <c r="AE104" s="17">
        <v>590</v>
      </c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>
        <v>49.4</v>
      </c>
      <c r="E105" s="17">
        <v>97</v>
      </c>
      <c r="F105" s="41">
        <v>14.5</v>
      </c>
      <c r="G105" s="311"/>
      <c r="H105" s="17">
        <v>34.1</v>
      </c>
      <c r="I105" s="17">
        <v>97.2</v>
      </c>
      <c r="J105" s="98">
        <v>87.5</v>
      </c>
      <c r="K105" s="17">
        <v>87.2</v>
      </c>
      <c r="L105" s="266"/>
      <c r="M105" s="98"/>
      <c r="N105" s="17"/>
      <c r="O105" s="41"/>
      <c r="P105" s="99">
        <v>98</v>
      </c>
      <c r="Q105" s="17">
        <v>15.7</v>
      </c>
      <c r="R105" s="17">
        <v>49.1</v>
      </c>
      <c r="S105" s="17">
        <v>49</v>
      </c>
      <c r="T105" s="17">
        <v>64.099999999999994</v>
      </c>
      <c r="U105" s="17">
        <v>64</v>
      </c>
      <c r="V105" s="17">
        <v>63.7</v>
      </c>
      <c r="W105" s="17">
        <v>67</v>
      </c>
      <c r="X105" s="17">
        <v>89.1</v>
      </c>
      <c r="Y105" s="17">
        <v>89.2</v>
      </c>
      <c r="Z105" s="17">
        <v>89</v>
      </c>
      <c r="AA105" s="17">
        <v>65.400000000000006</v>
      </c>
      <c r="AB105" s="17">
        <v>107.6</v>
      </c>
      <c r="AC105" s="17">
        <v>825</v>
      </c>
      <c r="AD105" s="17">
        <v>13</v>
      </c>
      <c r="AE105" s="17">
        <v>591</v>
      </c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>
        <v>49.4</v>
      </c>
      <c r="E106" s="17">
        <v>97.5</v>
      </c>
      <c r="F106" s="41">
        <v>14.4</v>
      </c>
      <c r="G106" s="312"/>
      <c r="H106" s="17">
        <v>33.4</v>
      </c>
      <c r="I106" s="17">
        <v>95.9</v>
      </c>
      <c r="J106" s="98">
        <v>87.4</v>
      </c>
      <c r="K106" s="17">
        <v>87.2</v>
      </c>
      <c r="L106" s="267"/>
      <c r="M106" s="98"/>
      <c r="N106" s="17"/>
      <c r="O106" s="41"/>
      <c r="P106" s="99">
        <v>98.1</v>
      </c>
      <c r="Q106" s="17">
        <v>15.4</v>
      </c>
      <c r="R106" s="17">
        <v>49.1</v>
      </c>
      <c r="S106" s="17">
        <v>49</v>
      </c>
      <c r="T106" s="17">
        <v>63.8</v>
      </c>
      <c r="U106" s="17">
        <v>63.7</v>
      </c>
      <c r="V106" s="17">
        <v>63.4</v>
      </c>
      <c r="W106" s="17">
        <v>66.7</v>
      </c>
      <c r="X106" s="17">
        <v>89</v>
      </c>
      <c r="Y106" s="17">
        <v>89.1</v>
      </c>
      <c r="Z106" s="17">
        <v>89</v>
      </c>
      <c r="AA106" s="17">
        <v>65.2</v>
      </c>
      <c r="AB106" s="17">
        <v>107.4</v>
      </c>
      <c r="AC106" s="17">
        <v>825</v>
      </c>
      <c r="AD106" s="17">
        <v>13</v>
      </c>
      <c r="AE106" s="17">
        <v>591</v>
      </c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>
        <f>AVERAGE(D95:D106)</f>
        <v>49.375</v>
      </c>
      <c r="E107" s="78">
        <f>AVERAGE(E95:E106)</f>
        <v>97.433333333333337</v>
      </c>
      <c r="F107" s="102">
        <f>AVERAGE(F95:F106)</f>
        <v>14.558333333333335</v>
      </c>
      <c r="G107" s="77" t="e">
        <f>AVERAGE(G95:G106)</f>
        <v>#DIV/0!</v>
      </c>
      <c r="H107" s="78">
        <f>AVERAGE($H$95:$H$106)</f>
        <v>34.408333333333331</v>
      </c>
      <c r="I107" s="78">
        <f>AVERAGE($I$95:$I$106)</f>
        <v>96.608333333333348</v>
      </c>
      <c r="J107" s="103">
        <f>AVERAGE($K$95:$K$106)</f>
        <v>86.766666666666666</v>
      </c>
      <c r="K107" s="78">
        <f>AVERAGE(K95:K106)</f>
        <v>86.766666666666666</v>
      </c>
      <c r="L107" s="104">
        <f t="shared" ref="L107:AD107" si="14">AVERAGE(L95:L106)</f>
        <v>0</v>
      </c>
      <c r="M107" s="103"/>
      <c r="N107" s="78"/>
      <c r="O107" s="102" t="e">
        <f t="shared" si="14"/>
        <v>#DIV/0!</v>
      </c>
      <c r="P107" s="105">
        <f t="shared" si="14"/>
        <v>97.966666666666654</v>
      </c>
      <c r="Q107" s="78">
        <f t="shared" si="14"/>
        <v>15.816666666666665</v>
      </c>
      <c r="R107" s="78">
        <f t="shared" si="14"/>
        <v>49.108333333333341</v>
      </c>
      <c r="S107" s="78">
        <f t="shared" si="14"/>
        <v>49.041666666666664</v>
      </c>
      <c r="T107" s="78">
        <f t="shared" si="14"/>
        <v>63.758333333333333</v>
      </c>
      <c r="U107" s="78">
        <f t="shared" si="14"/>
        <v>63.791666666666664</v>
      </c>
      <c r="V107" s="78">
        <f t="shared" si="14"/>
        <v>63.650000000000006</v>
      </c>
      <c r="W107" s="78">
        <f t="shared" si="14"/>
        <v>66.816666666666677</v>
      </c>
      <c r="X107" s="78">
        <f t="shared" si="14"/>
        <v>88.641666666666666</v>
      </c>
      <c r="Y107" s="78">
        <f t="shared" si="14"/>
        <v>88.725000000000009</v>
      </c>
      <c r="Z107" s="78">
        <f t="shared" si="14"/>
        <v>88.383333333333326</v>
      </c>
      <c r="AA107" s="78">
        <f t="shared" si="14"/>
        <v>65.208333333333329</v>
      </c>
      <c r="AB107" s="78">
        <f t="shared" si="14"/>
        <v>107.30833333333334</v>
      </c>
      <c r="AC107" s="78">
        <f t="shared" si="14"/>
        <v>824.25</v>
      </c>
      <c r="AD107" s="78">
        <f t="shared" si="14"/>
        <v>13.149999999999999</v>
      </c>
      <c r="AE107" s="102">
        <f>AVERAGE($AE$95:$AE$106)</f>
        <v>588.25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45360</v>
      </c>
      <c r="B108" s="11">
        <v>7.0833333333333304</v>
      </c>
      <c r="C108" s="286"/>
      <c r="D108" s="17">
        <v>49.3</v>
      </c>
      <c r="E108" s="17">
        <v>97.3</v>
      </c>
      <c r="F108" s="41">
        <v>14.2</v>
      </c>
      <c r="G108" s="306"/>
      <c r="H108" s="17">
        <v>32.700000000000003</v>
      </c>
      <c r="I108" s="17">
        <v>95.9</v>
      </c>
      <c r="J108" s="98">
        <v>87.4</v>
      </c>
      <c r="K108" s="17">
        <v>87.1</v>
      </c>
      <c r="L108" s="286">
        <f>G108-C108</f>
        <v>0</v>
      </c>
      <c r="M108" s="98"/>
      <c r="N108" s="17"/>
      <c r="O108" s="41"/>
      <c r="P108" s="99">
        <v>97.9</v>
      </c>
      <c r="Q108" s="17">
        <v>15.3</v>
      </c>
      <c r="R108" s="17">
        <v>49.1</v>
      </c>
      <c r="S108" s="17">
        <v>49</v>
      </c>
      <c r="T108" s="17">
        <v>63.5</v>
      </c>
      <c r="U108" s="17">
        <v>66.3</v>
      </c>
      <c r="V108" s="17">
        <v>63.1</v>
      </c>
      <c r="W108" s="17">
        <v>66.400000000000006</v>
      </c>
      <c r="X108" s="17">
        <v>89</v>
      </c>
      <c r="Y108" s="17">
        <v>89</v>
      </c>
      <c r="Z108" s="17">
        <v>88.8</v>
      </c>
      <c r="AA108" s="17">
        <v>64.8</v>
      </c>
      <c r="AB108" s="17">
        <v>107.7</v>
      </c>
      <c r="AC108" s="17">
        <v>823</v>
      </c>
      <c r="AD108" s="17">
        <v>13.2</v>
      </c>
      <c r="AE108" s="17">
        <v>591</v>
      </c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>
        <v>49.3</v>
      </c>
      <c r="E109" s="17">
        <v>97.3</v>
      </c>
      <c r="F109" s="41">
        <v>14</v>
      </c>
      <c r="G109" s="311"/>
      <c r="H109" s="17">
        <v>32.6</v>
      </c>
      <c r="I109" s="17">
        <v>96.1</v>
      </c>
      <c r="J109" s="98">
        <v>87.4</v>
      </c>
      <c r="K109" s="17">
        <v>87.1</v>
      </c>
      <c r="L109" s="266"/>
      <c r="M109" s="98"/>
      <c r="N109" s="17"/>
      <c r="O109" s="41"/>
      <c r="P109" s="99">
        <v>97.8</v>
      </c>
      <c r="Q109" s="17">
        <v>15.1</v>
      </c>
      <c r="R109" s="17">
        <v>49.1</v>
      </c>
      <c r="S109" s="17">
        <v>49</v>
      </c>
      <c r="T109" s="17">
        <v>63.2</v>
      </c>
      <c r="U109" s="17">
        <v>63.2</v>
      </c>
      <c r="V109" s="17">
        <v>62.9</v>
      </c>
      <c r="W109" s="17">
        <v>68.2</v>
      </c>
      <c r="X109" s="17">
        <v>88.9</v>
      </c>
      <c r="Y109" s="17">
        <v>89</v>
      </c>
      <c r="Z109" s="17">
        <v>88.9</v>
      </c>
      <c r="AA109" s="17">
        <v>64.599999999999994</v>
      </c>
      <c r="AB109" s="17">
        <v>107.4</v>
      </c>
      <c r="AC109" s="17">
        <v>824</v>
      </c>
      <c r="AD109" s="17">
        <v>13.2</v>
      </c>
      <c r="AE109" s="17">
        <v>590</v>
      </c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>
        <v>49.4</v>
      </c>
      <c r="E110" s="17">
        <v>98.4</v>
      </c>
      <c r="F110" s="41">
        <v>14</v>
      </c>
      <c r="G110" s="311"/>
      <c r="H110" s="17">
        <v>32.5</v>
      </c>
      <c r="I110" s="17">
        <v>96.5</v>
      </c>
      <c r="J110" s="98">
        <v>87.3</v>
      </c>
      <c r="K110" s="17">
        <v>87.1</v>
      </c>
      <c r="L110" s="266"/>
      <c r="M110" s="98"/>
      <c r="N110" s="17"/>
      <c r="O110" s="41"/>
      <c r="P110" s="99">
        <v>97.9</v>
      </c>
      <c r="Q110" s="17">
        <v>15.3</v>
      </c>
      <c r="R110" s="17">
        <v>49.1</v>
      </c>
      <c r="S110" s="17">
        <v>49.1</v>
      </c>
      <c r="T110" s="17">
        <v>63.2</v>
      </c>
      <c r="U110" s="17">
        <v>63.1</v>
      </c>
      <c r="V110" s="17">
        <v>62.8</v>
      </c>
      <c r="W110" s="17">
        <v>66.099999999999994</v>
      </c>
      <c r="X110" s="17">
        <v>88.9</v>
      </c>
      <c r="Y110" s="17">
        <v>89</v>
      </c>
      <c r="Z110" s="17">
        <v>88.8</v>
      </c>
      <c r="AA110" s="17">
        <v>64.5</v>
      </c>
      <c r="AB110" s="17">
        <v>107.6</v>
      </c>
      <c r="AC110" s="17">
        <v>825</v>
      </c>
      <c r="AD110" s="17">
        <v>13.2</v>
      </c>
      <c r="AE110" s="17">
        <v>591</v>
      </c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>
        <v>49.4</v>
      </c>
      <c r="E111" s="17">
        <v>96.7</v>
      </c>
      <c r="F111" s="41">
        <v>14.4</v>
      </c>
      <c r="G111" s="311"/>
      <c r="H111" s="17">
        <v>34.200000000000003</v>
      </c>
      <c r="I111" s="17">
        <v>96</v>
      </c>
      <c r="J111" s="98">
        <v>87.5</v>
      </c>
      <c r="K111" s="17">
        <v>87.2</v>
      </c>
      <c r="L111" s="266"/>
      <c r="M111" s="98"/>
      <c r="N111" s="17"/>
      <c r="O111" s="41"/>
      <c r="P111" s="99">
        <v>97.9</v>
      </c>
      <c r="Q111" s="17">
        <v>15.6</v>
      </c>
      <c r="R111" s="17">
        <v>49.1</v>
      </c>
      <c r="S111" s="17">
        <v>49.1</v>
      </c>
      <c r="T111" s="17">
        <v>64</v>
      </c>
      <c r="U111" s="17">
        <v>63.9</v>
      </c>
      <c r="V111" s="17">
        <v>63.7</v>
      </c>
      <c r="W111" s="17">
        <v>67</v>
      </c>
      <c r="X111" s="17">
        <v>89</v>
      </c>
      <c r="Y111" s="17">
        <v>89.1</v>
      </c>
      <c r="Z111" s="17">
        <v>88.9</v>
      </c>
      <c r="AA111" s="17">
        <v>65.400000000000006</v>
      </c>
      <c r="AB111" s="17">
        <v>107.9</v>
      </c>
      <c r="AC111" s="17">
        <v>825</v>
      </c>
      <c r="AD111" s="17">
        <v>13.2</v>
      </c>
      <c r="AE111" s="17">
        <v>593</v>
      </c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>
        <v>49.4</v>
      </c>
      <c r="E112" s="17">
        <v>95.2</v>
      </c>
      <c r="F112" s="41">
        <v>14.9</v>
      </c>
      <c r="G112" s="311"/>
      <c r="H112" s="17">
        <v>36.9</v>
      </c>
      <c r="I112" s="17">
        <v>95.7</v>
      </c>
      <c r="J112" s="98">
        <v>87.6</v>
      </c>
      <c r="K112" s="17">
        <v>87.3</v>
      </c>
      <c r="L112" s="266"/>
      <c r="M112" s="98"/>
      <c r="N112" s="17"/>
      <c r="O112" s="41"/>
      <c r="P112" s="99">
        <v>98</v>
      </c>
      <c r="Q112" s="17">
        <v>16.7</v>
      </c>
      <c r="R112" s="17">
        <v>49.1</v>
      </c>
      <c r="S112" s="17">
        <v>49</v>
      </c>
      <c r="T112" s="17">
        <v>65.2</v>
      </c>
      <c r="U112" s="17">
        <v>65.099999999999994</v>
      </c>
      <c r="V112" s="17">
        <v>64.900000000000006</v>
      </c>
      <c r="W112" s="17">
        <v>68.2</v>
      </c>
      <c r="X112" s="17">
        <v>89.1</v>
      </c>
      <c r="Y112" s="17">
        <v>89.2</v>
      </c>
      <c r="Z112" s="17">
        <v>89.1</v>
      </c>
      <c r="AA112" s="17">
        <v>66.599999999999994</v>
      </c>
      <c r="AB112" s="17">
        <v>107</v>
      </c>
      <c r="AC112" s="17">
        <v>823</v>
      </c>
      <c r="AD112" s="17">
        <v>13</v>
      </c>
      <c r="AE112" s="17">
        <v>591</v>
      </c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>
        <v>49.4</v>
      </c>
      <c r="E113" s="17">
        <v>95.6</v>
      </c>
      <c r="F113" s="41">
        <v>15.5</v>
      </c>
      <c r="G113" s="311"/>
      <c r="H113" s="17">
        <v>37.6</v>
      </c>
      <c r="I113" s="17">
        <v>96.8</v>
      </c>
      <c r="J113" s="98">
        <v>87.1</v>
      </c>
      <c r="K113" s="17">
        <v>86.8</v>
      </c>
      <c r="L113" s="266"/>
      <c r="M113" s="98"/>
      <c r="N113" s="17"/>
      <c r="O113" s="41"/>
      <c r="P113" s="99">
        <v>97.2</v>
      </c>
      <c r="Q113" s="17">
        <v>17</v>
      </c>
      <c r="R113" s="17">
        <v>49.2</v>
      </c>
      <c r="S113" s="17">
        <v>49.1</v>
      </c>
      <c r="T113" s="17">
        <v>65.3</v>
      </c>
      <c r="U113" s="17">
        <v>65.3</v>
      </c>
      <c r="V113" s="17">
        <v>65.099999999999994</v>
      </c>
      <c r="W113" s="17">
        <v>68.3</v>
      </c>
      <c r="X113" s="17">
        <v>88.7</v>
      </c>
      <c r="Y113" s="17">
        <v>88.8</v>
      </c>
      <c r="Z113" s="17">
        <v>88.7</v>
      </c>
      <c r="AA113" s="17">
        <v>66.8</v>
      </c>
      <c r="AB113" s="17">
        <v>107</v>
      </c>
      <c r="AC113" s="17">
        <v>825</v>
      </c>
      <c r="AD113" s="17">
        <v>13.1</v>
      </c>
      <c r="AE113" s="17">
        <v>593</v>
      </c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>
        <v>49.3</v>
      </c>
      <c r="E114" s="17">
        <v>95.3</v>
      </c>
      <c r="F114" s="41">
        <v>15.5</v>
      </c>
      <c r="G114" s="311"/>
      <c r="H114" s="17">
        <v>37</v>
      </c>
      <c r="I114" s="17">
        <v>95.7</v>
      </c>
      <c r="J114" s="98">
        <v>87.2</v>
      </c>
      <c r="K114" s="17">
        <v>86.9</v>
      </c>
      <c r="L114" s="266"/>
      <c r="M114" s="98"/>
      <c r="N114" s="17"/>
      <c r="O114" s="41"/>
      <c r="P114" s="99">
        <v>96.8</v>
      </c>
      <c r="Q114" s="17">
        <v>17</v>
      </c>
      <c r="R114" s="17">
        <v>49</v>
      </c>
      <c r="S114" s="17">
        <v>49</v>
      </c>
      <c r="T114" s="17">
        <v>65.400000000000006</v>
      </c>
      <c r="U114" s="17">
        <v>65.3</v>
      </c>
      <c r="V114" s="17">
        <v>65.099999999999994</v>
      </c>
      <c r="W114" s="17">
        <v>68.400000000000006</v>
      </c>
      <c r="X114" s="17">
        <v>88.8</v>
      </c>
      <c r="Y114" s="17">
        <v>88.9</v>
      </c>
      <c r="Z114" s="17">
        <v>88.7</v>
      </c>
      <c r="AA114" s="17">
        <v>66.8</v>
      </c>
      <c r="AB114" s="17">
        <v>106.5</v>
      </c>
      <c r="AC114" s="17">
        <v>825</v>
      </c>
      <c r="AD114" s="17">
        <v>13.3</v>
      </c>
      <c r="AE114" s="17">
        <v>589</v>
      </c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>
        <v>49.4</v>
      </c>
      <c r="E115" s="17">
        <v>95.6</v>
      </c>
      <c r="F115" s="41">
        <v>15.6</v>
      </c>
      <c r="G115" s="311"/>
      <c r="H115" s="17">
        <v>37.1</v>
      </c>
      <c r="I115" s="17">
        <v>96.2</v>
      </c>
      <c r="J115" s="98">
        <v>87.4</v>
      </c>
      <c r="K115" s="17">
        <v>87.1</v>
      </c>
      <c r="L115" s="266"/>
      <c r="M115" s="98"/>
      <c r="N115" s="17"/>
      <c r="O115" s="41"/>
      <c r="P115" s="99">
        <v>97.1</v>
      </c>
      <c r="Q115" s="17">
        <v>17</v>
      </c>
      <c r="R115" s="17">
        <v>49.1</v>
      </c>
      <c r="S115" s="17">
        <v>49</v>
      </c>
      <c r="T115" s="17">
        <v>65.400000000000006</v>
      </c>
      <c r="U115" s="17">
        <v>65.3</v>
      </c>
      <c r="V115" s="17">
        <v>65.099999999999994</v>
      </c>
      <c r="W115" s="17">
        <v>68.400000000000006</v>
      </c>
      <c r="X115" s="17">
        <v>88.9</v>
      </c>
      <c r="Y115" s="17">
        <v>89</v>
      </c>
      <c r="Z115" s="17">
        <v>88.9</v>
      </c>
      <c r="AA115" s="17">
        <v>68.8</v>
      </c>
      <c r="AB115" s="17">
        <v>107.7</v>
      </c>
      <c r="AC115" s="17">
        <v>825</v>
      </c>
      <c r="AD115" s="17">
        <v>13.3</v>
      </c>
      <c r="AE115" s="17">
        <v>592</v>
      </c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>
        <v>49.3</v>
      </c>
      <c r="E116" s="17">
        <v>97.6</v>
      </c>
      <c r="F116" s="41">
        <v>15.2</v>
      </c>
      <c r="G116" s="311"/>
      <c r="H116" s="17">
        <v>36.200000000000003</v>
      </c>
      <c r="I116" s="17">
        <v>96.7</v>
      </c>
      <c r="J116" s="98">
        <v>87.3</v>
      </c>
      <c r="K116" s="17">
        <v>87</v>
      </c>
      <c r="L116" s="266"/>
      <c r="M116" s="98"/>
      <c r="N116" s="17"/>
      <c r="O116" s="41"/>
      <c r="P116" s="99">
        <v>97.8</v>
      </c>
      <c r="Q116" s="17">
        <v>16.399999999999999</v>
      </c>
      <c r="R116" s="17">
        <v>49.1</v>
      </c>
      <c r="S116" s="17">
        <v>49</v>
      </c>
      <c r="T116" s="17">
        <v>64.7</v>
      </c>
      <c r="U116" s="17">
        <v>64.7</v>
      </c>
      <c r="V116" s="17">
        <v>64.5</v>
      </c>
      <c r="W116" s="17">
        <v>67.8</v>
      </c>
      <c r="X116" s="17">
        <v>88.8</v>
      </c>
      <c r="Y116" s="17">
        <v>88.9</v>
      </c>
      <c r="Z116" s="17">
        <v>88.8</v>
      </c>
      <c r="AA116" s="17">
        <v>66.2</v>
      </c>
      <c r="AB116" s="17">
        <v>106.8</v>
      </c>
      <c r="AC116" s="17">
        <v>825</v>
      </c>
      <c r="AD116" s="17">
        <v>13</v>
      </c>
      <c r="AE116" s="17">
        <v>589</v>
      </c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>
        <v>49.4</v>
      </c>
      <c r="E117" s="17">
        <v>97.6</v>
      </c>
      <c r="F117" s="41">
        <v>14.7</v>
      </c>
      <c r="G117" s="311"/>
      <c r="H117" s="17">
        <v>34.1</v>
      </c>
      <c r="I117" s="17">
        <v>96.4</v>
      </c>
      <c r="J117" s="98">
        <v>87.1</v>
      </c>
      <c r="K117" s="17">
        <v>86.9</v>
      </c>
      <c r="L117" s="266"/>
      <c r="M117" s="98"/>
      <c r="N117" s="17"/>
      <c r="O117" s="41"/>
      <c r="P117" s="99">
        <v>97.2</v>
      </c>
      <c r="Q117" s="17">
        <v>15.8</v>
      </c>
      <c r="R117" s="17">
        <v>49.1</v>
      </c>
      <c r="S117" s="17">
        <v>49</v>
      </c>
      <c r="T117" s="17">
        <v>63.8</v>
      </c>
      <c r="U117" s="17">
        <v>63.8</v>
      </c>
      <c r="V117" s="17">
        <v>63.6</v>
      </c>
      <c r="W117" s="17">
        <v>66.900000000000006</v>
      </c>
      <c r="X117" s="17">
        <v>88.7</v>
      </c>
      <c r="Y117" s="17">
        <v>88.8</v>
      </c>
      <c r="Z117" s="17">
        <v>88.7</v>
      </c>
      <c r="AA117" s="17">
        <v>65.3</v>
      </c>
      <c r="AB117" s="17">
        <v>107</v>
      </c>
      <c r="AC117" s="17">
        <v>823</v>
      </c>
      <c r="AD117" s="17">
        <v>13.3</v>
      </c>
      <c r="AE117" s="17">
        <v>587</v>
      </c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>
        <v>49.4</v>
      </c>
      <c r="E118" s="17">
        <v>99.2</v>
      </c>
      <c r="F118" s="41">
        <v>14.4</v>
      </c>
      <c r="G118" s="311"/>
      <c r="H118" s="17">
        <v>33.4</v>
      </c>
      <c r="I118" s="17">
        <v>96.3</v>
      </c>
      <c r="J118" s="98">
        <v>87</v>
      </c>
      <c r="K118" s="17">
        <v>86.7</v>
      </c>
      <c r="L118" s="266"/>
      <c r="M118" s="98"/>
      <c r="N118" s="17"/>
      <c r="O118" s="41"/>
      <c r="P118" s="99">
        <v>97.5</v>
      </c>
      <c r="Q118" s="17">
        <v>15.5</v>
      </c>
      <c r="R118" s="17">
        <v>49.1</v>
      </c>
      <c r="S118" s="143">
        <v>49</v>
      </c>
      <c r="T118" s="17">
        <v>63.4</v>
      </c>
      <c r="U118" s="17" t="s">
        <v>136</v>
      </c>
      <c r="V118" s="17">
        <v>63.1</v>
      </c>
      <c r="W118" s="17">
        <v>66.400000000000006</v>
      </c>
      <c r="X118" s="17">
        <v>88.6</v>
      </c>
      <c r="Y118" s="17">
        <v>88.6</v>
      </c>
      <c r="Z118" s="17">
        <v>88.5</v>
      </c>
      <c r="AA118" s="17">
        <v>64.8</v>
      </c>
      <c r="AB118" s="17">
        <v>107.9</v>
      </c>
      <c r="AC118" s="17">
        <v>824</v>
      </c>
      <c r="AD118" s="17">
        <v>13.2</v>
      </c>
      <c r="AE118" s="17">
        <v>590</v>
      </c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>
        <v>49.4</v>
      </c>
      <c r="E119" s="17">
        <v>97</v>
      </c>
      <c r="F119" s="41">
        <v>14.2</v>
      </c>
      <c r="G119" s="312"/>
      <c r="H119" s="17">
        <v>33</v>
      </c>
      <c r="I119" s="17">
        <v>97.4</v>
      </c>
      <c r="J119" s="98">
        <v>86.8</v>
      </c>
      <c r="K119" s="17">
        <v>86.5</v>
      </c>
      <c r="L119" s="267"/>
      <c r="M119" s="98"/>
      <c r="N119" s="17"/>
      <c r="O119" s="41"/>
      <c r="P119" s="99">
        <v>98.5</v>
      </c>
      <c r="Q119" s="17">
        <v>15.4</v>
      </c>
      <c r="R119" s="17">
        <v>49.1</v>
      </c>
      <c r="S119" s="17">
        <v>49</v>
      </c>
      <c r="T119" s="17">
        <v>63</v>
      </c>
      <c r="U119" s="17">
        <v>62.9</v>
      </c>
      <c r="V119" s="17">
        <v>62.7</v>
      </c>
      <c r="W119" s="17">
        <v>65.900000000000006</v>
      </c>
      <c r="X119" s="17">
        <v>88.4</v>
      </c>
      <c r="Y119" s="17">
        <v>88.5</v>
      </c>
      <c r="Z119" s="17">
        <v>88.3</v>
      </c>
      <c r="AA119" s="17">
        <v>64.400000000000006</v>
      </c>
      <c r="AB119" s="17">
        <v>107.9</v>
      </c>
      <c r="AC119" s="17">
        <v>823</v>
      </c>
      <c r="AD119" s="17">
        <v>13.2</v>
      </c>
      <c r="AE119" s="17">
        <v>585</v>
      </c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>
        <f>AVERAGE($D$108:$D$119)</f>
        <v>49.366666666666667</v>
      </c>
      <c r="E120" s="78">
        <f>AVERAGE($E$108:$E$119)</f>
        <v>96.899999999999991</v>
      </c>
      <c r="F120" s="102">
        <f>AVERAGE($F$108:$F$119)</f>
        <v>14.716666666666663</v>
      </c>
      <c r="G120" s="77" t="e">
        <f>AVERAGE(G108:G119)</f>
        <v>#DIV/0!</v>
      </c>
      <c r="H120" s="78">
        <f>AVERAGE($H$108:$H$119)</f>
        <v>34.774999999999999</v>
      </c>
      <c r="I120" s="78">
        <f>AVERAGE($I$108:$I$119)</f>
        <v>96.308333333333351</v>
      </c>
      <c r="J120" s="103">
        <f>AVERAGE($K$108:$K$119)</f>
        <v>86.97499999999998</v>
      </c>
      <c r="K120" s="78">
        <f>AVERAGE(K108:K119)</f>
        <v>86.97499999999998</v>
      </c>
      <c r="L120" s="104">
        <f t="shared" ref="L120:AD120" si="16">AVERAGE(L108:L119)</f>
        <v>0</v>
      </c>
      <c r="M120" s="103"/>
      <c r="N120" s="78"/>
      <c r="O120" s="102" t="e">
        <f t="shared" si="16"/>
        <v>#DIV/0!</v>
      </c>
      <c r="P120" s="105">
        <f t="shared" si="16"/>
        <v>97.633333333333326</v>
      </c>
      <c r="Q120" s="78">
        <f t="shared" si="16"/>
        <v>16.008333333333336</v>
      </c>
      <c r="R120" s="78">
        <f t="shared" si="16"/>
        <v>49.1</v>
      </c>
      <c r="S120" s="78">
        <f t="shared" si="16"/>
        <v>49.024999999999999</v>
      </c>
      <c r="T120" s="78">
        <f t="shared" si="16"/>
        <v>64.174999999999997</v>
      </c>
      <c r="U120" s="78">
        <f t="shared" si="16"/>
        <v>64.445454545454538</v>
      </c>
      <c r="V120" s="78">
        <f t="shared" si="16"/>
        <v>63.883333333333347</v>
      </c>
      <c r="W120" s="78">
        <f t="shared" si="16"/>
        <v>67.333333333333329</v>
      </c>
      <c r="X120" s="78">
        <f t="shared" si="16"/>
        <v>88.816666666666663</v>
      </c>
      <c r="Y120" s="78">
        <f t="shared" si="16"/>
        <v>88.899999999999991</v>
      </c>
      <c r="Z120" s="78">
        <f t="shared" si="16"/>
        <v>88.75833333333334</v>
      </c>
      <c r="AA120" s="78">
        <f t="shared" si="16"/>
        <v>65.749999999999986</v>
      </c>
      <c r="AB120" s="78">
        <f t="shared" si="16"/>
        <v>107.36666666666667</v>
      </c>
      <c r="AC120" s="78">
        <f t="shared" si="16"/>
        <v>824.16666666666663</v>
      </c>
      <c r="AD120" s="78">
        <f t="shared" si="16"/>
        <v>13.18333333333333</v>
      </c>
      <c r="AE120" s="102">
        <f>AVERAGE($AE$108:$AE$119)</f>
        <v>590.08333333333337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45361</v>
      </c>
      <c r="B121" s="11">
        <v>8.0833333333333304</v>
      </c>
      <c r="C121" s="306"/>
      <c r="D121" s="17">
        <v>49.3</v>
      </c>
      <c r="E121" s="17">
        <v>99.2</v>
      </c>
      <c r="F121" s="41">
        <v>14.1</v>
      </c>
      <c r="G121" s="306"/>
      <c r="H121" s="17">
        <v>32.6</v>
      </c>
      <c r="I121" s="17">
        <v>97.2</v>
      </c>
      <c r="J121" s="98">
        <v>86.6</v>
      </c>
      <c r="K121" s="17">
        <v>86.3</v>
      </c>
      <c r="L121" s="286">
        <f>G121-C121</f>
        <v>0</v>
      </c>
      <c r="M121" s="98"/>
      <c r="N121" s="17"/>
      <c r="O121" s="41"/>
      <c r="P121" s="99">
        <v>98.8</v>
      </c>
      <c r="Q121" s="17">
        <v>15.2</v>
      </c>
      <c r="R121" s="17">
        <v>49.1</v>
      </c>
      <c r="S121" s="17">
        <v>49</v>
      </c>
      <c r="T121" s="17">
        <v>62.7</v>
      </c>
      <c r="U121" s="17">
        <v>62.6</v>
      </c>
      <c r="V121" s="17">
        <v>62.4</v>
      </c>
      <c r="W121" s="17">
        <v>65.599999999999994</v>
      </c>
      <c r="X121" s="17">
        <v>88.2</v>
      </c>
      <c r="Y121" s="17">
        <v>88.2</v>
      </c>
      <c r="Z121" s="17">
        <v>88.1</v>
      </c>
      <c r="AA121" s="17">
        <v>64</v>
      </c>
      <c r="AB121" s="17">
        <v>108.1</v>
      </c>
      <c r="AC121" s="17">
        <v>824</v>
      </c>
      <c r="AD121" s="17">
        <v>13.2</v>
      </c>
      <c r="AE121" s="17">
        <v>586</v>
      </c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>
        <v>49.4</v>
      </c>
      <c r="E122" s="17">
        <v>100.1</v>
      </c>
      <c r="F122" s="41">
        <v>14</v>
      </c>
      <c r="G122" s="311"/>
      <c r="H122" s="17">
        <v>31.9</v>
      </c>
      <c r="I122" s="17">
        <v>97.1</v>
      </c>
      <c r="J122" s="98">
        <v>86.4</v>
      </c>
      <c r="K122" s="17">
        <v>86.1</v>
      </c>
      <c r="L122" s="266"/>
      <c r="M122" s="98"/>
      <c r="N122" s="17"/>
      <c r="O122" s="41"/>
      <c r="P122" s="99">
        <v>99.1</v>
      </c>
      <c r="Q122" s="17">
        <v>15</v>
      </c>
      <c r="R122" s="17">
        <v>49.1</v>
      </c>
      <c r="S122" s="17">
        <v>49.1</v>
      </c>
      <c r="T122" s="17">
        <v>62.4</v>
      </c>
      <c r="U122" s="17">
        <v>62.2</v>
      </c>
      <c r="V122" s="17">
        <v>62</v>
      </c>
      <c r="W122" s="17">
        <v>65.2</v>
      </c>
      <c r="X122" s="17">
        <v>88</v>
      </c>
      <c r="Y122" s="17">
        <v>88.1</v>
      </c>
      <c r="Z122" s="17">
        <v>87.9</v>
      </c>
      <c r="AA122" s="17">
        <v>63.7</v>
      </c>
      <c r="AB122" s="17">
        <v>108.1</v>
      </c>
      <c r="AC122" s="17">
        <v>824</v>
      </c>
      <c r="AD122" s="17">
        <v>13.2</v>
      </c>
      <c r="AE122" s="17">
        <v>584</v>
      </c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>
        <v>49.3</v>
      </c>
      <c r="E123" s="17">
        <v>98.4</v>
      </c>
      <c r="F123" s="41">
        <v>14</v>
      </c>
      <c r="G123" s="311"/>
      <c r="H123" s="17">
        <v>31.7</v>
      </c>
      <c r="I123" s="17">
        <v>97.6</v>
      </c>
      <c r="J123" s="98">
        <v>86.3</v>
      </c>
      <c r="K123" s="17">
        <v>86</v>
      </c>
      <c r="L123" s="266"/>
      <c r="M123" s="98"/>
      <c r="N123" s="17"/>
      <c r="O123" s="41"/>
      <c r="P123" s="99">
        <v>98.9</v>
      </c>
      <c r="Q123" s="17">
        <v>15.2</v>
      </c>
      <c r="R123" s="17">
        <v>49.1</v>
      </c>
      <c r="S123" s="17">
        <v>49</v>
      </c>
      <c r="T123" s="17">
        <v>62.4</v>
      </c>
      <c r="U123" s="17">
        <v>62.2</v>
      </c>
      <c r="V123" s="17">
        <v>62</v>
      </c>
      <c r="W123" s="17">
        <v>65.2</v>
      </c>
      <c r="X123" s="17">
        <v>87.9</v>
      </c>
      <c r="Y123" s="17">
        <v>88</v>
      </c>
      <c r="Z123" s="17">
        <v>87.8</v>
      </c>
      <c r="AA123" s="17">
        <v>63.7</v>
      </c>
      <c r="AB123" s="17">
        <v>108.4</v>
      </c>
      <c r="AC123" s="17">
        <v>823</v>
      </c>
      <c r="AD123" s="17">
        <v>13.1</v>
      </c>
      <c r="AE123" s="17">
        <v>583</v>
      </c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>
        <v>49.3</v>
      </c>
      <c r="E124" s="17">
        <v>97.9</v>
      </c>
      <c r="F124" s="41">
        <v>14.2</v>
      </c>
      <c r="G124" s="311"/>
      <c r="H124" s="17">
        <v>34.1</v>
      </c>
      <c r="I124" s="17">
        <v>97.9</v>
      </c>
      <c r="J124" s="98">
        <v>86.2</v>
      </c>
      <c r="K124" s="17">
        <v>85.9</v>
      </c>
      <c r="L124" s="266"/>
      <c r="M124" s="98"/>
      <c r="N124" s="17"/>
      <c r="O124" s="41"/>
      <c r="P124" s="99">
        <v>98.5</v>
      </c>
      <c r="Q124" s="17">
        <v>15.5</v>
      </c>
      <c r="R124" s="17">
        <v>49</v>
      </c>
      <c r="S124" s="17">
        <v>49</v>
      </c>
      <c r="T124" s="17">
        <v>63</v>
      </c>
      <c r="U124" s="17">
        <v>62.8</v>
      </c>
      <c r="V124" s="17">
        <v>62.6</v>
      </c>
      <c r="W124" s="17">
        <v>65.8</v>
      </c>
      <c r="X124" s="17">
        <v>87.8</v>
      </c>
      <c r="Y124" s="17">
        <v>87.8</v>
      </c>
      <c r="Z124" s="17">
        <v>87.7</v>
      </c>
      <c r="AA124" s="17">
        <v>64.3</v>
      </c>
      <c r="AB124" s="17">
        <v>107.5</v>
      </c>
      <c r="AC124" s="17">
        <v>823</v>
      </c>
      <c r="AD124" s="17">
        <v>13.2</v>
      </c>
      <c r="AE124" s="17">
        <v>583</v>
      </c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>
        <v>49.4</v>
      </c>
      <c r="E125" s="17">
        <v>99.3</v>
      </c>
      <c r="F125" s="41">
        <v>14.8</v>
      </c>
      <c r="G125" s="311"/>
      <c r="H125" s="17">
        <v>36.6</v>
      </c>
      <c r="I125" s="17">
        <v>98.1</v>
      </c>
      <c r="J125" s="98">
        <v>86.2</v>
      </c>
      <c r="K125" s="17">
        <v>85.9</v>
      </c>
      <c r="L125" s="266"/>
      <c r="M125" s="98"/>
      <c r="N125" s="17"/>
      <c r="O125" s="41"/>
      <c r="P125" s="99">
        <v>98.4</v>
      </c>
      <c r="Q125" s="17">
        <v>16.3</v>
      </c>
      <c r="R125" s="17">
        <v>49.1</v>
      </c>
      <c r="S125" s="17">
        <v>49</v>
      </c>
      <c r="T125" s="17">
        <v>63.8</v>
      </c>
      <c r="U125" s="17">
        <v>63.7</v>
      </c>
      <c r="V125" s="17">
        <v>63.5</v>
      </c>
      <c r="W125" s="17">
        <v>66.599999999999994</v>
      </c>
      <c r="X125" s="17">
        <v>87.9</v>
      </c>
      <c r="Y125" s="17">
        <v>87.9</v>
      </c>
      <c r="Z125" s="17">
        <v>87.7</v>
      </c>
      <c r="AA125" s="17">
        <v>65.099999999999994</v>
      </c>
      <c r="AB125" s="17">
        <v>107.7</v>
      </c>
      <c r="AC125" s="17">
        <v>823</v>
      </c>
      <c r="AD125" s="17">
        <v>13</v>
      </c>
      <c r="AE125" s="17">
        <v>583</v>
      </c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>
        <v>49.4</v>
      </c>
      <c r="E126" s="17">
        <v>97.1</v>
      </c>
      <c r="F126" s="41">
        <v>15.3</v>
      </c>
      <c r="G126" s="311"/>
      <c r="H126" s="17">
        <v>37.5</v>
      </c>
      <c r="I126" s="17">
        <v>97.4</v>
      </c>
      <c r="J126" s="98">
        <v>86.1</v>
      </c>
      <c r="K126" s="17">
        <v>86.4</v>
      </c>
      <c r="L126" s="266"/>
      <c r="M126" s="98"/>
      <c r="N126" s="17"/>
      <c r="O126" s="41"/>
      <c r="P126" s="99">
        <v>98</v>
      </c>
      <c r="Q126" s="17">
        <v>16.8</v>
      </c>
      <c r="R126" s="17">
        <v>49.2</v>
      </c>
      <c r="S126" s="17">
        <v>49.2</v>
      </c>
      <c r="T126" s="17">
        <v>64.5</v>
      </c>
      <c r="U126" s="17">
        <v>64.400000000000006</v>
      </c>
      <c r="V126" s="17">
        <v>64.2</v>
      </c>
      <c r="W126" s="17">
        <v>67.400000000000006</v>
      </c>
      <c r="X126" s="17">
        <v>88</v>
      </c>
      <c r="Y126" s="17">
        <v>88</v>
      </c>
      <c r="Z126" s="17">
        <v>87.9</v>
      </c>
      <c r="AA126" s="17">
        <v>65.900000000000006</v>
      </c>
      <c r="AB126" s="17">
        <v>107.5</v>
      </c>
      <c r="AC126" s="17">
        <v>823</v>
      </c>
      <c r="AD126" s="17">
        <v>13</v>
      </c>
      <c r="AE126" s="17">
        <v>583</v>
      </c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>
        <v>49.4</v>
      </c>
      <c r="E127" s="17">
        <v>97</v>
      </c>
      <c r="F127" s="41">
        <v>15.7</v>
      </c>
      <c r="G127" s="311"/>
      <c r="H127" s="17">
        <v>38.1</v>
      </c>
      <c r="I127" s="17">
        <v>97.3</v>
      </c>
      <c r="J127" s="17">
        <v>86.4</v>
      </c>
      <c r="K127" s="98">
        <v>86.1</v>
      </c>
      <c r="L127" s="266"/>
      <c r="M127" s="99"/>
      <c r="N127" s="17"/>
      <c r="O127" s="41"/>
      <c r="P127" s="99">
        <v>98.4</v>
      </c>
      <c r="Q127" s="17">
        <v>17.2</v>
      </c>
      <c r="R127" s="17">
        <v>49.1</v>
      </c>
      <c r="S127" s="17">
        <v>49.1</v>
      </c>
      <c r="T127" s="17">
        <v>65</v>
      </c>
      <c r="U127" s="17">
        <v>64.900000000000006</v>
      </c>
      <c r="V127" s="17">
        <v>64.7</v>
      </c>
      <c r="W127" s="17">
        <v>68</v>
      </c>
      <c r="X127" s="17">
        <v>88</v>
      </c>
      <c r="Y127" s="17">
        <v>88</v>
      </c>
      <c r="Z127" s="17">
        <v>87.9</v>
      </c>
      <c r="AA127" s="17">
        <v>66.400000000000006</v>
      </c>
      <c r="AB127" s="17">
        <v>107</v>
      </c>
      <c r="AC127" s="17">
        <v>824</v>
      </c>
      <c r="AD127" s="17">
        <v>13</v>
      </c>
      <c r="AE127" s="17">
        <v>585</v>
      </c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>
        <v>49.4</v>
      </c>
      <c r="E128" s="17">
        <v>96</v>
      </c>
      <c r="F128" s="41">
        <v>16</v>
      </c>
      <c r="G128" s="311"/>
      <c r="H128" s="17">
        <v>37.799999999999997</v>
      </c>
      <c r="I128" s="17">
        <v>96.5</v>
      </c>
      <c r="J128" s="17">
        <v>86.3</v>
      </c>
      <c r="K128" s="98">
        <v>86</v>
      </c>
      <c r="L128" s="266"/>
      <c r="M128" s="99"/>
      <c r="N128" s="17"/>
      <c r="O128" s="41"/>
      <c r="P128" s="99">
        <v>98.7</v>
      </c>
      <c r="Q128" s="17">
        <v>17.5</v>
      </c>
      <c r="R128" s="17">
        <v>49.1</v>
      </c>
      <c r="S128" s="17">
        <v>49</v>
      </c>
      <c r="T128" s="17">
        <v>65.3</v>
      </c>
      <c r="U128" s="17">
        <v>65.2</v>
      </c>
      <c r="V128" s="17">
        <v>64.900000000000006</v>
      </c>
      <c r="W128" s="17">
        <v>68.2</v>
      </c>
      <c r="X128" s="17">
        <v>87.9</v>
      </c>
      <c r="Y128" s="17">
        <v>87.9</v>
      </c>
      <c r="Z128" s="17">
        <v>87.8</v>
      </c>
      <c r="AA128" s="17">
        <v>67.599999999999994</v>
      </c>
      <c r="AB128" s="17">
        <v>107.2</v>
      </c>
      <c r="AC128" s="17">
        <v>825</v>
      </c>
      <c r="AD128" s="17">
        <v>13</v>
      </c>
      <c r="AE128" s="17">
        <v>578</v>
      </c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>
        <v>49.4</v>
      </c>
      <c r="E129" s="17">
        <v>95.9</v>
      </c>
      <c r="F129" s="41">
        <v>15.5</v>
      </c>
      <c r="G129" s="311"/>
      <c r="H129" s="17">
        <v>36.299999999999997</v>
      </c>
      <c r="I129" s="17">
        <v>96.8</v>
      </c>
      <c r="J129" s="17">
        <v>86.2</v>
      </c>
      <c r="K129" s="98">
        <v>85.9</v>
      </c>
      <c r="L129" s="266"/>
      <c r="M129" s="99"/>
      <c r="N129" s="17"/>
      <c r="O129" s="41"/>
      <c r="P129" s="99">
        <v>98.8</v>
      </c>
      <c r="Q129" s="17">
        <v>16.899999999999999</v>
      </c>
      <c r="R129" s="17">
        <v>49.1</v>
      </c>
      <c r="S129" s="17">
        <v>49</v>
      </c>
      <c r="T129" s="17">
        <v>64.400000000000006</v>
      </c>
      <c r="U129" s="17">
        <v>64.2</v>
      </c>
      <c r="V129" s="17">
        <v>64</v>
      </c>
      <c r="W129" s="17">
        <v>67.2</v>
      </c>
      <c r="X129" s="17">
        <v>87.8</v>
      </c>
      <c r="Y129" s="17">
        <v>87.9</v>
      </c>
      <c r="Z129" s="17">
        <v>87.7</v>
      </c>
      <c r="AA129" s="17">
        <v>65.7</v>
      </c>
      <c r="AB129" s="17">
        <v>107.6</v>
      </c>
      <c r="AC129" s="17">
        <v>824</v>
      </c>
      <c r="AD129" s="17">
        <v>13.2</v>
      </c>
      <c r="AE129" s="17">
        <v>581</v>
      </c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>
        <v>49.3</v>
      </c>
      <c r="E130" s="17">
        <v>97.7</v>
      </c>
      <c r="F130" s="41">
        <v>15.1</v>
      </c>
      <c r="G130" s="311"/>
      <c r="H130" s="17">
        <v>35.5</v>
      </c>
      <c r="I130" s="17">
        <v>96.6</v>
      </c>
      <c r="J130" s="17">
        <v>86.1</v>
      </c>
      <c r="K130" s="98">
        <v>85.8</v>
      </c>
      <c r="L130" s="266"/>
      <c r="M130" s="99"/>
      <c r="N130" s="17"/>
      <c r="O130" s="41"/>
      <c r="P130" s="99">
        <v>98.9</v>
      </c>
      <c r="Q130" s="17">
        <v>16.3</v>
      </c>
      <c r="R130" s="17">
        <v>49.1</v>
      </c>
      <c r="S130" s="17">
        <v>49</v>
      </c>
      <c r="T130" s="17">
        <v>63.9</v>
      </c>
      <c r="U130" s="17">
        <v>63.8</v>
      </c>
      <c r="V130" s="17">
        <v>63.6</v>
      </c>
      <c r="W130" s="17">
        <v>66.7</v>
      </c>
      <c r="X130" s="17">
        <v>87.7</v>
      </c>
      <c r="Y130" s="17">
        <v>87.7</v>
      </c>
      <c r="Z130" s="17">
        <v>87.5</v>
      </c>
      <c r="AA130" s="17">
        <v>65.3</v>
      </c>
      <c r="AB130" s="17">
        <v>106.4</v>
      </c>
      <c r="AC130" s="17">
        <v>824</v>
      </c>
      <c r="AD130" s="17">
        <v>13.3</v>
      </c>
      <c r="AE130" s="17">
        <v>584</v>
      </c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>
        <v>49.3</v>
      </c>
      <c r="E131" s="17">
        <v>97.8</v>
      </c>
      <c r="F131" s="41">
        <v>14.7</v>
      </c>
      <c r="G131" s="311"/>
      <c r="H131" s="17">
        <v>35.200000000000003</v>
      </c>
      <c r="I131" s="17">
        <v>96.9</v>
      </c>
      <c r="J131" s="17">
        <v>86</v>
      </c>
      <c r="K131" s="98">
        <v>85.7</v>
      </c>
      <c r="L131" s="266"/>
      <c r="M131" s="99"/>
      <c r="N131" s="17"/>
      <c r="O131" s="41"/>
      <c r="P131" s="99">
        <v>98.7</v>
      </c>
      <c r="Q131" s="17">
        <v>16</v>
      </c>
      <c r="R131" s="17">
        <v>49.1</v>
      </c>
      <c r="S131" s="17">
        <v>49</v>
      </c>
      <c r="T131" s="17">
        <v>63.5</v>
      </c>
      <c r="U131" s="17">
        <v>63.3</v>
      </c>
      <c r="V131" s="17">
        <v>63.1</v>
      </c>
      <c r="W131" s="17">
        <v>66.2</v>
      </c>
      <c r="X131" s="17">
        <v>87.6</v>
      </c>
      <c r="Y131" s="17">
        <v>87.6</v>
      </c>
      <c r="Z131" s="17">
        <v>87.4</v>
      </c>
      <c r="AA131" s="17">
        <v>64.8</v>
      </c>
      <c r="AB131" s="17">
        <v>107.7</v>
      </c>
      <c r="AC131" s="17">
        <v>822</v>
      </c>
      <c r="AD131" s="17">
        <v>13.3</v>
      </c>
      <c r="AE131" s="17">
        <v>582</v>
      </c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>
        <v>49.4</v>
      </c>
      <c r="E132" s="17">
        <v>98.8</v>
      </c>
      <c r="F132" s="41">
        <v>14.6</v>
      </c>
      <c r="G132" s="312"/>
      <c r="H132" s="17">
        <v>35</v>
      </c>
      <c r="I132" s="17">
        <v>97.7</v>
      </c>
      <c r="J132" s="17">
        <v>85.9</v>
      </c>
      <c r="K132" s="98">
        <v>85.6</v>
      </c>
      <c r="L132" s="267"/>
      <c r="M132" s="99"/>
      <c r="N132" s="17"/>
      <c r="O132" s="41"/>
      <c r="P132" s="99">
        <v>99.1</v>
      </c>
      <c r="Q132" s="17">
        <v>15.8</v>
      </c>
      <c r="R132" s="17">
        <v>49.1</v>
      </c>
      <c r="S132" s="17">
        <v>49</v>
      </c>
      <c r="T132" s="17">
        <v>63.1</v>
      </c>
      <c r="U132" s="17">
        <v>63</v>
      </c>
      <c r="V132" s="17">
        <v>62.7</v>
      </c>
      <c r="W132" s="17">
        <v>65.900000000000006</v>
      </c>
      <c r="X132" s="17">
        <v>87.5</v>
      </c>
      <c r="Y132" s="17">
        <v>87.6</v>
      </c>
      <c r="Z132" s="17">
        <v>87.4</v>
      </c>
      <c r="AA132" s="17">
        <v>64.400000000000006</v>
      </c>
      <c r="AB132" s="17">
        <v>108</v>
      </c>
      <c r="AC132" s="17">
        <v>824</v>
      </c>
      <c r="AD132" s="17">
        <v>13.2</v>
      </c>
      <c r="AE132" s="17">
        <v>581</v>
      </c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>
        <f>AVERAGE($D$121:$D$132)</f>
        <v>49.358333333333327</v>
      </c>
      <c r="E133" s="78">
        <f>AVERAGE($E$121:$E$132)</f>
        <v>97.933333333333337</v>
      </c>
      <c r="F133" s="102">
        <f>AVERAGE($F$121:$F$132)</f>
        <v>14.83333333333333</v>
      </c>
      <c r="G133" s="77" t="e">
        <f>AVERAGE(G121:G132)</f>
        <v>#DIV/0!</v>
      </c>
      <c r="H133" s="78">
        <f>AVERAGE($H$121:$H$132)</f>
        <v>35.19166666666667</v>
      </c>
      <c r="I133" s="78">
        <f>AVERAGE($I$121:$I$132)</f>
        <v>97.258333333333326</v>
      </c>
      <c r="J133" s="78">
        <f>AVERAGE(J121:J132)</f>
        <v>86.225000000000009</v>
      </c>
      <c r="K133" s="103">
        <f>AVERAGE($K$121:$K$132)</f>
        <v>85.97499999999998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>
        <f t="shared" si="18"/>
        <v>98.691666666666649</v>
      </c>
      <c r="Q133" s="78">
        <f t="shared" si="18"/>
        <v>16.141666666666669</v>
      </c>
      <c r="R133" s="78">
        <f t="shared" si="18"/>
        <v>49.100000000000016</v>
      </c>
      <c r="S133" s="78">
        <f t="shared" si="18"/>
        <v>49.033333333333339</v>
      </c>
      <c r="T133" s="78">
        <f t="shared" si="18"/>
        <v>63.666666666666664</v>
      </c>
      <c r="U133" s="78">
        <f t="shared" si="18"/>
        <v>63.524999999999984</v>
      </c>
      <c r="V133" s="78">
        <f t="shared" si="18"/>
        <v>63.308333333333337</v>
      </c>
      <c r="W133" s="78">
        <f t="shared" si="18"/>
        <v>66.500000000000014</v>
      </c>
      <c r="X133" s="78">
        <f t="shared" si="18"/>
        <v>87.858333333333348</v>
      </c>
      <c r="Y133" s="78">
        <f t="shared" si="18"/>
        <v>87.891666666666666</v>
      </c>
      <c r="Z133" s="78">
        <f t="shared" si="18"/>
        <v>87.733333333333334</v>
      </c>
      <c r="AA133" s="78">
        <f t="shared" si="18"/>
        <v>65.074999999999989</v>
      </c>
      <c r="AB133" s="78">
        <f t="shared" si="18"/>
        <v>107.60000000000002</v>
      </c>
      <c r="AC133" s="78">
        <f t="shared" si="18"/>
        <v>823.58333333333337</v>
      </c>
      <c r="AD133" s="78">
        <f t="shared" si="18"/>
        <v>13.141666666666667</v>
      </c>
      <c r="AE133" s="102">
        <f>AVERAGE($AE$121:$AE$132)</f>
        <v>582.75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45362</v>
      </c>
      <c r="B134" s="11">
        <v>9.0833333333333304</v>
      </c>
      <c r="C134" s="306"/>
      <c r="D134" s="17">
        <v>49.4</v>
      </c>
      <c r="E134" s="17">
        <v>98.5</v>
      </c>
      <c r="F134" s="41">
        <v>14.4</v>
      </c>
      <c r="G134" s="306"/>
      <c r="H134" s="17">
        <v>33.799999999999997</v>
      </c>
      <c r="I134" s="17">
        <v>97.2</v>
      </c>
      <c r="J134" s="17">
        <v>85.8</v>
      </c>
      <c r="K134" s="98">
        <v>85.5</v>
      </c>
      <c r="L134" s="286">
        <f>G134-C134</f>
        <v>0</v>
      </c>
      <c r="M134" s="99"/>
      <c r="N134" s="17"/>
      <c r="O134" s="41"/>
      <c r="P134" s="99">
        <v>98.8</v>
      </c>
      <c r="Q134" s="17">
        <v>15.6</v>
      </c>
      <c r="R134" s="17">
        <v>49.1</v>
      </c>
      <c r="S134" s="17">
        <v>49</v>
      </c>
      <c r="T134" s="17">
        <v>62.8</v>
      </c>
      <c r="U134" s="17">
        <v>62.6</v>
      </c>
      <c r="V134" s="17">
        <v>62.3</v>
      </c>
      <c r="W134" s="17">
        <v>65.5</v>
      </c>
      <c r="X134" s="17">
        <v>87.5</v>
      </c>
      <c r="Y134" s="17">
        <v>83.1</v>
      </c>
      <c r="Z134" s="17">
        <v>87.4</v>
      </c>
      <c r="AA134" s="17">
        <v>64.099999999999994</v>
      </c>
      <c r="AB134" s="17">
        <v>107.8</v>
      </c>
      <c r="AC134" s="17">
        <v>826</v>
      </c>
      <c r="AD134" s="17">
        <v>13.2</v>
      </c>
      <c r="AE134" s="17">
        <v>580</v>
      </c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>
        <v>49.4</v>
      </c>
      <c r="E135" s="17">
        <v>100.2</v>
      </c>
      <c r="F135" s="41">
        <v>14</v>
      </c>
      <c r="G135" s="311"/>
      <c r="H135" s="17">
        <v>33.1</v>
      </c>
      <c r="I135" s="17">
        <v>97.6</v>
      </c>
      <c r="J135" s="17">
        <v>85.8</v>
      </c>
      <c r="K135" s="98">
        <v>85.5</v>
      </c>
      <c r="L135" s="266"/>
      <c r="M135" s="99"/>
      <c r="N135" s="17"/>
      <c r="O135" s="41"/>
      <c r="P135" s="99">
        <v>100.1</v>
      </c>
      <c r="Q135" s="17">
        <v>15.1</v>
      </c>
      <c r="R135" s="17">
        <v>49.1</v>
      </c>
      <c r="S135" s="17">
        <v>49</v>
      </c>
      <c r="T135" s="17">
        <v>62.2</v>
      </c>
      <c r="U135" s="17">
        <v>62</v>
      </c>
      <c r="V135" s="17">
        <v>61.8</v>
      </c>
      <c r="W135" s="17">
        <v>65</v>
      </c>
      <c r="X135" s="17">
        <v>87.4</v>
      </c>
      <c r="Y135" s="17">
        <v>82.9</v>
      </c>
      <c r="Z135" s="17">
        <v>87.3</v>
      </c>
      <c r="AA135" s="17">
        <v>63.5</v>
      </c>
      <c r="AB135" s="17">
        <v>108.4</v>
      </c>
      <c r="AC135" s="17">
        <v>825</v>
      </c>
      <c r="AD135" s="17">
        <v>13.2</v>
      </c>
      <c r="AE135" s="17">
        <v>580</v>
      </c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>
        <v>49.4</v>
      </c>
      <c r="E136" s="17">
        <v>99.5</v>
      </c>
      <c r="F136" s="41">
        <v>13.8</v>
      </c>
      <c r="G136" s="311"/>
      <c r="H136" s="17">
        <v>32.700000000000003</v>
      </c>
      <c r="I136" s="17">
        <v>98.4</v>
      </c>
      <c r="J136" s="17">
        <v>85.8</v>
      </c>
      <c r="K136" s="98">
        <v>85.5</v>
      </c>
      <c r="L136" s="266"/>
      <c r="M136" s="99"/>
      <c r="N136" s="17"/>
      <c r="O136" s="41"/>
      <c r="P136" s="99">
        <v>100</v>
      </c>
      <c r="Q136" s="17">
        <v>14.8</v>
      </c>
      <c r="R136" s="17">
        <v>49.1</v>
      </c>
      <c r="S136" s="17">
        <v>49</v>
      </c>
      <c r="T136" s="17">
        <v>61.8</v>
      </c>
      <c r="U136" s="17">
        <v>61.7</v>
      </c>
      <c r="V136" s="17">
        <v>61.5</v>
      </c>
      <c r="W136" s="17">
        <v>64.599999999999994</v>
      </c>
      <c r="X136" s="17">
        <v>87.4</v>
      </c>
      <c r="Y136" s="17">
        <v>83</v>
      </c>
      <c r="Z136" s="17">
        <v>87.3</v>
      </c>
      <c r="AA136" s="17">
        <v>63.2</v>
      </c>
      <c r="AB136" s="17">
        <v>108.7</v>
      </c>
      <c r="AC136" s="17">
        <v>822</v>
      </c>
      <c r="AD136" s="17">
        <v>13.2</v>
      </c>
      <c r="AE136" s="17">
        <v>584</v>
      </c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>
        <v>49.4</v>
      </c>
      <c r="E137" s="17">
        <v>98.7</v>
      </c>
      <c r="F137" s="41">
        <v>14.1</v>
      </c>
      <c r="G137" s="311"/>
      <c r="H137" s="17">
        <v>35</v>
      </c>
      <c r="I137" s="17">
        <v>98.7</v>
      </c>
      <c r="J137" s="17">
        <v>85.8</v>
      </c>
      <c r="K137" s="98">
        <v>85.6</v>
      </c>
      <c r="L137" s="266"/>
      <c r="M137" s="99"/>
      <c r="N137" s="17"/>
      <c r="O137" s="41"/>
      <c r="P137" s="99">
        <v>100.2</v>
      </c>
      <c r="Q137" s="17">
        <v>15.3</v>
      </c>
      <c r="R137" s="17">
        <v>49.1</v>
      </c>
      <c r="S137" s="17">
        <v>49</v>
      </c>
      <c r="T137" s="17">
        <v>62.6</v>
      </c>
      <c r="U137" s="17">
        <v>62.4</v>
      </c>
      <c r="V137" s="17">
        <v>62.2</v>
      </c>
      <c r="W137" s="17">
        <v>65.3</v>
      </c>
      <c r="X137" s="17">
        <v>87.5</v>
      </c>
      <c r="Y137" s="17">
        <v>83</v>
      </c>
      <c r="Z137" s="17">
        <v>87.4</v>
      </c>
      <c r="AA137" s="17">
        <v>63.9</v>
      </c>
      <c r="AB137" s="17">
        <v>108.2</v>
      </c>
      <c r="AC137" s="17">
        <v>823</v>
      </c>
      <c r="AD137" s="17">
        <v>13</v>
      </c>
      <c r="AE137" s="17">
        <v>580</v>
      </c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>
        <v>49.3</v>
      </c>
      <c r="E138" s="17">
        <v>100</v>
      </c>
      <c r="F138" s="41">
        <v>14.8</v>
      </c>
      <c r="G138" s="311"/>
      <c r="H138" s="17">
        <v>37.299999999999997</v>
      </c>
      <c r="I138" s="17">
        <v>97.8</v>
      </c>
      <c r="J138" s="17">
        <v>85.9</v>
      </c>
      <c r="K138" s="98">
        <v>85.7</v>
      </c>
      <c r="L138" s="266"/>
      <c r="M138" s="99"/>
      <c r="N138" s="17"/>
      <c r="O138" s="41"/>
      <c r="P138" s="99">
        <v>99.6</v>
      </c>
      <c r="Q138" s="17">
        <v>16.600000000000001</v>
      </c>
      <c r="R138" s="17">
        <v>49.1</v>
      </c>
      <c r="S138" s="17">
        <v>49</v>
      </c>
      <c r="T138" s="17">
        <v>64.099999999999994</v>
      </c>
      <c r="U138" s="17">
        <v>63.8</v>
      </c>
      <c r="V138" s="17">
        <v>63.6</v>
      </c>
      <c r="W138" s="17">
        <v>66.900000000000006</v>
      </c>
      <c r="X138" s="17">
        <v>87.5</v>
      </c>
      <c r="Y138" s="17">
        <v>82.4</v>
      </c>
      <c r="Z138" s="17">
        <v>87.5</v>
      </c>
      <c r="AA138" s="17">
        <v>65.400000000000006</v>
      </c>
      <c r="AB138" s="17">
        <v>107.4</v>
      </c>
      <c r="AC138" s="17">
        <v>824</v>
      </c>
      <c r="AD138" s="17">
        <v>13.2</v>
      </c>
      <c r="AE138" s="17">
        <v>581</v>
      </c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>
        <v>49.4</v>
      </c>
      <c r="E139" s="17">
        <v>95.4</v>
      </c>
      <c r="F139" s="41">
        <v>15.4</v>
      </c>
      <c r="G139" s="311"/>
      <c r="H139" s="17">
        <v>38.299999999999997</v>
      </c>
      <c r="I139" s="17">
        <v>97.7</v>
      </c>
      <c r="J139" s="17">
        <v>86.1</v>
      </c>
      <c r="K139" s="98">
        <v>85.8</v>
      </c>
      <c r="L139" s="266"/>
      <c r="M139" s="99"/>
      <c r="N139" s="17"/>
      <c r="O139" s="41"/>
      <c r="P139" s="99">
        <v>98.8</v>
      </c>
      <c r="Q139" s="17">
        <v>17.2</v>
      </c>
      <c r="R139" s="17">
        <v>49.1</v>
      </c>
      <c r="S139" s="17">
        <v>49</v>
      </c>
      <c r="T139" s="17">
        <v>64.8</v>
      </c>
      <c r="U139" s="17">
        <v>64.599999999999994</v>
      </c>
      <c r="V139" s="144">
        <v>64.400000000000006</v>
      </c>
      <c r="W139" s="17">
        <v>67.599999999999994</v>
      </c>
      <c r="X139" s="17">
        <v>87.7</v>
      </c>
      <c r="Y139" s="17">
        <v>82.3</v>
      </c>
      <c r="Z139" s="17">
        <v>87.6</v>
      </c>
      <c r="AA139" s="17">
        <v>66.099999999999994</v>
      </c>
      <c r="AB139" s="17">
        <v>107.6</v>
      </c>
      <c r="AC139" s="17">
        <v>824</v>
      </c>
      <c r="AD139" s="17">
        <v>13.2</v>
      </c>
      <c r="AE139" s="41">
        <v>581</v>
      </c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>
        <v>49.4</v>
      </c>
      <c r="E140" s="17">
        <v>96.6</v>
      </c>
      <c r="F140" s="41">
        <v>15.7</v>
      </c>
      <c r="G140" s="311"/>
      <c r="H140" s="17">
        <v>38.299999999999997</v>
      </c>
      <c r="I140" s="17">
        <v>97.1</v>
      </c>
      <c r="J140" s="17">
        <v>86.4</v>
      </c>
      <c r="K140" s="17">
        <v>86.1</v>
      </c>
      <c r="L140" s="266"/>
      <c r="M140" s="99"/>
      <c r="N140" s="17"/>
      <c r="O140" s="41"/>
      <c r="P140" s="99">
        <v>98.3</v>
      </c>
      <c r="Q140" s="17">
        <v>17.399999999999999</v>
      </c>
      <c r="R140" s="17">
        <v>49.1</v>
      </c>
      <c r="S140" s="17">
        <v>49.1</v>
      </c>
      <c r="T140" s="17">
        <v>65.2</v>
      </c>
      <c r="U140" s="17">
        <v>65.099999999999994</v>
      </c>
      <c r="V140" s="144">
        <v>64.900000000000006</v>
      </c>
      <c r="W140" s="17">
        <v>68.2</v>
      </c>
      <c r="X140" s="17">
        <v>88</v>
      </c>
      <c r="Y140" s="17">
        <v>82.4</v>
      </c>
      <c r="Z140" s="17">
        <v>87.9</v>
      </c>
      <c r="AA140" s="17">
        <v>66.599999999999994</v>
      </c>
      <c r="AB140" s="17">
        <v>106.5</v>
      </c>
      <c r="AC140" s="17">
        <v>824</v>
      </c>
      <c r="AD140" s="17">
        <v>13.3</v>
      </c>
      <c r="AE140" s="41">
        <v>582</v>
      </c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>
        <v>49.4</v>
      </c>
      <c r="E141" s="17">
        <v>96.3</v>
      </c>
      <c r="F141" s="41">
        <v>15.9</v>
      </c>
      <c r="G141" s="311"/>
      <c r="H141" s="17">
        <v>37.799999999999997</v>
      </c>
      <c r="I141" s="17">
        <v>95.9</v>
      </c>
      <c r="J141" s="17">
        <v>86.7</v>
      </c>
      <c r="K141" s="17">
        <v>86.4</v>
      </c>
      <c r="L141" s="266"/>
      <c r="M141" s="99"/>
      <c r="N141" s="17"/>
      <c r="O141" s="41"/>
      <c r="P141" s="99">
        <v>99</v>
      </c>
      <c r="Q141" s="17">
        <v>17.399999999999999</v>
      </c>
      <c r="R141" s="17">
        <v>49.1</v>
      </c>
      <c r="S141" s="17">
        <v>49</v>
      </c>
      <c r="T141" s="17">
        <v>65.599999999999994</v>
      </c>
      <c r="U141" s="17">
        <v>65.5</v>
      </c>
      <c r="V141" s="17">
        <v>65.3</v>
      </c>
      <c r="W141" s="17">
        <v>68.599999999999994</v>
      </c>
      <c r="X141" s="17">
        <v>88.3</v>
      </c>
      <c r="Y141" s="17">
        <v>82.6</v>
      </c>
      <c r="Z141" s="17">
        <v>88.1</v>
      </c>
      <c r="AA141" s="17">
        <v>67</v>
      </c>
      <c r="AB141" s="17">
        <v>106.3</v>
      </c>
      <c r="AC141" s="17">
        <v>825</v>
      </c>
      <c r="AD141" s="17">
        <v>13</v>
      </c>
      <c r="AE141" s="41">
        <v>586</v>
      </c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>
        <v>49.4</v>
      </c>
      <c r="E142" s="17">
        <v>94.9</v>
      </c>
      <c r="F142" s="41">
        <v>15.6</v>
      </c>
      <c r="G142" s="311"/>
      <c r="H142" s="17">
        <v>36.5</v>
      </c>
      <c r="I142" s="17">
        <v>96.6</v>
      </c>
      <c r="J142" s="17">
        <v>86.9</v>
      </c>
      <c r="K142" s="17">
        <v>86.6</v>
      </c>
      <c r="L142" s="266"/>
      <c r="M142" s="99"/>
      <c r="N142" s="17"/>
      <c r="O142" s="41"/>
      <c r="P142" s="99">
        <v>98.2</v>
      </c>
      <c r="Q142" s="17">
        <v>16.899999999999999</v>
      </c>
      <c r="R142" s="17">
        <v>49.1</v>
      </c>
      <c r="S142" s="17">
        <v>49</v>
      </c>
      <c r="T142" s="17">
        <v>65.2</v>
      </c>
      <c r="U142" s="17">
        <v>65.099999999999994</v>
      </c>
      <c r="V142" s="17">
        <v>64.8</v>
      </c>
      <c r="W142" s="17">
        <v>68.099999999999994</v>
      </c>
      <c r="X142" s="17">
        <v>88.5</v>
      </c>
      <c r="Y142" s="17">
        <v>82.6</v>
      </c>
      <c r="Z142" s="17">
        <v>88.4</v>
      </c>
      <c r="AA142" s="17">
        <v>66.599999999999994</v>
      </c>
      <c r="AB142" s="17">
        <v>106.6</v>
      </c>
      <c r="AC142" s="17">
        <v>824</v>
      </c>
      <c r="AD142" s="17">
        <v>13.3</v>
      </c>
      <c r="AE142" s="41">
        <v>588</v>
      </c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>
        <v>49.3</v>
      </c>
      <c r="E143" s="17">
        <v>95.4</v>
      </c>
      <c r="F143" s="41">
        <v>15.2</v>
      </c>
      <c r="G143" s="311"/>
      <c r="H143" s="17">
        <v>36.1</v>
      </c>
      <c r="I143" s="17">
        <v>96.4</v>
      </c>
      <c r="J143" s="17">
        <v>87</v>
      </c>
      <c r="K143" s="17">
        <v>86.8</v>
      </c>
      <c r="L143" s="266"/>
      <c r="M143" s="99"/>
      <c r="N143" s="17"/>
      <c r="O143" s="41"/>
      <c r="P143" s="99">
        <v>98.2</v>
      </c>
      <c r="Q143" s="17">
        <v>16.5</v>
      </c>
      <c r="R143" s="17">
        <v>49.1</v>
      </c>
      <c r="S143" s="17">
        <v>49</v>
      </c>
      <c r="T143" s="17">
        <v>64.8</v>
      </c>
      <c r="U143" s="17">
        <v>64.7</v>
      </c>
      <c r="V143" s="17">
        <v>64.5</v>
      </c>
      <c r="W143" s="17">
        <v>67.7</v>
      </c>
      <c r="X143" s="17">
        <v>88.6</v>
      </c>
      <c r="Y143" s="17">
        <v>82.6</v>
      </c>
      <c r="Z143" s="17">
        <v>88.6</v>
      </c>
      <c r="AA143" s="17">
        <v>66.2</v>
      </c>
      <c r="AB143" s="17">
        <v>106.7</v>
      </c>
      <c r="AC143" s="17">
        <v>824</v>
      </c>
      <c r="AD143" s="17">
        <v>13.2</v>
      </c>
      <c r="AE143" s="41">
        <v>587</v>
      </c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>
        <v>49.4</v>
      </c>
      <c r="E144" s="17">
        <v>96.2</v>
      </c>
      <c r="F144" s="41">
        <v>14.9</v>
      </c>
      <c r="G144" s="311"/>
      <c r="H144" s="17">
        <v>35.6</v>
      </c>
      <c r="I144" s="17">
        <v>97.1</v>
      </c>
      <c r="J144" s="17">
        <v>87.1</v>
      </c>
      <c r="K144" s="17">
        <v>86.9</v>
      </c>
      <c r="L144" s="266"/>
      <c r="M144" s="99"/>
      <c r="N144" s="17"/>
      <c r="O144" s="41"/>
      <c r="P144" s="99">
        <v>98.5</v>
      </c>
      <c r="Q144" s="17">
        <v>16.100000000000001</v>
      </c>
      <c r="R144" s="17">
        <v>49.1</v>
      </c>
      <c r="S144" s="17">
        <v>49</v>
      </c>
      <c r="T144" s="17">
        <v>64.400000000000006</v>
      </c>
      <c r="U144" s="17">
        <v>64.3</v>
      </c>
      <c r="V144" s="17">
        <v>64.099999999999994</v>
      </c>
      <c r="W144" s="17">
        <v>67.3</v>
      </c>
      <c r="X144" s="17">
        <v>88.7</v>
      </c>
      <c r="Y144" s="17">
        <v>82.8</v>
      </c>
      <c r="Z144" s="17">
        <v>88.6</v>
      </c>
      <c r="AA144" s="17">
        <v>65.8</v>
      </c>
      <c r="AB144" s="17">
        <v>107</v>
      </c>
      <c r="AC144" s="17">
        <v>823</v>
      </c>
      <c r="AD144" s="17">
        <v>13.2</v>
      </c>
      <c r="AE144" s="41">
        <v>591</v>
      </c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>
        <v>49.4</v>
      </c>
      <c r="E145" s="17">
        <v>98.3</v>
      </c>
      <c r="F145" s="41">
        <v>14.7</v>
      </c>
      <c r="G145" s="312"/>
      <c r="H145" s="17">
        <v>35</v>
      </c>
      <c r="I145" s="17">
        <v>97</v>
      </c>
      <c r="J145" s="17">
        <v>87.1</v>
      </c>
      <c r="K145" s="17">
        <v>86.9</v>
      </c>
      <c r="L145" s="267"/>
      <c r="M145" s="99"/>
      <c r="N145" s="17"/>
      <c r="O145" s="41"/>
      <c r="P145" s="99">
        <v>98.5</v>
      </c>
      <c r="Q145" s="17">
        <v>16</v>
      </c>
      <c r="R145" s="17">
        <v>49.1</v>
      </c>
      <c r="S145" s="143">
        <v>49.1</v>
      </c>
      <c r="T145" s="17">
        <v>64.099999999999994</v>
      </c>
      <c r="U145" s="17">
        <v>64</v>
      </c>
      <c r="V145" s="17">
        <v>63.8</v>
      </c>
      <c r="W145" s="17">
        <v>67.099999999999994</v>
      </c>
      <c r="X145" s="17">
        <v>88.8</v>
      </c>
      <c r="Y145" s="17">
        <v>83</v>
      </c>
      <c r="Z145" s="17">
        <v>88.7</v>
      </c>
      <c r="AA145" s="17">
        <v>65.5</v>
      </c>
      <c r="AB145" s="17">
        <v>107.3</v>
      </c>
      <c r="AC145" s="17">
        <v>823</v>
      </c>
      <c r="AD145" s="17">
        <v>13.2</v>
      </c>
      <c r="AE145" s="41">
        <v>589</v>
      </c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>
        <f>AVERAGE($D$134:$D$145)</f>
        <v>49.383333333333326</v>
      </c>
      <c r="E146" s="78">
        <f>AVERAGE($E$134:$E$145)</f>
        <v>97.499999999999986</v>
      </c>
      <c r="F146" s="102">
        <f>AVERAGE($F$134:$F$145)</f>
        <v>14.875</v>
      </c>
      <c r="G146" s="77" t="e">
        <f>AVERAGE(G134:G145)</f>
        <v>#DIV/0!</v>
      </c>
      <c r="H146" s="78">
        <f>AVERAGE($H$134:$H$145)</f>
        <v>35.791666666666679</v>
      </c>
      <c r="I146" s="78">
        <f>AVERAGE($I$134:$I$145)</f>
        <v>97.291666666666671</v>
      </c>
      <c r="J146" s="78">
        <f>AVERAGE(J134:J145)</f>
        <v>86.366666666666674</v>
      </c>
      <c r="K146" s="103">
        <f>AVERAGE($K$134:$K$145)</f>
        <v>86.108333333333334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>
        <f t="shared" si="20"/>
        <v>99.016666666666652</v>
      </c>
      <c r="Q146" s="78">
        <f t="shared" si="20"/>
        <v>16.241666666666667</v>
      </c>
      <c r="R146" s="78">
        <f t="shared" si="20"/>
        <v>49.100000000000016</v>
      </c>
      <c r="S146" s="78">
        <f t="shared" si="20"/>
        <v>49.016666666666673</v>
      </c>
      <c r="T146" s="78">
        <f t="shared" si="20"/>
        <v>63.966666666666669</v>
      </c>
      <c r="U146" s="78">
        <f t="shared" si="20"/>
        <v>63.81666666666667</v>
      </c>
      <c r="V146" s="78">
        <f t="shared" si="20"/>
        <v>63.6</v>
      </c>
      <c r="W146" s="78">
        <f t="shared" si="20"/>
        <v>66.825000000000003</v>
      </c>
      <c r="X146" s="78">
        <f t="shared" si="20"/>
        <v>87.991666666666674</v>
      </c>
      <c r="Y146" s="78">
        <f t="shared" si="20"/>
        <v>82.725000000000009</v>
      </c>
      <c r="Z146" s="78">
        <f t="shared" si="20"/>
        <v>87.899999999999991</v>
      </c>
      <c r="AA146" s="78">
        <f t="shared" si="20"/>
        <v>65.325000000000003</v>
      </c>
      <c r="AB146" s="78">
        <f t="shared" si="20"/>
        <v>107.375</v>
      </c>
      <c r="AC146" s="78">
        <f t="shared" si="20"/>
        <v>823.91666666666663</v>
      </c>
      <c r="AD146" s="78">
        <f t="shared" si="20"/>
        <v>13.18333333333333</v>
      </c>
      <c r="AE146" s="102">
        <f>AVERAGE($AE$134:$AE$145)</f>
        <v>584.08333333333337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45363</v>
      </c>
      <c r="B147" s="11">
        <v>10.0833333333333</v>
      </c>
      <c r="C147" s="306"/>
      <c r="D147" s="17">
        <v>49.4</v>
      </c>
      <c r="E147" s="17">
        <v>96.4</v>
      </c>
      <c r="F147" s="41">
        <v>14.5</v>
      </c>
      <c r="G147" s="306"/>
      <c r="H147" s="17">
        <v>34.799999999999997</v>
      </c>
      <c r="I147" s="17">
        <v>97.3</v>
      </c>
      <c r="J147" s="17">
        <v>87.2</v>
      </c>
      <c r="K147" s="98">
        <v>86.9</v>
      </c>
      <c r="L147" s="286">
        <f>G147-C147</f>
        <v>0</v>
      </c>
      <c r="M147" s="99"/>
      <c r="N147" s="17"/>
      <c r="O147" s="41"/>
      <c r="P147" s="99">
        <v>98.1</v>
      </c>
      <c r="Q147" s="17">
        <v>15.6</v>
      </c>
      <c r="R147" s="17">
        <v>49.1</v>
      </c>
      <c r="S147" s="17">
        <v>49</v>
      </c>
      <c r="T147" s="17">
        <v>63.8</v>
      </c>
      <c r="U147" s="17">
        <v>63.7</v>
      </c>
      <c r="V147" s="17">
        <v>63.5</v>
      </c>
      <c r="W147" s="17">
        <v>66.8</v>
      </c>
      <c r="X147" s="17">
        <v>88.8</v>
      </c>
      <c r="Y147" s="17">
        <v>83</v>
      </c>
      <c r="Z147" s="17">
        <v>88.7</v>
      </c>
      <c r="AA147" s="17">
        <v>65.2</v>
      </c>
      <c r="AB147" s="17">
        <v>107.3</v>
      </c>
      <c r="AC147" s="17">
        <v>824</v>
      </c>
      <c r="AD147" s="17">
        <v>13.2</v>
      </c>
      <c r="AE147" s="41">
        <v>589</v>
      </c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>
        <v>49.4</v>
      </c>
      <c r="E148" s="17">
        <v>98.3</v>
      </c>
      <c r="F148" s="41">
        <v>14.4</v>
      </c>
      <c r="G148" s="311"/>
      <c r="H148" s="17">
        <v>34</v>
      </c>
      <c r="I148" s="17">
        <v>97.4</v>
      </c>
      <c r="J148" s="17">
        <v>87.2</v>
      </c>
      <c r="K148" s="98">
        <v>86.9</v>
      </c>
      <c r="L148" s="266"/>
      <c r="M148" s="99"/>
      <c r="N148" s="17"/>
      <c r="O148" s="41"/>
      <c r="P148" s="99">
        <v>99.4</v>
      </c>
      <c r="Q148" s="17">
        <v>15.6</v>
      </c>
      <c r="R148" s="17">
        <v>49.1</v>
      </c>
      <c r="S148" s="17">
        <v>49</v>
      </c>
      <c r="T148" s="17">
        <v>63.7</v>
      </c>
      <c r="U148" s="17">
        <v>63.7</v>
      </c>
      <c r="V148" s="17">
        <v>63.5</v>
      </c>
      <c r="W148" s="17">
        <v>66.7</v>
      </c>
      <c r="X148" s="17">
        <v>88.8</v>
      </c>
      <c r="Y148" s="17">
        <v>83.5</v>
      </c>
      <c r="Z148" s="17">
        <v>88.7</v>
      </c>
      <c r="AA148" s="17">
        <v>65.099999999999994</v>
      </c>
      <c r="AB148" s="17">
        <v>107.5</v>
      </c>
      <c r="AC148" s="17">
        <v>824</v>
      </c>
      <c r="AD148" s="17">
        <v>13</v>
      </c>
      <c r="AE148" s="41">
        <v>590</v>
      </c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>
        <v>49.3</v>
      </c>
      <c r="E149" s="17">
        <v>97.4</v>
      </c>
      <c r="F149" s="41">
        <v>14.3</v>
      </c>
      <c r="G149" s="311"/>
      <c r="H149" s="17">
        <v>34.299999999999997</v>
      </c>
      <c r="I149" s="17">
        <v>96.4</v>
      </c>
      <c r="J149" s="17">
        <v>87.3</v>
      </c>
      <c r="K149" s="98">
        <v>87</v>
      </c>
      <c r="L149" s="266"/>
      <c r="M149" s="99"/>
      <c r="N149" s="17"/>
      <c r="O149" s="41"/>
      <c r="P149" s="99">
        <v>98.9</v>
      </c>
      <c r="Q149" s="17">
        <v>15.7</v>
      </c>
      <c r="R149" s="17">
        <v>49.1</v>
      </c>
      <c r="S149" s="17">
        <v>49</v>
      </c>
      <c r="T149" s="17">
        <v>63.8</v>
      </c>
      <c r="U149" s="17">
        <v>63.8</v>
      </c>
      <c r="V149" s="17">
        <v>63.5</v>
      </c>
      <c r="W149" s="17">
        <v>66.8</v>
      </c>
      <c r="X149" s="17">
        <v>88.8</v>
      </c>
      <c r="Y149" s="17">
        <v>83.5</v>
      </c>
      <c r="Z149" s="17">
        <v>88.7</v>
      </c>
      <c r="AA149" s="17">
        <v>65.2</v>
      </c>
      <c r="AB149" s="17">
        <v>107.5</v>
      </c>
      <c r="AC149" s="17">
        <v>824</v>
      </c>
      <c r="AD149" s="17">
        <v>13.2</v>
      </c>
      <c r="AE149" s="41">
        <v>588</v>
      </c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>
        <v>49.4</v>
      </c>
      <c r="E150" s="17">
        <v>98.4</v>
      </c>
      <c r="F150" s="41">
        <v>14.6</v>
      </c>
      <c r="G150" s="311"/>
      <c r="H150" s="17">
        <v>36.299999999999997</v>
      </c>
      <c r="I150" s="17">
        <v>96.9</v>
      </c>
      <c r="J150" s="17">
        <v>87.3</v>
      </c>
      <c r="K150" s="98">
        <v>87</v>
      </c>
      <c r="L150" s="266"/>
      <c r="M150" s="99"/>
      <c r="N150" s="17"/>
      <c r="O150" s="41"/>
      <c r="P150" s="99">
        <v>99.2</v>
      </c>
      <c r="Q150" s="17">
        <v>15.7</v>
      </c>
      <c r="R150" s="17">
        <v>49.1</v>
      </c>
      <c r="S150" s="17">
        <v>49</v>
      </c>
      <c r="T150" s="17">
        <v>64.599999999999994</v>
      </c>
      <c r="U150" s="17">
        <v>64.599999999999994</v>
      </c>
      <c r="V150" s="17">
        <v>64.3</v>
      </c>
      <c r="W150" s="17">
        <v>67.7</v>
      </c>
      <c r="X150" s="17">
        <v>88.9</v>
      </c>
      <c r="Y150" s="17">
        <v>83.6</v>
      </c>
      <c r="Z150" s="17">
        <v>88.8</v>
      </c>
      <c r="AA150" s="17">
        <v>66</v>
      </c>
      <c r="AB150" s="17">
        <v>107.2</v>
      </c>
      <c r="AC150" s="17">
        <v>823</v>
      </c>
      <c r="AD150" s="17">
        <v>13.2</v>
      </c>
      <c r="AE150" s="41">
        <v>590</v>
      </c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>
        <v>49.4</v>
      </c>
      <c r="E151" s="17">
        <v>96.7</v>
      </c>
      <c r="F151" s="41">
        <v>15.3</v>
      </c>
      <c r="G151" s="311"/>
      <c r="H151" s="17">
        <v>37.9</v>
      </c>
      <c r="I151" s="17">
        <v>96.4</v>
      </c>
      <c r="J151" s="17">
        <v>87.4</v>
      </c>
      <c r="K151" s="98">
        <v>87.1</v>
      </c>
      <c r="L151" s="266"/>
      <c r="M151" s="99"/>
      <c r="N151" s="17"/>
      <c r="O151" s="41"/>
      <c r="P151" s="99">
        <v>99.4</v>
      </c>
      <c r="Q151" s="17">
        <v>16.5</v>
      </c>
      <c r="R151" s="17">
        <v>49.1</v>
      </c>
      <c r="S151" s="17">
        <v>49</v>
      </c>
      <c r="T151" s="17">
        <v>65.5</v>
      </c>
      <c r="U151" s="17">
        <v>65.400000000000006</v>
      </c>
      <c r="V151" s="17">
        <v>65.2</v>
      </c>
      <c r="W151" s="17">
        <v>68.400000000000006</v>
      </c>
      <c r="X151" s="17">
        <v>88.9</v>
      </c>
      <c r="Y151" s="17">
        <v>84.4</v>
      </c>
      <c r="Z151" s="17">
        <v>88.9</v>
      </c>
      <c r="AA151" s="17">
        <v>67</v>
      </c>
      <c r="AB151" s="17">
        <v>106.9</v>
      </c>
      <c r="AC151" s="17">
        <v>825</v>
      </c>
      <c r="AD151" s="17">
        <v>13.3</v>
      </c>
      <c r="AE151" s="41">
        <v>589</v>
      </c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>
        <v>49.4</v>
      </c>
      <c r="E152" s="17">
        <v>95.5</v>
      </c>
      <c r="F152" s="41">
        <v>15.6</v>
      </c>
      <c r="G152" s="311"/>
      <c r="H152" s="17">
        <v>38</v>
      </c>
      <c r="I152" s="17">
        <v>96.2</v>
      </c>
      <c r="J152" s="17">
        <v>87.4</v>
      </c>
      <c r="K152" s="98">
        <v>87.1</v>
      </c>
      <c r="L152" s="266"/>
      <c r="M152" s="99"/>
      <c r="N152" s="17"/>
      <c r="O152" s="41"/>
      <c r="P152" s="99">
        <v>97.5</v>
      </c>
      <c r="Q152" s="17">
        <v>16.899999999999999</v>
      </c>
      <c r="R152" s="17">
        <v>49.1</v>
      </c>
      <c r="S152" s="17">
        <v>49</v>
      </c>
      <c r="T152" s="17">
        <v>65.8</v>
      </c>
      <c r="U152" s="17">
        <v>65.7</v>
      </c>
      <c r="V152" s="17">
        <v>65.5</v>
      </c>
      <c r="W152" s="17">
        <v>68.8</v>
      </c>
      <c r="X152" s="17">
        <v>88.9</v>
      </c>
      <c r="Y152" s="17">
        <v>84.5</v>
      </c>
      <c r="Z152" s="17">
        <v>88.9</v>
      </c>
      <c r="AA152" s="17">
        <v>67.3</v>
      </c>
      <c r="AB152" s="17">
        <v>106.3</v>
      </c>
      <c r="AC152" s="17">
        <v>822</v>
      </c>
      <c r="AD152" s="17">
        <v>13</v>
      </c>
      <c r="AE152" s="41">
        <v>590</v>
      </c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>
        <v>49.4</v>
      </c>
      <c r="E153" s="17">
        <v>93</v>
      </c>
      <c r="F153" s="41">
        <v>16.100000000000001</v>
      </c>
      <c r="G153" s="311"/>
      <c r="H153" s="17">
        <v>38.4</v>
      </c>
      <c r="I153" s="17">
        <v>95.2</v>
      </c>
      <c r="J153" s="17">
        <v>87.4</v>
      </c>
      <c r="K153" s="98">
        <v>87.1</v>
      </c>
      <c r="L153" s="266"/>
      <c r="M153" s="99"/>
      <c r="N153" s="17"/>
      <c r="O153" s="41"/>
      <c r="P153" s="99">
        <v>96.9</v>
      </c>
      <c r="Q153" s="17">
        <v>17.600000000000001</v>
      </c>
      <c r="R153" s="17">
        <v>49.2</v>
      </c>
      <c r="S153" s="17">
        <v>49.1</v>
      </c>
      <c r="T153" s="17">
        <v>66.7</v>
      </c>
      <c r="U153" s="17">
        <v>66.599999999999994</v>
      </c>
      <c r="V153" s="17">
        <v>66.3</v>
      </c>
      <c r="W153" s="17">
        <v>69.8</v>
      </c>
      <c r="X153" s="17">
        <v>88.9</v>
      </c>
      <c r="Y153" s="17">
        <v>84.6</v>
      </c>
      <c r="Z153" s="17">
        <v>88.8</v>
      </c>
      <c r="AA153" s="17">
        <v>68.099999999999994</v>
      </c>
      <c r="AB153" s="17">
        <v>105.4</v>
      </c>
      <c r="AC153" s="17">
        <v>824</v>
      </c>
      <c r="AD153" s="17">
        <v>13.2</v>
      </c>
      <c r="AE153" s="41">
        <v>592</v>
      </c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>
        <v>49.4</v>
      </c>
      <c r="E154" s="17">
        <v>94.9</v>
      </c>
      <c r="F154" s="41">
        <v>16.100000000000001</v>
      </c>
      <c r="G154" s="311"/>
      <c r="H154" s="17">
        <v>37.700000000000003</v>
      </c>
      <c r="I154" s="17">
        <v>95.7</v>
      </c>
      <c r="J154" s="17">
        <v>87.5</v>
      </c>
      <c r="K154" s="98">
        <v>87.2</v>
      </c>
      <c r="L154" s="266"/>
      <c r="M154" s="99"/>
      <c r="N154" s="17"/>
      <c r="O154" s="41"/>
      <c r="P154" s="99">
        <v>97.9</v>
      </c>
      <c r="Q154" s="17">
        <v>17.5</v>
      </c>
      <c r="R154" s="17">
        <v>49.1</v>
      </c>
      <c r="S154" s="17">
        <v>49.1</v>
      </c>
      <c r="T154" s="17">
        <v>66.400000000000006</v>
      </c>
      <c r="U154" s="17">
        <v>66.3</v>
      </c>
      <c r="V154" s="17">
        <v>66.099999999999994</v>
      </c>
      <c r="W154" s="17">
        <v>69.5</v>
      </c>
      <c r="X154" s="17">
        <v>89</v>
      </c>
      <c r="Y154" s="17">
        <v>84.8</v>
      </c>
      <c r="Z154" s="17">
        <v>88.9</v>
      </c>
      <c r="AA154" s="17">
        <v>67.8</v>
      </c>
      <c r="AB154" s="17">
        <v>106</v>
      </c>
      <c r="AC154" s="17">
        <v>824</v>
      </c>
      <c r="AD154" s="17">
        <v>13.2</v>
      </c>
      <c r="AE154" s="41">
        <v>594</v>
      </c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>
        <v>49.3</v>
      </c>
      <c r="E155" s="17">
        <v>93.4</v>
      </c>
      <c r="F155" s="41">
        <v>15.7</v>
      </c>
      <c r="G155" s="311"/>
      <c r="H155" s="17">
        <v>36.299999999999997</v>
      </c>
      <c r="I155" s="17">
        <v>95.1</v>
      </c>
      <c r="J155" s="17">
        <v>87.6</v>
      </c>
      <c r="K155" s="98">
        <v>87.4</v>
      </c>
      <c r="L155" s="266"/>
      <c r="M155" s="99"/>
      <c r="N155" s="17"/>
      <c r="O155" s="41"/>
      <c r="P155" s="99">
        <v>97.2</v>
      </c>
      <c r="Q155" s="17">
        <v>17.100000000000001</v>
      </c>
      <c r="R155" s="17">
        <v>49.1</v>
      </c>
      <c r="S155" s="17">
        <v>49</v>
      </c>
      <c r="T155" s="17">
        <v>65.400000000000006</v>
      </c>
      <c r="U155" s="17">
        <v>65.8</v>
      </c>
      <c r="V155" s="17">
        <v>65.5</v>
      </c>
      <c r="W155" s="17">
        <v>68.900000000000006</v>
      </c>
      <c r="X155" s="17">
        <v>89.2</v>
      </c>
      <c r="Y155" s="17">
        <v>84.1</v>
      </c>
      <c r="Z155" s="17">
        <v>89.1</v>
      </c>
      <c r="AA155" s="17">
        <v>67.3</v>
      </c>
      <c r="AB155" s="17">
        <v>106.4</v>
      </c>
      <c r="AC155" s="17">
        <v>823</v>
      </c>
      <c r="AD155" s="17">
        <v>13.2</v>
      </c>
      <c r="AE155" s="41">
        <v>595</v>
      </c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>
        <v>49.4</v>
      </c>
      <c r="E156" s="17">
        <v>96.2</v>
      </c>
      <c r="F156" s="41">
        <v>15.5</v>
      </c>
      <c r="G156" s="311"/>
      <c r="H156" s="17">
        <v>35.799999999999997</v>
      </c>
      <c r="I156" s="17">
        <v>95.9</v>
      </c>
      <c r="J156" s="17">
        <v>87.7</v>
      </c>
      <c r="K156" s="98">
        <v>87.4</v>
      </c>
      <c r="L156" s="266"/>
      <c r="M156" s="99"/>
      <c r="N156" s="17"/>
      <c r="O156" s="41"/>
      <c r="P156" s="99">
        <v>97.8</v>
      </c>
      <c r="Q156" s="17">
        <v>16.8</v>
      </c>
      <c r="R156" s="17">
        <v>49.1</v>
      </c>
      <c r="S156" s="17">
        <v>49</v>
      </c>
      <c r="T156" s="17">
        <v>65.7</v>
      </c>
      <c r="U156" s="17">
        <v>65.5</v>
      </c>
      <c r="V156" s="17">
        <v>65.3</v>
      </c>
      <c r="W156" s="17">
        <v>68.7</v>
      </c>
      <c r="X156" s="17">
        <v>89.2</v>
      </c>
      <c r="Y156" s="17">
        <v>84.3</v>
      </c>
      <c r="Z156" s="17">
        <v>89.1</v>
      </c>
      <c r="AA156" s="17">
        <v>67.099999999999994</v>
      </c>
      <c r="AB156" s="17">
        <v>106.1</v>
      </c>
      <c r="AC156" s="17">
        <v>823</v>
      </c>
      <c r="AD156" s="17">
        <v>13</v>
      </c>
      <c r="AE156" s="41">
        <v>596</v>
      </c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>
        <v>49.4</v>
      </c>
      <c r="E157" s="17">
        <v>96.2</v>
      </c>
      <c r="F157" s="41">
        <v>15.1</v>
      </c>
      <c r="G157" s="311"/>
      <c r="H157" s="17">
        <v>35.200000000000003</v>
      </c>
      <c r="I157" s="17">
        <v>96.3</v>
      </c>
      <c r="J157" s="17">
        <v>87.6</v>
      </c>
      <c r="K157" s="98">
        <v>87.3</v>
      </c>
      <c r="L157" s="266"/>
      <c r="M157" s="99"/>
      <c r="N157" s="17"/>
      <c r="O157" s="41"/>
      <c r="P157" s="99">
        <v>97.7</v>
      </c>
      <c r="Q157" s="17">
        <v>16.5</v>
      </c>
      <c r="R157" s="17">
        <v>49.1</v>
      </c>
      <c r="S157" s="17">
        <v>49</v>
      </c>
      <c r="T157" s="17">
        <v>65</v>
      </c>
      <c r="U157" s="17">
        <v>64.900000000000006</v>
      </c>
      <c r="V157" s="17">
        <v>64.7</v>
      </c>
      <c r="W157" s="17">
        <v>68</v>
      </c>
      <c r="X157" s="17">
        <v>89.2</v>
      </c>
      <c r="Y157" s="17">
        <v>84.3</v>
      </c>
      <c r="Z157" s="17">
        <v>89</v>
      </c>
      <c r="AA157" s="17">
        <v>66.400000000000006</v>
      </c>
      <c r="AB157" s="17">
        <v>107.1</v>
      </c>
      <c r="AC157" s="17">
        <v>826</v>
      </c>
      <c r="AD157" s="17">
        <v>13.2</v>
      </c>
      <c r="AE157" s="41">
        <v>594</v>
      </c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>
        <v>49.4</v>
      </c>
      <c r="E158" s="17">
        <v>97.8</v>
      </c>
      <c r="F158" s="41">
        <v>14.7</v>
      </c>
      <c r="G158" s="312"/>
      <c r="H158" s="17">
        <v>34.5</v>
      </c>
      <c r="I158" s="17">
        <v>95.6</v>
      </c>
      <c r="J158" s="17">
        <v>87.5</v>
      </c>
      <c r="K158" s="145">
        <v>87.2</v>
      </c>
      <c r="L158" s="267"/>
      <c r="M158" s="99"/>
      <c r="N158" s="17"/>
      <c r="O158" s="41"/>
      <c r="P158" s="99">
        <v>97.8</v>
      </c>
      <c r="Q158" s="17">
        <v>15.8</v>
      </c>
      <c r="R158" s="17">
        <v>49.1</v>
      </c>
      <c r="S158" s="17">
        <v>49</v>
      </c>
      <c r="T158" s="17">
        <v>64.3</v>
      </c>
      <c r="U158" s="17">
        <v>64.2</v>
      </c>
      <c r="V158" s="17">
        <v>63.9</v>
      </c>
      <c r="W158" s="17">
        <v>67.3</v>
      </c>
      <c r="X158" s="17">
        <v>89</v>
      </c>
      <c r="Y158" s="17">
        <v>84.3</v>
      </c>
      <c r="Z158" s="17">
        <v>88.9</v>
      </c>
      <c r="AA158" s="17">
        <v>65.7</v>
      </c>
      <c r="AB158" s="17">
        <v>106.9</v>
      </c>
      <c r="AC158" s="17">
        <v>825</v>
      </c>
      <c r="AD158" s="17">
        <v>13.2</v>
      </c>
      <c r="AE158" s="41">
        <v>592</v>
      </c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>
        <f>AVERAGE($D$147:$D$158)</f>
        <v>49.383333333333326</v>
      </c>
      <c r="E159" s="78">
        <f>AVERAGE($E$147:$E$158)</f>
        <v>96.183333333333337</v>
      </c>
      <c r="F159" s="102">
        <f>AVERAGE(F147:F158)</f>
        <v>15.158333333333331</v>
      </c>
      <c r="G159" s="77" t="e">
        <f>AVERAGE(G147:G158)</f>
        <v>#DIV/0!</v>
      </c>
      <c r="H159" s="78">
        <f>AVERAGE($H$147:$H$158)</f>
        <v>36.1</v>
      </c>
      <c r="I159" s="78">
        <f>AVERAGE($I$147:$I$158)</f>
        <v>96.2</v>
      </c>
      <c r="J159" s="78">
        <f>AVERAGE(J147:J158)</f>
        <v>87.424999999999997</v>
      </c>
      <c r="K159" s="103">
        <f>AVERAGE($K$147:$K$158)</f>
        <v>87.133333333333326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>
        <f t="shared" si="22"/>
        <v>98.149999999999991</v>
      </c>
      <c r="Q159" s="78">
        <f t="shared" si="22"/>
        <v>16.441666666666666</v>
      </c>
      <c r="R159" s="78">
        <f t="shared" si="22"/>
        <v>49.108333333333341</v>
      </c>
      <c r="S159" s="78">
        <f t="shared" si="22"/>
        <v>49.016666666666673</v>
      </c>
      <c r="T159" s="78">
        <f t="shared" si="22"/>
        <v>65.058333333333323</v>
      </c>
      <c r="U159" s="78">
        <f t="shared" si="22"/>
        <v>65.016666666666666</v>
      </c>
      <c r="V159" s="78">
        <f>AVERAGE(V150:V158)</f>
        <v>65.199999999999989</v>
      </c>
      <c r="W159" s="78">
        <f>AVERAGE(W150:W158)</f>
        <v>68.566666666666663</v>
      </c>
      <c r="X159" s="78">
        <f t="shared" ref="X159:AD159" si="23">AVERAGE(X147:X158)</f>
        <v>88.966666666666654</v>
      </c>
      <c r="Y159" s="78">
        <f t="shared" si="23"/>
        <v>84.074999999999989</v>
      </c>
      <c r="Z159" s="78">
        <f t="shared" si="23"/>
        <v>88.875</v>
      </c>
      <c r="AA159" s="78">
        <f t="shared" si="23"/>
        <v>66.516666666666666</v>
      </c>
      <c r="AB159" s="78">
        <f t="shared" si="23"/>
        <v>106.71666666666665</v>
      </c>
      <c r="AC159" s="78">
        <f t="shared" si="23"/>
        <v>823.91666666666663</v>
      </c>
      <c r="AD159" s="78">
        <f t="shared" si="23"/>
        <v>13.158333333333331</v>
      </c>
      <c r="AE159" s="102">
        <f>AVERAGE($AE$147:$AE$158)</f>
        <v>591.58333333333337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45364</v>
      </c>
      <c r="B160" s="11">
        <v>11.0833333333333</v>
      </c>
      <c r="C160" s="306"/>
      <c r="D160" s="17">
        <v>49.4</v>
      </c>
      <c r="E160" s="17">
        <v>96.1</v>
      </c>
      <c r="F160" s="41">
        <v>14.5</v>
      </c>
      <c r="G160" s="306"/>
      <c r="H160" s="17">
        <v>33.700000000000003</v>
      </c>
      <c r="I160" s="17">
        <v>95.8</v>
      </c>
      <c r="J160" s="17">
        <v>87.3</v>
      </c>
      <c r="K160" s="98">
        <v>87</v>
      </c>
      <c r="L160" s="286">
        <f>G160-C160</f>
        <v>0</v>
      </c>
      <c r="M160" s="99"/>
      <c r="N160" s="17"/>
      <c r="O160" s="41"/>
      <c r="P160" s="99">
        <v>98.5</v>
      </c>
      <c r="Q160" s="17">
        <v>15.6</v>
      </c>
      <c r="R160" s="17">
        <v>49.1</v>
      </c>
      <c r="S160" s="17">
        <v>49</v>
      </c>
      <c r="T160" s="17">
        <v>63.9</v>
      </c>
      <c r="U160" s="17">
        <v>63.8</v>
      </c>
      <c r="V160" s="17">
        <v>63.5</v>
      </c>
      <c r="W160" s="17">
        <v>66.8</v>
      </c>
      <c r="X160" s="17">
        <v>88.8</v>
      </c>
      <c r="Y160" s="17">
        <v>84.4</v>
      </c>
      <c r="Z160" s="17">
        <v>88.7</v>
      </c>
      <c r="AA160" s="17">
        <v>65.3</v>
      </c>
      <c r="AB160" s="17">
        <v>107.5</v>
      </c>
      <c r="AC160" s="17">
        <v>824</v>
      </c>
      <c r="AD160" s="17">
        <v>13.2</v>
      </c>
      <c r="AE160" s="41">
        <v>592</v>
      </c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>
        <v>49.3</v>
      </c>
      <c r="E161" s="17">
        <v>95.1</v>
      </c>
      <c r="F161" s="41">
        <v>14.1</v>
      </c>
      <c r="G161" s="311"/>
      <c r="H161" s="17">
        <v>33.200000000000003</v>
      </c>
      <c r="I161" s="17">
        <v>96.5</v>
      </c>
      <c r="J161" s="17">
        <v>87.2</v>
      </c>
      <c r="K161" s="98">
        <v>86.9</v>
      </c>
      <c r="L161" s="266"/>
      <c r="M161" s="99"/>
      <c r="N161" s="17"/>
      <c r="O161" s="41"/>
      <c r="P161" s="99">
        <v>98.6</v>
      </c>
      <c r="Q161" s="17">
        <v>15.3</v>
      </c>
      <c r="R161" s="17">
        <v>49.1</v>
      </c>
      <c r="S161" s="17">
        <v>49</v>
      </c>
      <c r="T161" s="17">
        <v>63.4</v>
      </c>
      <c r="U161" s="17">
        <v>63.3</v>
      </c>
      <c r="V161" s="17">
        <v>63</v>
      </c>
      <c r="W161" s="17">
        <v>66.8</v>
      </c>
      <c r="X161" s="17">
        <v>88.8</v>
      </c>
      <c r="Y161" s="17">
        <v>84.3</v>
      </c>
      <c r="Z161" s="17">
        <v>88.6</v>
      </c>
      <c r="AA161" s="17">
        <v>64.7</v>
      </c>
      <c r="AB161" s="17">
        <v>107.2</v>
      </c>
      <c r="AC161" s="17">
        <v>823</v>
      </c>
      <c r="AD161" s="143">
        <v>13.2</v>
      </c>
      <c r="AE161" s="41">
        <v>590</v>
      </c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>
        <v>49.3</v>
      </c>
      <c r="E162" s="17">
        <v>97.7</v>
      </c>
      <c r="F162" s="41">
        <v>13.9</v>
      </c>
      <c r="G162" s="311"/>
      <c r="H162" s="17">
        <v>33.200000000000003</v>
      </c>
      <c r="I162" s="17">
        <v>97.1</v>
      </c>
      <c r="J162" s="17">
        <v>87.1</v>
      </c>
      <c r="K162" s="98">
        <v>86.8</v>
      </c>
      <c r="L162" s="266"/>
      <c r="M162" s="99"/>
      <c r="N162" s="17"/>
      <c r="O162" s="41"/>
      <c r="P162" s="99">
        <v>98.9</v>
      </c>
      <c r="Q162" s="17">
        <v>15.1</v>
      </c>
      <c r="R162" s="17">
        <v>49.1</v>
      </c>
      <c r="S162" s="17">
        <v>49</v>
      </c>
      <c r="T162" s="17">
        <v>63.2</v>
      </c>
      <c r="U162" s="17">
        <v>63</v>
      </c>
      <c r="V162" s="17">
        <v>62.8</v>
      </c>
      <c r="W162" s="17">
        <v>66.099999999999994</v>
      </c>
      <c r="X162" s="17">
        <v>88.7</v>
      </c>
      <c r="Y162" s="17">
        <v>84.3</v>
      </c>
      <c r="Z162" s="17">
        <v>88.6</v>
      </c>
      <c r="AA162" s="17">
        <v>64.5</v>
      </c>
      <c r="AB162" s="17">
        <v>107.2</v>
      </c>
      <c r="AC162" s="17">
        <v>823</v>
      </c>
      <c r="AD162" s="17">
        <v>13.1</v>
      </c>
      <c r="AE162" s="41">
        <v>589</v>
      </c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>
        <v>49.4</v>
      </c>
      <c r="E163" s="17">
        <v>89.6</v>
      </c>
      <c r="F163" s="41">
        <v>14.4</v>
      </c>
      <c r="G163" s="311"/>
      <c r="H163" s="17">
        <v>35.299999999999997</v>
      </c>
      <c r="I163" s="17">
        <v>90.1</v>
      </c>
      <c r="J163" s="17">
        <v>86.6</v>
      </c>
      <c r="K163" s="98">
        <v>86.3</v>
      </c>
      <c r="L163" s="266"/>
      <c r="M163" s="99"/>
      <c r="N163" s="17"/>
      <c r="O163" s="41"/>
      <c r="P163" s="99">
        <v>92.7</v>
      </c>
      <c r="Q163" s="17">
        <v>15.6</v>
      </c>
      <c r="R163" s="17">
        <v>49.1</v>
      </c>
      <c r="S163" s="17">
        <v>49</v>
      </c>
      <c r="T163" s="17">
        <v>63.8</v>
      </c>
      <c r="U163" s="17">
        <v>63.7</v>
      </c>
      <c r="V163" s="17">
        <v>63.4</v>
      </c>
      <c r="W163" s="17">
        <v>66.7</v>
      </c>
      <c r="X163" s="17">
        <v>88.1</v>
      </c>
      <c r="Y163" s="17">
        <v>84</v>
      </c>
      <c r="Z163" s="17">
        <v>88.1</v>
      </c>
      <c r="AA163" s="17">
        <v>65.2</v>
      </c>
      <c r="AB163" s="17">
        <v>107</v>
      </c>
      <c r="AC163" s="17">
        <v>824</v>
      </c>
      <c r="AD163" s="17">
        <v>17.3</v>
      </c>
      <c r="AE163" s="41">
        <v>587</v>
      </c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>
        <v>49.5</v>
      </c>
      <c r="E164" s="17">
        <v>91.5</v>
      </c>
      <c r="F164" s="41">
        <v>15</v>
      </c>
      <c r="G164" s="311"/>
      <c r="H164" s="17">
        <v>36.9</v>
      </c>
      <c r="I164" s="17">
        <v>90.6</v>
      </c>
      <c r="J164" s="17">
        <v>86.4</v>
      </c>
      <c r="K164" s="98">
        <v>86.1</v>
      </c>
      <c r="L164" s="266"/>
      <c r="M164" s="99"/>
      <c r="N164" s="17"/>
      <c r="O164" s="41"/>
      <c r="P164" s="99">
        <v>92.8</v>
      </c>
      <c r="Q164" s="17">
        <v>16.399999999999999</v>
      </c>
      <c r="R164" s="17">
        <v>49.2</v>
      </c>
      <c r="S164" s="17">
        <v>49.2</v>
      </c>
      <c r="T164" s="17">
        <v>64.400000000000006</v>
      </c>
      <c r="U164" s="17">
        <v>64.2</v>
      </c>
      <c r="V164" s="17">
        <v>64</v>
      </c>
      <c r="W164" s="17">
        <v>67.2</v>
      </c>
      <c r="X164" s="17">
        <v>88</v>
      </c>
      <c r="Y164" s="17">
        <v>84.2</v>
      </c>
      <c r="Z164" s="17">
        <v>87.9</v>
      </c>
      <c r="AA164" s="17">
        <v>65.8</v>
      </c>
      <c r="AB164" s="17">
        <v>107.5</v>
      </c>
      <c r="AC164" s="17">
        <v>823</v>
      </c>
      <c r="AD164" s="17">
        <v>17</v>
      </c>
      <c r="AE164" s="41">
        <v>584</v>
      </c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>
        <v>49.4</v>
      </c>
      <c r="E165" s="17">
        <v>95.3</v>
      </c>
      <c r="F165" s="41">
        <v>15.4</v>
      </c>
      <c r="G165" s="311"/>
      <c r="H165" s="17">
        <v>37.700000000000003</v>
      </c>
      <c r="I165" s="17">
        <v>97.5</v>
      </c>
      <c r="J165" s="17">
        <v>86.6</v>
      </c>
      <c r="K165" s="98">
        <v>86.9</v>
      </c>
      <c r="L165" s="266"/>
      <c r="M165" s="99"/>
      <c r="N165" s="17"/>
      <c r="O165" s="41"/>
      <c r="P165" s="99">
        <v>98.6</v>
      </c>
      <c r="Q165" s="17">
        <v>16.899999999999999</v>
      </c>
      <c r="R165" s="17">
        <v>49.1</v>
      </c>
      <c r="S165" s="17">
        <v>49</v>
      </c>
      <c r="T165" s="17">
        <v>65.2</v>
      </c>
      <c r="U165" s="17">
        <v>65.099999999999994</v>
      </c>
      <c r="V165" s="17">
        <v>64.900000000000006</v>
      </c>
      <c r="W165" s="17">
        <v>68.2</v>
      </c>
      <c r="X165" s="17">
        <v>88.5</v>
      </c>
      <c r="Y165" s="17">
        <v>84.9</v>
      </c>
      <c r="Z165" s="17">
        <v>88.4</v>
      </c>
      <c r="AA165" s="17">
        <v>66.599999999999994</v>
      </c>
      <c r="AB165" s="17">
        <v>107.2</v>
      </c>
      <c r="AC165" s="17">
        <v>823</v>
      </c>
      <c r="AD165" s="17">
        <v>13.2</v>
      </c>
      <c r="AE165" s="41">
        <v>585</v>
      </c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>
        <v>49.4</v>
      </c>
      <c r="E166" s="17">
        <v>94.3</v>
      </c>
      <c r="F166" s="41">
        <v>15.7</v>
      </c>
      <c r="G166" s="311"/>
      <c r="H166" s="17">
        <v>37.700000000000003</v>
      </c>
      <c r="I166" s="17">
        <v>97</v>
      </c>
      <c r="J166" s="17">
        <v>87</v>
      </c>
      <c r="K166" s="98">
        <v>86.7</v>
      </c>
      <c r="L166" s="266"/>
      <c r="M166" s="99"/>
      <c r="N166" s="17"/>
      <c r="O166" s="41"/>
      <c r="P166" s="99">
        <v>99.2</v>
      </c>
      <c r="Q166" s="17">
        <v>17.3</v>
      </c>
      <c r="R166" s="17">
        <v>49.1</v>
      </c>
      <c r="S166" s="17">
        <v>49</v>
      </c>
      <c r="T166" s="17">
        <v>65.599999999999994</v>
      </c>
      <c r="U166" s="17">
        <v>65.5</v>
      </c>
      <c r="V166" s="17">
        <v>65.3</v>
      </c>
      <c r="W166" s="17">
        <v>68.599999999999994</v>
      </c>
      <c r="X166" s="17">
        <v>88.6</v>
      </c>
      <c r="Y166" s="17">
        <v>85</v>
      </c>
      <c r="Z166" s="17">
        <v>88.5</v>
      </c>
      <c r="AA166" s="17">
        <v>67</v>
      </c>
      <c r="AB166" s="17">
        <v>106.4</v>
      </c>
      <c r="AC166" s="17">
        <v>824</v>
      </c>
      <c r="AD166" s="17">
        <v>13.1</v>
      </c>
      <c r="AE166" s="41">
        <v>588</v>
      </c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>
        <v>49.3</v>
      </c>
      <c r="E167" s="17">
        <v>93.9</v>
      </c>
      <c r="F167" s="41">
        <v>15.5</v>
      </c>
      <c r="G167" s="311"/>
      <c r="H167" s="17">
        <v>38.1</v>
      </c>
      <c r="I167" s="17">
        <v>96.1</v>
      </c>
      <c r="J167" s="17">
        <v>87.2</v>
      </c>
      <c r="K167" s="98">
        <v>87</v>
      </c>
      <c r="L167" s="266"/>
      <c r="M167" s="99"/>
      <c r="N167" s="17"/>
      <c r="O167" s="41"/>
      <c r="P167" s="99">
        <v>55</v>
      </c>
      <c r="Q167" s="17">
        <v>17</v>
      </c>
      <c r="R167" s="17">
        <v>49.1</v>
      </c>
      <c r="S167" s="143">
        <v>49</v>
      </c>
      <c r="T167" s="143">
        <v>66.8</v>
      </c>
      <c r="U167" s="17">
        <v>66.8</v>
      </c>
      <c r="V167" s="17">
        <v>66.5</v>
      </c>
      <c r="W167" s="17">
        <v>69.900000000000006</v>
      </c>
      <c r="X167" s="17">
        <v>88.8</v>
      </c>
      <c r="Y167" s="17">
        <v>89.5</v>
      </c>
      <c r="Z167" s="17">
        <v>88.7</v>
      </c>
      <c r="AA167" s="17">
        <v>68.3</v>
      </c>
      <c r="AB167" s="17">
        <v>106</v>
      </c>
      <c r="AC167" s="17">
        <v>824</v>
      </c>
      <c r="AD167" s="17">
        <v>39.299999999999997</v>
      </c>
      <c r="AE167" s="41">
        <v>588</v>
      </c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>
        <v>49.4</v>
      </c>
      <c r="E168" s="17">
        <v>99</v>
      </c>
      <c r="F168" s="41">
        <v>15.4</v>
      </c>
      <c r="G168" s="311"/>
      <c r="H168" s="17">
        <v>37.200000000000003</v>
      </c>
      <c r="I168" s="17">
        <v>96.7</v>
      </c>
      <c r="J168" s="17">
        <v>87.2</v>
      </c>
      <c r="K168" s="98">
        <v>86.9</v>
      </c>
      <c r="L168" s="266"/>
      <c r="M168" s="99"/>
      <c r="N168" s="17"/>
      <c r="O168" s="41"/>
      <c r="P168" s="99">
        <v>55.6</v>
      </c>
      <c r="Q168" s="17">
        <v>17</v>
      </c>
      <c r="R168" s="17">
        <v>49.1</v>
      </c>
      <c r="S168" s="17">
        <v>49</v>
      </c>
      <c r="T168" s="17">
        <v>66.2</v>
      </c>
      <c r="U168" s="17">
        <v>66.099999999999994</v>
      </c>
      <c r="V168" s="17">
        <v>65.8</v>
      </c>
      <c r="W168" s="17">
        <v>69.2</v>
      </c>
      <c r="X168" s="17">
        <v>88.8</v>
      </c>
      <c r="Y168" s="17">
        <v>89.4</v>
      </c>
      <c r="Z168" s="17">
        <v>88.7</v>
      </c>
      <c r="AA168" s="17">
        <v>67.599999999999994</v>
      </c>
      <c r="AB168" s="17">
        <v>106.8</v>
      </c>
      <c r="AC168" s="17">
        <v>824</v>
      </c>
      <c r="AD168" s="17">
        <v>39.1</v>
      </c>
      <c r="AE168" s="41">
        <v>588</v>
      </c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>
        <v>49.4</v>
      </c>
      <c r="E169" s="17">
        <v>94.9</v>
      </c>
      <c r="F169" s="41">
        <v>15.2</v>
      </c>
      <c r="G169" s="311"/>
      <c r="H169" s="17">
        <v>36.5</v>
      </c>
      <c r="I169" s="17">
        <v>96.1</v>
      </c>
      <c r="J169" s="17">
        <v>87.3</v>
      </c>
      <c r="K169" s="98">
        <v>87</v>
      </c>
      <c r="L169" s="266"/>
      <c r="M169" s="99"/>
      <c r="N169" s="17"/>
      <c r="O169" s="41"/>
      <c r="P169" s="99">
        <v>55.3</v>
      </c>
      <c r="Q169" s="17">
        <v>16.5</v>
      </c>
      <c r="R169" s="17">
        <v>49.2</v>
      </c>
      <c r="S169" s="17">
        <v>49.1</v>
      </c>
      <c r="T169" s="17">
        <v>65.8</v>
      </c>
      <c r="U169" s="17">
        <v>65.8</v>
      </c>
      <c r="V169" s="17">
        <v>65.5</v>
      </c>
      <c r="W169" s="17">
        <v>68.900000000000006</v>
      </c>
      <c r="X169" s="17">
        <v>88.8</v>
      </c>
      <c r="Y169" s="17">
        <v>89.5</v>
      </c>
      <c r="Z169" s="17">
        <v>88.8</v>
      </c>
      <c r="AA169" s="17">
        <v>67.2</v>
      </c>
      <c r="AB169" s="17">
        <v>106.4</v>
      </c>
      <c r="AC169" s="17">
        <v>823</v>
      </c>
      <c r="AD169" s="17">
        <v>39.200000000000003</v>
      </c>
      <c r="AE169" s="41">
        <v>588</v>
      </c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>
        <v>49.3</v>
      </c>
      <c r="E170" s="17">
        <v>95.9</v>
      </c>
      <c r="F170" s="41">
        <v>15</v>
      </c>
      <c r="G170" s="311"/>
      <c r="H170" s="17">
        <v>36.299999999999997</v>
      </c>
      <c r="I170" s="17">
        <v>97</v>
      </c>
      <c r="J170" s="17">
        <v>87.2</v>
      </c>
      <c r="K170" s="98">
        <v>86.9</v>
      </c>
      <c r="L170" s="266"/>
      <c r="M170" s="99"/>
      <c r="N170" s="17"/>
      <c r="O170" s="41"/>
      <c r="P170" s="99">
        <v>55.6</v>
      </c>
      <c r="Q170" s="17">
        <v>16.600000000000001</v>
      </c>
      <c r="R170" s="17">
        <v>49.2</v>
      </c>
      <c r="S170" s="17">
        <v>49.1</v>
      </c>
      <c r="T170" s="17">
        <v>65.5</v>
      </c>
      <c r="U170" s="17">
        <v>65.400000000000006</v>
      </c>
      <c r="V170" s="17">
        <v>65.2</v>
      </c>
      <c r="W170" s="17">
        <v>68.599999999999994</v>
      </c>
      <c r="X170" s="17">
        <v>88.7</v>
      </c>
      <c r="Y170" s="17">
        <v>89.4</v>
      </c>
      <c r="Z170" s="17">
        <v>88.7</v>
      </c>
      <c r="AA170" s="17">
        <v>66.900000000000006</v>
      </c>
      <c r="AB170" s="17">
        <v>106.7</v>
      </c>
      <c r="AC170" s="17">
        <v>823</v>
      </c>
      <c r="AD170" s="17">
        <v>39.1</v>
      </c>
      <c r="AE170" s="41">
        <v>588</v>
      </c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>
        <v>49.4</v>
      </c>
      <c r="E171" s="17">
        <v>98.1</v>
      </c>
      <c r="F171" s="41">
        <v>14.7</v>
      </c>
      <c r="G171" s="312"/>
      <c r="H171" s="17">
        <v>36</v>
      </c>
      <c r="I171" s="17">
        <v>97.5</v>
      </c>
      <c r="J171" s="17">
        <v>87.1</v>
      </c>
      <c r="K171" s="40">
        <v>86.8</v>
      </c>
      <c r="L171" s="267"/>
      <c r="M171" s="99"/>
      <c r="N171" s="17"/>
      <c r="O171" s="41"/>
      <c r="P171" s="99">
        <v>55.9</v>
      </c>
      <c r="Q171" s="17">
        <v>16.3</v>
      </c>
      <c r="R171" s="17">
        <v>49.2</v>
      </c>
      <c r="S171" s="17">
        <v>49.1</v>
      </c>
      <c r="T171" s="17">
        <v>65.099999999999994</v>
      </c>
      <c r="U171" s="17">
        <v>65</v>
      </c>
      <c r="V171" s="17">
        <v>64.7</v>
      </c>
      <c r="W171" s="17">
        <v>68.099999999999994</v>
      </c>
      <c r="X171" s="17">
        <v>88.7</v>
      </c>
      <c r="Y171" s="17">
        <v>89.3</v>
      </c>
      <c r="Z171" s="17">
        <v>88.6</v>
      </c>
      <c r="AA171" s="17">
        <v>65.599999999999994</v>
      </c>
      <c r="AB171" s="17">
        <v>107</v>
      </c>
      <c r="AC171" s="17">
        <v>825</v>
      </c>
      <c r="AD171" s="17">
        <v>39.200000000000003</v>
      </c>
      <c r="AE171" s="41">
        <v>586</v>
      </c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>
        <f>AVERAGE($D$160:$D$171)</f>
        <v>49.374999999999993</v>
      </c>
      <c r="E172" s="78">
        <f>AVERAGE($E$160:$E$171)</f>
        <v>95.11666666666666</v>
      </c>
      <c r="F172" s="102">
        <f>AVERAGE($F$160:$F$171)</f>
        <v>14.899999999999999</v>
      </c>
      <c r="G172" s="77" t="e">
        <f>AVERAGE(G160:G171)</f>
        <v>#DIV/0!</v>
      </c>
      <c r="H172" s="78">
        <f>AVERAGE($H$160:$H$171)</f>
        <v>35.983333333333334</v>
      </c>
      <c r="I172" s="78">
        <f>AVERAGE($I$160:$I$171)</f>
        <v>95.666666666666671</v>
      </c>
      <c r="J172" s="78">
        <f>AVERAGE(J160:J171)</f>
        <v>87.016666666666666</v>
      </c>
      <c r="K172" s="103">
        <f>AVERAGE($K$160:$K$171)</f>
        <v>86.774999999999991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>
        <f t="shared" si="25"/>
        <v>79.725000000000009</v>
      </c>
      <c r="Q172" s="78">
        <f t="shared" si="25"/>
        <v>16.3</v>
      </c>
      <c r="R172" s="78">
        <f t="shared" si="25"/>
        <v>49.133333333333347</v>
      </c>
      <c r="S172" s="78">
        <f t="shared" si="25"/>
        <v>49.041666666666664</v>
      </c>
      <c r="T172" s="78">
        <f t="shared" si="25"/>
        <v>64.908333333333331</v>
      </c>
      <c r="U172" s="78">
        <f t="shared" si="25"/>
        <v>64.808333333333323</v>
      </c>
      <c r="V172" s="78">
        <f t="shared" si="25"/>
        <v>64.550000000000011</v>
      </c>
      <c r="W172" s="78">
        <f t="shared" si="25"/>
        <v>67.924999999999997</v>
      </c>
      <c r="X172" s="78">
        <f t="shared" si="25"/>
        <v>88.608333333333334</v>
      </c>
      <c r="Y172" s="78">
        <f t="shared" si="25"/>
        <v>86.516666666666666</v>
      </c>
      <c r="Z172" s="78">
        <f t="shared" si="25"/>
        <v>88.524999999999991</v>
      </c>
      <c r="AA172" s="78">
        <f t="shared" si="25"/>
        <v>66.225000000000009</v>
      </c>
      <c r="AB172" s="78">
        <f t="shared" si="25"/>
        <v>106.90833333333335</v>
      </c>
      <c r="AC172" s="78">
        <f t="shared" si="25"/>
        <v>823.58333333333337</v>
      </c>
      <c r="AD172" s="78">
        <f t="shared" si="25"/>
        <v>24.666666666666668</v>
      </c>
      <c r="AE172" s="102">
        <f>AVERAGE($AE$160:$AE$171)</f>
        <v>587.75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45365</v>
      </c>
      <c r="B173" s="11">
        <v>12.0833333333333</v>
      </c>
      <c r="C173" s="306"/>
      <c r="D173" s="17">
        <v>49.3</v>
      </c>
      <c r="E173" s="17">
        <v>99.3</v>
      </c>
      <c r="F173" s="41">
        <v>14.4</v>
      </c>
      <c r="G173" s="306"/>
      <c r="H173" s="17">
        <v>35.1</v>
      </c>
      <c r="I173" s="17">
        <v>98.1</v>
      </c>
      <c r="J173" s="17">
        <v>87</v>
      </c>
      <c r="K173" s="98">
        <v>86.7</v>
      </c>
      <c r="L173" s="286">
        <v>0</v>
      </c>
      <c r="M173" s="99"/>
      <c r="N173" s="17"/>
      <c r="O173" s="41"/>
      <c r="P173" s="99">
        <v>56.3</v>
      </c>
      <c r="Q173" s="17">
        <v>15.7</v>
      </c>
      <c r="R173" s="17">
        <v>48.9</v>
      </c>
      <c r="S173" s="17">
        <v>48.9</v>
      </c>
      <c r="T173" s="17">
        <v>64.2</v>
      </c>
      <c r="U173" s="17">
        <v>64.099999999999994</v>
      </c>
      <c r="V173" s="17">
        <v>63.9</v>
      </c>
      <c r="W173" s="17">
        <v>67.2</v>
      </c>
      <c r="X173" s="17">
        <v>89.1</v>
      </c>
      <c r="Y173" s="17">
        <v>89.2</v>
      </c>
      <c r="Z173" s="17">
        <v>88.4</v>
      </c>
      <c r="AA173" s="17">
        <v>65.599999999999994</v>
      </c>
      <c r="AB173" s="17">
        <v>107.2</v>
      </c>
      <c r="AC173" s="17">
        <v>823</v>
      </c>
      <c r="AD173" s="17">
        <v>39.299999999999997</v>
      </c>
      <c r="AE173" s="41">
        <v>587</v>
      </c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>
        <v>49.3</v>
      </c>
      <c r="E174" s="17">
        <v>99.2</v>
      </c>
      <c r="F174" s="41">
        <v>14.2</v>
      </c>
      <c r="G174" s="311"/>
      <c r="H174" s="17">
        <v>34.700000000000003</v>
      </c>
      <c r="I174" s="17">
        <v>98.6</v>
      </c>
      <c r="J174" s="17">
        <v>86.8</v>
      </c>
      <c r="K174" s="98">
        <v>86.6</v>
      </c>
      <c r="L174" s="266"/>
      <c r="M174" s="99"/>
      <c r="N174" s="17"/>
      <c r="O174" s="41"/>
      <c r="P174" s="99">
        <v>56.5</v>
      </c>
      <c r="Q174" s="17">
        <v>15.4</v>
      </c>
      <c r="R174" s="17">
        <v>48.8</v>
      </c>
      <c r="S174" s="17">
        <v>48.9</v>
      </c>
      <c r="T174" s="17">
        <v>63.7</v>
      </c>
      <c r="U174" s="17">
        <v>63.7</v>
      </c>
      <c r="V174" s="17">
        <v>63.4</v>
      </c>
      <c r="W174" s="17">
        <v>66.7</v>
      </c>
      <c r="X174" s="17">
        <v>89</v>
      </c>
      <c r="Y174" s="17">
        <v>89.1</v>
      </c>
      <c r="Z174" s="17">
        <v>88.3</v>
      </c>
      <c r="AA174" s="17">
        <v>65.099999999999994</v>
      </c>
      <c r="AB174" s="17">
        <v>107.7</v>
      </c>
      <c r="AC174" s="17">
        <v>824</v>
      </c>
      <c r="AD174" s="17">
        <v>39.200000000000003</v>
      </c>
      <c r="AE174" s="41">
        <v>585</v>
      </c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>
        <v>49.4</v>
      </c>
      <c r="E175" s="145">
        <v>97.1</v>
      </c>
      <c r="F175" s="41">
        <v>14.1</v>
      </c>
      <c r="G175" s="311"/>
      <c r="H175" s="17">
        <v>34.299999999999997</v>
      </c>
      <c r="I175" s="17">
        <v>95.2</v>
      </c>
      <c r="J175" s="17">
        <v>86.5</v>
      </c>
      <c r="K175" s="98">
        <v>86.2</v>
      </c>
      <c r="L175" s="266"/>
      <c r="M175" s="99"/>
      <c r="N175" s="17"/>
      <c r="O175" s="41"/>
      <c r="P175" s="99">
        <v>57.4</v>
      </c>
      <c r="Q175" s="17">
        <v>15.3</v>
      </c>
      <c r="R175" s="17">
        <v>48.9</v>
      </c>
      <c r="S175" s="17">
        <v>49</v>
      </c>
      <c r="T175" s="17">
        <v>63.2</v>
      </c>
      <c r="U175" s="17">
        <v>63.1</v>
      </c>
      <c r="V175" s="17">
        <v>62.9</v>
      </c>
      <c r="W175" s="17">
        <v>66.099999999999994</v>
      </c>
      <c r="X175" s="17">
        <v>88.7</v>
      </c>
      <c r="Y175" s="17">
        <v>88.7</v>
      </c>
      <c r="Z175" s="17">
        <v>88</v>
      </c>
      <c r="AA175" s="17">
        <v>64.599999999999994</v>
      </c>
      <c r="AB175" s="17">
        <v>108.1</v>
      </c>
      <c r="AC175" s="17">
        <v>822</v>
      </c>
      <c r="AD175" s="17">
        <v>39.1</v>
      </c>
      <c r="AE175" s="41">
        <v>589</v>
      </c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>
        <v>49.3</v>
      </c>
      <c r="E176" s="17">
        <v>99.2</v>
      </c>
      <c r="F176" s="41">
        <v>14.6</v>
      </c>
      <c r="G176" s="311"/>
      <c r="H176" s="17">
        <v>36.6</v>
      </c>
      <c r="I176" s="17">
        <v>96.9</v>
      </c>
      <c r="J176" s="17">
        <v>86.4</v>
      </c>
      <c r="K176" s="98">
        <v>86.1</v>
      </c>
      <c r="L176" s="266"/>
      <c r="M176" s="99"/>
      <c r="N176" s="17"/>
      <c r="O176" s="41"/>
      <c r="P176" s="99">
        <v>56.6</v>
      </c>
      <c r="Q176" s="17">
        <v>15.8</v>
      </c>
      <c r="R176" s="17">
        <v>48.9</v>
      </c>
      <c r="S176" s="17">
        <v>49</v>
      </c>
      <c r="T176" s="17">
        <v>65.3</v>
      </c>
      <c r="U176" s="17">
        <v>65</v>
      </c>
      <c r="V176" s="17">
        <v>64.7</v>
      </c>
      <c r="W176" s="17">
        <v>68.3</v>
      </c>
      <c r="X176" s="17">
        <v>88.6</v>
      </c>
      <c r="Y176" s="17">
        <v>88.7</v>
      </c>
      <c r="Z176" s="17">
        <v>87.9</v>
      </c>
      <c r="AA176" s="17">
        <v>66.5</v>
      </c>
      <c r="AB176" s="17">
        <v>106.7</v>
      </c>
      <c r="AC176" s="17">
        <v>822</v>
      </c>
      <c r="AD176" s="17">
        <v>39.1</v>
      </c>
      <c r="AE176" s="41">
        <v>584</v>
      </c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>
        <v>49.4</v>
      </c>
      <c r="E177" s="17">
        <v>96.2</v>
      </c>
      <c r="F177" s="41">
        <v>15.4</v>
      </c>
      <c r="G177" s="311"/>
      <c r="H177" s="17">
        <v>38.700000000000003</v>
      </c>
      <c r="I177" s="17">
        <v>95.7</v>
      </c>
      <c r="J177" s="17">
        <v>86.5</v>
      </c>
      <c r="K177" s="98">
        <v>86.2</v>
      </c>
      <c r="L177" s="266"/>
      <c r="M177" s="99"/>
      <c r="N177" s="17"/>
      <c r="O177" s="41"/>
      <c r="P177" s="99">
        <v>56.1</v>
      </c>
      <c r="Q177" s="17">
        <v>16.399999999999999</v>
      </c>
      <c r="R177" s="17">
        <v>48.9</v>
      </c>
      <c r="S177" s="17">
        <v>49</v>
      </c>
      <c r="T177" s="17">
        <v>66.8</v>
      </c>
      <c r="U177" s="17">
        <v>66.8</v>
      </c>
      <c r="V177" s="17">
        <v>66.5</v>
      </c>
      <c r="W177" s="17">
        <v>70.099999999999994</v>
      </c>
      <c r="X177" s="17">
        <v>88.7</v>
      </c>
      <c r="Y177" s="17">
        <v>88.8</v>
      </c>
      <c r="Z177" s="17">
        <v>88</v>
      </c>
      <c r="AA177" s="17">
        <v>68.099999999999994</v>
      </c>
      <c r="AB177" s="17">
        <v>106</v>
      </c>
      <c r="AC177" s="17">
        <v>823</v>
      </c>
      <c r="AD177" s="17">
        <v>39.299999999999997</v>
      </c>
      <c r="AE177" s="41">
        <v>584</v>
      </c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>
        <v>49.4</v>
      </c>
      <c r="E178" s="17">
        <v>93.3</v>
      </c>
      <c r="F178" s="41">
        <v>15.8</v>
      </c>
      <c r="G178" s="311"/>
      <c r="H178" s="17">
        <v>39.200000000000003</v>
      </c>
      <c r="I178" s="17">
        <v>95.2</v>
      </c>
      <c r="J178" s="17">
        <v>86.6</v>
      </c>
      <c r="K178" s="98">
        <v>86.4</v>
      </c>
      <c r="L178" s="266"/>
      <c r="M178" s="99"/>
      <c r="N178" s="17"/>
      <c r="O178" s="41"/>
      <c r="P178" s="99">
        <v>56</v>
      </c>
      <c r="Q178" s="17">
        <v>18.100000000000001</v>
      </c>
      <c r="R178" s="17">
        <v>48.9</v>
      </c>
      <c r="S178" s="17">
        <v>48.9</v>
      </c>
      <c r="T178" s="17">
        <v>67.5</v>
      </c>
      <c r="U178" s="17">
        <v>67.3</v>
      </c>
      <c r="V178" s="17">
        <v>67</v>
      </c>
      <c r="W178" s="17">
        <v>70.599999999999994</v>
      </c>
      <c r="X178" s="17">
        <v>88.8</v>
      </c>
      <c r="Y178" s="17">
        <v>88.9</v>
      </c>
      <c r="Z178" s="17">
        <v>88.1</v>
      </c>
      <c r="AA178" s="17">
        <v>68.8</v>
      </c>
      <c r="AB178" s="17">
        <v>105.9</v>
      </c>
      <c r="AC178" s="17">
        <v>824</v>
      </c>
      <c r="AD178" s="17">
        <v>39.299999999999997</v>
      </c>
      <c r="AE178" s="41">
        <v>586</v>
      </c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>
        <v>49.4</v>
      </c>
      <c r="E179" s="17">
        <v>94.2</v>
      </c>
      <c r="F179" s="41">
        <v>16</v>
      </c>
      <c r="G179" s="311"/>
      <c r="H179" s="17">
        <v>39.200000000000003</v>
      </c>
      <c r="I179" s="17">
        <v>94.4</v>
      </c>
      <c r="J179" s="17">
        <v>86.9</v>
      </c>
      <c r="K179" s="98">
        <v>86.6</v>
      </c>
      <c r="L179" s="266"/>
      <c r="M179" s="99"/>
      <c r="N179" s="17"/>
      <c r="O179" s="41"/>
      <c r="P179" s="99">
        <v>55.4</v>
      </c>
      <c r="Q179" s="17">
        <v>17.8</v>
      </c>
      <c r="R179" s="17">
        <v>48.9</v>
      </c>
      <c r="S179" s="17">
        <v>49</v>
      </c>
      <c r="T179" s="17">
        <v>67.7</v>
      </c>
      <c r="U179" s="17">
        <v>67.599999999999994</v>
      </c>
      <c r="V179" s="17">
        <v>67.3</v>
      </c>
      <c r="W179" s="17">
        <v>71</v>
      </c>
      <c r="X179" s="17">
        <v>89</v>
      </c>
      <c r="Y179" s="17">
        <v>89.1</v>
      </c>
      <c r="Z179" s="17">
        <v>88.4</v>
      </c>
      <c r="AA179" s="17">
        <v>69.2</v>
      </c>
      <c r="AB179" s="17">
        <v>105.5</v>
      </c>
      <c r="AC179" s="17">
        <v>825</v>
      </c>
      <c r="AD179" s="17">
        <v>39</v>
      </c>
      <c r="AE179" s="41">
        <v>587</v>
      </c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>
        <v>49.4</v>
      </c>
      <c r="E180" s="17">
        <v>98.2</v>
      </c>
      <c r="F180" s="41">
        <v>16.2</v>
      </c>
      <c r="G180" s="311"/>
      <c r="H180" s="17">
        <v>38.799999999999997</v>
      </c>
      <c r="I180" s="17">
        <v>98</v>
      </c>
      <c r="J180" s="17">
        <v>86</v>
      </c>
      <c r="K180" s="98">
        <v>85.7</v>
      </c>
      <c r="L180" s="266"/>
      <c r="M180" s="99"/>
      <c r="N180" s="17"/>
      <c r="O180" s="41"/>
      <c r="P180" s="99">
        <v>57.1</v>
      </c>
      <c r="Q180" s="17">
        <v>17.8</v>
      </c>
      <c r="R180" s="17">
        <v>48.9</v>
      </c>
      <c r="S180" s="17">
        <v>49</v>
      </c>
      <c r="T180" s="17">
        <v>66.7</v>
      </c>
      <c r="U180" s="17">
        <v>66.7</v>
      </c>
      <c r="V180" s="17">
        <v>66.400000000000006</v>
      </c>
      <c r="W180" s="17">
        <v>70</v>
      </c>
      <c r="X180" s="17">
        <v>88.2</v>
      </c>
      <c r="Y180" s="17">
        <v>88.3</v>
      </c>
      <c r="Z180" s="17">
        <v>87.5</v>
      </c>
      <c r="AA180" s="17">
        <v>68.2</v>
      </c>
      <c r="AB180" s="17">
        <v>106.8</v>
      </c>
      <c r="AC180" s="17">
        <v>825</v>
      </c>
      <c r="AD180" s="17">
        <v>39.299999999999997</v>
      </c>
      <c r="AE180" s="41">
        <v>578</v>
      </c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>
        <v>49.3</v>
      </c>
      <c r="E181" s="17">
        <v>97.2</v>
      </c>
      <c r="F181" s="41">
        <v>15.7</v>
      </c>
      <c r="G181" s="311"/>
      <c r="H181" s="17">
        <v>37.299999999999997</v>
      </c>
      <c r="I181" s="17">
        <v>97.9</v>
      </c>
      <c r="J181" s="17">
        <v>86</v>
      </c>
      <c r="K181" s="98">
        <v>85.7</v>
      </c>
      <c r="L181" s="266"/>
      <c r="M181" s="99"/>
      <c r="N181" s="17"/>
      <c r="O181" s="41"/>
      <c r="P181" s="99">
        <v>57</v>
      </c>
      <c r="Q181" s="17">
        <v>17.2</v>
      </c>
      <c r="R181" s="17">
        <v>48.8</v>
      </c>
      <c r="S181" s="17">
        <v>48.8</v>
      </c>
      <c r="T181" s="17">
        <v>65.400000000000006</v>
      </c>
      <c r="U181" s="17">
        <v>65.5</v>
      </c>
      <c r="V181" s="17">
        <v>65.2</v>
      </c>
      <c r="W181" s="17">
        <v>68.7</v>
      </c>
      <c r="X181" s="17">
        <v>88.1</v>
      </c>
      <c r="Y181" s="17">
        <v>88.2</v>
      </c>
      <c r="Z181" s="17">
        <v>87.5</v>
      </c>
      <c r="AA181" s="17">
        <v>67</v>
      </c>
      <c r="AB181" s="17">
        <v>106.5</v>
      </c>
      <c r="AC181" s="17">
        <v>825</v>
      </c>
      <c r="AD181" s="17">
        <v>39.200000000000003</v>
      </c>
      <c r="AE181" s="41">
        <v>580</v>
      </c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>
        <v>49.1</v>
      </c>
      <c r="E182" s="17">
        <v>92.2</v>
      </c>
      <c r="F182" s="41">
        <v>15.4</v>
      </c>
      <c r="G182" s="311"/>
      <c r="H182" s="17">
        <v>36.9</v>
      </c>
      <c r="I182" s="17">
        <v>92.3</v>
      </c>
      <c r="J182" s="17">
        <v>87.2</v>
      </c>
      <c r="K182" s="98">
        <v>86.9</v>
      </c>
      <c r="L182" s="266"/>
      <c r="M182" s="99"/>
      <c r="N182" s="17"/>
      <c r="O182" s="41"/>
      <c r="P182" s="99">
        <v>55.2</v>
      </c>
      <c r="Q182" s="17">
        <v>16.8</v>
      </c>
      <c r="R182" s="17">
        <v>48.7</v>
      </c>
      <c r="S182" s="17">
        <v>48.7</v>
      </c>
      <c r="T182" s="17">
        <v>65.900000000000006</v>
      </c>
      <c r="U182" s="17">
        <v>66</v>
      </c>
      <c r="V182" s="17">
        <v>65.7</v>
      </c>
      <c r="W182" s="17">
        <v>69.400000000000006</v>
      </c>
      <c r="X182" s="17">
        <v>89.3</v>
      </c>
      <c r="Y182" s="17">
        <v>89.4</v>
      </c>
      <c r="Z182" s="17">
        <v>88.6</v>
      </c>
      <c r="AA182" s="17">
        <v>67.5</v>
      </c>
      <c r="AB182" s="17">
        <v>105.9</v>
      </c>
      <c r="AC182" s="17">
        <v>823</v>
      </c>
      <c r="AD182" s="17">
        <v>39.200000000000003</v>
      </c>
      <c r="AE182" s="41">
        <v>589</v>
      </c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>
        <v>49.4</v>
      </c>
      <c r="E183" s="17">
        <v>93.2</v>
      </c>
      <c r="F183" s="41">
        <v>15.1</v>
      </c>
      <c r="G183" s="311"/>
      <c r="H183" s="17">
        <v>36.1</v>
      </c>
      <c r="I183" s="17">
        <v>92.8</v>
      </c>
      <c r="J183" s="17">
        <v>87.4</v>
      </c>
      <c r="K183" s="98">
        <v>87.2</v>
      </c>
      <c r="L183" s="266"/>
      <c r="M183" s="99"/>
      <c r="N183" s="17"/>
      <c r="O183" s="41"/>
      <c r="P183" s="99">
        <v>56.4</v>
      </c>
      <c r="Q183" s="17">
        <v>16.399999999999999</v>
      </c>
      <c r="R183" s="17">
        <v>48.9</v>
      </c>
      <c r="S183" s="17">
        <v>49</v>
      </c>
      <c r="T183" s="17">
        <v>64.900000000000006</v>
      </c>
      <c r="U183" s="17">
        <v>65.099999999999994</v>
      </c>
      <c r="V183" s="17">
        <v>65.8</v>
      </c>
      <c r="W183" s="17">
        <v>68.400000000000006</v>
      </c>
      <c r="X183" s="17">
        <v>89.6</v>
      </c>
      <c r="Y183" s="17">
        <v>89.7</v>
      </c>
      <c r="Z183" s="17">
        <v>88.9</v>
      </c>
      <c r="AA183" s="17">
        <v>66.5</v>
      </c>
      <c r="AB183" s="17">
        <v>107.1</v>
      </c>
      <c r="AC183" s="17">
        <v>823</v>
      </c>
      <c r="AD183" s="17">
        <v>39.299999999999997</v>
      </c>
      <c r="AE183" s="41">
        <v>589</v>
      </c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>
        <v>49.5</v>
      </c>
      <c r="E184" s="17">
        <v>93.3</v>
      </c>
      <c r="F184" s="41">
        <v>15.2</v>
      </c>
      <c r="G184" s="312"/>
      <c r="H184" s="17">
        <v>35.4</v>
      </c>
      <c r="I184" s="17">
        <v>93.3</v>
      </c>
      <c r="J184" s="17">
        <v>87.2</v>
      </c>
      <c r="K184" s="40">
        <v>87</v>
      </c>
      <c r="L184" s="267"/>
      <c r="M184" s="99"/>
      <c r="N184" s="17"/>
      <c r="O184" s="41"/>
      <c r="P184" s="99">
        <v>57</v>
      </c>
      <c r="Q184" s="17">
        <v>16.8</v>
      </c>
      <c r="R184" s="17">
        <v>49</v>
      </c>
      <c r="S184" s="17">
        <v>49</v>
      </c>
      <c r="T184" s="17">
        <v>64.599999999999994</v>
      </c>
      <c r="U184" s="17">
        <v>64.7</v>
      </c>
      <c r="V184" s="17">
        <v>64.400000000000006</v>
      </c>
      <c r="W184" s="17">
        <v>68</v>
      </c>
      <c r="X184" s="17">
        <v>89.4</v>
      </c>
      <c r="Y184" s="17">
        <v>89.5</v>
      </c>
      <c r="Z184" s="17">
        <v>88.7</v>
      </c>
      <c r="AA184" s="17">
        <v>66.2</v>
      </c>
      <c r="AB184" s="17">
        <v>107.6</v>
      </c>
      <c r="AC184" s="17">
        <v>825</v>
      </c>
      <c r="AD184" s="17">
        <v>39.1</v>
      </c>
      <c r="AE184" s="41">
        <v>586</v>
      </c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>
        <f>AVERAGE($D$173:$D$184)</f>
        <v>49.35</v>
      </c>
      <c r="E185" s="78">
        <f>AVERAGE($E$173:$E$184)</f>
        <v>96.050000000000011</v>
      </c>
      <c r="F185" s="102">
        <f>AVERAGE($F$173:$F$184)</f>
        <v>15.174999999999999</v>
      </c>
      <c r="G185" s="77" t="e">
        <f>AVERAGE(G173:G184)</f>
        <v>#DIV/0!</v>
      </c>
      <c r="H185" s="78">
        <f>AVERAGE($H$173:$H$184)</f>
        <v>36.858333333333334</v>
      </c>
      <c r="I185" s="78">
        <f>AVERAGE($I$173:$I$184)</f>
        <v>95.699999999999989</v>
      </c>
      <c r="J185" s="78">
        <f>AVERAGE(J173:J184)</f>
        <v>86.708333333333329</v>
      </c>
      <c r="K185" s="103">
        <f>AVERAGE($K$173:$K$184)</f>
        <v>86.441666666666677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>
        <f t="shared" si="27"/>
        <v>56.416666666666664</v>
      </c>
      <c r="Q185" s="78">
        <f t="shared" si="27"/>
        <v>16.625</v>
      </c>
      <c r="R185" s="78">
        <f t="shared" si="27"/>
        <v>48.875</v>
      </c>
      <c r="S185" s="78">
        <v>49.1</v>
      </c>
      <c r="T185" s="78">
        <f t="shared" si="27"/>
        <v>65.49166666666666</v>
      </c>
      <c r="U185" s="78">
        <f t="shared" si="27"/>
        <v>65.466666666666683</v>
      </c>
      <c r="V185" s="78">
        <f t="shared" si="27"/>
        <v>65.266666666666666</v>
      </c>
      <c r="W185" s="78">
        <f t="shared" si="27"/>
        <v>68.708333333333329</v>
      </c>
      <c r="X185" s="78">
        <f t="shared" si="27"/>
        <v>88.875</v>
      </c>
      <c r="Y185" s="78">
        <f t="shared" si="27"/>
        <v>88.966666666666654</v>
      </c>
      <c r="Z185" s="78">
        <f t="shared" si="27"/>
        <v>88.191666666666663</v>
      </c>
      <c r="AA185" s="78">
        <f t="shared" si="27"/>
        <v>66.941666666666677</v>
      </c>
      <c r="AB185" s="78">
        <f t="shared" si="27"/>
        <v>106.74999999999999</v>
      </c>
      <c r="AC185" s="78">
        <f t="shared" si="27"/>
        <v>823.66666666666663</v>
      </c>
      <c r="AD185" s="78">
        <f t="shared" si="27"/>
        <v>39.200000000000003</v>
      </c>
      <c r="AE185" s="102">
        <f>AVERAGE($AE$173:$AE$184)</f>
        <v>585.33333333333337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45366</v>
      </c>
      <c r="B186" s="11">
        <v>13.0833333333333</v>
      </c>
      <c r="C186" s="306"/>
      <c r="D186" s="17">
        <v>49.4</v>
      </c>
      <c r="E186" s="17">
        <v>95.6</v>
      </c>
      <c r="F186" s="41">
        <v>15</v>
      </c>
      <c r="G186" s="306"/>
      <c r="H186" s="17">
        <v>34.4</v>
      </c>
      <c r="I186" s="17">
        <v>94.6</v>
      </c>
      <c r="J186" s="17">
        <v>87.2</v>
      </c>
      <c r="K186" s="98">
        <v>86.9</v>
      </c>
      <c r="L186" s="286">
        <v>0</v>
      </c>
      <c r="M186" s="99"/>
      <c r="N186" s="17"/>
      <c r="O186" s="41"/>
      <c r="P186" s="99">
        <v>56.7</v>
      </c>
      <c r="Q186" s="17">
        <v>16.3</v>
      </c>
      <c r="R186" s="17">
        <v>49.2</v>
      </c>
      <c r="S186" s="17">
        <v>49.2</v>
      </c>
      <c r="T186" s="17">
        <v>64</v>
      </c>
      <c r="U186" s="17">
        <v>63.8</v>
      </c>
      <c r="V186" s="17">
        <v>63.6</v>
      </c>
      <c r="W186" s="17">
        <v>67.099999999999994</v>
      </c>
      <c r="X186" s="17">
        <v>88.7</v>
      </c>
      <c r="Y186" s="17">
        <v>88.8</v>
      </c>
      <c r="Z186" s="17">
        <v>88.7</v>
      </c>
      <c r="AA186" s="17">
        <v>65.3</v>
      </c>
      <c r="AB186" s="17">
        <v>108.4</v>
      </c>
      <c r="AC186" s="17">
        <v>824</v>
      </c>
      <c r="AD186" s="17">
        <v>39.200000000000003</v>
      </c>
      <c r="AE186" s="41">
        <v>586</v>
      </c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>
        <v>49.4</v>
      </c>
      <c r="E187" s="17">
        <v>92.6</v>
      </c>
      <c r="F187" s="41">
        <v>14.9</v>
      </c>
      <c r="G187" s="311"/>
      <c r="H187" s="17">
        <v>33.5</v>
      </c>
      <c r="I187" s="17">
        <v>94.6</v>
      </c>
      <c r="J187" s="17">
        <v>87.2</v>
      </c>
      <c r="K187" s="98">
        <v>86.9</v>
      </c>
      <c r="L187" s="266"/>
      <c r="M187" s="99"/>
      <c r="N187" s="17"/>
      <c r="O187" s="41"/>
      <c r="P187" s="99">
        <v>56.8</v>
      </c>
      <c r="Q187" s="17">
        <v>16.100000000000001</v>
      </c>
      <c r="R187" s="17">
        <v>49.2</v>
      </c>
      <c r="S187" s="17">
        <v>49.2</v>
      </c>
      <c r="T187" s="17">
        <v>63.4</v>
      </c>
      <c r="U187" s="17">
        <v>63.2</v>
      </c>
      <c r="V187" s="17">
        <v>63</v>
      </c>
      <c r="W187" s="17">
        <v>66.5</v>
      </c>
      <c r="X187" s="17">
        <v>88.7</v>
      </c>
      <c r="Y187" s="17">
        <v>88.8</v>
      </c>
      <c r="Z187" s="17">
        <v>88.7</v>
      </c>
      <c r="AA187" s="17">
        <v>64.7</v>
      </c>
      <c r="AB187" s="17">
        <v>107.7</v>
      </c>
      <c r="AC187" s="17">
        <v>825</v>
      </c>
      <c r="AD187" s="17">
        <v>39.1</v>
      </c>
      <c r="AE187" s="41">
        <v>588</v>
      </c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>
        <v>49.4</v>
      </c>
      <c r="E188" s="17">
        <v>96.3</v>
      </c>
      <c r="F188" s="41">
        <v>14.5</v>
      </c>
      <c r="G188" s="311"/>
      <c r="H188" s="17">
        <v>32.799999999999997</v>
      </c>
      <c r="I188" s="17">
        <v>94.6</v>
      </c>
      <c r="J188" s="17">
        <v>87.2</v>
      </c>
      <c r="K188" s="98">
        <v>86.9</v>
      </c>
      <c r="L188" s="266"/>
      <c r="M188" s="99"/>
      <c r="N188" s="17"/>
      <c r="O188" s="41"/>
      <c r="P188" s="99">
        <v>57.2</v>
      </c>
      <c r="Q188" s="17">
        <v>15.8</v>
      </c>
      <c r="R188" s="17">
        <v>49.2</v>
      </c>
      <c r="S188" s="17">
        <v>49.2</v>
      </c>
      <c r="T188" s="17">
        <v>62.8</v>
      </c>
      <c r="U188" s="17">
        <v>62.6</v>
      </c>
      <c r="V188" s="17">
        <v>62.4</v>
      </c>
      <c r="W188" s="17">
        <v>66</v>
      </c>
      <c r="X188" s="17">
        <v>88.8</v>
      </c>
      <c r="Y188" s="17">
        <v>88.9</v>
      </c>
      <c r="Z188" s="17">
        <v>88.7</v>
      </c>
      <c r="AA188" s="17">
        <v>64.099999999999994</v>
      </c>
      <c r="AB188" s="17">
        <v>108.3</v>
      </c>
      <c r="AC188" s="17">
        <v>824</v>
      </c>
      <c r="AD188" s="17">
        <v>39.1</v>
      </c>
      <c r="AE188" s="41">
        <v>587</v>
      </c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>
        <v>49.4</v>
      </c>
      <c r="E189" s="17">
        <v>94.8</v>
      </c>
      <c r="F189" s="41">
        <v>14.6</v>
      </c>
      <c r="G189" s="311"/>
      <c r="H189" s="17">
        <v>34.700000000000003</v>
      </c>
      <c r="I189" s="17">
        <v>94.4</v>
      </c>
      <c r="J189" s="17">
        <v>87.2</v>
      </c>
      <c r="K189" s="98">
        <v>87</v>
      </c>
      <c r="L189" s="266"/>
      <c r="M189" s="99"/>
      <c r="N189" s="17"/>
      <c r="O189" s="41"/>
      <c r="P189" s="99">
        <v>56.7</v>
      </c>
      <c r="Q189" s="17">
        <v>15.9</v>
      </c>
      <c r="R189" s="17">
        <v>49.2</v>
      </c>
      <c r="S189" s="17">
        <v>49.2</v>
      </c>
      <c r="T189" s="17">
        <v>64</v>
      </c>
      <c r="U189" s="17">
        <v>63.9</v>
      </c>
      <c r="V189" s="17">
        <v>63.7</v>
      </c>
      <c r="W189" s="17">
        <v>67.099999999999994</v>
      </c>
      <c r="X189" s="17">
        <v>88.8</v>
      </c>
      <c r="Y189" s="17">
        <v>88.8</v>
      </c>
      <c r="Z189" s="17">
        <v>88.7</v>
      </c>
      <c r="AA189" s="17">
        <v>65.400000000000006</v>
      </c>
      <c r="AB189" s="17">
        <v>108</v>
      </c>
      <c r="AC189" s="17">
        <v>824</v>
      </c>
      <c r="AD189" s="17">
        <v>39.299999999999997</v>
      </c>
      <c r="AE189" s="41">
        <v>585</v>
      </c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>
        <v>49.5</v>
      </c>
      <c r="E190" s="17">
        <v>95.3</v>
      </c>
      <c r="F190" s="41">
        <v>15</v>
      </c>
      <c r="G190" s="311"/>
      <c r="H190" s="17">
        <v>37.4</v>
      </c>
      <c r="I190" s="17">
        <v>93.3</v>
      </c>
      <c r="J190" s="17">
        <v>87.5</v>
      </c>
      <c r="K190" s="98">
        <v>87.2</v>
      </c>
      <c r="L190" s="266"/>
      <c r="M190" s="99"/>
      <c r="N190" s="17"/>
      <c r="O190" s="41"/>
      <c r="P190" s="99">
        <v>55.4</v>
      </c>
      <c r="Q190" s="17">
        <v>16.5</v>
      </c>
      <c r="R190" s="17">
        <v>49.2</v>
      </c>
      <c r="S190" s="17">
        <v>49.2</v>
      </c>
      <c r="T190" s="17">
        <v>65.900000000000006</v>
      </c>
      <c r="U190" s="17">
        <v>65.8</v>
      </c>
      <c r="V190" s="17">
        <v>65.599999999999994</v>
      </c>
      <c r="W190" s="17">
        <v>69.2</v>
      </c>
      <c r="X190" s="17">
        <v>89</v>
      </c>
      <c r="Y190" s="17">
        <v>89.1</v>
      </c>
      <c r="Z190" s="17">
        <v>88.9</v>
      </c>
      <c r="AA190" s="17">
        <v>67.3</v>
      </c>
      <c r="AB190" s="17">
        <v>106.6</v>
      </c>
      <c r="AC190" s="17">
        <v>823</v>
      </c>
      <c r="AD190" s="17">
        <v>39.299999999999997</v>
      </c>
      <c r="AE190" s="41">
        <v>589</v>
      </c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>
        <v>49.4</v>
      </c>
      <c r="E191" s="17">
        <v>93.3</v>
      </c>
      <c r="F191" s="41">
        <v>15.6</v>
      </c>
      <c r="G191" s="311"/>
      <c r="H191" s="17">
        <v>38.700000000000003</v>
      </c>
      <c r="I191" s="17">
        <v>92.8</v>
      </c>
      <c r="J191" s="17">
        <v>87.4</v>
      </c>
      <c r="K191" s="98">
        <v>87.1</v>
      </c>
      <c r="L191" s="266"/>
      <c r="M191" s="99"/>
      <c r="N191" s="17"/>
      <c r="O191" s="41"/>
      <c r="P191" s="99">
        <v>55.8</v>
      </c>
      <c r="Q191" s="17">
        <v>17.2</v>
      </c>
      <c r="R191" s="17">
        <v>49.2</v>
      </c>
      <c r="S191" s="17">
        <v>49.2</v>
      </c>
      <c r="T191" s="17">
        <v>66.900000000000006</v>
      </c>
      <c r="U191" s="17">
        <v>66.8</v>
      </c>
      <c r="V191" s="17">
        <v>66.5</v>
      </c>
      <c r="W191" s="17">
        <v>70.3</v>
      </c>
      <c r="X191" s="17">
        <v>89</v>
      </c>
      <c r="Y191" s="17">
        <v>89</v>
      </c>
      <c r="Z191" s="17">
        <v>88.9</v>
      </c>
      <c r="AA191" s="17">
        <v>68.3</v>
      </c>
      <c r="AB191" s="17">
        <v>106</v>
      </c>
      <c r="AC191" s="17">
        <v>824</v>
      </c>
      <c r="AD191" s="17">
        <v>39.299999999999997</v>
      </c>
      <c r="AE191" s="41">
        <v>589</v>
      </c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>
        <v>49.5</v>
      </c>
      <c r="E192" s="17">
        <v>91</v>
      </c>
      <c r="F192" s="41">
        <v>16</v>
      </c>
      <c r="G192" s="311"/>
      <c r="H192" s="17">
        <v>38.700000000000003</v>
      </c>
      <c r="I192" s="17">
        <v>93.8</v>
      </c>
      <c r="J192" s="17">
        <v>87.4</v>
      </c>
      <c r="K192" s="98">
        <v>87.1</v>
      </c>
      <c r="L192" s="266"/>
      <c r="M192" s="99"/>
      <c r="N192" s="17"/>
      <c r="O192" s="41"/>
      <c r="P192" s="99">
        <v>55.5</v>
      </c>
      <c r="Q192" s="17">
        <v>17.600000000000001</v>
      </c>
      <c r="R192" s="17">
        <v>49.3</v>
      </c>
      <c r="S192" s="17">
        <v>49.2</v>
      </c>
      <c r="T192" s="17">
        <v>67</v>
      </c>
      <c r="U192" s="17">
        <v>67</v>
      </c>
      <c r="V192" s="17">
        <v>66.7</v>
      </c>
      <c r="W192" s="17">
        <v>70.400000000000006</v>
      </c>
      <c r="X192" s="17">
        <v>88.9</v>
      </c>
      <c r="Y192" s="17">
        <v>89</v>
      </c>
      <c r="Z192" s="17">
        <v>88.8</v>
      </c>
      <c r="AA192" s="17">
        <v>68.5</v>
      </c>
      <c r="AB192" s="17">
        <v>107</v>
      </c>
      <c r="AC192" s="17">
        <v>824</v>
      </c>
      <c r="AD192" s="17">
        <v>39.299999999999997</v>
      </c>
      <c r="AE192" s="41">
        <v>587</v>
      </c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>
        <v>49.4</v>
      </c>
      <c r="E193" s="17">
        <v>90.5</v>
      </c>
      <c r="F193" s="41">
        <v>16</v>
      </c>
      <c r="G193" s="311"/>
      <c r="H193" s="17">
        <v>38.299999999999997</v>
      </c>
      <c r="I193" s="17">
        <v>92</v>
      </c>
      <c r="J193" s="17">
        <v>87.4</v>
      </c>
      <c r="K193" s="98">
        <v>87.1</v>
      </c>
      <c r="L193" s="266"/>
      <c r="M193" s="99"/>
      <c r="N193" s="17"/>
      <c r="O193" s="41"/>
      <c r="P193" s="99">
        <v>55.8</v>
      </c>
      <c r="Q193" s="17">
        <v>17.7</v>
      </c>
      <c r="R193" s="17">
        <v>49.2</v>
      </c>
      <c r="S193" s="17">
        <v>49.2</v>
      </c>
      <c r="T193" s="17">
        <v>67</v>
      </c>
      <c r="U193" s="17">
        <v>66.8</v>
      </c>
      <c r="V193" s="17">
        <v>66.599999999999994</v>
      </c>
      <c r="W193" s="17">
        <v>70.3</v>
      </c>
      <c r="X193" s="17">
        <v>88.9</v>
      </c>
      <c r="Y193" s="17">
        <v>89</v>
      </c>
      <c r="Z193" s="17">
        <v>88.9</v>
      </c>
      <c r="AA193" s="17">
        <v>68.400000000000006</v>
      </c>
      <c r="AB193" s="17">
        <v>106.9</v>
      </c>
      <c r="AC193" s="17">
        <v>825</v>
      </c>
      <c r="AD193" s="17">
        <v>39</v>
      </c>
      <c r="AE193" s="41">
        <v>587</v>
      </c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>
        <v>49.5</v>
      </c>
      <c r="E194" s="17">
        <v>92.9</v>
      </c>
      <c r="F194" s="41">
        <v>15.7</v>
      </c>
      <c r="G194" s="311"/>
      <c r="H194" s="17">
        <v>65.5</v>
      </c>
      <c r="I194" s="17">
        <v>93.2</v>
      </c>
      <c r="J194" s="17">
        <v>87.5</v>
      </c>
      <c r="K194" s="98">
        <v>87.2</v>
      </c>
      <c r="L194" s="266"/>
      <c r="M194" s="99"/>
      <c r="N194" s="17"/>
      <c r="O194" s="41"/>
      <c r="P194" s="99">
        <v>56</v>
      </c>
      <c r="Q194" s="143">
        <v>17.100000000000001</v>
      </c>
      <c r="R194" s="143">
        <v>49.3</v>
      </c>
      <c r="S194" s="17">
        <v>49.2</v>
      </c>
      <c r="T194" s="17">
        <v>65.900000000000006</v>
      </c>
      <c r="U194" s="17">
        <v>65.8</v>
      </c>
      <c r="V194" s="17">
        <v>65.5</v>
      </c>
      <c r="W194" s="17">
        <v>69.2</v>
      </c>
      <c r="X194" s="17">
        <v>89</v>
      </c>
      <c r="Y194" s="17">
        <v>89.1</v>
      </c>
      <c r="Z194" s="17">
        <v>89</v>
      </c>
      <c r="AA194" s="17">
        <v>67.3</v>
      </c>
      <c r="AB194" s="17">
        <v>107</v>
      </c>
      <c r="AC194" s="17">
        <v>825</v>
      </c>
      <c r="AD194" s="17">
        <v>39.4</v>
      </c>
      <c r="AE194" s="41">
        <v>590</v>
      </c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>
        <v>49.5</v>
      </c>
      <c r="E195" s="17">
        <v>92.2</v>
      </c>
      <c r="F195" s="41">
        <v>15.3</v>
      </c>
      <c r="G195" s="311"/>
      <c r="H195" s="17">
        <v>36.1</v>
      </c>
      <c r="I195" s="17">
        <v>93.5</v>
      </c>
      <c r="J195" s="17">
        <v>87.6</v>
      </c>
      <c r="K195" s="98">
        <v>87.3</v>
      </c>
      <c r="L195" s="266"/>
      <c r="M195" s="99"/>
      <c r="N195" s="17"/>
      <c r="O195" s="41"/>
      <c r="P195" s="99">
        <v>56.2</v>
      </c>
      <c r="Q195" s="17">
        <v>16.600000000000001</v>
      </c>
      <c r="R195" s="17">
        <v>49.3</v>
      </c>
      <c r="S195" s="17">
        <v>49.2</v>
      </c>
      <c r="T195" s="17">
        <v>65.2</v>
      </c>
      <c r="U195" s="17">
        <v>65.099999999999994</v>
      </c>
      <c r="V195" s="17">
        <v>64.900000000000006</v>
      </c>
      <c r="W195" s="17">
        <v>68.5</v>
      </c>
      <c r="X195" s="17">
        <v>89.1</v>
      </c>
      <c r="Y195" s="17">
        <v>89.2</v>
      </c>
      <c r="Z195" s="17">
        <v>89.1</v>
      </c>
      <c r="AA195" s="17">
        <v>66.599999999999994</v>
      </c>
      <c r="AB195" s="17">
        <v>107.5</v>
      </c>
      <c r="AC195" s="17">
        <v>823</v>
      </c>
      <c r="AD195" s="17">
        <v>39.299999999999997</v>
      </c>
      <c r="AE195" s="41">
        <v>589</v>
      </c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>
        <v>49.5</v>
      </c>
      <c r="E196" s="17">
        <v>92.5</v>
      </c>
      <c r="F196" s="41">
        <v>14.9</v>
      </c>
      <c r="G196" s="311"/>
      <c r="H196" s="17">
        <v>34.9</v>
      </c>
      <c r="I196" s="17">
        <v>93.3</v>
      </c>
      <c r="J196" s="17">
        <v>87.5</v>
      </c>
      <c r="K196" s="98">
        <v>87.2</v>
      </c>
      <c r="L196" s="266"/>
      <c r="M196" s="99"/>
      <c r="N196" s="17"/>
      <c r="O196" s="41"/>
      <c r="P196" s="99">
        <v>56.5</v>
      </c>
      <c r="Q196" s="17">
        <v>16.100000000000001</v>
      </c>
      <c r="R196" s="17">
        <v>49.3</v>
      </c>
      <c r="S196" s="17">
        <v>49.2</v>
      </c>
      <c r="T196" s="17">
        <v>64.3</v>
      </c>
      <c r="U196" s="17">
        <v>64.3</v>
      </c>
      <c r="V196" s="17">
        <v>64.099999999999994</v>
      </c>
      <c r="W196" s="17">
        <v>67.7</v>
      </c>
      <c r="X196" s="17">
        <v>89.1</v>
      </c>
      <c r="Y196" s="17">
        <v>89.1</v>
      </c>
      <c r="Z196" s="17">
        <v>89</v>
      </c>
      <c r="AA196" s="17">
        <v>65.8</v>
      </c>
      <c r="AB196" s="17">
        <v>107.7</v>
      </c>
      <c r="AC196" s="17">
        <v>824</v>
      </c>
      <c r="AD196" s="17">
        <v>39.299999999999997</v>
      </c>
      <c r="AE196" s="41">
        <v>592</v>
      </c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>
        <v>49.4</v>
      </c>
      <c r="E197" s="17">
        <v>94.5</v>
      </c>
      <c r="F197" s="41">
        <v>14.6</v>
      </c>
      <c r="G197" s="312"/>
      <c r="H197" s="17">
        <v>33.700000000000003</v>
      </c>
      <c r="I197" s="40">
        <v>94.2</v>
      </c>
      <c r="J197" s="40">
        <v>87.5</v>
      </c>
      <c r="K197" s="40">
        <v>87.2</v>
      </c>
      <c r="L197" s="267"/>
      <c r="M197" s="99"/>
      <c r="N197" s="17"/>
      <c r="O197" s="41"/>
      <c r="P197" s="99">
        <v>56.4</v>
      </c>
      <c r="Q197" s="17">
        <v>15.9</v>
      </c>
      <c r="R197" s="17">
        <v>49.2</v>
      </c>
      <c r="S197" s="17">
        <v>49.2</v>
      </c>
      <c r="T197" s="17">
        <v>63.6</v>
      </c>
      <c r="U197" s="17">
        <v>63.4</v>
      </c>
      <c r="V197" s="17">
        <v>63.2</v>
      </c>
      <c r="W197" s="17">
        <v>66.8</v>
      </c>
      <c r="X197" s="17">
        <v>89</v>
      </c>
      <c r="Y197" s="17">
        <v>89.1</v>
      </c>
      <c r="Z197" s="17">
        <v>89</v>
      </c>
      <c r="AA197" s="17">
        <v>64.900000000000006</v>
      </c>
      <c r="AB197" s="17">
        <v>107.9</v>
      </c>
      <c r="AC197" s="17">
        <v>824</v>
      </c>
      <c r="AD197" s="17">
        <v>39.299999999999997</v>
      </c>
      <c r="AE197" s="41">
        <v>591</v>
      </c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>
        <f>AVERAGE($D$186:$D$197)</f>
        <v>49.441666666666663</v>
      </c>
      <c r="E198" s="78">
        <f>AVERAGE($E$186:$E$197)</f>
        <v>93.458333333333329</v>
      </c>
      <c r="F198" s="102">
        <f>AVERAGE($F$186:$F$197)</f>
        <v>15.174999999999999</v>
      </c>
      <c r="G198" s="77" t="e">
        <f>AVERAGE(G186:G197)</f>
        <v>#DIV/0!</v>
      </c>
      <c r="H198" s="78">
        <f>AVERAGE($H$186:$H$197)</f>
        <v>38.225000000000001</v>
      </c>
      <c r="I198" s="78">
        <f>AVERAGE($I$186:$I$197)</f>
        <v>93.691666666666663</v>
      </c>
      <c r="J198" s="78">
        <f>AVERAGE(J186:J197)</f>
        <v>87.383333333333326</v>
      </c>
      <c r="K198" s="103">
        <f>AVERAGE($K$186:$K$197)</f>
        <v>87.091666666666683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>
        <f t="shared" si="29"/>
        <v>56.25</v>
      </c>
      <c r="Q198" s="78">
        <f t="shared" si="29"/>
        <v>16.566666666666666</v>
      </c>
      <c r="R198" s="78">
        <f t="shared" si="29"/>
        <v>49.233333333333341</v>
      </c>
      <c r="S198" s="78">
        <f t="shared" si="29"/>
        <v>49.199999999999996</v>
      </c>
      <c r="T198" s="78">
        <f t="shared" si="29"/>
        <v>65</v>
      </c>
      <c r="U198" s="78">
        <f t="shared" si="29"/>
        <v>64.874999999999986</v>
      </c>
      <c r="V198" s="78">
        <f t="shared" si="29"/>
        <v>64.649999999999991</v>
      </c>
      <c r="W198" s="78">
        <f t="shared" si="29"/>
        <v>68.25833333333334</v>
      </c>
      <c r="X198" s="78">
        <f t="shared" si="29"/>
        <v>88.916666666666671</v>
      </c>
      <c r="Y198" s="78">
        <f t="shared" si="29"/>
        <v>88.991666666666674</v>
      </c>
      <c r="Z198" s="78">
        <f t="shared" si="29"/>
        <v>88.866666666666674</v>
      </c>
      <c r="AA198" s="78">
        <f t="shared" si="29"/>
        <v>66.383333333333326</v>
      </c>
      <c r="AB198" s="78">
        <f t="shared" si="29"/>
        <v>107.41666666666669</v>
      </c>
      <c r="AC198" s="78">
        <f t="shared" si="29"/>
        <v>824.08333333333337</v>
      </c>
      <c r="AD198" s="78">
        <f t="shared" si="29"/>
        <v>39.241666666666667</v>
      </c>
      <c r="AE198" s="102">
        <f>AVERAGE($AE$186:$AE$197)</f>
        <v>588.33333333333337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45367</v>
      </c>
      <c r="B199" s="11">
        <v>14.0833333333333</v>
      </c>
      <c r="C199" s="306"/>
      <c r="D199" s="17">
        <v>49.4</v>
      </c>
      <c r="E199" s="17">
        <v>95.5</v>
      </c>
      <c r="F199" s="41">
        <v>14.3</v>
      </c>
      <c r="G199" s="306"/>
      <c r="H199" s="17">
        <v>33</v>
      </c>
      <c r="I199" s="17">
        <v>93.4</v>
      </c>
      <c r="J199" s="17">
        <v>87.5</v>
      </c>
      <c r="K199" s="98">
        <v>87.2</v>
      </c>
      <c r="L199" s="286">
        <v>0</v>
      </c>
      <c r="M199" s="99"/>
      <c r="N199" s="17"/>
      <c r="O199" s="41"/>
      <c r="P199" s="99">
        <v>56</v>
      </c>
      <c r="Q199" s="17">
        <v>15.6</v>
      </c>
      <c r="R199" s="17">
        <v>49.3</v>
      </c>
      <c r="S199" s="17">
        <v>49.2</v>
      </c>
      <c r="T199" s="17">
        <v>63.2</v>
      </c>
      <c r="U199" s="17">
        <v>63</v>
      </c>
      <c r="V199" s="17">
        <v>62.8</v>
      </c>
      <c r="W199" s="17">
        <v>66.400000000000006</v>
      </c>
      <c r="X199" s="17">
        <v>89</v>
      </c>
      <c r="Y199" s="17">
        <v>89.1</v>
      </c>
      <c r="Z199" s="17">
        <v>89</v>
      </c>
      <c r="AA199" s="17">
        <v>64.599999999999994</v>
      </c>
      <c r="AB199" s="17">
        <v>107.7</v>
      </c>
      <c r="AC199" s="17">
        <v>823</v>
      </c>
      <c r="AD199" s="17">
        <v>39.299999999999997</v>
      </c>
      <c r="AE199" s="41">
        <v>591</v>
      </c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>
        <v>49.5</v>
      </c>
      <c r="E200" s="17">
        <v>91.8</v>
      </c>
      <c r="F200" s="41">
        <v>14.1</v>
      </c>
      <c r="G200" s="311"/>
      <c r="H200" s="17">
        <v>32.700000000000003</v>
      </c>
      <c r="I200" s="17">
        <v>94.1</v>
      </c>
      <c r="J200" s="17">
        <v>87.4</v>
      </c>
      <c r="K200" s="98">
        <v>87.1</v>
      </c>
      <c r="L200" s="266"/>
      <c r="M200" s="99"/>
      <c r="N200" s="17"/>
      <c r="O200" s="41"/>
      <c r="P200" s="99">
        <v>56.7</v>
      </c>
      <c r="Q200" s="17">
        <v>15.3</v>
      </c>
      <c r="R200" s="17">
        <v>49.2</v>
      </c>
      <c r="S200" s="17">
        <v>49.2</v>
      </c>
      <c r="T200" s="17">
        <v>62.6</v>
      </c>
      <c r="U200" s="17">
        <v>62.4</v>
      </c>
      <c r="V200" s="17">
        <v>62.3</v>
      </c>
      <c r="W200" s="17">
        <v>65.8</v>
      </c>
      <c r="X200" s="17">
        <v>88.9</v>
      </c>
      <c r="Y200" s="17">
        <v>89</v>
      </c>
      <c r="Z200" s="17">
        <v>88.9</v>
      </c>
      <c r="AA200" s="17">
        <v>64</v>
      </c>
      <c r="AB200" s="17">
        <v>108</v>
      </c>
      <c r="AC200" s="17">
        <v>824</v>
      </c>
      <c r="AD200" s="17">
        <v>39.299999999999997</v>
      </c>
      <c r="AE200" s="41">
        <v>591</v>
      </c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>
        <v>49.4</v>
      </c>
      <c r="E201" s="17">
        <v>97.4</v>
      </c>
      <c r="F201" s="41">
        <v>13.9</v>
      </c>
      <c r="G201" s="311"/>
      <c r="H201" s="17">
        <v>32.200000000000003</v>
      </c>
      <c r="I201" s="17">
        <v>94</v>
      </c>
      <c r="J201" s="17">
        <v>87.3</v>
      </c>
      <c r="K201" s="98">
        <v>87.1</v>
      </c>
      <c r="L201" s="266"/>
      <c r="M201" s="99"/>
      <c r="N201" s="17"/>
      <c r="O201" s="41"/>
      <c r="P201" s="99">
        <v>57.5</v>
      </c>
      <c r="Q201" s="17">
        <v>15.1</v>
      </c>
      <c r="R201" s="17">
        <v>49.2</v>
      </c>
      <c r="S201" s="17">
        <v>49.1</v>
      </c>
      <c r="T201" s="17">
        <v>62.1</v>
      </c>
      <c r="U201" s="17">
        <v>62.1</v>
      </c>
      <c r="V201" s="17">
        <v>61.9</v>
      </c>
      <c r="W201" s="17">
        <v>65.400000000000006</v>
      </c>
      <c r="X201" s="17">
        <v>88.9</v>
      </c>
      <c r="Y201" s="17">
        <v>89</v>
      </c>
      <c r="Z201" s="17">
        <v>88.8</v>
      </c>
      <c r="AA201" s="17">
        <v>63.6</v>
      </c>
      <c r="AB201" s="17">
        <v>108</v>
      </c>
      <c r="AC201" s="17">
        <v>825</v>
      </c>
      <c r="AD201" s="17">
        <v>39.200000000000003</v>
      </c>
      <c r="AE201" s="41">
        <v>591</v>
      </c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>
        <v>49.5</v>
      </c>
      <c r="E202" s="17">
        <v>95.4</v>
      </c>
      <c r="F202" s="41">
        <v>14.3</v>
      </c>
      <c r="G202" s="311"/>
      <c r="H202" s="17">
        <v>35.6</v>
      </c>
      <c r="I202" s="17">
        <v>93.7</v>
      </c>
      <c r="J202" s="17">
        <v>87.2</v>
      </c>
      <c r="K202" s="98">
        <v>86.9</v>
      </c>
      <c r="L202" s="266"/>
      <c r="M202" s="99"/>
      <c r="N202" s="17"/>
      <c r="O202" s="41"/>
      <c r="P202" s="99">
        <v>56.3</v>
      </c>
      <c r="Q202" s="17">
        <v>15.8</v>
      </c>
      <c r="R202" s="17">
        <v>49.3</v>
      </c>
      <c r="S202" s="17">
        <v>49.2</v>
      </c>
      <c r="T202" s="17">
        <v>64.400000000000006</v>
      </c>
      <c r="U202" s="17">
        <v>64.400000000000006</v>
      </c>
      <c r="V202" s="17">
        <v>64.2</v>
      </c>
      <c r="W202" s="17">
        <v>67.8</v>
      </c>
      <c r="X202" s="17">
        <v>88.7</v>
      </c>
      <c r="Y202" s="17">
        <v>88.8</v>
      </c>
      <c r="Z202" s="17">
        <v>88.6</v>
      </c>
      <c r="AA202" s="17">
        <v>65.900000000000006</v>
      </c>
      <c r="AB202" s="17">
        <v>106.6</v>
      </c>
      <c r="AC202" s="17">
        <v>822</v>
      </c>
      <c r="AD202" s="17">
        <v>39.4</v>
      </c>
      <c r="AE202" s="41">
        <v>591</v>
      </c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>
        <v>49.4</v>
      </c>
      <c r="E203" s="17">
        <v>96.6</v>
      </c>
      <c r="F203" s="41">
        <v>14.8</v>
      </c>
      <c r="G203" s="311"/>
      <c r="H203" s="17">
        <v>39.9</v>
      </c>
      <c r="I203" s="17">
        <v>99.2</v>
      </c>
      <c r="J203" s="17">
        <v>87.6</v>
      </c>
      <c r="K203" s="98">
        <v>87.3</v>
      </c>
      <c r="L203" s="266"/>
      <c r="M203" s="99"/>
      <c r="N203" s="17"/>
      <c r="O203" s="41"/>
      <c r="P203" s="99">
        <v>69.900000000000006</v>
      </c>
      <c r="Q203" s="17">
        <v>16.3</v>
      </c>
      <c r="R203" s="17">
        <v>49.2</v>
      </c>
      <c r="S203" s="17">
        <v>49.2</v>
      </c>
      <c r="T203" s="17">
        <v>66</v>
      </c>
      <c r="U203" s="17">
        <v>66</v>
      </c>
      <c r="V203" s="17">
        <v>65.7</v>
      </c>
      <c r="W203" s="17">
        <v>69.5</v>
      </c>
      <c r="X203" s="17">
        <v>89.2</v>
      </c>
      <c r="Y203" s="17">
        <v>89.3</v>
      </c>
      <c r="Z203" s="17">
        <v>89.1</v>
      </c>
      <c r="AA203" s="17">
        <v>67.5</v>
      </c>
      <c r="AB203" s="17">
        <v>106.6</v>
      </c>
      <c r="AC203" s="17">
        <v>822</v>
      </c>
      <c r="AD203" s="17">
        <v>30.3</v>
      </c>
      <c r="AE203" s="41">
        <v>590</v>
      </c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>
        <v>49.3</v>
      </c>
      <c r="E204" s="17">
        <v>97.1</v>
      </c>
      <c r="F204" s="41">
        <v>15.4</v>
      </c>
      <c r="G204" s="311"/>
      <c r="H204" s="17">
        <v>38.9</v>
      </c>
      <c r="I204" s="17">
        <v>97</v>
      </c>
      <c r="J204" s="17">
        <v>87.9</v>
      </c>
      <c r="K204" s="98">
        <v>87.6</v>
      </c>
      <c r="L204" s="266"/>
      <c r="M204" s="99"/>
      <c r="N204" s="17"/>
      <c r="O204" s="41"/>
      <c r="P204" s="99">
        <v>60.9</v>
      </c>
      <c r="Q204" s="17">
        <v>17</v>
      </c>
      <c r="R204" s="17">
        <v>49.1</v>
      </c>
      <c r="S204" s="17">
        <v>49.1</v>
      </c>
      <c r="T204" s="17">
        <v>67.3</v>
      </c>
      <c r="U204" s="17">
        <v>67.2</v>
      </c>
      <c r="V204" s="17">
        <v>66.900000000000006</v>
      </c>
      <c r="W204" s="17">
        <v>70.8</v>
      </c>
      <c r="X204" s="17">
        <v>89.4</v>
      </c>
      <c r="Y204" s="17">
        <v>89.4</v>
      </c>
      <c r="Z204" s="17">
        <v>89.3</v>
      </c>
      <c r="AA204" s="17">
        <v>68.8</v>
      </c>
      <c r="AB204" s="17">
        <v>105.7</v>
      </c>
      <c r="AC204" s="17">
        <v>826</v>
      </c>
      <c r="AD204" s="17">
        <v>35.4</v>
      </c>
      <c r="AE204" s="41">
        <v>593</v>
      </c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>
        <v>49.4</v>
      </c>
      <c r="E205" s="17">
        <v>97.1</v>
      </c>
      <c r="F205" s="41">
        <v>15.6</v>
      </c>
      <c r="G205" s="311"/>
      <c r="H205" s="17">
        <v>39.1</v>
      </c>
      <c r="I205" s="17">
        <v>97.8</v>
      </c>
      <c r="J205" s="17">
        <v>87.5</v>
      </c>
      <c r="K205" s="98">
        <v>87.2</v>
      </c>
      <c r="L205" s="266"/>
      <c r="M205" s="99"/>
      <c r="N205" s="17"/>
      <c r="O205" s="41"/>
      <c r="P205" s="99">
        <v>61.3</v>
      </c>
      <c r="Q205" s="17">
        <v>17.3</v>
      </c>
      <c r="R205" s="17">
        <v>49.2</v>
      </c>
      <c r="S205" s="17">
        <v>49.1</v>
      </c>
      <c r="T205" s="17">
        <v>67.3</v>
      </c>
      <c r="U205" s="17">
        <v>67.3</v>
      </c>
      <c r="V205" s="17">
        <v>67</v>
      </c>
      <c r="W205" s="17">
        <v>70.8</v>
      </c>
      <c r="X205" s="17">
        <v>89.1</v>
      </c>
      <c r="Y205" s="17">
        <v>49.1</v>
      </c>
      <c r="Z205" s="17">
        <v>88.9</v>
      </c>
      <c r="AA205" s="17">
        <v>68.900000000000006</v>
      </c>
      <c r="AB205" s="17">
        <v>105.4</v>
      </c>
      <c r="AC205" s="17">
        <v>822</v>
      </c>
      <c r="AD205" s="17">
        <v>35.1</v>
      </c>
      <c r="AE205" s="41">
        <v>590</v>
      </c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>
        <v>49.4</v>
      </c>
      <c r="E206" s="17">
        <v>96.2</v>
      </c>
      <c r="F206" s="41">
        <v>15.9</v>
      </c>
      <c r="G206" s="311"/>
      <c r="H206" s="146">
        <v>38.799999999999997</v>
      </c>
      <c r="I206" s="17">
        <v>98.3</v>
      </c>
      <c r="J206" s="17">
        <v>87.3</v>
      </c>
      <c r="K206" s="98">
        <v>87</v>
      </c>
      <c r="L206" s="266"/>
      <c r="M206" s="99"/>
      <c r="N206" s="17"/>
      <c r="O206" s="41"/>
      <c r="P206" s="99">
        <v>61.2</v>
      </c>
      <c r="Q206" s="17">
        <v>17.3</v>
      </c>
      <c r="R206" s="17">
        <v>49.2</v>
      </c>
      <c r="S206" s="17">
        <v>49.1</v>
      </c>
      <c r="T206" s="17">
        <v>67.3</v>
      </c>
      <c r="U206" s="17">
        <v>67.2</v>
      </c>
      <c r="V206" s="17">
        <v>66.900000000000006</v>
      </c>
      <c r="W206" s="17">
        <v>70.599999999999994</v>
      </c>
      <c r="X206" s="17">
        <v>88.9</v>
      </c>
      <c r="Y206" s="17">
        <v>88.9</v>
      </c>
      <c r="Z206" s="17">
        <v>88.8</v>
      </c>
      <c r="AA206" s="17">
        <v>68.7</v>
      </c>
      <c r="AB206" s="17">
        <v>105.8</v>
      </c>
      <c r="AC206" s="17">
        <v>824</v>
      </c>
      <c r="AD206" s="17">
        <v>35.4</v>
      </c>
      <c r="AE206" s="41">
        <v>589</v>
      </c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>
        <v>49.3</v>
      </c>
      <c r="E207" s="17">
        <v>99.1</v>
      </c>
      <c r="F207" s="41">
        <v>15.4</v>
      </c>
      <c r="G207" s="311"/>
      <c r="H207" s="17">
        <v>37.200000000000003</v>
      </c>
      <c r="I207" s="17">
        <v>98.9</v>
      </c>
      <c r="J207" s="17">
        <v>87.3</v>
      </c>
      <c r="K207" s="98">
        <v>87</v>
      </c>
      <c r="L207" s="266"/>
      <c r="M207" s="99"/>
      <c r="N207" s="17"/>
      <c r="O207" s="41"/>
      <c r="P207" s="99">
        <v>61.8</v>
      </c>
      <c r="Q207" s="17">
        <v>16.899999999999999</v>
      </c>
      <c r="R207" s="17">
        <v>49.2</v>
      </c>
      <c r="S207" s="17">
        <v>49.1</v>
      </c>
      <c r="T207" s="17">
        <v>66.2</v>
      </c>
      <c r="U207" s="17">
        <v>66.099999999999994</v>
      </c>
      <c r="V207" s="17">
        <v>65.8</v>
      </c>
      <c r="W207" s="17">
        <v>69.5</v>
      </c>
      <c r="X207" s="17">
        <v>88.9</v>
      </c>
      <c r="Y207" s="17">
        <v>88.9</v>
      </c>
      <c r="Z207" s="17">
        <v>88.8</v>
      </c>
      <c r="AA207" s="17">
        <v>67.599999999999994</v>
      </c>
      <c r="AB207" s="17">
        <v>106</v>
      </c>
      <c r="AC207" s="17">
        <v>825</v>
      </c>
      <c r="AD207" s="17">
        <v>35.4</v>
      </c>
      <c r="AE207" s="41">
        <v>588</v>
      </c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>
        <v>48.8</v>
      </c>
      <c r="E208" s="17">
        <v>98.4</v>
      </c>
      <c r="F208" s="41">
        <v>14.8</v>
      </c>
      <c r="G208" s="311"/>
      <c r="H208" s="17">
        <v>35.799999999999997</v>
      </c>
      <c r="I208" s="17">
        <v>96.4</v>
      </c>
      <c r="J208" s="17">
        <v>87.1</v>
      </c>
      <c r="K208" s="98">
        <v>86.9</v>
      </c>
      <c r="L208" s="266"/>
      <c r="M208" s="99"/>
      <c r="N208" s="17"/>
      <c r="O208" s="41"/>
      <c r="P208" s="99">
        <v>61.1</v>
      </c>
      <c r="Q208" s="17">
        <v>16.100000000000001</v>
      </c>
      <c r="R208" s="17">
        <v>48.7</v>
      </c>
      <c r="S208" s="17">
        <v>48.6</v>
      </c>
      <c r="T208" s="17">
        <v>65.5</v>
      </c>
      <c r="U208" s="17">
        <v>65.400000000000006</v>
      </c>
      <c r="V208" s="17">
        <v>65.099999999999994</v>
      </c>
      <c r="W208" s="17">
        <v>68.900000000000006</v>
      </c>
      <c r="X208" s="17">
        <v>88.6</v>
      </c>
      <c r="Y208" s="17">
        <v>88.7</v>
      </c>
      <c r="Z208" s="17">
        <v>88.6</v>
      </c>
      <c r="AA208" s="17">
        <v>66.900000000000006</v>
      </c>
      <c r="AB208" s="17">
        <v>104.9</v>
      </c>
      <c r="AC208" s="17">
        <v>824</v>
      </c>
      <c r="AD208" s="17">
        <v>35</v>
      </c>
      <c r="AE208" s="41">
        <v>591</v>
      </c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>
        <v>49.7</v>
      </c>
      <c r="E209" s="17">
        <v>88.4</v>
      </c>
      <c r="F209" s="41">
        <v>15.1</v>
      </c>
      <c r="G209" s="311"/>
      <c r="H209" s="17">
        <v>34.4</v>
      </c>
      <c r="I209" s="17">
        <v>84.9</v>
      </c>
      <c r="J209" s="17">
        <v>86.2</v>
      </c>
      <c r="K209" s="98">
        <v>86</v>
      </c>
      <c r="L209" s="266"/>
      <c r="M209" s="99"/>
      <c r="N209" s="17"/>
      <c r="O209" s="41"/>
      <c r="P209" s="99">
        <v>62.2</v>
      </c>
      <c r="Q209" s="17">
        <v>16.399999999999999</v>
      </c>
      <c r="R209" s="17">
        <v>49.4</v>
      </c>
      <c r="S209" s="17">
        <v>49.4</v>
      </c>
      <c r="T209" s="17">
        <v>63.6</v>
      </c>
      <c r="U209" s="17">
        <v>63.3</v>
      </c>
      <c r="V209" s="17">
        <v>63.1</v>
      </c>
      <c r="W209" s="17">
        <v>66.599999999999994</v>
      </c>
      <c r="X209" s="17">
        <v>87.7</v>
      </c>
      <c r="Y209" s="17">
        <v>87.8</v>
      </c>
      <c r="Z209" s="17">
        <v>87.7</v>
      </c>
      <c r="AA209" s="17">
        <v>64.900000000000006</v>
      </c>
      <c r="AB209" s="17">
        <v>105.4</v>
      </c>
      <c r="AC209" s="17">
        <v>803</v>
      </c>
      <c r="AD209" s="17">
        <v>35.299999999999997</v>
      </c>
      <c r="AE209" s="41">
        <v>567</v>
      </c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>
        <v>49.5</v>
      </c>
      <c r="E210" s="17">
        <v>92</v>
      </c>
      <c r="F210" s="41">
        <v>15</v>
      </c>
      <c r="G210" s="312"/>
      <c r="H210" s="17">
        <v>34.200000000000003</v>
      </c>
      <c r="I210" s="17">
        <v>90.3</v>
      </c>
      <c r="J210" s="17">
        <v>85.9</v>
      </c>
      <c r="K210" s="98">
        <v>85.6</v>
      </c>
      <c r="L210" s="267"/>
      <c r="M210" s="99"/>
      <c r="N210" s="17"/>
      <c r="O210" s="41"/>
      <c r="P210" s="99">
        <v>65</v>
      </c>
      <c r="Q210" s="17">
        <v>16.3</v>
      </c>
      <c r="R210" s="17">
        <v>49.3</v>
      </c>
      <c r="S210" s="17">
        <v>49.2</v>
      </c>
      <c r="T210" s="17">
        <v>63.4</v>
      </c>
      <c r="U210" s="17">
        <v>63.2</v>
      </c>
      <c r="V210" s="17">
        <v>63</v>
      </c>
      <c r="W210" s="17">
        <v>66.400000000000006</v>
      </c>
      <c r="X210" s="17">
        <v>87.5</v>
      </c>
      <c r="Y210" s="17">
        <v>87.6</v>
      </c>
      <c r="Z210" s="17">
        <v>87.4</v>
      </c>
      <c r="AA210" s="17">
        <v>64.7</v>
      </c>
      <c r="AB210" s="17">
        <v>108.3</v>
      </c>
      <c r="AC210" s="17">
        <v>824</v>
      </c>
      <c r="AD210" s="17">
        <v>35.4</v>
      </c>
      <c r="AE210" s="41">
        <v>581</v>
      </c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>
        <f>AVERAGE($D$199:$D$210)</f>
        <v>49.383333333333333</v>
      </c>
      <c r="E211" s="78">
        <f>AVERAGE($E$199:$E$210)</f>
        <v>95.416666666666686</v>
      </c>
      <c r="F211" s="102">
        <f>AVERAGE($F$199:$F$210)</f>
        <v>14.883333333333333</v>
      </c>
      <c r="G211" s="77" t="e">
        <f>AVERAGE(G199:G210)</f>
        <v>#DIV/0!</v>
      </c>
      <c r="H211" s="78">
        <f>AVERAGE($H$199:$H$210)</f>
        <v>35.983333333333327</v>
      </c>
      <c r="I211" s="78">
        <f>AVERAGE($I$199:$I$210)</f>
        <v>94.833333333333314</v>
      </c>
      <c r="J211" s="78">
        <f>AVERAGE(J199:J210)</f>
        <v>87.183333333333337</v>
      </c>
      <c r="K211" s="103">
        <f>AVERAGE($K$199:$K$210)</f>
        <v>86.908333333333317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>
        <f t="shared" si="31"/>
        <v>60.824999999999996</v>
      </c>
      <c r="Q211" s="78">
        <f t="shared" si="31"/>
        <v>16.283333333333335</v>
      </c>
      <c r="R211" s="78">
        <f t="shared" si="31"/>
        <v>49.191666666666663</v>
      </c>
      <c r="S211" s="78">
        <f t="shared" si="31"/>
        <v>49.125000000000007</v>
      </c>
      <c r="T211" s="78">
        <f t="shared" si="31"/>
        <v>64.908333333333346</v>
      </c>
      <c r="U211" s="78">
        <f t="shared" si="31"/>
        <v>64.8</v>
      </c>
      <c r="V211" s="78">
        <f t="shared" si="31"/>
        <v>64.558333333333323</v>
      </c>
      <c r="W211" s="78">
        <f t="shared" si="31"/>
        <v>68.208333333333329</v>
      </c>
      <c r="X211" s="78">
        <f t="shared" si="31"/>
        <v>88.733333333333348</v>
      </c>
      <c r="Y211" s="78">
        <f t="shared" si="31"/>
        <v>85.466666666666654</v>
      </c>
      <c r="Z211" s="78">
        <f t="shared" si="31"/>
        <v>88.658333333333317</v>
      </c>
      <c r="AA211" s="78">
        <f t="shared" si="31"/>
        <v>66.341666666666683</v>
      </c>
      <c r="AB211" s="78">
        <f t="shared" si="31"/>
        <v>106.53333333333335</v>
      </c>
      <c r="AC211" s="78">
        <f t="shared" si="31"/>
        <v>822</v>
      </c>
      <c r="AD211" s="78">
        <f t="shared" si="31"/>
        <v>36.208333333333329</v>
      </c>
      <c r="AE211" s="102">
        <f>AVERAGE($AE$199:$AE$210)</f>
        <v>587.75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45368</v>
      </c>
      <c r="B212" s="11">
        <v>15.0833333333333</v>
      </c>
      <c r="C212" s="306"/>
      <c r="D212" s="17">
        <v>49.5</v>
      </c>
      <c r="E212" s="17">
        <v>94</v>
      </c>
      <c r="F212" s="41">
        <v>14.7</v>
      </c>
      <c r="G212" s="306"/>
      <c r="H212" s="17">
        <v>34</v>
      </c>
      <c r="I212" s="17">
        <v>91.5</v>
      </c>
      <c r="J212" s="17">
        <v>85.7</v>
      </c>
      <c r="K212" s="40">
        <v>85.5</v>
      </c>
      <c r="L212" s="286">
        <v>0</v>
      </c>
      <c r="M212" s="99"/>
      <c r="N212" s="17"/>
      <c r="O212" s="41"/>
      <c r="P212" s="99">
        <v>65.599999999999994</v>
      </c>
      <c r="Q212" s="17">
        <v>16</v>
      </c>
      <c r="R212" s="17">
        <v>49.3</v>
      </c>
      <c r="S212" s="17">
        <v>49.2</v>
      </c>
      <c r="T212" s="17">
        <v>62.8</v>
      </c>
      <c r="U212" s="17">
        <v>62.6</v>
      </c>
      <c r="V212" s="17">
        <v>62.4</v>
      </c>
      <c r="W212" s="17">
        <v>65.8</v>
      </c>
      <c r="X212" s="17">
        <v>87.4</v>
      </c>
      <c r="Y212" s="17">
        <v>87.4</v>
      </c>
      <c r="Z212" s="17">
        <v>87.3</v>
      </c>
      <c r="AA212" s="17">
        <v>64.2</v>
      </c>
      <c r="AB212" s="17">
        <v>108.8</v>
      </c>
      <c r="AC212" s="17">
        <v>823</v>
      </c>
      <c r="AD212" s="17">
        <v>35.4</v>
      </c>
      <c r="AE212" s="41">
        <v>579</v>
      </c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>
        <v>49.5</v>
      </c>
      <c r="E213" s="17">
        <v>92.9</v>
      </c>
      <c r="F213" s="41">
        <v>14.5</v>
      </c>
      <c r="G213" s="311"/>
      <c r="H213" s="17">
        <v>33.299999999999997</v>
      </c>
      <c r="I213" s="17">
        <v>90.5</v>
      </c>
      <c r="J213" s="17">
        <v>85.7</v>
      </c>
      <c r="K213" s="98">
        <v>85.5</v>
      </c>
      <c r="L213" s="266"/>
      <c r="M213" s="99"/>
      <c r="N213" s="17"/>
      <c r="O213" s="41"/>
      <c r="P213" s="99">
        <v>64.099999999999994</v>
      </c>
      <c r="Q213" s="17">
        <v>15.7</v>
      </c>
      <c r="R213" s="17">
        <v>49.3</v>
      </c>
      <c r="S213" s="17">
        <v>49.2</v>
      </c>
      <c r="T213" s="17">
        <v>62.8</v>
      </c>
      <c r="U213" s="17">
        <v>62.5</v>
      </c>
      <c r="V213" s="17">
        <v>62.4</v>
      </c>
      <c r="W213" s="17">
        <v>65.7</v>
      </c>
      <c r="X213" s="17">
        <v>87.3</v>
      </c>
      <c r="Y213" s="147">
        <v>87.4</v>
      </c>
      <c r="Z213" s="17">
        <v>87.2</v>
      </c>
      <c r="AA213" s="17">
        <v>64.099999999999994</v>
      </c>
      <c r="AB213" s="17">
        <v>107.7</v>
      </c>
      <c r="AC213" s="17">
        <v>826</v>
      </c>
      <c r="AD213" s="17">
        <v>35.1</v>
      </c>
      <c r="AE213" s="41">
        <v>582</v>
      </c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>
        <v>49.5</v>
      </c>
      <c r="E214" s="17">
        <v>93</v>
      </c>
      <c r="F214" s="41">
        <v>14.4</v>
      </c>
      <c r="G214" s="311"/>
      <c r="H214" s="17">
        <v>33.200000000000003</v>
      </c>
      <c r="I214" s="17">
        <v>91.8</v>
      </c>
      <c r="J214" s="17">
        <v>86</v>
      </c>
      <c r="K214" s="98">
        <v>85.7</v>
      </c>
      <c r="L214" s="266"/>
      <c r="M214" s="99"/>
      <c r="N214" s="17"/>
      <c r="O214" s="41"/>
      <c r="P214" s="99">
        <v>65.3</v>
      </c>
      <c r="Q214" s="17">
        <v>15.6</v>
      </c>
      <c r="R214" s="17">
        <v>49.3</v>
      </c>
      <c r="S214" s="17">
        <v>49.2</v>
      </c>
      <c r="T214" s="17">
        <v>62.3</v>
      </c>
      <c r="U214" s="17">
        <v>62.1</v>
      </c>
      <c r="V214" s="17">
        <v>61.9</v>
      </c>
      <c r="W214" s="17">
        <v>65.3</v>
      </c>
      <c r="X214" s="143">
        <v>87.5</v>
      </c>
      <c r="Y214" s="147">
        <v>87.6</v>
      </c>
      <c r="Z214" s="17">
        <v>87.4</v>
      </c>
      <c r="AA214" s="17">
        <v>63.6</v>
      </c>
      <c r="AB214" s="17">
        <v>109</v>
      </c>
      <c r="AC214" s="17">
        <v>826</v>
      </c>
      <c r="AD214" s="17">
        <v>35.299999999999997</v>
      </c>
      <c r="AE214" s="41">
        <v>582</v>
      </c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>
        <v>49.5</v>
      </c>
      <c r="E215" s="17">
        <v>88.6</v>
      </c>
      <c r="F215" s="41">
        <v>14.7</v>
      </c>
      <c r="G215" s="311"/>
      <c r="H215" s="17">
        <v>36.6</v>
      </c>
      <c r="I215" s="17">
        <v>90.4</v>
      </c>
      <c r="J215" s="17">
        <v>86.1</v>
      </c>
      <c r="K215" s="98">
        <v>85.8</v>
      </c>
      <c r="L215" s="266"/>
      <c r="M215" s="99"/>
      <c r="N215" s="17"/>
      <c r="O215" s="41"/>
      <c r="P215" s="99">
        <v>64</v>
      </c>
      <c r="Q215" s="17">
        <v>16.100000000000001</v>
      </c>
      <c r="R215" s="17">
        <v>49.3</v>
      </c>
      <c r="S215" s="17">
        <v>49.2</v>
      </c>
      <c r="T215" s="17">
        <v>64.400000000000006</v>
      </c>
      <c r="U215" s="17">
        <v>64.2</v>
      </c>
      <c r="V215" s="17">
        <v>64</v>
      </c>
      <c r="W215" s="17">
        <v>67.5</v>
      </c>
      <c r="X215" s="17">
        <v>87.7</v>
      </c>
      <c r="Y215" s="17">
        <v>87.7</v>
      </c>
      <c r="Z215" s="17">
        <v>87.6</v>
      </c>
      <c r="AA215" s="17">
        <v>65.7</v>
      </c>
      <c r="AB215" s="17">
        <v>107.7</v>
      </c>
      <c r="AC215" s="17">
        <v>824</v>
      </c>
      <c r="AD215" s="17">
        <v>35.4</v>
      </c>
      <c r="AE215" s="41">
        <v>582</v>
      </c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>
        <v>49.5</v>
      </c>
      <c r="E216" s="17">
        <v>88.5</v>
      </c>
      <c r="F216" s="41">
        <v>15.6</v>
      </c>
      <c r="G216" s="311"/>
      <c r="H216" s="17">
        <v>38.5</v>
      </c>
      <c r="I216" s="17">
        <v>88.8</v>
      </c>
      <c r="J216" s="17">
        <v>86.1</v>
      </c>
      <c r="K216" s="98">
        <v>85.8</v>
      </c>
      <c r="L216" s="266"/>
      <c r="M216" s="99"/>
      <c r="N216" s="17"/>
      <c r="O216" s="41"/>
      <c r="P216" s="99">
        <v>63.3</v>
      </c>
      <c r="Q216" s="17">
        <v>17.3</v>
      </c>
      <c r="R216" s="17">
        <v>49.3</v>
      </c>
      <c r="S216" s="17">
        <v>49.2</v>
      </c>
      <c r="T216" s="17">
        <v>66</v>
      </c>
      <c r="U216" s="17">
        <v>65.900000000000006</v>
      </c>
      <c r="V216" s="17">
        <v>65.7</v>
      </c>
      <c r="W216" s="17">
        <v>69.2</v>
      </c>
      <c r="X216" s="17">
        <v>87.7</v>
      </c>
      <c r="Y216" s="17">
        <v>87.7</v>
      </c>
      <c r="Z216" s="17">
        <v>87.6</v>
      </c>
      <c r="AA216" s="17">
        <v>67.400000000000006</v>
      </c>
      <c r="AB216" s="17">
        <v>106.6</v>
      </c>
      <c r="AC216" s="17">
        <v>823</v>
      </c>
      <c r="AD216" s="17">
        <v>35.1</v>
      </c>
      <c r="AE216" s="17">
        <v>585</v>
      </c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>
        <v>49.5</v>
      </c>
      <c r="E217" s="17">
        <v>86</v>
      </c>
      <c r="F217" s="41">
        <v>16.3</v>
      </c>
      <c r="G217" s="311"/>
      <c r="H217" s="17">
        <v>39.799999999999997</v>
      </c>
      <c r="I217" s="17">
        <v>88.1</v>
      </c>
      <c r="J217" s="17">
        <v>86.1</v>
      </c>
      <c r="K217" s="98">
        <v>85.9</v>
      </c>
      <c r="L217" s="266"/>
      <c r="M217" s="99"/>
      <c r="N217" s="17"/>
      <c r="O217" s="41"/>
      <c r="P217" s="99">
        <v>62.6</v>
      </c>
      <c r="Q217" s="17">
        <v>18</v>
      </c>
      <c r="R217" s="17">
        <v>49.4</v>
      </c>
      <c r="S217" s="17">
        <v>49.3</v>
      </c>
      <c r="T217" s="17">
        <v>67.400000000000006</v>
      </c>
      <c r="U217" s="17">
        <v>67.3</v>
      </c>
      <c r="V217" s="17">
        <v>67.099999999999994</v>
      </c>
      <c r="W217" s="17">
        <v>70.7</v>
      </c>
      <c r="X217" s="17">
        <v>87.7</v>
      </c>
      <c r="Y217" s="17">
        <v>87.7</v>
      </c>
      <c r="Z217" s="17">
        <v>87.6</v>
      </c>
      <c r="AA217" s="17">
        <v>68.8</v>
      </c>
      <c r="AB217" s="17">
        <v>105.5</v>
      </c>
      <c r="AC217" s="17">
        <v>823</v>
      </c>
      <c r="AD217" s="17">
        <v>35.4</v>
      </c>
      <c r="AE217" s="17">
        <v>584</v>
      </c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>
        <v>49.1</v>
      </c>
      <c r="E218" s="17">
        <v>96.6</v>
      </c>
      <c r="F218" s="41">
        <v>16.399999999999999</v>
      </c>
      <c r="G218" s="311"/>
      <c r="H218" s="17">
        <v>39.700000000000003</v>
      </c>
      <c r="I218" s="17">
        <v>100.8</v>
      </c>
      <c r="J218" s="17">
        <v>87</v>
      </c>
      <c r="K218" s="98">
        <v>86.6</v>
      </c>
      <c r="L218" s="266"/>
      <c r="M218" s="99"/>
      <c r="N218" s="17"/>
      <c r="O218" s="41"/>
      <c r="P218" s="99">
        <v>76</v>
      </c>
      <c r="Q218" s="17">
        <v>17.899999999999999</v>
      </c>
      <c r="R218" s="17">
        <v>48.8</v>
      </c>
      <c r="S218" s="17">
        <v>48.8</v>
      </c>
      <c r="T218" s="17">
        <v>67.7</v>
      </c>
      <c r="U218" s="17">
        <v>67.599999999999994</v>
      </c>
      <c r="V218" s="17">
        <v>67.2</v>
      </c>
      <c r="W218" s="17">
        <v>71.099999999999994</v>
      </c>
      <c r="X218" s="17">
        <v>88.5</v>
      </c>
      <c r="Y218" s="17">
        <v>88.6</v>
      </c>
      <c r="Z218" s="17">
        <v>88.4</v>
      </c>
      <c r="AA218" s="17">
        <v>69.099999999999994</v>
      </c>
      <c r="AB218" s="17">
        <v>104.2</v>
      </c>
      <c r="AC218" s="17">
        <v>824</v>
      </c>
      <c r="AD218" s="17">
        <v>25.4</v>
      </c>
      <c r="AE218" s="41">
        <v>591</v>
      </c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>
        <v>49.4</v>
      </c>
      <c r="E219" s="17">
        <v>93.3</v>
      </c>
      <c r="F219" s="41">
        <v>16.399999999999999</v>
      </c>
      <c r="G219" s="311"/>
      <c r="H219" s="17">
        <v>39.5</v>
      </c>
      <c r="I219" s="17">
        <v>96.6</v>
      </c>
      <c r="J219" s="17">
        <v>87.5</v>
      </c>
      <c r="K219" s="98">
        <v>87.2</v>
      </c>
      <c r="L219" s="266"/>
      <c r="M219" s="99"/>
      <c r="N219" s="17"/>
      <c r="O219" s="41"/>
      <c r="P219" s="99">
        <v>72.099999999999994</v>
      </c>
      <c r="Q219" s="17">
        <v>17.899999999999999</v>
      </c>
      <c r="R219" s="17">
        <v>49.2</v>
      </c>
      <c r="S219" s="17">
        <v>49.1</v>
      </c>
      <c r="T219" s="17">
        <v>67.7</v>
      </c>
      <c r="U219" s="17">
        <v>67.599999999999994</v>
      </c>
      <c r="V219" s="17">
        <v>67.400000000000006</v>
      </c>
      <c r="W219" s="17">
        <v>71.099999999999994</v>
      </c>
      <c r="X219" s="17">
        <v>89</v>
      </c>
      <c r="Y219" s="17">
        <v>89.1</v>
      </c>
      <c r="Z219" s="17">
        <v>88.9</v>
      </c>
      <c r="AA219" s="17">
        <v>69.2</v>
      </c>
      <c r="AB219" s="17">
        <v>105.2</v>
      </c>
      <c r="AC219" s="17">
        <v>824</v>
      </c>
      <c r="AD219" s="17">
        <v>28.1</v>
      </c>
      <c r="AE219" s="41">
        <v>592</v>
      </c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>
        <v>49.4</v>
      </c>
      <c r="E220" s="17">
        <v>96.1</v>
      </c>
      <c r="F220" s="41">
        <v>15.9</v>
      </c>
      <c r="G220" s="311"/>
      <c r="H220" s="17">
        <v>37.799999999999997</v>
      </c>
      <c r="I220" s="17">
        <v>98.1</v>
      </c>
      <c r="J220" s="17">
        <v>87.9</v>
      </c>
      <c r="K220" s="98">
        <v>87.6</v>
      </c>
      <c r="L220" s="266"/>
      <c r="M220" s="99"/>
      <c r="N220" s="17"/>
      <c r="O220" s="41"/>
      <c r="P220" s="99">
        <v>72.7</v>
      </c>
      <c r="Q220" s="17">
        <v>17.100000000000001</v>
      </c>
      <c r="R220" s="17">
        <v>49.2</v>
      </c>
      <c r="S220" s="17">
        <v>49.1</v>
      </c>
      <c r="T220" s="17">
        <v>66.599999999999994</v>
      </c>
      <c r="U220" s="17">
        <v>66.5</v>
      </c>
      <c r="V220" s="17">
        <v>66.2</v>
      </c>
      <c r="W220" s="17">
        <v>70</v>
      </c>
      <c r="X220" s="17">
        <v>89.5</v>
      </c>
      <c r="Y220" s="17">
        <v>89.5</v>
      </c>
      <c r="Z220" s="17">
        <v>89.4</v>
      </c>
      <c r="AA220" s="17">
        <v>68</v>
      </c>
      <c r="AB220" s="17">
        <v>106</v>
      </c>
      <c r="AC220" s="17">
        <v>824</v>
      </c>
      <c r="AD220" s="17">
        <v>38.4</v>
      </c>
      <c r="AE220" s="41">
        <v>591</v>
      </c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>
        <v>49.4</v>
      </c>
      <c r="E221" s="17">
        <v>98.5</v>
      </c>
      <c r="F221" s="41">
        <v>15.3</v>
      </c>
      <c r="G221" s="311"/>
      <c r="H221" s="17">
        <v>34.5</v>
      </c>
      <c r="I221" s="17">
        <v>96.4</v>
      </c>
      <c r="J221" s="17">
        <v>88.1</v>
      </c>
      <c r="K221" s="98">
        <v>87.8</v>
      </c>
      <c r="L221" s="266"/>
      <c r="M221" s="99"/>
      <c r="N221" s="17"/>
      <c r="O221" s="41"/>
      <c r="P221" s="99">
        <v>72.900000000000006</v>
      </c>
      <c r="Q221" s="17">
        <v>16.5</v>
      </c>
      <c r="R221" s="17">
        <v>49.1</v>
      </c>
      <c r="S221" s="17">
        <v>49.1</v>
      </c>
      <c r="T221" s="17">
        <v>65.099999999999994</v>
      </c>
      <c r="U221" s="17">
        <v>65</v>
      </c>
      <c r="V221" s="17">
        <v>64.8</v>
      </c>
      <c r="W221" s="17">
        <v>68.5</v>
      </c>
      <c r="X221" s="17">
        <v>89.6</v>
      </c>
      <c r="Y221" s="17">
        <v>89.7</v>
      </c>
      <c r="Z221" s="17">
        <v>89.6</v>
      </c>
      <c r="AA221" s="17">
        <v>66.5</v>
      </c>
      <c r="AB221" s="17">
        <v>106.5</v>
      </c>
      <c r="AC221" s="17">
        <v>826</v>
      </c>
      <c r="AD221" s="17">
        <v>28.2</v>
      </c>
      <c r="AE221" s="41">
        <v>592</v>
      </c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>
        <v>49.4</v>
      </c>
      <c r="E222" s="17">
        <v>90.8</v>
      </c>
      <c r="F222" s="41">
        <v>15.1</v>
      </c>
      <c r="G222" s="311"/>
      <c r="H222" s="17">
        <v>33.700000000000003</v>
      </c>
      <c r="I222" s="17">
        <v>92.3</v>
      </c>
      <c r="J222" s="17">
        <v>87.3</v>
      </c>
      <c r="K222" s="98">
        <v>87.1</v>
      </c>
      <c r="L222" s="266"/>
      <c r="M222" s="99"/>
      <c r="N222" s="17"/>
      <c r="O222" s="41"/>
      <c r="P222" s="99">
        <v>94.4</v>
      </c>
      <c r="Q222" s="143">
        <v>16.3</v>
      </c>
      <c r="R222" s="143">
        <v>49.2</v>
      </c>
      <c r="S222" s="17">
        <v>49.1</v>
      </c>
      <c r="T222" s="17">
        <v>64.3</v>
      </c>
      <c r="U222" s="17">
        <v>64.2</v>
      </c>
      <c r="V222" s="17">
        <v>64</v>
      </c>
      <c r="W222" s="17">
        <v>67.599999999999994</v>
      </c>
      <c r="X222" s="17">
        <v>88.9</v>
      </c>
      <c r="Y222" s="17">
        <v>89</v>
      </c>
      <c r="Z222" s="17">
        <v>88.8</v>
      </c>
      <c r="AA222" s="17">
        <v>65.7</v>
      </c>
      <c r="AB222" s="17">
        <v>107.1</v>
      </c>
      <c r="AC222" s="17">
        <v>824</v>
      </c>
      <c r="AD222" s="17">
        <v>15.3</v>
      </c>
      <c r="AE222" s="41">
        <v>590</v>
      </c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>
        <v>49.3</v>
      </c>
      <c r="E223" s="17">
        <v>94.6</v>
      </c>
      <c r="F223" s="41">
        <v>14.8</v>
      </c>
      <c r="G223" s="312"/>
      <c r="H223" s="17">
        <v>33</v>
      </c>
      <c r="I223" s="17">
        <v>96</v>
      </c>
      <c r="J223" s="17">
        <v>86.5</v>
      </c>
      <c r="K223" s="98">
        <v>86.2</v>
      </c>
      <c r="L223" s="267"/>
      <c r="M223" s="99"/>
      <c r="N223" s="17"/>
      <c r="O223" s="41"/>
      <c r="P223" s="99">
        <v>97.6</v>
      </c>
      <c r="Q223" s="17">
        <v>15.9</v>
      </c>
      <c r="R223" s="17">
        <v>49.1</v>
      </c>
      <c r="S223" s="17">
        <v>49</v>
      </c>
      <c r="T223" s="17">
        <v>63.4</v>
      </c>
      <c r="U223" s="17">
        <v>63.3</v>
      </c>
      <c r="V223" s="17">
        <v>63.1</v>
      </c>
      <c r="W223" s="17">
        <v>66.599999999999994</v>
      </c>
      <c r="X223" s="17">
        <v>88.1</v>
      </c>
      <c r="Y223" s="17">
        <v>88.1</v>
      </c>
      <c r="Z223" s="17">
        <v>88</v>
      </c>
      <c r="AA223" s="17">
        <v>64.8</v>
      </c>
      <c r="AB223" s="17">
        <v>107.1</v>
      </c>
      <c r="AC223" s="17">
        <v>823</v>
      </c>
      <c r="AD223" s="17">
        <v>13.4</v>
      </c>
      <c r="AE223" s="40">
        <v>584</v>
      </c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>
        <f>AVERAGE($D$212:$D$223)</f>
        <v>49.416666666666657</v>
      </c>
      <c r="E224" s="78">
        <f>AVERAGE($E$212:$E$223)</f>
        <v>92.74166666666666</v>
      </c>
      <c r="F224" s="102">
        <f>AVERAGE($F$212:$F$223)</f>
        <v>15.341666666666669</v>
      </c>
      <c r="G224" s="77" t="e">
        <f>AVERAGE(G212:G223)</f>
        <v>#DIV/0!</v>
      </c>
      <c r="H224" s="78">
        <f>AVERAGE($H$212:$H$223)</f>
        <v>36.133333333333333</v>
      </c>
      <c r="I224" s="78">
        <f>AVERAGE($I$212:$I$223)</f>
        <v>93.441666666666663</v>
      </c>
      <c r="J224" s="78">
        <f>AVERAGE(J212:J223)</f>
        <v>86.666666666666671</v>
      </c>
      <c r="K224" s="103">
        <f>AVERAGE($K$213:$K$223)</f>
        <v>86.472727272727283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>
        <f t="shared" si="33"/>
        <v>72.55</v>
      </c>
      <c r="Q224" s="78">
        <f t="shared" si="33"/>
        <v>16.691666666666666</v>
      </c>
      <c r="R224" s="78">
        <f t="shared" si="33"/>
        <v>49.208333333333336</v>
      </c>
      <c r="S224" s="78">
        <f t="shared" si="33"/>
        <v>49.125000000000007</v>
      </c>
      <c r="T224" s="78">
        <f t="shared" si="33"/>
        <v>65.041666666666657</v>
      </c>
      <c r="U224" s="78">
        <f t="shared" si="33"/>
        <v>64.899999999999991</v>
      </c>
      <c r="V224" s="78">
        <f t="shared" si="33"/>
        <v>64.683333333333337</v>
      </c>
      <c r="W224" s="78">
        <f t="shared" si="33"/>
        <v>68.25833333333334</v>
      </c>
      <c r="X224" s="78">
        <f t="shared" si="33"/>
        <v>88.24166666666666</v>
      </c>
      <c r="Y224" s="78">
        <f>AVERAGE(Y213:Y223)</f>
        <v>88.372727272727275</v>
      </c>
      <c r="Z224" s="78">
        <f>AVERAGE(Z212:Z223)</f>
        <v>88.149999999999991</v>
      </c>
      <c r="AA224" s="78">
        <f>AVERAGE(AA212:AA223)</f>
        <v>66.424999999999997</v>
      </c>
      <c r="AB224" s="78">
        <f>AVERAGE(AB212:AB223)</f>
        <v>106.78333333333332</v>
      </c>
      <c r="AC224" s="78">
        <f>AVERAGE(AC212:AC223)</f>
        <v>824.16666666666663</v>
      </c>
      <c r="AD224" s="78">
        <f>AVERAGE(AD212:AD223)</f>
        <v>30.041666666666661</v>
      </c>
      <c r="AE224" s="102">
        <f>AVERAGE($AE$212:$AE$223)</f>
        <v>586.16666666666663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45369</v>
      </c>
      <c r="B225" s="11">
        <v>16.0833333333333</v>
      </c>
      <c r="C225" s="306"/>
      <c r="D225" s="17">
        <v>49.3</v>
      </c>
      <c r="E225" s="17">
        <v>98.6</v>
      </c>
      <c r="F225" s="41">
        <v>14.6</v>
      </c>
      <c r="G225" s="306"/>
      <c r="H225" s="17" t="s">
        <v>138</v>
      </c>
      <c r="I225" s="17">
        <v>96.2</v>
      </c>
      <c r="J225" s="17">
        <v>86.1</v>
      </c>
      <c r="K225" s="98">
        <v>85.8</v>
      </c>
      <c r="L225" s="286">
        <v>0</v>
      </c>
      <c r="M225" s="99"/>
      <c r="N225" s="17"/>
      <c r="O225" s="41"/>
      <c r="P225" s="99">
        <v>97.9</v>
      </c>
      <c r="Q225" s="148">
        <v>15.9</v>
      </c>
      <c r="R225" s="17">
        <v>49.1</v>
      </c>
      <c r="S225" s="17">
        <v>49</v>
      </c>
      <c r="T225" s="17">
        <v>63.1</v>
      </c>
      <c r="U225" s="17">
        <v>63</v>
      </c>
      <c r="V225" s="17">
        <v>62.8</v>
      </c>
      <c r="W225" s="17">
        <v>66.3</v>
      </c>
      <c r="X225" s="17">
        <v>87.7</v>
      </c>
      <c r="Y225" s="17">
        <v>87.8</v>
      </c>
      <c r="Z225" s="17">
        <v>87.6</v>
      </c>
      <c r="AA225" s="17">
        <v>64.5</v>
      </c>
      <c r="AB225" s="17">
        <v>107.3</v>
      </c>
      <c r="AC225" s="17">
        <v>824</v>
      </c>
      <c r="AD225" s="17">
        <v>13.4</v>
      </c>
      <c r="AE225" s="41">
        <v>583</v>
      </c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>
        <v>49.4</v>
      </c>
      <c r="E226" s="17">
        <v>98</v>
      </c>
      <c r="F226" s="41">
        <v>14.7</v>
      </c>
      <c r="G226" s="311"/>
      <c r="H226" s="17">
        <v>32.200000000000003</v>
      </c>
      <c r="I226" s="17">
        <v>96.7</v>
      </c>
      <c r="J226" s="17">
        <v>85.8</v>
      </c>
      <c r="K226" s="98">
        <v>85.5</v>
      </c>
      <c r="L226" s="266"/>
      <c r="M226" s="99"/>
      <c r="N226" s="17"/>
      <c r="O226" s="41"/>
      <c r="P226" s="99">
        <v>98</v>
      </c>
      <c r="Q226" s="17">
        <v>15.9</v>
      </c>
      <c r="R226" s="17">
        <v>49.1</v>
      </c>
      <c r="S226" s="17">
        <v>49</v>
      </c>
      <c r="T226" s="17">
        <v>62.7</v>
      </c>
      <c r="U226" s="17">
        <v>62.6</v>
      </c>
      <c r="V226" s="17">
        <v>62.4</v>
      </c>
      <c r="W226" s="17">
        <v>65.900000000000006</v>
      </c>
      <c r="X226" s="17">
        <v>87.5</v>
      </c>
      <c r="Y226" s="17">
        <v>87.5</v>
      </c>
      <c r="Z226" s="17">
        <v>87.4</v>
      </c>
      <c r="AA226" s="17">
        <v>64.2</v>
      </c>
      <c r="AB226" s="17">
        <v>107.9</v>
      </c>
      <c r="AC226" s="17">
        <v>824</v>
      </c>
      <c r="AD226" s="17">
        <v>13.4</v>
      </c>
      <c r="AE226" s="41">
        <v>582</v>
      </c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>
        <v>49.4</v>
      </c>
      <c r="E227" s="17">
        <v>98</v>
      </c>
      <c r="F227" s="41">
        <v>14.7</v>
      </c>
      <c r="G227" s="311"/>
      <c r="H227" s="17">
        <v>32</v>
      </c>
      <c r="I227" s="17">
        <v>95.7</v>
      </c>
      <c r="J227" s="17">
        <v>96.6</v>
      </c>
      <c r="K227" s="98">
        <v>96.3</v>
      </c>
      <c r="L227" s="266"/>
      <c r="M227" s="99"/>
      <c r="N227" s="17"/>
      <c r="O227" s="41"/>
      <c r="P227" s="99">
        <v>97.8</v>
      </c>
      <c r="Q227" s="17">
        <v>15.8</v>
      </c>
      <c r="R227" s="17">
        <v>49.1</v>
      </c>
      <c r="S227" s="17">
        <v>49</v>
      </c>
      <c r="T227" s="17">
        <v>63.4</v>
      </c>
      <c r="U227" s="17">
        <v>63.2</v>
      </c>
      <c r="V227" s="17">
        <v>63</v>
      </c>
      <c r="W227" s="17">
        <v>66.599999999999994</v>
      </c>
      <c r="X227" s="17">
        <v>88.2</v>
      </c>
      <c r="Y227" s="17">
        <v>88.2</v>
      </c>
      <c r="Z227" s="17">
        <v>88</v>
      </c>
      <c r="AA227" s="17">
        <v>64.7</v>
      </c>
      <c r="AB227" s="17">
        <v>107.1</v>
      </c>
      <c r="AC227" s="17">
        <v>823</v>
      </c>
      <c r="AD227" s="17">
        <v>13.4</v>
      </c>
      <c r="AE227" s="41">
        <v>586</v>
      </c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>
        <v>49.4</v>
      </c>
      <c r="E228" s="17">
        <v>93.2</v>
      </c>
      <c r="F228" s="41">
        <v>15.3</v>
      </c>
      <c r="G228" s="311"/>
      <c r="H228" s="17">
        <v>35.9</v>
      </c>
      <c r="I228" s="17">
        <v>96</v>
      </c>
      <c r="J228" s="17">
        <v>86.7</v>
      </c>
      <c r="K228" s="98">
        <v>86.5</v>
      </c>
      <c r="L228" s="266"/>
      <c r="M228" s="99"/>
      <c r="N228" s="17"/>
      <c r="O228" s="41"/>
      <c r="P228" s="99">
        <v>96.9</v>
      </c>
      <c r="Q228" s="143">
        <v>16.7</v>
      </c>
      <c r="R228" s="143">
        <v>49.2</v>
      </c>
      <c r="S228" s="17">
        <v>49.1</v>
      </c>
      <c r="T228" s="17">
        <v>64.7</v>
      </c>
      <c r="U228" s="17">
        <v>64.5</v>
      </c>
      <c r="V228" s="17">
        <v>64.3</v>
      </c>
      <c r="W228" s="17">
        <v>67.3</v>
      </c>
      <c r="X228" s="17">
        <v>88.3</v>
      </c>
      <c r="Y228" s="17">
        <v>88.4</v>
      </c>
      <c r="Z228" s="17">
        <v>88.2</v>
      </c>
      <c r="AA228" s="17">
        <v>66</v>
      </c>
      <c r="AB228" s="17">
        <v>106.5</v>
      </c>
      <c r="AC228" s="17">
        <v>824</v>
      </c>
      <c r="AD228" s="17">
        <v>13.4</v>
      </c>
      <c r="AE228" s="41">
        <v>588</v>
      </c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>
        <v>49.4</v>
      </c>
      <c r="E229" s="17">
        <v>92.9</v>
      </c>
      <c r="F229" s="41">
        <v>16</v>
      </c>
      <c r="G229" s="311"/>
      <c r="H229" s="17">
        <v>37.6</v>
      </c>
      <c r="I229" s="17">
        <v>95.5</v>
      </c>
      <c r="J229" s="17">
        <v>87</v>
      </c>
      <c r="K229" s="98">
        <v>86.8</v>
      </c>
      <c r="L229" s="266"/>
      <c r="M229" s="99"/>
      <c r="N229" s="17"/>
      <c r="O229" s="41"/>
      <c r="P229" s="99">
        <v>96.7</v>
      </c>
      <c r="Q229" s="17">
        <v>16.899999999999999</v>
      </c>
      <c r="R229" s="17">
        <v>49.2</v>
      </c>
      <c r="S229" s="17">
        <v>49.1</v>
      </c>
      <c r="T229" s="17">
        <v>66</v>
      </c>
      <c r="U229" s="17">
        <v>65.900000000000006</v>
      </c>
      <c r="V229" s="17">
        <v>65.8</v>
      </c>
      <c r="W229" s="17">
        <v>69.3</v>
      </c>
      <c r="X229" s="17">
        <v>88.6</v>
      </c>
      <c r="Y229" s="17">
        <v>88.7</v>
      </c>
      <c r="Z229" s="17">
        <v>88.6</v>
      </c>
      <c r="AA229" s="17">
        <v>67.5</v>
      </c>
      <c r="AB229" s="17">
        <v>106.1</v>
      </c>
      <c r="AC229" s="17">
        <v>824</v>
      </c>
      <c r="AD229" s="17">
        <v>13.4</v>
      </c>
      <c r="AE229" s="41">
        <v>590</v>
      </c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>
        <v>49.4</v>
      </c>
      <c r="E230" s="17">
        <v>89.9</v>
      </c>
      <c r="F230" s="41">
        <v>16.600000000000001</v>
      </c>
      <c r="G230" s="311"/>
      <c r="H230" s="17">
        <v>38.6</v>
      </c>
      <c r="I230" s="145">
        <v>93.7</v>
      </c>
      <c r="J230" s="17">
        <v>87.2</v>
      </c>
      <c r="K230" s="98">
        <v>87</v>
      </c>
      <c r="L230" s="266"/>
      <c r="M230" s="99"/>
      <c r="N230" s="17"/>
      <c r="O230" s="41"/>
      <c r="P230" s="99">
        <v>95.3</v>
      </c>
      <c r="Q230" s="17">
        <v>18.3</v>
      </c>
      <c r="R230" s="17">
        <v>49.1</v>
      </c>
      <c r="S230" s="17">
        <v>49.1</v>
      </c>
      <c r="T230" s="17">
        <v>67.099999999999994</v>
      </c>
      <c r="U230" s="17">
        <v>66.900000000000006</v>
      </c>
      <c r="V230" s="17">
        <v>66.7</v>
      </c>
      <c r="W230" s="17">
        <v>70.5</v>
      </c>
      <c r="X230" s="17">
        <v>88.8</v>
      </c>
      <c r="Y230" s="17">
        <v>88.9</v>
      </c>
      <c r="Z230" s="17">
        <v>88.6</v>
      </c>
      <c r="AA230" s="17">
        <v>68.5</v>
      </c>
      <c r="AB230" s="17">
        <v>105</v>
      </c>
      <c r="AC230" s="17">
        <v>825</v>
      </c>
      <c r="AD230" s="17">
        <v>13.4</v>
      </c>
      <c r="AE230" s="41">
        <v>593</v>
      </c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>
        <v>49.4</v>
      </c>
      <c r="E231" s="17">
        <v>93.2</v>
      </c>
      <c r="F231" s="41">
        <v>17.2</v>
      </c>
      <c r="G231" s="311"/>
      <c r="H231" s="17">
        <v>39.5</v>
      </c>
      <c r="I231" s="17">
        <v>94.7</v>
      </c>
      <c r="J231" s="17">
        <v>87.5</v>
      </c>
      <c r="K231" s="98">
        <v>87.3</v>
      </c>
      <c r="L231" s="266"/>
      <c r="M231" s="99"/>
      <c r="N231" s="17"/>
      <c r="O231" s="41"/>
      <c r="P231" s="99">
        <v>95.8</v>
      </c>
      <c r="Q231" s="17">
        <v>18.7</v>
      </c>
      <c r="R231" s="17">
        <v>49.2</v>
      </c>
      <c r="S231" s="17">
        <v>49.1</v>
      </c>
      <c r="T231" s="17">
        <v>67.7</v>
      </c>
      <c r="U231" s="17">
        <v>67.599999999999994</v>
      </c>
      <c r="V231" s="17">
        <v>67.400000000000006</v>
      </c>
      <c r="W231" s="17">
        <v>71.099999999999994</v>
      </c>
      <c r="X231" s="17">
        <v>89.1</v>
      </c>
      <c r="Y231" s="17">
        <v>89.1</v>
      </c>
      <c r="Z231" s="17">
        <v>88.9</v>
      </c>
      <c r="AA231" s="17">
        <v>69.099999999999994</v>
      </c>
      <c r="AB231" s="17">
        <v>105.5</v>
      </c>
      <c r="AC231" s="17">
        <v>824</v>
      </c>
      <c r="AD231" s="17">
        <v>13.1</v>
      </c>
      <c r="AE231" s="41">
        <v>592</v>
      </c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>
        <v>49.4</v>
      </c>
      <c r="E232" s="17">
        <v>91.4</v>
      </c>
      <c r="F232" s="41">
        <v>17.399999999999999</v>
      </c>
      <c r="G232" s="311"/>
      <c r="H232" s="17">
        <v>39.1</v>
      </c>
      <c r="I232" s="17">
        <v>94.4</v>
      </c>
      <c r="J232" s="17">
        <v>88</v>
      </c>
      <c r="K232" s="98">
        <v>87.7</v>
      </c>
      <c r="L232" s="266"/>
      <c r="M232" s="99"/>
      <c r="N232" s="17"/>
      <c r="O232" s="41"/>
      <c r="P232" s="99">
        <v>94.6</v>
      </c>
      <c r="Q232" s="17">
        <v>18.899999999999999</v>
      </c>
      <c r="R232" s="17">
        <v>49.1</v>
      </c>
      <c r="S232" s="17">
        <v>49</v>
      </c>
      <c r="T232" s="17">
        <v>68.3</v>
      </c>
      <c r="U232" s="17">
        <v>68.2</v>
      </c>
      <c r="V232" s="17">
        <v>68</v>
      </c>
      <c r="W232" s="17">
        <v>71.8</v>
      </c>
      <c r="X232" s="17">
        <v>89.5</v>
      </c>
      <c r="Y232" s="17">
        <v>89.6</v>
      </c>
      <c r="Z232" s="17">
        <v>89.4</v>
      </c>
      <c r="AA232" s="17">
        <v>69.7</v>
      </c>
      <c r="AB232" s="17">
        <v>104.5</v>
      </c>
      <c r="AC232" s="40">
        <v>824</v>
      </c>
      <c r="AD232" s="17">
        <v>13.2</v>
      </c>
      <c r="AE232" s="41">
        <v>594</v>
      </c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>
        <v>49.4</v>
      </c>
      <c r="E233" s="17">
        <v>92.3</v>
      </c>
      <c r="F233" s="41">
        <v>16.899999999999999</v>
      </c>
      <c r="G233" s="311"/>
      <c r="H233" s="17">
        <v>37.5</v>
      </c>
      <c r="I233" s="17">
        <v>93.9</v>
      </c>
      <c r="J233" s="17">
        <v>87.8</v>
      </c>
      <c r="K233" s="98">
        <v>87.5</v>
      </c>
      <c r="L233" s="266"/>
      <c r="M233" s="99"/>
      <c r="N233" s="17"/>
      <c r="O233" s="41"/>
      <c r="P233" s="148">
        <v>96.8</v>
      </c>
      <c r="Q233" s="17">
        <v>18.3</v>
      </c>
      <c r="R233" s="17">
        <v>49.1</v>
      </c>
      <c r="S233" s="17">
        <v>49.1</v>
      </c>
      <c r="T233" s="17">
        <v>67.2</v>
      </c>
      <c r="U233" s="17">
        <v>67.2</v>
      </c>
      <c r="V233" s="17">
        <v>68.8</v>
      </c>
      <c r="W233" s="17">
        <v>70.7</v>
      </c>
      <c r="X233" s="17">
        <v>89.4</v>
      </c>
      <c r="Y233" s="17">
        <v>89.4</v>
      </c>
      <c r="Z233" s="17">
        <v>89.2</v>
      </c>
      <c r="AA233" s="17">
        <v>68.7</v>
      </c>
      <c r="AB233" s="17">
        <v>105.3</v>
      </c>
      <c r="AC233" s="17">
        <v>824</v>
      </c>
      <c r="AD233" s="17">
        <v>13.1</v>
      </c>
      <c r="AE233" s="41">
        <v>593</v>
      </c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>
        <v>49.4</v>
      </c>
      <c r="E234" s="17">
        <v>91.5</v>
      </c>
      <c r="F234" s="41">
        <v>16.5</v>
      </c>
      <c r="G234" s="311"/>
      <c r="H234" s="17">
        <v>36.6</v>
      </c>
      <c r="I234" s="17">
        <v>94.9</v>
      </c>
      <c r="J234" s="17">
        <v>87.5</v>
      </c>
      <c r="K234" s="98">
        <v>87.3</v>
      </c>
      <c r="L234" s="266"/>
      <c r="M234" s="99"/>
      <c r="N234" s="17"/>
      <c r="O234" s="41"/>
      <c r="P234" s="99">
        <v>95.6</v>
      </c>
      <c r="Q234" s="17">
        <v>17.8</v>
      </c>
      <c r="R234" s="17">
        <v>49.1</v>
      </c>
      <c r="S234" s="17">
        <v>49</v>
      </c>
      <c r="T234" s="17">
        <v>66.400000000000006</v>
      </c>
      <c r="U234" s="17">
        <v>66.5</v>
      </c>
      <c r="V234" s="17">
        <v>66.099999999999994</v>
      </c>
      <c r="W234" s="17">
        <v>69.900000000000006</v>
      </c>
      <c r="X234" s="17">
        <v>89.1</v>
      </c>
      <c r="Y234" s="17">
        <v>89.2</v>
      </c>
      <c r="Z234" s="17">
        <v>89</v>
      </c>
      <c r="AA234" s="17">
        <v>67.900000000000006</v>
      </c>
      <c r="AB234" s="17">
        <v>105.3</v>
      </c>
      <c r="AC234" s="17">
        <v>823</v>
      </c>
      <c r="AD234" s="17">
        <v>13.4</v>
      </c>
      <c r="AE234" s="41">
        <v>591</v>
      </c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>
        <v>49.4</v>
      </c>
      <c r="E235" s="17">
        <v>94.2</v>
      </c>
      <c r="F235" s="41">
        <v>16.399999999999999</v>
      </c>
      <c r="G235" s="311"/>
      <c r="H235" s="17">
        <v>35.6</v>
      </c>
      <c r="I235" s="17">
        <v>95.9</v>
      </c>
      <c r="J235" s="17">
        <v>86.6</v>
      </c>
      <c r="K235" s="98">
        <v>86.4</v>
      </c>
      <c r="L235" s="266"/>
      <c r="M235" s="99"/>
      <c r="N235" s="17"/>
      <c r="O235" s="41"/>
      <c r="P235" s="99">
        <v>97.5</v>
      </c>
      <c r="Q235" s="17">
        <v>17.7</v>
      </c>
      <c r="R235" s="17">
        <v>49.1</v>
      </c>
      <c r="S235" s="17">
        <v>49.1</v>
      </c>
      <c r="T235" s="17">
        <v>65.5</v>
      </c>
      <c r="U235" s="17">
        <v>65.400000000000006</v>
      </c>
      <c r="V235" s="17">
        <v>65.2</v>
      </c>
      <c r="W235" s="17">
        <v>68.900000000000006</v>
      </c>
      <c r="X235" s="17">
        <v>88.2</v>
      </c>
      <c r="Y235" s="17">
        <v>88.3</v>
      </c>
      <c r="Z235" s="17">
        <v>88.1</v>
      </c>
      <c r="AA235" s="17">
        <v>67</v>
      </c>
      <c r="AB235" s="17">
        <v>106</v>
      </c>
      <c r="AC235" s="17">
        <v>825</v>
      </c>
      <c r="AD235" s="17">
        <v>13.1</v>
      </c>
      <c r="AE235" s="41">
        <v>585</v>
      </c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>
        <v>49.4</v>
      </c>
      <c r="E236" s="17">
        <v>96.1</v>
      </c>
      <c r="F236" s="41">
        <v>16.100000000000001</v>
      </c>
      <c r="G236" s="312"/>
      <c r="H236" s="17">
        <v>34.799999999999997</v>
      </c>
      <c r="I236" s="17">
        <v>96.3</v>
      </c>
      <c r="J236" s="17">
        <v>86.2</v>
      </c>
      <c r="K236" s="98">
        <v>86</v>
      </c>
      <c r="L236" s="267"/>
      <c r="M236" s="99"/>
      <c r="N236" s="17"/>
      <c r="O236" s="41"/>
      <c r="P236" s="99">
        <v>97.1</v>
      </c>
      <c r="Q236" s="17">
        <v>17.3</v>
      </c>
      <c r="R236" s="17">
        <v>49.1</v>
      </c>
      <c r="S236" s="17">
        <v>49</v>
      </c>
      <c r="T236" s="17">
        <v>64.8</v>
      </c>
      <c r="U236" s="17">
        <v>64.7</v>
      </c>
      <c r="V236" s="17">
        <v>64.5</v>
      </c>
      <c r="W236" s="17">
        <v>68.900000000000006</v>
      </c>
      <c r="X236" s="17">
        <v>87.8</v>
      </c>
      <c r="Y236" s="17">
        <v>87.8</v>
      </c>
      <c r="Z236" s="17">
        <v>87.7</v>
      </c>
      <c r="AA236" s="17">
        <v>66.2</v>
      </c>
      <c r="AB236" s="17">
        <v>106.6</v>
      </c>
      <c r="AC236" s="17">
        <v>823</v>
      </c>
      <c r="AD236" s="17">
        <v>13.3</v>
      </c>
      <c r="AE236" s="41">
        <v>584</v>
      </c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>
        <f>AVERAGE($D$225:$D$236)</f>
        <v>49.391666666666659</v>
      </c>
      <c r="E237" s="78">
        <f>AVERAGE($E$225:$E$236)</f>
        <v>94.108333333333334</v>
      </c>
      <c r="F237" s="102">
        <f>AVERAGE($F$225:$F$236)</f>
        <v>16.033333333333335</v>
      </c>
      <c r="G237" s="77" t="e">
        <f>AVERAGE(G225:G236)</f>
        <v>#DIV/0!</v>
      </c>
      <c r="H237" s="78">
        <f>AVERAGE($H$225:$H$236)</f>
        <v>36.309090909090912</v>
      </c>
      <c r="I237" s="78">
        <f>AVERAGE($I$225:$I$236)</f>
        <v>95.325000000000003</v>
      </c>
      <c r="J237" s="78">
        <f>AVERAGE(J225:J236)</f>
        <v>87.75</v>
      </c>
      <c r="K237" s="103">
        <f>AVERAGE($K$225:$K$236)</f>
        <v>87.508333333333326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>
        <f>AVERAGE(P223:P236)</f>
        <v>95.010714285714272</v>
      </c>
      <c r="Q237" s="78">
        <f t="shared" ref="Q237:AB237" si="35">AVERAGE(Q225:Q236)</f>
        <v>17.350000000000001</v>
      </c>
      <c r="R237" s="78">
        <f t="shared" si="35"/>
        <v>49.125000000000007</v>
      </c>
      <c r="S237" s="78">
        <f t="shared" si="35"/>
        <v>49.050000000000004</v>
      </c>
      <c r="T237" s="78">
        <f t="shared" si="35"/>
        <v>65.575000000000003</v>
      </c>
      <c r="U237" s="78">
        <f t="shared" si="35"/>
        <v>65.475000000000009</v>
      </c>
      <c r="V237" s="78">
        <f t="shared" si="35"/>
        <v>65.416666666666671</v>
      </c>
      <c r="W237" s="78">
        <f t="shared" si="35"/>
        <v>68.933333333333323</v>
      </c>
      <c r="X237" s="78">
        <f t="shared" si="35"/>
        <v>88.516666666666666</v>
      </c>
      <c r="Y237" s="78">
        <f t="shared" si="35"/>
        <v>88.575000000000003</v>
      </c>
      <c r="Z237" s="78">
        <f t="shared" si="35"/>
        <v>88.391666666666666</v>
      </c>
      <c r="AA237" s="78">
        <f t="shared" si="35"/>
        <v>67.000000000000014</v>
      </c>
      <c r="AB237" s="78">
        <f t="shared" si="35"/>
        <v>106.09166666666665</v>
      </c>
      <c r="AC237" s="78">
        <f>AVERAGE(AC223:AC236)</f>
        <v>823.86904761904759</v>
      </c>
      <c r="AD237" s="78">
        <f>AVERAGE(AD225:AD236)</f>
        <v>13.299999999999999</v>
      </c>
      <c r="AE237" s="102">
        <f>AVERAGE($AE$225:$AE$236)</f>
        <v>588.41666666666663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45370</v>
      </c>
      <c r="B238" s="11">
        <v>8.3333333333333329E-2</v>
      </c>
      <c r="C238" s="306"/>
      <c r="D238" s="17">
        <v>49.4</v>
      </c>
      <c r="E238" s="17">
        <v>95.5</v>
      </c>
      <c r="F238" s="41">
        <v>15.9</v>
      </c>
      <c r="G238" s="306"/>
      <c r="H238" s="17">
        <v>33.9</v>
      </c>
      <c r="I238" s="17">
        <v>96.6</v>
      </c>
      <c r="J238" s="17">
        <v>86</v>
      </c>
      <c r="K238" s="98">
        <v>85.8</v>
      </c>
      <c r="L238" s="286">
        <v>0</v>
      </c>
      <c r="M238" s="99"/>
      <c r="N238" s="17"/>
      <c r="O238" s="41"/>
      <c r="P238" s="99">
        <v>97.4</v>
      </c>
      <c r="Q238" s="17">
        <v>17.100000000000001</v>
      </c>
      <c r="R238" s="17">
        <v>49.1</v>
      </c>
      <c r="S238" s="17">
        <v>49</v>
      </c>
      <c r="T238" s="17">
        <v>64.2</v>
      </c>
      <c r="U238" s="17">
        <v>64.099999999999994</v>
      </c>
      <c r="V238" s="17">
        <v>63.8</v>
      </c>
      <c r="W238" s="17">
        <v>67.400000000000006</v>
      </c>
      <c r="X238" s="17">
        <v>87.7</v>
      </c>
      <c r="Y238" s="17">
        <v>87.7</v>
      </c>
      <c r="Z238" s="17">
        <v>87.6</v>
      </c>
      <c r="AA238" s="17">
        <v>65.599999999999994</v>
      </c>
      <c r="AB238" s="17">
        <v>107</v>
      </c>
      <c r="AC238" s="17">
        <v>824</v>
      </c>
      <c r="AD238" s="17">
        <v>13.4</v>
      </c>
      <c r="AE238" s="98">
        <v>583</v>
      </c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>
        <v>49.4</v>
      </c>
      <c r="E239" s="17">
        <v>94.4</v>
      </c>
      <c r="F239" s="41">
        <v>15.7</v>
      </c>
      <c r="G239" s="311"/>
      <c r="H239" s="17">
        <v>34</v>
      </c>
      <c r="I239" s="17">
        <v>96.2</v>
      </c>
      <c r="J239" s="17">
        <v>85.8</v>
      </c>
      <c r="K239" s="98">
        <v>85.6</v>
      </c>
      <c r="L239" s="266"/>
      <c r="M239" s="99"/>
      <c r="N239" s="17"/>
      <c r="O239" s="41"/>
      <c r="P239" s="99">
        <v>97.6</v>
      </c>
      <c r="Q239" s="98">
        <v>17</v>
      </c>
      <c r="R239" s="17">
        <v>49.1</v>
      </c>
      <c r="S239" s="17">
        <v>49</v>
      </c>
      <c r="T239" s="17">
        <v>64</v>
      </c>
      <c r="U239" s="17">
        <v>63.9</v>
      </c>
      <c r="V239" s="17">
        <v>63.7</v>
      </c>
      <c r="W239" s="17">
        <v>67.2</v>
      </c>
      <c r="X239" s="17">
        <v>87.5</v>
      </c>
      <c r="Y239" s="17">
        <v>87.5</v>
      </c>
      <c r="Z239" s="17">
        <v>87.4</v>
      </c>
      <c r="AA239" s="17">
        <v>65.400000000000006</v>
      </c>
      <c r="AB239" s="17">
        <v>106.8</v>
      </c>
      <c r="AC239" s="17">
        <v>824</v>
      </c>
      <c r="AD239" s="17">
        <v>13.4</v>
      </c>
      <c r="AE239" s="98">
        <v>581</v>
      </c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>
        <v>49.4</v>
      </c>
      <c r="E240" s="17">
        <v>97.3</v>
      </c>
      <c r="F240" s="41">
        <v>15.6</v>
      </c>
      <c r="G240" s="311"/>
      <c r="H240" s="17">
        <v>33.1</v>
      </c>
      <c r="I240" s="17">
        <v>96</v>
      </c>
      <c r="J240" s="17">
        <v>86.5</v>
      </c>
      <c r="K240" s="98">
        <v>86.2</v>
      </c>
      <c r="L240" s="266"/>
      <c r="M240" s="99"/>
      <c r="N240" s="17"/>
      <c r="O240" s="41"/>
      <c r="P240" s="99">
        <v>96.5</v>
      </c>
      <c r="Q240" s="98">
        <v>16.600000000000001</v>
      </c>
      <c r="R240" s="17">
        <v>49.1</v>
      </c>
      <c r="S240" s="17">
        <v>49</v>
      </c>
      <c r="T240" s="17">
        <v>64.099999999999994</v>
      </c>
      <c r="U240" s="17">
        <v>64</v>
      </c>
      <c r="V240" s="17">
        <v>63.8</v>
      </c>
      <c r="W240" s="17">
        <v>67.3</v>
      </c>
      <c r="X240" s="17">
        <v>88.1</v>
      </c>
      <c r="Y240" s="17">
        <v>88.1</v>
      </c>
      <c r="Z240" s="17">
        <v>87.9</v>
      </c>
      <c r="AA240" s="17">
        <v>65.5</v>
      </c>
      <c r="AB240" s="17">
        <v>107.1</v>
      </c>
      <c r="AC240" s="17">
        <v>824</v>
      </c>
      <c r="AD240" s="17">
        <v>13.3</v>
      </c>
      <c r="AE240" s="98">
        <v>584</v>
      </c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>
        <v>49.4</v>
      </c>
      <c r="E241" s="17">
        <v>87</v>
      </c>
      <c r="F241" s="41">
        <v>15.8</v>
      </c>
      <c r="G241" s="311"/>
      <c r="H241" s="17">
        <v>36</v>
      </c>
      <c r="I241" s="17">
        <v>89.5</v>
      </c>
      <c r="J241" s="17">
        <v>86.6</v>
      </c>
      <c r="K241" s="98">
        <v>86.3</v>
      </c>
      <c r="L241" s="266"/>
      <c r="M241" s="99"/>
      <c r="N241" s="17"/>
      <c r="O241" s="41"/>
      <c r="P241" s="99">
        <v>92.1</v>
      </c>
      <c r="Q241" s="98">
        <v>17.100000000000001</v>
      </c>
      <c r="R241" s="144">
        <v>49.2</v>
      </c>
      <c r="S241" s="17">
        <v>49</v>
      </c>
      <c r="T241" s="17">
        <v>64.900000000000006</v>
      </c>
      <c r="U241" s="17">
        <v>64.8</v>
      </c>
      <c r="V241" s="17">
        <v>64.5</v>
      </c>
      <c r="W241" s="17">
        <v>68.2</v>
      </c>
      <c r="X241" s="17">
        <v>88.1</v>
      </c>
      <c r="Y241" s="17">
        <v>88.1</v>
      </c>
      <c r="Z241" s="17">
        <v>88.1</v>
      </c>
      <c r="AA241" s="17">
        <v>66.3</v>
      </c>
      <c r="AB241" s="17">
        <v>106.6</v>
      </c>
      <c r="AC241" s="17">
        <v>825</v>
      </c>
      <c r="AD241" s="17">
        <v>17.100000000000001</v>
      </c>
      <c r="AE241" s="98">
        <v>586</v>
      </c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>
        <v>49.5</v>
      </c>
      <c r="E242" s="17">
        <v>88.3</v>
      </c>
      <c r="F242" s="41">
        <v>16.600000000000001</v>
      </c>
      <c r="G242" s="311"/>
      <c r="H242" s="145">
        <v>38.5</v>
      </c>
      <c r="I242" s="17">
        <v>90.1</v>
      </c>
      <c r="J242" s="17">
        <v>86.4</v>
      </c>
      <c r="K242" s="98">
        <v>86.2</v>
      </c>
      <c r="L242" s="266"/>
      <c r="M242" s="99"/>
      <c r="N242" s="17"/>
      <c r="O242" s="41"/>
      <c r="P242" s="99">
        <v>90.7</v>
      </c>
      <c r="Q242" s="145">
        <v>18.100000000000001</v>
      </c>
      <c r="R242" s="144">
        <v>49.3</v>
      </c>
      <c r="S242" s="17">
        <v>49.1</v>
      </c>
      <c r="T242" s="17">
        <v>66.2</v>
      </c>
      <c r="U242" s="17">
        <v>66.099999999999994</v>
      </c>
      <c r="V242" s="17">
        <v>65.8</v>
      </c>
      <c r="W242" s="17">
        <v>69.400000000000006</v>
      </c>
      <c r="X242" s="17">
        <v>88.1</v>
      </c>
      <c r="Y242" s="17">
        <v>88.2</v>
      </c>
      <c r="Z242" s="17">
        <v>87.9</v>
      </c>
      <c r="AA242" s="17">
        <v>67.599999999999994</v>
      </c>
      <c r="AB242" s="17">
        <v>106.2</v>
      </c>
      <c r="AC242" s="17">
        <v>824</v>
      </c>
      <c r="AD242" s="17">
        <v>17.100000000000001</v>
      </c>
      <c r="AE242" s="98">
        <v>585</v>
      </c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>
        <v>49.4</v>
      </c>
      <c r="E243" s="17">
        <v>92.1</v>
      </c>
      <c r="F243" s="41">
        <v>17.2</v>
      </c>
      <c r="G243" s="311"/>
      <c r="H243" s="17">
        <v>39.4</v>
      </c>
      <c r="I243" s="17">
        <v>95.5</v>
      </c>
      <c r="J243" s="17">
        <v>86.2</v>
      </c>
      <c r="K243" s="98">
        <v>85.9</v>
      </c>
      <c r="L243" s="266"/>
      <c r="M243" s="99"/>
      <c r="N243" s="17"/>
      <c r="O243" s="41"/>
      <c r="P243" s="99">
        <v>96.3</v>
      </c>
      <c r="Q243" s="155">
        <v>18.600000000000001</v>
      </c>
      <c r="R243" s="144">
        <v>49.2</v>
      </c>
      <c r="S243" s="17">
        <v>49.2</v>
      </c>
      <c r="T243" s="17">
        <v>66.400000000000006</v>
      </c>
      <c r="U243" s="17">
        <v>66.400000000000006</v>
      </c>
      <c r="V243" s="17">
        <v>66.2</v>
      </c>
      <c r="W243" s="17">
        <v>69.8</v>
      </c>
      <c r="X243" s="17">
        <v>88</v>
      </c>
      <c r="Y243" s="17">
        <v>88</v>
      </c>
      <c r="Z243" s="17">
        <v>87.7</v>
      </c>
      <c r="AA243" s="17">
        <v>67.900000000000006</v>
      </c>
      <c r="AB243" s="17">
        <v>105.9</v>
      </c>
      <c r="AC243" s="17">
        <v>824</v>
      </c>
      <c r="AD243" s="17">
        <v>13.4</v>
      </c>
      <c r="AE243" s="98">
        <v>585</v>
      </c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>
        <v>49.4</v>
      </c>
      <c r="E244" s="17">
        <v>92.3</v>
      </c>
      <c r="F244" s="41">
        <v>17.3</v>
      </c>
      <c r="G244" s="311"/>
      <c r="H244" s="17">
        <v>34.4</v>
      </c>
      <c r="I244" s="17">
        <v>94.8</v>
      </c>
      <c r="J244" s="17">
        <v>86.9</v>
      </c>
      <c r="K244" s="98">
        <v>86.7</v>
      </c>
      <c r="L244" s="266"/>
      <c r="M244" s="99"/>
      <c r="N244" s="17"/>
      <c r="O244" s="41"/>
      <c r="P244" s="99">
        <v>96.9</v>
      </c>
      <c r="Q244" s="155">
        <v>18.600000000000001</v>
      </c>
      <c r="R244" s="144">
        <v>49.1</v>
      </c>
      <c r="S244" s="17">
        <v>49.1</v>
      </c>
      <c r="T244" s="17">
        <v>66.5</v>
      </c>
      <c r="U244" s="17">
        <v>66.5</v>
      </c>
      <c r="V244" s="17">
        <v>66.2</v>
      </c>
      <c r="W244" s="17">
        <v>69.900000000000006</v>
      </c>
      <c r="X244" s="17">
        <v>87.7</v>
      </c>
      <c r="Y244" s="17">
        <v>87.8</v>
      </c>
      <c r="Z244" s="17">
        <v>88.4</v>
      </c>
      <c r="AA244" s="17">
        <v>68</v>
      </c>
      <c r="AB244" s="17">
        <v>105.3</v>
      </c>
      <c r="AC244" s="17">
        <v>824</v>
      </c>
      <c r="AD244" s="17">
        <v>13.2</v>
      </c>
      <c r="AE244" s="41">
        <v>585</v>
      </c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>
        <v>49.4</v>
      </c>
      <c r="E245" s="17">
        <v>91.4</v>
      </c>
      <c r="F245" s="41">
        <v>16.899999999999999</v>
      </c>
      <c r="G245" s="311"/>
      <c r="H245" s="17">
        <v>35.6</v>
      </c>
      <c r="I245" s="17">
        <v>94.2</v>
      </c>
      <c r="J245" s="17">
        <v>88.1</v>
      </c>
      <c r="K245" s="98">
        <v>87.9</v>
      </c>
      <c r="L245" s="266"/>
      <c r="M245" s="99"/>
      <c r="N245" s="17"/>
      <c r="O245" s="41"/>
      <c r="P245" s="99">
        <v>95.8</v>
      </c>
      <c r="Q245" s="155">
        <v>18</v>
      </c>
      <c r="R245" s="144">
        <v>49.1</v>
      </c>
      <c r="S245" s="17">
        <v>49</v>
      </c>
      <c r="T245" s="17">
        <v>67</v>
      </c>
      <c r="U245" s="17">
        <v>66.8</v>
      </c>
      <c r="V245" s="17">
        <v>66.599999999999994</v>
      </c>
      <c r="W245" s="17">
        <v>70.5</v>
      </c>
      <c r="X245" s="17">
        <v>88.5</v>
      </c>
      <c r="Y245" s="17">
        <v>88.6</v>
      </c>
      <c r="Z245" s="17">
        <v>89.6</v>
      </c>
      <c r="AA245" s="17">
        <v>68.400000000000006</v>
      </c>
      <c r="AB245" s="17">
        <v>105.4</v>
      </c>
      <c r="AC245" s="17">
        <v>822</v>
      </c>
      <c r="AD245" s="17">
        <v>13.4</v>
      </c>
      <c r="AE245" s="41">
        <v>594</v>
      </c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>
        <v>49.4</v>
      </c>
      <c r="E246" s="17">
        <v>92.9</v>
      </c>
      <c r="F246" s="41">
        <v>16.7</v>
      </c>
      <c r="G246" s="311"/>
      <c r="H246" s="17">
        <v>33.5</v>
      </c>
      <c r="I246" s="17">
        <v>94.2</v>
      </c>
      <c r="J246" s="17">
        <v>88</v>
      </c>
      <c r="K246" s="98">
        <v>87.8</v>
      </c>
      <c r="L246" s="266"/>
      <c r="M246" s="99"/>
      <c r="N246" s="17"/>
      <c r="O246" s="41"/>
      <c r="P246" s="99">
        <v>96.4</v>
      </c>
      <c r="Q246" s="155">
        <v>17.899999999999999</v>
      </c>
      <c r="R246" s="144">
        <v>49.1</v>
      </c>
      <c r="S246" s="17">
        <v>49.1</v>
      </c>
      <c r="T246" s="17">
        <v>66.5</v>
      </c>
      <c r="U246" s="17">
        <v>66.3</v>
      </c>
      <c r="V246" s="17">
        <v>66.099999999999994</v>
      </c>
      <c r="W246" s="17">
        <v>69.900000000000006</v>
      </c>
      <c r="X246" s="17">
        <v>89.7</v>
      </c>
      <c r="Y246" s="17">
        <v>89.7</v>
      </c>
      <c r="Z246" s="17">
        <v>89.4</v>
      </c>
      <c r="AA246" s="17">
        <v>67.900000000000006</v>
      </c>
      <c r="AB246" s="17">
        <v>105.9</v>
      </c>
      <c r="AC246" s="17">
        <v>824</v>
      </c>
      <c r="AD246" s="17">
        <v>13.1</v>
      </c>
      <c r="AE246" s="41">
        <v>594</v>
      </c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>
        <v>49.4</v>
      </c>
      <c r="E247" s="17">
        <v>92.6</v>
      </c>
      <c r="F247" s="41">
        <v>16.399999999999999</v>
      </c>
      <c r="G247" s="311"/>
      <c r="H247" s="17">
        <v>33</v>
      </c>
      <c r="I247" s="17">
        <v>94.9</v>
      </c>
      <c r="J247" s="17">
        <v>87.9</v>
      </c>
      <c r="K247" s="98">
        <v>87.6</v>
      </c>
      <c r="L247" s="266"/>
      <c r="M247" s="99"/>
      <c r="N247" s="17"/>
      <c r="O247" s="41"/>
      <c r="P247" s="99">
        <v>96.2</v>
      </c>
      <c r="Q247" s="155">
        <v>17.600000000000001</v>
      </c>
      <c r="R247" s="144">
        <v>49.1</v>
      </c>
      <c r="S247" s="17">
        <v>49.1</v>
      </c>
      <c r="T247" s="17">
        <v>66.099999999999994</v>
      </c>
      <c r="U247" s="17">
        <v>66</v>
      </c>
      <c r="V247" s="17">
        <v>65.8</v>
      </c>
      <c r="W247" s="17">
        <v>69.5</v>
      </c>
      <c r="X247" s="17">
        <v>89.5</v>
      </c>
      <c r="Y247" s="17">
        <v>89.6</v>
      </c>
      <c r="Z247" s="17">
        <v>89.4</v>
      </c>
      <c r="AA247" s="17">
        <v>67.5</v>
      </c>
      <c r="AB247" s="17">
        <v>105.8</v>
      </c>
      <c r="AC247" s="17">
        <v>824</v>
      </c>
      <c r="AD247" s="17">
        <v>13.3</v>
      </c>
      <c r="AE247" s="41">
        <v>595</v>
      </c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>
        <v>49.4</v>
      </c>
      <c r="E248" s="17">
        <v>94.7</v>
      </c>
      <c r="F248" s="41">
        <v>16.100000000000001</v>
      </c>
      <c r="G248" s="311"/>
      <c r="H248" s="17">
        <v>32.6</v>
      </c>
      <c r="I248" s="17">
        <v>94.6</v>
      </c>
      <c r="J248" s="17">
        <v>87.7</v>
      </c>
      <c r="K248" s="98">
        <v>87.4</v>
      </c>
      <c r="L248" s="266"/>
      <c r="M248" s="99"/>
      <c r="N248" s="17"/>
      <c r="O248" s="41"/>
      <c r="P248" s="99">
        <v>96.9</v>
      </c>
      <c r="Q248" s="155">
        <v>17.2</v>
      </c>
      <c r="R248" s="144">
        <v>49.1</v>
      </c>
      <c r="S248" s="17">
        <v>49.1</v>
      </c>
      <c r="T248" s="17">
        <v>65.5</v>
      </c>
      <c r="U248" s="17">
        <v>65.400000000000006</v>
      </c>
      <c r="V248" s="17">
        <v>65.2</v>
      </c>
      <c r="W248" s="17">
        <v>68.900000000000006</v>
      </c>
      <c r="X248" s="17">
        <v>89.5</v>
      </c>
      <c r="Y248" s="17">
        <v>89.5</v>
      </c>
      <c r="Z248" s="17">
        <v>89.1</v>
      </c>
      <c r="AA248" s="17">
        <v>66.900000000000006</v>
      </c>
      <c r="AB248" s="17">
        <v>105.9</v>
      </c>
      <c r="AC248" s="17">
        <v>823</v>
      </c>
      <c r="AD248" s="17">
        <v>13.3</v>
      </c>
      <c r="AE248" s="41">
        <v>594</v>
      </c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>
        <v>49.4</v>
      </c>
      <c r="E249" s="17">
        <v>94.6</v>
      </c>
      <c r="F249" s="41">
        <v>15.7</v>
      </c>
      <c r="G249" s="312"/>
      <c r="H249" s="17">
        <v>33</v>
      </c>
      <c r="I249" s="17">
        <v>94.6</v>
      </c>
      <c r="J249" s="17">
        <v>87.4</v>
      </c>
      <c r="K249" s="98">
        <v>87.1</v>
      </c>
      <c r="L249" s="267"/>
      <c r="M249" s="99"/>
      <c r="N249" s="17"/>
      <c r="O249" s="41"/>
      <c r="P249" s="145">
        <v>95.8</v>
      </c>
      <c r="Q249" s="144">
        <v>16.899999999999999</v>
      </c>
      <c r="R249" s="144">
        <v>49.1</v>
      </c>
      <c r="S249" s="17">
        <v>49.1</v>
      </c>
      <c r="T249" s="17">
        <v>65.400000000000006</v>
      </c>
      <c r="U249" s="17">
        <v>65.2</v>
      </c>
      <c r="V249" s="17">
        <v>65.099999999999994</v>
      </c>
      <c r="W249" s="17">
        <v>68.900000000000006</v>
      </c>
      <c r="X249" s="17">
        <v>89.2</v>
      </c>
      <c r="Y249" s="17">
        <v>89.3</v>
      </c>
      <c r="Z249" s="17">
        <v>88.8</v>
      </c>
      <c r="AA249" s="17">
        <v>66.8</v>
      </c>
      <c r="AB249" s="17">
        <v>106</v>
      </c>
      <c r="AC249" s="17">
        <v>824</v>
      </c>
      <c r="AD249" s="17">
        <v>13.6</v>
      </c>
      <c r="AE249" s="41">
        <v>595</v>
      </c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>
        <f>AVERAGE($D$238:$D$249)</f>
        <v>49.408333333333324</v>
      </c>
      <c r="E250" s="78">
        <f>AVERAGE($E$238:$E$249)</f>
        <v>92.758333333333326</v>
      </c>
      <c r="F250" s="102">
        <f>AVERAGE($F$238:$F$249)</f>
        <v>16.324999999999999</v>
      </c>
      <c r="G250" s="77" t="e">
        <f>AVERAGE(G238:G249)</f>
        <v>#DIV/0!</v>
      </c>
      <c r="H250" s="78">
        <f>AVERAGE($H$238:$H$249)</f>
        <v>34.750000000000007</v>
      </c>
      <c r="I250" s="78">
        <f>AVERAGE($I$238:$I$249)</f>
        <v>94.266666666666652</v>
      </c>
      <c r="J250" s="78">
        <f>AVERAGE(J238:J249)</f>
        <v>86.958333333333329</v>
      </c>
      <c r="K250" s="103">
        <f>AVERAGE($K$238:$K$249)</f>
        <v>86.708333333333329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>
        <f t="shared" si="36"/>
        <v>95.716666666666654</v>
      </c>
      <c r="Q250" s="78">
        <f t="shared" si="36"/>
        <v>17.558333333333334</v>
      </c>
      <c r="R250" s="78">
        <f t="shared" si="36"/>
        <v>49.133333333333347</v>
      </c>
      <c r="S250" s="78">
        <f t="shared" si="36"/>
        <v>49.06666666666667</v>
      </c>
      <c r="T250" s="78">
        <f t="shared" si="36"/>
        <v>65.566666666666663</v>
      </c>
      <c r="U250" s="78">
        <f t="shared" si="36"/>
        <v>65.458333333333329</v>
      </c>
      <c r="V250" s="78">
        <f t="shared" si="36"/>
        <v>65.233333333333334</v>
      </c>
      <c r="W250" s="78">
        <f t="shared" si="36"/>
        <v>68.908333333333331</v>
      </c>
      <c r="X250" s="78">
        <f t="shared" si="36"/>
        <v>88.466666666666683</v>
      </c>
      <c r="Y250" s="78">
        <f t="shared" si="36"/>
        <v>88.508333333333326</v>
      </c>
      <c r="Z250" s="78">
        <f t="shared" si="36"/>
        <v>88.441666666666663</v>
      </c>
      <c r="AA250" s="78">
        <f t="shared" si="36"/>
        <v>66.98333333333332</v>
      </c>
      <c r="AB250" s="78">
        <f t="shared" si="36"/>
        <v>106.15833333333335</v>
      </c>
      <c r="AC250" s="78">
        <f t="shared" si="36"/>
        <v>823.83333333333337</v>
      </c>
      <c r="AD250" s="78">
        <f t="shared" si="36"/>
        <v>13.966666666666669</v>
      </c>
      <c r="AE250" s="102">
        <f>AVERAGE($AE$238:$AE$249)</f>
        <v>588.41666666666663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45371</v>
      </c>
      <c r="B251" s="11">
        <v>18.0833333333333</v>
      </c>
      <c r="C251" s="306"/>
      <c r="D251" s="17">
        <v>49.4</v>
      </c>
      <c r="E251" s="145">
        <v>95.3</v>
      </c>
      <c r="F251" s="41">
        <v>15.2</v>
      </c>
      <c r="G251" s="306"/>
      <c r="H251" s="17">
        <v>32.4</v>
      </c>
      <c r="I251" s="17">
        <v>95.4</v>
      </c>
      <c r="J251" s="17">
        <v>87.2</v>
      </c>
      <c r="K251" s="98">
        <v>87</v>
      </c>
      <c r="L251" s="286">
        <v>0</v>
      </c>
      <c r="M251" s="99"/>
      <c r="N251" s="17"/>
      <c r="O251" s="41"/>
      <c r="P251" s="99">
        <v>96.4</v>
      </c>
      <c r="Q251" s="145">
        <v>16.3</v>
      </c>
      <c r="R251" s="17">
        <v>49.1</v>
      </c>
      <c r="S251" s="17">
        <v>49</v>
      </c>
      <c r="T251" s="17">
        <v>64.5</v>
      </c>
      <c r="U251" s="40">
        <v>64.400000000000006</v>
      </c>
      <c r="V251" s="17">
        <v>64.2</v>
      </c>
      <c r="W251" s="17">
        <v>68</v>
      </c>
      <c r="X251" s="17">
        <v>88.8</v>
      </c>
      <c r="Y251" s="17">
        <v>88.9</v>
      </c>
      <c r="Z251" s="17">
        <v>88.7</v>
      </c>
      <c r="AA251" s="17">
        <v>66</v>
      </c>
      <c r="AB251" s="17">
        <v>105.7</v>
      </c>
      <c r="AC251" s="17">
        <v>823</v>
      </c>
      <c r="AD251" s="17">
        <v>13.7</v>
      </c>
      <c r="AE251" s="41">
        <v>594</v>
      </c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>
        <v>49.4</v>
      </c>
      <c r="E252" s="17">
        <v>94.7</v>
      </c>
      <c r="F252" s="41">
        <v>14.9</v>
      </c>
      <c r="G252" s="311"/>
      <c r="H252" s="17">
        <v>31.9</v>
      </c>
      <c r="I252" s="17">
        <v>94.6</v>
      </c>
      <c r="J252" s="17">
        <v>87</v>
      </c>
      <c r="K252" s="98">
        <v>86.8</v>
      </c>
      <c r="L252" s="266"/>
      <c r="M252" s="99"/>
      <c r="N252" s="17"/>
      <c r="O252" s="41"/>
      <c r="P252" s="99">
        <v>96</v>
      </c>
      <c r="Q252" s="17">
        <v>16</v>
      </c>
      <c r="R252" s="17">
        <v>49.1</v>
      </c>
      <c r="S252" s="17">
        <v>49</v>
      </c>
      <c r="T252" s="17">
        <v>64.400000000000006</v>
      </c>
      <c r="U252" s="17">
        <v>64.2</v>
      </c>
      <c r="V252" s="17">
        <v>64</v>
      </c>
      <c r="W252" s="17">
        <v>64.8</v>
      </c>
      <c r="X252" s="17">
        <v>88.6</v>
      </c>
      <c r="Y252" s="17">
        <v>88.6</v>
      </c>
      <c r="Z252" s="17">
        <v>88.5</v>
      </c>
      <c r="AA252" s="17">
        <v>65.8</v>
      </c>
      <c r="AB252" s="17">
        <v>105.4</v>
      </c>
      <c r="AC252" s="17">
        <v>824</v>
      </c>
      <c r="AD252" s="17">
        <v>13.9</v>
      </c>
      <c r="AE252" s="41">
        <v>594</v>
      </c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>
        <v>49.3</v>
      </c>
      <c r="E253" s="17">
        <v>94</v>
      </c>
      <c r="F253" s="41">
        <v>14.7</v>
      </c>
      <c r="G253" s="311"/>
      <c r="H253" s="17">
        <v>32</v>
      </c>
      <c r="I253" s="17">
        <v>95</v>
      </c>
      <c r="J253" s="17">
        <v>87.5</v>
      </c>
      <c r="K253" s="98">
        <v>87.2</v>
      </c>
      <c r="L253" s="266"/>
      <c r="M253" s="99"/>
      <c r="N253" s="17"/>
      <c r="O253" s="41"/>
      <c r="P253" s="99">
        <v>96</v>
      </c>
      <c r="Q253" s="17">
        <v>15.8</v>
      </c>
      <c r="R253" s="17">
        <v>49.1</v>
      </c>
      <c r="S253" s="17">
        <v>49</v>
      </c>
      <c r="T253" s="17">
        <v>64.400000000000006</v>
      </c>
      <c r="U253" s="17">
        <v>65.2</v>
      </c>
      <c r="V253" s="17">
        <v>65</v>
      </c>
      <c r="W253" s="17">
        <v>68.8</v>
      </c>
      <c r="X253" s="17">
        <v>89</v>
      </c>
      <c r="Y253" s="17">
        <v>89.1</v>
      </c>
      <c r="Z253" s="17">
        <v>88.8</v>
      </c>
      <c r="AA253" s="17">
        <v>65.8</v>
      </c>
      <c r="AB253" s="17">
        <v>105.8</v>
      </c>
      <c r="AC253" s="17">
        <v>824</v>
      </c>
      <c r="AD253" s="17">
        <v>13.8</v>
      </c>
      <c r="AE253" s="41">
        <v>596</v>
      </c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>
        <v>49.4</v>
      </c>
      <c r="E254" s="17">
        <v>95.2</v>
      </c>
      <c r="F254" s="41">
        <v>15</v>
      </c>
      <c r="G254" s="311"/>
      <c r="H254" s="17">
        <v>34</v>
      </c>
      <c r="I254" s="17">
        <v>94.2</v>
      </c>
      <c r="J254" s="17">
        <v>87.9</v>
      </c>
      <c r="K254" s="98">
        <v>87.7</v>
      </c>
      <c r="L254" s="266"/>
      <c r="M254" s="99"/>
      <c r="N254" s="17"/>
      <c r="O254" s="41"/>
      <c r="P254" s="99">
        <v>96</v>
      </c>
      <c r="Q254" s="17">
        <v>16.3</v>
      </c>
      <c r="R254" s="17">
        <v>49.1</v>
      </c>
      <c r="S254" s="17">
        <v>49</v>
      </c>
      <c r="T254" s="17">
        <v>65.3</v>
      </c>
      <c r="U254" s="17">
        <v>66.099999999999994</v>
      </c>
      <c r="V254" s="17">
        <v>65.8</v>
      </c>
      <c r="W254" s="17">
        <v>69.599999999999994</v>
      </c>
      <c r="X254" s="17">
        <v>89.4</v>
      </c>
      <c r="Y254" s="17">
        <v>89.4</v>
      </c>
      <c r="Z254" s="17">
        <v>89.4</v>
      </c>
      <c r="AA254" s="17">
        <v>66.8</v>
      </c>
      <c r="AB254" s="17">
        <v>105.5</v>
      </c>
      <c r="AC254" s="17">
        <v>825</v>
      </c>
      <c r="AD254" s="17">
        <v>14.4</v>
      </c>
      <c r="AE254" s="41">
        <v>598</v>
      </c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>
        <v>49.3</v>
      </c>
      <c r="E255" s="17">
        <v>92.6</v>
      </c>
      <c r="F255" s="41">
        <v>15.9</v>
      </c>
      <c r="G255" s="311"/>
      <c r="H255" s="17">
        <v>37</v>
      </c>
      <c r="I255" s="17">
        <v>95.2</v>
      </c>
      <c r="J255" s="17">
        <v>87.5</v>
      </c>
      <c r="K255" s="98">
        <v>87.2</v>
      </c>
      <c r="L255" s="266"/>
      <c r="M255" s="99"/>
      <c r="N255" s="17"/>
      <c r="O255" s="41"/>
      <c r="P255" s="99">
        <v>96.5</v>
      </c>
      <c r="Q255" s="17">
        <v>17.5</v>
      </c>
      <c r="R255" s="17">
        <v>49.1</v>
      </c>
      <c r="S255" s="17">
        <v>49</v>
      </c>
      <c r="T255" s="17">
        <v>66.099999999999994</v>
      </c>
      <c r="U255" s="17">
        <v>67.400000000000006</v>
      </c>
      <c r="V255" s="17">
        <v>67.2</v>
      </c>
      <c r="W255" s="17">
        <v>71.099999999999994</v>
      </c>
      <c r="X255" s="17">
        <v>89</v>
      </c>
      <c r="Y255" s="17">
        <v>89.1</v>
      </c>
      <c r="Z255" s="17">
        <v>89</v>
      </c>
      <c r="AA255" s="17">
        <v>67.599999999999994</v>
      </c>
      <c r="AB255" s="17">
        <v>105.6</v>
      </c>
      <c r="AC255" s="17">
        <v>824</v>
      </c>
      <c r="AD255" s="17">
        <v>13.4</v>
      </c>
      <c r="AE255" s="41">
        <v>593</v>
      </c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>
        <v>49.4</v>
      </c>
      <c r="E256" s="17">
        <v>93.1</v>
      </c>
      <c r="F256" s="41">
        <v>16.899999999999999</v>
      </c>
      <c r="G256" s="311"/>
      <c r="H256" s="17">
        <v>38.6</v>
      </c>
      <c r="I256" s="17">
        <v>94.7</v>
      </c>
      <c r="J256" s="17">
        <v>87.9</v>
      </c>
      <c r="K256" s="98">
        <v>87.6</v>
      </c>
      <c r="L256" s="266"/>
      <c r="M256" s="99"/>
      <c r="N256" s="17"/>
      <c r="O256" s="41"/>
      <c r="P256" s="157">
        <v>96.1</v>
      </c>
      <c r="Q256" s="17">
        <v>18.399999999999999</v>
      </c>
      <c r="R256" s="17">
        <v>49.1</v>
      </c>
      <c r="S256" s="17">
        <v>49</v>
      </c>
      <c r="T256" s="17">
        <v>67.5</v>
      </c>
      <c r="U256" s="17">
        <v>68</v>
      </c>
      <c r="V256" s="17">
        <v>67.8</v>
      </c>
      <c r="W256" s="17">
        <v>71.599999999999994</v>
      </c>
      <c r="X256" s="17">
        <v>89.4</v>
      </c>
      <c r="Y256" s="17">
        <v>89.5</v>
      </c>
      <c r="Z256" s="17">
        <v>89.3</v>
      </c>
      <c r="AA256" s="17">
        <v>69</v>
      </c>
      <c r="AB256" s="143">
        <v>105</v>
      </c>
      <c r="AC256" s="17">
        <v>825</v>
      </c>
      <c r="AD256" s="17">
        <v>13.6</v>
      </c>
      <c r="AE256" s="41">
        <v>592</v>
      </c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>
        <v>49.4</v>
      </c>
      <c r="E257" s="17">
        <v>89.4</v>
      </c>
      <c r="F257" s="41">
        <v>17.399999999999999</v>
      </c>
      <c r="G257" s="311"/>
      <c r="H257" s="17">
        <v>38.700000000000003</v>
      </c>
      <c r="I257" s="17">
        <v>94.7</v>
      </c>
      <c r="J257" s="17">
        <v>87.8</v>
      </c>
      <c r="K257" s="98">
        <v>87.6</v>
      </c>
      <c r="L257" s="266"/>
      <c r="M257" s="99"/>
      <c r="N257" s="17"/>
      <c r="O257" s="41"/>
      <c r="P257" s="99">
        <v>96.2</v>
      </c>
      <c r="Q257" s="17">
        <v>18.899999999999999</v>
      </c>
      <c r="R257" s="17">
        <v>49.1</v>
      </c>
      <c r="S257" s="17">
        <v>49</v>
      </c>
      <c r="T257" s="17">
        <v>68.099999999999994</v>
      </c>
      <c r="U257" s="145">
        <v>68.2</v>
      </c>
      <c r="V257" s="17">
        <v>67.900000000000006</v>
      </c>
      <c r="W257" s="17">
        <v>71.8</v>
      </c>
      <c r="X257" s="17">
        <v>89.4</v>
      </c>
      <c r="Y257" s="17">
        <v>89.4</v>
      </c>
      <c r="Z257" s="17">
        <v>89.2</v>
      </c>
      <c r="AA257" s="17">
        <v>69.599999999999994</v>
      </c>
      <c r="AB257" s="17">
        <v>105</v>
      </c>
      <c r="AC257" s="17">
        <v>822</v>
      </c>
      <c r="AD257" s="17">
        <v>13.3</v>
      </c>
      <c r="AE257" s="41">
        <v>593</v>
      </c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>
        <v>49.4</v>
      </c>
      <c r="E258" s="17">
        <v>90.6</v>
      </c>
      <c r="F258" s="41">
        <v>17.600000000000001</v>
      </c>
      <c r="G258" s="311"/>
      <c r="H258" s="17">
        <v>38.1</v>
      </c>
      <c r="I258" s="17">
        <v>94.6</v>
      </c>
      <c r="J258" s="17">
        <v>88</v>
      </c>
      <c r="K258" s="98">
        <v>87.7</v>
      </c>
      <c r="L258" s="266"/>
      <c r="M258" s="99"/>
      <c r="N258" s="17"/>
      <c r="O258" s="41"/>
      <c r="P258" s="99">
        <v>95.4</v>
      </c>
      <c r="Q258" s="17">
        <v>19.100000000000001</v>
      </c>
      <c r="R258" s="17">
        <v>49.1</v>
      </c>
      <c r="S258" s="17">
        <v>49</v>
      </c>
      <c r="T258" s="17">
        <v>68.3</v>
      </c>
      <c r="U258" s="17">
        <v>67.8</v>
      </c>
      <c r="V258" s="17">
        <v>67.5</v>
      </c>
      <c r="W258" s="17">
        <v>71.400000000000006</v>
      </c>
      <c r="X258" s="17">
        <v>89.5</v>
      </c>
      <c r="Y258" s="17">
        <v>89.6</v>
      </c>
      <c r="Z258" s="17">
        <v>89.4</v>
      </c>
      <c r="AA258" s="17">
        <v>69.8</v>
      </c>
      <c r="AB258" s="17">
        <v>104.6</v>
      </c>
      <c r="AC258" s="17">
        <v>824</v>
      </c>
      <c r="AD258" s="17">
        <v>13.3</v>
      </c>
      <c r="AE258" s="41">
        <v>595</v>
      </c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>
        <v>49.3</v>
      </c>
      <c r="E259" s="17">
        <v>90.3</v>
      </c>
      <c r="F259" s="41">
        <v>17.399999999999999</v>
      </c>
      <c r="G259" s="311"/>
      <c r="H259" s="17">
        <v>36.700000000000003</v>
      </c>
      <c r="I259" s="17">
        <v>92.8</v>
      </c>
      <c r="J259" s="17">
        <v>88.1</v>
      </c>
      <c r="K259" s="98">
        <v>87.9</v>
      </c>
      <c r="L259" s="266"/>
      <c r="M259" s="99"/>
      <c r="N259" s="17"/>
      <c r="O259" s="41"/>
      <c r="P259" s="99">
        <v>94.7</v>
      </c>
      <c r="Q259" s="17">
        <v>18.8</v>
      </c>
      <c r="R259" s="17">
        <v>49.1</v>
      </c>
      <c r="S259" s="17">
        <v>49</v>
      </c>
      <c r="T259" s="17">
        <v>67.900000000000006</v>
      </c>
      <c r="U259" s="17">
        <v>67.2</v>
      </c>
      <c r="V259" s="17">
        <v>66.900000000000006</v>
      </c>
      <c r="W259" s="17">
        <v>70.8</v>
      </c>
      <c r="X259" s="17">
        <v>89.6</v>
      </c>
      <c r="Y259" s="17">
        <v>89.7</v>
      </c>
      <c r="Z259" s="17">
        <v>89.5</v>
      </c>
      <c r="AA259" s="17">
        <v>69.3</v>
      </c>
      <c r="AB259" s="17">
        <v>104.9</v>
      </c>
      <c r="AC259" s="17">
        <v>824</v>
      </c>
      <c r="AD259" s="17">
        <v>13.6</v>
      </c>
      <c r="AE259" s="41">
        <v>592</v>
      </c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>
        <v>49.5</v>
      </c>
      <c r="E260" s="17">
        <v>93.3</v>
      </c>
      <c r="F260" s="41">
        <v>17</v>
      </c>
      <c r="G260" s="311"/>
      <c r="H260" s="17">
        <v>35.700000000000003</v>
      </c>
      <c r="I260" s="17">
        <v>93.6</v>
      </c>
      <c r="J260" s="17">
        <v>88.3</v>
      </c>
      <c r="K260" s="98">
        <v>88.1</v>
      </c>
      <c r="L260" s="266"/>
      <c r="M260" s="99"/>
      <c r="N260" s="17"/>
      <c r="O260" s="41"/>
      <c r="P260" s="99">
        <v>95.8</v>
      </c>
      <c r="Q260" s="17">
        <v>18.2</v>
      </c>
      <c r="R260" s="17">
        <v>49.1</v>
      </c>
      <c r="S260" s="17">
        <v>49</v>
      </c>
      <c r="T260" s="17">
        <v>67.3</v>
      </c>
      <c r="U260" s="17">
        <v>66.8</v>
      </c>
      <c r="V260" s="17">
        <v>66.599999999999994</v>
      </c>
      <c r="W260" s="17">
        <v>70.7</v>
      </c>
      <c r="X260" s="17">
        <v>89.9</v>
      </c>
      <c r="Y260" s="17">
        <v>89.9</v>
      </c>
      <c r="Z260" s="17">
        <v>89.8</v>
      </c>
      <c r="AA260" s="17">
        <v>68.8</v>
      </c>
      <c r="AB260" s="17">
        <v>105</v>
      </c>
      <c r="AC260" s="17">
        <v>824</v>
      </c>
      <c r="AD260" s="17">
        <v>13.6</v>
      </c>
      <c r="AE260" s="41">
        <v>596</v>
      </c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>
        <v>49.4</v>
      </c>
      <c r="E261" s="17">
        <v>89.6</v>
      </c>
      <c r="F261" s="41">
        <v>16.399999999999999</v>
      </c>
      <c r="G261" s="311"/>
      <c r="H261" s="17">
        <v>34.6</v>
      </c>
      <c r="I261" s="17">
        <v>92.7</v>
      </c>
      <c r="J261" s="17">
        <v>88.4</v>
      </c>
      <c r="K261" s="98">
        <v>88.1</v>
      </c>
      <c r="L261" s="266"/>
      <c r="M261" s="99"/>
      <c r="N261" s="17"/>
      <c r="O261" s="41"/>
      <c r="P261" s="99">
        <v>94.7</v>
      </c>
      <c r="Q261" s="17">
        <v>17.5</v>
      </c>
      <c r="R261" s="17">
        <v>49.1</v>
      </c>
      <c r="S261" s="17">
        <v>49</v>
      </c>
      <c r="T261" s="17">
        <v>67</v>
      </c>
      <c r="U261" s="17">
        <v>66</v>
      </c>
      <c r="V261" s="17">
        <v>65.8</v>
      </c>
      <c r="W261" s="17">
        <v>69.7</v>
      </c>
      <c r="X261" s="17">
        <v>89.9</v>
      </c>
      <c r="Y261" s="17">
        <v>90</v>
      </c>
      <c r="Z261" s="17">
        <v>89.8</v>
      </c>
      <c r="AA261" s="17">
        <v>68.5</v>
      </c>
      <c r="AB261" s="17">
        <v>103.9</v>
      </c>
      <c r="AC261" s="17">
        <v>823</v>
      </c>
      <c r="AD261" s="17">
        <v>13.6</v>
      </c>
      <c r="AE261" s="41">
        <v>601</v>
      </c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>
        <v>49.4</v>
      </c>
      <c r="E262" s="17">
        <v>94</v>
      </c>
      <c r="F262" s="41">
        <v>15.9</v>
      </c>
      <c r="G262" s="312"/>
      <c r="H262" s="17">
        <v>33.9</v>
      </c>
      <c r="I262" s="17">
        <v>93.7</v>
      </c>
      <c r="J262" s="17">
        <v>88.4</v>
      </c>
      <c r="K262" s="98">
        <v>88.1</v>
      </c>
      <c r="L262" s="267"/>
      <c r="M262" s="99"/>
      <c r="N262" s="17"/>
      <c r="O262" s="41"/>
      <c r="P262" s="99">
        <v>96.2</v>
      </c>
      <c r="Q262" s="17">
        <v>17.100000000000001</v>
      </c>
      <c r="R262" s="17">
        <v>49.1</v>
      </c>
      <c r="S262" s="17">
        <v>49.1</v>
      </c>
      <c r="T262" s="17">
        <v>66.2</v>
      </c>
      <c r="U262" s="17">
        <v>64.2</v>
      </c>
      <c r="V262" s="17">
        <v>64</v>
      </c>
      <c r="W262" s="17">
        <v>67.8</v>
      </c>
      <c r="X262" s="17">
        <v>89.9</v>
      </c>
      <c r="Y262" s="17">
        <v>90</v>
      </c>
      <c r="Z262" s="17">
        <v>89.9</v>
      </c>
      <c r="AA262" s="17">
        <v>67.599999999999994</v>
      </c>
      <c r="AB262" s="17">
        <v>105.3</v>
      </c>
      <c r="AC262" s="17">
        <v>824</v>
      </c>
      <c r="AD262" s="17">
        <v>13.3</v>
      </c>
      <c r="AE262" s="41">
        <v>597</v>
      </c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>
        <f>AVERAGE($D$251:$D$262)</f>
        <v>49.383333333333326</v>
      </c>
      <c r="E263" s="78">
        <f>AVERAGE($E$252:$E$262)</f>
        <v>92.436363636363637</v>
      </c>
      <c r="F263" s="102">
        <f>AVERAGE($F$251:$F$262)</f>
        <v>16.191666666666666</v>
      </c>
      <c r="G263" s="77" t="e">
        <f>AVERAGE(G251:G262)</f>
        <v>#DIV/0!</v>
      </c>
      <c r="H263" s="78">
        <f>AVERAGE($H$251:$H$262)</f>
        <v>35.300000000000004</v>
      </c>
      <c r="I263" s="78">
        <f>AVERAGE($I$251:$I$262)</f>
        <v>94.266666666666666</v>
      </c>
      <c r="J263" s="78">
        <f>AVERAGE(J251:J262)</f>
        <v>87.833333333333329</v>
      </c>
      <c r="K263" s="103">
        <f>AVERAGE($K$251:$K$262)</f>
        <v>87.583333333333329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>
        <f t="shared" si="38"/>
        <v>95.833333333333329</v>
      </c>
      <c r="Q263" s="78">
        <f t="shared" si="38"/>
        <v>17.491666666666664</v>
      </c>
      <c r="R263" s="78">
        <f t="shared" si="38"/>
        <v>49.100000000000016</v>
      </c>
      <c r="S263" s="78">
        <f t="shared" si="38"/>
        <v>49.008333333333333</v>
      </c>
      <c r="T263" s="78">
        <f t="shared" si="38"/>
        <v>66.416666666666671</v>
      </c>
      <c r="U263" s="78">
        <f>AVERAGE(U252:U262)</f>
        <v>66.463636363636368</v>
      </c>
      <c r="V263" s="78">
        <f t="shared" ref="V263:AD263" si="39">AVERAGE(V251:V262)</f>
        <v>66.058333333333323</v>
      </c>
      <c r="W263" s="78">
        <f t="shared" si="39"/>
        <v>69.675000000000011</v>
      </c>
      <c r="X263" s="78">
        <f t="shared" si="39"/>
        <v>89.36666666666666</v>
      </c>
      <c r="Y263" s="78">
        <f t="shared" si="39"/>
        <v>89.433333333333337</v>
      </c>
      <c r="Z263" s="78">
        <f t="shared" si="39"/>
        <v>89.274999999999991</v>
      </c>
      <c r="AA263" s="78">
        <f t="shared" si="39"/>
        <v>67.883333333333326</v>
      </c>
      <c r="AB263" s="78">
        <f t="shared" si="39"/>
        <v>105.14166666666667</v>
      </c>
      <c r="AC263" s="78">
        <f t="shared" si="39"/>
        <v>823.83333333333337</v>
      </c>
      <c r="AD263" s="78">
        <f t="shared" si="39"/>
        <v>13.625</v>
      </c>
      <c r="AE263" s="102">
        <f>AVERAGE($AE$251:$AE$262)</f>
        <v>595.08333333333337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45372</v>
      </c>
      <c r="B264" s="11">
        <v>19.0833333333333</v>
      </c>
      <c r="C264" s="306"/>
      <c r="D264" s="17">
        <v>49.4</v>
      </c>
      <c r="E264" s="146">
        <v>93.3</v>
      </c>
      <c r="F264" s="41">
        <v>15.8</v>
      </c>
      <c r="G264" s="306"/>
      <c r="H264" s="17">
        <v>33.5</v>
      </c>
      <c r="I264" s="17">
        <v>94.7</v>
      </c>
      <c r="J264" s="17">
        <v>88.3</v>
      </c>
      <c r="K264" s="98">
        <v>88.1</v>
      </c>
      <c r="L264" s="286">
        <v>0</v>
      </c>
      <c r="M264" s="99"/>
      <c r="N264" s="17"/>
      <c r="O264" s="41"/>
      <c r="P264" s="99">
        <v>96.1</v>
      </c>
      <c r="Q264" s="17">
        <v>17</v>
      </c>
      <c r="R264" s="17">
        <v>49.1</v>
      </c>
      <c r="S264" s="17">
        <v>49.1</v>
      </c>
      <c r="T264" s="17">
        <v>66</v>
      </c>
      <c r="U264" s="17">
        <v>64.400000000000006</v>
      </c>
      <c r="V264" s="40">
        <v>64.2</v>
      </c>
      <c r="W264" s="17">
        <v>68</v>
      </c>
      <c r="X264" s="17">
        <v>89.9</v>
      </c>
      <c r="Y264" s="17">
        <v>89.9</v>
      </c>
      <c r="Z264" s="17">
        <v>89.8</v>
      </c>
      <c r="AA264" s="17">
        <v>67.400000000000006</v>
      </c>
      <c r="AB264" s="17">
        <v>105.3</v>
      </c>
      <c r="AC264" s="17">
        <v>823</v>
      </c>
      <c r="AD264" s="17">
        <v>13.5</v>
      </c>
      <c r="AE264" s="41">
        <v>595</v>
      </c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>
        <v>49.3</v>
      </c>
      <c r="E265" s="17">
        <v>95.7</v>
      </c>
      <c r="F265" s="41">
        <v>15.6</v>
      </c>
      <c r="G265" s="311"/>
      <c r="H265" s="17">
        <v>32.9</v>
      </c>
      <c r="I265" s="17">
        <v>93.6</v>
      </c>
      <c r="J265" s="17">
        <v>88.3</v>
      </c>
      <c r="K265" s="98">
        <v>88</v>
      </c>
      <c r="L265" s="266"/>
      <c r="M265" s="99"/>
      <c r="N265" s="17"/>
      <c r="O265" s="41"/>
      <c r="P265" s="157">
        <v>95.4</v>
      </c>
      <c r="Q265" s="17">
        <v>16.600000000000001</v>
      </c>
      <c r="R265" s="17">
        <v>49</v>
      </c>
      <c r="S265" s="17">
        <v>49</v>
      </c>
      <c r="T265" s="17">
        <v>65.8</v>
      </c>
      <c r="U265" s="17">
        <v>64.2</v>
      </c>
      <c r="V265" s="17">
        <v>64</v>
      </c>
      <c r="W265" s="17">
        <v>67.8</v>
      </c>
      <c r="X265" s="17">
        <v>89.9</v>
      </c>
      <c r="Y265" s="17">
        <v>89.9</v>
      </c>
      <c r="Z265" s="17">
        <v>89.8</v>
      </c>
      <c r="AA265" s="17">
        <v>67.2</v>
      </c>
      <c r="AB265" s="17">
        <v>105.5</v>
      </c>
      <c r="AC265" s="17">
        <v>823</v>
      </c>
      <c r="AD265" s="17">
        <v>13.5</v>
      </c>
      <c r="AE265" s="41">
        <v>596</v>
      </c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>
        <v>49.4</v>
      </c>
      <c r="E266" s="146">
        <v>95.4</v>
      </c>
      <c r="F266" s="41">
        <v>15.5</v>
      </c>
      <c r="G266" s="311"/>
      <c r="H266" s="17">
        <v>32.799999999999997</v>
      </c>
      <c r="I266" s="17">
        <v>94.3</v>
      </c>
      <c r="J266" s="17">
        <v>88.5</v>
      </c>
      <c r="K266" s="98">
        <v>88.3</v>
      </c>
      <c r="L266" s="266"/>
      <c r="M266" s="99"/>
      <c r="N266" s="17"/>
      <c r="O266" s="41"/>
      <c r="P266" s="99">
        <v>96.5</v>
      </c>
      <c r="Q266" s="17">
        <v>16.5</v>
      </c>
      <c r="R266" s="17">
        <v>49.1</v>
      </c>
      <c r="S266" s="17">
        <v>49.1</v>
      </c>
      <c r="T266" s="17">
        <v>65.599999999999994</v>
      </c>
      <c r="U266" s="17">
        <v>64.3</v>
      </c>
      <c r="V266" s="17">
        <v>64.099999999999994</v>
      </c>
      <c r="W266" s="17">
        <v>67.8</v>
      </c>
      <c r="X266" s="17">
        <v>90</v>
      </c>
      <c r="Y266" s="17">
        <v>90.1</v>
      </c>
      <c r="Z266" s="17">
        <v>89.9</v>
      </c>
      <c r="AA266" s="17">
        <v>66.900000000000006</v>
      </c>
      <c r="AB266" s="17">
        <v>106.4</v>
      </c>
      <c r="AC266" s="17">
        <v>826</v>
      </c>
      <c r="AD266" s="17">
        <v>13.3</v>
      </c>
      <c r="AE266" s="41">
        <v>598</v>
      </c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>
        <v>49.4</v>
      </c>
      <c r="E267" s="17">
        <v>93.5</v>
      </c>
      <c r="F267" s="41">
        <v>16</v>
      </c>
      <c r="G267" s="311"/>
      <c r="H267" s="17">
        <v>35.1</v>
      </c>
      <c r="I267" s="17">
        <v>95.9</v>
      </c>
      <c r="J267" s="17">
        <v>87.5</v>
      </c>
      <c r="K267" s="98">
        <v>87.2</v>
      </c>
      <c r="L267" s="266"/>
      <c r="M267" s="99"/>
      <c r="N267" s="17"/>
      <c r="O267" s="41"/>
      <c r="P267" s="99">
        <v>95.5</v>
      </c>
      <c r="Q267" s="17">
        <v>17.399999999999999</v>
      </c>
      <c r="R267" s="17">
        <v>49.1</v>
      </c>
      <c r="S267" s="17">
        <v>49.1</v>
      </c>
      <c r="T267" s="17">
        <v>66.400000000000006</v>
      </c>
      <c r="U267" s="17">
        <v>65.2</v>
      </c>
      <c r="V267" s="17">
        <v>65</v>
      </c>
      <c r="W267" s="17">
        <v>68.8</v>
      </c>
      <c r="X267" s="17">
        <v>89</v>
      </c>
      <c r="Y267" s="17">
        <v>89</v>
      </c>
      <c r="Z267" s="17">
        <v>88.9</v>
      </c>
      <c r="AA267" s="17">
        <v>67.900000000000006</v>
      </c>
      <c r="AB267" s="17">
        <v>105.3</v>
      </c>
      <c r="AC267" s="17">
        <v>827</v>
      </c>
      <c r="AD267" s="17">
        <v>13.5</v>
      </c>
      <c r="AE267" s="41">
        <v>609</v>
      </c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>
        <v>49.4</v>
      </c>
      <c r="E268" s="17">
        <v>92.3</v>
      </c>
      <c r="F268" s="41">
        <v>16.8</v>
      </c>
      <c r="G268" s="311"/>
      <c r="H268" s="17">
        <v>38.299999999999997</v>
      </c>
      <c r="I268" s="17">
        <v>93.8</v>
      </c>
      <c r="J268" s="17">
        <v>87.8</v>
      </c>
      <c r="K268" s="98">
        <v>87.5</v>
      </c>
      <c r="L268" s="266"/>
      <c r="M268" s="99"/>
      <c r="N268" s="17"/>
      <c r="O268" s="41"/>
      <c r="P268" s="99">
        <v>95.5</v>
      </c>
      <c r="Q268" s="17">
        <v>18.899999999999999</v>
      </c>
      <c r="R268" s="17">
        <v>49.1</v>
      </c>
      <c r="S268" s="17">
        <v>49</v>
      </c>
      <c r="T268" s="17">
        <v>67.5</v>
      </c>
      <c r="U268" s="17">
        <v>66</v>
      </c>
      <c r="V268" s="17">
        <v>65.8</v>
      </c>
      <c r="W268" s="17">
        <v>69.5</v>
      </c>
      <c r="X268" s="17">
        <v>89.3</v>
      </c>
      <c r="Y268" s="17">
        <v>89.3</v>
      </c>
      <c r="Z268" s="17">
        <v>89.2</v>
      </c>
      <c r="AA268" s="17">
        <v>68.900000000000006</v>
      </c>
      <c r="AB268" s="17">
        <v>105.5</v>
      </c>
      <c r="AC268" s="17">
        <v>825</v>
      </c>
      <c r="AD268" s="17">
        <v>13.6</v>
      </c>
      <c r="AE268" s="41">
        <v>592</v>
      </c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>
        <v>49.4</v>
      </c>
      <c r="E269" s="17">
        <v>91</v>
      </c>
      <c r="F269" s="41">
        <v>17.600000000000001</v>
      </c>
      <c r="G269" s="311"/>
      <c r="H269" s="17">
        <v>38.799999999999997</v>
      </c>
      <c r="I269" s="17">
        <v>93.4</v>
      </c>
      <c r="J269" s="17">
        <v>87.9</v>
      </c>
      <c r="K269" s="98">
        <v>87.6</v>
      </c>
      <c r="L269" s="266"/>
      <c r="M269" s="99"/>
      <c r="N269" s="17"/>
      <c r="O269" s="41"/>
      <c r="P269" s="99">
        <v>95.1</v>
      </c>
      <c r="Q269" s="17">
        <v>19.2</v>
      </c>
      <c r="R269" s="17">
        <v>49.1</v>
      </c>
      <c r="S269" s="17">
        <v>49.1</v>
      </c>
      <c r="T269" s="17">
        <v>68.400000000000006</v>
      </c>
      <c r="U269" s="17">
        <v>67.400000000000006</v>
      </c>
      <c r="V269" s="17">
        <v>67.2</v>
      </c>
      <c r="W269" s="17">
        <v>71.099999999999994</v>
      </c>
      <c r="X269" s="17">
        <v>89.4</v>
      </c>
      <c r="Y269" s="17">
        <v>89.4</v>
      </c>
      <c r="Z269" s="17">
        <v>89.3</v>
      </c>
      <c r="AA269" s="17">
        <v>69.900000000000006</v>
      </c>
      <c r="AB269" s="17">
        <v>104.7</v>
      </c>
      <c r="AC269" s="17">
        <v>825</v>
      </c>
      <c r="AD269" s="17">
        <v>13.7</v>
      </c>
      <c r="AE269" s="41">
        <v>594</v>
      </c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>
        <v>49.4</v>
      </c>
      <c r="E270" s="17">
        <v>90.8</v>
      </c>
      <c r="F270" s="41">
        <v>17.8</v>
      </c>
      <c r="G270" s="311"/>
      <c r="H270" s="17">
        <v>38.700000000000003</v>
      </c>
      <c r="I270" s="17">
        <v>94</v>
      </c>
      <c r="J270" s="17">
        <v>87.1</v>
      </c>
      <c r="K270" s="98">
        <v>86.8</v>
      </c>
      <c r="L270" s="266"/>
      <c r="M270" s="99"/>
      <c r="N270" s="17"/>
      <c r="O270" s="41"/>
      <c r="P270" s="99">
        <v>95.2</v>
      </c>
      <c r="Q270" s="17">
        <v>19.2</v>
      </c>
      <c r="R270" s="17">
        <v>49.2</v>
      </c>
      <c r="S270" s="17">
        <v>49.1</v>
      </c>
      <c r="T270" s="17">
        <v>67.8</v>
      </c>
      <c r="U270" s="17">
        <v>67.7</v>
      </c>
      <c r="V270" s="17">
        <v>67.400000000000006</v>
      </c>
      <c r="W270" s="17">
        <v>71.3</v>
      </c>
      <c r="X270" s="17">
        <v>88.6</v>
      </c>
      <c r="Y270" s="17">
        <v>88.7</v>
      </c>
      <c r="Z270" s="17">
        <v>88.5</v>
      </c>
      <c r="AA270" s="17">
        <v>69.3</v>
      </c>
      <c r="AB270" s="17">
        <v>105.5</v>
      </c>
      <c r="AC270" s="17">
        <v>824</v>
      </c>
      <c r="AD270" s="17">
        <v>13.7</v>
      </c>
      <c r="AE270" s="41">
        <v>588</v>
      </c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>
        <v>49.4</v>
      </c>
      <c r="E271" s="17">
        <v>91.2</v>
      </c>
      <c r="F271" s="41">
        <v>17.8</v>
      </c>
      <c r="G271" s="311"/>
      <c r="H271" s="17">
        <v>38.700000000000003</v>
      </c>
      <c r="I271" s="17">
        <v>94.7</v>
      </c>
      <c r="J271" s="17">
        <v>86.9</v>
      </c>
      <c r="K271" s="98">
        <v>86.6</v>
      </c>
      <c r="L271" s="266"/>
      <c r="M271" s="99"/>
      <c r="N271" s="17"/>
      <c r="O271" s="41"/>
      <c r="P271" s="99">
        <v>95.9</v>
      </c>
      <c r="Q271" s="17">
        <v>19.3</v>
      </c>
      <c r="R271" s="17">
        <v>49.1</v>
      </c>
      <c r="S271" s="17">
        <v>49.1</v>
      </c>
      <c r="T271" s="17">
        <v>67.7</v>
      </c>
      <c r="U271" s="17">
        <v>67.5</v>
      </c>
      <c r="V271" s="17">
        <v>67.3</v>
      </c>
      <c r="W271" s="17">
        <v>71.099999999999994</v>
      </c>
      <c r="X271" s="17">
        <v>88.4</v>
      </c>
      <c r="Y271" s="17">
        <v>88.5</v>
      </c>
      <c r="Z271" s="17">
        <v>88.3</v>
      </c>
      <c r="AA271" s="17">
        <v>69.099999999999994</v>
      </c>
      <c r="AB271" s="17">
        <v>104.9</v>
      </c>
      <c r="AC271" s="17">
        <v>823</v>
      </c>
      <c r="AD271" s="17">
        <v>13.6</v>
      </c>
      <c r="AE271" s="41">
        <v>587</v>
      </c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>
        <v>49.4</v>
      </c>
      <c r="E272" s="17">
        <v>91.6</v>
      </c>
      <c r="F272" s="41">
        <v>17.7</v>
      </c>
      <c r="G272" s="311"/>
      <c r="H272" s="17">
        <v>37.299999999999997</v>
      </c>
      <c r="I272" s="17">
        <v>93.8</v>
      </c>
      <c r="J272" s="17">
        <v>87</v>
      </c>
      <c r="K272" s="98">
        <v>86.7</v>
      </c>
      <c r="L272" s="266"/>
      <c r="M272" s="99"/>
      <c r="N272" s="17"/>
      <c r="O272" s="41"/>
      <c r="P272" s="99">
        <v>95.7</v>
      </c>
      <c r="Q272" s="17">
        <v>18.899999999999999</v>
      </c>
      <c r="R272" s="17">
        <v>49.1</v>
      </c>
      <c r="S272" s="17">
        <v>49.1</v>
      </c>
      <c r="T272" s="17">
        <v>67.3</v>
      </c>
      <c r="U272" s="17">
        <v>67</v>
      </c>
      <c r="V272" s="17">
        <v>66.8</v>
      </c>
      <c r="W272" s="17">
        <v>70.7</v>
      </c>
      <c r="X272" s="17">
        <v>88.6</v>
      </c>
      <c r="Y272" s="17">
        <v>88.6</v>
      </c>
      <c r="Z272" s="17">
        <v>88.5</v>
      </c>
      <c r="AA272" s="17">
        <v>68.599999999999994</v>
      </c>
      <c r="AB272" s="17">
        <v>104.9</v>
      </c>
      <c r="AC272" s="17">
        <v>825</v>
      </c>
      <c r="AD272" s="17">
        <v>13.7</v>
      </c>
      <c r="AE272" s="41">
        <v>587</v>
      </c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>
        <v>49.4</v>
      </c>
      <c r="E273" s="17">
        <v>92.6</v>
      </c>
      <c r="F273" s="41">
        <v>17.399999999999999</v>
      </c>
      <c r="G273" s="311"/>
      <c r="H273" s="17">
        <v>36.799999999999997</v>
      </c>
      <c r="I273" s="17">
        <v>94.8</v>
      </c>
      <c r="J273" s="17">
        <v>86.9</v>
      </c>
      <c r="K273" s="98">
        <v>86.7</v>
      </c>
      <c r="L273" s="266"/>
      <c r="M273" s="99"/>
      <c r="N273" s="17"/>
      <c r="O273" s="41"/>
      <c r="P273" s="99">
        <v>96.1</v>
      </c>
      <c r="Q273" s="17">
        <v>18.600000000000001</v>
      </c>
      <c r="R273" s="17">
        <v>49.1</v>
      </c>
      <c r="S273" s="17">
        <v>49.1</v>
      </c>
      <c r="T273" s="17">
        <v>66.900000000000006</v>
      </c>
      <c r="U273" s="17">
        <v>66.599999999999994</v>
      </c>
      <c r="V273" s="17">
        <v>66.5</v>
      </c>
      <c r="W273" s="17">
        <v>70.2</v>
      </c>
      <c r="X273" s="17">
        <v>88.5</v>
      </c>
      <c r="Y273" s="17">
        <v>88.6</v>
      </c>
      <c r="Z273" s="17">
        <v>88.5</v>
      </c>
      <c r="AA273" s="17">
        <v>68.2</v>
      </c>
      <c r="AB273" s="17">
        <v>105.5</v>
      </c>
      <c r="AC273" s="17">
        <v>825</v>
      </c>
      <c r="AD273" s="17">
        <v>13.7</v>
      </c>
      <c r="AE273" s="40">
        <v>586</v>
      </c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>
        <v>49.4</v>
      </c>
      <c r="E274" s="17">
        <v>93.6</v>
      </c>
      <c r="F274" s="41">
        <v>17.3</v>
      </c>
      <c r="G274" s="311"/>
      <c r="H274" s="17">
        <v>36.5</v>
      </c>
      <c r="I274" s="17">
        <v>95.1</v>
      </c>
      <c r="J274" s="17">
        <v>86.7</v>
      </c>
      <c r="K274" s="98">
        <v>86.5</v>
      </c>
      <c r="L274" s="266"/>
      <c r="M274" s="99"/>
      <c r="N274" s="17"/>
      <c r="O274" s="41"/>
      <c r="P274" s="99">
        <v>95.9</v>
      </c>
      <c r="Q274" s="17">
        <v>18.600000000000001</v>
      </c>
      <c r="R274" s="17">
        <v>49.1</v>
      </c>
      <c r="S274" s="17">
        <v>49</v>
      </c>
      <c r="T274" s="17">
        <v>66.599999999999994</v>
      </c>
      <c r="U274" s="17">
        <v>66.400000000000006</v>
      </c>
      <c r="V274" s="17">
        <v>66.2</v>
      </c>
      <c r="W274" s="17">
        <v>69.900000000000006</v>
      </c>
      <c r="X274" s="17">
        <v>88.3</v>
      </c>
      <c r="Y274" s="17">
        <v>88.4</v>
      </c>
      <c r="Z274" s="17">
        <v>88.2</v>
      </c>
      <c r="AA274" s="17">
        <v>68</v>
      </c>
      <c r="AB274" s="17">
        <v>105.3</v>
      </c>
      <c r="AC274" s="17">
        <v>822</v>
      </c>
      <c r="AD274" s="17">
        <v>13.7</v>
      </c>
      <c r="AE274" s="41">
        <v>584</v>
      </c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>
        <v>49.4</v>
      </c>
      <c r="E275" s="17">
        <v>90.8</v>
      </c>
      <c r="F275" s="41">
        <v>17</v>
      </c>
      <c r="G275" s="312"/>
      <c r="H275" s="17">
        <v>35</v>
      </c>
      <c r="I275" s="17">
        <v>95.5</v>
      </c>
      <c r="J275" s="17">
        <v>86.5</v>
      </c>
      <c r="K275" s="98">
        <v>86.2</v>
      </c>
      <c r="L275" s="267"/>
      <c r="M275" s="99"/>
      <c r="N275" s="17"/>
      <c r="O275" s="41"/>
      <c r="P275" s="145">
        <v>95</v>
      </c>
      <c r="Q275" s="17">
        <v>18.2</v>
      </c>
      <c r="R275" s="17">
        <v>49.1</v>
      </c>
      <c r="S275" s="17">
        <v>49</v>
      </c>
      <c r="T275" s="17">
        <v>65.8</v>
      </c>
      <c r="U275" s="17">
        <v>65.7</v>
      </c>
      <c r="V275" s="17">
        <v>65.400000000000006</v>
      </c>
      <c r="W275" s="17">
        <v>69.2</v>
      </c>
      <c r="X275" s="17">
        <v>88</v>
      </c>
      <c r="Y275" s="17">
        <v>88.1</v>
      </c>
      <c r="Z275" s="17">
        <v>88</v>
      </c>
      <c r="AA275" s="17">
        <v>67.2</v>
      </c>
      <c r="AB275" s="17">
        <v>106.2</v>
      </c>
      <c r="AC275" s="17">
        <v>823</v>
      </c>
      <c r="AD275" s="17">
        <v>13.5</v>
      </c>
      <c r="AE275" s="41">
        <v>581</v>
      </c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>
        <f>AVERAGE($D$264:$D$275)</f>
        <v>49.391666666666659</v>
      </c>
      <c r="E276" s="78">
        <f>AVERAGE($E$265:$E$275)</f>
        <v>92.590909090909108</v>
      </c>
      <c r="F276" s="102">
        <f>AVERAGE($F$264:$F$275)</f>
        <v>16.858333333333334</v>
      </c>
      <c r="G276" s="77" t="e">
        <f>AVERAGE(G264:G275)</f>
        <v>#DIV/0!</v>
      </c>
      <c r="H276" s="78">
        <f>AVERAGE($H$264:$H$275)</f>
        <v>36.200000000000003</v>
      </c>
      <c r="I276" s="78">
        <f>AVERAGE($I$264:$I$275)</f>
        <v>94.466666666666654</v>
      </c>
      <c r="J276" s="78">
        <f>AVERAGE(J264:J275)</f>
        <v>87.45</v>
      </c>
      <c r="K276" s="103">
        <f>AVERAGE($K$264:$K$275)</f>
        <v>87.183333333333337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>
        <f>AVERAGE(P264:P275)</f>
        <v>95.658333333333346</v>
      </c>
      <c r="Q276" s="78">
        <f>AVERAGE(Q265:Q275)</f>
        <v>18.309090909090909</v>
      </c>
      <c r="R276" s="78">
        <f>AVERAGE(R264:R275)</f>
        <v>49.1</v>
      </c>
      <c r="S276" s="78">
        <f>AVERAGE(S264:S275)</f>
        <v>49.06666666666667</v>
      </c>
      <c r="T276" s="78">
        <f>AVERAGE(T264:T275)</f>
        <v>66.816666666666663</v>
      </c>
      <c r="U276" s="78">
        <f>AVERAGE(U264:U275)</f>
        <v>66.033333333333346</v>
      </c>
      <c r="V276" s="78">
        <f>AVERAGE(V265:V275)</f>
        <v>65.972727272727283</v>
      </c>
      <c r="W276" s="78">
        <f>AVERAGE(W265:W275)</f>
        <v>69.763636363636365</v>
      </c>
      <c r="X276" s="78">
        <f t="shared" ref="X276:AD276" si="41">AVERAGE(X264:X275)</f>
        <v>88.991666666666674</v>
      </c>
      <c r="Y276" s="78">
        <f t="shared" si="41"/>
        <v>89.041666666666671</v>
      </c>
      <c r="Z276" s="78">
        <f t="shared" si="41"/>
        <v>88.908333333333346</v>
      </c>
      <c r="AA276" s="78">
        <f t="shared" si="41"/>
        <v>68.216666666666683</v>
      </c>
      <c r="AB276" s="78">
        <f t="shared" si="41"/>
        <v>105.41666666666667</v>
      </c>
      <c r="AC276" s="78">
        <f t="shared" si="41"/>
        <v>824.25</v>
      </c>
      <c r="AD276" s="78">
        <f t="shared" si="41"/>
        <v>13.58333333333333</v>
      </c>
      <c r="AE276" s="102">
        <f>AVERAGE($AE$264:$AE$275)</f>
        <v>591.41666666666663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45373</v>
      </c>
      <c r="B277" s="11">
        <v>20.0833333333333</v>
      </c>
      <c r="C277" s="306"/>
      <c r="D277" s="17">
        <v>49.4</v>
      </c>
      <c r="E277" s="17">
        <v>93.5</v>
      </c>
      <c r="F277" s="41">
        <v>16.8</v>
      </c>
      <c r="G277" s="306"/>
      <c r="H277" s="17">
        <v>34.4</v>
      </c>
      <c r="I277" s="17">
        <v>96</v>
      </c>
      <c r="J277" s="17">
        <v>86.1</v>
      </c>
      <c r="K277" s="98">
        <v>85.9</v>
      </c>
      <c r="L277" s="286">
        <v>0</v>
      </c>
      <c r="M277" s="99"/>
      <c r="N277" s="17"/>
      <c r="O277" s="41"/>
      <c r="P277" s="99">
        <v>95.9</v>
      </c>
      <c r="Q277" s="17">
        <v>18.100000000000001</v>
      </c>
      <c r="R277" s="17">
        <v>49.1</v>
      </c>
      <c r="S277" s="17">
        <v>49</v>
      </c>
      <c r="T277" s="17">
        <v>65.400000000000006</v>
      </c>
      <c r="U277" s="17">
        <v>65.2</v>
      </c>
      <c r="V277" s="17">
        <v>65</v>
      </c>
      <c r="W277" s="17">
        <v>68.7</v>
      </c>
      <c r="X277" s="17" t="s">
        <v>150</v>
      </c>
      <c r="Y277" s="17">
        <v>87.8</v>
      </c>
      <c r="Z277" s="17">
        <v>87.6</v>
      </c>
      <c r="AA277" s="17">
        <v>66.8</v>
      </c>
      <c r="AB277" s="17">
        <v>106.2</v>
      </c>
      <c r="AC277" s="17">
        <v>825</v>
      </c>
      <c r="AD277" s="17">
        <v>13.5</v>
      </c>
      <c r="AE277" s="40">
        <v>586</v>
      </c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>
        <v>49.4</v>
      </c>
      <c r="E278" s="17">
        <v>95</v>
      </c>
      <c r="F278" s="41">
        <v>16.600000000000001</v>
      </c>
      <c r="G278" s="311"/>
      <c r="H278" s="17">
        <v>33.9</v>
      </c>
      <c r="I278" s="17">
        <v>95.8</v>
      </c>
      <c r="J278" s="17">
        <v>86</v>
      </c>
      <c r="K278" s="98">
        <v>85.7</v>
      </c>
      <c r="L278" s="266"/>
      <c r="M278" s="99"/>
      <c r="N278" s="17"/>
      <c r="O278" s="41"/>
      <c r="P278" s="99">
        <v>96.8</v>
      </c>
      <c r="Q278" s="17">
        <v>17.8</v>
      </c>
      <c r="R278" s="17">
        <v>49.1</v>
      </c>
      <c r="S278" s="17">
        <v>49</v>
      </c>
      <c r="T278" s="17">
        <v>64.900000000000006</v>
      </c>
      <c r="U278" s="17">
        <v>64.7</v>
      </c>
      <c r="V278" s="17">
        <v>64.599999999999994</v>
      </c>
      <c r="W278" s="17">
        <v>68.099999999999994</v>
      </c>
      <c r="X278" s="17">
        <v>87.5</v>
      </c>
      <c r="Y278" s="17">
        <v>87.6</v>
      </c>
      <c r="Z278" s="17">
        <v>87.5</v>
      </c>
      <c r="AA278" s="17">
        <v>66.3</v>
      </c>
      <c r="AB278" s="17">
        <v>106.4</v>
      </c>
      <c r="AC278" s="17">
        <v>824</v>
      </c>
      <c r="AD278" s="17">
        <v>13.5</v>
      </c>
      <c r="AE278" s="41">
        <v>581</v>
      </c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>
        <v>49.4</v>
      </c>
      <c r="E279" s="17">
        <v>94.4</v>
      </c>
      <c r="F279" s="41">
        <v>16.399999999999999</v>
      </c>
      <c r="G279" s="311"/>
      <c r="H279" s="17">
        <v>32.799999999999997</v>
      </c>
      <c r="I279" s="17">
        <v>94.5</v>
      </c>
      <c r="J279" s="17">
        <v>87.3</v>
      </c>
      <c r="K279" s="98">
        <v>87</v>
      </c>
      <c r="L279" s="266"/>
      <c r="M279" s="99"/>
      <c r="N279" s="17"/>
      <c r="O279" s="41"/>
      <c r="P279" s="99">
        <v>96.3</v>
      </c>
      <c r="Q279" s="17">
        <v>17.399999999999999</v>
      </c>
      <c r="R279" s="17">
        <v>49.1</v>
      </c>
      <c r="S279" s="17">
        <v>49.1</v>
      </c>
      <c r="T279" s="17">
        <v>65.400000000000006</v>
      </c>
      <c r="U279" s="17">
        <v>65.3</v>
      </c>
      <c r="V279" s="17">
        <v>65.099999999999994</v>
      </c>
      <c r="W279" s="17">
        <v>68.8</v>
      </c>
      <c r="X279" s="17">
        <v>88.8</v>
      </c>
      <c r="Y279" s="17">
        <v>88.8</v>
      </c>
      <c r="Z279" s="17">
        <v>88.7</v>
      </c>
      <c r="AA279" s="17">
        <v>66.8</v>
      </c>
      <c r="AB279" s="17">
        <v>106</v>
      </c>
      <c r="AC279" s="17">
        <v>824</v>
      </c>
      <c r="AD279" s="17">
        <v>13.7</v>
      </c>
      <c r="AE279" s="41">
        <v>588</v>
      </c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>
        <v>49.4</v>
      </c>
      <c r="E280" s="17">
        <v>93.2</v>
      </c>
      <c r="F280" s="41">
        <v>16.5</v>
      </c>
      <c r="G280" s="311"/>
      <c r="H280" s="17">
        <v>34.9</v>
      </c>
      <c r="I280" s="17">
        <v>94.1</v>
      </c>
      <c r="J280" s="17">
        <v>88</v>
      </c>
      <c r="K280" s="98">
        <v>87.7</v>
      </c>
      <c r="L280" s="266"/>
      <c r="M280" s="99"/>
      <c r="N280" s="17"/>
      <c r="O280" s="41"/>
      <c r="P280" s="99">
        <v>96.6</v>
      </c>
      <c r="Q280" s="17">
        <v>17.8</v>
      </c>
      <c r="R280" s="17">
        <v>49.1</v>
      </c>
      <c r="S280" s="17">
        <v>49.1</v>
      </c>
      <c r="T280" s="17">
        <v>66.400000000000006</v>
      </c>
      <c r="U280" s="17">
        <v>66.3</v>
      </c>
      <c r="V280" s="17">
        <v>66.099999999999994</v>
      </c>
      <c r="W280" s="17">
        <v>70</v>
      </c>
      <c r="X280" s="17">
        <v>89.6</v>
      </c>
      <c r="Y280" s="17">
        <v>89.6</v>
      </c>
      <c r="Z280" s="17">
        <v>89.5</v>
      </c>
      <c r="AA280" s="17">
        <v>67.900000000000006</v>
      </c>
      <c r="AB280" s="17">
        <v>105.4</v>
      </c>
      <c r="AC280" s="17">
        <v>825</v>
      </c>
      <c r="AD280" s="17">
        <v>13.7</v>
      </c>
      <c r="AE280" s="41">
        <v>593</v>
      </c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>
        <v>49.4</v>
      </c>
      <c r="E281" s="17">
        <v>93.6</v>
      </c>
      <c r="F281" s="41">
        <v>17.100000000000001</v>
      </c>
      <c r="G281" s="311"/>
      <c r="H281" s="17">
        <v>38.299999999999997</v>
      </c>
      <c r="I281" s="17">
        <v>94.6</v>
      </c>
      <c r="J281" s="17">
        <v>87.9</v>
      </c>
      <c r="K281" s="98">
        <v>87.6</v>
      </c>
      <c r="L281" s="266"/>
      <c r="M281" s="99"/>
      <c r="N281" s="17"/>
      <c r="O281" s="41"/>
      <c r="P281" s="99">
        <v>95.9</v>
      </c>
      <c r="Q281" s="17">
        <v>18.399999999999999</v>
      </c>
      <c r="R281" s="17">
        <v>49.2</v>
      </c>
      <c r="S281" s="17">
        <v>49.1</v>
      </c>
      <c r="T281" s="17">
        <v>67.5</v>
      </c>
      <c r="U281" s="17">
        <v>67.400000000000006</v>
      </c>
      <c r="V281" s="17">
        <v>67.2</v>
      </c>
      <c r="W281" s="17">
        <v>71</v>
      </c>
      <c r="X281" s="17">
        <v>89.5</v>
      </c>
      <c r="Y281" s="17">
        <v>89.5</v>
      </c>
      <c r="Z281" s="17">
        <v>89.4</v>
      </c>
      <c r="AA281" s="17">
        <v>69</v>
      </c>
      <c r="AB281" s="17">
        <v>105.1</v>
      </c>
      <c r="AC281" s="17">
        <v>824</v>
      </c>
      <c r="AD281" s="17">
        <v>13.6</v>
      </c>
      <c r="AE281" s="41">
        <v>592</v>
      </c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>
        <v>49.4</v>
      </c>
      <c r="E282" s="17">
        <v>91.2</v>
      </c>
      <c r="F282" s="145">
        <v>17.600000000000001</v>
      </c>
      <c r="G282" s="311"/>
      <c r="H282" s="17">
        <v>38.1</v>
      </c>
      <c r="I282" s="17">
        <v>93.8</v>
      </c>
      <c r="J282" s="17">
        <v>88</v>
      </c>
      <c r="K282" s="98">
        <v>87.7</v>
      </c>
      <c r="L282" s="266"/>
      <c r="M282" s="99"/>
      <c r="N282" s="17"/>
      <c r="O282" s="41"/>
      <c r="P282" s="99">
        <v>95.3</v>
      </c>
      <c r="Q282" s="17">
        <v>19</v>
      </c>
      <c r="R282" s="17">
        <v>49.1</v>
      </c>
      <c r="S282" s="17">
        <v>49.1</v>
      </c>
      <c r="T282" s="17">
        <v>68.099999999999994</v>
      </c>
      <c r="U282" s="17">
        <v>67.900000000000006</v>
      </c>
      <c r="V282" s="17">
        <v>67.599999999999994</v>
      </c>
      <c r="W282" s="17">
        <v>71.5</v>
      </c>
      <c r="X282" s="17">
        <v>89.5</v>
      </c>
      <c r="Y282" s="17">
        <v>89.6</v>
      </c>
      <c r="Z282" s="17">
        <v>89.5</v>
      </c>
      <c r="AA282" s="17">
        <v>69.5</v>
      </c>
      <c r="AB282" s="17">
        <v>104.5</v>
      </c>
      <c r="AC282" s="17">
        <v>823</v>
      </c>
      <c r="AD282" s="17">
        <v>13.6</v>
      </c>
      <c r="AE282" s="41">
        <v>594</v>
      </c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>
        <v>49.4</v>
      </c>
      <c r="E283" s="17">
        <v>90.4</v>
      </c>
      <c r="F283" s="41">
        <v>17.7</v>
      </c>
      <c r="G283" s="311"/>
      <c r="H283" s="17">
        <v>36.700000000000003</v>
      </c>
      <c r="I283" s="17">
        <v>94.3</v>
      </c>
      <c r="J283" s="17">
        <v>87.9</v>
      </c>
      <c r="K283" s="98">
        <v>87.7</v>
      </c>
      <c r="L283" s="266"/>
      <c r="M283" s="99"/>
      <c r="N283" s="17"/>
      <c r="O283" s="41"/>
      <c r="P283" s="99">
        <v>96.1</v>
      </c>
      <c r="Q283" s="17">
        <v>18.899999999999999</v>
      </c>
      <c r="R283" s="17">
        <v>49.1</v>
      </c>
      <c r="S283" s="17">
        <v>49.1</v>
      </c>
      <c r="T283" s="17">
        <v>67.8</v>
      </c>
      <c r="U283" s="17">
        <v>67.599999999999994</v>
      </c>
      <c r="V283" s="17">
        <v>67.400000000000006</v>
      </c>
      <c r="W283" s="17">
        <v>71.3</v>
      </c>
      <c r="X283" s="17">
        <v>89.5</v>
      </c>
      <c r="Y283" s="17">
        <v>89.5</v>
      </c>
      <c r="Z283" s="17">
        <v>89.4</v>
      </c>
      <c r="AA283" s="17">
        <v>69.2</v>
      </c>
      <c r="AB283" s="17">
        <v>105</v>
      </c>
      <c r="AC283" s="17">
        <v>824</v>
      </c>
      <c r="AD283" s="17">
        <v>13.7</v>
      </c>
      <c r="AE283" s="41">
        <v>592</v>
      </c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>
        <v>49.4</v>
      </c>
      <c r="E284" s="17">
        <v>89.4</v>
      </c>
      <c r="F284" s="41">
        <v>18</v>
      </c>
      <c r="G284" s="311"/>
      <c r="H284" s="17">
        <v>37.299999999999997</v>
      </c>
      <c r="I284" s="17">
        <v>93</v>
      </c>
      <c r="J284" s="17">
        <v>88.1</v>
      </c>
      <c r="K284" s="98">
        <v>87.8</v>
      </c>
      <c r="L284" s="266"/>
      <c r="M284" s="99"/>
      <c r="N284" s="17"/>
      <c r="O284" s="41"/>
      <c r="P284" s="99">
        <v>95.2</v>
      </c>
      <c r="Q284" s="17">
        <v>19.3</v>
      </c>
      <c r="R284" s="17">
        <v>49.2</v>
      </c>
      <c r="S284" s="17">
        <v>49.1</v>
      </c>
      <c r="T284" s="17">
        <v>68.400000000000006</v>
      </c>
      <c r="U284" s="17">
        <v>68.2</v>
      </c>
      <c r="V284" s="17">
        <v>68</v>
      </c>
      <c r="W284" s="17">
        <v>71.900000000000006</v>
      </c>
      <c r="X284" s="17">
        <v>89.6</v>
      </c>
      <c r="Y284" s="40">
        <v>89.7</v>
      </c>
      <c r="Z284" s="17">
        <v>89.5</v>
      </c>
      <c r="AA284" s="17">
        <v>69.8</v>
      </c>
      <c r="AB284" s="17">
        <v>104.5</v>
      </c>
      <c r="AC284" s="17">
        <v>824</v>
      </c>
      <c r="AD284" s="17">
        <v>13.7</v>
      </c>
      <c r="AE284" s="41">
        <v>594</v>
      </c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>
        <v>49.4</v>
      </c>
      <c r="E285" s="17">
        <v>92.2</v>
      </c>
      <c r="F285" s="41">
        <v>17.7</v>
      </c>
      <c r="G285" s="311"/>
      <c r="H285" s="17">
        <v>36</v>
      </c>
      <c r="I285" s="17">
        <v>93.6</v>
      </c>
      <c r="J285" s="17">
        <v>87.6</v>
      </c>
      <c r="K285" s="98">
        <v>87.4</v>
      </c>
      <c r="L285" s="266"/>
      <c r="M285" s="99"/>
      <c r="N285" s="17"/>
      <c r="O285" s="41"/>
      <c r="P285" s="99">
        <v>95</v>
      </c>
      <c r="Q285" s="143">
        <v>18.899999999999999</v>
      </c>
      <c r="R285" s="17">
        <v>49.1</v>
      </c>
      <c r="S285" s="17">
        <v>49.1</v>
      </c>
      <c r="T285" s="17">
        <v>67.400000000000006</v>
      </c>
      <c r="U285" s="17">
        <v>67.3</v>
      </c>
      <c r="V285" s="17">
        <v>67.099999999999994</v>
      </c>
      <c r="W285" s="17">
        <v>70.900000000000006</v>
      </c>
      <c r="X285" s="17">
        <v>89.2</v>
      </c>
      <c r="Y285" s="17">
        <v>89.3</v>
      </c>
      <c r="Z285" s="17">
        <v>89.1</v>
      </c>
      <c r="AA285" s="17">
        <v>68.900000000000006</v>
      </c>
      <c r="AB285" s="17">
        <v>105</v>
      </c>
      <c r="AC285" s="17">
        <v>825</v>
      </c>
      <c r="AD285" s="17">
        <v>13.7</v>
      </c>
      <c r="AE285" s="41">
        <v>590</v>
      </c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>
        <v>49.4</v>
      </c>
      <c r="E286" s="17">
        <v>91.7</v>
      </c>
      <c r="F286" s="41">
        <v>17.5</v>
      </c>
      <c r="G286" s="311"/>
      <c r="H286" s="17">
        <v>35.200000000000003</v>
      </c>
      <c r="I286" s="17">
        <v>95.2</v>
      </c>
      <c r="J286" s="17">
        <v>87.3</v>
      </c>
      <c r="K286" s="98">
        <v>87</v>
      </c>
      <c r="L286" s="266"/>
      <c r="M286" s="99"/>
      <c r="N286" s="17"/>
      <c r="O286" s="41"/>
      <c r="P286" s="99">
        <v>96.1</v>
      </c>
      <c r="Q286" s="17">
        <v>18.600000000000001</v>
      </c>
      <c r="R286" s="17">
        <v>49.1</v>
      </c>
      <c r="S286" s="17">
        <v>49.1</v>
      </c>
      <c r="T286" s="17">
        <v>66.8</v>
      </c>
      <c r="U286" s="17">
        <v>66.7</v>
      </c>
      <c r="V286" s="17">
        <v>66.400000000000006</v>
      </c>
      <c r="W286" s="17">
        <v>70.3</v>
      </c>
      <c r="X286" s="17">
        <v>88.8</v>
      </c>
      <c r="Y286" s="17">
        <v>88.8</v>
      </c>
      <c r="Z286" s="17">
        <v>88.7</v>
      </c>
      <c r="AA286" s="17">
        <v>68.3</v>
      </c>
      <c r="AB286" s="17">
        <v>105.6</v>
      </c>
      <c r="AC286" s="17">
        <v>823</v>
      </c>
      <c r="AD286" s="17">
        <v>13.7</v>
      </c>
      <c r="AE286" s="41">
        <v>589</v>
      </c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>
        <v>49.4</v>
      </c>
      <c r="E287" s="17">
        <v>90.9</v>
      </c>
      <c r="F287" s="41">
        <v>17.3</v>
      </c>
      <c r="G287" s="311"/>
      <c r="H287" s="17">
        <v>34.4</v>
      </c>
      <c r="I287" s="17">
        <v>95.7</v>
      </c>
      <c r="J287" s="17">
        <v>87</v>
      </c>
      <c r="K287" s="98">
        <v>86.7</v>
      </c>
      <c r="L287" s="266"/>
      <c r="M287" s="99"/>
      <c r="N287" s="17"/>
      <c r="O287" s="41"/>
      <c r="P287" s="99">
        <v>95.9</v>
      </c>
      <c r="Q287" s="17">
        <v>18.399999999999999</v>
      </c>
      <c r="R287" s="17">
        <v>49.1</v>
      </c>
      <c r="S287" s="17">
        <v>49.1</v>
      </c>
      <c r="T287" s="17">
        <v>66.3</v>
      </c>
      <c r="U287" s="17">
        <v>66.099999999999994</v>
      </c>
      <c r="V287" s="17">
        <v>65.8</v>
      </c>
      <c r="W287" s="17">
        <v>69.5</v>
      </c>
      <c r="X287" s="17">
        <v>88.5</v>
      </c>
      <c r="Y287" s="17">
        <v>88.6</v>
      </c>
      <c r="Z287" s="17">
        <v>88.5</v>
      </c>
      <c r="AA287" s="17">
        <v>67.7</v>
      </c>
      <c r="AB287" s="17">
        <v>105.9</v>
      </c>
      <c r="AC287" s="17">
        <v>823</v>
      </c>
      <c r="AD287" s="17">
        <v>13.4</v>
      </c>
      <c r="AE287" s="41">
        <v>585</v>
      </c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>
        <v>49.4</v>
      </c>
      <c r="E288" s="17">
        <v>92.5</v>
      </c>
      <c r="F288" s="41">
        <v>17.100000000000001</v>
      </c>
      <c r="G288" s="312"/>
      <c r="H288" s="145">
        <v>33.4</v>
      </c>
      <c r="I288" s="17">
        <v>97</v>
      </c>
      <c r="J288" s="17">
        <v>84</v>
      </c>
      <c r="K288" s="98">
        <v>83.8</v>
      </c>
      <c r="L288" s="267"/>
      <c r="M288" s="99"/>
      <c r="N288" s="17"/>
      <c r="O288" s="41"/>
      <c r="P288" s="99">
        <v>98.3</v>
      </c>
      <c r="Q288" s="17">
        <v>18.2</v>
      </c>
      <c r="R288" s="17">
        <v>49.1</v>
      </c>
      <c r="S288" s="17">
        <v>49</v>
      </c>
      <c r="T288" s="17">
        <v>63.8</v>
      </c>
      <c r="U288" s="17">
        <v>63.6</v>
      </c>
      <c r="V288" s="17">
        <v>63.4</v>
      </c>
      <c r="W288" s="17">
        <v>66.8</v>
      </c>
      <c r="X288" s="17">
        <v>85.7</v>
      </c>
      <c r="Y288" s="17">
        <v>85.7</v>
      </c>
      <c r="Z288" s="17">
        <v>85.6</v>
      </c>
      <c r="AA288" s="17">
        <v>65.099999999999994</v>
      </c>
      <c r="AB288" s="17">
        <v>107.3</v>
      </c>
      <c r="AC288" s="17">
        <v>825</v>
      </c>
      <c r="AD288" s="17">
        <v>13.5</v>
      </c>
      <c r="AE288" s="41">
        <v>568</v>
      </c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>
        <f>AVERAGE($D$277:$D$288)</f>
        <v>49.399999999999984</v>
      </c>
      <c r="E289" s="78">
        <f>AVERAGE($E$277:$E$288)</f>
        <v>92.333333333333329</v>
      </c>
      <c r="F289" s="102">
        <f>AVERAGE($F$277:$F$288)</f>
        <v>17.191666666666666</v>
      </c>
      <c r="G289" s="77" t="e">
        <f>AVERAGE(G277:G288)</f>
        <v>#DIV/0!</v>
      </c>
      <c r="H289" s="78">
        <f>AVERAGE($H$277:$H$288)</f>
        <v>35.449999999999996</v>
      </c>
      <c r="I289" s="78">
        <f>AVERAGE($I$277:$I$288)</f>
        <v>94.8</v>
      </c>
      <c r="J289" s="78">
        <f>AVERAGE(J277:J288)</f>
        <v>87.09999999999998</v>
      </c>
      <c r="K289" s="103">
        <f>AVERAGE($K$277:$K$288)</f>
        <v>86.833333333333329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>
        <f t="shared" si="43"/>
        <v>96.116666666666674</v>
      </c>
      <c r="Q289" s="78">
        <f t="shared" si="43"/>
        <v>18.400000000000002</v>
      </c>
      <c r="R289" s="78">
        <f t="shared" si="43"/>
        <v>49.116666666666674</v>
      </c>
      <c r="S289" s="78">
        <f t="shared" si="43"/>
        <v>49.07500000000001</v>
      </c>
      <c r="T289" s="78">
        <f t="shared" si="43"/>
        <v>66.516666666666666</v>
      </c>
      <c r="U289" s="78">
        <f t="shared" si="43"/>
        <v>66.358333333333334</v>
      </c>
      <c r="V289" s="78">
        <f t="shared" si="43"/>
        <v>66.141666666666652</v>
      </c>
      <c r="W289" s="78">
        <f t="shared" si="43"/>
        <v>69.899999999999991</v>
      </c>
      <c r="X289" s="78">
        <f t="shared" si="43"/>
        <v>88.74545454545455</v>
      </c>
      <c r="Y289" s="78">
        <f t="shared" si="43"/>
        <v>88.708333333333329</v>
      </c>
      <c r="Z289" s="78">
        <f t="shared" si="43"/>
        <v>88.583333333333329</v>
      </c>
      <c r="AA289" s="78">
        <f t="shared" si="43"/>
        <v>67.941666666666663</v>
      </c>
      <c r="AB289" s="78">
        <f t="shared" si="43"/>
        <v>105.575</v>
      </c>
      <c r="AC289" s="78">
        <f t="shared" si="43"/>
        <v>824.08333333333337</v>
      </c>
      <c r="AD289" s="78">
        <f t="shared" si="43"/>
        <v>13.608333333333334</v>
      </c>
      <c r="AE289" s="102">
        <f>AVERAGE($AE$278:$AE$288)</f>
        <v>587.81818181818187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45374</v>
      </c>
      <c r="B290" s="11">
        <v>21.0833333333333</v>
      </c>
      <c r="C290" s="306"/>
      <c r="D290" s="145">
        <v>49.3</v>
      </c>
      <c r="E290" s="17">
        <v>95.4</v>
      </c>
      <c r="F290" s="41">
        <v>17.3</v>
      </c>
      <c r="G290" s="306"/>
      <c r="H290" s="17">
        <v>33.1</v>
      </c>
      <c r="I290" s="17">
        <v>98.1</v>
      </c>
      <c r="J290" s="17">
        <v>83.7</v>
      </c>
      <c r="K290" s="98">
        <v>83.4</v>
      </c>
      <c r="L290" s="286">
        <f>G290-C290</f>
        <v>0</v>
      </c>
      <c r="M290" s="99"/>
      <c r="N290" s="17"/>
      <c r="O290" s="41"/>
      <c r="P290" s="40">
        <v>98.9</v>
      </c>
      <c r="Q290" s="17">
        <v>18.100000000000001</v>
      </c>
      <c r="R290" s="17">
        <v>49.1</v>
      </c>
      <c r="S290" s="145">
        <v>49</v>
      </c>
      <c r="T290" s="17">
        <v>63.4</v>
      </c>
      <c r="U290" s="17">
        <v>63.2</v>
      </c>
      <c r="V290" s="17">
        <v>63</v>
      </c>
      <c r="W290" s="17">
        <v>66.400000000000006</v>
      </c>
      <c r="X290" s="17">
        <v>85.9</v>
      </c>
      <c r="Y290" s="17">
        <v>86</v>
      </c>
      <c r="Z290" s="17">
        <v>85.2</v>
      </c>
      <c r="AA290" s="17">
        <v>64.8</v>
      </c>
      <c r="AB290" s="17">
        <v>107.9</v>
      </c>
      <c r="AC290" s="17">
        <v>824</v>
      </c>
      <c r="AD290" s="17">
        <v>13.8</v>
      </c>
      <c r="AE290" s="41">
        <v>566</v>
      </c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>
        <v>49.4</v>
      </c>
      <c r="E291" s="17">
        <v>94.2</v>
      </c>
      <c r="F291" s="41">
        <v>17</v>
      </c>
      <c r="G291" s="311"/>
      <c r="H291" s="17">
        <v>33.1</v>
      </c>
      <c r="I291" s="17">
        <v>97</v>
      </c>
      <c r="J291" s="17">
        <v>84.3</v>
      </c>
      <c r="K291" s="98">
        <v>84</v>
      </c>
      <c r="L291" s="266"/>
      <c r="M291" s="99"/>
      <c r="N291" s="17"/>
      <c r="O291" s="41"/>
      <c r="P291" s="99">
        <v>98.5</v>
      </c>
      <c r="Q291" s="17">
        <v>18.100000000000001</v>
      </c>
      <c r="R291" s="17">
        <v>49.1</v>
      </c>
      <c r="S291" s="17">
        <v>49.1</v>
      </c>
      <c r="T291" s="17">
        <v>63.8</v>
      </c>
      <c r="U291" s="17">
        <v>63.6</v>
      </c>
      <c r="V291" s="17">
        <v>63.4</v>
      </c>
      <c r="W291" s="17">
        <v>66.8</v>
      </c>
      <c r="X291" s="17">
        <v>89</v>
      </c>
      <c r="Y291" s="17">
        <v>89.1</v>
      </c>
      <c r="Z291" s="17">
        <v>85.8</v>
      </c>
      <c r="AA291" s="17">
        <v>65.099999999999994</v>
      </c>
      <c r="AB291" s="17">
        <v>107.3</v>
      </c>
      <c r="AC291" s="17">
        <v>824</v>
      </c>
      <c r="AD291" s="17">
        <v>13.8</v>
      </c>
      <c r="AE291" s="41">
        <v>569</v>
      </c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>
        <v>49.4</v>
      </c>
      <c r="E292" s="17">
        <v>96.2</v>
      </c>
      <c r="F292" s="41">
        <v>16.899999999999999</v>
      </c>
      <c r="G292" s="311"/>
      <c r="H292" s="17">
        <v>32.9</v>
      </c>
      <c r="I292" s="17">
        <v>96.8</v>
      </c>
      <c r="J292" s="17">
        <v>84.8</v>
      </c>
      <c r="K292" s="98">
        <v>84.5</v>
      </c>
      <c r="L292" s="266"/>
      <c r="M292" s="99"/>
      <c r="N292" s="17"/>
      <c r="O292" s="41"/>
      <c r="P292" s="99">
        <v>98.4</v>
      </c>
      <c r="Q292" s="17">
        <v>18</v>
      </c>
      <c r="R292" s="17">
        <v>49.1</v>
      </c>
      <c r="S292" s="17">
        <v>49</v>
      </c>
      <c r="T292" s="17">
        <v>64.099999999999994</v>
      </c>
      <c r="U292" s="17">
        <v>64</v>
      </c>
      <c r="V292" s="17">
        <v>63.8</v>
      </c>
      <c r="W292" s="17">
        <v>67.8</v>
      </c>
      <c r="X292" s="17">
        <v>86.4</v>
      </c>
      <c r="Y292" s="17">
        <v>86.5</v>
      </c>
      <c r="Z292" s="17">
        <v>86.3</v>
      </c>
      <c r="AA292" s="17">
        <v>65.5</v>
      </c>
      <c r="AB292" s="17">
        <v>106.1</v>
      </c>
      <c r="AC292" s="17">
        <v>824</v>
      </c>
      <c r="AD292" s="17">
        <v>13.6</v>
      </c>
      <c r="AE292" s="41">
        <v>573</v>
      </c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>
        <v>49.4</v>
      </c>
      <c r="E293" s="17">
        <v>87</v>
      </c>
      <c r="F293" s="41">
        <v>17.399999999999999</v>
      </c>
      <c r="G293" s="311"/>
      <c r="H293" s="17">
        <v>35.6</v>
      </c>
      <c r="I293" s="17">
        <v>90.3</v>
      </c>
      <c r="J293" s="17">
        <v>84.7</v>
      </c>
      <c r="K293" s="98">
        <v>84.4</v>
      </c>
      <c r="L293" s="266"/>
      <c r="M293" s="99"/>
      <c r="N293" s="17"/>
      <c r="O293" s="41"/>
      <c r="P293" s="99">
        <v>91.3</v>
      </c>
      <c r="Q293" s="17">
        <v>18.8</v>
      </c>
      <c r="R293" s="17">
        <v>49.2</v>
      </c>
      <c r="S293" s="17">
        <v>49.1</v>
      </c>
      <c r="T293" s="17">
        <v>64.900000000000006</v>
      </c>
      <c r="U293" s="17">
        <v>64.7</v>
      </c>
      <c r="V293" s="17">
        <v>64.5</v>
      </c>
      <c r="W293" s="17">
        <v>68.099999999999994</v>
      </c>
      <c r="X293" s="17">
        <v>86.3</v>
      </c>
      <c r="Y293" s="17">
        <v>86.3</v>
      </c>
      <c r="Z293" s="17">
        <v>86.2</v>
      </c>
      <c r="AA293" s="17">
        <v>66.2</v>
      </c>
      <c r="AB293" s="17">
        <v>106.6</v>
      </c>
      <c r="AC293" s="17">
        <v>825</v>
      </c>
      <c r="AD293" s="17">
        <v>17.899999999999999</v>
      </c>
      <c r="AE293" s="41">
        <v>574</v>
      </c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>
        <v>49.5</v>
      </c>
      <c r="E294" s="17">
        <v>87</v>
      </c>
      <c r="F294" s="41">
        <v>18</v>
      </c>
      <c r="G294" s="311"/>
      <c r="H294" s="17">
        <v>37.299999999999997</v>
      </c>
      <c r="I294" s="17">
        <v>89.7</v>
      </c>
      <c r="J294" s="17">
        <v>84.3</v>
      </c>
      <c r="K294" s="98">
        <v>84</v>
      </c>
      <c r="L294" s="266"/>
      <c r="M294" s="99"/>
      <c r="N294" s="17"/>
      <c r="O294" s="41"/>
      <c r="P294" s="99">
        <v>91.2</v>
      </c>
      <c r="Q294" s="17">
        <v>19.2</v>
      </c>
      <c r="R294" s="17">
        <v>49.2</v>
      </c>
      <c r="S294" s="17">
        <v>49.1</v>
      </c>
      <c r="T294" s="17">
        <v>65.5</v>
      </c>
      <c r="U294" s="17">
        <v>65.400000000000006</v>
      </c>
      <c r="V294" s="17">
        <v>65.2</v>
      </c>
      <c r="W294" s="17">
        <v>68.7</v>
      </c>
      <c r="X294" s="17">
        <v>85.9</v>
      </c>
      <c r="Y294" s="17">
        <v>86</v>
      </c>
      <c r="Z294" s="17">
        <v>85.8</v>
      </c>
      <c r="AA294" s="17">
        <v>66.900000000000006</v>
      </c>
      <c r="AB294" s="17">
        <v>106.4</v>
      </c>
      <c r="AC294" s="17">
        <v>823</v>
      </c>
      <c r="AD294" s="17">
        <v>17.2</v>
      </c>
      <c r="AE294" s="41">
        <v>571</v>
      </c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>
        <v>49.4</v>
      </c>
      <c r="E295" s="17">
        <v>86.9</v>
      </c>
      <c r="F295" s="41">
        <v>18.399999999999999</v>
      </c>
      <c r="G295" s="311"/>
      <c r="H295" s="17">
        <v>37.799999999999997</v>
      </c>
      <c r="I295" s="17">
        <v>90.8</v>
      </c>
      <c r="J295" s="17">
        <v>83.3</v>
      </c>
      <c r="K295" s="98">
        <v>83.1</v>
      </c>
      <c r="L295" s="266"/>
      <c r="M295" s="99"/>
      <c r="N295" s="17"/>
      <c r="O295" s="41"/>
      <c r="P295" s="99">
        <v>92</v>
      </c>
      <c r="Q295" s="17">
        <v>19.899999999999999</v>
      </c>
      <c r="R295" s="17">
        <v>49.2</v>
      </c>
      <c r="S295" s="17">
        <v>49.1</v>
      </c>
      <c r="T295" s="58">
        <v>65.400000000000006</v>
      </c>
      <c r="U295" s="58">
        <v>65.2</v>
      </c>
      <c r="V295" s="17">
        <v>65.099999999999994</v>
      </c>
      <c r="W295" s="17">
        <v>68.400000000000006</v>
      </c>
      <c r="X295" s="17">
        <v>84.9</v>
      </c>
      <c r="Y295" s="17">
        <v>85</v>
      </c>
      <c r="Z295" s="17">
        <v>84.9</v>
      </c>
      <c r="AA295" s="17">
        <v>66.8</v>
      </c>
      <c r="AB295" s="17">
        <v>106.8</v>
      </c>
      <c r="AC295" s="17">
        <v>823</v>
      </c>
      <c r="AD295" s="17">
        <v>17.5</v>
      </c>
      <c r="AE295" s="41">
        <v>565</v>
      </c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>
        <v>49.4</v>
      </c>
      <c r="E296" s="17">
        <v>91.8</v>
      </c>
      <c r="F296" s="41">
        <v>18.399999999999999</v>
      </c>
      <c r="G296" s="311"/>
      <c r="H296" s="17">
        <v>36.4</v>
      </c>
      <c r="I296" s="17">
        <v>95.8</v>
      </c>
      <c r="J296" s="17">
        <v>85.6</v>
      </c>
      <c r="K296" s="98">
        <v>85.3</v>
      </c>
      <c r="L296" s="266"/>
      <c r="M296" s="99"/>
      <c r="N296" s="17"/>
      <c r="O296" s="41"/>
      <c r="P296" s="99">
        <v>97.1</v>
      </c>
      <c r="Q296" s="17">
        <v>19.7</v>
      </c>
      <c r="R296" s="17">
        <v>49.1</v>
      </c>
      <c r="S296" s="17">
        <v>49</v>
      </c>
      <c r="T296" s="17">
        <v>66.7</v>
      </c>
      <c r="U296" s="17">
        <v>66.5</v>
      </c>
      <c r="V296" s="17">
        <v>66.3</v>
      </c>
      <c r="W296" s="17">
        <v>69.900000000000006</v>
      </c>
      <c r="X296" s="17">
        <v>87.2</v>
      </c>
      <c r="Y296" s="17">
        <v>87.2</v>
      </c>
      <c r="Z296" s="17">
        <v>87.1</v>
      </c>
      <c r="AA296" s="17">
        <v>68</v>
      </c>
      <c r="AB296" s="17">
        <v>106.1</v>
      </c>
      <c r="AC296" s="17">
        <v>824</v>
      </c>
      <c r="AD296" s="17">
        <v>13.4</v>
      </c>
      <c r="AE296" s="41">
        <v>578</v>
      </c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>
        <v>49.4</v>
      </c>
      <c r="E297" s="17">
        <v>88.6</v>
      </c>
      <c r="F297" s="41">
        <v>18.100000000000001</v>
      </c>
      <c r="G297" s="311"/>
      <c r="H297" s="17">
        <v>36.799999999999997</v>
      </c>
      <c r="I297" s="17">
        <v>93.4</v>
      </c>
      <c r="J297" s="17">
        <v>88</v>
      </c>
      <c r="K297" s="98">
        <v>87.7</v>
      </c>
      <c r="L297" s="266"/>
      <c r="M297" s="99"/>
      <c r="N297" s="17"/>
      <c r="O297" s="41"/>
      <c r="P297" s="99">
        <v>95.3</v>
      </c>
      <c r="Q297" s="17">
        <v>19.3</v>
      </c>
      <c r="R297" s="17">
        <v>49.2</v>
      </c>
      <c r="S297" s="17">
        <v>49.1</v>
      </c>
      <c r="T297" s="17">
        <v>68.099999999999994</v>
      </c>
      <c r="U297" s="17">
        <v>68</v>
      </c>
      <c r="V297" s="17">
        <v>67.8</v>
      </c>
      <c r="W297" s="17">
        <v>71.7</v>
      </c>
      <c r="X297" s="17">
        <v>89.6</v>
      </c>
      <c r="Y297" s="17">
        <v>89.6</v>
      </c>
      <c r="Z297" s="17">
        <v>89.4</v>
      </c>
      <c r="AA297" s="17">
        <v>69.599999999999994</v>
      </c>
      <c r="AB297" s="17">
        <v>104.8</v>
      </c>
      <c r="AC297" s="17">
        <v>824</v>
      </c>
      <c r="AD297" s="17">
        <v>13.5</v>
      </c>
      <c r="AE297" s="41">
        <v>591</v>
      </c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>
        <v>49.4</v>
      </c>
      <c r="E298" s="17">
        <v>90.6</v>
      </c>
      <c r="F298" s="41">
        <v>17.899999999999999</v>
      </c>
      <c r="G298" s="311"/>
      <c r="H298" s="17">
        <v>36.700000000000003</v>
      </c>
      <c r="I298" s="17">
        <v>92.7</v>
      </c>
      <c r="J298" s="17">
        <v>88.6</v>
      </c>
      <c r="K298" s="98">
        <v>88.3</v>
      </c>
      <c r="L298" s="266"/>
      <c r="M298" s="99"/>
      <c r="N298" s="17"/>
      <c r="O298" s="41"/>
      <c r="P298" s="99">
        <v>94.6</v>
      </c>
      <c r="Q298" s="17">
        <v>19.100000000000001</v>
      </c>
      <c r="R298" s="17">
        <v>49.2</v>
      </c>
      <c r="S298" s="17">
        <v>49.1</v>
      </c>
      <c r="T298" s="17">
        <v>68.3</v>
      </c>
      <c r="U298" s="17">
        <v>68.3</v>
      </c>
      <c r="V298" s="17">
        <v>68.099999999999994</v>
      </c>
      <c r="W298" s="17">
        <v>72</v>
      </c>
      <c r="X298" s="17">
        <v>90.1</v>
      </c>
      <c r="Y298" s="17">
        <v>90.2</v>
      </c>
      <c r="Z298" s="17">
        <v>90</v>
      </c>
      <c r="AA298" s="17">
        <v>69.8</v>
      </c>
      <c r="AB298" s="17">
        <v>104.8</v>
      </c>
      <c r="AC298" s="17">
        <v>824</v>
      </c>
      <c r="AD298" s="17">
        <v>13.5</v>
      </c>
      <c r="AE298" s="41">
        <v>593</v>
      </c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>
        <v>49.4</v>
      </c>
      <c r="E299" s="17">
        <v>90.9</v>
      </c>
      <c r="F299" s="41">
        <v>17.8</v>
      </c>
      <c r="G299" s="311"/>
      <c r="H299" s="17">
        <v>36.1</v>
      </c>
      <c r="I299" s="17">
        <v>94.5</v>
      </c>
      <c r="J299" s="17">
        <v>87.5</v>
      </c>
      <c r="K299" s="98">
        <v>87.2</v>
      </c>
      <c r="L299" s="266"/>
      <c r="M299" s="99"/>
      <c r="N299" s="17"/>
      <c r="O299" s="41"/>
      <c r="P299" s="99">
        <v>96</v>
      </c>
      <c r="Q299" s="17">
        <v>19</v>
      </c>
      <c r="R299" s="17">
        <v>49.2</v>
      </c>
      <c r="S299" s="17">
        <v>49.1</v>
      </c>
      <c r="T299" s="17">
        <v>67.400000000000006</v>
      </c>
      <c r="U299" s="17">
        <v>67.3</v>
      </c>
      <c r="V299" s="17">
        <v>67</v>
      </c>
      <c r="W299" s="17">
        <v>70.8</v>
      </c>
      <c r="X299" s="17">
        <v>89</v>
      </c>
      <c r="Y299" s="17">
        <v>89</v>
      </c>
      <c r="Z299" s="17">
        <v>88.9</v>
      </c>
      <c r="AA299" s="17">
        <v>68.8</v>
      </c>
      <c r="AB299" s="143">
        <v>105.2</v>
      </c>
      <c r="AC299" s="17">
        <v>824</v>
      </c>
      <c r="AD299" s="17">
        <v>13.5</v>
      </c>
      <c r="AE299" s="41">
        <v>587</v>
      </c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>
        <v>49.4</v>
      </c>
      <c r="E300" s="17">
        <v>92.2</v>
      </c>
      <c r="F300" s="41">
        <v>17.600000000000001</v>
      </c>
      <c r="G300" s="311"/>
      <c r="H300" s="17">
        <v>34.4</v>
      </c>
      <c r="I300" s="17">
        <v>94.4</v>
      </c>
      <c r="J300" s="17">
        <v>87.2</v>
      </c>
      <c r="K300" s="98">
        <v>86.9</v>
      </c>
      <c r="L300" s="266"/>
      <c r="M300" s="99"/>
      <c r="N300" s="17"/>
      <c r="O300" s="41"/>
      <c r="P300" s="99">
        <v>96.9</v>
      </c>
      <c r="Q300" s="17">
        <v>18.8</v>
      </c>
      <c r="R300" s="17">
        <v>49.2</v>
      </c>
      <c r="S300" s="17">
        <v>49.1</v>
      </c>
      <c r="T300" s="17">
        <v>66.8</v>
      </c>
      <c r="U300" s="17">
        <v>66.7</v>
      </c>
      <c r="V300" s="17">
        <v>66.400000000000006</v>
      </c>
      <c r="W300" s="17">
        <v>70.2</v>
      </c>
      <c r="X300" s="17">
        <v>88.7</v>
      </c>
      <c r="Y300" s="17">
        <v>88.8</v>
      </c>
      <c r="Z300" s="17">
        <v>88.6</v>
      </c>
      <c r="AA300" s="17">
        <v>68.2</v>
      </c>
      <c r="AB300" s="17">
        <v>105.3</v>
      </c>
      <c r="AC300" s="17">
        <v>823</v>
      </c>
      <c r="AD300" s="17">
        <v>13.4</v>
      </c>
      <c r="AE300" s="41">
        <v>587</v>
      </c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>
        <v>49.4</v>
      </c>
      <c r="E301" s="17">
        <v>93.4</v>
      </c>
      <c r="F301" s="41">
        <v>17.3</v>
      </c>
      <c r="G301" s="312"/>
      <c r="H301" s="17">
        <v>33.4</v>
      </c>
      <c r="I301" s="17">
        <v>95</v>
      </c>
      <c r="J301" s="17">
        <v>87</v>
      </c>
      <c r="K301" s="98">
        <v>86.7</v>
      </c>
      <c r="L301" s="267"/>
      <c r="M301" s="99"/>
      <c r="N301" s="17"/>
      <c r="O301" s="41"/>
      <c r="P301" s="99">
        <v>97.1</v>
      </c>
      <c r="Q301" s="17">
        <v>18.399999999999999</v>
      </c>
      <c r="R301" s="17">
        <v>49.1</v>
      </c>
      <c r="S301" s="17">
        <v>49.1</v>
      </c>
      <c r="T301" s="17">
        <v>66.2</v>
      </c>
      <c r="U301" s="17">
        <v>66</v>
      </c>
      <c r="V301" s="17">
        <v>65.8</v>
      </c>
      <c r="W301" s="17">
        <v>69.5</v>
      </c>
      <c r="X301" s="17">
        <v>88.6</v>
      </c>
      <c r="Y301" s="17">
        <v>88.6</v>
      </c>
      <c r="Z301" s="17">
        <v>88.5</v>
      </c>
      <c r="AA301" s="17">
        <v>67.599999999999994</v>
      </c>
      <c r="AB301" s="17">
        <v>105.5</v>
      </c>
      <c r="AC301" s="17">
        <v>824</v>
      </c>
      <c r="AD301" s="17">
        <v>13.2</v>
      </c>
      <c r="AE301" s="41">
        <v>584</v>
      </c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>
        <f>AVERAGE($D$290:$D$301)</f>
        <v>49.399999999999984</v>
      </c>
      <c r="E302" s="78">
        <f>AVERAGE($E$290:$E$301)</f>
        <v>91.183333333333337</v>
      </c>
      <c r="F302" s="102">
        <f>AVERAGE($F$290:$F$301)</f>
        <v>17.675000000000001</v>
      </c>
      <c r="G302" s="77" t="e">
        <f>AVERAGE(G290:G301)</f>
        <v>#DIV/0!</v>
      </c>
      <c r="H302" s="78">
        <f>AVERAGE($H$290:$H$301)</f>
        <v>35.299999999999997</v>
      </c>
      <c r="I302" s="78">
        <f>AVERAGE($I$290:$I$301)</f>
        <v>94.041666666666671</v>
      </c>
      <c r="J302" s="78">
        <f>AVERAGE(J290:J301)</f>
        <v>85.75</v>
      </c>
      <c r="K302" s="103">
        <f>AVERAGE($K$290:$K$301)</f>
        <v>85.458333333333329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>
        <f>AVERAGE(P291:P301)</f>
        <v>95.309090909090898</v>
      </c>
      <c r="Q302" s="78">
        <f>AVERAGE(Q290:Q301)</f>
        <v>18.866666666666667</v>
      </c>
      <c r="R302" s="78">
        <f>AVERAGE(R290:R301)</f>
        <v>49.158333333333331</v>
      </c>
      <c r="S302" s="78">
        <f>AVERAGE(S291:S301)</f>
        <v>49.081818181818193</v>
      </c>
      <c r="T302" s="78">
        <f t="shared" ref="T302:AD302" si="45">AVERAGE(T290:T301)</f>
        <v>65.883333333333326</v>
      </c>
      <c r="U302" s="78">
        <f t="shared" si="45"/>
        <v>65.74166666666666</v>
      </c>
      <c r="V302" s="78">
        <f t="shared" si="45"/>
        <v>65.533333333333331</v>
      </c>
      <c r="W302" s="78">
        <f t="shared" si="45"/>
        <v>69.191666666666677</v>
      </c>
      <c r="X302" s="78">
        <f t="shared" si="45"/>
        <v>87.63333333333334</v>
      </c>
      <c r="Y302" s="78">
        <f t="shared" si="45"/>
        <v>87.691666666666677</v>
      </c>
      <c r="Z302" s="78">
        <f t="shared" si="45"/>
        <v>87.225000000000009</v>
      </c>
      <c r="AA302" s="78">
        <f t="shared" si="45"/>
        <v>67.274999999999991</v>
      </c>
      <c r="AB302" s="78">
        <f t="shared" si="45"/>
        <v>106.06666666666665</v>
      </c>
      <c r="AC302" s="78">
        <f t="shared" si="45"/>
        <v>823.83333333333337</v>
      </c>
      <c r="AD302" s="78">
        <f t="shared" si="45"/>
        <v>14.524999999999999</v>
      </c>
      <c r="AE302" s="102">
        <f>AVERAGE($AE$290:$AE$301)</f>
        <v>578.16666666666663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45375</v>
      </c>
      <c r="B303" s="11">
        <v>22.0833333333333</v>
      </c>
      <c r="C303" s="306"/>
      <c r="D303" s="17">
        <v>49.4</v>
      </c>
      <c r="E303" s="17">
        <v>93.5</v>
      </c>
      <c r="F303" s="41">
        <v>17.2</v>
      </c>
      <c r="G303" s="306"/>
      <c r="H303" s="17">
        <v>33.200000000000003</v>
      </c>
      <c r="I303" s="17">
        <v>94.1</v>
      </c>
      <c r="J303" s="17">
        <v>86.9</v>
      </c>
      <c r="K303" s="98">
        <v>86.6</v>
      </c>
      <c r="L303" s="286">
        <f>G303-C303</f>
        <v>0</v>
      </c>
      <c r="M303" s="99"/>
      <c r="N303" s="17"/>
      <c r="O303" s="41"/>
      <c r="P303" s="99">
        <v>97.2</v>
      </c>
      <c r="Q303" s="17">
        <v>18.3</v>
      </c>
      <c r="R303" s="17">
        <v>49.1</v>
      </c>
      <c r="S303" s="17">
        <v>49.1</v>
      </c>
      <c r="T303" s="17">
        <v>66.099999999999994</v>
      </c>
      <c r="U303" s="17">
        <v>65.8</v>
      </c>
      <c r="V303" s="17">
        <v>65.599999999999994</v>
      </c>
      <c r="W303" s="17">
        <v>69.3</v>
      </c>
      <c r="X303" s="17">
        <v>88.5</v>
      </c>
      <c r="Y303" s="17">
        <v>88.5</v>
      </c>
      <c r="Z303" s="17">
        <v>88.4</v>
      </c>
      <c r="AA303" s="17">
        <v>67.400000000000006</v>
      </c>
      <c r="AB303" s="17">
        <v>106</v>
      </c>
      <c r="AC303" s="17">
        <v>823</v>
      </c>
      <c r="AD303" s="17">
        <v>13.3</v>
      </c>
      <c r="AE303" s="41">
        <v>582</v>
      </c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>
        <v>49.4</v>
      </c>
      <c r="E304" s="17">
        <v>93.7</v>
      </c>
      <c r="F304" s="41">
        <v>17.3</v>
      </c>
      <c r="G304" s="311"/>
      <c r="H304" s="17">
        <v>32.700000000000003</v>
      </c>
      <c r="I304" s="17">
        <v>94.6</v>
      </c>
      <c r="J304" s="17">
        <v>86.9</v>
      </c>
      <c r="K304" s="98">
        <v>86.6</v>
      </c>
      <c r="L304" s="266"/>
      <c r="M304" s="99"/>
      <c r="N304" s="17"/>
      <c r="O304" s="41"/>
      <c r="P304" s="99">
        <v>96.9</v>
      </c>
      <c r="Q304" s="17">
        <v>18.100000000000001</v>
      </c>
      <c r="R304" s="17">
        <v>49.1</v>
      </c>
      <c r="S304" s="17">
        <v>49.1</v>
      </c>
      <c r="T304" s="17">
        <v>65.8</v>
      </c>
      <c r="U304" s="17">
        <v>65.5</v>
      </c>
      <c r="V304" s="17">
        <v>65.400000000000006</v>
      </c>
      <c r="W304" s="17">
        <v>69</v>
      </c>
      <c r="X304" s="17">
        <v>88.5</v>
      </c>
      <c r="Y304" s="17">
        <v>88.5</v>
      </c>
      <c r="Z304" s="17">
        <v>88.4</v>
      </c>
      <c r="AA304" s="17">
        <v>67.2</v>
      </c>
      <c r="AB304" s="17">
        <v>106.5</v>
      </c>
      <c r="AC304" s="17">
        <v>824</v>
      </c>
      <c r="AD304" s="17">
        <v>13.2</v>
      </c>
      <c r="AE304" s="41">
        <v>586</v>
      </c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>
        <v>49.4</v>
      </c>
      <c r="E305" s="17">
        <v>94</v>
      </c>
      <c r="F305" s="41">
        <v>16.899999999999999</v>
      </c>
      <c r="G305" s="311"/>
      <c r="H305" s="17">
        <v>32.6</v>
      </c>
      <c r="I305" s="17">
        <v>93.9</v>
      </c>
      <c r="J305" s="17">
        <v>86.9</v>
      </c>
      <c r="K305" s="98">
        <v>86.6</v>
      </c>
      <c r="L305" s="266"/>
      <c r="M305" s="99"/>
      <c r="N305" s="17"/>
      <c r="O305" s="41"/>
      <c r="P305" s="99">
        <v>97.1</v>
      </c>
      <c r="Q305" s="17">
        <v>18</v>
      </c>
      <c r="R305" s="17">
        <v>49.1</v>
      </c>
      <c r="S305" s="17">
        <v>49.1</v>
      </c>
      <c r="T305" s="17">
        <v>65.599999999999994</v>
      </c>
      <c r="U305" s="17">
        <v>65.400000000000006</v>
      </c>
      <c r="V305" s="17">
        <v>65.2</v>
      </c>
      <c r="W305" s="17">
        <v>68.8</v>
      </c>
      <c r="X305" s="17">
        <v>88.4</v>
      </c>
      <c r="Y305" s="17">
        <v>88.5</v>
      </c>
      <c r="Z305" s="17">
        <v>88.4</v>
      </c>
      <c r="AA305" s="17">
        <v>67</v>
      </c>
      <c r="AB305" s="17">
        <v>106.3</v>
      </c>
      <c r="AC305" s="17">
        <v>823</v>
      </c>
      <c r="AD305" s="17">
        <v>13.5</v>
      </c>
      <c r="AE305" s="41">
        <v>584</v>
      </c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>
        <v>49.4</v>
      </c>
      <c r="E306" s="17">
        <v>91.1</v>
      </c>
      <c r="F306" s="41">
        <v>17.3</v>
      </c>
      <c r="G306" s="311"/>
      <c r="H306" s="17">
        <v>36</v>
      </c>
      <c r="I306" s="17">
        <v>94.7</v>
      </c>
      <c r="J306" s="17">
        <v>86.9</v>
      </c>
      <c r="K306" s="98">
        <v>86.7</v>
      </c>
      <c r="L306" s="266"/>
      <c r="M306" s="99"/>
      <c r="N306" s="17"/>
      <c r="O306" s="41"/>
      <c r="P306" s="99">
        <v>96.2</v>
      </c>
      <c r="Q306" s="17">
        <v>18.7</v>
      </c>
      <c r="R306" s="17">
        <v>49.1</v>
      </c>
      <c r="S306" s="17">
        <v>49.1</v>
      </c>
      <c r="T306" s="17">
        <v>66.599999999999994</v>
      </c>
      <c r="U306" s="17">
        <v>66.400000000000006</v>
      </c>
      <c r="V306" s="17">
        <v>66.2</v>
      </c>
      <c r="W306" s="17">
        <v>69.900000000000006</v>
      </c>
      <c r="X306" s="17">
        <v>88.5</v>
      </c>
      <c r="Y306" s="17">
        <v>88.6</v>
      </c>
      <c r="Z306" s="17">
        <v>88.4</v>
      </c>
      <c r="AA306" s="17">
        <v>68</v>
      </c>
      <c r="AB306" s="17">
        <v>105.6</v>
      </c>
      <c r="AC306" s="17">
        <v>823</v>
      </c>
      <c r="AD306" s="17">
        <v>13.5</v>
      </c>
      <c r="AE306" s="41">
        <v>583</v>
      </c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>
        <v>49.4</v>
      </c>
      <c r="E307" s="17">
        <v>94.1</v>
      </c>
      <c r="F307" s="41">
        <v>17.899999999999999</v>
      </c>
      <c r="G307" s="311"/>
      <c r="H307" s="17">
        <v>38.4</v>
      </c>
      <c r="I307" s="17">
        <v>95.9</v>
      </c>
      <c r="J307" s="17">
        <v>86.3</v>
      </c>
      <c r="K307" s="98">
        <v>86</v>
      </c>
      <c r="L307" s="266"/>
      <c r="M307" s="99"/>
      <c r="N307" s="17"/>
      <c r="O307" s="41"/>
      <c r="P307" s="99">
        <v>96.7</v>
      </c>
      <c r="Q307" s="17">
        <v>19.3</v>
      </c>
      <c r="R307" s="17">
        <v>49.1</v>
      </c>
      <c r="S307" s="17">
        <v>49.1</v>
      </c>
      <c r="T307" s="17">
        <v>67</v>
      </c>
      <c r="U307" s="17">
        <v>66.900000000000006</v>
      </c>
      <c r="V307" s="17">
        <v>66.7</v>
      </c>
      <c r="W307" s="17">
        <v>70.3</v>
      </c>
      <c r="X307" s="17">
        <v>87.9</v>
      </c>
      <c r="Y307" s="17">
        <v>88</v>
      </c>
      <c r="Z307" s="17">
        <v>87.8</v>
      </c>
      <c r="AA307" s="17">
        <v>68.400000000000006</v>
      </c>
      <c r="AB307" s="17">
        <v>105.7</v>
      </c>
      <c r="AC307" s="17">
        <v>824</v>
      </c>
      <c r="AD307" s="17">
        <v>13.4</v>
      </c>
      <c r="AE307" s="41">
        <v>582</v>
      </c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>
        <v>49.4</v>
      </c>
      <c r="E308" s="17">
        <v>91.8</v>
      </c>
      <c r="F308" s="41">
        <v>18.399999999999999</v>
      </c>
      <c r="G308" s="311"/>
      <c r="H308" s="17">
        <v>38.299999999999997</v>
      </c>
      <c r="I308" s="17">
        <v>95.9</v>
      </c>
      <c r="J308" s="17">
        <v>86</v>
      </c>
      <c r="K308" s="98">
        <v>85.8</v>
      </c>
      <c r="L308" s="266"/>
      <c r="M308" s="99"/>
      <c r="N308" s="17"/>
      <c r="O308" s="41"/>
      <c r="P308" s="99">
        <v>96.5</v>
      </c>
      <c r="Q308" s="17">
        <v>19.8</v>
      </c>
      <c r="R308" s="17">
        <v>49.1</v>
      </c>
      <c r="S308" s="17">
        <v>49.1</v>
      </c>
      <c r="T308" s="17">
        <v>67.400000000000006</v>
      </c>
      <c r="U308" s="40">
        <v>67.099999999999994</v>
      </c>
      <c r="V308" s="17">
        <v>66.900000000000006</v>
      </c>
      <c r="W308" s="17">
        <v>70.599999999999994</v>
      </c>
      <c r="X308" s="40">
        <v>87.6</v>
      </c>
      <c r="Y308" s="17">
        <v>87.7</v>
      </c>
      <c r="Z308" s="17">
        <v>87.5</v>
      </c>
      <c r="AA308" s="17">
        <v>68.7</v>
      </c>
      <c r="AB308" s="17">
        <v>105.5</v>
      </c>
      <c r="AC308" s="17">
        <v>825</v>
      </c>
      <c r="AD308" s="17">
        <v>13.5</v>
      </c>
      <c r="AE308" s="41">
        <v>577</v>
      </c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>
        <v>49.4</v>
      </c>
      <c r="E309" s="17">
        <v>91.6</v>
      </c>
      <c r="F309" s="41">
        <v>18.600000000000001</v>
      </c>
      <c r="G309" s="311"/>
      <c r="H309" s="17">
        <v>38.9</v>
      </c>
      <c r="I309" s="17">
        <v>95.4</v>
      </c>
      <c r="J309" s="17">
        <v>85.8</v>
      </c>
      <c r="K309" s="98">
        <v>85.6</v>
      </c>
      <c r="L309" s="266"/>
      <c r="M309" s="99"/>
      <c r="N309" s="17"/>
      <c r="O309" s="41"/>
      <c r="P309" s="99">
        <v>96</v>
      </c>
      <c r="Q309" s="17">
        <v>19.8</v>
      </c>
      <c r="R309" s="17">
        <v>49.1</v>
      </c>
      <c r="S309" s="17">
        <v>49</v>
      </c>
      <c r="T309" s="17">
        <v>67.3</v>
      </c>
      <c r="U309" s="17">
        <v>67.2</v>
      </c>
      <c r="V309" s="17">
        <v>67</v>
      </c>
      <c r="W309" s="17">
        <v>70.599999999999994</v>
      </c>
      <c r="X309" s="17">
        <v>87.4</v>
      </c>
      <c r="Y309" s="17">
        <v>87.5</v>
      </c>
      <c r="Z309" s="17">
        <v>87.3</v>
      </c>
      <c r="AA309" s="17">
        <v>68.7</v>
      </c>
      <c r="AB309" s="17">
        <v>105.6</v>
      </c>
      <c r="AC309" s="17">
        <v>824</v>
      </c>
      <c r="AD309" s="17">
        <v>13.6</v>
      </c>
      <c r="AE309" s="41">
        <v>579</v>
      </c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>
        <v>49.4</v>
      </c>
      <c r="E310" s="17">
        <v>90.5</v>
      </c>
      <c r="F310" s="41">
        <v>18.8</v>
      </c>
      <c r="G310" s="311"/>
      <c r="H310" s="17">
        <v>38</v>
      </c>
      <c r="I310" s="17">
        <v>95.9</v>
      </c>
      <c r="J310" s="17">
        <v>85.7</v>
      </c>
      <c r="K310" s="98">
        <v>85.4</v>
      </c>
      <c r="L310" s="266"/>
      <c r="M310" s="99"/>
      <c r="N310" s="17"/>
      <c r="O310" s="41"/>
      <c r="P310" s="99">
        <v>96.8</v>
      </c>
      <c r="Q310" s="17">
        <v>20.100000000000001</v>
      </c>
      <c r="R310" s="17">
        <v>49.1</v>
      </c>
      <c r="S310" s="17">
        <v>49</v>
      </c>
      <c r="T310" s="17">
        <v>67.400000000000006</v>
      </c>
      <c r="U310" s="17">
        <v>67.3</v>
      </c>
      <c r="V310" s="17">
        <v>67</v>
      </c>
      <c r="W310" s="17">
        <v>70.7</v>
      </c>
      <c r="X310" s="17">
        <v>87.3</v>
      </c>
      <c r="Y310" s="17">
        <v>87.3</v>
      </c>
      <c r="Z310" s="17">
        <v>87.2</v>
      </c>
      <c r="AA310" s="17">
        <v>68.8</v>
      </c>
      <c r="AB310" s="17">
        <v>105.7</v>
      </c>
      <c r="AC310" s="17">
        <v>823</v>
      </c>
      <c r="AD310" s="17">
        <v>13.3</v>
      </c>
      <c r="AE310" s="41">
        <v>578</v>
      </c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>
        <v>49.4</v>
      </c>
      <c r="E311" s="17">
        <v>90</v>
      </c>
      <c r="F311" s="41">
        <v>18.600000000000001</v>
      </c>
      <c r="G311" s="311"/>
      <c r="H311" s="17">
        <v>37</v>
      </c>
      <c r="I311" s="17">
        <v>95.4</v>
      </c>
      <c r="J311" s="17">
        <v>85.7</v>
      </c>
      <c r="K311" s="98">
        <v>85.4</v>
      </c>
      <c r="L311" s="266"/>
      <c r="M311" s="99"/>
      <c r="N311" s="17"/>
      <c r="O311" s="41"/>
      <c r="P311" s="99">
        <v>96.4</v>
      </c>
      <c r="Q311" s="17">
        <v>19.8</v>
      </c>
      <c r="R311" s="17">
        <v>49.1</v>
      </c>
      <c r="S311" s="17">
        <v>49</v>
      </c>
      <c r="T311" s="17">
        <v>67</v>
      </c>
      <c r="U311" s="17">
        <v>66.8</v>
      </c>
      <c r="V311" s="17">
        <v>66.5</v>
      </c>
      <c r="W311" s="17">
        <v>70.2</v>
      </c>
      <c r="X311" s="17">
        <v>87.3</v>
      </c>
      <c r="Y311" s="17">
        <v>87.3</v>
      </c>
      <c r="Z311" s="17">
        <v>87.2</v>
      </c>
      <c r="AA311" s="17">
        <v>68.3</v>
      </c>
      <c r="AB311" s="17">
        <v>105.3</v>
      </c>
      <c r="AC311" s="17">
        <v>825</v>
      </c>
      <c r="AD311" s="17">
        <v>13.5</v>
      </c>
      <c r="AE311" s="41">
        <v>578</v>
      </c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>
        <v>49.3</v>
      </c>
      <c r="E312" s="17">
        <v>88.9</v>
      </c>
      <c r="F312" s="41">
        <v>18.5</v>
      </c>
      <c r="G312" s="311"/>
      <c r="H312" s="17">
        <v>36.700000000000003</v>
      </c>
      <c r="I312" s="17">
        <v>95.8</v>
      </c>
      <c r="J312" s="17">
        <v>85.5</v>
      </c>
      <c r="K312" s="98">
        <v>85.2</v>
      </c>
      <c r="L312" s="266"/>
      <c r="M312" s="99"/>
      <c r="N312" s="17"/>
      <c r="O312" s="41"/>
      <c r="P312" s="99">
        <v>96.9</v>
      </c>
      <c r="Q312" s="17">
        <v>19.600000000000001</v>
      </c>
      <c r="R312" s="17">
        <v>49.1</v>
      </c>
      <c r="S312" s="17">
        <v>49</v>
      </c>
      <c r="T312" s="17">
        <v>66.599999999999994</v>
      </c>
      <c r="U312" s="17">
        <v>66.400000000000006</v>
      </c>
      <c r="V312" s="17">
        <v>66.3</v>
      </c>
      <c r="W312" s="17">
        <v>69.8</v>
      </c>
      <c r="X312" s="17">
        <v>87.1</v>
      </c>
      <c r="Y312" s="17">
        <v>87.1</v>
      </c>
      <c r="Z312" s="17">
        <v>87</v>
      </c>
      <c r="AA312" s="17">
        <v>68</v>
      </c>
      <c r="AB312" s="17">
        <v>106.4</v>
      </c>
      <c r="AC312" s="17">
        <v>824</v>
      </c>
      <c r="AD312" s="17">
        <v>13.5</v>
      </c>
      <c r="AE312" s="41">
        <v>577</v>
      </c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>
        <v>49.4</v>
      </c>
      <c r="E313" s="17">
        <v>88.8</v>
      </c>
      <c r="F313" s="41">
        <v>18.5</v>
      </c>
      <c r="G313" s="311"/>
      <c r="H313" s="17">
        <v>36.6</v>
      </c>
      <c r="I313" s="17">
        <v>94.7</v>
      </c>
      <c r="J313" s="17">
        <v>86</v>
      </c>
      <c r="K313" s="98">
        <v>85.7</v>
      </c>
      <c r="L313" s="266"/>
      <c r="M313" s="99"/>
      <c r="N313" s="17"/>
      <c r="O313" s="41"/>
      <c r="P313" s="99">
        <v>96.2</v>
      </c>
      <c r="Q313" s="17">
        <v>19.7</v>
      </c>
      <c r="R313" s="17">
        <v>49.1</v>
      </c>
      <c r="S313" s="17">
        <v>49</v>
      </c>
      <c r="T313" s="17">
        <v>67.099999999999994</v>
      </c>
      <c r="U313" s="17">
        <v>67</v>
      </c>
      <c r="V313" s="17">
        <v>66.8</v>
      </c>
      <c r="W313" s="17">
        <v>70.400000000000006</v>
      </c>
      <c r="X313" s="17">
        <v>87.6</v>
      </c>
      <c r="Y313" s="17">
        <v>87.7</v>
      </c>
      <c r="Z313" s="17">
        <v>87.5</v>
      </c>
      <c r="AA313" s="17">
        <v>68.5</v>
      </c>
      <c r="AB313" s="17">
        <v>105.3</v>
      </c>
      <c r="AC313" s="17">
        <v>826</v>
      </c>
      <c r="AD313" s="17">
        <v>13.5</v>
      </c>
      <c r="AE313" s="41">
        <v>578</v>
      </c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>
        <v>49.4</v>
      </c>
      <c r="E314" s="17">
        <v>89.5</v>
      </c>
      <c r="F314" s="41">
        <v>18.399999999999999</v>
      </c>
      <c r="G314" s="312"/>
      <c r="H314" s="17">
        <v>36.5</v>
      </c>
      <c r="I314" s="17">
        <v>95.2</v>
      </c>
      <c r="J314" s="17">
        <v>86.1</v>
      </c>
      <c r="K314" s="98">
        <v>85.8</v>
      </c>
      <c r="L314" s="267"/>
      <c r="M314" s="99"/>
      <c r="N314" s="17"/>
      <c r="O314" s="41"/>
      <c r="P314" s="99">
        <v>97.1</v>
      </c>
      <c r="Q314" s="17">
        <v>19.600000000000001</v>
      </c>
      <c r="R314" s="17">
        <v>49.1</v>
      </c>
      <c r="S314" s="17">
        <v>49</v>
      </c>
      <c r="T314" s="17">
        <v>66.900000000000006</v>
      </c>
      <c r="U314" s="17">
        <v>66.8</v>
      </c>
      <c r="V314" s="17">
        <v>66.5</v>
      </c>
      <c r="W314" s="17">
        <v>70.2</v>
      </c>
      <c r="X314" s="17">
        <v>87.6</v>
      </c>
      <c r="Y314" s="17">
        <v>87.7</v>
      </c>
      <c r="Z314" s="17">
        <v>87.5</v>
      </c>
      <c r="AA314" s="17">
        <v>68.3</v>
      </c>
      <c r="AB314" s="17">
        <v>105.6</v>
      </c>
      <c r="AC314" s="17">
        <v>824</v>
      </c>
      <c r="AD314" s="17">
        <v>13.3</v>
      </c>
      <c r="AE314" s="41">
        <v>583</v>
      </c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>
        <f>AVERAGE($D$303:$D$314)</f>
        <v>49.391666666666659</v>
      </c>
      <c r="E315" s="78">
        <f>AVERAGE($E$303:$E$314)</f>
        <v>91.458333333333329</v>
      </c>
      <c r="F315" s="102">
        <f>AVERAGE($F$303:$F$314)</f>
        <v>18.033333333333335</v>
      </c>
      <c r="G315" s="77" t="e">
        <f>AVERAGE(G303:G314)</f>
        <v>#DIV/0!</v>
      </c>
      <c r="H315" s="78">
        <f>AVERAGE($H$303:$H$314)</f>
        <v>36.241666666666667</v>
      </c>
      <c r="I315" s="78">
        <f>AVERAGE($I$303:$I$314)</f>
        <v>95.125</v>
      </c>
      <c r="J315" s="78">
        <f>AVERAGE(J303:J314)</f>
        <v>86.225000000000009</v>
      </c>
      <c r="K315" s="103">
        <f>AVERAGE($K$303:$K$314)</f>
        <v>85.95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>
        <f t="shared" si="47"/>
        <v>96.666666666666643</v>
      </c>
      <c r="Q315" s="78">
        <f t="shared" si="47"/>
        <v>19.233333333333331</v>
      </c>
      <c r="R315" s="78">
        <f t="shared" si="47"/>
        <v>49.100000000000016</v>
      </c>
      <c r="S315" s="78">
        <f t="shared" si="47"/>
        <v>49.050000000000004</v>
      </c>
      <c r="T315" s="78">
        <f t="shared" si="47"/>
        <v>66.733333333333334</v>
      </c>
      <c r="U315" s="78">
        <f t="shared" si="47"/>
        <v>66.55</v>
      </c>
      <c r="V315" s="78">
        <f t="shared" si="47"/>
        <v>66.341666666666654</v>
      </c>
      <c r="W315" s="78">
        <f t="shared" si="47"/>
        <v>69.983333333333334</v>
      </c>
      <c r="X315" s="78">
        <f t="shared" si="47"/>
        <v>87.808333333333323</v>
      </c>
      <c r="Y315" s="78">
        <f t="shared" si="47"/>
        <v>87.866666666666674</v>
      </c>
      <c r="Z315" s="78">
        <f t="shared" si="47"/>
        <v>87.716666666666683</v>
      </c>
      <c r="AA315" s="78">
        <f t="shared" si="47"/>
        <v>68.10833333333332</v>
      </c>
      <c r="AB315" s="78">
        <f t="shared" si="47"/>
        <v>105.79166666666667</v>
      </c>
      <c r="AC315" s="78">
        <f t="shared" si="47"/>
        <v>824</v>
      </c>
      <c r="AD315" s="78">
        <f t="shared" si="47"/>
        <v>13.425000000000002</v>
      </c>
      <c r="AE315" s="102">
        <f>AVERAGE($AE$303:$AE$314)</f>
        <v>580.58333333333337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45376</v>
      </c>
      <c r="B316" s="11">
        <v>23.0833333333333</v>
      </c>
      <c r="C316" s="306"/>
      <c r="D316" s="17">
        <v>49.4</v>
      </c>
      <c r="E316" s="17">
        <v>93.5</v>
      </c>
      <c r="F316" s="41">
        <v>18.100000000000001</v>
      </c>
      <c r="G316" s="306"/>
      <c r="H316" s="17">
        <v>34.9</v>
      </c>
      <c r="I316" s="17">
        <v>94.5</v>
      </c>
      <c r="J316" s="17">
        <v>86.1</v>
      </c>
      <c r="K316" s="98">
        <v>85.8</v>
      </c>
      <c r="L316" s="286">
        <f>G316-C316</f>
        <v>0</v>
      </c>
      <c r="M316" s="99"/>
      <c r="N316" s="17"/>
      <c r="O316" s="41"/>
      <c r="P316" s="99">
        <v>97.5</v>
      </c>
      <c r="Q316" s="17">
        <v>19.2</v>
      </c>
      <c r="R316" s="17">
        <v>49.1</v>
      </c>
      <c r="S316" s="17">
        <v>49</v>
      </c>
      <c r="T316" s="17">
        <v>66.5</v>
      </c>
      <c r="U316" s="17">
        <v>66.3</v>
      </c>
      <c r="V316" s="17">
        <v>66.099999999999994</v>
      </c>
      <c r="W316" s="17">
        <v>69.8</v>
      </c>
      <c r="X316" s="17">
        <v>87.7</v>
      </c>
      <c r="Y316" s="17">
        <v>87.7</v>
      </c>
      <c r="Z316" s="17">
        <v>87.6</v>
      </c>
      <c r="AA316" s="17">
        <v>67.900000000000006</v>
      </c>
      <c r="AB316" s="17">
        <v>105.6</v>
      </c>
      <c r="AC316" s="17">
        <v>822</v>
      </c>
      <c r="AD316" s="17">
        <v>13.3</v>
      </c>
      <c r="AE316" s="41">
        <v>580</v>
      </c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>
        <v>49.4</v>
      </c>
      <c r="E317" s="17">
        <v>91.4</v>
      </c>
      <c r="F317" s="41">
        <v>17.899999999999999</v>
      </c>
      <c r="G317" s="311"/>
      <c r="H317" s="17">
        <v>34</v>
      </c>
      <c r="I317" s="17" t="s">
        <v>139</v>
      </c>
      <c r="J317" s="17">
        <v>86.2</v>
      </c>
      <c r="K317" s="98">
        <v>85.9</v>
      </c>
      <c r="L317" s="266"/>
      <c r="M317" s="99"/>
      <c r="N317" s="17"/>
      <c r="O317" s="41"/>
      <c r="P317" s="99">
        <v>96.3</v>
      </c>
      <c r="Q317" s="17">
        <v>19</v>
      </c>
      <c r="R317" s="17">
        <v>49.1</v>
      </c>
      <c r="S317" s="17">
        <v>49.1</v>
      </c>
      <c r="T317" s="17">
        <v>66.2</v>
      </c>
      <c r="U317" s="17">
        <v>66</v>
      </c>
      <c r="V317" s="17">
        <v>65.8</v>
      </c>
      <c r="W317" s="17">
        <v>69.5</v>
      </c>
      <c r="X317" s="40">
        <v>87.8</v>
      </c>
      <c r="Y317" s="17">
        <v>87.8</v>
      </c>
      <c r="Z317" s="17">
        <v>87.7</v>
      </c>
      <c r="AA317" s="17">
        <v>67.599999999999994</v>
      </c>
      <c r="AB317" s="17">
        <v>105.9</v>
      </c>
      <c r="AC317" s="17">
        <v>824</v>
      </c>
      <c r="AD317" s="17">
        <v>13.5</v>
      </c>
      <c r="AE317" s="41">
        <v>582</v>
      </c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>
        <v>49.4</v>
      </c>
      <c r="E318" s="17">
        <v>92.8</v>
      </c>
      <c r="F318" s="41">
        <v>17.8</v>
      </c>
      <c r="G318" s="311"/>
      <c r="H318" s="17">
        <v>33.9</v>
      </c>
      <c r="I318" s="17">
        <v>95.5</v>
      </c>
      <c r="J318" s="17">
        <v>86.3</v>
      </c>
      <c r="K318" s="98">
        <v>86</v>
      </c>
      <c r="L318" s="266"/>
      <c r="M318" s="99"/>
      <c r="N318" s="17"/>
      <c r="O318" s="41"/>
      <c r="P318" s="99">
        <v>96.3</v>
      </c>
      <c r="Q318" s="17">
        <v>18.899999999999999</v>
      </c>
      <c r="R318" s="17">
        <v>49.1</v>
      </c>
      <c r="S318" s="17">
        <v>49.1</v>
      </c>
      <c r="T318" s="17">
        <v>66.2</v>
      </c>
      <c r="U318" s="17">
        <v>66</v>
      </c>
      <c r="V318" s="17">
        <v>65.8</v>
      </c>
      <c r="W318" s="17">
        <v>69.5</v>
      </c>
      <c r="X318" s="17">
        <v>87.9</v>
      </c>
      <c r="Y318" s="17">
        <v>88</v>
      </c>
      <c r="Z318" s="17">
        <v>87.8</v>
      </c>
      <c r="AA318" s="17">
        <v>67.599999999999994</v>
      </c>
      <c r="AB318" s="17">
        <v>105.5</v>
      </c>
      <c r="AC318" s="17">
        <v>823</v>
      </c>
      <c r="AD318" s="17">
        <v>13.3</v>
      </c>
      <c r="AE318" s="41">
        <v>583</v>
      </c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>
        <v>49.4</v>
      </c>
      <c r="E319" s="17">
        <v>90.8</v>
      </c>
      <c r="F319" s="41">
        <v>18</v>
      </c>
      <c r="G319" s="311"/>
      <c r="H319" s="17">
        <v>36.299999999999997</v>
      </c>
      <c r="I319" s="17">
        <v>94.6</v>
      </c>
      <c r="J319" s="17">
        <v>86.5</v>
      </c>
      <c r="K319" s="98">
        <v>86.3</v>
      </c>
      <c r="L319" s="266"/>
      <c r="M319" s="99"/>
      <c r="N319" s="17"/>
      <c r="O319" s="41"/>
      <c r="P319" s="99">
        <v>96.3</v>
      </c>
      <c r="Q319" s="17">
        <v>19.399999999999999</v>
      </c>
      <c r="R319" s="17">
        <v>49.1</v>
      </c>
      <c r="S319" s="17">
        <v>49.1</v>
      </c>
      <c r="T319" s="17">
        <v>67</v>
      </c>
      <c r="U319" s="17">
        <v>66.8</v>
      </c>
      <c r="V319" s="17">
        <v>66.599999999999994</v>
      </c>
      <c r="W319" s="17">
        <v>70.3</v>
      </c>
      <c r="X319" s="17">
        <v>88.1</v>
      </c>
      <c r="Y319" s="17">
        <v>88.1</v>
      </c>
      <c r="Z319" s="17">
        <v>88</v>
      </c>
      <c r="AA319" s="17">
        <v>68.400000000000006</v>
      </c>
      <c r="AB319" s="17">
        <v>105.8</v>
      </c>
      <c r="AC319" s="17">
        <v>824</v>
      </c>
      <c r="AD319" s="17">
        <v>13.6</v>
      </c>
      <c r="AE319" s="41">
        <v>583</v>
      </c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>
        <v>49.4</v>
      </c>
      <c r="E320" s="17">
        <v>89.9</v>
      </c>
      <c r="F320" s="41">
        <v>18.600000000000001</v>
      </c>
      <c r="G320" s="311"/>
      <c r="H320" s="17">
        <v>38.5</v>
      </c>
      <c r="I320" s="17">
        <v>94.8</v>
      </c>
      <c r="J320" s="17">
        <v>86.9</v>
      </c>
      <c r="K320" s="98">
        <v>86.6</v>
      </c>
      <c r="L320" s="266"/>
      <c r="M320" s="99"/>
      <c r="N320" s="17"/>
      <c r="O320" s="41"/>
      <c r="P320" s="99">
        <v>96.6</v>
      </c>
      <c r="Q320" s="17">
        <v>19.899999999999999</v>
      </c>
      <c r="R320" s="17">
        <v>49.2</v>
      </c>
      <c r="S320" s="40">
        <v>49.1</v>
      </c>
      <c r="T320" s="17">
        <v>68.3</v>
      </c>
      <c r="U320" s="17">
        <v>68.099999999999994</v>
      </c>
      <c r="V320" s="17">
        <v>67.900000000000006</v>
      </c>
      <c r="W320" s="17">
        <v>71.7</v>
      </c>
      <c r="X320" s="17">
        <v>88.4</v>
      </c>
      <c r="Y320" s="17">
        <v>88.5</v>
      </c>
      <c r="Z320" s="17">
        <v>88.3</v>
      </c>
      <c r="AA320" s="17">
        <v>69.7</v>
      </c>
      <c r="AB320" s="17">
        <v>105.2</v>
      </c>
      <c r="AC320" s="17">
        <v>824</v>
      </c>
      <c r="AD320" s="17">
        <v>13.5</v>
      </c>
      <c r="AE320" s="41">
        <v>586</v>
      </c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>
        <v>49.4</v>
      </c>
      <c r="E321" s="17">
        <v>88.4</v>
      </c>
      <c r="F321" s="41">
        <v>19</v>
      </c>
      <c r="G321" s="311"/>
      <c r="H321" s="17">
        <v>39.1</v>
      </c>
      <c r="I321" s="17">
        <v>94.1</v>
      </c>
      <c r="J321" s="17">
        <v>87.2</v>
      </c>
      <c r="K321" s="98">
        <v>86.9</v>
      </c>
      <c r="L321" s="266"/>
      <c r="M321" s="99"/>
      <c r="N321" s="17"/>
      <c r="O321" s="41"/>
      <c r="P321" s="99">
        <v>96.1</v>
      </c>
      <c r="Q321" s="17">
        <v>20.399999999999999</v>
      </c>
      <c r="R321" s="17">
        <v>49.2</v>
      </c>
      <c r="S321" s="17">
        <v>49.1</v>
      </c>
      <c r="T321" s="17">
        <v>68.8</v>
      </c>
      <c r="U321" s="17">
        <v>68.599999999999994</v>
      </c>
      <c r="V321" s="17">
        <v>68.400000000000006</v>
      </c>
      <c r="W321" s="17">
        <v>72.2</v>
      </c>
      <c r="X321" s="17">
        <v>88.7</v>
      </c>
      <c r="Y321" s="17">
        <v>88.8</v>
      </c>
      <c r="Z321" s="17">
        <v>88.7</v>
      </c>
      <c r="AA321" s="17">
        <v>70.2</v>
      </c>
      <c r="AB321" s="17">
        <v>104.6</v>
      </c>
      <c r="AC321" s="17">
        <v>824</v>
      </c>
      <c r="AD321" s="17">
        <v>13.6</v>
      </c>
      <c r="AE321" s="41">
        <v>586</v>
      </c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>
        <v>49.4</v>
      </c>
      <c r="E322" s="17">
        <v>91</v>
      </c>
      <c r="F322" s="41">
        <v>19.100000000000001</v>
      </c>
      <c r="G322" s="311"/>
      <c r="H322" s="17">
        <v>38.700000000000003</v>
      </c>
      <c r="I322" s="17">
        <v>93</v>
      </c>
      <c r="J322" s="17">
        <v>87.5</v>
      </c>
      <c r="K322" s="98">
        <v>87.3</v>
      </c>
      <c r="L322" s="266"/>
      <c r="M322" s="99"/>
      <c r="N322" s="17"/>
      <c r="O322" s="41"/>
      <c r="P322" s="99">
        <v>95.8</v>
      </c>
      <c r="Q322" s="17">
        <v>20.399999999999999</v>
      </c>
      <c r="R322" s="17">
        <v>49.2</v>
      </c>
      <c r="S322" s="17">
        <v>49.1</v>
      </c>
      <c r="T322" s="17">
        <v>69</v>
      </c>
      <c r="U322" s="17">
        <v>68.8</v>
      </c>
      <c r="V322" s="17">
        <v>68.599999999999994</v>
      </c>
      <c r="W322" s="17">
        <v>72.5</v>
      </c>
      <c r="X322" s="17">
        <v>89.1</v>
      </c>
      <c r="Y322" s="17">
        <v>89.1</v>
      </c>
      <c r="Z322" s="17">
        <v>88.9</v>
      </c>
      <c r="AA322" s="17">
        <v>70.400000000000006</v>
      </c>
      <c r="AB322" s="17">
        <v>104.4</v>
      </c>
      <c r="AC322" s="17">
        <v>824</v>
      </c>
      <c r="AD322" s="17">
        <v>13.5</v>
      </c>
      <c r="AE322" s="41">
        <v>586</v>
      </c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>
        <v>49.4</v>
      </c>
      <c r="E323" s="17">
        <v>86.9</v>
      </c>
      <c r="F323" s="41">
        <v>19.3</v>
      </c>
      <c r="G323" s="311"/>
      <c r="H323" s="17">
        <v>38.799999999999997</v>
      </c>
      <c r="I323" s="17">
        <v>93.9</v>
      </c>
      <c r="J323" s="17">
        <v>87.9</v>
      </c>
      <c r="K323" s="98">
        <v>87.6</v>
      </c>
      <c r="L323" s="266"/>
      <c r="M323" s="99"/>
      <c r="N323" s="17"/>
      <c r="O323" s="41"/>
      <c r="P323" s="99">
        <v>95.7</v>
      </c>
      <c r="Q323" s="17">
        <v>20.6</v>
      </c>
      <c r="R323" s="17">
        <v>49.1</v>
      </c>
      <c r="S323" s="17">
        <v>49.1</v>
      </c>
      <c r="T323" s="17">
        <v>69.599999999999994</v>
      </c>
      <c r="U323" s="17">
        <v>69.400000000000006</v>
      </c>
      <c r="V323" s="17">
        <v>69.2</v>
      </c>
      <c r="W323" s="17">
        <v>73.2</v>
      </c>
      <c r="X323" s="17">
        <v>89.4</v>
      </c>
      <c r="Y323" s="17">
        <v>89.5</v>
      </c>
      <c r="Z323" s="17">
        <v>89.3</v>
      </c>
      <c r="AA323" s="17">
        <v>71.099999999999994</v>
      </c>
      <c r="AB323" s="17">
        <v>104.3</v>
      </c>
      <c r="AC323" s="17">
        <v>824</v>
      </c>
      <c r="AD323" s="17">
        <v>13.3</v>
      </c>
      <c r="AE323" s="41">
        <v>589</v>
      </c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>
        <v>49.4</v>
      </c>
      <c r="E324" s="17">
        <v>89.4</v>
      </c>
      <c r="F324" s="41">
        <v>19</v>
      </c>
      <c r="G324" s="311"/>
      <c r="H324" s="17">
        <v>37.6</v>
      </c>
      <c r="I324" s="17">
        <v>93</v>
      </c>
      <c r="J324" s="17">
        <v>88</v>
      </c>
      <c r="K324" s="98">
        <v>87.8</v>
      </c>
      <c r="L324" s="266"/>
      <c r="M324" s="99"/>
      <c r="N324" s="17"/>
      <c r="O324" s="41"/>
      <c r="P324" s="99">
        <v>94.6</v>
      </c>
      <c r="Q324" s="17">
        <v>20.2</v>
      </c>
      <c r="R324" s="17">
        <v>49.1</v>
      </c>
      <c r="S324" s="17">
        <v>49.1</v>
      </c>
      <c r="T324" s="17">
        <v>69.2</v>
      </c>
      <c r="U324" s="17">
        <v>69.099999999999994</v>
      </c>
      <c r="V324" s="17">
        <v>68.8</v>
      </c>
      <c r="W324" s="17">
        <v>72.8</v>
      </c>
      <c r="X324" s="17">
        <v>89.5</v>
      </c>
      <c r="Y324" s="17">
        <v>89.6</v>
      </c>
      <c r="Z324" s="17">
        <v>89.5</v>
      </c>
      <c r="AA324" s="17">
        <v>70.7</v>
      </c>
      <c r="AB324" s="17">
        <v>104.4</v>
      </c>
      <c r="AC324" s="17">
        <v>823</v>
      </c>
      <c r="AD324" s="17">
        <v>13.5</v>
      </c>
      <c r="AE324" s="41">
        <v>593</v>
      </c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>
        <v>49.4</v>
      </c>
      <c r="E325" s="17">
        <v>87.1</v>
      </c>
      <c r="F325" s="41">
        <v>18.8</v>
      </c>
      <c r="G325" s="311"/>
      <c r="H325" s="17">
        <v>37.200000000000003</v>
      </c>
      <c r="I325" s="17">
        <v>93.9</v>
      </c>
      <c r="J325" s="17">
        <v>88</v>
      </c>
      <c r="K325" s="98">
        <v>87.7</v>
      </c>
      <c r="L325" s="266"/>
      <c r="M325" s="99"/>
      <c r="N325" s="17"/>
      <c r="O325" s="41"/>
      <c r="P325" s="99">
        <v>95.2</v>
      </c>
      <c r="Q325" s="17">
        <v>20</v>
      </c>
      <c r="R325" s="17">
        <v>49.1</v>
      </c>
      <c r="S325" s="17">
        <v>49.1</v>
      </c>
      <c r="T325" s="17">
        <v>68.900000000000006</v>
      </c>
      <c r="U325" s="17">
        <v>68.8</v>
      </c>
      <c r="V325" s="17">
        <v>68.599999999999994</v>
      </c>
      <c r="W325" s="17">
        <v>72.5</v>
      </c>
      <c r="X325" s="17">
        <v>89.5</v>
      </c>
      <c r="Y325" s="17">
        <v>89.6</v>
      </c>
      <c r="Z325" s="17">
        <v>89.5</v>
      </c>
      <c r="AA325" s="17">
        <v>70.400000000000006</v>
      </c>
      <c r="AB325" s="17">
        <v>104.1</v>
      </c>
      <c r="AC325" s="17">
        <v>824</v>
      </c>
      <c r="AD325" s="17">
        <v>13.3</v>
      </c>
      <c r="AE325" s="41">
        <v>592</v>
      </c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>
        <v>49.4</v>
      </c>
      <c r="E326" s="17">
        <v>87.7</v>
      </c>
      <c r="F326" s="41">
        <v>18.600000000000001</v>
      </c>
      <c r="G326" s="311"/>
      <c r="H326" s="17">
        <v>37</v>
      </c>
      <c r="I326" s="17">
        <v>94.1</v>
      </c>
      <c r="J326" s="17">
        <v>87.9</v>
      </c>
      <c r="K326" s="98">
        <v>87.5</v>
      </c>
      <c r="L326" s="266"/>
      <c r="M326" s="99"/>
      <c r="N326" s="17"/>
      <c r="O326" s="41"/>
      <c r="P326" s="99">
        <v>95.1</v>
      </c>
      <c r="Q326" s="17">
        <v>19.899999999999999</v>
      </c>
      <c r="R326" s="17">
        <v>49.1</v>
      </c>
      <c r="S326" s="17">
        <v>49.1</v>
      </c>
      <c r="T326" s="17">
        <v>68.599999999999994</v>
      </c>
      <c r="U326" s="17">
        <v>68.5</v>
      </c>
      <c r="V326" s="17">
        <v>68.3</v>
      </c>
      <c r="W326" s="17">
        <v>72.099999999999994</v>
      </c>
      <c r="X326" s="17">
        <v>89.4</v>
      </c>
      <c r="Y326" s="17">
        <v>89.4</v>
      </c>
      <c r="Z326" s="17">
        <v>89.3</v>
      </c>
      <c r="AA326" s="17">
        <v>70.099999999999994</v>
      </c>
      <c r="AB326" s="17">
        <v>104.4</v>
      </c>
      <c r="AC326" s="17">
        <v>824</v>
      </c>
      <c r="AD326" s="17">
        <v>13.4</v>
      </c>
      <c r="AE326" s="41">
        <v>592</v>
      </c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>
        <v>49.4</v>
      </c>
      <c r="E327" s="17">
        <v>90.6</v>
      </c>
      <c r="F327" s="41">
        <v>18.3</v>
      </c>
      <c r="G327" s="312"/>
      <c r="H327" s="17">
        <v>36.5</v>
      </c>
      <c r="I327" s="17">
        <v>94.5</v>
      </c>
      <c r="J327" s="17">
        <v>87.7</v>
      </c>
      <c r="K327" s="98">
        <v>87.4</v>
      </c>
      <c r="L327" s="267"/>
      <c r="M327" s="99"/>
      <c r="N327" s="17"/>
      <c r="O327" s="41"/>
      <c r="P327" s="99">
        <v>95.6</v>
      </c>
      <c r="Q327" s="17">
        <v>19.399999999999999</v>
      </c>
      <c r="R327" s="17">
        <v>49.1</v>
      </c>
      <c r="S327" s="17">
        <v>49.1</v>
      </c>
      <c r="T327" s="17">
        <v>68.099999999999994</v>
      </c>
      <c r="U327" s="17">
        <v>67.900000000000006</v>
      </c>
      <c r="V327" s="17">
        <v>67.7</v>
      </c>
      <c r="W327" s="17">
        <v>71.5</v>
      </c>
      <c r="X327" s="17">
        <v>89.3</v>
      </c>
      <c r="Y327" s="17">
        <v>89.3</v>
      </c>
      <c r="Z327" s="17">
        <v>89.2</v>
      </c>
      <c r="AA327" s="17">
        <v>69.5</v>
      </c>
      <c r="AB327" s="17">
        <v>104.9</v>
      </c>
      <c r="AC327" s="17">
        <v>825</v>
      </c>
      <c r="AD327" s="17">
        <v>13.6</v>
      </c>
      <c r="AE327" s="41">
        <v>591</v>
      </c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>
        <f>AVERAGE($D$316:$D$327)</f>
        <v>49.399999999999984</v>
      </c>
      <c r="E328" s="78">
        <f>AVERAGE($E$316:$E$327)</f>
        <v>89.958333333333329</v>
      </c>
      <c r="F328" s="102">
        <f>AVERAGE($F$316:$F$327)</f>
        <v>18.541666666666668</v>
      </c>
      <c r="G328" s="77" t="e">
        <f>AVERAGE(G316:G327)</f>
        <v>#DIV/0!</v>
      </c>
      <c r="H328" s="78">
        <f>AVERAGE($H$316:$H$327)</f>
        <v>36.875000000000007</v>
      </c>
      <c r="I328" s="78">
        <f>AVERAGE($I$316:$I$327)</f>
        <v>94.172727272727286</v>
      </c>
      <c r="J328" s="78">
        <f>AVERAGE(J316:J327)</f>
        <v>87.183333333333337</v>
      </c>
      <c r="K328" s="103">
        <f>AVERAGE($K$316:$K$327)</f>
        <v>86.899999999999991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>
        <f t="shared" si="49"/>
        <v>95.924999999999997</v>
      </c>
      <c r="Q328" s="78">
        <f t="shared" si="49"/>
        <v>19.775000000000002</v>
      </c>
      <c r="R328" s="78">
        <f t="shared" si="49"/>
        <v>49.125000000000007</v>
      </c>
      <c r="S328" s="78">
        <f t="shared" si="49"/>
        <v>49.091666666666676</v>
      </c>
      <c r="T328" s="78">
        <f t="shared" si="49"/>
        <v>68.033333333333346</v>
      </c>
      <c r="U328" s="78">
        <f t="shared" si="49"/>
        <v>67.858333333333334</v>
      </c>
      <c r="V328" s="78">
        <f t="shared" si="49"/>
        <v>67.649999999999991</v>
      </c>
      <c r="W328" s="78">
        <f t="shared" si="49"/>
        <v>71.466666666666669</v>
      </c>
      <c r="X328" s="78">
        <f t="shared" si="49"/>
        <v>88.733333333333334</v>
      </c>
      <c r="Y328" s="78">
        <f t="shared" si="49"/>
        <v>88.783333333333346</v>
      </c>
      <c r="Z328" s="78">
        <f t="shared" si="49"/>
        <v>88.649999999999991</v>
      </c>
      <c r="AA328" s="78">
        <f t="shared" si="49"/>
        <v>69.466666666666669</v>
      </c>
      <c r="AB328" s="78">
        <f t="shared" si="49"/>
        <v>104.92500000000001</v>
      </c>
      <c r="AC328" s="78">
        <f t="shared" si="49"/>
        <v>823.75</v>
      </c>
      <c r="AD328" s="78">
        <f t="shared" si="49"/>
        <v>13.450000000000001</v>
      </c>
      <c r="AE328" s="102">
        <f>AVERAGE($AE$316:$AE$327)</f>
        <v>586.91666666666663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45377</v>
      </c>
      <c r="B329" s="11">
        <v>24.0833333333333</v>
      </c>
      <c r="C329" s="306"/>
      <c r="D329" s="17">
        <v>49.4</v>
      </c>
      <c r="E329" s="17">
        <v>89.4</v>
      </c>
      <c r="F329" s="41">
        <v>17.899999999999999</v>
      </c>
      <c r="G329" s="306"/>
      <c r="H329" s="17">
        <v>34.5</v>
      </c>
      <c r="I329" s="17">
        <v>93.7</v>
      </c>
      <c r="J329" s="17">
        <v>87.6</v>
      </c>
      <c r="K329" s="98">
        <v>87.4</v>
      </c>
      <c r="L329" s="286">
        <f>G329-C329</f>
        <v>0</v>
      </c>
      <c r="M329" s="99"/>
      <c r="N329" s="17"/>
      <c r="O329" s="41"/>
      <c r="P329" s="99">
        <v>96.1</v>
      </c>
      <c r="Q329" s="17">
        <v>19</v>
      </c>
      <c r="R329" s="17">
        <v>49.1</v>
      </c>
      <c r="S329" s="17">
        <v>49.1</v>
      </c>
      <c r="T329" s="17">
        <v>67.400000000000006</v>
      </c>
      <c r="U329" s="17">
        <v>67.3</v>
      </c>
      <c r="V329" s="17">
        <v>67.099999999999994</v>
      </c>
      <c r="W329" s="17">
        <v>70.900000000000006</v>
      </c>
      <c r="X329" s="17">
        <v>89.2</v>
      </c>
      <c r="Y329" s="17">
        <v>89.2</v>
      </c>
      <c r="Z329" s="17">
        <v>89.1</v>
      </c>
      <c r="AA329" s="17">
        <v>68.8</v>
      </c>
      <c r="AB329" s="17">
        <v>104.9</v>
      </c>
      <c r="AC329" s="17">
        <v>824</v>
      </c>
      <c r="AD329" s="17">
        <v>13.5</v>
      </c>
      <c r="AE329" s="41">
        <v>591</v>
      </c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>
        <v>49.4</v>
      </c>
      <c r="E330" s="17">
        <v>91.4</v>
      </c>
      <c r="F330" s="41">
        <v>17.8</v>
      </c>
      <c r="G330" s="311"/>
      <c r="H330" s="17">
        <v>34.1</v>
      </c>
      <c r="I330" s="17">
        <v>93.7</v>
      </c>
      <c r="J330" s="17">
        <v>87.6</v>
      </c>
      <c r="K330" s="98">
        <v>87.4</v>
      </c>
      <c r="L330" s="266"/>
      <c r="M330" s="99"/>
      <c r="N330" s="17"/>
      <c r="O330" s="41"/>
      <c r="P330" s="99">
        <v>95.7</v>
      </c>
      <c r="Q330" s="17">
        <v>19</v>
      </c>
      <c r="R330" s="17">
        <v>49.1</v>
      </c>
      <c r="S330" s="17">
        <v>49.1</v>
      </c>
      <c r="T330" s="17">
        <v>67.099999999999994</v>
      </c>
      <c r="U330" s="17">
        <v>67</v>
      </c>
      <c r="V330" s="17">
        <v>66.8</v>
      </c>
      <c r="W330" s="17">
        <v>70.599999999999994</v>
      </c>
      <c r="X330" s="17">
        <v>89.2</v>
      </c>
      <c r="Y330" s="17">
        <v>89.3</v>
      </c>
      <c r="Z330" s="17">
        <v>89.1</v>
      </c>
      <c r="AA330" s="17">
        <v>68.599999999999994</v>
      </c>
      <c r="AB330" s="17">
        <v>105.7</v>
      </c>
      <c r="AC330" s="17">
        <v>824</v>
      </c>
      <c r="AD330" s="17">
        <v>13.4</v>
      </c>
      <c r="AE330" s="41">
        <v>589</v>
      </c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>
        <v>49.4</v>
      </c>
      <c r="E331" s="17">
        <v>90</v>
      </c>
      <c r="F331" s="41">
        <v>17.600000000000001</v>
      </c>
      <c r="G331" s="311"/>
      <c r="H331" s="17">
        <v>33.9</v>
      </c>
      <c r="I331" s="17">
        <v>94.6</v>
      </c>
      <c r="J331" s="17">
        <v>87.7</v>
      </c>
      <c r="K331" s="98">
        <v>87.4</v>
      </c>
      <c r="L331" s="266"/>
      <c r="M331" s="99"/>
      <c r="N331" s="17"/>
      <c r="O331" s="41"/>
      <c r="P331" s="99">
        <v>95.9</v>
      </c>
      <c r="Q331" s="17">
        <v>18.7</v>
      </c>
      <c r="R331" s="17">
        <v>49.2</v>
      </c>
      <c r="S331" s="17">
        <v>49.1</v>
      </c>
      <c r="T331" s="17">
        <v>67</v>
      </c>
      <c r="U331" s="17">
        <v>66.900000000000006</v>
      </c>
      <c r="V331" s="17">
        <v>66.7</v>
      </c>
      <c r="W331" s="17">
        <v>70.5</v>
      </c>
      <c r="X331" s="17">
        <v>89.2</v>
      </c>
      <c r="Y331" s="17">
        <v>89.3</v>
      </c>
      <c r="Z331" s="17">
        <v>89.2</v>
      </c>
      <c r="AA331" s="17">
        <v>68.5</v>
      </c>
      <c r="AB331" s="17">
        <v>105.4</v>
      </c>
      <c r="AC331" s="17">
        <v>824</v>
      </c>
      <c r="AD331" s="17">
        <v>13.5</v>
      </c>
      <c r="AE331" s="41">
        <v>591</v>
      </c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>
        <v>49.4</v>
      </c>
      <c r="E332" s="17">
        <v>89.8</v>
      </c>
      <c r="F332" s="41">
        <v>18</v>
      </c>
      <c r="G332" s="311"/>
      <c r="H332" s="17">
        <v>36.9</v>
      </c>
      <c r="I332" s="17">
        <v>94.1</v>
      </c>
      <c r="J332" s="17">
        <v>87.7</v>
      </c>
      <c r="K332" s="98">
        <v>87.5</v>
      </c>
      <c r="L332" s="266"/>
      <c r="M332" s="99"/>
      <c r="N332" s="17"/>
      <c r="O332" s="41"/>
      <c r="P332" s="99">
        <v>96.4</v>
      </c>
      <c r="Q332" s="17">
        <v>19.399999999999999</v>
      </c>
      <c r="R332" s="17">
        <v>49.1</v>
      </c>
      <c r="S332" s="17">
        <v>49.1</v>
      </c>
      <c r="T332" s="17">
        <v>68.099999999999994</v>
      </c>
      <c r="U332" s="17">
        <v>67.8</v>
      </c>
      <c r="V332" s="17">
        <v>67.7</v>
      </c>
      <c r="W332" s="17">
        <v>71.5</v>
      </c>
      <c r="X332" s="17">
        <v>89.2</v>
      </c>
      <c r="Y332" s="17">
        <v>89.3</v>
      </c>
      <c r="Z332" s="17">
        <v>89.1</v>
      </c>
      <c r="AA332" s="17">
        <v>69.400000000000006</v>
      </c>
      <c r="AB332" s="17">
        <v>105.1</v>
      </c>
      <c r="AC332" s="17">
        <v>823</v>
      </c>
      <c r="AD332" s="17">
        <v>13.6</v>
      </c>
      <c r="AE332" s="41">
        <v>593</v>
      </c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>
        <v>49.4</v>
      </c>
      <c r="E333" s="17">
        <v>92.8</v>
      </c>
      <c r="F333" s="41">
        <v>18.600000000000001</v>
      </c>
      <c r="G333" s="311"/>
      <c r="H333" s="17">
        <v>39.1</v>
      </c>
      <c r="I333" s="17">
        <v>94.4</v>
      </c>
      <c r="J333" s="17">
        <v>87.9</v>
      </c>
      <c r="K333" s="98">
        <v>87.6</v>
      </c>
      <c r="L333" s="266"/>
      <c r="M333" s="99"/>
      <c r="N333" s="17"/>
      <c r="O333" s="41"/>
      <c r="P333" s="99">
        <v>96.7</v>
      </c>
      <c r="Q333" s="17">
        <v>19.600000000000001</v>
      </c>
      <c r="R333" s="17">
        <v>49.1</v>
      </c>
      <c r="S333" s="17">
        <v>49.1</v>
      </c>
      <c r="T333" s="17">
        <v>69.099999999999994</v>
      </c>
      <c r="U333" s="17">
        <v>69</v>
      </c>
      <c r="V333" s="17">
        <v>68.8</v>
      </c>
      <c r="W333" s="17">
        <v>72.7</v>
      </c>
      <c r="X333" s="17">
        <v>89.2</v>
      </c>
      <c r="Y333" s="17">
        <v>89.2</v>
      </c>
      <c r="Z333" s="17">
        <v>89.3</v>
      </c>
      <c r="AA333" s="17">
        <v>70.5</v>
      </c>
      <c r="AB333" s="17">
        <v>104.7</v>
      </c>
      <c r="AC333" s="17">
        <v>823</v>
      </c>
      <c r="AD333" s="17">
        <v>12.6</v>
      </c>
      <c r="AE333" s="41">
        <v>591</v>
      </c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>
        <v>49.4</v>
      </c>
      <c r="E334" s="17">
        <v>90.2</v>
      </c>
      <c r="F334" s="41">
        <v>19</v>
      </c>
      <c r="G334" s="311"/>
      <c r="H334" s="17">
        <v>39.700000000000003</v>
      </c>
      <c r="I334" s="17">
        <v>95.4</v>
      </c>
      <c r="J334" s="17">
        <v>87.9</v>
      </c>
      <c r="K334" s="98">
        <v>87.7</v>
      </c>
      <c r="L334" s="266"/>
      <c r="M334" s="99"/>
      <c r="N334" s="17"/>
      <c r="O334" s="41"/>
      <c r="P334" s="99">
        <v>95.8</v>
      </c>
      <c r="Q334" s="17">
        <v>20.6</v>
      </c>
      <c r="R334" s="17">
        <v>49.1</v>
      </c>
      <c r="S334" s="17">
        <v>49.1</v>
      </c>
      <c r="T334" s="17">
        <v>69.099999999999994</v>
      </c>
      <c r="U334" s="17">
        <v>69.400000000000006</v>
      </c>
      <c r="V334" s="17">
        <v>69.2</v>
      </c>
      <c r="W334" s="17">
        <v>73.099999999999994</v>
      </c>
      <c r="X334" s="17">
        <v>89.4</v>
      </c>
      <c r="Y334" s="17">
        <v>89.4</v>
      </c>
      <c r="Z334" s="17">
        <v>89.4</v>
      </c>
      <c r="AA334" s="17">
        <v>71</v>
      </c>
      <c r="AB334" s="17">
        <v>104.5</v>
      </c>
      <c r="AC334" s="17">
        <v>825</v>
      </c>
      <c r="AD334" s="17">
        <v>12.6</v>
      </c>
      <c r="AE334" s="41">
        <v>590</v>
      </c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>
        <v>49.4</v>
      </c>
      <c r="E335" s="17">
        <v>90.4</v>
      </c>
      <c r="F335" s="41">
        <v>19.100000000000001</v>
      </c>
      <c r="G335" s="311"/>
      <c r="H335" s="17">
        <v>39.5</v>
      </c>
      <c r="I335" s="17">
        <v>94.9</v>
      </c>
      <c r="J335" s="17">
        <v>87.7</v>
      </c>
      <c r="K335" s="98">
        <v>87.5</v>
      </c>
      <c r="L335" s="266"/>
      <c r="M335" s="99"/>
      <c r="N335" s="17"/>
      <c r="O335" s="41"/>
      <c r="P335" s="99">
        <v>97.1</v>
      </c>
      <c r="Q335" s="17">
        <v>20.5</v>
      </c>
      <c r="R335" s="17">
        <v>49.1</v>
      </c>
      <c r="S335" s="17">
        <v>49</v>
      </c>
      <c r="T335" s="17">
        <v>69.5</v>
      </c>
      <c r="U335" s="17">
        <v>69.3</v>
      </c>
      <c r="V335" s="17">
        <v>69.099999999999994</v>
      </c>
      <c r="W335" s="17">
        <v>73</v>
      </c>
      <c r="X335" s="17">
        <v>89.4</v>
      </c>
      <c r="Y335" s="17">
        <v>89.5</v>
      </c>
      <c r="Z335" s="17">
        <v>89.2</v>
      </c>
      <c r="AA335" s="17">
        <v>71</v>
      </c>
      <c r="AB335" s="17">
        <v>104.2</v>
      </c>
      <c r="AC335" s="17">
        <v>825</v>
      </c>
      <c r="AD335" s="17">
        <v>12.3</v>
      </c>
      <c r="AE335" s="41">
        <v>592</v>
      </c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>
        <v>49.4</v>
      </c>
      <c r="E336" s="17">
        <v>90.6</v>
      </c>
      <c r="F336" s="41">
        <v>19.100000000000001</v>
      </c>
      <c r="G336" s="311"/>
      <c r="H336" s="17">
        <v>39.200000000000003</v>
      </c>
      <c r="I336" s="17">
        <v>95.3</v>
      </c>
      <c r="J336" s="17">
        <v>88.4</v>
      </c>
      <c r="K336" s="98">
        <v>88.1</v>
      </c>
      <c r="L336" s="266"/>
      <c r="M336" s="99"/>
      <c r="N336" s="17"/>
      <c r="O336" s="41"/>
      <c r="P336" s="99">
        <v>96.4</v>
      </c>
      <c r="Q336" s="17">
        <v>20.399999999999999</v>
      </c>
      <c r="R336" s="17">
        <v>49.1</v>
      </c>
      <c r="S336" s="17">
        <v>49</v>
      </c>
      <c r="T336" s="17">
        <v>69.8</v>
      </c>
      <c r="U336" s="17">
        <v>69.7</v>
      </c>
      <c r="V336" s="17">
        <v>69.400000000000006</v>
      </c>
      <c r="W336" s="17">
        <v>73.3</v>
      </c>
      <c r="X336" s="17">
        <v>89.3</v>
      </c>
      <c r="Y336" s="17">
        <v>89.3</v>
      </c>
      <c r="Z336" s="17">
        <v>89.8</v>
      </c>
      <c r="AA336" s="17">
        <v>71.3</v>
      </c>
      <c r="AB336" s="17">
        <v>103.8</v>
      </c>
      <c r="AC336" s="17">
        <v>824</v>
      </c>
      <c r="AD336" s="17">
        <v>12.6</v>
      </c>
      <c r="AE336" s="41">
        <v>594</v>
      </c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>
        <v>49.3</v>
      </c>
      <c r="E337" s="17">
        <v>91.3</v>
      </c>
      <c r="F337" s="41">
        <v>18.600000000000001</v>
      </c>
      <c r="G337" s="311"/>
      <c r="H337" s="17">
        <v>37.9</v>
      </c>
      <c r="I337" s="17">
        <v>95</v>
      </c>
      <c r="J337" s="17">
        <v>87.8</v>
      </c>
      <c r="K337" s="98">
        <v>87.5</v>
      </c>
      <c r="L337" s="266"/>
      <c r="M337" s="99"/>
      <c r="N337" s="17"/>
      <c r="O337" s="41"/>
      <c r="P337" s="99">
        <v>97.2</v>
      </c>
      <c r="Q337" s="17">
        <v>19.8</v>
      </c>
      <c r="R337" s="17">
        <v>49.1</v>
      </c>
      <c r="S337" s="17">
        <v>49.1</v>
      </c>
      <c r="T337" s="17">
        <v>68.599999999999994</v>
      </c>
      <c r="U337" s="17">
        <v>68.5</v>
      </c>
      <c r="V337" s="17">
        <v>68.2</v>
      </c>
      <c r="W337" s="17">
        <v>72.099999999999994</v>
      </c>
      <c r="X337" s="17">
        <v>89.9</v>
      </c>
      <c r="Y337" s="17">
        <v>89.9</v>
      </c>
      <c r="Z337" s="17">
        <v>89.2</v>
      </c>
      <c r="AA337" s="17">
        <v>70.099999999999994</v>
      </c>
      <c r="AB337" s="17">
        <v>104.5</v>
      </c>
      <c r="AC337" s="17">
        <v>825</v>
      </c>
      <c r="AD337" s="17">
        <v>12.7</v>
      </c>
      <c r="AE337" s="41">
        <v>591</v>
      </c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>
        <v>49.4</v>
      </c>
      <c r="E338" s="17">
        <v>92.2</v>
      </c>
      <c r="F338" s="41">
        <v>18.3</v>
      </c>
      <c r="G338" s="311"/>
      <c r="H338" s="17">
        <v>37.299999999999997</v>
      </c>
      <c r="I338" s="17">
        <v>96.2</v>
      </c>
      <c r="J338" s="17">
        <v>87</v>
      </c>
      <c r="K338" s="98">
        <v>86.7</v>
      </c>
      <c r="L338" s="266"/>
      <c r="M338" s="99"/>
      <c r="N338" s="17"/>
      <c r="O338" s="41"/>
      <c r="P338" s="99">
        <v>96.9</v>
      </c>
      <c r="Q338" s="17">
        <v>19.5</v>
      </c>
      <c r="R338" s="17">
        <v>49.1</v>
      </c>
      <c r="S338" s="17">
        <v>49</v>
      </c>
      <c r="T338" s="145">
        <v>67.599999999999994</v>
      </c>
      <c r="U338" s="17">
        <v>67.5</v>
      </c>
      <c r="V338" s="17">
        <v>67.2</v>
      </c>
      <c r="W338" s="17">
        <v>71</v>
      </c>
      <c r="X338" s="17">
        <v>89.3</v>
      </c>
      <c r="Y338" s="17">
        <v>89.3</v>
      </c>
      <c r="Z338" s="17">
        <v>88.5</v>
      </c>
      <c r="AA338" s="17">
        <v>69</v>
      </c>
      <c r="AB338" s="17">
        <v>105</v>
      </c>
      <c r="AC338" s="17">
        <v>822</v>
      </c>
      <c r="AD338" s="17">
        <v>12.7</v>
      </c>
      <c r="AE338" s="41">
        <v>586</v>
      </c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>
        <v>49.4</v>
      </c>
      <c r="E339" s="17">
        <v>90.5</v>
      </c>
      <c r="F339" s="41">
        <v>17.899999999999999</v>
      </c>
      <c r="G339" s="311"/>
      <c r="H339" s="17">
        <v>37</v>
      </c>
      <c r="I339" s="17">
        <v>96.9</v>
      </c>
      <c r="J339" s="17">
        <v>86.3</v>
      </c>
      <c r="K339" s="98">
        <v>86.1</v>
      </c>
      <c r="L339" s="266"/>
      <c r="M339" s="99"/>
      <c r="N339" s="17"/>
      <c r="O339" s="41"/>
      <c r="P339" s="99">
        <v>98.3</v>
      </c>
      <c r="Q339" s="17">
        <v>19.100000000000001</v>
      </c>
      <c r="R339" s="17">
        <v>49.1</v>
      </c>
      <c r="S339" s="17">
        <v>49</v>
      </c>
      <c r="T339" s="17">
        <v>66.8</v>
      </c>
      <c r="U339" s="17">
        <v>66.7</v>
      </c>
      <c r="V339" s="17">
        <v>66.5</v>
      </c>
      <c r="W339" s="17">
        <v>70.2</v>
      </c>
      <c r="X339" s="17">
        <v>88.5</v>
      </c>
      <c r="Y339" s="17">
        <v>88.6</v>
      </c>
      <c r="Z339" s="17">
        <v>87.8</v>
      </c>
      <c r="AA339" s="17">
        <v>68.3</v>
      </c>
      <c r="AB339" s="17">
        <v>105.3</v>
      </c>
      <c r="AC339" s="17">
        <v>823</v>
      </c>
      <c r="AD339" s="17">
        <v>12.7</v>
      </c>
      <c r="AE339" s="41">
        <v>586</v>
      </c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>
        <v>49.4</v>
      </c>
      <c r="E340" s="146">
        <v>92.8</v>
      </c>
      <c r="F340" s="41">
        <v>17.8</v>
      </c>
      <c r="G340" s="312"/>
      <c r="H340" s="17">
        <v>36.799999999999997</v>
      </c>
      <c r="I340" s="17">
        <v>97.8</v>
      </c>
      <c r="J340" s="17">
        <v>85.9</v>
      </c>
      <c r="K340" s="98">
        <v>85.6</v>
      </c>
      <c r="L340" s="267"/>
      <c r="M340" s="99"/>
      <c r="N340" s="17"/>
      <c r="O340" s="41"/>
      <c r="P340" s="99">
        <v>98.1</v>
      </c>
      <c r="Q340" s="17">
        <v>18.899999999999999</v>
      </c>
      <c r="R340" s="17">
        <v>49.1</v>
      </c>
      <c r="S340" s="17">
        <v>49</v>
      </c>
      <c r="T340" s="17">
        <v>66.3</v>
      </c>
      <c r="U340" s="17">
        <v>66.2</v>
      </c>
      <c r="V340" s="17">
        <v>65.900000000000006</v>
      </c>
      <c r="W340" s="17">
        <v>69.599999999999994</v>
      </c>
      <c r="X340" s="17">
        <v>87.9</v>
      </c>
      <c r="Y340" s="17">
        <v>88</v>
      </c>
      <c r="Z340" s="17">
        <v>87.4</v>
      </c>
      <c r="AA340" s="17">
        <v>67.7</v>
      </c>
      <c r="AB340" s="17">
        <v>105.8</v>
      </c>
      <c r="AC340" s="17">
        <v>824</v>
      </c>
      <c r="AD340" s="17">
        <v>12.7</v>
      </c>
      <c r="AE340" s="41">
        <v>581</v>
      </c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>
        <f>AVERAGE($D$329:$D$340)</f>
        <v>49.391666666666659</v>
      </c>
      <c r="E341" s="78">
        <f>AVERAGE($E$329:$E$340)</f>
        <v>90.95</v>
      </c>
      <c r="F341" s="102">
        <f>AVERAGE($F$329:$F$340)</f>
        <v>18.308333333333334</v>
      </c>
      <c r="G341" s="77" t="e">
        <f>AVERAGE(G329:G340)</f>
        <v>#DIV/0!</v>
      </c>
      <c r="H341" s="78">
        <f>AVERAGE($H$329:$H$340)</f>
        <v>37.158333333333331</v>
      </c>
      <c r="I341" s="78">
        <f>AVERAGE($I$329:$I$340)</f>
        <v>95.166666666666671</v>
      </c>
      <c r="J341" s="78">
        <f>AVERAGE(J329:J340)</f>
        <v>87.458333333333329</v>
      </c>
      <c r="K341" s="103">
        <f>AVERAGE($K$329:$K$340)</f>
        <v>87.208333333333357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>
        <f t="shared" si="51"/>
        <v>96.716666666666654</v>
      </c>
      <c r="Q341" s="158">
        <f t="shared" si="51"/>
        <v>19.541666666666668</v>
      </c>
      <c r="R341" s="78">
        <f t="shared" si="51"/>
        <v>49.108333333333341</v>
      </c>
      <c r="S341" s="78">
        <f t="shared" si="51"/>
        <v>49.058333333333337</v>
      </c>
      <c r="T341" s="78">
        <f t="shared" si="51"/>
        <v>68.033333333333331</v>
      </c>
      <c r="U341" s="78">
        <f t="shared" si="51"/>
        <v>67.941666666666677</v>
      </c>
      <c r="V341" s="78">
        <f t="shared" si="51"/>
        <v>67.716666666666669</v>
      </c>
      <c r="W341" s="78">
        <f t="shared" si="51"/>
        <v>71.541666666666671</v>
      </c>
      <c r="X341" s="78">
        <f t="shared" si="51"/>
        <v>89.141666666666652</v>
      </c>
      <c r="Y341" s="78">
        <f t="shared" si="51"/>
        <v>89.191666666666663</v>
      </c>
      <c r="Z341" s="78">
        <f t="shared" si="51"/>
        <v>88.925000000000011</v>
      </c>
      <c r="AA341" s="78">
        <f t="shared" si="51"/>
        <v>69.516666666666666</v>
      </c>
      <c r="AB341" s="78">
        <f t="shared" si="51"/>
        <v>104.90833333333335</v>
      </c>
      <c r="AC341" s="78">
        <f t="shared" si="51"/>
        <v>823.83333333333337</v>
      </c>
      <c r="AD341" s="78">
        <f t="shared" si="51"/>
        <v>12.90833333333333</v>
      </c>
      <c r="AE341" s="102">
        <f>AVERAGE($AE$329:$AE$340)</f>
        <v>589.58333333333337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45378</v>
      </c>
      <c r="B342" s="11">
        <v>25.0833333333333</v>
      </c>
      <c r="C342" s="306"/>
      <c r="D342" s="17">
        <v>49.3</v>
      </c>
      <c r="E342" s="17">
        <v>95.5</v>
      </c>
      <c r="F342" s="41">
        <v>17.399999999999999</v>
      </c>
      <c r="G342" s="306"/>
      <c r="H342" s="17">
        <v>34.6</v>
      </c>
      <c r="I342" s="17">
        <v>97.5</v>
      </c>
      <c r="J342" s="17">
        <v>85.6</v>
      </c>
      <c r="K342" s="98">
        <v>85.3</v>
      </c>
      <c r="L342" s="286">
        <f>G342-C342</f>
        <v>0</v>
      </c>
      <c r="M342" s="99"/>
      <c r="N342" s="17"/>
      <c r="O342" s="41"/>
      <c r="P342" s="142">
        <v>99.9</v>
      </c>
      <c r="Q342" s="144">
        <v>18.600000000000001</v>
      </c>
      <c r="R342" s="99">
        <v>49.1</v>
      </c>
      <c r="S342" s="17">
        <v>49</v>
      </c>
      <c r="T342" s="17">
        <v>65.400000000000006</v>
      </c>
      <c r="U342" s="17">
        <v>65.3</v>
      </c>
      <c r="V342" s="17">
        <v>65</v>
      </c>
      <c r="W342" s="17">
        <v>68.7</v>
      </c>
      <c r="X342" s="17">
        <v>87.2</v>
      </c>
      <c r="Y342" s="17">
        <v>87.3</v>
      </c>
      <c r="Z342" s="17">
        <v>87.1</v>
      </c>
      <c r="AA342" s="17">
        <v>66.900000000000006</v>
      </c>
      <c r="AB342" s="17">
        <v>106.8</v>
      </c>
      <c r="AC342" s="17">
        <v>823</v>
      </c>
      <c r="AD342" s="17">
        <v>12.5</v>
      </c>
      <c r="AE342" s="41">
        <v>574</v>
      </c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>
        <v>49.4</v>
      </c>
      <c r="E343" s="17">
        <v>95.9</v>
      </c>
      <c r="F343" s="41">
        <v>17.2</v>
      </c>
      <c r="G343" s="311"/>
      <c r="H343" s="17">
        <v>33.700000000000003</v>
      </c>
      <c r="I343" s="17">
        <v>97.7</v>
      </c>
      <c r="J343" s="17">
        <v>85.4</v>
      </c>
      <c r="K343" s="98">
        <v>85.1</v>
      </c>
      <c r="L343" s="266"/>
      <c r="M343" s="99"/>
      <c r="N343" s="17"/>
      <c r="O343" s="41"/>
      <c r="P343" s="142">
        <v>98.6</v>
      </c>
      <c r="Q343" s="144">
        <v>18.3</v>
      </c>
      <c r="R343" s="99">
        <v>49.1</v>
      </c>
      <c r="S343" s="17">
        <v>49</v>
      </c>
      <c r="T343" s="17">
        <v>64.900000000000006</v>
      </c>
      <c r="U343" s="17">
        <v>64.8</v>
      </c>
      <c r="V343" s="17">
        <v>64.599999999999994</v>
      </c>
      <c r="W343" s="17">
        <v>68.099999999999994</v>
      </c>
      <c r="X343" s="17">
        <v>87</v>
      </c>
      <c r="Y343" s="17">
        <v>87</v>
      </c>
      <c r="Z343" s="17">
        <v>86.9</v>
      </c>
      <c r="AA343" s="17">
        <v>66.3</v>
      </c>
      <c r="AB343" s="17">
        <v>106.5</v>
      </c>
      <c r="AC343" s="17">
        <v>823</v>
      </c>
      <c r="AD343" s="17">
        <v>12.7</v>
      </c>
      <c r="AE343" s="41">
        <v>575</v>
      </c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>
        <v>48.9</v>
      </c>
      <c r="E344" s="17">
        <v>94.3</v>
      </c>
      <c r="F344" s="41">
        <v>16.8</v>
      </c>
      <c r="G344" s="311"/>
      <c r="H344" s="17">
        <v>33.5</v>
      </c>
      <c r="I344" s="17">
        <v>96.6</v>
      </c>
      <c r="J344" s="17">
        <v>85.2</v>
      </c>
      <c r="K344" s="98">
        <v>84.9</v>
      </c>
      <c r="L344" s="266"/>
      <c r="M344" s="99"/>
      <c r="N344" s="17"/>
      <c r="O344" s="41"/>
      <c r="P344" s="142">
        <v>98.2</v>
      </c>
      <c r="Q344" s="144">
        <v>18</v>
      </c>
      <c r="R344" s="99">
        <v>48.6</v>
      </c>
      <c r="S344" s="17">
        <v>48.6</v>
      </c>
      <c r="T344" s="17">
        <v>65</v>
      </c>
      <c r="U344" s="17">
        <v>64.8</v>
      </c>
      <c r="V344" s="17">
        <v>64.400000000000006</v>
      </c>
      <c r="W344" s="17">
        <v>68.2</v>
      </c>
      <c r="X344" s="17">
        <v>86.8</v>
      </c>
      <c r="Y344" s="17">
        <v>86.8</v>
      </c>
      <c r="Z344" s="17">
        <v>86.7</v>
      </c>
      <c r="AA344" s="17">
        <v>66.3</v>
      </c>
      <c r="AB344" s="17">
        <v>106.2</v>
      </c>
      <c r="AC344" s="17">
        <v>824</v>
      </c>
      <c r="AD344" s="17">
        <v>12.7</v>
      </c>
      <c r="AE344" s="41">
        <v>576</v>
      </c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>
        <v>48.6</v>
      </c>
      <c r="E345" s="17">
        <v>93.4</v>
      </c>
      <c r="F345" s="41">
        <v>17.399999999999999</v>
      </c>
      <c r="G345" s="311"/>
      <c r="H345" s="17">
        <v>36.799999999999997</v>
      </c>
      <c r="I345" s="17">
        <v>95.4</v>
      </c>
      <c r="J345" s="17">
        <v>84.8</v>
      </c>
      <c r="K345" s="98">
        <v>84.6</v>
      </c>
      <c r="L345" s="266"/>
      <c r="M345" s="99"/>
      <c r="N345" s="17"/>
      <c r="O345" s="41"/>
      <c r="P345" s="142">
        <v>96.7</v>
      </c>
      <c r="Q345" s="144">
        <v>18.7</v>
      </c>
      <c r="R345" s="99">
        <v>48.4</v>
      </c>
      <c r="S345" s="17">
        <v>48.3</v>
      </c>
      <c r="T345" s="17">
        <v>68.2</v>
      </c>
      <c r="U345" s="17">
        <v>66</v>
      </c>
      <c r="V345" s="17">
        <v>65.8</v>
      </c>
      <c r="W345" s="17">
        <v>69.5</v>
      </c>
      <c r="X345" s="17">
        <v>86.3</v>
      </c>
      <c r="Y345" s="17">
        <v>86.4</v>
      </c>
      <c r="Z345" s="17">
        <v>86.3</v>
      </c>
      <c r="AA345" s="17">
        <v>67.599999999999994</v>
      </c>
      <c r="AB345" s="17">
        <v>104.3</v>
      </c>
      <c r="AC345" s="17">
        <v>824</v>
      </c>
      <c r="AD345" s="17">
        <v>12.8</v>
      </c>
      <c r="AE345" s="41">
        <v>573</v>
      </c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>
        <v>48.6</v>
      </c>
      <c r="E346" s="17">
        <v>90.6</v>
      </c>
      <c r="F346" s="41">
        <v>18.100000000000001</v>
      </c>
      <c r="G346" s="311"/>
      <c r="H346" s="17">
        <v>38.700000000000003</v>
      </c>
      <c r="I346" s="17">
        <v>94.4</v>
      </c>
      <c r="J346" s="17">
        <v>85</v>
      </c>
      <c r="K346" s="98">
        <v>84.7</v>
      </c>
      <c r="L346" s="266"/>
      <c r="M346" s="99"/>
      <c r="N346" s="17"/>
      <c r="O346" s="41"/>
      <c r="P346" s="142">
        <v>96.8</v>
      </c>
      <c r="Q346" s="144">
        <v>19.5</v>
      </c>
      <c r="R346" s="99">
        <v>48.4</v>
      </c>
      <c r="S346" s="17">
        <v>48.3</v>
      </c>
      <c r="T346" s="17">
        <v>67.3</v>
      </c>
      <c r="U346" s="17">
        <v>67.2</v>
      </c>
      <c r="V346" s="17">
        <v>67</v>
      </c>
      <c r="W346" s="17">
        <v>70.599999999999994</v>
      </c>
      <c r="X346" s="17">
        <v>86.5</v>
      </c>
      <c r="Y346" s="17">
        <v>86.5</v>
      </c>
      <c r="Z346" s="17">
        <v>86.4</v>
      </c>
      <c r="AA346" s="17">
        <v>68.7</v>
      </c>
      <c r="AB346" s="17">
        <v>103.2</v>
      </c>
      <c r="AC346" s="17">
        <v>823</v>
      </c>
      <c r="AD346" s="17">
        <v>12.9</v>
      </c>
      <c r="AE346" s="41">
        <v>575</v>
      </c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>
        <v>49.3</v>
      </c>
      <c r="E347" s="17">
        <v>87.7</v>
      </c>
      <c r="F347" s="41">
        <v>18.5</v>
      </c>
      <c r="G347" s="311"/>
      <c r="H347" s="17">
        <v>39.1</v>
      </c>
      <c r="I347" s="17">
        <v>94</v>
      </c>
      <c r="J347" s="17">
        <v>85.2</v>
      </c>
      <c r="K347" s="98">
        <v>85</v>
      </c>
      <c r="L347" s="266"/>
      <c r="M347" s="99"/>
      <c r="N347" s="17"/>
      <c r="O347" s="41"/>
      <c r="P347" s="142">
        <v>96</v>
      </c>
      <c r="Q347" s="144">
        <v>19.8</v>
      </c>
      <c r="R347" s="99">
        <v>49.1</v>
      </c>
      <c r="S347" s="17">
        <v>49</v>
      </c>
      <c r="T347" s="17">
        <v>67</v>
      </c>
      <c r="U347" s="17">
        <v>66.900000000000006</v>
      </c>
      <c r="V347" s="17">
        <v>66.7</v>
      </c>
      <c r="W347" s="17">
        <v>70.2</v>
      </c>
      <c r="X347" s="17">
        <v>86.8</v>
      </c>
      <c r="Y347" s="17">
        <v>86.8</v>
      </c>
      <c r="Z347" s="17">
        <v>86.7</v>
      </c>
      <c r="AA347" s="17">
        <v>68.400000000000006</v>
      </c>
      <c r="AB347" s="17">
        <v>105.7</v>
      </c>
      <c r="AC347" s="17">
        <v>824</v>
      </c>
      <c r="AD347" s="17">
        <v>14.7</v>
      </c>
      <c r="AE347" s="41">
        <v>577</v>
      </c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>
        <v>49.4</v>
      </c>
      <c r="E348" s="17">
        <v>88.7</v>
      </c>
      <c r="F348" s="41">
        <v>18.600000000000001</v>
      </c>
      <c r="G348" s="311"/>
      <c r="H348" s="17">
        <v>39.6</v>
      </c>
      <c r="I348" s="17">
        <v>93.7</v>
      </c>
      <c r="J348" s="17">
        <v>85.7</v>
      </c>
      <c r="K348" s="98">
        <v>85.4</v>
      </c>
      <c r="L348" s="266"/>
      <c r="M348" s="99"/>
      <c r="N348" s="17"/>
      <c r="O348" s="41"/>
      <c r="P348" s="142">
        <v>95.2</v>
      </c>
      <c r="Q348" s="144">
        <v>20.100000000000001</v>
      </c>
      <c r="R348" s="99">
        <v>49.2</v>
      </c>
      <c r="S348" s="17">
        <v>49.1</v>
      </c>
      <c r="T348" s="17">
        <v>67.5</v>
      </c>
      <c r="U348" s="17">
        <v>67.400000000000006</v>
      </c>
      <c r="V348" s="17">
        <v>67.099999999999994</v>
      </c>
      <c r="W348" s="17">
        <v>70.8</v>
      </c>
      <c r="X348" s="17">
        <v>87.3</v>
      </c>
      <c r="Y348" s="17">
        <v>87.4</v>
      </c>
      <c r="Z348" s="17">
        <v>87.2</v>
      </c>
      <c r="AA348" s="17">
        <v>68.900000000000006</v>
      </c>
      <c r="AB348" s="17">
        <v>105.4</v>
      </c>
      <c r="AC348" s="17">
        <v>823</v>
      </c>
      <c r="AD348" s="17">
        <v>14.8</v>
      </c>
      <c r="AE348" s="41">
        <v>579</v>
      </c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>
        <v>49.4</v>
      </c>
      <c r="E349" s="17">
        <v>90</v>
      </c>
      <c r="F349" s="41">
        <v>18.7</v>
      </c>
      <c r="G349" s="311"/>
      <c r="H349" s="17">
        <v>39.5</v>
      </c>
      <c r="I349" s="17">
        <v>93.4</v>
      </c>
      <c r="J349" s="17">
        <v>86</v>
      </c>
      <c r="K349" s="98">
        <v>85.7</v>
      </c>
      <c r="L349" s="266"/>
      <c r="M349" s="99"/>
      <c r="N349" s="17"/>
      <c r="O349" s="41"/>
      <c r="P349" s="142">
        <v>94.4</v>
      </c>
      <c r="Q349" s="144">
        <v>20</v>
      </c>
      <c r="R349" s="99">
        <v>49.2</v>
      </c>
      <c r="S349" s="17">
        <v>49.1</v>
      </c>
      <c r="T349" s="17">
        <v>67.7</v>
      </c>
      <c r="U349" s="17">
        <v>67.599999999999994</v>
      </c>
      <c r="V349" s="17">
        <v>67.400000000000006</v>
      </c>
      <c r="W349" s="17">
        <v>71.099999999999994</v>
      </c>
      <c r="X349" s="17">
        <v>87.6</v>
      </c>
      <c r="Y349" s="17">
        <v>87.7</v>
      </c>
      <c r="Z349" s="17">
        <v>87.6</v>
      </c>
      <c r="AA349" s="17">
        <v>69.099999999999994</v>
      </c>
      <c r="AB349" s="17">
        <v>105.5</v>
      </c>
      <c r="AC349" s="17">
        <v>825</v>
      </c>
      <c r="AD349" s="17">
        <v>15.2</v>
      </c>
      <c r="AE349" s="41">
        <v>580</v>
      </c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>
        <v>49.4</v>
      </c>
      <c r="E350" s="17">
        <v>89.7</v>
      </c>
      <c r="F350" s="41">
        <v>18.399999999999999</v>
      </c>
      <c r="G350" s="311"/>
      <c r="H350" s="17">
        <v>38.1</v>
      </c>
      <c r="I350" s="17">
        <v>93.7</v>
      </c>
      <c r="J350" s="17">
        <v>86.3</v>
      </c>
      <c r="K350" s="98">
        <v>86</v>
      </c>
      <c r="L350" s="266"/>
      <c r="M350" s="99"/>
      <c r="N350" s="17"/>
      <c r="O350" s="41"/>
      <c r="P350" s="142">
        <v>95.3</v>
      </c>
      <c r="Q350" s="144">
        <v>19.600000000000001</v>
      </c>
      <c r="R350" s="99">
        <v>49.2</v>
      </c>
      <c r="S350" s="17">
        <v>49.1</v>
      </c>
      <c r="T350" s="17">
        <v>67.3</v>
      </c>
      <c r="U350" s="17">
        <v>67.2</v>
      </c>
      <c r="V350" s="17">
        <v>66.900000000000006</v>
      </c>
      <c r="W350" s="17">
        <v>70.7</v>
      </c>
      <c r="X350" s="17">
        <v>87.9</v>
      </c>
      <c r="Y350" s="17">
        <v>87.9</v>
      </c>
      <c r="Z350" s="17">
        <v>87.7</v>
      </c>
      <c r="AA350" s="17">
        <v>68.7</v>
      </c>
      <c r="AB350" s="17">
        <v>105.8</v>
      </c>
      <c r="AC350" s="17">
        <v>824</v>
      </c>
      <c r="AD350" s="17">
        <v>15.2</v>
      </c>
      <c r="AE350" s="41">
        <v>581</v>
      </c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>
        <v>49.4</v>
      </c>
      <c r="E351" s="17">
        <v>90.3</v>
      </c>
      <c r="F351" s="41">
        <v>18</v>
      </c>
      <c r="G351" s="311"/>
      <c r="H351" s="17">
        <v>37.700000000000003</v>
      </c>
      <c r="I351" s="17">
        <v>93.5</v>
      </c>
      <c r="J351" s="17">
        <v>86.5</v>
      </c>
      <c r="K351" s="98">
        <v>86.2</v>
      </c>
      <c r="L351" s="266"/>
      <c r="M351" s="99"/>
      <c r="N351" s="17"/>
      <c r="O351" s="41"/>
      <c r="P351" s="142">
        <v>95.3</v>
      </c>
      <c r="Q351" s="144">
        <v>19.2</v>
      </c>
      <c r="R351" s="99">
        <v>49.1</v>
      </c>
      <c r="S351" s="17">
        <v>49.1</v>
      </c>
      <c r="T351" s="17">
        <v>67.099999999999994</v>
      </c>
      <c r="U351" s="17">
        <v>67</v>
      </c>
      <c r="V351" s="17">
        <v>66.8</v>
      </c>
      <c r="W351" s="17">
        <v>70.5</v>
      </c>
      <c r="X351" s="17">
        <v>88</v>
      </c>
      <c r="Y351" s="17">
        <v>88.1</v>
      </c>
      <c r="Z351" s="17">
        <v>87.9</v>
      </c>
      <c r="AA351" s="17">
        <v>68.2</v>
      </c>
      <c r="AB351" s="17">
        <v>105.6</v>
      </c>
      <c r="AC351" s="17">
        <v>823</v>
      </c>
      <c r="AD351" s="17">
        <v>15.2</v>
      </c>
      <c r="AE351" s="41">
        <v>582</v>
      </c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>
        <v>49.4</v>
      </c>
      <c r="E352" s="17">
        <v>90.3</v>
      </c>
      <c r="F352" s="41">
        <v>17.899999999999999</v>
      </c>
      <c r="G352" s="311"/>
      <c r="H352" s="17">
        <v>37.5</v>
      </c>
      <c r="I352" s="17">
        <v>94.2</v>
      </c>
      <c r="J352" s="17">
        <v>86.5</v>
      </c>
      <c r="K352" s="98">
        <v>86.3</v>
      </c>
      <c r="L352" s="266"/>
      <c r="M352" s="99"/>
      <c r="N352" s="17"/>
      <c r="O352" s="41"/>
      <c r="P352" s="142">
        <v>95</v>
      </c>
      <c r="Q352" s="144">
        <v>19.2</v>
      </c>
      <c r="R352" s="99">
        <v>49.2</v>
      </c>
      <c r="S352" s="17">
        <v>49.1</v>
      </c>
      <c r="T352" s="17">
        <v>67</v>
      </c>
      <c r="U352" s="17">
        <v>66.900000000000006</v>
      </c>
      <c r="V352" s="17">
        <v>66.7</v>
      </c>
      <c r="W352" s="17">
        <v>70.400000000000006</v>
      </c>
      <c r="X352" s="17">
        <v>88.1</v>
      </c>
      <c r="Y352" s="17">
        <v>88.1</v>
      </c>
      <c r="Z352" s="17">
        <v>88</v>
      </c>
      <c r="AA352" s="17">
        <v>68.5</v>
      </c>
      <c r="AB352" s="17">
        <v>105.3</v>
      </c>
      <c r="AC352" s="17">
        <v>825</v>
      </c>
      <c r="AD352" s="17">
        <v>15.5</v>
      </c>
      <c r="AE352" s="41">
        <v>583</v>
      </c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>
        <v>49.4</v>
      </c>
      <c r="E353" s="17">
        <v>91.6</v>
      </c>
      <c r="F353" s="41">
        <v>17.7</v>
      </c>
      <c r="G353" s="312"/>
      <c r="H353" s="17">
        <v>37.200000000000003</v>
      </c>
      <c r="I353" s="17">
        <v>93.8</v>
      </c>
      <c r="J353" s="17">
        <v>86.5</v>
      </c>
      <c r="K353" s="98">
        <v>86.3</v>
      </c>
      <c r="L353" s="267"/>
      <c r="M353" s="99"/>
      <c r="N353" s="17"/>
      <c r="O353" s="41"/>
      <c r="P353" s="142">
        <v>95</v>
      </c>
      <c r="Q353" s="144">
        <v>18.899999999999999</v>
      </c>
      <c r="R353" s="99">
        <v>49.2</v>
      </c>
      <c r="S353" s="17">
        <v>49.1</v>
      </c>
      <c r="T353" s="17">
        <v>66.900000000000006</v>
      </c>
      <c r="U353" s="17">
        <v>66.7</v>
      </c>
      <c r="V353" s="17">
        <v>66.5</v>
      </c>
      <c r="W353" s="17">
        <v>70.3</v>
      </c>
      <c r="X353" s="17">
        <v>88.1</v>
      </c>
      <c r="Y353" s="17">
        <v>88.2</v>
      </c>
      <c r="Z353" s="17">
        <v>88</v>
      </c>
      <c r="AA353" s="17">
        <v>68.3</v>
      </c>
      <c r="AB353" s="17">
        <v>105.9</v>
      </c>
      <c r="AC353" s="17">
        <v>823</v>
      </c>
      <c r="AD353" s="17">
        <v>15.3</v>
      </c>
      <c r="AE353" s="41">
        <v>584</v>
      </c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>
        <f>AVERAGE($D$342:$D$353)</f>
        <v>49.208333333333321</v>
      </c>
      <c r="E354" s="78">
        <f>AVERAGE($E$342:$E$353)</f>
        <v>91.5</v>
      </c>
      <c r="F354" s="102">
        <f>AVERAGE($F$342:$F$353)</f>
        <v>17.891666666666662</v>
      </c>
      <c r="G354" s="77" t="e">
        <f>AVERAGE(G342:G353)</f>
        <v>#DIV/0!</v>
      </c>
      <c r="H354" s="78">
        <f>AVERAGE($H$342:$H$353)</f>
        <v>37.166666666666664</v>
      </c>
      <c r="I354" s="78">
        <f>AVERAGE($I$342:$I$353)</f>
        <v>94.824999999999989</v>
      </c>
      <c r="J354" s="78">
        <f>AVERAGE(J342:J353)</f>
        <v>85.72499999999998</v>
      </c>
      <c r="K354" s="103">
        <f>AVERAGE($K$342:$K$353)</f>
        <v>85.458333333333329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>
        <f>AVERAGE(P342:P353)</f>
        <v>96.366666666666674</v>
      </c>
      <c r="Q354" s="159">
        <f>AVERAGE(Q355:Q366)</f>
        <v>19.381818181818179</v>
      </c>
      <c r="R354" s="78">
        <f t="shared" ref="R354:AD354" si="53">AVERAGE(R342:R353)</f>
        <v>48.983333333333341</v>
      </c>
      <c r="S354" s="78">
        <f t="shared" si="53"/>
        <v>48.900000000000006</v>
      </c>
      <c r="T354" s="78">
        <f t="shared" si="53"/>
        <v>66.774999999999991</v>
      </c>
      <c r="U354" s="78">
        <f t="shared" si="53"/>
        <v>66.483333333333334</v>
      </c>
      <c r="V354" s="78">
        <f t="shared" si="53"/>
        <v>66.24166666666666</v>
      </c>
      <c r="W354" s="78">
        <f t="shared" si="53"/>
        <v>69.924999999999997</v>
      </c>
      <c r="X354" s="78">
        <f t="shared" si="53"/>
        <v>87.3</v>
      </c>
      <c r="Y354" s="78">
        <f t="shared" si="53"/>
        <v>87.350000000000009</v>
      </c>
      <c r="Z354" s="78">
        <f t="shared" si="53"/>
        <v>87.208333333333329</v>
      </c>
      <c r="AA354" s="78">
        <f t="shared" si="53"/>
        <v>67.991666666666674</v>
      </c>
      <c r="AB354" s="78">
        <f t="shared" si="53"/>
        <v>105.51666666666667</v>
      </c>
      <c r="AC354" s="78">
        <f t="shared" si="53"/>
        <v>823.66666666666663</v>
      </c>
      <c r="AD354" s="78">
        <f t="shared" si="53"/>
        <v>14.125</v>
      </c>
      <c r="AE354" s="102">
        <f>AVERAGE($AE$342:$AE$353)</f>
        <v>578.25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45379</v>
      </c>
      <c r="B355" s="11">
        <v>26.0833333333333</v>
      </c>
      <c r="C355" s="306"/>
      <c r="D355" s="17">
        <v>49.4</v>
      </c>
      <c r="E355" s="17">
        <v>90.7</v>
      </c>
      <c r="F355" s="41">
        <v>17.600000000000001</v>
      </c>
      <c r="G355" s="306"/>
      <c r="H355" s="17">
        <v>37.1</v>
      </c>
      <c r="I355" s="17">
        <v>93.9</v>
      </c>
      <c r="J355" s="17">
        <v>86.5</v>
      </c>
      <c r="K355" s="98">
        <v>86.2</v>
      </c>
      <c r="L355" s="286">
        <f>G355-C355</f>
        <v>0</v>
      </c>
      <c r="M355" s="99"/>
      <c r="N355" s="17"/>
      <c r="O355" s="41"/>
      <c r="P355" s="99">
        <v>94.5</v>
      </c>
      <c r="Q355" s="17" t="s">
        <v>140</v>
      </c>
      <c r="R355" s="17">
        <v>49.2</v>
      </c>
      <c r="S355" s="17">
        <v>49.1</v>
      </c>
      <c r="T355" s="17">
        <v>66.599999999999994</v>
      </c>
      <c r="U355" s="17">
        <v>66.400000000000006</v>
      </c>
      <c r="V355" s="17">
        <v>66.2</v>
      </c>
      <c r="W355" s="17">
        <v>69.900000000000006</v>
      </c>
      <c r="X355" s="17">
        <v>88</v>
      </c>
      <c r="Y355" s="17">
        <v>88.1</v>
      </c>
      <c r="Z355" s="17">
        <v>88</v>
      </c>
      <c r="AA355" s="17">
        <v>68</v>
      </c>
      <c r="AB355" s="17">
        <v>106</v>
      </c>
      <c r="AC355" s="17">
        <v>824</v>
      </c>
      <c r="AD355" s="17">
        <v>15.6</v>
      </c>
      <c r="AE355" s="41">
        <v>583</v>
      </c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>
        <v>49.4</v>
      </c>
      <c r="E356" s="17">
        <v>90.2</v>
      </c>
      <c r="F356" s="41">
        <v>17.600000000000001</v>
      </c>
      <c r="G356" s="311"/>
      <c r="H356" s="17">
        <v>37.1</v>
      </c>
      <c r="I356" s="17">
        <v>93.8</v>
      </c>
      <c r="J356" s="17">
        <v>86.4</v>
      </c>
      <c r="K356" s="98">
        <v>86.1</v>
      </c>
      <c r="L356" s="266"/>
      <c r="M356" s="99"/>
      <c r="N356" s="17"/>
      <c r="O356" s="41"/>
      <c r="P356" s="99">
        <v>95.6</v>
      </c>
      <c r="Q356" s="17">
        <v>18.8</v>
      </c>
      <c r="R356" s="17">
        <v>49.1</v>
      </c>
      <c r="S356" s="17">
        <v>49.1</v>
      </c>
      <c r="T356" s="17">
        <v>66.599999999999994</v>
      </c>
      <c r="U356" s="17">
        <v>66.400000000000006</v>
      </c>
      <c r="V356" s="17">
        <v>66.2</v>
      </c>
      <c r="W356" s="17">
        <v>70</v>
      </c>
      <c r="X356" s="17">
        <v>87.9</v>
      </c>
      <c r="Y356" s="17">
        <v>88</v>
      </c>
      <c r="Z356" s="17">
        <v>87.8</v>
      </c>
      <c r="AA356" s="17">
        <v>68.099999999999994</v>
      </c>
      <c r="AB356" s="17">
        <v>106.1</v>
      </c>
      <c r="AC356" s="17">
        <v>824</v>
      </c>
      <c r="AD356" s="17">
        <v>15.7</v>
      </c>
      <c r="AE356" s="41">
        <v>585</v>
      </c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>
        <v>49.4</v>
      </c>
      <c r="E357" s="17">
        <v>91.5</v>
      </c>
      <c r="F357" s="41">
        <v>17.5</v>
      </c>
      <c r="G357" s="311"/>
      <c r="H357" s="17">
        <v>36.9</v>
      </c>
      <c r="I357" s="17">
        <v>93.5</v>
      </c>
      <c r="J357" s="17">
        <v>86.3</v>
      </c>
      <c r="K357" s="98">
        <v>86</v>
      </c>
      <c r="L357" s="266"/>
      <c r="M357" s="99"/>
      <c r="N357" s="17"/>
      <c r="O357" s="41"/>
      <c r="P357" s="99">
        <v>95.2</v>
      </c>
      <c r="Q357" s="17">
        <v>18.8</v>
      </c>
      <c r="R357" s="17">
        <v>49.2</v>
      </c>
      <c r="S357" s="17">
        <v>49.1</v>
      </c>
      <c r="T357" s="17">
        <v>66.5</v>
      </c>
      <c r="U357" s="17">
        <v>66.3</v>
      </c>
      <c r="V357" s="17">
        <v>66.099999999999994</v>
      </c>
      <c r="W357" s="17">
        <v>69.8</v>
      </c>
      <c r="X357" s="17">
        <v>87.9</v>
      </c>
      <c r="Y357" s="17">
        <v>87.9</v>
      </c>
      <c r="Z357" s="17">
        <v>87.8</v>
      </c>
      <c r="AA357" s="17">
        <v>67.900000000000006</v>
      </c>
      <c r="AB357" s="17">
        <v>105.6</v>
      </c>
      <c r="AC357" s="17">
        <v>826</v>
      </c>
      <c r="AD357" s="17">
        <v>15.4</v>
      </c>
      <c r="AE357" s="41">
        <v>583</v>
      </c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>
        <v>49.4</v>
      </c>
      <c r="E358" s="17">
        <v>90.9</v>
      </c>
      <c r="F358" s="41">
        <v>17.600000000000001</v>
      </c>
      <c r="G358" s="311"/>
      <c r="H358" s="17">
        <v>38.1</v>
      </c>
      <c r="I358" s="17">
        <v>93.9</v>
      </c>
      <c r="J358" s="17">
        <v>86.2</v>
      </c>
      <c r="K358" s="98">
        <v>85.9</v>
      </c>
      <c r="L358" s="266"/>
      <c r="M358" s="99"/>
      <c r="N358" s="17"/>
      <c r="O358" s="41"/>
      <c r="P358" s="99">
        <v>95.2</v>
      </c>
      <c r="Q358" s="17">
        <v>19</v>
      </c>
      <c r="R358" s="17">
        <v>49.2</v>
      </c>
      <c r="S358" s="17">
        <v>49.1</v>
      </c>
      <c r="T358" s="17">
        <v>66.7</v>
      </c>
      <c r="U358" s="17">
        <v>66.5</v>
      </c>
      <c r="V358" s="17">
        <v>66.3</v>
      </c>
      <c r="W358" s="17">
        <v>70</v>
      </c>
      <c r="X358" s="17">
        <v>87.8</v>
      </c>
      <c r="Y358" s="17">
        <v>87.8</v>
      </c>
      <c r="Z358" s="17">
        <v>87.6</v>
      </c>
      <c r="AA358" s="17">
        <v>68.099999999999994</v>
      </c>
      <c r="AB358" s="17">
        <v>105.7</v>
      </c>
      <c r="AC358" s="17">
        <v>824</v>
      </c>
      <c r="AD358" s="17">
        <v>15.8</v>
      </c>
      <c r="AE358" s="41">
        <v>582</v>
      </c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>
        <v>49.4</v>
      </c>
      <c r="E359" s="17">
        <v>94.1</v>
      </c>
      <c r="F359" s="41">
        <v>18.100000000000001</v>
      </c>
      <c r="G359" s="311"/>
      <c r="H359" s="17">
        <v>39</v>
      </c>
      <c r="I359" s="17">
        <v>96</v>
      </c>
      <c r="J359" s="17">
        <v>86.4</v>
      </c>
      <c r="K359" s="98">
        <v>86.1</v>
      </c>
      <c r="L359" s="266"/>
      <c r="M359" s="99"/>
      <c r="N359" s="17"/>
      <c r="O359" s="41"/>
      <c r="P359" s="99">
        <v>98.2</v>
      </c>
      <c r="Q359" s="17">
        <v>19.5</v>
      </c>
      <c r="R359" s="17">
        <v>49.2</v>
      </c>
      <c r="S359" s="17">
        <v>49.1</v>
      </c>
      <c r="T359" s="17">
        <v>67.5</v>
      </c>
      <c r="U359" s="17">
        <v>67.400000000000006</v>
      </c>
      <c r="V359" s="17">
        <v>67.2</v>
      </c>
      <c r="W359" s="17">
        <v>71</v>
      </c>
      <c r="X359" s="17">
        <v>87.9</v>
      </c>
      <c r="Y359" s="17">
        <v>88</v>
      </c>
      <c r="Z359" s="17">
        <v>87.8</v>
      </c>
      <c r="AA359" s="17">
        <v>69</v>
      </c>
      <c r="AB359" s="17">
        <v>105.6</v>
      </c>
      <c r="AC359" s="17">
        <v>824</v>
      </c>
      <c r="AD359" s="17">
        <v>13.7</v>
      </c>
      <c r="AE359" s="41">
        <v>584</v>
      </c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>
        <v>49.4</v>
      </c>
      <c r="E360" s="17">
        <v>92.2</v>
      </c>
      <c r="F360" s="41">
        <v>18.5</v>
      </c>
      <c r="G360" s="311"/>
      <c r="H360" s="17">
        <v>36.799999999999997</v>
      </c>
      <c r="I360" s="17">
        <v>96.2</v>
      </c>
      <c r="J360" s="17">
        <v>86.5</v>
      </c>
      <c r="K360" s="98">
        <v>86.2</v>
      </c>
      <c r="L360" s="266"/>
      <c r="M360" s="99"/>
      <c r="N360" s="17"/>
      <c r="O360" s="41"/>
      <c r="P360" s="99">
        <v>98.1</v>
      </c>
      <c r="Q360" s="17">
        <v>20.100000000000001</v>
      </c>
      <c r="R360" s="17">
        <v>49.1</v>
      </c>
      <c r="S360" s="17">
        <v>49</v>
      </c>
      <c r="T360" s="17">
        <v>68.2</v>
      </c>
      <c r="U360" s="17">
        <v>68</v>
      </c>
      <c r="V360" s="17">
        <v>67.8</v>
      </c>
      <c r="W360" s="17">
        <v>71.599999999999994</v>
      </c>
      <c r="X360" s="17">
        <v>88.1</v>
      </c>
      <c r="Y360" s="17">
        <v>88.1</v>
      </c>
      <c r="Z360" s="17">
        <v>87.9</v>
      </c>
      <c r="AA360" s="17">
        <v>69.599999999999994</v>
      </c>
      <c r="AB360" s="17">
        <v>105.4</v>
      </c>
      <c r="AC360" s="17">
        <v>824</v>
      </c>
      <c r="AD360" s="17">
        <v>14.4</v>
      </c>
      <c r="AE360" s="41">
        <v>587</v>
      </c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>
        <v>49.4</v>
      </c>
      <c r="E361" s="17">
        <v>90.6</v>
      </c>
      <c r="F361" s="41">
        <v>18.899999999999999</v>
      </c>
      <c r="G361" s="311"/>
      <c r="H361" s="17">
        <v>40.5</v>
      </c>
      <c r="I361" s="17">
        <v>96.4</v>
      </c>
      <c r="J361" s="17">
        <v>86.6</v>
      </c>
      <c r="K361" s="98">
        <v>86.3</v>
      </c>
      <c r="L361" s="266"/>
      <c r="M361" s="99"/>
      <c r="N361" s="17"/>
      <c r="O361" s="41"/>
      <c r="P361" s="99">
        <v>97.2</v>
      </c>
      <c r="Q361" s="17">
        <v>20.100000000000001</v>
      </c>
      <c r="R361" s="17">
        <v>49.2</v>
      </c>
      <c r="S361" s="17">
        <v>49</v>
      </c>
      <c r="T361" s="17">
        <v>68.599999999999994</v>
      </c>
      <c r="U361" s="17">
        <v>68.400000000000006</v>
      </c>
      <c r="V361" s="17">
        <v>68.2</v>
      </c>
      <c r="W361" s="17">
        <v>72</v>
      </c>
      <c r="X361" s="17">
        <v>88.1</v>
      </c>
      <c r="Y361" s="17">
        <v>88.2</v>
      </c>
      <c r="Z361" s="17">
        <v>87.2</v>
      </c>
      <c r="AA361" s="17">
        <v>68.900000000000006</v>
      </c>
      <c r="AB361" s="17">
        <v>105.4</v>
      </c>
      <c r="AC361" s="17">
        <v>823</v>
      </c>
      <c r="AD361" s="17">
        <v>14.8</v>
      </c>
      <c r="AE361" s="41">
        <v>579</v>
      </c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>
        <v>49.4</v>
      </c>
      <c r="E362" s="17">
        <v>90.7</v>
      </c>
      <c r="F362" s="41">
        <v>18.7</v>
      </c>
      <c r="G362" s="311"/>
      <c r="H362" s="17">
        <v>38.200000000000003</v>
      </c>
      <c r="I362" s="17">
        <v>96.3</v>
      </c>
      <c r="J362" s="17">
        <v>86.7</v>
      </c>
      <c r="K362" s="98">
        <v>86.5</v>
      </c>
      <c r="L362" s="266"/>
      <c r="M362" s="99"/>
      <c r="N362" s="17"/>
      <c r="O362" s="41"/>
      <c r="P362" s="99">
        <v>96.8</v>
      </c>
      <c r="Q362" s="17">
        <v>20</v>
      </c>
      <c r="R362" s="17">
        <v>49.2</v>
      </c>
      <c r="S362" s="17">
        <v>49</v>
      </c>
      <c r="T362" s="17">
        <v>68.2</v>
      </c>
      <c r="U362" s="17">
        <v>68.099999999999994</v>
      </c>
      <c r="V362" s="17">
        <v>67.8</v>
      </c>
      <c r="W362" s="17">
        <v>71.7</v>
      </c>
      <c r="X362" s="17">
        <v>88.3</v>
      </c>
      <c r="Y362" s="17">
        <v>88.4</v>
      </c>
      <c r="Z362" s="17">
        <v>87.6</v>
      </c>
      <c r="AA362" s="17">
        <v>69.099999999999994</v>
      </c>
      <c r="AB362" s="17">
        <v>105.5</v>
      </c>
      <c r="AC362" s="17">
        <v>825</v>
      </c>
      <c r="AD362" s="17">
        <v>15.2</v>
      </c>
      <c r="AE362" s="41">
        <v>580</v>
      </c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>
        <v>49.4</v>
      </c>
      <c r="E363" s="17">
        <v>91.9</v>
      </c>
      <c r="F363" s="41">
        <v>18.5</v>
      </c>
      <c r="G363" s="311"/>
      <c r="H363" s="17">
        <v>37.9</v>
      </c>
      <c r="I363" s="17">
        <v>95.8</v>
      </c>
      <c r="J363" s="17">
        <v>86.8</v>
      </c>
      <c r="K363" s="98">
        <v>86.6</v>
      </c>
      <c r="L363" s="266"/>
      <c r="M363" s="99"/>
      <c r="N363" s="17"/>
      <c r="O363" s="41"/>
      <c r="P363" s="99">
        <v>97</v>
      </c>
      <c r="Q363" s="17">
        <v>19.600000000000001</v>
      </c>
      <c r="R363" s="17">
        <v>49.2</v>
      </c>
      <c r="S363" s="17">
        <v>49</v>
      </c>
      <c r="T363" s="17">
        <v>68</v>
      </c>
      <c r="U363" s="17">
        <v>67.900000000000006</v>
      </c>
      <c r="V363" s="17">
        <v>67.599999999999994</v>
      </c>
      <c r="W363" s="17">
        <v>71.5</v>
      </c>
      <c r="X363" s="17">
        <v>88.4</v>
      </c>
      <c r="Y363" s="17">
        <v>88.5</v>
      </c>
      <c r="Z363" s="17">
        <v>87.7</v>
      </c>
      <c r="AA363" s="17">
        <v>68.7</v>
      </c>
      <c r="AB363" s="17">
        <v>105.8</v>
      </c>
      <c r="AC363" s="17">
        <v>824</v>
      </c>
      <c r="AD363" s="17">
        <v>15.2</v>
      </c>
      <c r="AE363" s="41">
        <v>581</v>
      </c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>
        <v>48.9</v>
      </c>
      <c r="E364" s="17">
        <v>91</v>
      </c>
      <c r="F364" s="41">
        <v>18.899999999999999</v>
      </c>
      <c r="G364" s="311"/>
      <c r="H364" s="17">
        <v>37.4</v>
      </c>
      <c r="I364" s="17">
        <v>94.4</v>
      </c>
      <c r="J364" s="17">
        <v>86.9</v>
      </c>
      <c r="K364" s="98">
        <v>86.6</v>
      </c>
      <c r="L364" s="266"/>
      <c r="M364" s="99"/>
      <c r="N364" s="17"/>
      <c r="O364" s="41"/>
      <c r="P364" s="99">
        <v>96.7</v>
      </c>
      <c r="Q364" s="17">
        <v>19.2</v>
      </c>
      <c r="R364" s="17">
        <v>49.1</v>
      </c>
      <c r="S364" s="17">
        <v>48.6</v>
      </c>
      <c r="T364" s="40">
        <v>68.2</v>
      </c>
      <c r="U364" s="17">
        <v>68</v>
      </c>
      <c r="V364" s="17">
        <v>67.7</v>
      </c>
      <c r="W364" s="17">
        <v>71.7</v>
      </c>
      <c r="X364" s="17">
        <v>88.4</v>
      </c>
      <c r="Y364" s="17">
        <v>88.5</v>
      </c>
      <c r="Z364" s="17">
        <v>87.9</v>
      </c>
      <c r="AA364" s="17">
        <v>68.5</v>
      </c>
      <c r="AB364" s="17">
        <v>105.6</v>
      </c>
      <c r="AC364" s="17">
        <v>823</v>
      </c>
      <c r="AD364" s="17">
        <v>15.2</v>
      </c>
      <c r="AE364" s="41">
        <v>582</v>
      </c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>
        <v>48.9</v>
      </c>
      <c r="E365" s="17">
        <v>92</v>
      </c>
      <c r="F365" s="41">
        <v>17.8</v>
      </c>
      <c r="G365" s="311"/>
      <c r="H365" s="17">
        <v>35.700000000000003</v>
      </c>
      <c r="I365" s="17">
        <v>94.8</v>
      </c>
      <c r="J365" s="17">
        <v>87</v>
      </c>
      <c r="K365" s="98">
        <v>86.7</v>
      </c>
      <c r="L365" s="266"/>
      <c r="M365" s="99"/>
      <c r="N365" s="17"/>
      <c r="O365" s="41"/>
      <c r="P365" s="99">
        <v>96.8</v>
      </c>
      <c r="Q365" s="17">
        <v>19.2</v>
      </c>
      <c r="R365" s="17">
        <v>49.2</v>
      </c>
      <c r="S365" s="17">
        <v>48.6</v>
      </c>
      <c r="T365" s="17">
        <v>67.7</v>
      </c>
      <c r="U365" s="17">
        <v>67.5</v>
      </c>
      <c r="V365" s="17">
        <v>67.3</v>
      </c>
      <c r="W365" s="17">
        <v>71.2</v>
      </c>
      <c r="X365" s="17">
        <v>88.5</v>
      </c>
      <c r="Y365" s="17">
        <v>88.6</v>
      </c>
      <c r="Z365" s="17">
        <v>88</v>
      </c>
      <c r="AA365" s="17">
        <v>68.5</v>
      </c>
      <c r="AB365" s="17">
        <v>106.1</v>
      </c>
      <c r="AC365" s="17">
        <v>824</v>
      </c>
      <c r="AD365" s="17">
        <v>15.5</v>
      </c>
      <c r="AE365" s="41">
        <v>586</v>
      </c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>
        <v>48.9</v>
      </c>
      <c r="E366" s="17">
        <v>91.7</v>
      </c>
      <c r="F366" s="41">
        <v>17.7</v>
      </c>
      <c r="G366" s="312"/>
      <c r="H366" s="17">
        <v>35.5</v>
      </c>
      <c r="I366" s="17">
        <v>95.1</v>
      </c>
      <c r="J366" s="17">
        <v>86.9</v>
      </c>
      <c r="K366" s="98">
        <v>86.6</v>
      </c>
      <c r="L366" s="267"/>
      <c r="M366" s="99"/>
      <c r="N366" s="17"/>
      <c r="O366" s="41"/>
      <c r="P366" s="99">
        <v>96.5</v>
      </c>
      <c r="Q366" s="17">
        <v>18.899999999999999</v>
      </c>
      <c r="R366" s="17">
        <v>49.2</v>
      </c>
      <c r="S366" s="17">
        <v>48.6</v>
      </c>
      <c r="T366" s="17">
        <v>67.5</v>
      </c>
      <c r="U366" s="17">
        <v>67.3</v>
      </c>
      <c r="V366" s="17">
        <v>67.099999999999994</v>
      </c>
      <c r="W366" s="17">
        <v>71</v>
      </c>
      <c r="X366" s="17">
        <v>88.4</v>
      </c>
      <c r="Y366" s="17">
        <v>88.5</v>
      </c>
      <c r="Z366" s="17">
        <v>88</v>
      </c>
      <c r="AA366" s="17">
        <v>68.3</v>
      </c>
      <c r="AB366" s="17">
        <v>105.9</v>
      </c>
      <c r="AC366" s="17">
        <v>823</v>
      </c>
      <c r="AD366" s="17">
        <v>15.3</v>
      </c>
      <c r="AE366" s="41">
        <v>584</v>
      </c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>
        <f>AVERAGE($D$355:$D$366)</f>
        <v>49.274999999999984</v>
      </c>
      <c r="E367" s="78">
        <f>AVERAGE($E$355:$E$366)</f>
        <v>91.458333333333329</v>
      </c>
      <c r="F367" s="102">
        <f>AVERAGE($F$355:$F$366)</f>
        <v>18.116666666666667</v>
      </c>
      <c r="G367" s="77" t="e">
        <f>AVERAGE(G355:G366)</f>
        <v>#DIV/0!</v>
      </c>
      <c r="H367" s="78">
        <f>AVERAGE($H$355:$H$366)</f>
        <v>37.516666666666659</v>
      </c>
      <c r="I367" s="78">
        <f>AVERAGE($I$355:$I$366)</f>
        <v>95.008333333333326</v>
      </c>
      <c r="J367" s="78">
        <f>AVERAGE(J355:J366)</f>
        <v>86.600000000000009</v>
      </c>
      <c r="K367" s="103">
        <f>AVERAGE($K$355:$K$366)</f>
        <v>86.316666666666677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>
        <f>AVERAGE(P355:P366)</f>
        <v>96.483333333333334</v>
      </c>
      <c r="Q367" s="78">
        <f>AVERAGE(R355:R366)</f>
        <v>49.175000000000004</v>
      </c>
      <c r="R367" s="78">
        <f t="shared" ref="R367:AD367" si="55">AVERAGE(R355:R366)</f>
        <v>49.175000000000004</v>
      </c>
      <c r="S367" s="78">
        <f t="shared" si="55"/>
        <v>48.94166666666667</v>
      </c>
      <c r="T367" s="78">
        <f t="shared" si="55"/>
        <v>67.525000000000006</v>
      </c>
      <c r="U367" s="78">
        <f t="shared" si="55"/>
        <v>67.349999999999994</v>
      </c>
      <c r="V367" s="78">
        <f t="shared" si="55"/>
        <v>67.125</v>
      </c>
      <c r="W367" s="78">
        <f t="shared" si="55"/>
        <v>70.95</v>
      </c>
      <c r="X367" s="78">
        <f t="shared" si="55"/>
        <v>88.141666666666666</v>
      </c>
      <c r="Y367" s="78">
        <f t="shared" si="55"/>
        <v>88.216666666666654</v>
      </c>
      <c r="Z367" s="78">
        <f t="shared" si="55"/>
        <v>87.77500000000002</v>
      </c>
      <c r="AA367" s="78">
        <f t="shared" si="55"/>
        <v>68.558333333333337</v>
      </c>
      <c r="AB367" s="78">
        <f t="shared" si="55"/>
        <v>105.72499999999998</v>
      </c>
      <c r="AC367" s="78">
        <f t="shared" si="55"/>
        <v>824</v>
      </c>
      <c r="AD367" s="78">
        <f t="shared" si="55"/>
        <v>15.15</v>
      </c>
      <c r="AE367" s="102">
        <f>AVERAGE($AE$355:$AE$366)</f>
        <v>583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45380</v>
      </c>
      <c r="B368" s="11">
        <v>27.0833333333333</v>
      </c>
      <c r="C368" s="306"/>
      <c r="D368" s="17">
        <v>48.8</v>
      </c>
      <c r="E368" s="17">
        <v>92.7</v>
      </c>
      <c r="F368" s="41">
        <v>17.399999999999999</v>
      </c>
      <c r="G368" s="306"/>
      <c r="H368" s="17">
        <v>33.4</v>
      </c>
      <c r="I368" s="17">
        <v>93.6</v>
      </c>
      <c r="J368" s="17">
        <v>86.8</v>
      </c>
      <c r="K368" s="98">
        <v>86.5</v>
      </c>
      <c r="L368" s="286">
        <f>G368-C368</f>
        <v>0</v>
      </c>
      <c r="M368" s="99"/>
      <c r="N368" s="17"/>
      <c r="O368" s="41"/>
      <c r="P368" s="99">
        <v>97</v>
      </c>
      <c r="Q368" s="17">
        <v>18.399999999999999</v>
      </c>
      <c r="R368" s="17">
        <v>48.5</v>
      </c>
      <c r="S368" s="17">
        <v>48.5</v>
      </c>
      <c r="T368" s="17">
        <v>67.099999999999994</v>
      </c>
      <c r="U368" s="17">
        <v>66.8</v>
      </c>
      <c r="V368" s="17">
        <v>66.7</v>
      </c>
      <c r="W368" s="17">
        <v>70.5</v>
      </c>
      <c r="X368" s="17">
        <v>88.3</v>
      </c>
      <c r="Y368" s="17">
        <v>88.4</v>
      </c>
      <c r="Z368" s="17">
        <v>88.3</v>
      </c>
      <c r="AA368" s="17">
        <v>68.5</v>
      </c>
      <c r="AB368" s="17">
        <v>103.7</v>
      </c>
      <c r="AC368" s="17">
        <v>823</v>
      </c>
      <c r="AD368" s="17">
        <v>15.6</v>
      </c>
      <c r="AE368" s="41">
        <v>584</v>
      </c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>
        <v>48.8</v>
      </c>
      <c r="E369" s="17">
        <v>92.8</v>
      </c>
      <c r="F369" s="41">
        <v>17.2</v>
      </c>
      <c r="G369" s="311"/>
      <c r="H369" s="17">
        <v>33.1</v>
      </c>
      <c r="I369" s="17">
        <v>94.2</v>
      </c>
      <c r="J369" s="17">
        <v>86.9</v>
      </c>
      <c r="K369" s="98">
        <v>86.6</v>
      </c>
      <c r="L369" s="266"/>
      <c r="M369" s="99"/>
      <c r="N369" s="17"/>
      <c r="O369" s="41"/>
      <c r="P369" s="99">
        <v>96.6</v>
      </c>
      <c r="Q369" s="17">
        <v>18.399999999999999</v>
      </c>
      <c r="R369" s="17">
        <v>48.5</v>
      </c>
      <c r="S369" s="17">
        <v>48.5</v>
      </c>
      <c r="T369" s="17">
        <v>67</v>
      </c>
      <c r="U369" s="17">
        <v>66.8</v>
      </c>
      <c r="V369" s="17">
        <v>66.599999999999994</v>
      </c>
      <c r="W369" s="17">
        <v>70.5</v>
      </c>
      <c r="X369" s="17">
        <v>88.4</v>
      </c>
      <c r="Y369" s="17">
        <v>88.5</v>
      </c>
      <c r="Z369" s="17">
        <v>88.3</v>
      </c>
      <c r="AA369" s="17">
        <v>68.400000000000006</v>
      </c>
      <c r="AB369" s="17">
        <v>103.6</v>
      </c>
      <c r="AC369" s="17">
        <v>824</v>
      </c>
      <c r="AD369" s="17">
        <v>16.2</v>
      </c>
      <c r="AE369" s="41">
        <v>586</v>
      </c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>
        <v>48.7</v>
      </c>
      <c r="E370" s="17">
        <v>90.9</v>
      </c>
      <c r="F370" s="41">
        <v>17.2</v>
      </c>
      <c r="G370" s="311"/>
      <c r="H370" s="17">
        <v>33.4</v>
      </c>
      <c r="I370" s="17">
        <v>94</v>
      </c>
      <c r="J370" s="17">
        <v>87</v>
      </c>
      <c r="K370" s="98">
        <v>86.7</v>
      </c>
      <c r="L370" s="266"/>
      <c r="M370" s="99"/>
      <c r="N370" s="17"/>
      <c r="O370" s="41"/>
      <c r="P370" s="99">
        <v>95.7</v>
      </c>
      <c r="Q370" s="17">
        <v>18.2</v>
      </c>
      <c r="R370" s="17">
        <v>48.5</v>
      </c>
      <c r="S370" s="17">
        <v>48.4</v>
      </c>
      <c r="T370" s="17">
        <v>67.099999999999994</v>
      </c>
      <c r="U370" s="17">
        <v>66.8</v>
      </c>
      <c r="V370" s="17">
        <v>66.7</v>
      </c>
      <c r="W370" s="17">
        <v>70.599999999999994</v>
      </c>
      <c r="X370" s="17">
        <v>88.5</v>
      </c>
      <c r="Y370" s="17">
        <v>88.6</v>
      </c>
      <c r="Z370" s="17">
        <v>88.4</v>
      </c>
      <c r="AA370" s="17">
        <v>68.5</v>
      </c>
      <c r="AB370" s="17">
        <v>103.8</v>
      </c>
      <c r="AC370" s="17">
        <v>824</v>
      </c>
      <c r="AD370" s="17">
        <v>15</v>
      </c>
      <c r="AE370" s="41">
        <v>587</v>
      </c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>
        <v>48.8</v>
      </c>
      <c r="E371" s="17">
        <v>91.1</v>
      </c>
      <c r="F371" s="41">
        <v>17.399999999999999</v>
      </c>
      <c r="G371" s="311"/>
      <c r="H371" s="17">
        <v>36</v>
      </c>
      <c r="I371" s="17">
        <v>94.7</v>
      </c>
      <c r="J371" s="17">
        <v>87.5</v>
      </c>
      <c r="K371" s="98">
        <v>87.3</v>
      </c>
      <c r="L371" s="266"/>
      <c r="M371" s="99"/>
      <c r="N371" s="17"/>
      <c r="O371" s="41"/>
      <c r="P371" s="99">
        <v>95.8</v>
      </c>
      <c r="Q371" s="40">
        <v>18.5</v>
      </c>
      <c r="R371" s="17">
        <v>48.5</v>
      </c>
      <c r="S371" s="17">
        <v>48.4</v>
      </c>
      <c r="T371" s="17">
        <v>68</v>
      </c>
      <c r="U371" s="17">
        <v>67.8</v>
      </c>
      <c r="V371" s="17">
        <v>67.5</v>
      </c>
      <c r="W371" s="17">
        <v>71.5</v>
      </c>
      <c r="X371" s="17">
        <v>89</v>
      </c>
      <c r="Y371" s="17">
        <v>89.1</v>
      </c>
      <c r="Z371" s="17">
        <v>88.9</v>
      </c>
      <c r="AA371" s="17">
        <v>69.400000000000006</v>
      </c>
      <c r="AB371" s="17">
        <v>103.5</v>
      </c>
      <c r="AC371" s="17">
        <v>825</v>
      </c>
      <c r="AD371" s="17">
        <v>12.4</v>
      </c>
      <c r="AE371" s="41">
        <v>589</v>
      </c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>
        <v>48.9</v>
      </c>
      <c r="E372" s="17">
        <v>87.9</v>
      </c>
      <c r="F372" s="41">
        <v>17.899999999999999</v>
      </c>
      <c r="G372" s="311"/>
      <c r="H372" s="17">
        <v>37.6</v>
      </c>
      <c r="I372" s="17">
        <v>92.6</v>
      </c>
      <c r="J372" s="17">
        <v>88</v>
      </c>
      <c r="K372" s="98">
        <v>87.7</v>
      </c>
      <c r="L372" s="266"/>
      <c r="M372" s="99"/>
      <c r="N372" s="17"/>
      <c r="O372" s="41"/>
      <c r="P372" s="99">
        <v>95.5</v>
      </c>
      <c r="Q372" s="17">
        <v>19.3</v>
      </c>
      <c r="R372" s="17">
        <v>48.6</v>
      </c>
      <c r="S372" s="17">
        <v>48.6</v>
      </c>
      <c r="T372" s="17">
        <v>69.2</v>
      </c>
      <c r="U372" s="17">
        <v>69</v>
      </c>
      <c r="V372" s="17">
        <v>68.8</v>
      </c>
      <c r="W372" s="17">
        <v>72.900000000000006</v>
      </c>
      <c r="X372" s="17">
        <v>89.5</v>
      </c>
      <c r="Y372" s="40">
        <v>89.5</v>
      </c>
      <c r="Z372" s="17">
        <v>89.4</v>
      </c>
      <c r="AA372" s="17">
        <v>70.7</v>
      </c>
      <c r="AB372" s="17">
        <v>102.6</v>
      </c>
      <c r="AC372" s="17">
        <v>824</v>
      </c>
      <c r="AD372" s="17">
        <v>12.2</v>
      </c>
      <c r="AE372" s="41">
        <v>595</v>
      </c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>
        <v>48.9</v>
      </c>
      <c r="E373" s="17">
        <v>90.2</v>
      </c>
      <c r="F373" s="41">
        <v>18.399999999999999</v>
      </c>
      <c r="G373" s="311"/>
      <c r="H373" s="17">
        <v>39</v>
      </c>
      <c r="I373" s="17">
        <v>93.6</v>
      </c>
      <c r="J373" s="17">
        <v>88.2</v>
      </c>
      <c r="K373" s="98">
        <v>88</v>
      </c>
      <c r="L373" s="266"/>
      <c r="M373" s="99"/>
      <c r="N373" s="17"/>
      <c r="O373" s="41"/>
      <c r="P373" s="99">
        <v>94.9</v>
      </c>
      <c r="Q373" s="17">
        <v>19.899999999999999</v>
      </c>
      <c r="R373" s="17">
        <v>48.6</v>
      </c>
      <c r="S373" s="17">
        <v>48.5</v>
      </c>
      <c r="T373" s="17">
        <v>69.099999999999994</v>
      </c>
      <c r="U373" s="17">
        <v>69.7</v>
      </c>
      <c r="V373" s="17">
        <v>69.400000000000006</v>
      </c>
      <c r="W373" s="17">
        <v>73.599999999999994</v>
      </c>
      <c r="X373" s="17">
        <v>89.7</v>
      </c>
      <c r="Y373" s="17">
        <v>89.7</v>
      </c>
      <c r="Z373" s="17">
        <v>89.6</v>
      </c>
      <c r="AA373" s="17">
        <v>71.400000000000006</v>
      </c>
      <c r="AB373" s="17">
        <v>102.5</v>
      </c>
      <c r="AC373" s="17">
        <v>823</v>
      </c>
      <c r="AD373" s="17">
        <v>13.4</v>
      </c>
      <c r="AE373" s="41">
        <v>593</v>
      </c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>
        <v>48.7</v>
      </c>
      <c r="E374" s="17">
        <v>89.9</v>
      </c>
      <c r="F374" s="41">
        <v>18.399999999999999</v>
      </c>
      <c r="G374" s="311"/>
      <c r="H374" s="17">
        <v>38.9</v>
      </c>
      <c r="I374" s="17">
        <v>94.1</v>
      </c>
      <c r="J374" s="17">
        <v>88.2</v>
      </c>
      <c r="K374" s="17">
        <v>88</v>
      </c>
      <c r="L374" s="266"/>
      <c r="M374" s="99"/>
      <c r="N374" s="17"/>
      <c r="O374" s="41"/>
      <c r="P374" s="99">
        <v>95.7</v>
      </c>
      <c r="Q374" s="17">
        <v>20</v>
      </c>
      <c r="R374" s="17">
        <v>48.8</v>
      </c>
      <c r="S374" s="17">
        <v>48.6</v>
      </c>
      <c r="T374" s="17">
        <v>69.599999999999994</v>
      </c>
      <c r="U374" s="17">
        <v>69.5</v>
      </c>
      <c r="V374" s="17">
        <v>69.2</v>
      </c>
      <c r="W374" s="17">
        <v>73.400000000000006</v>
      </c>
      <c r="X374" s="17">
        <v>89.7</v>
      </c>
      <c r="Y374" s="17">
        <v>89.8</v>
      </c>
      <c r="Z374" s="17">
        <v>89.7</v>
      </c>
      <c r="AA374" s="17">
        <v>71</v>
      </c>
      <c r="AB374" s="17">
        <v>103.2</v>
      </c>
      <c r="AC374" s="17">
        <v>824</v>
      </c>
      <c r="AD374" s="17">
        <v>13.4</v>
      </c>
      <c r="AE374" s="41">
        <v>594</v>
      </c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>
        <v>49.3</v>
      </c>
      <c r="E375" s="17">
        <v>90.3</v>
      </c>
      <c r="F375" s="41">
        <v>18.7</v>
      </c>
      <c r="G375" s="311"/>
      <c r="H375" s="17">
        <v>38.4</v>
      </c>
      <c r="I375" s="17">
        <v>94.3</v>
      </c>
      <c r="J375" s="17">
        <v>88.5</v>
      </c>
      <c r="K375" s="17">
        <v>88.2</v>
      </c>
      <c r="L375" s="266"/>
      <c r="M375" s="99"/>
      <c r="N375" s="17"/>
      <c r="O375" s="41"/>
      <c r="P375" s="99">
        <v>95.4</v>
      </c>
      <c r="Q375" s="17">
        <v>20</v>
      </c>
      <c r="R375" s="17">
        <v>49</v>
      </c>
      <c r="S375" s="17">
        <v>49</v>
      </c>
      <c r="T375" s="17">
        <v>69.900000000000006</v>
      </c>
      <c r="U375" s="17">
        <v>69.7</v>
      </c>
      <c r="V375" s="17">
        <v>69.5</v>
      </c>
      <c r="W375" s="17">
        <v>74.2</v>
      </c>
      <c r="X375" s="17">
        <v>90</v>
      </c>
      <c r="Y375" s="17">
        <v>90</v>
      </c>
      <c r="Z375" s="17">
        <v>89.9</v>
      </c>
      <c r="AA375" s="17">
        <v>71.400000000000006</v>
      </c>
      <c r="AB375" s="17">
        <v>102.6</v>
      </c>
      <c r="AC375" s="17">
        <v>826</v>
      </c>
      <c r="AD375" s="17">
        <v>12.4</v>
      </c>
      <c r="AE375" s="41">
        <v>596</v>
      </c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>
        <v>49.3</v>
      </c>
      <c r="E376" s="17">
        <v>91.1</v>
      </c>
      <c r="F376" s="41">
        <v>18.3</v>
      </c>
      <c r="G376" s="311"/>
      <c r="H376" s="17">
        <v>37.4</v>
      </c>
      <c r="I376" s="17">
        <v>94.5</v>
      </c>
      <c r="J376" s="17">
        <v>88.4</v>
      </c>
      <c r="K376" s="17">
        <v>88.1</v>
      </c>
      <c r="L376" s="266"/>
      <c r="M376" s="99"/>
      <c r="N376" s="17"/>
      <c r="O376" s="41"/>
      <c r="P376" s="99">
        <v>95.7</v>
      </c>
      <c r="Q376" s="17">
        <v>19.7</v>
      </c>
      <c r="R376" s="17">
        <v>49.1</v>
      </c>
      <c r="S376" s="17">
        <v>49</v>
      </c>
      <c r="T376" s="17">
        <v>69.2</v>
      </c>
      <c r="U376" s="17">
        <v>69</v>
      </c>
      <c r="V376" s="17">
        <v>68.7</v>
      </c>
      <c r="W376" s="17">
        <v>73.400000000000006</v>
      </c>
      <c r="X376" s="17">
        <v>89.9</v>
      </c>
      <c r="Y376" s="17">
        <v>90</v>
      </c>
      <c r="Z376" s="17">
        <v>89.9</v>
      </c>
      <c r="AA376" s="17">
        <v>70.7</v>
      </c>
      <c r="AB376" s="17">
        <v>104</v>
      </c>
      <c r="AC376" s="17">
        <v>824</v>
      </c>
      <c r="AD376" s="17">
        <v>12.6</v>
      </c>
      <c r="AE376" s="41">
        <v>594</v>
      </c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>
        <v>49.4</v>
      </c>
      <c r="E377" s="17">
        <v>90.2</v>
      </c>
      <c r="F377" s="41">
        <v>18</v>
      </c>
      <c r="G377" s="311"/>
      <c r="H377" s="17">
        <v>36.5</v>
      </c>
      <c r="I377" s="17">
        <v>94.2</v>
      </c>
      <c r="J377" s="17">
        <v>88.2</v>
      </c>
      <c r="K377" s="17">
        <v>88</v>
      </c>
      <c r="L377" s="266"/>
      <c r="M377" s="99"/>
      <c r="N377" s="17"/>
      <c r="O377" s="41"/>
      <c r="P377" s="99">
        <v>95.9</v>
      </c>
      <c r="Q377" s="17">
        <v>19.100000000000001</v>
      </c>
      <c r="R377" s="17">
        <v>49.1</v>
      </c>
      <c r="S377" s="17">
        <v>49</v>
      </c>
      <c r="T377" s="17">
        <v>68.3</v>
      </c>
      <c r="U377" s="17">
        <v>68.099999999999994</v>
      </c>
      <c r="V377" s="17">
        <v>67.900000000000006</v>
      </c>
      <c r="W377" s="17">
        <v>72.400000000000006</v>
      </c>
      <c r="X377" s="17">
        <v>89.7</v>
      </c>
      <c r="Y377" s="17">
        <v>89.8</v>
      </c>
      <c r="Z377" s="17">
        <v>89.6</v>
      </c>
      <c r="AA377" s="17">
        <v>69.8</v>
      </c>
      <c r="AB377" s="17">
        <v>104.1</v>
      </c>
      <c r="AC377" s="17">
        <v>824</v>
      </c>
      <c r="AD377" s="17">
        <v>12.6</v>
      </c>
      <c r="AE377" s="41">
        <v>596</v>
      </c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>
        <v>49.3</v>
      </c>
      <c r="E378" s="17">
        <v>89.6</v>
      </c>
      <c r="F378" s="41">
        <v>18</v>
      </c>
      <c r="G378" s="311"/>
      <c r="H378" s="17">
        <v>34.700000000000003</v>
      </c>
      <c r="I378" s="17">
        <v>94.4</v>
      </c>
      <c r="J378" s="17">
        <v>87.9</v>
      </c>
      <c r="K378" s="17">
        <v>87.7</v>
      </c>
      <c r="L378" s="266"/>
      <c r="M378" s="99"/>
      <c r="N378" s="17"/>
      <c r="O378" s="41"/>
      <c r="P378" s="99">
        <v>96.5</v>
      </c>
      <c r="Q378" s="17">
        <v>19.399999999999999</v>
      </c>
      <c r="R378" s="17">
        <v>49.1</v>
      </c>
      <c r="S378" s="17">
        <v>49</v>
      </c>
      <c r="T378" s="17">
        <v>68.2</v>
      </c>
      <c r="U378" s="17">
        <v>68</v>
      </c>
      <c r="V378" s="17">
        <v>67.8</v>
      </c>
      <c r="W378" s="17">
        <v>72.400000000000006</v>
      </c>
      <c r="X378" s="17">
        <v>89.7</v>
      </c>
      <c r="Y378" s="17">
        <v>89.8</v>
      </c>
      <c r="Z378" s="17">
        <v>89.4</v>
      </c>
      <c r="AA378" s="17">
        <v>69.7</v>
      </c>
      <c r="AB378" s="17">
        <v>104.2</v>
      </c>
      <c r="AC378" s="17">
        <v>824</v>
      </c>
      <c r="AD378" s="17">
        <v>12.6</v>
      </c>
      <c r="AE378" s="41">
        <v>593</v>
      </c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>
        <v>49.4</v>
      </c>
      <c r="E379" s="17">
        <v>92.9</v>
      </c>
      <c r="F379" s="41">
        <v>17.600000000000001</v>
      </c>
      <c r="G379" s="312"/>
      <c r="H379" s="17">
        <v>33.4</v>
      </c>
      <c r="I379" s="17">
        <v>95.1</v>
      </c>
      <c r="J379" s="17">
        <v>87.6</v>
      </c>
      <c r="K379" s="17">
        <v>87.4</v>
      </c>
      <c r="L379" s="267"/>
      <c r="M379" s="99"/>
      <c r="N379" s="17"/>
      <c r="O379" s="41"/>
      <c r="P379" s="99">
        <v>97.5</v>
      </c>
      <c r="Q379" s="40">
        <v>18.7</v>
      </c>
      <c r="R379" s="17">
        <v>49.1</v>
      </c>
      <c r="S379" s="17">
        <v>49</v>
      </c>
      <c r="T379" s="17">
        <v>67</v>
      </c>
      <c r="U379" s="17">
        <v>66.7</v>
      </c>
      <c r="V379" s="17">
        <v>66.599999999999994</v>
      </c>
      <c r="W379" s="17">
        <v>70.900000000000006</v>
      </c>
      <c r="X379" s="17">
        <v>89.5</v>
      </c>
      <c r="Y379" s="17">
        <v>89.5</v>
      </c>
      <c r="Z379" s="17">
        <v>89.1</v>
      </c>
      <c r="AA379" s="17">
        <v>68.5</v>
      </c>
      <c r="AB379" s="17">
        <v>104.8</v>
      </c>
      <c r="AC379" s="17">
        <v>824</v>
      </c>
      <c r="AD379" s="17">
        <v>12.4</v>
      </c>
      <c r="AE379" s="41">
        <v>591</v>
      </c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>
        <f>AVERAGE($D$368:$D$379)</f>
        <v>49.024999999999999</v>
      </c>
      <c r="E380" s="78">
        <f>AVERAGE($E$368:$E$379)</f>
        <v>90.800000000000011</v>
      </c>
      <c r="F380" s="102">
        <f>AVERAGE($F$368:$F$379)</f>
        <v>17.875</v>
      </c>
      <c r="G380" s="77" t="e">
        <f>AVERAGE(G368:G379)</f>
        <v>#DIV/0!</v>
      </c>
      <c r="H380" s="78">
        <f>AVERAGE($H$368:$H$379)</f>
        <v>35.983333333333327</v>
      </c>
      <c r="I380" s="78">
        <f>AVERAGE($I$368:$I$379)</f>
        <v>94.108333333333334</v>
      </c>
      <c r="J380" s="78">
        <f>AVERAGE(J368:J379)</f>
        <v>87.766666666666666</v>
      </c>
      <c r="K380" s="103">
        <f>AVERAGE($K$368:$K$379)</f>
        <v>87.516666666666666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>
        <f t="shared" si="57"/>
        <v>96.016666666666666</v>
      </c>
      <c r="Q380" s="78">
        <f t="shared" si="57"/>
        <v>19.133333333333329</v>
      </c>
      <c r="R380" s="78">
        <f t="shared" si="57"/>
        <v>48.783333333333339</v>
      </c>
      <c r="S380" s="78">
        <f t="shared" si="57"/>
        <v>48.708333333333336</v>
      </c>
      <c r="T380" s="78">
        <f t="shared" si="57"/>
        <v>68.308333333333337</v>
      </c>
      <c r="U380" s="78">
        <f t="shared" si="57"/>
        <v>68.158333333333346</v>
      </c>
      <c r="V380" s="78">
        <f t="shared" si="57"/>
        <v>67.95</v>
      </c>
      <c r="W380" s="78">
        <f t="shared" si="57"/>
        <v>72.191666666666663</v>
      </c>
      <c r="X380" s="78">
        <f t="shared" si="57"/>
        <v>89.325000000000003</v>
      </c>
      <c r="Y380" s="78">
        <f t="shared" si="57"/>
        <v>89.391666666666652</v>
      </c>
      <c r="Z380" s="78">
        <f t="shared" si="57"/>
        <v>89.208333333333329</v>
      </c>
      <c r="AA380" s="78">
        <f t="shared" si="57"/>
        <v>69.833333333333329</v>
      </c>
      <c r="AB380" s="78">
        <f t="shared" si="57"/>
        <v>103.55000000000001</v>
      </c>
      <c r="AC380" s="78">
        <f t="shared" si="57"/>
        <v>824.08333333333337</v>
      </c>
      <c r="AD380" s="78">
        <f t="shared" si="57"/>
        <v>13.4</v>
      </c>
      <c r="AE380" s="102">
        <f>AVERAGE($AE$368:$AE$379)</f>
        <v>591.5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45381</v>
      </c>
      <c r="B381" s="11">
        <v>28.0833333333333</v>
      </c>
      <c r="C381" s="306"/>
      <c r="D381" s="17">
        <v>49.4</v>
      </c>
      <c r="E381" s="17">
        <v>91.9</v>
      </c>
      <c r="F381" s="41">
        <v>17.100000000000001</v>
      </c>
      <c r="G381" s="306"/>
      <c r="H381" s="17">
        <v>33.1</v>
      </c>
      <c r="I381" s="17">
        <v>95.3</v>
      </c>
      <c r="J381" s="17">
        <v>87.5</v>
      </c>
      <c r="K381" s="98">
        <v>87.2</v>
      </c>
      <c r="L381" s="286">
        <f>G381-C381</f>
        <v>0</v>
      </c>
      <c r="M381" s="99"/>
      <c r="N381" s="17"/>
      <c r="O381" s="41"/>
      <c r="P381" s="99">
        <v>97.4</v>
      </c>
      <c r="Q381" s="17">
        <v>18.100000000000001</v>
      </c>
      <c r="R381" s="17">
        <v>49.1</v>
      </c>
      <c r="S381" s="17">
        <v>49</v>
      </c>
      <c r="T381" s="17">
        <v>66.5</v>
      </c>
      <c r="U381" s="17">
        <v>66.2</v>
      </c>
      <c r="V381" s="17">
        <v>66</v>
      </c>
      <c r="W381" s="17">
        <v>70.3</v>
      </c>
      <c r="X381" s="17">
        <v>89.1</v>
      </c>
      <c r="Y381" s="17">
        <v>89.1</v>
      </c>
      <c r="Z381" s="17">
        <v>88.9</v>
      </c>
      <c r="AA381" s="17">
        <v>67.900000000000006</v>
      </c>
      <c r="AB381" s="17">
        <v>105.2</v>
      </c>
      <c r="AC381" s="17">
        <v>824</v>
      </c>
      <c r="AD381" s="17">
        <v>12.6</v>
      </c>
      <c r="AE381" s="41">
        <v>591</v>
      </c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>
        <v>49.4</v>
      </c>
      <c r="E382" s="17">
        <v>94.6</v>
      </c>
      <c r="F382" s="41">
        <v>17.2</v>
      </c>
      <c r="G382" s="311"/>
      <c r="H382" s="17">
        <v>36.1</v>
      </c>
      <c r="I382" s="17">
        <v>96.7</v>
      </c>
      <c r="J382" s="17">
        <v>87.6</v>
      </c>
      <c r="K382" s="98">
        <v>87.3</v>
      </c>
      <c r="L382" s="266"/>
      <c r="M382" s="99"/>
      <c r="N382" s="17"/>
      <c r="O382" s="41"/>
      <c r="P382" s="99">
        <v>97.3</v>
      </c>
      <c r="Q382" s="17">
        <v>18.5</v>
      </c>
      <c r="R382" s="17">
        <v>49.1</v>
      </c>
      <c r="S382" s="17">
        <v>49</v>
      </c>
      <c r="T382" s="17">
        <v>67.099999999999994</v>
      </c>
      <c r="U382" s="17">
        <v>66.8</v>
      </c>
      <c r="V382" s="17">
        <v>66.7</v>
      </c>
      <c r="W382" s="17">
        <v>70.900000000000006</v>
      </c>
      <c r="X382" s="17">
        <v>89.2</v>
      </c>
      <c r="Y382" s="17">
        <v>89.2</v>
      </c>
      <c r="Z382" s="17">
        <v>89</v>
      </c>
      <c r="AA382" s="17">
        <v>68.5</v>
      </c>
      <c r="AB382" s="17">
        <v>105.5</v>
      </c>
      <c r="AC382" s="17">
        <v>824</v>
      </c>
      <c r="AD382" s="17">
        <v>12.7</v>
      </c>
      <c r="AE382" s="41">
        <v>590</v>
      </c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>
        <v>49.4</v>
      </c>
      <c r="E383" s="17">
        <v>92.2</v>
      </c>
      <c r="F383" s="41">
        <v>17.5</v>
      </c>
      <c r="G383" s="311"/>
      <c r="H383" s="17">
        <v>36.5</v>
      </c>
      <c r="I383" s="17">
        <v>95.4</v>
      </c>
      <c r="J383" s="17">
        <v>87.8</v>
      </c>
      <c r="K383" s="98">
        <v>87.6</v>
      </c>
      <c r="L383" s="266"/>
      <c r="M383" s="99"/>
      <c r="N383" s="17"/>
      <c r="O383" s="41"/>
      <c r="P383" s="99">
        <v>96.9</v>
      </c>
      <c r="Q383" s="17">
        <v>18.8</v>
      </c>
      <c r="R383" s="17">
        <v>49.2</v>
      </c>
      <c r="S383" s="17">
        <v>49.1</v>
      </c>
      <c r="T383" s="17">
        <v>67.5</v>
      </c>
      <c r="U383" s="17">
        <v>67.3</v>
      </c>
      <c r="V383" s="17">
        <v>67.099999999999994</v>
      </c>
      <c r="W383" s="17">
        <v>71.400000000000006</v>
      </c>
      <c r="X383" s="17">
        <v>89.4</v>
      </c>
      <c r="Y383" s="40">
        <v>89.4</v>
      </c>
      <c r="Z383" s="17">
        <v>89.3</v>
      </c>
      <c r="AA383" s="17">
        <v>69</v>
      </c>
      <c r="AB383" s="17">
        <v>104.9</v>
      </c>
      <c r="AC383" s="17">
        <v>823</v>
      </c>
      <c r="AD383" s="17">
        <v>12.7</v>
      </c>
      <c r="AE383" s="41">
        <v>593</v>
      </c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>
        <v>49.4</v>
      </c>
      <c r="E384" s="17">
        <v>91.5</v>
      </c>
      <c r="F384" s="41">
        <v>17.8</v>
      </c>
      <c r="G384" s="311"/>
      <c r="H384" s="17">
        <v>37.299999999999997</v>
      </c>
      <c r="I384" s="17">
        <v>96.2</v>
      </c>
      <c r="J384" s="17">
        <v>88</v>
      </c>
      <c r="K384" s="98">
        <v>87.7</v>
      </c>
      <c r="L384" s="266"/>
      <c r="M384" s="99"/>
      <c r="N384" s="17"/>
      <c r="O384" s="41"/>
      <c r="P384" s="99">
        <v>95.9</v>
      </c>
      <c r="Q384" s="17">
        <v>19.2</v>
      </c>
      <c r="R384" s="17">
        <v>49.1</v>
      </c>
      <c r="S384" s="17">
        <v>49</v>
      </c>
      <c r="T384" s="17">
        <v>68.900000000000006</v>
      </c>
      <c r="U384" s="17">
        <v>68</v>
      </c>
      <c r="V384" s="17">
        <v>67.8</v>
      </c>
      <c r="W384" s="17">
        <v>72.2</v>
      </c>
      <c r="X384" s="17">
        <v>89.5</v>
      </c>
      <c r="Y384" s="17">
        <v>89.5</v>
      </c>
      <c r="Z384" s="17">
        <v>89.5</v>
      </c>
      <c r="AA384" s="17">
        <v>69.7</v>
      </c>
      <c r="AB384" s="17">
        <v>104.4</v>
      </c>
      <c r="AC384" s="17">
        <v>825</v>
      </c>
      <c r="AD384" s="17">
        <v>12.8</v>
      </c>
      <c r="AE384" s="41">
        <v>591</v>
      </c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>
        <v>49.4</v>
      </c>
      <c r="E385" s="17">
        <v>89</v>
      </c>
      <c r="F385" s="41">
        <v>18.2</v>
      </c>
      <c r="G385" s="311"/>
      <c r="H385" s="17">
        <v>38.799999999999997</v>
      </c>
      <c r="I385" s="17">
        <v>95</v>
      </c>
      <c r="J385" s="17">
        <v>87.8</v>
      </c>
      <c r="K385" s="98">
        <v>87.5</v>
      </c>
      <c r="L385" s="266"/>
      <c r="M385" s="99"/>
      <c r="N385" s="17"/>
      <c r="O385" s="41"/>
      <c r="P385" s="99">
        <v>97</v>
      </c>
      <c r="Q385" s="17">
        <v>19.7</v>
      </c>
      <c r="R385" s="17">
        <v>49.1</v>
      </c>
      <c r="S385" s="17">
        <v>49</v>
      </c>
      <c r="T385" s="17">
        <v>68.8</v>
      </c>
      <c r="U385" s="17">
        <v>68.5</v>
      </c>
      <c r="V385" s="17">
        <v>68.400000000000006</v>
      </c>
      <c r="W385" s="17">
        <v>72.7</v>
      </c>
      <c r="X385" s="17">
        <v>89.4</v>
      </c>
      <c r="Y385" s="17">
        <v>89.4</v>
      </c>
      <c r="Z385" s="17">
        <v>89.3</v>
      </c>
      <c r="AA385" s="17">
        <v>70.2</v>
      </c>
      <c r="AB385" s="17">
        <v>104.2</v>
      </c>
      <c r="AC385" s="17">
        <v>823</v>
      </c>
      <c r="AD385" s="17">
        <v>12.9</v>
      </c>
      <c r="AE385" s="41">
        <v>590</v>
      </c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>
        <v>49.5</v>
      </c>
      <c r="E386" s="17">
        <v>87.2</v>
      </c>
      <c r="F386" s="41">
        <v>18.7</v>
      </c>
      <c r="G386" s="311"/>
      <c r="H386" s="17">
        <v>39.4</v>
      </c>
      <c r="I386" s="17">
        <v>91.5</v>
      </c>
      <c r="J386" s="17">
        <v>87.8</v>
      </c>
      <c r="K386" s="98">
        <v>87.5</v>
      </c>
      <c r="L386" s="266"/>
      <c r="M386" s="99"/>
      <c r="N386" s="17"/>
      <c r="O386" s="41"/>
      <c r="P386" s="99">
        <v>92.7</v>
      </c>
      <c r="Q386" s="17">
        <v>20.3</v>
      </c>
      <c r="R386" s="17">
        <v>49.2</v>
      </c>
      <c r="S386" s="17">
        <v>49.2</v>
      </c>
      <c r="T386" s="17">
        <v>69.400000000000006</v>
      </c>
      <c r="U386" s="17">
        <v>69.099999999999994</v>
      </c>
      <c r="V386" s="17">
        <v>68.900000000000006</v>
      </c>
      <c r="W386" s="17">
        <v>73.400000000000006</v>
      </c>
      <c r="X386" s="17">
        <v>89.3</v>
      </c>
      <c r="Y386" s="17">
        <v>89.3</v>
      </c>
      <c r="Z386" s="17">
        <v>89.2</v>
      </c>
      <c r="AA386" s="17">
        <v>70.900000000000006</v>
      </c>
      <c r="AB386" s="17">
        <v>104</v>
      </c>
      <c r="AC386" s="17">
        <v>824</v>
      </c>
      <c r="AD386" s="17">
        <v>14.9</v>
      </c>
      <c r="AE386" s="41">
        <v>593</v>
      </c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>
        <v>49.4</v>
      </c>
      <c r="E387" s="17">
        <v>89.6</v>
      </c>
      <c r="F387" s="41">
        <v>18.899999999999999</v>
      </c>
      <c r="G387" s="311"/>
      <c r="H387" s="17">
        <v>39.6</v>
      </c>
      <c r="I387" s="17">
        <v>96.1</v>
      </c>
      <c r="J387" s="17">
        <v>87.3</v>
      </c>
      <c r="K387" s="98">
        <v>87</v>
      </c>
      <c r="L387" s="266"/>
      <c r="M387" s="99"/>
      <c r="N387" s="17"/>
      <c r="O387" s="41"/>
      <c r="P387" s="99">
        <v>97.1</v>
      </c>
      <c r="Q387" s="17">
        <v>20.399999999999999</v>
      </c>
      <c r="R387" s="17">
        <v>49.1</v>
      </c>
      <c r="S387" s="17">
        <v>49.1</v>
      </c>
      <c r="T387" s="17">
        <v>69</v>
      </c>
      <c r="U387" s="17">
        <v>68.8</v>
      </c>
      <c r="V387" s="17">
        <v>68.599999999999994</v>
      </c>
      <c r="W387" s="17">
        <v>73</v>
      </c>
      <c r="X387" s="17">
        <v>88.8</v>
      </c>
      <c r="Y387" s="17">
        <v>88.9</v>
      </c>
      <c r="Z387" s="17">
        <v>88.7</v>
      </c>
      <c r="AA387" s="17">
        <v>70.5</v>
      </c>
      <c r="AB387" s="17">
        <v>104.4</v>
      </c>
      <c r="AC387" s="17">
        <v>824</v>
      </c>
      <c r="AD387" s="17">
        <v>13.2</v>
      </c>
      <c r="AE387" s="41">
        <v>587</v>
      </c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>
        <v>49.4</v>
      </c>
      <c r="E388" s="17">
        <v>90.4</v>
      </c>
      <c r="F388" s="41">
        <v>19</v>
      </c>
      <c r="G388" s="311"/>
      <c r="H388" s="17">
        <v>38.700000000000003</v>
      </c>
      <c r="I388" s="17">
        <v>95.7</v>
      </c>
      <c r="J388" s="17">
        <v>87</v>
      </c>
      <c r="K388" s="98">
        <v>86.7</v>
      </c>
      <c r="L388" s="266"/>
      <c r="M388" s="99"/>
      <c r="N388" s="17"/>
      <c r="O388" s="41"/>
      <c r="P388" s="99">
        <v>97.1</v>
      </c>
      <c r="Q388" s="17">
        <v>20.3</v>
      </c>
      <c r="R388" s="17">
        <v>49.2</v>
      </c>
      <c r="S388" s="17">
        <v>49.1</v>
      </c>
      <c r="T388" s="17">
        <v>68.599999999999994</v>
      </c>
      <c r="U388" s="17">
        <v>68.400000000000006</v>
      </c>
      <c r="V388" s="17">
        <v>68.2</v>
      </c>
      <c r="W388" s="17">
        <v>72.599999999999994</v>
      </c>
      <c r="X388" s="17">
        <v>88.5</v>
      </c>
      <c r="Y388" s="17">
        <v>88.6</v>
      </c>
      <c r="Z388" s="17">
        <v>88.4</v>
      </c>
      <c r="AA388" s="17">
        <v>70.2</v>
      </c>
      <c r="AB388" s="17">
        <v>104.6</v>
      </c>
      <c r="AC388" s="17">
        <v>826</v>
      </c>
      <c r="AD388" s="17">
        <v>13.2</v>
      </c>
      <c r="AE388" s="41">
        <v>585</v>
      </c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>
        <v>49.4</v>
      </c>
      <c r="E389" s="17">
        <v>91.2</v>
      </c>
      <c r="F389" s="41">
        <v>18.7</v>
      </c>
      <c r="G389" s="311"/>
      <c r="H389" s="17">
        <v>37.299999999999997</v>
      </c>
      <c r="I389" s="17">
        <v>96.9</v>
      </c>
      <c r="J389" s="17">
        <v>86.7</v>
      </c>
      <c r="K389" s="98">
        <v>86.4</v>
      </c>
      <c r="L389" s="266"/>
      <c r="M389" s="99"/>
      <c r="N389" s="17"/>
      <c r="O389" s="41"/>
      <c r="P389" s="99">
        <v>96.4</v>
      </c>
      <c r="Q389" s="17">
        <v>19.8</v>
      </c>
      <c r="R389" s="17">
        <v>49.2</v>
      </c>
      <c r="S389" s="17">
        <v>49.1</v>
      </c>
      <c r="T389" s="17">
        <v>67.900000000000006</v>
      </c>
      <c r="U389" s="17">
        <v>67.7</v>
      </c>
      <c r="V389" s="17">
        <v>67.5</v>
      </c>
      <c r="W389" s="17">
        <v>71.8</v>
      </c>
      <c r="X389" s="17">
        <v>88.2</v>
      </c>
      <c r="Y389" s="17">
        <v>88.3</v>
      </c>
      <c r="Z389" s="17">
        <v>88.1</v>
      </c>
      <c r="AA389" s="17">
        <v>69.400000000000006</v>
      </c>
      <c r="AB389" s="17">
        <v>104.7</v>
      </c>
      <c r="AC389" s="17">
        <v>823</v>
      </c>
      <c r="AD389" s="17">
        <v>17.3</v>
      </c>
      <c r="AE389" s="41">
        <v>585</v>
      </c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>
        <v>49.4</v>
      </c>
      <c r="E390" s="17">
        <v>92.8</v>
      </c>
      <c r="F390" s="41">
        <v>18.399999999999999</v>
      </c>
      <c r="G390" s="311"/>
      <c r="H390" s="17">
        <v>36.6</v>
      </c>
      <c r="I390" s="17">
        <v>97</v>
      </c>
      <c r="J390" s="17">
        <v>86.4</v>
      </c>
      <c r="K390" s="98">
        <v>86.1</v>
      </c>
      <c r="L390" s="266"/>
      <c r="M390" s="99"/>
      <c r="N390" s="17"/>
      <c r="O390" s="41"/>
      <c r="P390" s="99">
        <v>97.7</v>
      </c>
      <c r="Q390" s="17">
        <v>19.600000000000001</v>
      </c>
      <c r="R390" s="17">
        <v>49.1</v>
      </c>
      <c r="S390" s="17">
        <v>49</v>
      </c>
      <c r="T390" s="17">
        <v>67.2</v>
      </c>
      <c r="U390" s="17">
        <v>67</v>
      </c>
      <c r="V390" s="17">
        <v>66.8</v>
      </c>
      <c r="W390" s="17">
        <v>71.099999999999994</v>
      </c>
      <c r="X390" s="17">
        <v>88</v>
      </c>
      <c r="Y390" s="17">
        <v>88</v>
      </c>
      <c r="Z390" s="17">
        <v>87.9</v>
      </c>
      <c r="AA390" s="17">
        <v>68.7</v>
      </c>
      <c r="AB390" s="17">
        <v>105.5</v>
      </c>
      <c r="AC390" s="17">
        <v>824</v>
      </c>
      <c r="AD390" s="17">
        <v>16.8</v>
      </c>
      <c r="AE390" s="41">
        <v>582</v>
      </c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>
        <v>49.4</v>
      </c>
      <c r="E391" s="17">
        <v>92.1</v>
      </c>
      <c r="F391" s="41">
        <v>17.7</v>
      </c>
      <c r="G391" s="311"/>
      <c r="H391" s="17">
        <v>34.299999999999997</v>
      </c>
      <c r="I391" s="17">
        <v>95.5</v>
      </c>
      <c r="J391" s="17">
        <v>86.2</v>
      </c>
      <c r="K391" s="98">
        <v>85.9</v>
      </c>
      <c r="L391" s="266"/>
      <c r="M391" s="99"/>
      <c r="N391" s="17"/>
      <c r="O391" s="41"/>
      <c r="P391" s="99">
        <v>98.4</v>
      </c>
      <c r="Q391" s="17">
        <v>18.8</v>
      </c>
      <c r="R391" s="17">
        <v>49.1</v>
      </c>
      <c r="S391" s="17">
        <v>49</v>
      </c>
      <c r="T391" s="17">
        <v>66.2</v>
      </c>
      <c r="U391" s="17">
        <v>66</v>
      </c>
      <c r="V391" s="17">
        <v>65.8</v>
      </c>
      <c r="W391" s="17">
        <v>70</v>
      </c>
      <c r="X391" s="17">
        <v>87.8</v>
      </c>
      <c r="Y391" s="17">
        <v>87.8</v>
      </c>
      <c r="Z391" s="17">
        <v>87.7</v>
      </c>
      <c r="AA391" s="17">
        <v>67.7</v>
      </c>
      <c r="AB391" s="17">
        <v>105.7</v>
      </c>
      <c r="AC391" s="17">
        <v>825</v>
      </c>
      <c r="AD391" s="17">
        <v>16.899999999999999</v>
      </c>
      <c r="AE391" s="41">
        <v>582</v>
      </c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>
        <v>49.4</v>
      </c>
      <c r="E392" s="17">
        <v>95.5</v>
      </c>
      <c r="F392" s="41">
        <v>17.399999999999999</v>
      </c>
      <c r="G392" s="312"/>
      <c r="H392" s="17">
        <v>33.799999999999997</v>
      </c>
      <c r="I392" s="17">
        <v>96.2</v>
      </c>
      <c r="J392" s="17">
        <v>85.8</v>
      </c>
      <c r="K392" s="98">
        <v>85.6</v>
      </c>
      <c r="L392" s="267"/>
      <c r="M392" s="99"/>
      <c r="N392" s="17"/>
      <c r="O392" s="41"/>
      <c r="P392" s="99">
        <v>98.6</v>
      </c>
      <c r="Q392" s="17">
        <v>18.5</v>
      </c>
      <c r="R392" s="17">
        <v>49.1</v>
      </c>
      <c r="S392" s="17">
        <v>49</v>
      </c>
      <c r="T392" s="17">
        <v>65.599999999999994</v>
      </c>
      <c r="U392" s="17">
        <v>65.400000000000006</v>
      </c>
      <c r="V392" s="17">
        <v>65.2</v>
      </c>
      <c r="W392" s="17">
        <v>69.400000000000006</v>
      </c>
      <c r="X392" s="17">
        <v>87.4</v>
      </c>
      <c r="Y392" s="17">
        <v>87.5</v>
      </c>
      <c r="Z392" s="17">
        <v>87.4</v>
      </c>
      <c r="AA392" s="17">
        <v>67</v>
      </c>
      <c r="AB392" s="17">
        <v>105.8</v>
      </c>
      <c r="AC392" s="17">
        <v>824</v>
      </c>
      <c r="AD392" s="17">
        <v>12.3</v>
      </c>
      <c r="AE392" s="41">
        <v>581</v>
      </c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>
        <f>AVERAGE($D$381:$D$392)</f>
        <v>49.408333333333324</v>
      </c>
      <c r="E393" s="78">
        <f>AVERAGE($E$381:$E$392)</f>
        <v>91.5</v>
      </c>
      <c r="F393" s="102">
        <f>AVERAGE($F$381:$F$392)</f>
        <v>18.05</v>
      </c>
      <c r="G393" s="77" t="e">
        <f>AVERAGE(G381:G392)</f>
        <v>#DIV/0!</v>
      </c>
      <c r="H393" s="78">
        <f>AVERAGE($H$381:$H$392)</f>
        <v>36.791666666666671</v>
      </c>
      <c r="I393" s="78">
        <f>AVERAGE($I$381:$I$392)</f>
        <v>95.625</v>
      </c>
      <c r="J393" s="78">
        <f>AVERAGE(J381:J392)</f>
        <v>87.158333333333346</v>
      </c>
      <c r="K393" s="103">
        <f>AVERAGE($K$381:$K$392)</f>
        <v>86.875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>
        <f t="shared" si="59"/>
        <v>96.875</v>
      </c>
      <c r="Q393" s="78">
        <f t="shared" si="59"/>
        <v>19.333333333333336</v>
      </c>
      <c r="R393" s="78">
        <f t="shared" si="59"/>
        <v>49.133333333333333</v>
      </c>
      <c r="S393" s="78">
        <f t="shared" si="59"/>
        <v>49.050000000000011</v>
      </c>
      <c r="T393" s="78">
        <f t="shared" si="59"/>
        <v>67.725000000000009</v>
      </c>
      <c r="U393" s="78">
        <f t="shared" si="59"/>
        <v>67.433333333333337</v>
      </c>
      <c r="V393" s="78">
        <f t="shared" si="59"/>
        <v>67.25</v>
      </c>
      <c r="W393" s="78">
        <f t="shared" si="59"/>
        <v>71.566666666666663</v>
      </c>
      <c r="X393" s="78">
        <f t="shared" si="59"/>
        <v>88.716666666666654</v>
      </c>
      <c r="Y393" s="78">
        <f t="shared" si="59"/>
        <v>88.75</v>
      </c>
      <c r="Z393" s="78">
        <f t="shared" si="59"/>
        <v>88.616666666666674</v>
      </c>
      <c r="AA393" s="78">
        <f t="shared" si="59"/>
        <v>69.14166666666668</v>
      </c>
      <c r="AB393" s="78">
        <f t="shared" si="59"/>
        <v>104.90833333333335</v>
      </c>
      <c r="AC393" s="78">
        <f t="shared" si="59"/>
        <v>824.08333333333337</v>
      </c>
      <c r="AD393" s="78">
        <f t="shared" si="59"/>
        <v>14.025</v>
      </c>
      <c r="AE393" s="102">
        <f>AVERAGE($AE$381:$AE$392)</f>
        <v>587.5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45382</v>
      </c>
      <c r="B394" s="11">
        <v>27.0833333333333</v>
      </c>
      <c r="C394" s="306"/>
      <c r="D394" s="17">
        <v>50</v>
      </c>
      <c r="E394" s="17">
        <v>0</v>
      </c>
      <c r="F394" s="41">
        <v>19.8</v>
      </c>
      <c r="G394" s="306"/>
      <c r="H394" s="17">
        <v>30.9</v>
      </c>
      <c r="I394" s="17">
        <v>0</v>
      </c>
      <c r="J394" s="17">
        <v>81.099999999999994</v>
      </c>
      <c r="K394" s="98">
        <v>81</v>
      </c>
      <c r="L394" s="286">
        <f>G394-C394</f>
        <v>0</v>
      </c>
      <c r="M394" s="99"/>
      <c r="N394" s="17"/>
      <c r="O394" s="41"/>
      <c r="P394" s="99">
        <v>13</v>
      </c>
      <c r="Q394" s="17">
        <v>21.4</v>
      </c>
      <c r="R394" s="17">
        <v>50</v>
      </c>
      <c r="S394" s="17">
        <v>49.9</v>
      </c>
      <c r="T394" s="17">
        <v>60.3</v>
      </c>
      <c r="U394" s="17">
        <v>60</v>
      </c>
      <c r="V394" s="17">
        <v>60</v>
      </c>
      <c r="W394" s="17">
        <v>63.1</v>
      </c>
      <c r="X394" s="17">
        <v>78.400000000000006</v>
      </c>
      <c r="Y394" s="17">
        <v>78.400000000000006</v>
      </c>
      <c r="Z394" s="17">
        <v>78.3</v>
      </c>
      <c r="AA394" s="17">
        <v>61.6</v>
      </c>
      <c r="AB394" s="17">
        <v>112.3</v>
      </c>
      <c r="AC394" s="17">
        <v>856</v>
      </c>
      <c r="AD394" s="17">
        <v>100.7</v>
      </c>
      <c r="AE394" s="41">
        <v>554</v>
      </c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>
        <v>49</v>
      </c>
      <c r="E395" s="17">
        <v>0</v>
      </c>
      <c r="F395" s="41">
        <v>23.2</v>
      </c>
      <c r="G395" s="311"/>
      <c r="H395" s="17">
        <v>27.8</v>
      </c>
      <c r="I395" s="17">
        <v>0</v>
      </c>
      <c r="J395" s="17">
        <v>77.900000000000006</v>
      </c>
      <c r="K395" s="98">
        <v>77.900000000000006</v>
      </c>
      <c r="L395" s="266"/>
      <c r="M395" s="99"/>
      <c r="N395" s="17"/>
      <c r="O395" s="41"/>
      <c r="P395" s="99">
        <v>12.9</v>
      </c>
      <c r="Q395" s="17">
        <v>20.399999999999999</v>
      </c>
      <c r="R395" s="17">
        <v>49</v>
      </c>
      <c r="S395" s="17">
        <v>48.9</v>
      </c>
      <c r="T395" s="17">
        <v>69.3</v>
      </c>
      <c r="U395" s="17">
        <v>59.1</v>
      </c>
      <c r="V395" s="17">
        <v>59</v>
      </c>
      <c r="W395" s="17">
        <v>62.2</v>
      </c>
      <c r="X395" s="17">
        <v>77.099999999999994</v>
      </c>
      <c r="Y395" s="17">
        <v>77.099999999999994</v>
      </c>
      <c r="Z395" s="17">
        <v>77</v>
      </c>
      <c r="AA395" s="17">
        <v>60.6</v>
      </c>
      <c r="AB395" s="17">
        <v>110.5</v>
      </c>
      <c r="AC395" s="17">
        <v>854</v>
      </c>
      <c r="AD395" s="17">
        <v>101</v>
      </c>
      <c r="AE395" s="41">
        <v>550</v>
      </c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>
        <v>49.6</v>
      </c>
      <c r="E396" s="17">
        <v>69.8</v>
      </c>
      <c r="F396" s="41">
        <v>19.100000000000001</v>
      </c>
      <c r="G396" s="311"/>
      <c r="H396" s="17">
        <v>31.1</v>
      </c>
      <c r="I396" s="17">
        <v>71.5</v>
      </c>
      <c r="J396" s="17">
        <v>80.8</v>
      </c>
      <c r="K396" s="98">
        <v>80.599999999999994</v>
      </c>
      <c r="L396" s="266"/>
      <c r="M396" s="99"/>
      <c r="N396" s="17"/>
      <c r="O396" s="41"/>
      <c r="P396" s="99">
        <v>76.099999999999994</v>
      </c>
      <c r="Q396" s="17">
        <v>20.3</v>
      </c>
      <c r="R396" s="17">
        <v>49.3</v>
      </c>
      <c r="S396" s="17">
        <v>49.3</v>
      </c>
      <c r="T396" s="17">
        <v>62</v>
      </c>
      <c r="U396" s="17">
        <v>61.8</v>
      </c>
      <c r="V396" s="17">
        <v>61.6</v>
      </c>
      <c r="W396" s="17">
        <v>65.3</v>
      </c>
      <c r="X396" s="17">
        <v>82.5</v>
      </c>
      <c r="Y396" s="17">
        <v>82.5</v>
      </c>
      <c r="Z396" s="17">
        <v>82.4</v>
      </c>
      <c r="AA396" s="17">
        <v>63.4</v>
      </c>
      <c r="AB396" s="17">
        <v>107.8</v>
      </c>
      <c r="AC396" s="17">
        <v>823</v>
      </c>
      <c r="AD396" s="17">
        <v>30.8</v>
      </c>
      <c r="AE396" s="41">
        <v>553</v>
      </c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>
        <v>49.3</v>
      </c>
      <c r="E397" s="17">
        <v>94.7</v>
      </c>
      <c r="F397" s="41">
        <v>17.7</v>
      </c>
      <c r="G397" s="311"/>
      <c r="H397" s="17">
        <v>37</v>
      </c>
      <c r="I397" s="17">
        <v>99.8</v>
      </c>
      <c r="J397" s="17">
        <v>86.5</v>
      </c>
      <c r="K397" s="98">
        <v>86.2</v>
      </c>
      <c r="L397" s="266"/>
      <c r="M397" s="99"/>
      <c r="N397" s="17"/>
      <c r="O397" s="41"/>
      <c r="P397" s="99">
        <v>101.6</v>
      </c>
      <c r="Q397" s="40">
        <v>19</v>
      </c>
      <c r="R397" s="17">
        <v>49</v>
      </c>
      <c r="S397" s="17">
        <v>49</v>
      </c>
      <c r="T397" s="17">
        <v>67</v>
      </c>
      <c r="U397" s="17">
        <v>66.7</v>
      </c>
      <c r="V397" s="17">
        <v>66.5</v>
      </c>
      <c r="W397" s="17">
        <v>70.8</v>
      </c>
      <c r="X397" s="17">
        <v>88.1</v>
      </c>
      <c r="Y397" s="17">
        <v>88.1</v>
      </c>
      <c r="Z397" s="17">
        <v>87.9</v>
      </c>
      <c r="AA397" s="17">
        <v>68.400000000000006</v>
      </c>
      <c r="AB397" s="17">
        <v>104.8</v>
      </c>
      <c r="AC397" s="17">
        <v>824</v>
      </c>
      <c r="AD397" s="17">
        <v>10.5</v>
      </c>
      <c r="AE397" s="41">
        <v>586</v>
      </c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>
        <v>49.3</v>
      </c>
      <c r="E398" s="17">
        <v>94</v>
      </c>
      <c r="F398" s="41">
        <v>18.2</v>
      </c>
      <c r="G398" s="311"/>
      <c r="H398" s="17">
        <v>38.9</v>
      </c>
      <c r="I398" s="17">
        <v>98</v>
      </c>
      <c r="J398" s="17">
        <v>87.5</v>
      </c>
      <c r="K398" s="98">
        <v>87.2</v>
      </c>
      <c r="L398" s="266"/>
      <c r="M398" s="99"/>
      <c r="N398" s="17"/>
      <c r="O398" s="41"/>
      <c r="P398" s="99">
        <v>100.8</v>
      </c>
      <c r="Q398" s="17">
        <v>19.600000000000001</v>
      </c>
      <c r="R398" s="17">
        <v>49</v>
      </c>
      <c r="S398" s="17">
        <v>48.9</v>
      </c>
      <c r="T398" s="17">
        <v>68.5</v>
      </c>
      <c r="U398" s="17">
        <v>68.3</v>
      </c>
      <c r="V398" s="17">
        <v>68.099999999999994</v>
      </c>
      <c r="W398" s="17">
        <v>72.5</v>
      </c>
      <c r="X398" s="17">
        <v>89.1</v>
      </c>
      <c r="Y398" s="40">
        <v>89.1</v>
      </c>
      <c r="Z398" s="17">
        <v>89</v>
      </c>
      <c r="AA398" s="17">
        <v>70</v>
      </c>
      <c r="AB398" s="17">
        <v>104.3</v>
      </c>
      <c r="AC398" s="17">
        <v>825</v>
      </c>
      <c r="AD398" s="17">
        <v>10.4</v>
      </c>
      <c r="AE398" s="41">
        <v>590</v>
      </c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>
        <v>49.3</v>
      </c>
      <c r="E399" s="17">
        <v>93.5</v>
      </c>
      <c r="F399" s="41">
        <v>18.5</v>
      </c>
      <c r="G399" s="311"/>
      <c r="H399" s="17">
        <v>39.200000000000003</v>
      </c>
      <c r="I399" s="17">
        <v>98.4</v>
      </c>
      <c r="J399" s="17">
        <v>87.2</v>
      </c>
      <c r="K399" s="98">
        <v>87</v>
      </c>
      <c r="L399" s="266"/>
      <c r="M399" s="99"/>
      <c r="N399" s="17"/>
      <c r="O399" s="41"/>
      <c r="P399" s="99">
        <v>100</v>
      </c>
      <c r="Q399" s="17">
        <v>20</v>
      </c>
      <c r="R399" s="17">
        <v>49</v>
      </c>
      <c r="S399" s="17">
        <v>49</v>
      </c>
      <c r="T399" s="17">
        <v>68.599999999999994</v>
      </c>
      <c r="U399" s="17">
        <v>68.5</v>
      </c>
      <c r="V399" s="17">
        <v>68.2</v>
      </c>
      <c r="W399" s="17">
        <v>72.7</v>
      </c>
      <c r="X399" s="17">
        <v>88.8</v>
      </c>
      <c r="Y399" s="17">
        <v>88.8</v>
      </c>
      <c r="Z399" s="17">
        <v>88.7</v>
      </c>
      <c r="AA399" s="17">
        <v>70.099999999999994</v>
      </c>
      <c r="AB399" s="17">
        <v>103.9</v>
      </c>
      <c r="AC399" s="17">
        <v>825</v>
      </c>
      <c r="AD399" s="17">
        <v>10.7</v>
      </c>
      <c r="AE399" s="41">
        <v>589</v>
      </c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>
        <v>49.3</v>
      </c>
      <c r="E400" s="17">
        <v>94</v>
      </c>
      <c r="F400" s="41">
        <v>18.600000000000001</v>
      </c>
      <c r="G400" s="311"/>
      <c r="H400" s="17">
        <v>39.5</v>
      </c>
      <c r="I400" s="17">
        <v>97.9</v>
      </c>
      <c r="J400" s="17">
        <v>87.5</v>
      </c>
      <c r="K400" s="98">
        <v>87.2</v>
      </c>
      <c r="L400" s="266"/>
      <c r="M400" s="99"/>
      <c r="N400" s="17"/>
      <c r="O400" s="41"/>
      <c r="P400" s="99">
        <v>99.5</v>
      </c>
      <c r="Q400" s="17">
        <v>20</v>
      </c>
      <c r="R400" s="17">
        <v>49</v>
      </c>
      <c r="S400" s="17">
        <v>49</v>
      </c>
      <c r="T400" s="17">
        <v>69.099999999999994</v>
      </c>
      <c r="U400" s="17">
        <v>68.900000000000006</v>
      </c>
      <c r="V400" s="17">
        <v>68.7</v>
      </c>
      <c r="W400" s="17">
        <v>73.2</v>
      </c>
      <c r="X400" s="17">
        <v>89</v>
      </c>
      <c r="Y400" s="17">
        <v>89.1</v>
      </c>
      <c r="Z400" s="17">
        <v>89</v>
      </c>
      <c r="AA400" s="17">
        <v>70.599999999999994</v>
      </c>
      <c r="AB400" s="17">
        <v>103.1</v>
      </c>
      <c r="AC400" s="17">
        <v>824</v>
      </c>
      <c r="AD400" s="17">
        <v>10.7</v>
      </c>
      <c r="AE400" s="41">
        <v>593</v>
      </c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>
        <v>49.3</v>
      </c>
      <c r="E401" s="17">
        <v>91.6</v>
      </c>
      <c r="F401" s="41">
        <v>18.5</v>
      </c>
      <c r="G401" s="311"/>
      <c r="H401" s="17">
        <v>49.2</v>
      </c>
      <c r="I401" s="17">
        <v>97.6</v>
      </c>
      <c r="J401" s="17">
        <v>88.2</v>
      </c>
      <c r="K401" s="98">
        <v>87.2</v>
      </c>
      <c r="L401" s="266"/>
      <c r="M401" s="99"/>
      <c r="N401" s="17"/>
      <c r="O401" s="41"/>
      <c r="P401" s="99">
        <v>99.6</v>
      </c>
      <c r="Q401" s="17">
        <v>19.8</v>
      </c>
      <c r="R401" s="17">
        <v>49</v>
      </c>
      <c r="S401" s="17">
        <v>48.9</v>
      </c>
      <c r="T401" s="17">
        <v>69.2</v>
      </c>
      <c r="U401" s="17">
        <v>69</v>
      </c>
      <c r="V401" s="17">
        <v>68.8</v>
      </c>
      <c r="W401" s="17">
        <v>73.3</v>
      </c>
      <c r="X401" s="17">
        <v>89.7</v>
      </c>
      <c r="Y401" s="17">
        <v>89.8</v>
      </c>
      <c r="Z401" s="17">
        <v>89.6</v>
      </c>
      <c r="AA401" s="17">
        <v>70.8</v>
      </c>
      <c r="AB401" s="17">
        <v>103.9</v>
      </c>
      <c r="AC401" s="17">
        <v>824</v>
      </c>
      <c r="AD401" s="17">
        <v>10.8</v>
      </c>
      <c r="AE401" s="41">
        <v>592</v>
      </c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>
        <v>49.3</v>
      </c>
      <c r="E402" s="17">
        <v>94.5</v>
      </c>
      <c r="F402" s="41">
        <v>18.2</v>
      </c>
      <c r="G402" s="311"/>
      <c r="H402" s="17">
        <v>38.9</v>
      </c>
      <c r="I402" s="17">
        <v>98.5</v>
      </c>
      <c r="J402" s="17">
        <v>87.9</v>
      </c>
      <c r="K402" s="98">
        <v>87.7</v>
      </c>
      <c r="L402" s="266"/>
      <c r="M402" s="99"/>
      <c r="N402" s="17"/>
      <c r="O402" s="41"/>
      <c r="P402" s="99">
        <v>99.7</v>
      </c>
      <c r="Q402" s="17">
        <v>19.3</v>
      </c>
      <c r="R402" s="17">
        <v>49</v>
      </c>
      <c r="S402" s="17">
        <v>48.9</v>
      </c>
      <c r="T402" s="17">
        <v>68.599999999999994</v>
      </c>
      <c r="U402" s="17">
        <v>68.400000000000006</v>
      </c>
      <c r="V402" s="17">
        <v>68.099999999999994</v>
      </c>
      <c r="W402" s="17">
        <v>72.599999999999994</v>
      </c>
      <c r="X402" s="17">
        <v>89.5</v>
      </c>
      <c r="Y402" s="17">
        <v>89.5</v>
      </c>
      <c r="Z402" s="17">
        <v>89.4</v>
      </c>
      <c r="AA402" s="17">
        <v>70.099999999999994</v>
      </c>
      <c r="AB402" s="17">
        <v>103.9</v>
      </c>
      <c r="AC402" s="17">
        <v>824</v>
      </c>
      <c r="AD402" s="17">
        <v>10.6</v>
      </c>
      <c r="AE402" s="41">
        <v>592</v>
      </c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>
        <v>49.3</v>
      </c>
      <c r="E403" s="17">
        <v>95.2</v>
      </c>
      <c r="F403" s="41">
        <v>17.899999999999999</v>
      </c>
      <c r="G403" s="311"/>
      <c r="H403" s="17">
        <v>37.6</v>
      </c>
      <c r="I403" s="17">
        <v>99.2</v>
      </c>
      <c r="J403" s="17">
        <v>87.2</v>
      </c>
      <c r="K403" s="98">
        <v>86.9</v>
      </c>
      <c r="L403" s="266"/>
      <c r="M403" s="99"/>
      <c r="N403" s="17"/>
      <c r="O403" s="41"/>
      <c r="P403" s="99">
        <v>100.6</v>
      </c>
      <c r="Q403" s="17">
        <v>19.100000000000001</v>
      </c>
      <c r="R403" s="17">
        <v>49</v>
      </c>
      <c r="S403" s="17">
        <v>48.9</v>
      </c>
      <c r="T403" s="17">
        <v>67.7</v>
      </c>
      <c r="U403" s="17">
        <v>67.5</v>
      </c>
      <c r="V403" s="17">
        <v>67.3</v>
      </c>
      <c r="W403" s="17">
        <v>71.7</v>
      </c>
      <c r="X403" s="17">
        <v>88.7</v>
      </c>
      <c r="Y403" s="17">
        <v>88.8</v>
      </c>
      <c r="Z403" s="17">
        <v>88.7</v>
      </c>
      <c r="AA403" s="17">
        <v>69.2</v>
      </c>
      <c r="AB403" s="17">
        <v>104.2</v>
      </c>
      <c r="AC403" s="17">
        <v>824</v>
      </c>
      <c r="AD403" s="17">
        <v>10.5</v>
      </c>
      <c r="AE403" s="41">
        <v>588</v>
      </c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>
        <v>49.3</v>
      </c>
      <c r="E404" s="17">
        <v>93.1</v>
      </c>
      <c r="F404" s="41">
        <v>18</v>
      </c>
      <c r="G404" s="311"/>
      <c r="H404" s="17">
        <v>37.4</v>
      </c>
      <c r="I404" s="17">
        <v>95.2</v>
      </c>
      <c r="J404" s="17">
        <v>86.7</v>
      </c>
      <c r="K404" s="98">
        <v>86.4</v>
      </c>
      <c r="L404" s="266"/>
      <c r="M404" s="99"/>
      <c r="N404" s="17"/>
      <c r="O404" s="41"/>
      <c r="P404" s="99">
        <v>96.1</v>
      </c>
      <c r="Q404" s="17">
        <v>19.2</v>
      </c>
      <c r="R404" s="17">
        <v>49.1</v>
      </c>
      <c r="S404" s="17">
        <v>49</v>
      </c>
      <c r="T404" s="17">
        <v>67.2</v>
      </c>
      <c r="U404" s="17">
        <v>67.099999999999994</v>
      </c>
      <c r="V404" s="17">
        <v>66.900000000000006</v>
      </c>
      <c r="W404" s="17">
        <v>71.2</v>
      </c>
      <c r="X404" s="17">
        <v>88.3</v>
      </c>
      <c r="Y404" s="17">
        <v>88.3</v>
      </c>
      <c r="Z404" s="17">
        <v>88.2</v>
      </c>
      <c r="AA404" s="17">
        <v>68.8</v>
      </c>
      <c r="AB404" s="17">
        <v>105</v>
      </c>
      <c r="AC404" s="17">
        <v>823</v>
      </c>
      <c r="AD404" s="17">
        <v>13.7</v>
      </c>
      <c r="AE404" s="41">
        <v>584</v>
      </c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>
        <v>49.3</v>
      </c>
      <c r="E405" s="17">
        <v>91.8</v>
      </c>
      <c r="F405" s="41">
        <v>17.8</v>
      </c>
      <c r="G405" s="312"/>
      <c r="H405" s="17">
        <v>37.299999999999997</v>
      </c>
      <c r="I405" s="17">
        <v>95.2</v>
      </c>
      <c r="J405" s="17">
        <v>86.6</v>
      </c>
      <c r="K405" s="98">
        <v>86.4</v>
      </c>
      <c r="L405" s="267"/>
      <c r="M405" s="99"/>
      <c r="N405" s="17"/>
      <c r="O405" s="41"/>
      <c r="P405" s="99">
        <v>96.5</v>
      </c>
      <c r="Q405" s="40">
        <v>19</v>
      </c>
      <c r="R405" s="17">
        <v>49.1</v>
      </c>
      <c r="S405" s="17">
        <v>49</v>
      </c>
      <c r="T405" s="17">
        <v>67.099999999999994</v>
      </c>
      <c r="U405" s="17">
        <v>66.900000000000006</v>
      </c>
      <c r="V405" s="17">
        <v>66.7</v>
      </c>
      <c r="W405" s="17">
        <v>71.099999999999994</v>
      </c>
      <c r="X405" s="17">
        <v>88.2</v>
      </c>
      <c r="Y405" s="17">
        <v>88.3</v>
      </c>
      <c r="Z405" s="17">
        <v>88.1</v>
      </c>
      <c r="AA405" s="17">
        <v>68.5</v>
      </c>
      <c r="AB405" s="17">
        <v>104.9</v>
      </c>
      <c r="AC405" s="17">
        <v>825</v>
      </c>
      <c r="AD405" s="17">
        <v>13.6</v>
      </c>
      <c r="AE405" s="41">
        <v>585</v>
      </c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>
        <f>AVERAGE(D394:D405)</f>
        <v>49.358333333333327</v>
      </c>
      <c r="E406" s="78">
        <f>AVERAGE(E394:E405)</f>
        <v>76.016666666666666</v>
      </c>
      <c r="F406" s="78">
        <f>AVERAGE(F394:F405)</f>
        <v>18.791666666666668</v>
      </c>
      <c r="G406" s="77" t="e">
        <f>AVERAGE(G394:G405)</f>
        <v>#DIV/0!</v>
      </c>
      <c r="H406" s="78">
        <f>AVERAGE(H394:H405)</f>
        <v>37.06666666666667</v>
      </c>
      <c r="I406" s="78">
        <f t="shared" ref="I406:AD406" si="61">AVERAGE(I394:I405)</f>
        <v>79.27500000000002</v>
      </c>
      <c r="J406" s="78">
        <f t="shared" si="61"/>
        <v>85.425000000000011</v>
      </c>
      <c r="K406" s="78">
        <f t="shared" si="61"/>
        <v>85.141666666666666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>
        <f t="shared" si="61"/>
        <v>83.033333333333346</v>
      </c>
      <c r="Q406" s="78">
        <f t="shared" si="61"/>
        <v>19.758333333333333</v>
      </c>
      <c r="R406" s="78">
        <f t="shared" si="61"/>
        <v>49.125</v>
      </c>
      <c r="S406" s="78">
        <f t="shared" si="61"/>
        <v>49.05833333333333</v>
      </c>
      <c r="T406" s="78">
        <f t="shared" si="61"/>
        <v>67.050000000000026</v>
      </c>
      <c r="U406" s="78">
        <f t="shared" si="61"/>
        <v>66.016666666666666</v>
      </c>
      <c r="V406" s="78">
        <f t="shared" si="61"/>
        <v>65.825000000000003</v>
      </c>
      <c r="W406" s="78">
        <f t="shared" si="61"/>
        <v>69.975000000000009</v>
      </c>
      <c r="X406" s="78">
        <f t="shared" si="61"/>
        <v>86.45</v>
      </c>
      <c r="Y406" s="78">
        <f t="shared" si="61"/>
        <v>86.483333333333334</v>
      </c>
      <c r="Z406" s="78">
        <f t="shared" si="61"/>
        <v>86.358333333333334</v>
      </c>
      <c r="AA406" s="78">
        <f t="shared" si="61"/>
        <v>67.674999999999997</v>
      </c>
      <c r="AB406" s="78">
        <f t="shared" si="61"/>
        <v>105.71666666666668</v>
      </c>
      <c r="AC406" s="78">
        <f t="shared" si="61"/>
        <v>829.25</v>
      </c>
      <c r="AD406" s="78">
        <f t="shared" si="61"/>
        <v>27.833333333333339</v>
      </c>
      <c r="AE406" s="102">
        <f>AVERAGE($AE$368:$AE$379)</f>
        <v>591.5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  <row r="408" spans="1:54" ht="15" thickBot="1" x14ac:dyDescent="0.4"/>
    <row r="409" spans="1:54" ht="15" thickBot="1" x14ac:dyDescent="0.4">
      <c r="D409" s="313" t="s">
        <v>121</v>
      </c>
      <c r="E409" s="272"/>
      <c r="F409" s="314" t="s">
        <v>122</v>
      </c>
      <c r="G409" s="307"/>
      <c r="H409" s="315" t="s">
        <v>123</v>
      </c>
      <c r="I409" s="272"/>
      <c r="L409" s="316" t="s">
        <v>126</v>
      </c>
      <c r="M409" s="317"/>
      <c r="N409" s="317"/>
      <c r="O409" s="317"/>
    </row>
    <row r="410" spans="1:54" x14ac:dyDescent="0.35">
      <c r="A410" s="183" t="s">
        <v>4</v>
      </c>
      <c r="D410" s="163" t="s">
        <v>124</v>
      </c>
      <c r="E410" s="164" t="s">
        <v>125</v>
      </c>
      <c r="F410" s="165" t="s">
        <v>124</v>
      </c>
      <c r="G410" s="166" t="s">
        <v>125</v>
      </c>
      <c r="H410" s="167" t="s">
        <v>124</v>
      </c>
      <c r="I410" s="168" t="s">
        <v>125</v>
      </c>
      <c r="L410" s="177" t="s">
        <v>127</v>
      </c>
      <c r="M410" s="178" t="s">
        <v>128</v>
      </c>
      <c r="N410" s="179" t="s">
        <v>129</v>
      </c>
      <c r="O410" s="176" t="s">
        <v>130</v>
      </c>
      <c r="Q410" s="228">
        <v>95.024999999999991</v>
      </c>
      <c r="R410" s="140">
        <v>17.483333333333331</v>
      </c>
      <c r="S410" s="140">
        <v>49.175000000000004</v>
      </c>
      <c r="T410" s="140">
        <v>49.100000000000016</v>
      </c>
      <c r="U410" s="140">
        <v>64.841666666666683</v>
      </c>
      <c r="V410" s="140">
        <v>64.625</v>
      </c>
      <c r="W410" s="140">
        <v>64.375</v>
      </c>
      <c r="X410" s="140">
        <v>67.575000000000003</v>
      </c>
      <c r="Y410" s="140">
        <v>87.766666666666666</v>
      </c>
      <c r="Z410" s="140">
        <v>87.816666666666663</v>
      </c>
      <c r="AA410" s="140">
        <v>87.649999999999991</v>
      </c>
      <c r="AB410" s="140">
        <v>66.108333333333334</v>
      </c>
      <c r="AC410" s="140">
        <v>107.40000000000002</v>
      </c>
      <c r="AD410" s="140">
        <v>825.25</v>
      </c>
      <c r="AE410" s="140">
        <v>15.166666666666664</v>
      </c>
      <c r="AF410" s="173">
        <v>580.91666666666663</v>
      </c>
    </row>
    <row r="411" spans="1:54" x14ac:dyDescent="0.35">
      <c r="A411" s="169">
        <v>1</v>
      </c>
      <c r="D411" s="140">
        <v>49.399999999999984</v>
      </c>
      <c r="E411" s="140">
        <v>85.936363636363637</v>
      </c>
      <c r="F411" s="173">
        <v>16.108333333333334</v>
      </c>
      <c r="G411" s="140">
        <v>35.266666666666666</v>
      </c>
      <c r="H411" s="140">
        <v>92.566666666666663</v>
      </c>
      <c r="I411" s="140">
        <v>93.958333333333357</v>
      </c>
      <c r="L411" s="187">
        <v>580.91666666666663</v>
      </c>
      <c r="M411" s="186">
        <v>0</v>
      </c>
      <c r="N411" s="186">
        <v>50</v>
      </c>
      <c r="O411" s="184">
        <f>SUM(L411:N411)</f>
        <v>630.91666666666663</v>
      </c>
      <c r="Q411" s="228">
        <v>95.725000000000009</v>
      </c>
      <c r="R411" s="140">
        <v>17.541666666666664</v>
      </c>
      <c r="S411" s="140">
        <v>49.166666666666664</v>
      </c>
      <c r="T411" s="140">
        <v>49.091666666666676</v>
      </c>
      <c r="U411" s="140">
        <v>65.083333333333343</v>
      </c>
      <c r="V411" s="140">
        <v>64.933333333333337</v>
      </c>
      <c r="W411" s="140">
        <v>64.858333333333334</v>
      </c>
      <c r="X411" s="140">
        <v>67.7</v>
      </c>
      <c r="Y411" s="140">
        <v>87.858333333333334</v>
      </c>
      <c r="Z411" s="140">
        <v>87.916666666666643</v>
      </c>
      <c r="AA411" s="140">
        <v>87.791666666666671</v>
      </c>
      <c r="AB411" s="140">
        <v>66.424999999999997</v>
      </c>
      <c r="AC411" s="140">
        <v>107.22499999999998</v>
      </c>
      <c r="AD411" s="140">
        <v>825.25</v>
      </c>
      <c r="AE411" s="140">
        <v>14.658333333333331</v>
      </c>
      <c r="AF411" s="173">
        <v>583</v>
      </c>
    </row>
    <row r="412" spans="1:54" x14ac:dyDescent="0.35">
      <c r="A412" s="169">
        <v>2</v>
      </c>
      <c r="D412" s="140">
        <v>49.399999999999984</v>
      </c>
      <c r="E412" s="140">
        <v>86.074999999999989</v>
      </c>
      <c r="F412" s="173">
        <v>16.266666666666666</v>
      </c>
      <c r="G412" s="140">
        <v>35.341666666666669</v>
      </c>
      <c r="H412" s="140">
        <v>92.699999999999989</v>
      </c>
      <c r="I412" s="140">
        <v>94.100000000000009</v>
      </c>
      <c r="L412" s="187">
        <v>583</v>
      </c>
      <c r="M412" s="186">
        <v>0</v>
      </c>
      <c r="N412" s="186">
        <v>50</v>
      </c>
      <c r="O412" s="184">
        <f t="shared" ref="O412:O441" si="63">SUM(L412:N412)</f>
        <v>633</v>
      </c>
      <c r="Q412" s="228">
        <v>98.350000000000009</v>
      </c>
      <c r="R412" s="140">
        <v>16.283333333333331</v>
      </c>
      <c r="S412" s="140">
        <v>49.1</v>
      </c>
      <c r="T412" s="140">
        <v>49.050000000000004</v>
      </c>
      <c r="U412" s="140">
        <v>64.7</v>
      </c>
      <c r="V412" s="140">
        <v>64.541666666666671</v>
      </c>
      <c r="W412" s="140">
        <v>64.333333333333329</v>
      </c>
      <c r="X412" s="140">
        <v>67.608333333333334</v>
      </c>
      <c r="Y412" s="140">
        <v>89.041666666666671</v>
      </c>
      <c r="Z412" s="140">
        <v>89.125</v>
      </c>
      <c r="AA412" s="140">
        <v>88.966666666666683</v>
      </c>
      <c r="AB412" s="140">
        <v>66.025000000000006</v>
      </c>
      <c r="AC412" s="140">
        <v>106.55833333333332</v>
      </c>
      <c r="AD412" s="140">
        <v>825</v>
      </c>
      <c r="AE412" s="140">
        <v>12.316666666666668</v>
      </c>
      <c r="AF412" s="173">
        <v>590.75</v>
      </c>
    </row>
    <row r="413" spans="1:54" x14ac:dyDescent="0.35">
      <c r="A413" s="169">
        <v>3</v>
      </c>
      <c r="D413" s="140">
        <v>49.381818181818176</v>
      </c>
      <c r="E413" s="140">
        <v>87.508333333333326</v>
      </c>
      <c r="F413" s="173">
        <v>15.125</v>
      </c>
      <c r="G413" s="140">
        <v>33.425000000000004</v>
      </c>
      <c r="H413" s="140">
        <v>97.100000000000009</v>
      </c>
      <c r="I413" s="140">
        <v>97.133333333333326</v>
      </c>
      <c r="L413" s="187">
        <v>590.75</v>
      </c>
      <c r="M413" s="186">
        <v>0</v>
      </c>
      <c r="N413" s="186">
        <v>50</v>
      </c>
      <c r="O413" s="184">
        <f t="shared" si="63"/>
        <v>640.75</v>
      </c>
      <c r="Q413" s="228">
        <v>98.066666666666649</v>
      </c>
      <c r="R413" s="140">
        <v>16.091666666666665</v>
      </c>
      <c r="S413" s="140">
        <v>49.108333333333341</v>
      </c>
      <c r="T413" s="140">
        <v>49.041666666666679</v>
      </c>
      <c r="U413" s="140">
        <v>64.191666666666663</v>
      </c>
      <c r="V413" s="140">
        <v>64.083333333333329</v>
      </c>
      <c r="W413" s="140">
        <v>63.883333333333326</v>
      </c>
      <c r="X413" s="140">
        <v>67.091666666666669</v>
      </c>
      <c r="Y413" s="140">
        <v>88.708333333333314</v>
      </c>
      <c r="Z413" s="140">
        <v>88.766666666666666</v>
      </c>
      <c r="AA413" s="140">
        <v>88.558333333333337</v>
      </c>
      <c r="AB413" s="140">
        <v>65.36666666666666</v>
      </c>
      <c r="AC413" s="140">
        <v>107.30833333333334</v>
      </c>
      <c r="AD413" s="140">
        <v>825.08333333333337</v>
      </c>
      <c r="AE413" s="140">
        <v>13.074999999999998</v>
      </c>
      <c r="AF413" s="173">
        <v>587.75</v>
      </c>
    </row>
    <row r="414" spans="1:54" x14ac:dyDescent="0.35">
      <c r="A414" s="169">
        <v>4</v>
      </c>
      <c r="D414" s="140">
        <v>49.399999999999984</v>
      </c>
      <c r="E414" s="140">
        <v>80.466666666666669</v>
      </c>
      <c r="F414" s="173">
        <v>14.983333333333334</v>
      </c>
      <c r="G414" s="140">
        <v>33.666666666666664</v>
      </c>
      <c r="H414" s="140">
        <v>97.45</v>
      </c>
      <c r="I414" s="140">
        <v>96.608333333333334</v>
      </c>
      <c r="L414" s="187">
        <v>587.75</v>
      </c>
      <c r="M414" s="186">
        <v>0</v>
      </c>
      <c r="N414" s="186">
        <v>50</v>
      </c>
      <c r="O414" s="184">
        <f t="shared" si="63"/>
        <v>637.75</v>
      </c>
      <c r="Q414" s="228">
        <v>97.583333333333329</v>
      </c>
      <c r="R414" s="140">
        <v>16.649999999999999</v>
      </c>
      <c r="S414" s="140">
        <v>49.116666666666674</v>
      </c>
      <c r="T414" s="140">
        <v>49.06666666666667</v>
      </c>
      <c r="U414" s="140">
        <v>64.941666666666677</v>
      </c>
      <c r="V414" s="140">
        <v>64.841666666666683</v>
      </c>
      <c r="W414" s="140">
        <v>64.633333333333326</v>
      </c>
      <c r="X414" s="140">
        <v>68.108333333333334</v>
      </c>
      <c r="Y414" s="140">
        <v>88.891666666666666</v>
      </c>
      <c r="Z414" s="140">
        <v>88.966666666666654</v>
      </c>
      <c r="AA414" s="140">
        <v>88.850000000000009</v>
      </c>
      <c r="AB414" s="140">
        <v>66.325000000000003</v>
      </c>
      <c r="AC414" s="140">
        <v>106.80833333333334</v>
      </c>
      <c r="AD414" s="140">
        <v>824.91666666666663</v>
      </c>
      <c r="AE414" s="140">
        <v>13.149999999999999</v>
      </c>
      <c r="AF414" s="173">
        <v>589.91666666666663</v>
      </c>
    </row>
    <row r="415" spans="1:54" x14ac:dyDescent="0.35">
      <c r="A415" s="169">
        <v>5</v>
      </c>
      <c r="D415" s="140">
        <v>49.399999999999984</v>
      </c>
      <c r="E415" s="140">
        <v>87.058333333333337</v>
      </c>
      <c r="F415" s="173">
        <v>15.308333333333332</v>
      </c>
      <c r="G415" s="140">
        <v>35.058333333333337</v>
      </c>
      <c r="H415" s="140">
        <v>95.75</v>
      </c>
      <c r="I415" s="140">
        <v>96.116666666666674</v>
      </c>
      <c r="L415" s="187">
        <v>589.91666666666663</v>
      </c>
      <c r="M415" s="186">
        <v>0</v>
      </c>
      <c r="N415" s="186">
        <v>50</v>
      </c>
      <c r="O415" s="184">
        <f t="shared" si="63"/>
        <v>639.91666666666663</v>
      </c>
      <c r="Q415" s="228">
        <v>97.61666666666666</v>
      </c>
      <c r="R415" s="140">
        <v>16.649999999999999</v>
      </c>
      <c r="S415" s="140">
        <v>49.1</v>
      </c>
      <c r="T415" s="140">
        <v>49.06666666666667</v>
      </c>
      <c r="U415" s="140">
        <v>64.55</v>
      </c>
      <c r="V415" s="140">
        <v>64.7</v>
      </c>
      <c r="W415" s="140">
        <v>64.358333333333334</v>
      </c>
      <c r="X415" s="140">
        <v>67.833333333333329</v>
      </c>
      <c r="Y415" s="140">
        <v>88.408333333333317</v>
      </c>
      <c r="Z415" s="140">
        <v>88.466666666666654</v>
      </c>
      <c r="AA415" s="140">
        <v>88.324999999999989</v>
      </c>
      <c r="AB415" s="140">
        <v>66.141666666666666</v>
      </c>
      <c r="AC415" s="140">
        <v>106.89999999999999</v>
      </c>
      <c r="AD415" s="140">
        <v>824.83333333333337</v>
      </c>
      <c r="AE415" s="140">
        <v>13.116666666666667</v>
      </c>
      <c r="AF415" s="173">
        <v>587.08333333333337</v>
      </c>
    </row>
    <row r="416" spans="1:54" x14ac:dyDescent="0.35">
      <c r="A416" s="169">
        <v>6</v>
      </c>
      <c r="D416" s="140">
        <v>49.366666666666653</v>
      </c>
      <c r="E416" s="140">
        <v>86.558333333333337</v>
      </c>
      <c r="F416" s="173">
        <v>15.425000000000002</v>
      </c>
      <c r="G416" s="140">
        <v>35.475000000000009</v>
      </c>
      <c r="H416" s="140">
        <v>96.233333333333334</v>
      </c>
      <c r="I416" s="140">
        <v>96.491666666666674</v>
      </c>
      <c r="L416" s="187">
        <v>587.08333333333337</v>
      </c>
      <c r="M416" s="186">
        <v>0</v>
      </c>
      <c r="N416" s="186">
        <v>50</v>
      </c>
      <c r="O416" s="184">
        <f t="shared" si="63"/>
        <v>637.08333333333337</v>
      </c>
      <c r="Q416" s="228">
        <v>97.850000000000009</v>
      </c>
      <c r="R416" s="140">
        <v>16.058333333333334</v>
      </c>
      <c r="S416" s="140">
        <v>49.016666666666673</v>
      </c>
      <c r="T416" s="140">
        <v>48.966666666666669</v>
      </c>
      <c r="U416" s="140">
        <v>63.524999999999999</v>
      </c>
      <c r="V416" s="140">
        <v>63.491666666666674</v>
      </c>
      <c r="W416" s="140">
        <v>63.283333333333331</v>
      </c>
      <c r="X416" s="140">
        <v>66.483333333333334</v>
      </c>
      <c r="Y416" s="140">
        <v>87.916666666666671</v>
      </c>
      <c r="Z416" s="140">
        <v>87.983333333333348</v>
      </c>
      <c r="AA416" s="140">
        <v>87.791666666666671</v>
      </c>
      <c r="AB416" s="140">
        <v>64.983333333333334</v>
      </c>
      <c r="AC416" s="140">
        <v>107.2</v>
      </c>
      <c r="AD416" s="140">
        <v>824.41666666666663</v>
      </c>
      <c r="AE416" s="140">
        <v>13.33333333333333</v>
      </c>
      <c r="AF416" s="173">
        <v>583.91666666666663</v>
      </c>
    </row>
    <row r="417" spans="1:32" x14ac:dyDescent="0.35">
      <c r="A417" s="169">
        <v>7</v>
      </c>
      <c r="D417" s="140">
        <v>49.291666666666664</v>
      </c>
      <c r="E417" s="140">
        <v>85.983333333333334</v>
      </c>
      <c r="F417" s="173">
        <v>14.83333333333333</v>
      </c>
      <c r="G417" s="140">
        <v>33.783333333333339</v>
      </c>
      <c r="H417" s="140">
        <v>96.49166666666666</v>
      </c>
      <c r="I417" s="140">
        <v>96.324999999999974</v>
      </c>
      <c r="L417" s="187">
        <v>583.91666666666663</v>
      </c>
      <c r="M417" s="186">
        <v>0</v>
      </c>
      <c r="N417" s="186">
        <v>50</v>
      </c>
      <c r="O417" s="184">
        <f t="shared" si="63"/>
        <v>633.91666666666663</v>
      </c>
      <c r="Q417" s="228">
        <v>97.966666666666654</v>
      </c>
      <c r="R417" s="140">
        <v>15.816666666666665</v>
      </c>
      <c r="S417" s="140">
        <v>49.108333333333341</v>
      </c>
      <c r="T417" s="140">
        <v>49.041666666666664</v>
      </c>
      <c r="U417" s="140">
        <v>63.758333333333333</v>
      </c>
      <c r="V417" s="140">
        <v>63.791666666666664</v>
      </c>
      <c r="W417" s="140">
        <v>63.650000000000006</v>
      </c>
      <c r="X417" s="140">
        <v>66.816666666666677</v>
      </c>
      <c r="Y417" s="140">
        <v>88.641666666666666</v>
      </c>
      <c r="Z417" s="140">
        <v>88.725000000000009</v>
      </c>
      <c r="AA417" s="140">
        <v>88.383333333333326</v>
      </c>
      <c r="AB417" s="140">
        <v>65.208333333333329</v>
      </c>
      <c r="AC417" s="140">
        <v>107.30833333333334</v>
      </c>
      <c r="AD417" s="140">
        <v>824.25</v>
      </c>
      <c r="AE417" s="140">
        <v>13.149999999999999</v>
      </c>
      <c r="AF417" s="173">
        <v>588.25</v>
      </c>
    </row>
    <row r="418" spans="1:32" x14ac:dyDescent="0.35">
      <c r="A418" s="169">
        <v>8</v>
      </c>
      <c r="D418" s="140">
        <v>49.375</v>
      </c>
      <c r="E418" s="140">
        <v>86.766666666666666</v>
      </c>
      <c r="F418" s="173">
        <v>14.558333333333335</v>
      </c>
      <c r="G418" s="140">
        <v>34.408333333333331</v>
      </c>
      <c r="H418" s="140">
        <v>97.433333333333337</v>
      </c>
      <c r="I418" s="140">
        <v>96.608333333333348</v>
      </c>
      <c r="L418" s="187">
        <v>588.25</v>
      </c>
      <c r="M418" s="186">
        <v>0</v>
      </c>
      <c r="N418" s="186">
        <v>50</v>
      </c>
      <c r="O418" s="184">
        <f t="shared" si="63"/>
        <v>638.25</v>
      </c>
      <c r="Q418" s="228">
        <v>97.633333333333326</v>
      </c>
      <c r="R418" s="140">
        <v>16.008333333333336</v>
      </c>
      <c r="S418" s="140">
        <v>49.1</v>
      </c>
      <c r="T418" s="140">
        <v>49.024999999999999</v>
      </c>
      <c r="U418" s="140">
        <v>64.174999999999997</v>
      </c>
      <c r="V418" s="140">
        <v>64.445454545454538</v>
      </c>
      <c r="W418" s="140">
        <v>63.883333333333347</v>
      </c>
      <c r="X418" s="140">
        <v>67.333333333333329</v>
      </c>
      <c r="Y418" s="140">
        <v>88.816666666666663</v>
      </c>
      <c r="Z418" s="140">
        <v>88.899999999999991</v>
      </c>
      <c r="AA418" s="140">
        <v>88.75833333333334</v>
      </c>
      <c r="AB418" s="140">
        <v>65.749999999999986</v>
      </c>
      <c r="AC418" s="140">
        <v>107.36666666666667</v>
      </c>
      <c r="AD418" s="140">
        <v>824.16666666666663</v>
      </c>
      <c r="AE418" s="140">
        <v>13.18333333333333</v>
      </c>
      <c r="AF418" s="173">
        <v>590.08333333333337</v>
      </c>
    </row>
    <row r="419" spans="1:32" x14ac:dyDescent="0.35">
      <c r="A419" s="169">
        <v>9</v>
      </c>
      <c r="D419" s="140">
        <v>49.366666666666667</v>
      </c>
      <c r="E419" s="140">
        <v>86.97499999999998</v>
      </c>
      <c r="F419" s="173">
        <v>14.716666666666663</v>
      </c>
      <c r="G419" s="140">
        <v>34.774999999999999</v>
      </c>
      <c r="H419" s="140">
        <v>96.899999999999991</v>
      </c>
      <c r="I419" s="140">
        <v>96.308333333333351</v>
      </c>
      <c r="L419" s="187">
        <v>590.08333333333337</v>
      </c>
      <c r="M419" s="186">
        <v>0</v>
      </c>
      <c r="N419" s="186">
        <v>50</v>
      </c>
      <c r="O419" s="184">
        <f t="shared" si="63"/>
        <v>640.08333333333337</v>
      </c>
      <c r="Q419" s="228">
        <v>98.691666666666649</v>
      </c>
      <c r="R419" s="140">
        <v>16.141666666666669</v>
      </c>
      <c r="S419" s="140">
        <v>49.100000000000016</v>
      </c>
      <c r="T419" s="140">
        <v>49.033333333333339</v>
      </c>
      <c r="U419" s="140">
        <v>63.666666666666664</v>
      </c>
      <c r="V419" s="140">
        <v>63.524999999999984</v>
      </c>
      <c r="W419" s="140">
        <v>63.308333333333337</v>
      </c>
      <c r="X419" s="140">
        <v>66.500000000000014</v>
      </c>
      <c r="Y419" s="140">
        <v>87.858333333333348</v>
      </c>
      <c r="Z419" s="140">
        <v>87.891666666666666</v>
      </c>
      <c r="AA419" s="140">
        <v>87.733333333333334</v>
      </c>
      <c r="AB419" s="140">
        <v>65.074999999999989</v>
      </c>
      <c r="AC419" s="140">
        <v>107.60000000000002</v>
      </c>
      <c r="AD419" s="140">
        <v>823.58333333333337</v>
      </c>
      <c r="AE419" s="140">
        <v>13.141666666666667</v>
      </c>
      <c r="AF419" s="173">
        <v>582.75</v>
      </c>
    </row>
    <row r="420" spans="1:32" x14ac:dyDescent="0.35">
      <c r="A420" s="169">
        <v>10</v>
      </c>
      <c r="D420" s="140">
        <v>49.358333333333327</v>
      </c>
      <c r="E420" s="172">
        <v>85.97499999999998</v>
      </c>
      <c r="F420" s="173">
        <v>14.83333333333333</v>
      </c>
      <c r="G420" s="140">
        <v>35.19166666666667</v>
      </c>
      <c r="H420" s="140">
        <v>97.933333333333337</v>
      </c>
      <c r="I420" s="140">
        <v>97.258333333333326</v>
      </c>
      <c r="L420" s="187">
        <v>582.75</v>
      </c>
      <c r="M420" s="186">
        <v>0</v>
      </c>
      <c r="N420" s="186">
        <v>50</v>
      </c>
      <c r="O420" s="184">
        <f t="shared" si="63"/>
        <v>632.75</v>
      </c>
      <c r="Q420" s="228">
        <v>99.016666666666652</v>
      </c>
      <c r="R420" s="140">
        <v>16.241666666666667</v>
      </c>
      <c r="S420" s="140">
        <v>49.100000000000016</v>
      </c>
      <c r="T420" s="140">
        <v>49.016666666666673</v>
      </c>
      <c r="U420" s="140">
        <v>63.966666666666669</v>
      </c>
      <c r="V420" s="140">
        <v>63.81666666666667</v>
      </c>
      <c r="W420" s="140">
        <v>63.6</v>
      </c>
      <c r="X420" s="140">
        <v>66.825000000000003</v>
      </c>
      <c r="Y420" s="140">
        <v>87.991666666666674</v>
      </c>
      <c r="Z420" s="140">
        <v>82.725000000000009</v>
      </c>
      <c r="AA420" s="140">
        <v>87.899999999999991</v>
      </c>
      <c r="AB420" s="140">
        <v>65.325000000000003</v>
      </c>
      <c r="AC420" s="140">
        <v>107.375</v>
      </c>
      <c r="AD420" s="140">
        <v>823.91666666666663</v>
      </c>
      <c r="AE420" s="140">
        <v>13.18333333333333</v>
      </c>
      <c r="AF420" s="173">
        <v>584.08333333333337</v>
      </c>
    </row>
    <row r="421" spans="1:32" x14ac:dyDescent="0.35">
      <c r="A421" s="169">
        <v>11</v>
      </c>
      <c r="D421" s="140">
        <v>49.383333333333326</v>
      </c>
      <c r="E421" s="172">
        <v>86.108333333333334</v>
      </c>
      <c r="F421" s="173">
        <v>14.875</v>
      </c>
      <c r="G421" s="140">
        <v>35.791666666666679</v>
      </c>
      <c r="H421" s="140">
        <v>97.499999999999986</v>
      </c>
      <c r="I421" s="140">
        <v>97.291666666666671</v>
      </c>
      <c r="L421" s="187">
        <v>584.08333333333337</v>
      </c>
      <c r="M421" s="186">
        <v>0</v>
      </c>
      <c r="N421" s="186">
        <v>50</v>
      </c>
      <c r="O421" s="184">
        <f t="shared" si="63"/>
        <v>634.08333333333337</v>
      </c>
      <c r="Q421" s="228">
        <v>98.149999999999991</v>
      </c>
      <c r="R421" s="140">
        <v>16.441666666666666</v>
      </c>
      <c r="S421" s="140">
        <v>49.108333333333341</v>
      </c>
      <c r="T421" s="140">
        <v>49.016666666666673</v>
      </c>
      <c r="U421" s="140">
        <v>65.058333333333323</v>
      </c>
      <c r="V421" s="140">
        <v>65.016666666666666</v>
      </c>
      <c r="W421" s="140">
        <v>65.199999999999989</v>
      </c>
      <c r="X421" s="140">
        <v>68.566666666666663</v>
      </c>
      <c r="Y421" s="140">
        <v>88.966666666666654</v>
      </c>
      <c r="Z421" s="140">
        <v>84.074999999999989</v>
      </c>
      <c r="AA421" s="140">
        <v>88.875</v>
      </c>
      <c r="AB421" s="140">
        <v>66.516666666666666</v>
      </c>
      <c r="AC421" s="140">
        <v>106.71666666666665</v>
      </c>
      <c r="AD421" s="140">
        <v>823.91666666666663</v>
      </c>
      <c r="AE421" s="140">
        <v>13.158333333333331</v>
      </c>
      <c r="AF421" s="173">
        <v>591.58333333333337</v>
      </c>
    </row>
    <row r="422" spans="1:32" x14ac:dyDescent="0.35">
      <c r="A422" s="169">
        <v>12</v>
      </c>
      <c r="D422" s="140">
        <v>49.383333333333326</v>
      </c>
      <c r="E422" s="172">
        <v>87.133333333333326</v>
      </c>
      <c r="F422" s="173">
        <v>15.158333333333331</v>
      </c>
      <c r="G422" s="140">
        <v>36.1</v>
      </c>
      <c r="H422" s="140">
        <v>96.183333333333337</v>
      </c>
      <c r="I422" s="140">
        <v>96.2</v>
      </c>
      <c r="L422" s="187">
        <v>591.58333333333337</v>
      </c>
      <c r="M422" s="186">
        <v>0</v>
      </c>
      <c r="N422" s="186">
        <v>50</v>
      </c>
      <c r="O422" s="184">
        <f t="shared" si="63"/>
        <v>641.58333333333337</v>
      </c>
      <c r="Q422" s="228">
        <v>79.725000000000009</v>
      </c>
      <c r="R422" s="140">
        <v>16.3</v>
      </c>
      <c r="S422" s="140">
        <v>49.133333333333347</v>
      </c>
      <c r="T422" s="140">
        <v>49.041666666666664</v>
      </c>
      <c r="U422" s="140">
        <v>64.908333333333331</v>
      </c>
      <c r="V422" s="140">
        <v>64.808333333333323</v>
      </c>
      <c r="W422" s="140">
        <v>64.550000000000011</v>
      </c>
      <c r="X422" s="140">
        <v>67.924999999999997</v>
      </c>
      <c r="Y422" s="140">
        <v>88.608333333333334</v>
      </c>
      <c r="Z422" s="140">
        <v>86.516666666666666</v>
      </c>
      <c r="AA422" s="140">
        <v>88.524999999999991</v>
      </c>
      <c r="AB422" s="140">
        <v>66.225000000000009</v>
      </c>
      <c r="AC422" s="140">
        <v>106.90833333333335</v>
      </c>
      <c r="AD422" s="140">
        <v>823.58333333333337</v>
      </c>
      <c r="AE422" s="140">
        <v>24.666666666666668</v>
      </c>
      <c r="AF422" s="173">
        <v>587.75</v>
      </c>
    </row>
    <row r="423" spans="1:32" x14ac:dyDescent="0.35">
      <c r="A423" s="169">
        <v>13</v>
      </c>
      <c r="D423" s="140">
        <v>49.374999999999993</v>
      </c>
      <c r="E423" s="172">
        <v>86.774999999999991</v>
      </c>
      <c r="F423" s="173">
        <v>14.899999999999999</v>
      </c>
      <c r="G423" s="140">
        <v>35.983333333333334</v>
      </c>
      <c r="H423" s="140">
        <v>95.11666666666666</v>
      </c>
      <c r="I423" s="140">
        <v>95.666666666666671</v>
      </c>
      <c r="L423" s="187">
        <v>587.75</v>
      </c>
      <c r="M423" s="186">
        <v>0</v>
      </c>
      <c r="N423" s="186">
        <v>50</v>
      </c>
      <c r="O423" s="184">
        <f t="shared" si="63"/>
        <v>637.75</v>
      </c>
      <c r="Q423" s="228">
        <v>56.416666666666664</v>
      </c>
      <c r="R423" s="140">
        <v>16.625</v>
      </c>
      <c r="S423" s="140">
        <v>48.875</v>
      </c>
      <c r="T423" s="140">
        <v>49.1</v>
      </c>
      <c r="U423" s="140">
        <v>65.49166666666666</v>
      </c>
      <c r="V423" s="140">
        <v>65.466666666666683</v>
      </c>
      <c r="W423" s="140">
        <v>65.266666666666666</v>
      </c>
      <c r="X423" s="140">
        <v>68.708333333333329</v>
      </c>
      <c r="Y423" s="140">
        <v>88.875</v>
      </c>
      <c r="Z423" s="140">
        <v>88.966666666666654</v>
      </c>
      <c r="AA423" s="140">
        <v>88.191666666666663</v>
      </c>
      <c r="AB423" s="140">
        <v>66.941666666666677</v>
      </c>
      <c r="AC423" s="140">
        <v>106.74999999999999</v>
      </c>
      <c r="AD423" s="140">
        <v>823.66666666666663</v>
      </c>
      <c r="AE423" s="140">
        <v>39.200000000000003</v>
      </c>
      <c r="AF423" s="173">
        <v>585.33333333333337</v>
      </c>
    </row>
    <row r="424" spans="1:32" x14ac:dyDescent="0.35">
      <c r="A424" s="169">
        <v>14</v>
      </c>
      <c r="D424" s="140">
        <v>49.35</v>
      </c>
      <c r="E424" s="172">
        <v>86.441666666666677</v>
      </c>
      <c r="F424" s="173">
        <v>15.174999999999999</v>
      </c>
      <c r="G424" s="140">
        <v>36.858333333333334</v>
      </c>
      <c r="H424" s="140">
        <v>96.050000000000011</v>
      </c>
      <c r="I424" s="140">
        <v>95.699999999999989</v>
      </c>
      <c r="L424" s="187">
        <v>585.33333333333337</v>
      </c>
      <c r="M424" s="186">
        <v>0</v>
      </c>
      <c r="N424" s="186">
        <v>50</v>
      </c>
      <c r="O424" s="184">
        <f t="shared" si="63"/>
        <v>635.33333333333337</v>
      </c>
      <c r="Q424" s="228">
        <v>56.25</v>
      </c>
      <c r="R424" s="140">
        <v>16.566666666666666</v>
      </c>
      <c r="S424" s="140">
        <v>49.233333333333341</v>
      </c>
      <c r="T424" s="140">
        <v>49.199999999999996</v>
      </c>
      <c r="U424" s="140">
        <v>65</v>
      </c>
      <c r="V424" s="140">
        <v>64.874999999999986</v>
      </c>
      <c r="W424" s="140">
        <v>64.649999999999991</v>
      </c>
      <c r="X424" s="140">
        <v>68.25833333333334</v>
      </c>
      <c r="Y424" s="140">
        <v>88.916666666666671</v>
      </c>
      <c r="Z424" s="140">
        <v>88.991666666666674</v>
      </c>
      <c r="AA424" s="140">
        <v>88.866666666666674</v>
      </c>
      <c r="AB424" s="140">
        <v>66.383333333333326</v>
      </c>
      <c r="AC424" s="140">
        <v>107.41666666666669</v>
      </c>
      <c r="AD424" s="140">
        <v>824.08333333333337</v>
      </c>
      <c r="AE424" s="140">
        <v>39.241666666666667</v>
      </c>
      <c r="AF424" s="173">
        <v>588.33333333333337</v>
      </c>
    </row>
    <row r="425" spans="1:32" x14ac:dyDescent="0.35">
      <c r="A425" s="169">
        <v>15</v>
      </c>
      <c r="D425" s="140">
        <v>49.441666666666663</v>
      </c>
      <c r="E425" s="172">
        <v>87.091666666666683</v>
      </c>
      <c r="F425" s="173">
        <v>15.174999999999999</v>
      </c>
      <c r="G425" s="140">
        <v>38.225000000000001</v>
      </c>
      <c r="H425" s="140">
        <v>93.458333333333329</v>
      </c>
      <c r="I425" s="140">
        <v>93.691666666666663</v>
      </c>
      <c r="L425" s="187">
        <v>588.33333333333337</v>
      </c>
      <c r="M425" s="186">
        <v>0</v>
      </c>
      <c r="N425" s="186">
        <v>50</v>
      </c>
      <c r="O425" s="184">
        <f t="shared" si="63"/>
        <v>638.33333333333337</v>
      </c>
      <c r="Q425" s="228">
        <v>60.824999999999996</v>
      </c>
      <c r="R425" s="140">
        <v>16.283333333333335</v>
      </c>
      <c r="S425" s="140">
        <v>49.191666666666663</v>
      </c>
      <c r="T425" s="140">
        <v>49.125000000000007</v>
      </c>
      <c r="U425" s="140">
        <v>64.908333333333346</v>
      </c>
      <c r="V425" s="140">
        <v>64.8</v>
      </c>
      <c r="W425" s="140">
        <v>64.558333333333323</v>
      </c>
      <c r="X425" s="140">
        <v>68.208333333333329</v>
      </c>
      <c r="Y425" s="140">
        <v>88.733333333333348</v>
      </c>
      <c r="Z425" s="140">
        <v>85.466666666666654</v>
      </c>
      <c r="AA425" s="140">
        <v>88.658333333333317</v>
      </c>
      <c r="AB425" s="140">
        <v>66.341666666666683</v>
      </c>
      <c r="AC425" s="140">
        <v>106.53333333333335</v>
      </c>
      <c r="AD425" s="140">
        <v>822</v>
      </c>
      <c r="AE425" s="140">
        <v>36.208333333333329</v>
      </c>
      <c r="AF425" s="173">
        <v>587.75</v>
      </c>
    </row>
    <row r="426" spans="1:32" x14ac:dyDescent="0.35">
      <c r="A426" s="169">
        <v>16</v>
      </c>
      <c r="D426" s="140">
        <v>49.383333333333333</v>
      </c>
      <c r="E426" s="172">
        <v>86.908333333333317</v>
      </c>
      <c r="F426" s="173">
        <v>14.883333333333333</v>
      </c>
      <c r="G426" s="140">
        <v>35.983333333333327</v>
      </c>
      <c r="H426" s="140">
        <v>95.416666666666686</v>
      </c>
      <c r="I426" s="140">
        <v>94.833333333333314</v>
      </c>
      <c r="L426" s="187">
        <v>587.75</v>
      </c>
      <c r="M426" s="186">
        <v>0</v>
      </c>
      <c r="N426" s="186">
        <v>50</v>
      </c>
      <c r="O426" s="184">
        <f t="shared" si="63"/>
        <v>637.75</v>
      </c>
      <c r="Q426" s="228">
        <v>72.55</v>
      </c>
      <c r="R426" s="140">
        <v>16.691666666666666</v>
      </c>
      <c r="S426" s="140">
        <v>49.208333333333336</v>
      </c>
      <c r="T426" s="140">
        <v>49.125000000000007</v>
      </c>
      <c r="U426" s="140">
        <v>65.041666666666657</v>
      </c>
      <c r="V426" s="140">
        <v>64.899999999999991</v>
      </c>
      <c r="W426" s="140">
        <v>64.683333333333337</v>
      </c>
      <c r="X426" s="140">
        <v>68.25833333333334</v>
      </c>
      <c r="Y426" s="140">
        <v>88.24166666666666</v>
      </c>
      <c r="Z426" s="140">
        <v>88.372727272727275</v>
      </c>
      <c r="AA426" s="140">
        <v>88.149999999999991</v>
      </c>
      <c r="AB426" s="140">
        <v>66.424999999999997</v>
      </c>
      <c r="AC426" s="140">
        <v>106.78333333333332</v>
      </c>
      <c r="AD426" s="140">
        <v>824.16666666666663</v>
      </c>
      <c r="AE426" s="140">
        <v>30.041666666666661</v>
      </c>
      <c r="AF426" s="173">
        <v>586.16666666666663</v>
      </c>
    </row>
    <row r="427" spans="1:32" x14ac:dyDescent="0.35">
      <c r="A427" s="169">
        <v>17</v>
      </c>
      <c r="D427" s="140">
        <v>49.416666666666657</v>
      </c>
      <c r="E427" s="172">
        <v>86.472727272727283</v>
      </c>
      <c r="F427" s="173">
        <v>15.341666666666669</v>
      </c>
      <c r="G427" s="140">
        <v>36.133333333333333</v>
      </c>
      <c r="H427" s="140">
        <v>92.74166666666666</v>
      </c>
      <c r="I427" s="140">
        <v>93.441666666666663</v>
      </c>
      <c r="L427" s="187">
        <v>586.16666666666663</v>
      </c>
      <c r="M427" s="186">
        <v>0</v>
      </c>
      <c r="N427" s="186">
        <v>50</v>
      </c>
      <c r="O427" s="184">
        <f t="shared" si="63"/>
        <v>636.16666666666663</v>
      </c>
      <c r="Q427" s="228">
        <v>95.010714285714272</v>
      </c>
      <c r="R427" s="140">
        <v>17.350000000000001</v>
      </c>
      <c r="S427" s="140">
        <v>49.125000000000007</v>
      </c>
      <c r="T427" s="140">
        <v>49.050000000000004</v>
      </c>
      <c r="U427" s="140">
        <v>65.575000000000003</v>
      </c>
      <c r="V427" s="140">
        <v>65.475000000000009</v>
      </c>
      <c r="W427" s="140">
        <v>65.416666666666671</v>
      </c>
      <c r="X427" s="140">
        <v>68.933333333333323</v>
      </c>
      <c r="Y427" s="140">
        <v>88.516666666666666</v>
      </c>
      <c r="Z427" s="140">
        <v>88.575000000000003</v>
      </c>
      <c r="AA427" s="140">
        <v>88.391666666666666</v>
      </c>
      <c r="AB427" s="140">
        <v>67.000000000000014</v>
      </c>
      <c r="AC427" s="140">
        <v>106.09166666666665</v>
      </c>
      <c r="AD427" s="140">
        <v>823.86904761904759</v>
      </c>
      <c r="AE427" s="140">
        <v>13.299999999999999</v>
      </c>
      <c r="AF427" s="173">
        <v>588.41666666666663</v>
      </c>
    </row>
    <row r="428" spans="1:32" x14ac:dyDescent="0.35">
      <c r="A428" s="169">
        <v>18</v>
      </c>
      <c r="D428" s="140">
        <v>49.391666666666659</v>
      </c>
      <c r="E428" s="172">
        <v>87.508333333333326</v>
      </c>
      <c r="F428" s="173">
        <v>16.033333333333335</v>
      </c>
      <c r="G428" s="140">
        <v>36.309090909090912</v>
      </c>
      <c r="H428" s="140">
        <v>94.108333333333334</v>
      </c>
      <c r="I428" s="140">
        <v>95.325000000000003</v>
      </c>
      <c r="L428" s="187">
        <v>588.41666666666663</v>
      </c>
      <c r="M428" s="186">
        <v>0</v>
      </c>
      <c r="N428" s="186">
        <v>50</v>
      </c>
      <c r="O428" s="184">
        <f t="shared" si="63"/>
        <v>638.41666666666663</v>
      </c>
      <c r="Q428" s="228">
        <v>95.716666666666654</v>
      </c>
      <c r="R428" s="140">
        <v>17.558333333333334</v>
      </c>
      <c r="S428" s="140">
        <v>49.133333333333347</v>
      </c>
      <c r="T428" s="140">
        <v>49.06666666666667</v>
      </c>
      <c r="U428" s="140">
        <v>65.566666666666663</v>
      </c>
      <c r="V428" s="140">
        <v>65.458333333333329</v>
      </c>
      <c r="W428" s="140">
        <v>65.233333333333334</v>
      </c>
      <c r="X428" s="140">
        <v>68.908333333333331</v>
      </c>
      <c r="Y428" s="140">
        <v>88.466666666666683</v>
      </c>
      <c r="Z428" s="140">
        <v>88.508333333333326</v>
      </c>
      <c r="AA428" s="140">
        <v>88.441666666666663</v>
      </c>
      <c r="AB428" s="140">
        <v>66.98333333333332</v>
      </c>
      <c r="AC428" s="140">
        <v>106.15833333333335</v>
      </c>
      <c r="AD428" s="140">
        <v>823.83333333333337</v>
      </c>
      <c r="AE428" s="140">
        <v>13.966666666666669</v>
      </c>
      <c r="AF428" s="173">
        <v>588.41666666666663</v>
      </c>
    </row>
    <row r="429" spans="1:32" x14ac:dyDescent="0.35">
      <c r="A429" s="169">
        <v>19</v>
      </c>
      <c r="D429" s="140">
        <v>49.408333333333324</v>
      </c>
      <c r="E429" s="172">
        <v>86.708333333333329</v>
      </c>
      <c r="F429" s="173">
        <v>16.324999999999999</v>
      </c>
      <c r="G429" s="140">
        <v>34.750000000000007</v>
      </c>
      <c r="H429" s="140">
        <v>92.758333333333326</v>
      </c>
      <c r="I429" s="140">
        <v>94.266666666666652</v>
      </c>
      <c r="L429" s="187">
        <v>588.41666666666663</v>
      </c>
      <c r="M429" s="186">
        <v>0</v>
      </c>
      <c r="N429" s="186">
        <v>50</v>
      </c>
      <c r="O429" s="184">
        <f t="shared" si="63"/>
        <v>638.41666666666663</v>
      </c>
      <c r="Q429" s="228">
        <v>95.833333333333329</v>
      </c>
      <c r="R429" s="140">
        <v>17.491666666666664</v>
      </c>
      <c r="S429" s="140">
        <v>49.100000000000016</v>
      </c>
      <c r="T429" s="140">
        <v>49.008333333333333</v>
      </c>
      <c r="U429" s="140">
        <v>66.416666666666671</v>
      </c>
      <c r="V429" s="140">
        <v>66.463636363636368</v>
      </c>
      <c r="W429" s="140">
        <v>66.058333333333323</v>
      </c>
      <c r="X429" s="140">
        <v>69.675000000000011</v>
      </c>
      <c r="Y429" s="140">
        <v>89.36666666666666</v>
      </c>
      <c r="Z429" s="140">
        <v>89.433333333333337</v>
      </c>
      <c r="AA429" s="140">
        <v>89.274999999999991</v>
      </c>
      <c r="AB429" s="140">
        <v>67.883333333333326</v>
      </c>
      <c r="AC429" s="140">
        <v>105.14166666666667</v>
      </c>
      <c r="AD429" s="140">
        <v>823.83333333333337</v>
      </c>
      <c r="AE429" s="140">
        <v>13.625</v>
      </c>
      <c r="AF429" s="173">
        <v>595.08333333333337</v>
      </c>
    </row>
    <row r="430" spans="1:32" x14ac:dyDescent="0.35">
      <c r="A430" s="169">
        <v>20</v>
      </c>
      <c r="D430" s="140">
        <v>49.383333333333326</v>
      </c>
      <c r="E430" s="172">
        <v>87.583333333333329</v>
      </c>
      <c r="F430" s="173">
        <v>16.191666666666666</v>
      </c>
      <c r="G430" s="140">
        <v>35.300000000000004</v>
      </c>
      <c r="H430" s="140">
        <v>92.436363636363637</v>
      </c>
      <c r="I430" s="140">
        <v>94.266666666666666</v>
      </c>
      <c r="L430" s="187">
        <v>595.08333333333337</v>
      </c>
      <c r="M430" s="186">
        <v>0</v>
      </c>
      <c r="N430" s="186">
        <v>50</v>
      </c>
      <c r="O430" s="184">
        <f t="shared" si="63"/>
        <v>645.08333333333337</v>
      </c>
      <c r="Q430" s="228">
        <v>95.658333333333346</v>
      </c>
      <c r="R430" s="140">
        <v>18.309090909090909</v>
      </c>
      <c r="S430" s="140">
        <v>49.1</v>
      </c>
      <c r="T430" s="140">
        <v>49.06666666666667</v>
      </c>
      <c r="U430" s="140">
        <v>66.816666666666663</v>
      </c>
      <c r="V430" s="140">
        <v>66.033333333333346</v>
      </c>
      <c r="W430" s="140">
        <v>65.972727272727283</v>
      </c>
      <c r="X430" s="140">
        <v>69.763636363636365</v>
      </c>
      <c r="Y430" s="140">
        <v>88.991666666666674</v>
      </c>
      <c r="Z430" s="140">
        <v>89.041666666666671</v>
      </c>
      <c r="AA430" s="140">
        <v>88.908333333333346</v>
      </c>
      <c r="AB430" s="140">
        <v>68.216666666666683</v>
      </c>
      <c r="AC430" s="140">
        <v>105.41666666666667</v>
      </c>
      <c r="AD430" s="140">
        <v>824.25</v>
      </c>
      <c r="AE430" s="140">
        <v>13.58333333333333</v>
      </c>
      <c r="AF430" s="173">
        <v>591.41666666666663</v>
      </c>
    </row>
    <row r="431" spans="1:32" x14ac:dyDescent="0.35">
      <c r="A431" s="169">
        <v>21</v>
      </c>
      <c r="D431" s="140">
        <v>49.391666666666659</v>
      </c>
      <c r="E431" s="172">
        <v>87.183333333333337</v>
      </c>
      <c r="F431" s="173">
        <v>16.858333333333334</v>
      </c>
      <c r="G431" s="140">
        <v>36.200000000000003</v>
      </c>
      <c r="H431" s="140">
        <v>92.590909090909108</v>
      </c>
      <c r="I431" s="140">
        <v>94.466666666666654</v>
      </c>
      <c r="L431" s="187">
        <v>591.41666666666663</v>
      </c>
      <c r="M431" s="186">
        <v>0</v>
      </c>
      <c r="N431" s="186">
        <v>50</v>
      </c>
      <c r="O431" s="184">
        <f t="shared" si="63"/>
        <v>641.41666666666663</v>
      </c>
      <c r="Q431" s="228">
        <v>96.116666666666674</v>
      </c>
      <c r="R431" s="140">
        <v>18.400000000000002</v>
      </c>
      <c r="S431" s="140">
        <v>49.116666666666674</v>
      </c>
      <c r="T431" s="140">
        <v>49.07500000000001</v>
      </c>
      <c r="U431" s="140">
        <v>66.516666666666666</v>
      </c>
      <c r="V431" s="140">
        <v>66.358333333333334</v>
      </c>
      <c r="W431" s="140">
        <v>66.141666666666652</v>
      </c>
      <c r="X431" s="140">
        <v>69.899999999999991</v>
      </c>
      <c r="Y431" s="140">
        <v>88.74545454545455</v>
      </c>
      <c r="Z431" s="140">
        <v>88.708333333333329</v>
      </c>
      <c r="AA431" s="140">
        <v>88.583333333333329</v>
      </c>
      <c r="AB431" s="140">
        <v>67.941666666666663</v>
      </c>
      <c r="AC431" s="140">
        <v>105.575</v>
      </c>
      <c r="AD431" s="140">
        <v>824.08333333333337</v>
      </c>
      <c r="AE431" s="140">
        <v>13.608333333333334</v>
      </c>
      <c r="AF431" s="173">
        <v>587.81818181818187</v>
      </c>
    </row>
    <row r="432" spans="1:32" x14ac:dyDescent="0.35">
      <c r="A432" s="169">
        <v>22</v>
      </c>
      <c r="D432" s="140">
        <v>49.399999999999984</v>
      </c>
      <c r="E432" s="172">
        <v>86.833333333333329</v>
      </c>
      <c r="F432" s="173">
        <v>17.191666666666666</v>
      </c>
      <c r="G432" s="140">
        <v>35.449999999999996</v>
      </c>
      <c r="H432" s="140">
        <v>92.333333333333329</v>
      </c>
      <c r="I432" s="140">
        <v>94.8</v>
      </c>
      <c r="L432" s="187">
        <v>587.81818181818187</v>
      </c>
      <c r="M432" s="186">
        <v>0</v>
      </c>
      <c r="N432" s="186">
        <v>50</v>
      </c>
      <c r="O432" s="184">
        <f t="shared" si="63"/>
        <v>637.81818181818187</v>
      </c>
      <c r="Q432" s="228">
        <v>95.309090909090898</v>
      </c>
      <c r="R432" s="140">
        <v>18.866666666666667</v>
      </c>
      <c r="S432" s="140">
        <v>49.158333333333331</v>
      </c>
      <c r="T432" s="140">
        <v>49.081818181818193</v>
      </c>
      <c r="U432" s="140">
        <v>65.883333333333326</v>
      </c>
      <c r="V432" s="140">
        <v>65.74166666666666</v>
      </c>
      <c r="W432" s="140">
        <v>65.533333333333331</v>
      </c>
      <c r="X432" s="140">
        <v>69.191666666666677</v>
      </c>
      <c r="Y432" s="140">
        <v>87.63333333333334</v>
      </c>
      <c r="Z432" s="140">
        <v>87.691666666666677</v>
      </c>
      <c r="AA432" s="140">
        <v>87.225000000000009</v>
      </c>
      <c r="AB432" s="140">
        <v>67.274999999999991</v>
      </c>
      <c r="AC432" s="140">
        <v>106.06666666666665</v>
      </c>
      <c r="AD432" s="140">
        <v>823.83333333333337</v>
      </c>
      <c r="AE432" s="140">
        <v>14.524999999999999</v>
      </c>
      <c r="AF432" s="173">
        <v>578.16666666666663</v>
      </c>
    </row>
    <row r="433" spans="1:32" x14ac:dyDescent="0.35">
      <c r="A433" s="169">
        <v>23</v>
      </c>
      <c r="D433" s="140">
        <v>49.399999999999984</v>
      </c>
      <c r="E433" s="172">
        <v>85.458333333333329</v>
      </c>
      <c r="F433" s="173">
        <v>17.675000000000001</v>
      </c>
      <c r="G433" s="140">
        <v>35.299999999999997</v>
      </c>
      <c r="H433" s="140">
        <v>91.183333333333337</v>
      </c>
      <c r="I433" s="140">
        <v>94.041666666666671</v>
      </c>
      <c r="L433" s="187">
        <v>578.16666666666663</v>
      </c>
      <c r="M433" s="186">
        <v>0</v>
      </c>
      <c r="N433" s="186">
        <v>50</v>
      </c>
      <c r="O433" s="184">
        <f t="shared" si="63"/>
        <v>628.16666666666663</v>
      </c>
      <c r="Q433" s="228">
        <v>96.666666666666643</v>
      </c>
      <c r="R433" s="140">
        <v>19.233333333333331</v>
      </c>
      <c r="S433" s="140">
        <v>49.100000000000016</v>
      </c>
      <c r="T433" s="140">
        <v>49.050000000000004</v>
      </c>
      <c r="U433" s="140">
        <v>66.733333333333334</v>
      </c>
      <c r="V433" s="140">
        <v>66.55</v>
      </c>
      <c r="W433" s="140">
        <v>66.341666666666654</v>
      </c>
      <c r="X433" s="140">
        <v>69.983333333333334</v>
      </c>
      <c r="Y433" s="140">
        <v>87.808333333333323</v>
      </c>
      <c r="Z433" s="140">
        <v>87.866666666666674</v>
      </c>
      <c r="AA433" s="140">
        <v>87.716666666666683</v>
      </c>
      <c r="AB433" s="140">
        <v>68.10833333333332</v>
      </c>
      <c r="AC433" s="140">
        <v>105.79166666666667</v>
      </c>
      <c r="AD433" s="140">
        <v>824</v>
      </c>
      <c r="AE433" s="140">
        <v>13.425000000000002</v>
      </c>
      <c r="AF433" s="173">
        <v>580.58333333333337</v>
      </c>
    </row>
    <row r="434" spans="1:32" x14ac:dyDescent="0.35">
      <c r="A434" s="169">
        <v>24</v>
      </c>
      <c r="D434" s="140">
        <v>49.391666666666659</v>
      </c>
      <c r="E434" s="172">
        <v>85.95</v>
      </c>
      <c r="F434" s="173">
        <v>18.033333333333335</v>
      </c>
      <c r="G434" s="140">
        <v>36.241666666666667</v>
      </c>
      <c r="H434" s="140">
        <v>91.458333333333329</v>
      </c>
      <c r="I434" s="140">
        <v>95.125</v>
      </c>
      <c r="L434" s="187">
        <v>580.58333333333337</v>
      </c>
      <c r="M434" s="186">
        <v>0</v>
      </c>
      <c r="N434" s="186">
        <v>50</v>
      </c>
      <c r="O434" s="184">
        <f t="shared" si="63"/>
        <v>630.58333333333337</v>
      </c>
      <c r="Q434" s="228">
        <v>95.924999999999997</v>
      </c>
      <c r="R434" s="140">
        <v>19.775000000000002</v>
      </c>
      <c r="S434" s="140">
        <v>49.125000000000007</v>
      </c>
      <c r="T434" s="140">
        <v>49.091666666666676</v>
      </c>
      <c r="U434" s="140">
        <v>68.033333333333346</v>
      </c>
      <c r="V434" s="140">
        <v>67.858333333333334</v>
      </c>
      <c r="W434" s="140">
        <v>67.649999999999991</v>
      </c>
      <c r="X434" s="140">
        <v>71.466666666666669</v>
      </c>
      <c r="Y434" s="140">
        <v>88.733333333333334</v>
      </c>
      <c r="Z434" s="140">
        <v>88.783333333333346</v>
      </c>
      <c r="AA434" s="140">
        <v>88.649999999999991</v>
      </c>
      <c r="AB434" s="140">
        <v>69.466666666666669</v>
      </c>
      <c r="AC434" s="140">
        <v>104.92500000000001</v>
      </c>
      <c r="AD434" s="140">
        <v>823.75</v>
      </c>
      <c r="AE434" s="140">
        <v>13.450000000000001</v>
      </c>
      <c r="AF434" s="173">
        <v>586.91666666666663</v>
      </c>
    </row>
    <row r="435" spans="1:32" x14ac:dyDescent="0.35">
      <c r="A435" s="169">
        <v>25</v>
      </c>
      <c r="D435" s="140">
        <v>49.399999999999984</v>
      </c>
      <c r="E435" s="172">
        <v>86.899999999999991</v>
      </c>
      <c r="F435" s="173">
        <v>18.541666666666668</v>
      </c>
      <c r="G435" s="140">
        <v>36.875000000000007</v>
      </c>
      <c r="H435" s="140">
        <v>89.958333333333329</v>
      </c>
      <c r="I435" s="140">
        <v>94.172727272727286</v>
      </c>
      <c r="L435" s="187">
        <v>586.91666666666663</v>
      </c>
      <c r="M435" s="186">
        <v>0</v>
      </c>
      <c r="N435" s="186">
        <v>50</v>
      </c>
      <c r="O435" s="184">
        <f t="shared" si="63"/>
        <v>636.91666666666663</v>
      </c>
      <c r="Q435" s="228">
        <v>96.716666666666654</v>
      </c>
      <c r="R435" s="229">
        <v>19.541666666666668</v>
      </c>
      <c r="S435" s="140">
        <v>49.108333333333341</v>
      </c>
      <c r="T435" s="140">
        <v>49.058333333333337</v>
      </c>
      <c r="U435" s="140">
        <v>68.033333333333331</v>
      </c>
      <c r="V435" s="140">
        <v>67.941666666666677</v>
      </c>
      <c r="W435" s="140">
        <v>67.716666666666669</v>
      </c>
      <c r="X435" s="140">
        <v>71.541666666666671</v>
      </c>
      <c r="Y435" s="140">
        <v>89.141666666666652</v>
      </c>
      <c r="Z435" s="140">
        <v>89.191666666666663</v>
      </c>
      <c r="AA435" s="140">
        <v>88.925000000000011</v>
      </c>
      <c r="AB435" s="140">
        <v>69.516666666666666</v>
      </c>
      <c r="AC435" s="140">
        <v>104.90833333333335</v>
      </c>
      <c r="AD435" s="140">
        <v>823.83333333333337</v>
      </c>
      <c r="AE435" s="140">
        <v>12.90833333333333</v>
      </c>
      <c r="AF435" s="173">
        <v>589.58333333333337</v>
      </c>
    </row>
    <row r="436" spans="1:32" x14ac:dyDescent="0.35">
      <c r="A436" s="169">
        <v>26</v>
      </c>
      <c r="D436" s="140">
        <v>49.391666666666659</v>
      </c>
      <c r="E436" s="172">
        <v>87.208333333333357</v>
      </c>
      <c r="F436" s="173">
        <v>18.308333333333334</v>
      </c>
      <c r="G436" s="140">
        <v>37.158333333333331</v>
      </c>
      <c r="H436" s="140">
        <v>90.95</v>
      </c>
      <c r="I436" s="140">
        <v>95.166666666666671</v>
      </c>
      <c r="L436" s="187">
        <v>589.58333333333337</v>
      </c>
      <c r="M436" s="186">
        <v>0</v>
      </c>
      <c r="N436" s="186">
        <v>50</v>
      </c>
      <c r="O436" s="184">
        <f t="shared" si="63"/>
        <v>639.58333333333337</v>
      </c>
      <c r="Q436" s="228">
        <v>96.366666666666674</v>
      </c>
      <c r="R436" s="230">
        <v>19.381818181818179</v>
      </c>
      <c r="S436" s="140">
        <v>48.983333333333341</v>
      </c>
      <c r="T436" s="140">
        <v>48.900000000000006</v>
      </c>
      <c r="U436" s="140">
        <v>66.774999999999991</v>
      </c>
      <c r="V436" s="140">
        <v>66.483333333333334</v>
      </c>
      <c r="W436" s="140">
        <v>66.24166666666666</v>
      </c>
      <c r="X436" s="140">
        <v>69.924999999999997</v>
      </c>
      <c r="Y436" s="140">
        <v>87.3</v>
      </c>
      <c r="Z436" s="140">
        <v>87.350000000000009</v>
      </c>
      <c r="AA436" s="140">
        <v>87.208333333333329</v>
      </c>
      <c r="AB436" s="140">
        <v>67.991666666666674</v>
      </c>
      <c r="AC436" s="140">
        <v>105.51666666666667</v>
      </c>
      <c r="AD436" s="140">
        <v>823.66666666666663</v>
      </c>
      <c r="AE436" s="140">
        <v>14.125</v>
      </c>
      <c r="AF436" s="173">
        <v>578.25</v>
      </c>
    </row>
    <row r="437" spans="1:32" x14ac:dyDescent="0.35">
      <c r="A437" s="169">
        <v>27</v>
      </c>
      <c r="D437" s="140">
        <v>49.208333333333321</v>
      </c>
      <c r="E437" s="172">
        <v>85.458333333333329</v>
      </c>
      <c r="F437" s="173">
        <v>17.891666666666662</v>
      </c>
      <c r="G437" s="140">
        <v>37.166666666666664</v>
      </c>
      <c r="H437" s="140">
        <v>91.5</v>
      </c>
      <c r="I437" s="140">
        <v>94.824999999999989</v>
      </c>
      <c r="L437" s="187">
        <v>578.25</v>
      </c>
      <c r="M437" s="186">
        <v>0</v>
      </c>
      <c r="N437" s="186">
        <v>50</v>
      </c>
      <c r="O437" s="184">
        <f t="shared" si="63"/>
        <v>628.25</v>
      </c>
      <c r="Q437" s="228">
        <v>96.483333333333334</v>
      </c>
      <c r="R437" s="140">
        <v>49.175000000000004</v>
      </c>
      <c r="S437" s="140">
        <v>49.175000000000004</v>
      </c>
      <c r="T437" s="140">
        <v>48.94166666666667</v>
      </c>
      <c r="U437" s="140">
        <v>67.525000000000006</v>
      </c>
      <c r="V437" s="140">
        <v>67.349999999999994</v>
      </c>
      <c r="W437" s="140">
        <v>67.125</v>
      </c>
      <c r="X437" s="140">
        <v>70.95</v>
      </c>
      <c r="Y437" s="140">
        <v>88.141666666666666</v>
      </c>
      <c r="Z437" s="140">
        <v>88.216666666666654</v>
      </c>
      <c r="AA437" s="140">
        <v>87.77500000000002</v>
      </c>
      <c r="AB437" s="140">
        <v>68.558333333333337</v>
      </c>
      <c r="AC437" s="140">
        <v>105.72499999999998</v>
      </c>
      <c r="AD437" s="140">
        <v>824</v>
      </c>
      <c r="AE437" s="140">
        <v>15.15</v>
      </c>
      <c r="AF437" s="173">
        <v>583</v>
      </c>
    </row>
    <row r="438" spans="1:32" x14ac:dyDescent="0.35">
      <c r="A438" s="169">
        <v>28</v>
      </c>
      <c r="D438" s="140">
        <v>49.274999999999984</v>
      </c>
      <c r="E438" s="172">
        <v>86.316666666666677</v>
      </c>
      <c r="F438" s="173">
        <v>18.116666666666667</v>
      </c>
      <c r="G438" s="140">
        <v>37.516666666666659</v>
      </c>
      <c r="H438" s="140">
        <v>91.458333333333329</v>
      </c>
      <c r="I438" s="140">
        <v>95.008333333333326</v>
      </c>
      <c r="L438" s="187">
        <v>583</v>
      </c>
      <c r="M438" s="186">
        <v>0</v>
      </c>
      <c r="N438" s="186">
        <v>50</v>
      </c>
      <c r="O438" s="184">
        <f t="shared" si="63"/>
        <v>633</v>
      </c>
      <c r="Q438" s="228">
        <v>96.016666666666666</v>
      </c>
      <c r="R438" s="140">
        <v>19.133333333333329</v>
      </c>
      <c r="S438" s="140">
        <v>48.783333333333339</v>
      </c>
      <c r="T438" s="140">
        <v>48.708333333333336</v>
      </c>
      <c r="U438" s="140">
        <v>68.308333333333337</v>
      </c>
      <c r="V438" s="140">
        <v>68.158333333333346</v>
      </c>
      <c r="W438" s="140">
        <v>67.95</v>
      </c>
      <c r="X438" s="140">
        <v>72.191666666666663</v>
      </c>
      <c r="Y438" s="140">
        <v>89.325000000000003</v>
      </c>
      <c r="Z438" s="140">
        <v>89.391666666666652</v>
      </c>
      <c r="AA438" s="140">
        <v>89.208333333333329</v>
      </c>
      <c r="AB438" s="140">
        <v>69.833333333333329</v>
      </c>
      <c r="AC438" s="140">
        <v>103.55000000000001</v>
      </c>
      <c r="AD438" s="140">
        <v>824.08333333333337</v>
      </c>
      <c r="AE438" s="140">
        <v>13.4</v>
      </c>
      <c r="AF438" s="173">
        <v>591.5</v>
      </c>
    </row>
    <row r="439" spans="1:32" x14ac:dyDescent="0.35">
      <c r="A439" s="169">
        <v>29</v>
      </c>
      <c r="D439" s="140">
        <v>49.024999999999999</v>
      </c>
      <c r="E439" s="172">
        <v>87.516666666666666</v>
      </c>
      <c r="F439" s="173">
        <v>17.875</v>
      </c>
      <c r="G439" s="140">
        <v>35.983333333333327</v>
      </c>
      <c r="H439" s="140">
        <v>90.800000000000011</v>
      </c>
      <c r="I439" s="140">
        <v>94.108333333333334</v>
      </c>
      <c r="L439" s="187">
        <v>591.5</v>
      </c>
      <c r="M439" s="186">
        <v>0</v>
      </c>
      <c r="N439" s="186">
        <v>50</v>
      </c>
      <c r="O439" s="184">
        <f t="shared" si="63"/>
        <v>641.5</v>
      </c>
      <c r="Q439" s="228">
        <v>96.875</v>
      </c>
      <c r="R439" s="140">
        <v>19.333333333333336</v>
      </c>
      <c r="S439" s="140">
        <v>49.133333333333333</v>
      </c>
      <c r="T439" s="140">
        <v>49.050000000000011</v>
      </c>
      <c r="U439" s="140">
        <v>67.725000000000009</v>
      </c>
      <c r="V439" s="140">
        <v>67.433333333333337</v>
      </c>
      <c r="W439" s="140">
        <v>67.25</v>
      </c>
      <c r="X439" s="140">
        <v>71.566666666666663</v>
      </c>
      <c r="Y439" s="140">
        <v>88.716666666666654</v>
      </c>
      <c r="Z439" s="140">
        <v>88.75</v>
      </c>
      <c r="AA439" s="140">
        <v>88.616666666666674</v>
      </c>
      <c r="AB439" s="140">
        <v>69.14166666666668</v>
      </c>
      <c r="AC439" s="140">
        <v>104.90833333333335</v>
      </c>
      <c r="AD439" s="140">
        <v>824.08333333333337</v>
      </c>
      <c r="AE439" s="140">
        <v>14.025</v>
      </c>
      <c r="AF439" s="173">
        <v>587.5</v>
      </c>
    </row>
    <row r="440" spans="1:32" x14ac:dyDescent="0.35">
      <c r="A440" s="169">
        <v>30</v>
      </c>
      <c r="D440" s="140">
        <v>49.408333333333324</v>
      </c>
      <c r="E440" s="172">
        <v>86.875</v>
      </c>
      <c r="F440" s="173">
        <v>18.05</v>
      </c>
      <c r="G440" s="140">
        <v>36.791666666666671</v>
      </c>
      <c r="H440" s="140">
        <v>91.5</v>
      </c>
      <c r="I440" s="140">
        <v>95.625</v>
      </c>
      <c r="L440" s="187">
        <v>587.5</v>
      </c>
      <c r="M440" s="186">
        <v>0</v>
      </c>
      <c r="N440" s="186">
        <v>50</v>
      </c>
      <c r="O440" s="184">
        <f t="shared" si="63"/>
        <v>637.5</v>
      </c>
      <c r="Q440" s="228">
        <v>83.033333333333346</v>
      </c>
      <c r="R440" s="140">
        <v>19.758333333333333</v>
      </c>
      <c r="S440" s="140">
        <v>49.125</v>
      </c>
      <c r="T440" s="140">
        <v>49.05833333333333</v>
      </c>
      <c r="U440" s="140">
        <v>67.050000000000026</v>
      </c>
      <c r="V440" s="140">
        <v>66.016666666666666</v>
      </c>
      <c r="W440" s="140">
        <v>65.825000000000003</v>
      </c>
      <c r="X440" s="140">
        <v>69.975000000000009</v>
      </c>
      <c r="Y440" s="140">
        <v>86.45</v>
      </c>
      <c r="Z440" s="140">
        <v>86.483333333333334</v>
      </c>
      <c r="AA440" s="140">
        <v>86.358333333333334</v>
      </c>
      <c r="AB440" s="140">
        <v>67.674999999999997</v>
      </c>
      <c r="AC440" s="140">
        <v>105.71666666666668</v>
      </c>
      <c r="AD440" s="140">
        <v>829.25</v>
      </c>
      <c r="AE440" s="140">
        <v>27.833333333333339</v>
      </c>
      <c r="AF440" s="173">
        <v>591.5</v>
      </c>
    </row>
    <row r="441" spans="1:32" x14ac:dyDescent="0.35">
      <c r="A441" s="169">
        <v>31</v>
      </c>
      <c r="D441" s="140">
        <v>49.358333333333327</v>
      </c>
      <c r="E441" s="140">
        <v>85.141666666666666</v>
      </c>
      <c r="F441" s="140">
        <v>18.791666666666668</v>
      </c>
      <c r="G441" s="140">
        <v>37.06666666666667</v>
      </c>
      <c r="H441" s="140">
        <v>76.016666666666666</v>
      </c>
      <c r="I441" s="140">
        <v>79.27500000000002</v>
      </c>
      <c r="L441" s="187">
        <v>591.5</v>
      </c>
      <c r="M441" s="186">
        <v>0</v>
      </c>
      <c r="N441" s="186">
        <v>50</v>
      </c>
      <c r="O441" s="184">
        <f t="shared" si="63"/>
        <v>641.5</v>
      </c>
    </row>
    <row r="442" spans="1:32" x14ac:dyDescent="0.35">
      <c r="G442" s="161"/>
      <c r="M442" s="171"/>
    </row>
    <row r="443" spans="1:32" x14ac:dyDescent="0.35">
      <c r="B443" s="174" t="s">
        <v>130</v>
      </c>
      <c r="D443" s="175">
        <f t="shared" ref="D443:I443" si="64">SUM(D411:D439)</f>
        <v>1431.5401515151518</v>
      </c>
      <c r="E443" s="175">
        <f t="shared" si="64"/>
        <v>2506.8590909090913</v>
      </c>
      <c r="F443" s="175">
        <f t="shared" si="64"/>
        <v>466.70833333333343</v>
      </c>
      <c r="G443" s="175">
        <f t="shared" si="64"/>
        <v>1035.7174242424242</v>
      </c>
      <c r="H443" s="175">
        <f t="shared" si="64"/>
        <v>2728.5606060606065</v>
      </c>
      <c r="I443" s="175">
        <f t="shared" si="64"/>
        <v>2763.3060606060599</v>
      </c>
      <c r="L443" s="175">
        <f>SUM(L411:L439)</f>
        <v>17014.56818181818</v>
      </c>
      <c r="M443" s="175">
        <f>SUM(M411:M439)</f>
        <v>0</v>
      </c>
      <c r="N443" s="175">
        <f>SUM(N411:N439)</f>
        <v>1450</v>
      </c>
      <c r="O443" s="175">
        <f>SUM(O411:O439)</f>
        <v>18464.56818181818</v>
      </c>
    </row>
    <row r="444" spans="1:32" x14ac:dyDescent="0.35">
      <c r="B444" s="174" t="s">
        <v>67</v>
      </c>
      <c r="D444" s="175">
        <f t="shared" ref="D444:I444" si="65">AVERAGE(D411:D439)</f>
        <v>49.363453500522475</v>
      </c>
      <c r="E444" s="175">
        <f t="shared" si="65"/>
        <v>86.443416927899705</v>
      </c>
      <c r="F444" s="175">
        <f t="shared" si="65"/>
        <v>16.093390804597703</v>
      </c>
      <c r="G444" s="175">
        <f t="shared" si="65"/>
        <v>35.714393939393936</v>
      </c>
      <c r="H444" s="175">
        <f t="shared" si="65"/>
        <v>94.088296760710563</v>
      </c>
      <c r="I444" s="175">
        <f t="shared" si="65"/>
        <v>95.286415882967589</v>
      </c>
      <c r="L444" s="175">
        <f>AVERAGE(L411:L439)</f>
        <v>586.70924764890276</v>
      </c>
      <c r="M444" s="175">
        <f>AVERAGE(M411:M439)</f>
        <v>0</v>
      </c>
      <c r="N444" s="175">
        <f>AVERAGE(N411:N439)</f>
        <v>50</v>
      </c>
      <c r="O444" s="175">
        <f>AVERAGE(O411:O439)</f>
        <v>636.70924764890276</v>
      </c>
    </row>
  </sheetData>
  <mergeCells count="195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C1:F1"/>
    <mergeCell ref="G1:K1"/>
    <mergeCell ref="L1:O1"/>
    <mergeCell ref="P1:AE1"/>
    <mergeCell ref="AF1:AU1"/>
    <mergeCell ref="AV1:BA1"/>
    <mergeCell ref="A30:A41"/>
    <mergeCell ref="C30:C41"/>
    <mergeCell ref="G30:G41"/>
    <mergeCell ref="L30:L41"/>
    <mergeCell ref="AV30:AV41"/>
    <mergeCell ref="A17:A28"/>
    <mergeCell ref="C17:C28"/>
    <mergeCell ref="G17:G28"/>
    <mergeCell ref="L17:L28"/>
    <mergeCell ref="AV17:AV28"/>
    <mergeCell ref="A29:B29"/>
    <mergeCell ref="D409:E409"/>
    <mergeCell ref="F409:G409"/>
    <mergeCell ref="H409:I409"/>
    <mergeCell ref="L409:O409"/>
    <mergeCell ref="A4:A15"/>
    <mergeCell ref="C4:C15"/>
    <mergeCell ref="G4:G15"/>
    <mergeCell ref="L4:L15"/>
    <mergeCell ref="AV4:AV15"/>
    <mergeCell ref="A16:B16"/>
    <mergeCell ref="A42:B42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82:A9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7"/>
  <sheetViews>
    <sheetView topLeftCell="A76" workbookViewId="0">
      <selection activeCell="R119" sqref="R119"/>
    </sheetView>
  </sheetViews>
  <sheetFormatPr defaultRowHeight="14.5" x14ac:dyDescent="0.35"/>
  <cols>
    <col min="1" max="1" width="9.54296875" bestFit="1" customWidth="1"/>
    <col min="29" max="29" width="9.08984375" bestFit="1" customWidth="1"/>
    <col min="37" max="37" width="9.54296875" bestFit="1" customWidth="1"/>
  </cols>
  <sheetData>
    <row r="1" spans="1:44" ht="15" thickBot="1" x14ac:dyDescent="0.4">
      <c r="A1" s="193"/>
      <c r="B1" s="321" t="s">
        <v>141</v>
      </c>
      <c r="C1" s="322"/>
      <c r="D1" s="322"/>
      <c r="E1" s="322"/>
      <c r="F1" s="322"/>
      <c r="G1" s="323"/>
      <c r="H1" s="324" t="s">
        <v>127</v>
      </c>
      <c r="I1" s="325"/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5"/>
      <c r="V1" s="325"/>
      <c r="W1" s="326"/>
      <c r="X1" s="324" t="s">
        <v>128</v>
      </c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  <c r="AN1" s="324" t="s">
        <v>142</v>
      </c>
      <c r="AO1" s="325"/>
      <c r="AP1" s="325"/>
      <c r="AQ1" s="325"/>
      <c r="AR1" s="326"/>
    </row>
    <row r="2" spans="1:44" ht="102" thickBot="1" x14ac:dyDescent="0.4">
      <c r="A2" s="194" t="s">
        <v>4</v>
      </c>
      <c r="B2" s="195" t="s">
        <v>143</v>
      </c>
      <c r="C2" s="195" t="s">
        <v>144</v>
      </c>
      <c r="D2" s="195" t="s">
        <v>145</v>
      </c>
      <c r="E2" s="195" t="s">
        <v>146</v>
      </c>
      <c r="F2" s="195" t="s">
        <v>147</v>
      </c>
      <c r="G2" s="196" t="s">
        <v>148</v>
      </c>
      <c r="H2" s="197" t="s">
        <v>149</v>
      </c>
      <c r="I2" s="198" t="s">
        <v>16</v>
      </c>
      <c r="J2" s="198" t="s">
        <v>17</v>
      </c>
      <c r="K2" s="198" t="s">
        <v>18</v>
      </c>
      <c r="L2" s="198" t="s">
        <v>19</v>
      </c>
      <c r="M2" s="198" t="s">
        <v>20</v>
      </c>
      <c r="N2" s="198" t="s">
        <v>21</v>
      </c>
      <c r="O2" s="198" t="s">
        <v>22</v>
      </c>
      <c r="P2" s="198" t="s">
        <v>23</v>
      </c>
      <c r="Q2" s="198" t="s">
        <v>24</v>
      </c>
      <c r="R2" s="198" t="s">
        <v>25</v>
      </c>
      <c r="S2" s="198" t="s">
        <v>26</v>
      </c>
      <c r="T2" s="198" t="s">
        <v>27</v>
      </c>
      <c r="U2" s="198" t="s">
        <v>28</v>
      </c>
      <c r="V2" s="198" t="s">
        <v>29</v>
      </c>
      <c r="W2" s="199" t="s">
        <v>30</v>
      </c>
      <c r="X2" s="197" t="s">
        <v>149</v>
      </c>
      <c r="Y2" s="198" t="s">
        <v>16</v>
      </c>
      <c r="Z2" s="198" t="s">
        <v>17</v>
      </c>
      <c r="AA2" s="198" t="s">
        <v>18</v>
      </c>
      <c r="AB2" s="198" t="s">
        <v>19</v>
      </c>
      <c r="AC2" s="198" t="s">
        <v>20</v>
      </c>
      <c r="AD2" s="198" t="s">
        <v>21</v>
      </c>
      <c r="AE2" s="198" t="s">
        <v>22</v>
      </c>
      <c r="AF2" s="198" t="s">
        <v>23</v>
      </c>
      <c r="AG2" s="198" t="s">
        <v>24</v>
      </c>
      <c r="AH2" s="198" t="s">
        <v>25</v>
      </c>
      <c r="AI2" s="198" t="s">
        <v>26</v>
      </c>
      <c r="AJ2" s="198" t="s">
        <v>27</v>
      </c>
      <c r="AK2" s="198" t="s">
        <v>28</v>
      </c>
      <c r="AL2" s="198" t="s">
        <v>29</v>
      </c>
      <c r="AM2" s="199" t="s">
        <v>30</v>
      </c>
      <c r="AN2" s="200" t="s">
        <v>32</v>
      </c>
      <c r="AO2" s="198" t="s">
        <v>33</v>
      </c>
      <c r="AP2" s="226" t="s">
        <v>34</v>
      </c>
      <c r="AQ2" s="226" t="s">
        <v>35</v>
      </c>
      <c r="AR2" s="201" t="s">
        <v>36</v>
      </c>
    </row>
    <row r="3" spans="1:44" x14ac:dyDescent="0.35">
      <c r="A3" s="202">
        <v>45292</v>
      </c>
      <c r="B3" s="220">
        <v>49.366666666666653</v>
      </c>
      <c r="C3" s="220">
        <v>92.45</v>
      </c>
      <c r="D3" s="221">
        <v>17.533333333333335</v>
      </c>
      <c r="E3" s="220">
        <v>35.775000000000006</v>
      </c>
      <c r="F3" s="220">
        <v>95.716666666666654</v>
      </c>
      <c r="G3" s="245">
        <v>84.874999999999986</v>
      </c>
      <c r="H3" s="249">
        <v>96.908333333333346</v>
      </c>
      <c r="I3" s="216">
        <v>18.758333333333333</v>
      </c>
      <c r="J3" s="216">
        <v>49.083333333333343</v>
      </c>
      <c r="K3" s="216">
        <v>49.07500000000001</v>
      </c>
      <c r="L3" s="216">
        <v>65.416666666666671</v>
      </c>
      <c r="M3" s="216">
        <v>65.308333333333337</v>
      </c>
      <c r="N3" s="216">
        <v>65.074999999999989</v>
      </c>
      <c r="O3" s="216">
        <v>65.850000000000009</v>
      </c>
      <c r="P3" s="216">
        <v>86.783333333333346</v>
      </c>
      <c r="Q3" s="216">
        <v>86.899999999999991</v>
      </c>
      <c r="R3" s="216">
        <v>66.416666666666671</v>
      </c>
      <c r="S3" s="216">
        <v>86.691666666666663</v>
      </c>
      <c r="T3" s="216">
        <v>107.64999999999998</v>
      </c>
      <c r="U3" s="216">
        <v>824.25</v>
      </c>
      <c r="V3" s="216">
        <v>15.616666666666665</v>
      </c>
      <c r="W3" s="217">
        <v>575.25</v>
      </c>
      <c r="X3" s="206">
        <v>0</v>
      </c>
      <c r="Y3" s="204">
        <v>0</v>
      </c>
      <c r="Z3" s="204">
        <v>0</v>
      </c>
      <c r="AA3" s="204">
        <v>0</v>
      </c>
      <c r="AB3" s="204">
        <v>0</v>
      </c>
      <c r="AC3" s="204">
        <v>0</v>
      </c>
      <c r="AD3" s="204">
        <v>0</v>
      </c>
      <c r="AE3" s="204">
        <v>0</v>
      </c>
      <c r="AF3" s="204">
        <v>0</v>
      </c>
      <c r="AG3" s="204">
        <v>0</v>
      </c>
      <c r="AH3" s="204">
        <v>0</v>
      </c>
      <c r="AI3" s="204">
        <v>0</v>
      </c>
      <c r="AJ3" s="204">
        <v>0</v>
      </c>
      <c r="AK3" s="204">
        <v>0</v>
      </c>
      <c r="AL3" s="204">
        <v>0</v>
      </c>
      <c r="AM3" s="205">
        <v>0</v>
      </c>
      <c r="AN3" s="203">
        <v>8.5</v>
      </c>
      <c r="AO3" s="224">
        <v>0</v>
      </c>
      <c r="AP3" s="227">
        <f>SUM(AQ3:AR3)</f>
        <v>625.25</v>
      </c>
      <c r="AQ3" s="227">
        <v>575.25</v>
      </c>
      <c r="AR3" s="225">
        <v>50</v>
      </c>
    </row>
    <row r="4" spans="1:44" ht="15" thickBot="1" x14ac:dyDescent="0.4">
      <c r="A4" s="207">
        <v>45293</v>
      </c>
      <c r="B4" s="220">
        <v>49.383333333333326</v>
      </c>
      <c r="C4" s="220">
        <v>93.008333333333326</v>
      </c>
      <c r="D4" s="221">
        <v>17.3</v>
      </c>
      <c r="E4" s="220">
        <v>34.216666666666669</v>
      </c>
      <c r="F4" s="220">
        <v>95.699999999999989</v>
      </c>
      <c r="G4" s="245">
        <v>84.783333333333331</v>
      </c>
      <c r="H4" s="250">
        <v>97.399999999999991</v>
      </c>
      <c r="I4" s="216">
        <v>18.433333333333334</v>
      </c>
      <c r="J4" s="216">
        <v>49.091666666666669</v>
      </c>
      <c r="K4" s="216">
        <v>49.100000000000016</v>
      </c>
      <c r="L4" s="216">
        <v>64.858333333333334</v>
      </c>
      <c r="M4" s="216">
        <v>64.72499999999998</v>
      </c>
      <c r="N4" s="216">
        <v>64.533333333333346</v>
      </c>
      <c r="O4" s="216">
        <v>65.274999999999991</v>
      </c>
      <c r="P4" s="216">
        <v>86.7</v>
      </c>
      <c r="Q4" s="216">
        <v>86.808333333333337</v>
      </c>
      <c r="R4" s="216">
        <v>65.833333333333329</v>
      </c>
      <c r="S4" s="216">
        <v>86.625000000000014</v>
      </c>
      <c r="T4" s="216">
        <v>108.075</v>
      </c>
      <c r="U4" s="216">
        <v>823.91666666666663</v>
      </c>
      <c r="V4" s="216">
        <v>17.683333333333334</v>
      </c>
      <c r="W4" s="217">
        <v>574.08333333333337</v>
      </c>
      <c r="X4" s="206">
        <v>0</v>
      </c>
      <c r="Y4" s="204">
        <v>0</v>
      </c>
      <c r="Z4" s="204">
        <v>0</v>
      </c>
      <c r="AA4" s="204">
        <v>0</v>
      </c>
      <c r="AB4" s="204">
        <v>0</v>
      </c>
      <c r="AC4" s="204">
        <v>0</v>
      </c>
      <c r="AD4" s="204">
        <v>0</v>
      </c>
      <c r="AE4" s="204">
        <v>0</v>
      </c>
      <c r="AF4" s="204">
        <v>0</v>
      </c>
      <c r="AG4" s="204">
        <v>0</v>
      </c>
      <c r="AH4" s="204">
        <v>0</v>
      </c>
      <c r="AI4" s="204">
        <v>0</v>
      </c>
      <c r="AJ4" s="204">
        <v>0</v>
      </c>
      <c r="AK4" s="204">
        <v>0</v>
      </c>
      <c r="AL4" s="204">
        <v>0</v>
      </c>
      <c r="AM4" s="205">
        <v>0</v>
      </c>
      <c r="AN4" s="203">
        <v>8.5</v>
      </c>
      <c r="AO4" s="224">
        <v>0</v>
      </c>
      <c r="AP4" s="227">
        <f t="shared" ref="AP4:AP67" si="0">SUM(AQ4:AR4)</f>
        <v>624.08333333333337</v>
      </c>
      <c r="AQ4" s="227">
        <v>574.08333333333337</v>
      </c>
      <c r="AR4" s="225">
        <v>50</v>
      </c>
    </row>
    <row r="5" spans="1:44" x14ac:dyDescent="0.35">
      <c r="A5" s="202">
        <v>45294</v>
      </c>
      <c r="B5" s="220">
        <v>49.333333333333321</v>
      </c>
      <c r="C5" s="220">
        <v>91.7</v>
      </c>
      <c r="D5" s="221">
        <v>17.333333333333336</v>
      </c>
      <c r="E5" s="220">
        <v>36.31666666666667</v>
      </c>
      <c r="F5" s="220">
        <v>94.00833333333334</v>
      </c>
      <c r="G5" s="245">
        <v>86.424999999999997</v>
      </c>
      <c r="H5" s="250">
        <v>95.491666666666674</v>
      </c>
      <c r="I5" s="216">
        <v>18.541666666666664</v>
      </c>
      <c r="J5" s="216">
        <v>49.066666666666663</v>
      </c>
      <c r="K5" s="216">
        <v>49.01666666666668</v>
      </c>
      <c r="L5" s="216">
        <v>66.591666666666669</v>
      </c>
      <c r="M5" s="216">
        <v>66.424999999999997</v>
      </c>
      <c r="N5" s="216">
        <v>66.174999999999997</v>
      </c>
      <c r="O5" s="216">
        <v>66.949999999999989</v>
      </c>
      <c r="P5" s="216">
        <v>88.3</v>
      </c>
      <c r="Q5" s="216">
        <v>88.391666666666652</v>
      </c>
      <c r="R5" s="216">
        <v>67.541666666666671</v>
      </c>
      <c r="S5" s="216">
        <v>88.2</v>
      </c>
      <c r="T5" s="216">
        <v>106.87500000000001</v>
      </c>
      <c r="U5" s="216">
        <v>824</v>
      </c>
      <c r="V5" s="216">
        <v>15.291666666666666</v>
      </c>
      <c r="W5" s="217">
        <v>584.25</v>
      </c>
      <c r="X5" s="206">
        <v>0</v>
      </c>
      <c r="Y5" s="204">
        <v>0</v>
      </c>
      <c r="Z5" s="204">
        <v>0</v>
      </c>
      <c r="AA5" s="204">
        <v>0</v>
      </c>
      <c r="AB5" s="204">
        <v>0</v>
      </c>
      <c r="AC5" s="204">
        <v>0</v>
      </c>
      <c r="AD5" s="204">
        <v>0</v>
      </c>
      <c r="AE5" s="204">
        <v>0</v>
      </c>
      <c r="AF5" s="204">
        <v>0</v>
      </c>
      <c r="AG5" s="204">
        <v>0</v>
      </c>
      <c r="AH5" s="204">
        <v>0</v>
      </c>
      <c r="AI5" s="204">
        <v>0</v>
      </c>
      <c r="AJ5" s="204">
        <v>0</v>
      </c>
      <c r="AK5" s="204">
        <v>0</v>
      </c>
      <c r="AL5" s="204">
        <v>0</v>
      </c>
      <c r="AM5" s="205">
        <v>0</v>
      </c>
      <c r="AN5" s="203">
        <v>8.5</v>
      </c>
      <c r="AO5" s="224">
        <v>0</v>
      </c>
      <c r="AP5" s="227">
        <f t="shared" si="0"/>
        <v>634.25</v>
      </c>
      <c r="AQ5" s="227">
        <v>584.25</v>
      </c>
      <c r="AR5" s="225">
        <v>50</v>
      </c>
    </row>
    <row r="6" spans="1:44" ht="15" thickBot="1" x14ac:dyDescent="0.4">
      <c r="A6" s="207">
        <v>45295</v>
      </c>
      <c r="B6" s="220">
        <v>49.016666666666659</v>
      </c>
      <c r="C6" s="220">
        <v>92.591666666666654</v>
      </c>
      <c r="D6" s="221">
        <v>16.900000000000002</v>
      </c>
      <c r="E6" s="220">
        <v>34.25</v>
      </c>
      <c r="F6" s="220">
        <v>94.533333333333317</v>
      </c>
      <c r="G6" s="245">
        <v>86.75</v>
      </c>
      <c r="H6" s="250">
        <v>95.566666666666663</v>
      </c>
      <c r="I6" s="216">
        <v>18.091666666666665</v>
      </c>
      <c r="J6" s="216">
        <v>48.75</v>
      </c>
      <c r="K6" s="216">
        <v>48.69166666666667</v>
      </c>
      <c r="L6" s="216">
        <v>66.691666666666663</v>
      </c>
      <c r="M6" s="216">
        <v>66.49166666666666</v>
      </c>
      <c r="N6" s="216">
        <v>66.233333333333334</v>
      </c>
      <c r="O6" s="216">
        <v>66.983333333333334</v>
      </c>
      <c r="P6" s="216">
        <v>88.583333333333357</v>
      </c>
      <c r="Q6" s="216">
        <v>88.691666666666663</v>
      </c>
      <c r="R6" s="216">
        <v>78.308333333333337</v>
      </c>
      <c r="S6" s="216">
        <v>77.808333333333323</v>
      </c>
      <c r="T6" s="216">
        <v>105.85833333333333</v>
      </c>
      <c r="U6" s="216">
        <v>823.83333333333337</v>
      </c>
      <c r="V6" s="216">
        <v>13.466666666666669</v>
      </c>
      <c r="W6" s="217">
        <v>586.5</v>
      </c>
      <c r="X6" s="206">
        <v>0</v>
      </c>
      <c r="Y6" s="204">
        <v>0</v>
      </c>
      <c r="Z6" s="204">
        <v>0</v>
      </c>
      <c r="AA6" s="204">
        <v>0</v>
      </c>
      <c r="AB6" s="204">
        <v>0</v>
      </c>
      <c r="AC6" s="204">
        <v>0</v>
      </c>
      <c r="AD6" s="204">
        <v>0</v>
      </c>
      <c r="AE6" s="204">
        <v>0</v>
      </c>
      <c r="AF6" s="204">
        <v>0</v>
      </c>
      <c r="AG6" s="204">
        <v>0</v>
      </c>
      <c r="AH6" s="204">
        <v>0</v>
      </c>
      <c r="AI6" s="204">
        <v>0</v>
      </c>
      <c r="AJ6" s="204">
        <v>0</v>
      </c>
      <c r="AK6" s="204">
        <v>0</v>
      </c>
      <c r="AL6" s="204">
        <v>0</v>
      </c>
      <c r="AM6" s="205">
        <v>0</v>
      </c>
      <c r="AN6" s="203">
        <v>8.5</v>
      </c>
      <c r="AO6" s="224">
        <v>0</v>
      </c>
      <c r="AP6" s="227">
        <f t="shared" si="0"/>
        <v>636.5</v>
      </c>
      <c r="AQ6" s="227">
        <v>586.5</v>
      </c>
      <c r="AR6" s="225">
        <v>50</v>
      </c>
    </row>
    <row r="7" spans="1:44" x14ac:dyDescent="0.35">
      <c r="A7" s="202">
        <v>45296</v>
      </c>
      <c r="B7" s="220">
        <v>49.391666666666659</v>
      </c>
      <c r="C7" s="220">
        <v>91.72499999999998</v>
      </c>
      <c r="D7" s="221">
        <v>16.883333333333333</v>
      </c>
      <c r="E7" s="220">
        <v>35.325000000000003</v>
      </c>
      <c r="F7" s="220">
        <v>93.958333333333314</v>
      </c>
      <c r="G7" s="245">
        <v>86.208333333333329</v>
      </c>
      <c r="H7" s="250">
        <v>95.449999999999989</v>
      </c>
      <c r="I7" s="216">
        <v>18.133333333333336</v>
      </c>
      <c r="J7" s="216">
        <v>49.166666666666664</v>
      </c>
      <c r="K7" s="216">
        <v>49.100000000000016</v>
      </c>
      <c r="L7" s="216">
        <v>66.11666666666666</v>
      </c>
      <c r="M7" s="216">
        <v>65.766666666666666</v>
      </c>
      <c r="N7" s="216">
        <v>65.50833333333334</v>
      </c>
      <c r="O7" s="216">
        <v>66.333333333333329</v>
      </c>
      <c r="P7" s="216">
        <v>88.399999999999991</v>
      </c>
      <c r="Q7" s="216">
        <v>88.50833333333334</v>
      </c>
      <c r="R7" s="216">
        <v>88.22499999999998</v>
      </c>
      <c r="S7" s="216">
        <v>66.875</v>
      </c>
      <c r="T7" s="216">
        <v>107.54166666666667</v>
      </c>
      <c r="U7" s="216">
        <v>823.83333333333337</v>
      </c>
      <c r="V7" s="216">
        <v>15.233333333333333</v>
      </c>
      <c r="W7" s="217">
        <v>585.16666666666663</v>
      </c>
      <c r="X7" s="206">
        <v>0</v>
      </c>
      <c r="Y7" s="204">
        <v>0</v>
      </c>
      <c r="Z7" s="204">
        <v>0</v>
      </c>
      <c r="AA7" s="204">
        <v>0</v>
      </c>
      <c r="AB7" s="204">
        <v>0</v>
      </c>
      <c r="AC7" s="204">
        <v>0</v>
      </c>
      <c r="AD7" s="204">
        <v>0</v>
      </c>
      <c r="AE7" s="204">
        <v>0</v>
      </c>
      <c r="AF7" s="204">
        <v>0</v>
      </c>
      <c r="AG7" s="204">
        <v>0</v>
      </c>
      <c r="AH7" s="204">
        <v>0</v>
      </c>
      <c r="AI7" s="204">
        <v>0</v>
      </c>
      <c r="AJ7" s="204">
        <v>0</v>
      </c>
      <c r="AK7" s="204">
        <v>0</v>
      </c>
      <c r="AL7" s="204">
        <v>0</v>
      </c>
      <c r="AM7" s="205">
        <v>0</v>
      </c>
      <c r="AN7" s="203">
        <v>8.5</v>
      </c>
      <c r="AO7" s="224">
        <v>0</v>
      </c>
      <c r="AP7" s="227">
        <f t="shared" si="0"/>
        <v>635.16666666666663</v>
      </c>
      <c r="AQ7" s="227">
        <v>585.16666666666663</v>
      </c>
      <c r="AR7" s="225">
        <v>50</v>
      </c>
    </row>
    <row r="8" spans="1:44" ht="15" thickBot="1" x14ac:dyDescent="0.4">
      <c r="A8" s="207">
        <v>45297</v>
      </c>
      <c r="B8" s="220">
        <v>49.383333333333326</v>
      </c>
      <c r="C8" s="220">
        <v>92.666666666666671</v>
      </c>
      <c r="D8" s="221">
        <v>16.458333333333332</v>
      </c>
      <c r="E8" s="220">
        <v>35.375000000000007</v>
      </c>
      <c r="F8" s="220">
        <v>94.74166666666666</v>
      </c>
      <c r="G8" s="245">
        <v>85.516666666666666</v>
      </c>
      <c r="H8" s="250">
        <v>96.149999999999991</v>
      </c>
      <c r="I8" s="216">
        <v>17.675000000000001</v>
      </c>
      <c r="J8" s="216">
        <v>49.116666666666674</v>
      </c>
      <c r="K8" s="216">
        <v>49.06666666666667</v>
      </c>
      <c r="L8" s="216">
        <v>64.99166666666666</v>
      </c>
      <c r="M8" s="216">
        <v>64.691666666666677</v>
      </c>
      <c r="N8" s="216">
        <v>64.458333333333343</v>
      </c>
      <c r="O8" s="216">
        <v>65.249999999999986</v>
      </c>
      <c r="P8" s="216">
        <v>87.433333333333323</v>
      </c>
      <c r="Q8" s="216">
        <v>87.524999999999991</v>
      </c>
      <c r="R8" s="216">
        <v>87.333333333333329</v>
      </c>
      <c r="S8" s="216">
        <v>65.816666666666663</v>
      </c>
      <c r="T8" s="216">
        <v>108.07499999999999</v>
      </c>
      <c r="U8" s="216">
        <v>824</v>
      </c>
      <c r="V8" s="216">
        <v>15.358333333333334</v>
      </c>
      <c r="W8" s="217">
        <v>578.91666666666663</v>
      </c>
      <c r="X8" s="206">
        <v>0</v>
      </c>
      <c r="Y8" s="204">
        <v>0</v>
      </c>
      <c r="Z8" s="204">
        <v>0</v>
      </c>
      <c r="AA8" s="204">
        <v>0</v>
      </c>
      <c r="AB8" s="204">
        <v>0</v>
      </c>
      <c r="AC8" s="204">
        <v>0</v>
      </c>
      <c r="AD8" s="204">
        <v>0</v>
      </c>
      <c r="AE8" s="204">
        <v>0</v>
      </c>
      <c r="AF8" s="204">
        <v>0</v>
      </c>
      <c r="AG8" s="204">
        <v>0</v>
      </c>
      <c r="AH8" s="204">
        <v>0</v>
      </c>
      <c r="AI8" s="204">
        <v>0</v>
      </c>
      <c r="AJ8" s="204">
        <v>0</v>
      </c>
      <c r="AK8" s="204">
        <v>0</v>
      </c>
      <c r="AL8" s="204">
        <v>0</v>
      </c>
      <c r="AM8" s="205">
        <v>0</v>
      </c>
      <c r="AN8" s="203">
        <v>8.5</v>
      </c>
      <c r="AO8" s="224">
        <v>0</v>
      </c>
      <c r="AP8" s="227">
        <f t="shared" si="0"/>
        <v>628.91666666666663</v>
      </c>
      <c r="AQ8" s="227">
        <v>578.91666666666663</v>
      </c>
      <c r="AR8" s="225">
        <v>50</v>
      </c>
    </row>
    <row r="9" spans="1:44" x14ac:dyDescent="0.35">
      <c r="A9" s="202">
        <v>45298</v>
      </c>
      <c r="B9" s="220">
        <v>49.408333333333324</v>
      </c>
      <c r="C9" s="220">
        <v>93.666666666666671</v>
      </c>
      <c r="D9" s="221">
        <v>16.391666666666666</v>
      </c>
      <c r="E9" s="220">
        <v>34.200000000000003</v>
      </c>
      <c r="F9" s="220">
        <v>94.625</v>
      </c>
      <c r="G9" s="245">
        <v>86.058333333333337</v>
      </c>
      <c r="H9" s="250">
        <v>95.983333333333334</v>
      </c>
      <c r="I9" s="216">
        <v>17.608333333333334</v>
      </c>
      <c r="J9" s="216">
        <v>85.966666666666697</v>
      </c>
      <c r="K9" s="216">
        <v>49.06666666666667</v>
      </c>
      <c r="L9" s="216">
        <v>64.98333333333332</v>
      </c>
      <c r="M9" s="216">
        <v>64.8</v>
      </c>
      <c r="N9" s="216">
        <v>64.625</v>
      </c>
      <c r="O9" s="216">
        <v>65.374999999999986</v>
      </c>
      <c r="P9" s="216">
        <v>87.933333333333337</v>
      </c>
      <c r="Q9" s="216">
        <v>88.041666666666671</v>
      </c>
      <c r="R9" s="216">
        <v>87.86666666666666</v>
      </c>
      <c r="S9" s="216">
        <v>65.95</v>
      </c>
      <c r="T9" s="216">
        <v>108.125</v>
      </c>
      <c r="U9" s="216">
        <v>824.25</v>
      </c>
      <c r="V9" s="216">
        <v>15.391666666666667</v>
      </c>
      <c r="W9" s="217">
        <v>582.5</v>
      </c>
      <c r="X9" s="206">
        <v>0</v>
      </c>
      <c r="Y9" s="204">
        <v>0</v>
      </c>
      <c r="Z9" s="204">
        <v>0</v>
      </c>
      <c r="AA9" s="204">
        <v>0</v>
      </c>
      <c r="AB9" s="204">
        <v>0</v>
      </c>
      <c r="AC9" s="204">
        <v>0</v>
      </c>
      <c r="AD9" s="204">
        <v>0</v>
      </c>
      <c r="AE9" s="204">
        <v>0</v>
      </c>
      <c r="AF9" s="204">
        <v>0</v>
      </c>
      <c r="AG9" s="204">
        <v>0</v>
      </c>
      <c r="AH9" s="204">
        <v>0</v>
      </c>
      <c r="AI9" s="204">
        <v>0</v>
      </c>
      <c r="AJ9" s="204">
        <v>0</v>
      </c>
      <c r="AK9" s="204">
        <v>0</v>
      </c>
      <c r="AL9" s="204">
        <v>0</v>
      </c>
      <c r="AM9" s="205">
        <v>0</v>
      </c>
      <c r="AN9" s="203">
        <v>8.5</v>
      </c>
      <c r="AO9" s="224">
        <v>0</v>
      </c>
      <c r="AP9" s="227">
        <f t="shared" si="0"/>
        <v>632.5</v>
      </c>
      <c r="AQ9" s="227">
        <v>582.5</v>
      </c>
      <c r="AR9" s="225">
        <v>50</v>
      </c>
    </row>
    <row r="10" spans="1:44" ht="15" thickBot="1" x14ac:dyDescent="0.4">
      <c r="A10" s="207">
        <v>45299</v>
      </c>
      <c r="B10" s="220">
        <v>49.374999999999993</v>
      </c>
      <c r="C10" s="220">
        <v>92.816666666666663</v>
      </c>
      <c r="D10" s="221">
        <v>16.883333333333333</v>
      </c>
      <c r="E10" s="220">
        <v>34.658333333333324</v>
      </c>
      <c r="F10" s="220">
        <v>94.316666666666663</v>
      </c>
      <c r="G10" s="245">
        <v>79.63333333333334</v>
      </c>
      <c r="H10" s="250">
        <v>95.989166666666677</v>
      </c>
      <c r="I10" s="216">
        <v>18.133333333333333</v>
      </c>
      <c r="J10" s="216">
        <v>49.125000000000007</v>
      </c>
      <c r="K10" s="216">
        <v>49.041666666666664</v>
      </c>
      <c r="L10" s="216">
        <v>65.341666666666669</v>
      </c>
      <c r="M10" s="216">
        <v>65.141666666666666</v>
      </c>
      <c r="N10" s="216">
        <v>64.899999999999991</v>
      </c>
      <c r="O10" s="216">
        <v>65.708333333333343</v>
      </c>
      <c r="P10" s="216">
        <v>87.533333333333346</v>
      </c>
      <c r="Q10" s="216">
        <v>87.641666666666666</v>
      </c>
      <c r="R10" s="216">
        <v>87.466666666666654</v>
      </c>
      <c r="S10" s="216">
        <v>66.283333333333346</v>
      </c>
      <c r="T10" s="216">
        <v>107.61666666666667</v>
      </c>
      <c r="U10" s="216">
        <v>824.16666666666663</v>
      </c>
      <c r="V10" s="216">
        <v>15.258333333333333</v>
      </c>
      <c r="W10" s="217">
        <v>579.41666666666663</v>
      </c>
      <c r="X10" s="206">
        <v>0</v>
      </c>
      <c r="Y10" s="204">
        <v>0</v>
      </c>
      <c r="Z10" s="204">
        <v>0</v>
      </c>
      <c r="AA10" s="204">
        <v>0</v>
      </c>
      <c r="AB10" s="204">
        <v>0</v>
      </c>
      <c r="AC10" s="204">
        <v>0</v>
      </c>
      <c r="AD10" s="204">
        <v>0</v>
      </c>
      <c r="AE10" s="204">
        <v>0</v>
      </c>
      <c r="AF10" s="204">
        <v>0</v>
      </c>
      <c r="AG10" s="204">
        <v>0</v>
      </c>
      <c r="AH10" s="204">
        <v>0</v>
      </c>
      <c r="AI10" s="204">
        <v>0</v>
      </c>
      <c r="AJ10" s="204">
        <v>0</v>
      </c>
      <c r="AK10" s="204">
        <v>0</v>
      </c>
      <c r="AL10" s="204">
        <v>0</v>
      </c>
      <c r="AM10" s="205">
        <v>0</v>
      </c>
      <c r="AN10" s="203">
        <v>8.5</v>
      </c>
      <c r="AO10" s="224">
        <v>0</v>
      </c>
      <c r="AP10" s="227">
        <f t="shared" si="0"/>
        <v>629.41666666666663</v>
      </c>
      <c r="AQ10" s="227">
        <v>579.41666666666663</v>
      </c>
      <c r="AR10" s="225">
        <v>50</v>
      </c>
    </row>
    <row r="11" spans="1:44" x14ac:dyDescent="0.35">
      <c r="A11" s="202">
        <v>45300</v>
      </c>
      <c r="B11" s="220">
        <v>49.366666666666667</v>
      </c>
      <c r="C11" s="220">
        <v>88.875</v>
      </c>
      <c r="D11" s="221">
        <v>17.483333333333334</v>
      </c>
      <c r="E11" s="220">
        <v>35.066666666666663</v>
      </c>
      <c r="F11" s="220">
        <v>91.75833333333334</v>
      </c>
      <c r="G11" s="245">
        <v>84.2</v>
      </c>
      <c r="H11" s="250">
        <v>93.325000000000003</v>
      </c>
      <c r="I11" s="216">
        <v>18.68333333333333</v>
      </c>
      <c r="J11" s="216">
        <v>49.108333333333341</v>
      </c>
      <c r="K11" s="216">
        <v>49.041666666666664</v>
      </c>
      <c r="L11" s="216">
        <v>64.733333333333334</v>
      </c>
      <c r="M11" s="216">
        <v>64.608333333333334</v>
      </c>
      <c r="N11" s="216">
        <v>64.36666666666666</v>
      </c>
      <c r="O11" s="216">
        <v>65.125000000000014</v>
      </c>
      <c r="P11" s="216">
        <v>86.075000000000003</v>
      </c>
      <c r="Q11" s="216">
        <v>86.174999999999997</v>
      </c>
      <c r="R11" s="216">
        <v>86</v>
      </c>
      <c r="S11" s="216">
        <v>65.7</v>
      </c>
      <c r="T11" s="216">
        <v>108.00833333333334</v>
      </c>
      <c r="U11" s="216">
        <v>824.08333333333337</v>
      </c>
      <c r="V11" s="216">
        <v>17.600000000000001</v>
      </c>
      <c r="W11" s="217">
        <v>571.25</v>
      </c>
      <c r="X11" s="206">
        <v>0</v>
      </c>
      <c r="Y11" s="204">
        <v>0</v>
      </c>
      <c r="Z11" s="204">
        <v>0</v>
      </c>
      <c r="AA11" s="204">
        <v>0</v>
      </c>
      <c r="AB11" s="204">
        <v>0</v>
      </c>
      <c r="AC11" s="204">
        <v>0</v>
      </c>
      <c r="AD11" s="204">
        <v>0</v>
      </c>
      <c r="AE11" s="204">
        <v>0</v>
      </c>
      <c r="AF11" s="204">
        <v>0</v>
      </c>
      <c r="AG11" s="204">
        <v>0</v>
      </c>
      <c r="AH11" s="204">
        <v>0</v>
      </c>
      <c r="AI11" s="204">
        <v>0</v>
      </c>
      <c r="AJ11" s="204">
        <v>0</v>
      </c>
      <c r="AK11" s="204">
        <v>0</v>
      </c>
      <c r="AL11" s="204">
        <v>0</v>
      </c>
      <c r="AM11" s="205">
        <v>0</v>
      </c>
      <c r="AN11" s="203">
        <v>8.5</v>
      </c>
      <c r="AO11" s="224">
        <v>0</v>
      </c>
      <c r="AP11" s="227">
        <f t="shared" si="0"/>
        <v>621.25</v>
      </c>
      <c r="AQ11" s="227">
        <v>571.25</v>
      </c>
      <c r="AR11" s="225">
        <v>50</v>
      </c>
    </row>
    <row r="12" spans="1:44" ht="15" thickBot="1" x14ac:dyDescent="0.4">
      <c r="A12" s="207">
        <v>45301</v>
      </c>
      <c r="B12" s="220">
        <v>49.716666666666669</v>
      </c>
      <c r="C12" s="220">
        <v>66.966666666666669</v>
      </c>
      <c r="D12" s="221">
        <v>18.166666666666668</v>
      </c>
      <c r="E12" s="220">
        <v>35.050000000000004</v>
      </c>
      <c r="F12" s="220">
        <v>68.099999999999994</v>
      </c>
      <c r="G12" s="245">
        <v>84.991666666666674</v>
      </c>
      <c r="H12" s="250">
        <v>71.324999999999989</v>
      </c>
      <c r="I12" s="216">
        <v>19.55833333333333</v>
      </c>
      <c r="J12" s="216">
        <v>49.533333333333339</v>
      </c>
      <c r="K12" s="216">
        <v>49.491666666666674</v>
      </c>
      <c r="L12" s="216">
        <v>65.391666666666666</v>
      </c>
      <c r="M12" s="216">
        <v>65.25833333333334</v>
      </c>
      <c r="N12" s="216">
        <v>65.024999999999991</v>
      </c>
      <c r="O12" s="216">
        <v>65.825000000000003</v>
      </c>
      <c r="P12" s="216">
        <v>86.774999999999991</v>
      </c>
      <c r="Q12" s="216">
        <v>86.875</v>
      </c>
      <c r="R12" s="216">
        <v>86.683333333333337</v>
      </c>
      <c r="S12" s="216">
        <v>66.358333333333334</v>
      </c>
      <c r="T12" s="216">
        <v>109.11666666666666</v>
      </c>
      <c r="U12" s="216">
        <v>824.5</v>
      </c>
      <c r="V12" s="216">
        <v>32.408333333333331</v>
      </c>
      <c r="W12" s="217">
        <v>574.91666666666663</v>
      </c>
      <c r="X12" s="206">
        <v>0</v>
      </c>
      <c r="Y12" s="204">
        <v>0</v>
      </c>
      <c r="Z12" s="204">
        <v>0</v>
      </c>
      <c r="AA12" s="204">
        <v>0</v>
      </c>
      <c r="AB12" s="204">
        <v>0</v>
      </c>
      <c r="AC12" s="204">
        <v>0</v>
      </c>
      <c r="AD12" s="204">
        <v>0</v>
      </c>
      <c r="AE12" s="204">
        <v>0</v>
      </c>
      <c r="AF12" s="204">
        <v>0</v>
      </c>
      <c r="AG12" s="204">
        <v>0</v>
      </c>
      <c r="AH12" s="204">
        <v>0</v>
      </c>
      <c r="AI12" s="204">
        <v>0</v>
      </c>
      <c r="AJ12" s="204">
        <v>0</v>
      </c>
      <c r="AK12" s="204">
        <v>0</v>
      </c>
      <c r="AL12" s="204">
        <v>0</v>
      </c>
      <c r="AM12" s="205">
        <v>0</v>
      </c>
      <c r="AN12" s="203">
        <v>8.5</v>
      </c>
      <c r="AO12" s="224">
        <v>0</v>
      </c>
      <c r="AP12" s="227">
        <f t="shared" si="0"/>
        <v>624.91666666666663</v>
      </c>
      <c r="AQ12" s="227">
        <v>574.91666666666663</v>
      </c>
      <c r="AR12" s="225">
        <v>50</v>
      </c>
    </row>
    <row r="13" spans="1:44" x14ac:dyDescent="0.35">
      <c r="A13" s="202">
        <v>45302</v>
      </c>
      <c r="B13" s="220">
        <v>49.48333333333332</v>
      </c>
      <c r="C13" s="220">
        <v>84.36666666666666</v>
      </c>
      <c r="D13" s="221">
        <v>17.975000000000001</v>
      </c>
      <c r="E13" s="220">
        <v>36.9</v>
      </c>
      <c r="F13" s="220">
        <v>87.516666666666694</v>
      </c>
      <c r="G13" s="245">
        <v>85.691666666666663</v>
      </c>
      <c r="H13" s="250">
        <v>89.424999999999997</v>
      </c>
      <c r="I13" s="216">
        <v>19.233333333333334</v>
      </c>
      <c r="J13" s="216">
        <v>49.250000000000007</v>
      </c>
      <c r="K13" s="216">
        <v>49.183333333333344</v>
      </c>
      <c r="L13" s="216">
        <v>66.558333333333323</v>
      </c>
      <c r="M13" s="216">
        <v>66.375000000000014</v>
      </c>
      <c r="N13" s="216">
        <v>66.133333333333326</v>
      </c>
      <c r="O13" s="216">
        <v>67.05</v>
      </c>
      <c r="P13" s="216">
        <v>87.541666666666671</v>
      </c>
      <c r="Q13" s="216">
        <v>87.649999999999991</v>
      </c>
      <c r="R13" s="216">
        <v>87.441666666666663</v>
      </c>
      <c r="S13" s="216">
        <v>67.266666666666666</v>
      </c>
      <c r="T13" s="216">
        <v>107.47499999999998</v>
      </c>
      <c r="U13" s="216">
        <v>823.58333333333337</v>
      </c>
      <c r="V13" s="216">
        <v>19.408333333333331</v>
      </c>
      <c r="W13" s="217">
        <v>580</v>
      </c>
      <c r="X13" s="206">
        <v>0</v>
      </c>
      <c r="Y13" s="204">
        <v>0</v>
      </c>
      <c r="Z13" s="204">
        <v>0</v>
      </c>
      <c r="AA13" s="204">
        <v>0</v>
      </c>
      <c r="AB13" s="204">
        <v>0</v>
      </c>
      <c r="AC13" s="204">
        <v>0</v>
      </c>
      <c r="AD13" s="204">
        <v>0</v>
      </c>
      <c r="AE13" s="204">
        <v>0</v>
      </c>
      <c r="AF13" s="204">
        <v>0</v>
      </c>
      <c r="AG13" s="204">
        <v>0</v>
      </c>
      <c r="AH13" s="204">
        <v>0</v>
      </c>
      <c r="AI13" s="204">
        <v>0</v>
      </c>
      <c r="AJ13" s="204">
        <v>0</v>
      </c>
      <c r="AK13" s="204">
        <v>0</v>
      </c>
      <c r="AL13" s="204">
        <v>0</v>
      </c>
      <c r="AM13" s="205">
        <v>0</v>
      </c>
      <c r="AN13" s="203">
        <v>8.5</v>
      </c>
      <c r="AO13" s="224">
        <v>0</v>
      </c>
      <c r="AP13" s="227">
        <f t="shared" si="0"/>
        <v>630</v>
      </c>
      <c r="AQ13" s="227">
        <v>580</v>
      </c>
      <c r="AR13" s="225">
        <v>50</v>
      </c>
    </row>
    <row r="14" spans="1:44" ht="15" thickBot="1" x14ac:dyDescent="0.4">
      <c r="A14" s="207">
        <v>45303</v>
      </c>
      <c r="B14" s="220">
        <v>49.416666666666657</v>
      </c>
      <c r="C14" s="220">
        <v>89.866666666666674</v>
      </c>
      <c r="D14" s="221">
        <f>AVERAGE(D2:D13)</f>
        <v>17.209848484848486</v>
      </c>
      <c r="E14" s="220">
        <v>34.35</v>
      </c>
      <c r="F14" s="220">
        <v>92.416666666666671</v>
      </c>
      <c r="G14" s="245">
        <v>86.341666666666654</v>
      </c>
      <c r="H14" s="250">
        <v>94.05</v>
      </c>
      <c r="I14" s="216">
        <v>18.241666666666664</v>
      </c>
      <c r="J14" s="216">
        <v>49.158333333333331</v>
      </c>
      <c r="K14" s="216">
        <v>49.100000000000016</v>
      </c>
      <c r="L14" s="216">
        <v>65.724999999999994</v>
      </c>
      <c r="M14" s="216">
        <v>65.674999999999997</v>
      </c>
      <c r="N14" s="216">
        <v>65.75555555555556</v>
      </c>
      <c r="O14" s="216">
        <v>66.577777777777783</v>
      </c>
      <c r="P14" s="216">
        <v>88.2</v>
      </c>
      <c r="Q14" s="216">
        <v>88.316666666666663</v>
      </c>
      <c r="R14" s="216">
        <v>88.116666666666674</v>
      </c>
      <c r="S14" s="216">
        <v>66.708333333333329</v>
      </c>
      <c r="T14" s="216">
        <v>107.75</v>
      </c>
      <c r="U14" s="216">
        <v>824</v>
      </c>
      <c r="V14" s="216">
        <v>16.266666666666669</v>
      </c>
      <c r="W14" s="217">
        <v>583.66666666666663</v>
      </c>
      <c r="X14" s="206">
        <v>0</v>
      </c>
      <c r="Y14" s="204">
        <v>0</v>
      </c>
      <c r="Z14" s="204">
        <v>0</v>
      </c>
      <c r="AA14" s="204">
        <v>0</v>
      </c>
      <c r="AB14" s="204">
        <v>0</v>
      </c>
      <c r="AC14" s="204">
        <v>0</v>
      </c>
      <c r="AD14" s="204">
        <v>0</v>
      </c>
      <c r="AE14" s="204">
        <v>0</v>
      </c>
      <c r="AF14" s="204">
        <v>0</v>
      </c>
      <c r="AG14" s="204">
        <v>0</v>
      </c>
      <c r="AH14" s="204">
        <v>0</v>
      </c>
      <c r="AI14" s="204">
        <v>0</v>
      </c>
      <c r="AJ14" s="204">
        <v>0</v>
      </c>
      <c r="AK14" s="204">
        <v>0</v>
      </c>
      <c r="AL14" s="204">
        <v>0</v>
      </c>
      <c r="AM14" s="205">
        <v>0</v>
      </c>
      <c r="AN14" s="203">
        <v>8.5</v>
      </c>
      <c r="AO14" s="224">
        <v>0</v>
      </c>
      <c r="AP14" s="227">
        <f t="shared" si="0"/>
        <v>633.66666666666663</v>
      </c>
      <c r="AQ14" s="227">
        <v>583.66666666666663</v>
      </c>
      <c r="AR14" s="225">
        <v>50</v>
      </c>
    </row>
    <row r="15" spans="1:44" x14ac:dyDescent="0.35">
      <c r="A15" s="202">
        <v>45304</v>
      </c>
      <c r="B15" s="220">
        <v>49.441666666666663</v>
      </c>
      <c r="C15" s="220">
        <v>90.666666666666671</v>
      </c>
      <c r="D15" s="221">
        <v>16.883333333333333</v>
      </c>
      <c r="E15" s="220">
        <v>34.533333333333331</v>
      </c>
      <c r="F15" s="220">
        <v>92.616666666666674</v>
      </c>
      <c r="G15" s="245">
        <v>86.033333333333346</v>
      </c>
      <c r="H15" s="250">
        <v>94.55</v>
      </c>
      <c r="I15" s="216">
        <v>18.05</v>
      </c>
      <c r="J15" s="216">
        <v>49.166666666666664</v>
      </c>
      <c r="K15" s="216">
        <v>49.108333333333348</v>
      </c>
      <c r="L15" s="216">
        <v>65.283333333333346</v>
      </c>
      <c r="M15" s="216">
        <v>65.183333333333337</v>
      </c>
      <c r="N15" s="216">
        <v>64.966666666666669</v>
      </c>
      <c r="O15" s="216">
        <v>65.75833333333334</v>
      </c>
      <c r="P15" s="216">
        <v>87.908333333333317</v>
      </c>
      <c r="Q15" s="216">
        <v>87.99166666666666</v>
      </c>
      <c r="R15" s="216">
        <v>87.8</v>
      </c>
      <c r="S15" s="216">
        <v>66.291666666666671</v>
      </c>
      <c r="T15" s="216">
        <v>108.02499999999999</v>
      </c>
      <c r="U15" s="216">
        <v>828.08333333333337</v>
      </c>
      <c r="V15" s="216">
        <v>16.283333333333335</v>
      </c>
      <c r="W15" s="217">
        <v>581.16666666666663</v>
      </c>
      <c r="X15" s="206">
        <v>0</v>
      </c>
      <c r="Y15" s="204">
        <v>0</v>
      </c>
      <c r="Z15" s="204">
        <v>0</v>
      </c>
      <c r="AA15" s="204">
        <v>0</v>
      </c>
      <c r="AB15" s="204">
        <v>0</v>
      </c>
      <c r="AC15" s="204">
        <v>0</v>
      </c>
      <c r="AD15" s="204">
        <v>0</v>
      </c>
      <c r="AE15" s="204">
        <v>0</v>
      </c>
      <c r="AF15" s="204">
        <v>0</v>
      </c>
      <c r="AG15" s="204">
        <v>0</v>
      </c>
      <c r="AH15" s="204">
        <v>0</v>
      </c>
      <c r="AI15" s="204">
        <v>0</v>
      </c>
      <c r="AJ15" s="204">
        <v>0</v>
      </c>
      <c r="AK15" s="204">
        <v>0</v>
      </c>
      <c r="AL15" s="204">
        <v>0</v>
      </c>
      <c r="AM15" s="205">
        <v>0</v>
      </c>
      <c r="AN15" s="203">
        <v>8.5</v>
      </c>
      <c r="AO15" s="224">
        <v>0</v>
      </c>
      <c r="AP15" s="227">
        <f t="shared" si="0"/>
        <v>631.16666666666663</v>
      </c>
      <c r="AQ15" s="227">
        <v>581.16666666666663</v>
      </c>
      <c r="AR15" s="225">
        <v>50</v>
      </c>
    </row>
    <row r="16" spans="1:44" ht="15" thickBot="1" x14ac:dyDescent="0.4">
      <c r="A16" s="207">
        <v>45305</v>
      </c>
      <c r="B16" s="220">
        <v>49.42499999999999</v>
      </c>
      <c r="C16" s="220">
        <v>90.591666666666683</v>
      </c>
      <c r="D16" s="221">
        <v>17.066666666666666</v>
      </c>
      <c r="E16" s="220">
        <v>35.858333333333334</v>
      </c>
      <c r="F16" s="220">
        <v>92.583333333333329</v>
      </c>
      <c r="G16" s="245">
        <v>86.008333333333326</v>
      </c>
      <c r="H16" s="250">
        <v>94.033333333333346</v>
      </c>
      <c r="I16" s="216">
        <v>18.3</v>
      </c>
      <c r="J16" s="216">
        <v>49.175000000000004</v>
      </c>
      <c r="K16" s="216">
        <v>49.1</v>
      </c>
      <c r="L16" s="216">
        <v>65.825000000000003</v>
      </c>
      <c r="M16" s="216">
        <v>65.708333333333314</v>
      </c>
      <c r="N16" s="216">
        <v>65.49166666666666</v>
      </c>
      <c r="O16" s="216">
        <v>66.308333333333337</v>
      </c>
      <c r="P16" s="216">
        <v>87.858333333333334</v>
      </c>
      <c r="Q16" s="216">
        <v>87.958333333333329</v>
      </c>
      <c r="R16" s="216">
        <v>87.791666666666671</v>
      </c>
      <c r="S16" s="216">
        <v>66.86666666666666</v>
      </c>
      <c r="T16" s="216">
        <v>107.56666666666668</v>
      </c>
      <c r="U16" s="216">
        <v>824.41666666666663</v>
      </c>
      <c r="V16" s="216">
        <v>16.316666666666666</v>
      </c>
      <c r="W16" s="217">
        <v>582.66666666666663</v>
      </c>
      <c r="X16" s="206">
        <v>0</v>
      </c>
      <c r="Y16" s="204">
        <v>0</v>
      </c>
      <c r="Z16" s="204">
        <v>0</v>
      </c>
      <c r="AA16" s="204">
        <v>0</v>
      </c>
      <c r="AB16" s="204">
        <v>0</v>
      </c>
      <c r="AC16" s="204">
        <v>0</v>
      </c>
      <c r="AD16" s="204">
        <v>0</v>
      </c>
      <c r="AE16" s="204">
        <v>0</v>
      </c>
      <c r="AF16" s="204">
        <v>0</v>
      </c>
      <c r="AG16" s="204">
        <v>0</v>
      </c>
      <c r="AH16" s="204">
        <v>0</v>
      </c>
      <c r="AI16" s="204">
        <v>0</v>
      </c>
      <c r="AJ16" s="204">
        <v>0</v>
      </c>
      <c r="AK16" s="204">
        <v>0</v>
      </c>
      <c r="AL16" s="204">
        <v>0</v>
      </c>
      <c r="AM16" s="205">
        <v>0</v>
      </c>
      <c r="AN16" s="203">
        <v>8.5</v>
      </c>
      <c r="AO16" s="224">
        <v>0</v>
      </c>
      <c r="AP16" s="227">
        <f t="shared" si="0"/>
        <v>633.36363636363637</v>
      </c>
      <c r="AQ16" s="227">
        <v>583.36363636363637</v>
      </c>
      <c r="AR16" s="225">
        <v>50</v>
      </c>
    </row>
    <row r="17" spans="1:44" x14ac:dyDescent="0.35">
      <c r="A17" s="202">
        <v>45306</v>
      </c>
      <c r="B17" s="220">
        <v>49.43333333333333</v>
      </c>
      <c r="C17" s="220">
        <v>89.591666666666654</v>
      </c>
      <c r="D17" s="221">
        <v>17.450000000000003</v>
      </c>
      <c r="E17" s="220">
        <v>36.30833333333333</v>
      </c>
      <c r="F17" s="220">
        <v>91.566666666666663</v>
      </c>
      <c r="G17" s="245">
        <v>86.825000000000003</v>
      </c>
      <c r="H17" s="250">
        <v>93.933333333333337</v>
      </c>
      <c r="I17" s="216">
        <v>18.725000000000001</v>
      </c>
      <c r="J17" s="216">
        <v>49.19166666666667</v>
      </c>
      <c r="K17" s="216">
        <v>49.100000000000016</v>
      </c>
      <c r="L17" s="216">
        <v>66.674999999999997</v>
      </c>
      <c r="M17" s="216">
        <v>66.524999999999991</v>
      </c>
      <c r="N17" s="216">
        <v>66.291666666666671</v>
      </c>
      <c r="O17" s="216">
        <v>67.166666666666671</v>
      </c>
      <c r="P17" s="216">
        <v>88.441666666666677</v>
      </c>
      <c r="Q17" s="216">
        <v>88.533333333333346</v>
      </c>
      <c r="R17" s="216">
        <v>88.358333333333334</v>
      </c>
      <c r="S17" s="216">
        <v>67.7</v>
      </c>
      <c r="T17" s="216">
        <v>107.3</v>
      </c>
      <c r="U17" s="216">
        <v>824.08333333333337</v>
      </c>
      <c r="V17" s="216">
        <v>16.158333333333335</v>
      </c>
      <c r="W17" s="217">
        <v>585.08333333333337</v>
      </c>
      <c r="X17" s="206">
        <v>0</v>
      </c>
      <c r="Y17" s="204">
        <v>0</v>
      </c>
      <c r="Z17" s="204">
        <v>0</v>
      </c>
      <c r="AA17" s="204">
        <v>0</v>
      </c>
      <c r="AB17" s="204">
        <v>0</v>
      </c>
      <c r="AC17" s="204">
        <v>0</v>
      </c>
      <c r="AD17" s="204">
        <v>0</v>
      </c>
      <c r="AE17" s="204">
        <v>0</v>
      </c>
      <c r="AF17" s="204">
        <v>0</v>
      </c>
      <c r="AG17" s="204">
        <v>0</v>
      </c>
      <c r="AH17" s="204">
        <v>0</v>
      </c>
      <c r="AI17" s="204">
        <v>0</v>
      </c>
      <c r="AJ17" s="204">
        <v>0</v>
      </c>
      <c r="AK17" s="204">
        <v>0</v>
      </c>
      <c r="AL17" s="204">
        <v>0</v>
      </c>
      <c r="AM17" s="205">
        <v>0</v>
      </c>
      <c r="AN17" s="203">
        <v>8.5</v>
      </c>
      <c r="AO17" s="224">
        <v>0</v>
      </c>
      <c r="AP17" s="227">
        <f t="shared" si="0"/>
        <v>635.08333333333337</v>
      </c>
      <c r="AQ17" s="227">
        <v>585.08333333333337</v>
      </c>
      <c r="AR17" s="225">
        <v>50</v>
      </c>
    </row>
    <row r="18" spans="1:44" ht="15" thickBot="1" x14ac:dyDescent="0.4">
      <c r="A18" s="207">
        <v>45307</v>
      </c>
      <c r="B18" s="220">
        <v>49.408333333333331</v>
      </c>
      <c r="C18" s="220">
        <v>89.625</v>
      </c>
      <c r="D18" s="221">
        <v>17.416666666666668</v>
      </c>
      <c r="E18" s="220">
        <v>35.533333333333331</v>
      </c>
      <c r="F18" s="220">
        <v>92.11666666666666</v>
      </c>
      <c r="G18" s="245">
        <v>86.5</v>
      </c>
      <c r="H18" s="250">
        <v>93.833333333333314</v>
      </c>
      <c r="I18" s="216">
        <v>18.658333333333335</v>
      </c>
      <c r="J18" s="216">
        <v>49.183333333333337</v>
      </c>
      <c r="K18" s="216">
        <v>49.108333333333341</v>
      </c>
      <c r="L18" s="216">
        <v>66.3</v>
      </c>
      <c r="M18" s="216">
        <v>66.283333333333331</v>
      </c>
      <c r="N18" s="216">
        <v>66.025000000000006</v>
      </c>
      <c r="O18" s="216">
        <v>66.924999999999997</v>
      </c>
      <c r="P18" s="216">
        <v>88.350000000000009</v>
      </c>
      <c r="Q18" s="216">
        <v>88.283333333333346</v>
      </c>
      <c r="R18" s="216">
        <v>88.25833333333334</v>
      </c>
      <c r="S18" s="216">
        <v>67.433333333333337</v>
      </c>
      <c r="T18" s="216">
        <v>107.33333333333336</v>
      </c>
      <c r="U18" s="216">
        <v>828.25</v>
      </c>
      <c r="V18" s="216">
        <v>16.216666666666669</v>
      </c>
      <c r="W18" s="217">
        <v>583.91666666666663</v>
      </c>
      <c r="X18" s="206">
        <v>0</v>
      </c>
      <c r="Y18" s="204">
        <v>0</v>
      </c>
      <c r="Z18" s="204">
        <v>0</v>
      </c>
      <c r="AA18" s="204">
        <v>0</v>
      </c>
      <c r="AB18" s="204">
        <v>0</v>
      </c>
      <c r="AC18" s="204">
        <v>0</v>
      </c>
      <c r="AD18" s="204">
        <v>0</v>
      </c>
      <c r="AE18" s="204">
        <v>0</v>
      </c>
      <c r="AF18" s="204">
        <v>0</v>
      </c>
      <c r="AG18" s="204">
        <v>0</v>
      </c>
      <c r="AH18" s="204">
        <v>0</v>
      </c>
      <c r="AI18" s="204">
        <v>0</v>
      </c>
      <c r="AJ18" s="204">
        <v>0</v>
      </c>
      <c r="AK18" s="204">
        <v>0</v>
      </c>
      <c r="AL18" s="204">
        <v>0</v>
      </c>
      <c r="AM18" s="205">
        <v>0</v>
      </c>
      <c r="AN18" s="203">
        <v>8.5</v>
      </c>
      <c r="AO18" s="224">
        <v>0</v>
      </c>
      <c r="AP18" s="227">
        <f t="shared" si="0"/>
        <v>633.91666666666663</v>
      </c>
      <c r="AQ18" s="227">
        <v>583.91666666666663</v>
      </c>
      <c r="AR18" s="225">
        <v>50</v>
      </c>
    </row>
    <row r="19" spans="1:44" x14ac:dyDescent="0.35">
      <c r="A19" s="202">
        <v>45308</v>
      </c>
      <c r="B19" s="220">
        <v>49.408333333333324</v>
      </c>
      <c r="C19" s="220">
        <v>89.991666666666674</v>
      </c>
      <c r="D19" s="221">
        <v>17.375000000000004</v>
      </c>
      <c r="E19" s="220">
        <v>35.583333333333336</v>
      </c>
      <c r="F19" s="220">
        <v>92.216666666666654</v>
      </c>
      <c r="G19" s="245">
        <v>85.909090909090907</v>
      </c>
      <c r="H19" s="250">
        <v>94.149999999999991</v>
      </c>
      <c r="I19" s="216">
        <v>18.583333333333332</v>
      </c>
      <c r="J19" s="216">
        <v>49.158333333333331</v>
      </c>
      <c r="K19" s="216">
        <v>49.1</v>
      </c>
      <c r="L19" s="216">
        <v>65.833333333333343</v>
      </c>
      <c r="M19" s="216">
        <v>65.816666666666677</v>
      </c>
      <c r="N19" s="216">
        <v>65.616666666666674</v>
      </c>
      <c r="O19" s="216">
        <v>66.483333333333334</v>
      </c>
      <c r="P19" s="216">
        <v>87.72499999999998</v>
      </c>
      <c r="Q19" s="216">
        <v>87.86363636363636</v>
      </c>
      <c r="R19" s="216">
        <v>87.633333333333368</v>
      </c>
      <c r="S19" s="216">
        <v>66.983333333333334</v>
      </c>
      <c r="T19" s="216">
        <v>107.60833333333335</v>
      </c>
      <c r="U19" s="216">
        <v>824</v>
      </c>
      <c r="V19" s="216">
        <v>16.291666666666668</v>
      </c>
      <c r="W19" s="217">
        <v>580.75</v>
      </c>
      <c r="X19" s="206">
        <v>0</v>
      </c>
      <c r="Y19" s="204">
        <v>0</v>
      </c>
      <c r="Z19" s="204">
        <v>0</v>
      </c>
      <c r="AA19" s="204">
        <v>0</v>
      </c>
      <c r="AB19" s="204">
        <v>0</v>
      </c>
      <c r="AC19" s="204">
        <v>0</v>
      </c>
      <c r="AD19" s="204">
        <v>0</v>
      </c>
      <c r="AE19" s="204">
        <v>0</v>
      </c>
      <c r="AF19" s="204">
        <v>0</v>
      </c>
      <c r="AG19" s="204">
        <v>0</v>
      </c>
      <c r="AH19" s="204">
        <v>0</v>
      </c>
      <c r="AI19" s="204">
        <v>0</v>
      </c>
      <c r="AJ19" s="204">
        <v>0</v>
      </c>
      <c r="AK19" s="204">
        <v>0</v>
      </c>
      <c r="AL19" s="204">
        <v>0</v>
      </c>
      <c r="AM19" s="205">
        <v>0</v>
      </c>
      <c r="AN19" s="203">
        <v>8.5</v>
      </c>
      <c r="AO19" s="224">
        <v>0</v>
      </c>
      <c r="AP19" s="227">
        <f t="shared" si="0"/>
        <v>631</v>
      </c>
      <c r="AQ19" s="227">
        <v>581</v>
      </c>
      <c r="AR19" s="225">
        <v>50</v>
      </c>
    </row>
    <row r="20" spans="1:44" ht="15" thickBot="1" x14ac:dyDescent="0.4">
      <c r="A20" s="207">
        <v>45309</v>
      </c>
      <c r="B20" s="220">
        <v>49.399999999999984</v>
      </c>
      <c r="C20" s="220">
        <v>89.675000000000011</v>
      </c>
      <c r="D20" s="221">
        <v>17.833333333333332</v>
      </c>
      <c r="E20" s="220">
        <v>36.466666666666661</v>
      </c>
      <c r="F20" s="220">
        <v>92.25</v>
      </c>
      <c r="G20" s="245">
        <v>85.833333333333329</v>
      </c>
      <c r="H20" s="250">
        <v>93.782142857142858</v>
      </c>
      <c r="I20" s="216">
        <v>19.058333333333334</v>
      </c>
      <c r="J20" s="216">
        <v>49.125</v>
      </c>
      <c r="K20" s="216">
        <v>49.083333333333343</v>
      </c>
      <c r="L20" s="216">
        <v>66.225000000000009</v>
      </c>
      <c r="M20" s="216">
        <v>66.38333333333334</v>
      </c>
      <c r="N20" s="216">
        <v>61.15</v>
      </c>
      <c r="O20" s="216">
        <v>67.083333333333329</v>
      </c>
      <c r="P20" s="216">
        <v>87.675000000000011</v>
      </c>
      <c r="Q20" s="216">
        <v>87.77500000000002</v>
      </c>
      <c r="R20" s="216">
        <v>87.625</v>
      </c>
      <c r="S20" s="216">
        <v>67.50833333333334</v>
      </c>
      <c r="T20" s="216">
        <v>107.14166666666667</v>
      </c>
      <c r="U20" s="216">
        <v>824</v>
      </c>
      <c r="V20" s="216">
        <v>16.233333333333334</v>
      </c>
      <c r="W20" s="217">
        <v>580.83333333333337</v>
      </c>
      <c r="X20" s="206">
        <v>0</v>
      </c>
      <c r="Y20" s="204">
        <v>0</v>
      </c>
      <c r="Z20" s="204">
        <v>0</v>
      </c>
      <c r="AA20" s="204">
        <v>0</v>
      </c>
      <c r="AB20" s="204">
        <v>0</v>
      </c>
      <c r="AC20" s="204">
        <v>0</v>
      </c>
      <c r="AD20" s="204">
        <v>0</v>
      </c>
      <c r="AE20" s="204">
        <v>0</v>
      </c>
      <c r="AF20" s="204">
        <v>0</v>
      </c>
      <c r="AG20" s="204">
        <v>0</v>
      </c>
      <c r="AH20" s="204">
        <v>0</v>
      </c>
      <c r="AI20" s="204">
        <v>0</v>
      </c>
      <c r="AJ20" s="204">
        <v>0</v>
      </c>
      <c r="AK20" s="204">
        <v>0</v>
      </c>
      <c r="AL20" s="204">
        <v>0</v>
      </c>
      <c r="AM20" s="205">
        <v>0</v>
      </c>
      <c r="AN20" s="203">
        <v>8.5</v>
      </c>
      <c r="AO20" s="224">
        <v>0</v>
      </c>
      <c r="AP20" s="227">
        <f t="shared" si="0"/>
        <v>630.83333333333337</v>
      </c>
      <c r="AQ20" s="227">
        <v>580.83333333333337</v>
      </c>
      <c r="AR20" s="225">
        <v>50</v>
      </c>
    </row>
    <row r="21" spans="1:44" x14ac:dyDescent="0.35">
      <c r="A21" s="202">
        <v>45310</v>
      </c>
      <c r="B21" s="220">
        <v>51.43333333333333</v>
      </c>
      <c r="C21" s="220">
        <v>27.974999999999998</v>
      </c>
      <c r="D21" s="221">
        <v>24.533333333333331</v>
      </c>
      <c r="E21" s="220">
        <v>33.783333333333331</v>
      </c>
      <c r="F21" s="220">
        <v>29.433333333333334</v>
      </c>
      <c r="G21" s="245">
        <v>78.899999999999991</v>
      </c>
      <c r="H21" s="250">
        <v>25.224999999999998</v>
      </c>
      <c r="I21" s="216">
        <v>22.683333333333334</v>
      </c>
      <c r="J21" s="216">
        <v>20</v>
      </c>
      <c r="K21" s="216">
        <v>19.95</v>
      </c>
      <c r="L21" s="216">
        <v>45.733333333333327</v>
      </c>
      <c r="M21" s="216">
        <v>46.508333333333333</v>
      </c>
      <c r="N21" s="216">
        <v>45.824999999999996</v>
      </c>
      <c r="O21" s="216">
        <v>46.591666666666669</v>
      </c>
      <c r="P21" s="216">
        <v>31.55</v>
      </c>
      <c r="Q21" s="216">
        <v>31.650000000000002</v>
      </c>
      <c r="R21" s="216">
        <v>31.525000000000002</v>
      </c>
      <c r="S21" s="216">
        <v>47.499999999999993</v>
      </c>
      <c r="T21" s="216">
        <v>36.324999999999996</v>
      </c>
      <c r="U21" s="216">
        <v>274.91666666666669</v>
      </c>
      <c r="V21" s="216">
        <v>76.849999999999994</v>
      </c>
      <c r="W21" s="217">
        <v>209.41666666666666</v>
      </c>
      <c r="X21" s="206">
        <v>0</v>
      </c>
      <c r="Y21" s="204">
        <v>0</v>
      </c>
      <c r="Z21" s="204">
        <v>0</v>
      </c>
      <c r="AA21" s="204">
        <v>0</v>
      </c>
      <c r="AB21" s="204">
        <v>0</v>
      </c>
      <c r="AC21" s="204">
        <v>0</v>
      </c>
      <c r="AD21" s="204">
        <v>0</v>
      </c>
      <c r="AE21" s="204">
        <v>0</v>
      </c>
      <c r="AF21" s="204">
        <v>0</v>
      </c>
      <c r="AG21" s="204">
        <v>0</v>
      </c>
      <c r="AH21" s="204">
        <v>0</v>
      </c>
      <c r="AI21" s="204">
        <v>0</v>
      </c>
      <c r="AJ21" s="204">
        <v>0</v>
      </c>
      <c r="AK21" s="204">
        <v>0</v>
      </c>
      <c r="AL21" s="204">
        <v>0</v>
      </c>
      <c r="AM21" s="205">
        <v>0</v>
      </c>
      <c r="AN21" s="203">
        <v>8.5</v>
      </c>
      <c r="AO21" s="224">
        <v>0</v>
      </c>
      <c r="AP21" s="227">
        <f t="shared" si="0"/>
        <v>259.41666666666663</v>
      </c>
      <c r="AQ21" s="227">
        <v>209.41666666666666</v>
      </c>
      <c r="AR21" s="225">
        <v>50</v>
      </c>
    </row>
    <row r="22" spans="1:44" ht="15" thickBot="1" x14ac:dyDescent="0.4">
      <c r="A22" s="207">
        <v>45311</v>
      </c>
      <c r="B22" s="220">
        <v>49.908333333333324</v>
      </c>
      <c r="C22" s="220">
        <v>73.627272727272725</v>
      </c>
      <c r="D22" s="221">
        <v>19.116666666666664</v>
      </c>
      <c r="E22" s="220">
        <v>35.433333333333337</v>
      </c>
      <c r="F22" s="220">
        <v>77.86666666666666</v>
      </c>
      <c r="G22" s="245">
        <v>83.424999999999997</v>
      </c>
      <c r="H22" s="250">
        <v>79.083333333333343</v>
      </c>
      <c r="I22" s="216">
        <v>20.041666666666668</v>
      </c>
      <c r="J22" s="216">
        <v>42.25833333333334</v>
      </c>
      <c r="K22" s="216">
        <v>42.216666666666676</v>
      </c>
      <c r="L22" s="216">
        <v>62.516666666666673</v>
      </c>
      <c r="M22" s="216">
        <v>62.6</v>
      </c>
      <c r="N22" s="216">
        <v>62.041666666666664</v>
      </c>
      <c r="O22" s="216">
        <v>63.06666666666667</v>
      </c>
      <c r="P22" s="216">
        <v>73.441666666666677</v>
      </c>
      <c r="Q22" s="216">
        <v>73.541666666666671</v>
      </c>
      <c r="R22" s="216">
        <v>73.349999999999994</v>
      </c>
      <c r="S22" s="216">
        <v>63.791666666666664</v>
      </c>
      <c r="T22" s="216">
        <v>89.191666666666663</v>
      </c>
      <c r="U22" s="216">
        <v>685.91666666666663</v>
      </c>
      <c r="V22" s="216">
        <v>29.149999999999991</v>
      </c>
      <c r="W22" s="217">
        <v>482.41666666666669</v>
      </c>
      <c r="X22" s="206">
        <v>0</v>
      </c>
      <c r="Y22" s="204">
        <v>0</v>
      </c>
      <c r="Z22" s="204">
        <v>0</v>
      </c>
      <c r="AA22" s="204">
        <v>0</v>
      </c>
      <c r="AB22" s="204">
        <v>0</v>
      </c>
      <c r="AC22" s="204">
        <v>0</v>
      </c>
      <c r="AD22" s="204">
        <v>0</v>
      </c>
      <c r="AE22" s="204">
        <v>0</v>
      </c>
      <c r="AF22" s="204">
        <v>0</v>
      </c>
      <c r="AG22" s="204">
        <v>0</v>
      </c>
      <c r="AH22" s="204">
        <v>0</v>
      </c>
      <c r="AI22" s="204">
        <v>0</v>
      </c>
      <c r="AJ22" s="204">
        <v>0</v>
      </c>
      <c r="AK22" s="204">
        <v>0</v>
      </c>
      <c r="AL22" s="204">
        <v>0</v>
      </c>
      <c r="AM22" s="205">
        <v>0</v>
      </c>
      <c r="AN22" s="203">
        <v>8.5</v>
      </c>
      <c r="AO22" s="224">
        <v>0</v>
      </c>
      <c r="AP22" s="227">
        <f t="shared" si="0"/>
        <v>532.41666666666674</v>
      </c>
      <c r="AQ22" s="227">
        <v>482.41666666666669</v>
      </c>
      <c r="AR22" s="225">
        <v>50</v>
      </c>
    </row>
    <row r="23" spans="1:44" x14ac:dyDescent="0.35">
      <c r="A23" s="202">
        <v>45312</v>
      </c>
      <c r="B23" s="220">
        <v>49.324999999999996</v>
      </c>
      <c r="C23" s="220">
        <v>91.445454545454538</v>
      </c>
      <c r="D23" s="221">
        <v>18.066666666666666</v>
      </c>
      <c r="E23" s="220">
        <v>36.424999999999997</v>
      </c>
      <c r="F23" s="220">
        <v>95.433333333333323</v>
      </c>
      <c r="G23" s="245">
        <v>84.95</v>
      </c>
      <c r="H23" s="250">
        <v>96.933333333333323</v>
      </c>
      <c r="I23" s="216">
        <v>19.327272727272724</v>
      </c>
      <c r="J23" s="216">
        <v>49.091666666666676</v>
      </c>
      <c r="K23" s="216">
        <v>49</v>
      </c>
      <c r="L23" s="216">
        <v>66.033333333333331</v>
      </c>
      <c r="M23" s="216">
        <v>65.991666666666674</v>
      </c>
      <c r="N23" s="216">
        <v>65.818181818181813</v>
      </c>
      <c r="O23" s="216">
        <v>66.681818181818173</v>
      </c>
      <c r="P23" s="216">
        <v>86.716666666666683</v>
      </c>
      <c r="Q23" s="216">
        <v>86.8</v>
      </c>
      <c r="R23" s="216">
        <v>86.63333333333334</v>
      </c>
      <c r="S23" s="216">
        <v>67.108333333333334</v>
      </c>
      <c r="T23" s="216">
        <v>107.25000000000001</v>
      </c>
      <c r="U23" s="216">
        <v>825.16666666666663</v>
      </c>
      <c r="V23" s="216">
        <v>14.075000000000001</v>
      </c>
      <c r="W23" s="217">
        <v>598.91666666666663</v>
      </c>
      <c r="X23" s="206">
        <v>0</v>
      </c>
      <c r="Y23" s="204">
        <v>0</v>
      </c>
      <c r="Z23" s="204">
        <v>0</v>
      </c>
      <c r="AA23" s="204">
        <v>0</v>
      </c>
      <c r="AB23" s="204">
        <v>0</v>
      </c>
      <c r="AC23" s="204">
        <v>0</v>
      </c>
      <c r="AD23" s="204">
        <v>0</v>
      </c>
      <c r="AE23" s="204">
        <v>0</v>
      </c>
      <c r="AF23" s="204">
        <v>0</v>
      </c>
      <c r="AG23" s="204">
        <v>0</v>
      </c>
      <c r="AH23" s="204">
        <v>0</v>
      </c>
      <c r="AI23" s="204">
        <v>0</v>
      </c>
      <c r="AJ23" s="204">
        <v>0</v>
      </c>
      <c r="AK23" s="204">
        <v>0</v>
      </c>
      <c r="AL23" s="204">
        <v>0</v>
      </c>
      <c r="AM23" s="205">
        <v>0</v>
      </c>
      <c r="AN23" s="203">
        <v>8.5</v>
      </c>
      <c r="AO23" s="224">
        <v>0</v>
      </c>
      <c r="AP23" s="227">
        <f t="shared" si="0"/>
        <v>648.91666666666663</v>
      </c>
      <c r="AQ23" s="227">
        <v>598.91666666666663</v>
      </c>
      <c r="AR23" s="225">
        <v>50</v>
      </c>
    </row>
    <row r="24" spans="1:44" ht="15" thickBot="1" x14ac:dyDescent="0.4">
      <c r="A24" s="207">
        <v>45313</v>
      </c>
      <c r="B24" s="220">
        <v>49.324999999999996</v>
      </c>
      <c r="C24" s="220">
        <v>91.86666666666666</v>
      </c>
      <c r="D24" s="221">
        <v>17.808333333333334</v>
      </c>
      <c r="E24" s="220">
        <v>36.725000000000001</v>
      </c>
      <c r="F24" s="220">
        <v>95.141666666666666</v>
      </c>
      <c r="G24" s="245">
        <v>85.983333333333334</v>
      </c>
      <c r="H24" s="250">
        <v>96.441666666666677</v>
      </c>
      <c r="I24" s="216">
        <v>19.066666666666666</v>
      </c>
      <c r="J24" s="216">
        <v>49.125000000000007</v>
      </c>
      <c r="K24" s="216">
        <v>49.009090909090908</v>
      </c>
      <c r="L24" s="216">
        <v>66.524999999999991</v>
      </c>
      <c r="M24" s="216">
        <v>66.475000000000009</v>
      </c>
      <c r="N24" s="216">
        <v>66.208333333333329</v>
      </c>
      <c r="O24" s="216">
        <v>67.100000000000009</v>
      </c>
      <c r="P24" s="216">
        <v>87.591666666666654</v>
      </c>
      <c r="Q24" s="216">
        <v>87.675000000000011</v>
      </c>
      <c r="R24" s="216">
        <v>87.524999999999991</v>
      </c>
      <c r="S24" s="216">
        <v>67.600000000000009</v>
      </c>
      <c r="T24" s="216">
        <v>106.99166666666666</v>
      </c>
      <c r="U24" s="216">
        <v>825.25</v>
      </c>
      <c r="V24" s="216">
        <v>14.125</v>
      </c>
      <c r="W24" s="217">
        <v>580.81818181818187</v>
      </c>
      <c r="X24" s="206">
        <v>0</v>
      </c>
      <c r="Y24" s="204">
        <v>0</v>
      </c>
      <c r="Z24" s="204">
        <v>0</v>
      </c>
      <c r="AA24" s="204">
        <v>0</v>
      </c>
      <c r="AB24" s="204">
        <v>0</v>
      </c>
      <c r="AC24" s="204">
        <v>0</v>
      </c>
      <c r="AD24" s="204">
        <v>0</v>
      </c>
      <c r="AE24" s="204">
        <v>0</v>
      </c>
      <c r="AF24" s="204">
        <v>0</v>
      </c>
      <c r="AG24" s="204">
        <v>0</v>
      </c>
      <c r="AH24" s="204">
        <v>0</v>
      </c>
      <c r="AI24" s="204">
        <v>0</v>
      </c>
      <c r="AJ24" s="204">
        <v>0</v>
      </c>
      <c r="AK24" s="204">
        <v>0</v>
      </c>
      <c r="AL24" s="204">
        <v>0</v>
      </c>
      <c r="AM24" s="205">
        <v>0</v>
      </c>
      <c r="AN24" s="203">
        <v>8.5</v>
      </c>
      <c r="AO24" s="224">
        <v>0</v>
      </c>
      <c r="AP24" s="227">
        <f t="shared" si="0"/>
        <v>630.83333333333337</v>
      </c>
      <c r="AQ24" s="227">
        <v>580.83333333333337</v>
      </c>
      <c r="AR24" s="225">
        <v>50</v>
      </c>
    </row>
    <row r="25" spans="1:44" x14ac:dyDescent="0.35">
      <c r="A25" s="202">
        <v>45314</v>
      </c>
      <c r="B25" s="220">
        <v>49.316666666666663</v>
      </c>
      <c r="C25" s="220">
        <v>91.824999999999989</v>
      </c>
      <c r="D25" s="221">
        <v>17.433333333333334</v>
      </c>
      <c r="E25" s="220">
        <v>40.133333333333333</v>
      </c>
      <c r="F25" s="220">
        <v>94.958333333333329</v>
      </c>
      <c r="G25" s="245">
        <v>86</v>
      </c>
      <c r="H25" s="250">
        <v>96.209090909090932</v>
      </c>
      <c r="I25" s="216">
        <v>18.633333333333333</v>
      </c>
      <c r="J25" s="216">
        <v>49.083333333333343</v>
      </c>
      <c r="K25" s="216">
        <v>49</v>
      </c>
      <c r="L25" s="216">
        <v>65.908333333333331</v>
      </c>
      <c r="M25" s="216">
        <v>65.975000000000009</v>
      </c>
      <c r="N25" s="216">
        <v>65.74166666666666</v>
      </c>
      <c r="O25" s="216">
        <v>66.608333333333334</v>
      </c>
      <c r="P25" s="216">
        <v>87.616666666666674</v>
      </c>
      <c r="Q25" s="216">
        <v>87.691666666666677</v>
      </c>
      <c r="R25" s="216">
        <v>87.533333333333317</v>
      </c>
      <c r="S25" s="216">
        <v>67.141666666666666</v>
      </c>
      <c r="T25" s="216">
        <v>107.15833333333335</v>
      </c>
      <c r="U25" s="216">
        <v>825.58333333333337</v>
      </c>
      <c r="V25" s="216">
        <v>14.450000000000001</v>
      </c>
      <c r="W25" s="217">
        <v>600.58333333333337</v>
      </c>
      <c r="X25" s="206">
        <v>0</v>
      </c>
      <c r="Y25" s="204">
        <v>0</v>
      </c>
      <c r="Z25" s="204">
        <v>0</v>
      </c>
      <c r="AA25" s="204">
        <v>0</v>
      </c>
      <c r="AB25" s="204">
        <v>0</v>
      </c>
      <c r="AC25" s="204">
        <v>0</v>
      </c>
      <c r="AD25" s="204">
        <v>0</v>
      </c>
      <c r="AE25" s="204">
        <v>0</v>
      </c>
      <c r="AF25" s="204">
        <v>0</v>
      </c>
      <c r="AG25" s="204">
        <v>0</v>
      </c>
      <c r="AH25" s="204">
        <v>0</v>
      </c>
      <c r="AI25" s="204">
        <v>0</v>
      </c>
      <c r="AJ25" s="204">
        <v>0</v>
      </c>
      <c r="AK25" s="204">
        <v>0</v>
      </c>
      <c r="AL25" s="204">
        <v>0</v>
      </c>
      <c r="AM25" s="205">
        <v>0</v>
      </c>
      <c r="AN25" s="203">
        <v>8.5</v>
      </c>
      <c r="AO25" s="224">
        <v>0</v>
      </c>
      <c r="AP25" s="227">
        <f t="shared" si="0"/>
        <v>650.58333333333337</v>
      </c>
      <c r="AQ25" s="227">
        <v>600.58333333333337</v>
      </c>
      <c r="AR25" s="225">
        <v>50</v>
      </c>
    </row>
    <row r="26" spans="1:44" ht="15" thickBot="1" x14ac:dyDescent="0.4">
      <c r="A26" s="207">
        <v>45315</v>
      </c>
      <c r="B26" s="220">
        <v>49.441666666666656</v>
      </c>
      <c r="C26" s="220">
        <v>90.358333333333334</v>
      </c>
      <c r="D26" s="221">
        <v>17.425000000000001</v>
      </c>
      <c r="E26" s="220">
        <v>36.033333333333339</v>
      </c>
      <c r="F26" s="220">
        <v>93.11666666666666</v>
      </c>
      <c r="G26" s="245">
        <v>85.058333333333323</v>
      </c>
      <c r="H26" s="250">
        <v>94.416666666666671</v>
      </c>
      <c r="I26" s="216">
        <v>18.683333333333334</v>
      </c>
      <c r="J26" s="216">
        <v>49.150000000000006</v>
      </c>
      <c r="K26" s="216">
        <v>49.1</v>
      </c>
      <c r="L26" s="216">
        <v>64.933333333333337</v>
      </c>
      <c r="M26" s="216">
        <v>65.108333333333334</v>
      </c>
      <c r="N26" s="216">
        <v>64.891666666666666</v>
      </c>
      <c r="O26" s="216">
        <v>65.7</v>
      </c>
      <c r="P26" s="216">
        <v>86.691666666666663</v>
      </c>
      <c r="Q26" s="216">
        <v>86.766666666666666</v>
      </c>
      <c r="R26" s="216">
        <v>86.61666666666666</v>
      </c>
      <c r="S26" s="216">
        <v>66.233333333333348</v>
      </c>
      <c r="T26" s="216">
        <v>108.03333333333335</v>
      </c>
      <c r="U26" s="216">
        <v>824.91666666666663</v>
      </c>
      <c r="V26" s="216">
        <v>16.141666666666662</v>
      </c>
      <c r="W26" s="217">
        <v>573.66666666666663</v>
      </c>
      <c r="X26" s="206">
        <v>0</v>
      </c>
      <c r="Y26" s="204">
        <v>0</v>
      </c>
      <c r="Z26" s="204">
        <v>0</v>
      </c>
      <c r="AA26" s="204">
        <v>0</v>
      </c>
      <c r="AB26" s="204">
        <v>0</v>
      </c>
      <c r="AC26" s="204">
        <v>0</v>
      </c>
      <c r="AD26" s="204">
        <v>0</v>
      </c>
      <c r="AE26" s="204">
        <v>0</v>
      </c>
      <c r="AF26" s="204">
        <v>0</v>
      </c>
      <c r="AG26" s="204">
        <v>0</v>
      </c>
      <c r="AH26" s="204">
        <v>0</v>
      </c>
      <c r="AI26" s="204">
        <v>0</v>
      </c>
      <c r="AJ26" s="204">
        <v>0</v>
      </c>
      <c r="AK26" s="204">
        <v>0</v>
      </c>
      <c r="AL26" s="204">
        <v>0</v>
      </c>
      <c r="AM26" s="205">
        <v>0</v>
      </c>
      <c r="AN26" s="203">
        <v>8.5</v>
      </c>
      <c r="AO26" s="224">
        <v>0</v>
      </c>
      <c r="AP26" s="227">
        <f t="shared" si="0"/>
        <v>623.66666666666663</v>
      </c>
      <c r="AQ26" s="227">
        <v>573.66666666666663</v>
      </c>
      <c r="AR26" s="225">
        <v>50</v>
      </c>
    </row>
    <row r="27" spans="1:44" x14ac:dyDescent="0.35">
      <c r="A27" s="202">
        <v>45316</v>
      </c>
      <c r="B27" s="220">
        <v>49.399999999999984</v>
      </c>
      <c r="C27" s="220">
        <v>92.758333333333326</v>
      </c>
      <c r="D27" s="221">
        <v>17.083333333333332</v>
      </c>
      <c r="E27" s="220">
        <v>35.858333333333327</v>
      </c>
      <c r="F27" s="220">
        <v>95.999999999999986</v>
      </c>
      <c r="G27" s="245">
        <v>85.466666666666654</v>
      </c>
      <c r="H27" s="250">
        <v>97.266666666666652</v>
      </c>
      <c r="I27" s="216">
        <v>18.650000000000002</v>
      </c>
      <c r="J27" s="216">
        <v>49.141666666666673</v>
      </c>
      <c r="K27" s="216">
        <v>49.1</v>
      </c>
      <c r="L27" s="216">
        <v>65.558333333333323</v>
      </c>
      <c r="M27" s="216">
        <v>65.533333333333331</v>
      </c>
      <c r="N27" s="216">
        <v>65.333333333333343</v>
      </c>
      <c r="O27" s="216">
        <v>66.158333333333331</v>
      </c>
      <c r="P27" s="216">
        <v>87.391666666666652</v>
      </c>
      <c r="Q27" s="216">
        <v>87.458333333333314</v>
      </c>
      <c r="R27" s="216">
        <v>87.283333333333346</v>
      </c>
      <c r="S27" s="216">
        <v>66.691666666666663</v>
      </c>
      <c r="T27" s="216">
        <v>107.79166666666664</v>
      </c>
      <c r="U27" s="216">
        <v>825.25</v>
      </c>
      <c r="V27" s="216">
        <v>14.100000000000001</v>
      </c>
      <c r="W27" s="217">
        <v>577.16666666666663</v>
      </c>
      <c r="X27" s="206">
        <v>0</v>
      </c>
      <c r="Y27" s="204">
        <v>0</v>
      </c>
      <c r="Z27" s="204">
        <v>0</v>
      </c>
      <c r="AA27" s="204">
        <v>0</v>
      </c>
      <c r="AB27" s="204">
        <v>0</v>
      </c>
      <c r="AC27" s="204">
        <v>0</v>
      </c>
      <c r="AD27" s="204">
        <v>0</v>
      </c>
      <c r="AE27" s="204">
        <v>0</v>
      </c>
      <c r="AF27" s="204">
        <v>0</v>
      </c>
      <c r="AG27" s="204">
        <v>0</v>
      </c>
      <c r="AH27" s="204">
        <v>0</v>
      </c>
      <c r="AI27" s="204">
        <v>0</v>
      </c>
      <c r="AJ27" s="204">
        <v>0</v>
      </c>
      <c r="AK27" s="204">
        <v>0</v>
      </c>
      <c r="AL27" s="204">
        <v>0</v>
      </c>
      <c r="AM27" s="205">
        <v>0</v>
      </c>
      <c r="AN27" s="203">
        <v>8.5</v>
      </c>
      <c r="AO27" s="224">
        <v>0</v>
      </c>
      <c r="AP27" s="227">
        <f t="shared" si="0"/>
        <v>627.16666666666663</v>
      </c>
      <c r="AQ27" s="227">
        <v>577.16666666666663</v>
      </c>
      <c r="AR27" s="225">
        <v>50</v>
      </c>
    </row>
    <row r="28" spans="1:44" ht="15" thickBot="1" x14ac:dyDescent="0.4">
      <c r="A28" s="207">
        <v>45317</v>
      </c>
      <c r="B28" s="220">
        <v>49.399999999999984</v>
      </c>
      <c r="C28" s="220">
        <v>93.350000000000009</v>
      </c>
      <c r="D28" s="221">
        <v>17.024999999999999</v>
      </c>
      <c r="E28" s="220">
        <v>36.141666666666673</v>
      </c>
      <c r="F28" s="220">
        <v>95.358333333333348</v>
      </c>
      <c r="G28" s="245">
        <v>86.050000000000011</v>
      </c>
      <c r="H28" s="250">
        <v>96.741666666666674</v>
      </c>
      <c r="I28" s="218">
        <v>18.233333333333334</v>
      </c>
      <c r="J28" s="216">
        <v>49.125000000000007</v>
      </c>
      <c r="K28" s="216">
        <v>49.06666666666667</v>
      </c>
      <c r="L28" s="216">
        <v>65.75</v>
      </c>
      <c r="M28" s="216">
        <v>65.708333333333329</v>
      </c>
      <c r="N28" s="216">
        <v>65.474999999999994</v>
      </c>
      <c r="O28" s="216">
        <v>66.99166666666666</v>
      </c>
      <c r="P28" s="216">
        <v>87.941666666666663</v>
      </c>
      <c r="Q28" s="216">
        <v>88.016666666666666</v>
      </c>
      <c r="R28" s="216">
        <v>87.866666666666674</v>
      </c>
      <c r="S28" s="216">
        <v>66.924999999999997</v>
      </c>
      <c r="T28" s="216">
        <v>107.37499999999999</v>
      </c>
      <c r="U28" s="216">
        <v>825.58333333333337</v>
      </c>
      <c r="V28" s="216">
        <v>14.124999999999998</v>
      </c>
      <c r="W28" s="217">
        <v>581.75</v>
      </c>
      <c r="X28" s="206">
        <v>0</v>
      </c>
      <c r="Y28" s="204">
        <v>0</v>
      </c>
      <c r="Z28" s="204">
        <v>0</v>
      </c>
      <c r="AA28" s="204">
        <v>0</v>
      </c>
      <c r="AB28" s="204">
        <v>0</v>
      </c>
      <c r="AC28" s="204">
        <v>0</v>
      </c>
      <c r="AD28" s="204">
        <v>0</v>
      </c>
      <c r="AE28" s="204">
        <v>0</v>
      </c>
      <c r="AF28" s="204">
        <v>0</v>
      </c>
      <c r="AG28" s="204">
        <v>0</v>
      </c>
      <c r="AH28" s="204">
        <v>0</v>
      </c>
      <c r="AI28" s="204">
        <v>0</v>
      </c>
      <c r="AJ28" s="204">
        <v>0</v>
      </c>
      <c r="AK28" s="204">
        <v>0</v>
      </c>
      <c r="AL28" s="204">
        <v>0</v>
      </c>
      <c r="AM28" s="205">
        <v>0</v>
      </c>
      <c r="AN28" s="203">
        <v>8.5</v>
      </c>
      <c r="AO28" s="224">
        <v>0</v>
      </c>
      <c r="AP28" s="227">
        <f t="shared" si="0"/>
        <v>631.75</v>
      </c>
      <c r="AQ28" s="227">
        <v>581.75</v>
      </c>
      <c r="AR28" s="225">
        <v>50</v>
      </c>
    </row>
    <row r="29" spans="1:44" x14ac:dyDescent="0.35">
      <c r="A29" s="202">
        <v>45318</v>
      </c>
      <c r="B29" s="220">
        <v>49.408333333333324</v>
      </c>
      <c r="C29" s="220">
        <v>92.908333333333346</v>
      </c>
      <c r="D29" s="221">
        <v>16.724999999999998</v>
      </c>
      <c r="E29" s="220">
        <v>35.708333333333336</v>
      </c>
      <c r="F29" s="220">
        <v>94.574999999999989</v>
      </c>
      <c r="G29" s="245">
        <v>86.533333333333346</v>
      </c>
      <c r="H29" s="250">
        <v>96.191666666666663</v>
      </c>
      <c r="I29" s="219">
        <v>17.466666666666672</v>
      </c>
      <c r="J29" s="216">
        <v>49.150000000000006</v>
      </c>
      <c r="K29" s="216">
        <v>49.083333333333343</v>
      </c>
      <c r="L29" s="216">
        <v>65.7</v>
      </c>
      <c r="M29" s="216">
        <v>65.674999999999997</v>
      </c>
      <c r="N29" s="216">
        <v>65.45</v>
      </c>
      <c r="O29" s="216">
        <v>67.991666666666674</v>
      </c>
      <c r="P29" s="216">
        <v>88.399999999999991</v>
      </c>
      <c r="Q29" s="216">
        <v>88.491666666666674</v>
      </c>
      <c r="R29" s="216">
        <v>88.324999999999989</v>
      </c>
      <c r="S29" s="216">
        <v>67.00833333333334</v>
      </c>
      <c r="T29" s="216">
        <v>107.02499999999999</v>
      </c>
      <c r="U29" s="216">
        <v>825.16666666666663</v>
      </c>
      <c r="V29" s="216">
        <v>14.083333333333334</v>
      </c>
      <c r="W29" s="217">
        <v>584.5</v>
      </c>
      <c r="X29" s="206">
        <v>0</v>
      </c>
      <c r="Y29" s="204">
        <v>0</v>
      </c>
      <c r="Z29" s="204">
        <v>0</v>
      </c>
      <c r="AA29" s="204">
        <v>0</v>
      </c>
      <c r="AB29" s="204">
        <v>0</v>
      </c>
      <c r="AC29" s="204">
        <v>0</v>
      </c>
      <c r="AD29" s="204">
        <v>0</v>
      </c>
      <c r="AE29" s="204">
        <v>0</v>
      </c>
      <c r="AF29" s="204">
        <v>0</v>
      </c>
      <c r="AG29" s="204">
        <v>0</v>
      </c>
      <c r="AH29" s="204">
        <v>0</v>
      </c>
      <c r="AI29" s="204">
        <v>0</v>
      </c>
      <c r="AJ29" s="204">
        <v>0</v>
      </c>
      <c r="AK29" s="204">
        <v>0</v>
      </c>
      <c r="AL29" s="204">
        <v>0</v>
      </c>
      <c r="AM29" s="205">
        <v>0</v>
      </c>
      <c r="AN29" s="203">
        <v>8.5</v>
      </c>
      <c r="AO29" s="224">
        <v>0</v>
      </c>
      <c r="AP29" s="227">
        <f t="shared" si="0"/>
        <v>634.5</v>
      </c>
      <c r="AQ29" s="227">
        <v>584.5</v>
      </c>
      <c r="AR29" s="225">
        <v>50</v>
      </c>
    </row>
    <row r="30" spans="1:44" ht="15" thickBot="1" x14ac:dyDescent="0.4">
      <c r="A30" s="207">
        <v>45319</v>
      </c>
      <c r="B30" s="220">
        <v>49.266666666666659</v>
      </c>
      <c r="C30" s="220">
        <v>90.716666666666654</v>
      </c>
      <c r="D30" s="221">
        <v>16.258333333333333</v>
      </c>
      <c r="E30" s="220">
        <v>33.824999999999996</v>
      </c>
      <c r="F30" s="220">
        <v>91.508333333333326</v>
      </c>
      <c r="G30" s="245">
        <v>82.583333333333343</v>
      </c>
      <c r="H30" s="250">
        <v>93.008333333333326</v>
      </c>
      <c r="I30" s="216">
        <v>48.991666666666667</v>
      </c>
      <c r="J30" s="216">
        <v>48.991666666666667</v>
      </c>
      <c r="K30" s="216">
        <v>48.925000000000011</v>
      </c>
      <c r="L30" s="216">
        <v>62.441666666666656</v>
      </c>
      <c r="M30" s="216">
        <v>62.29999999999999</v>
      </c>
      <c r="N30" s="216">
        <v>62.125</v>
      </c>
      <c r="O30" s="216">
        <v>64.441666666666663</v>
      </c>
      <c r="P30" s="216">
        <v>84.52500000000002</v>
      </c>
      <c r="Q30" s="216">
        <v>84.608333333333334</v>
      </c>
      <c r="R30" s="216">
        <v>84.424999999999997</v>
      </c>
      <c r="S30" s="216">
        <v>63.608333333333341</v>
      </c>
      <c r="T30" s="216">
        <v>108.22500000000001</v>
      </c>
      <c r="U30" s="216">
        <v>825.41666666666663</v>
      </c>
      <c r="V30" s="216">
        <v>17.566666666666663</v>
      </c>
      <c r="W30" s="217">
        <v>560.83333333333337</v>
      </c>
      <c r="X30" s="206">
        <v>0</v>
      </c>
      <c r="Y30" s="204">
        <v>0</v>
      </c>
      <c r="Z30" s="204">
        <v>0</v>
      </c>
      <c r="AA30" s="204">
        <v>0</v>
      </c>
      <c r="AB30" s="204">
        <v>0</v>
      </c>
      <c r="AC30" s="204">
        <v>0</v>
      </c>
      <c r="AD30" s="204">
        <v>0</v>
      </c>
      <c r="AE30" s="204">
        <v>0</v>
      </c>
      <c r="AF30" s="204">
        <v>0</v>
      </c>
      <c r="AG30" s="204">
        <v>0</v>
      </c>
      <c r="AH30" s="204">
        <v>0</v>
      </c>
      <c r="AI30" s="204">
        <v>0</v>
      </c>
      <c r="AJ30" s="204">
        <v>0</v>
      </c>
      <c r="AK30" s="204">
        <v>0</v>
      </c>
      <c r="AL30" s="204">
        <v>0</v>
      </c>
      <c r="AM30" s="205">
        <v>0</v>
      </c>
      <c r="AN30" s="203">
        <v>8.5</v>
      </c>
      <c r="AO30" s="224">
        <v>0</v>
      </c>
      <c r="AP30" s="227">
        <f t="shared" si="0"/>
        <v>610.83333333333303</v>
      </c>
      <c r="AQ30" s="227">
        <v>560.83333333333303</v>
      </c>
      <c r="AR30" s="225">
        <v>50</v>
      </c>
    </row>
    <row r="31" spans="1:44" x14ac:dyDescent="0.35">
      <c r="A31" s="202">
        <v>45320</v>
      </c>
      <c r="B31" s="220">
        <v>49.428571428571431</v>
      </c>
      <c r="C31" s="220">
        <v>92.871428571428581</v>
      </c>
      <c r="D31" s="221">
        <v>15.428571428571429</v>
      </c>
      <c r="E31" s="220">
        <v>34.014285714285712</v>
      </c>
      <c r="F31" s="220">
        <v>93.085714285714289</v>
      </c>
      <c r="G31" s="245">
        <v>85.242857142857133</v>
      </c>
      <c r="H31" s="250">
        <v>95.574999999999989</v>
      </c>
      <c r="I31" s="216">
        <v>16.824999999999999</v>
      </c>
      <c r="J31" s="216">
        <v>49.158333333333331</v>
      </c>
      <c r="K31" s="216">
        <v>49.091666666666676</v>
      </c>
      <c r="L31" s="216">
        <v>64.158333333333346</v>
      </c>
      <c r="M31" s="216">
        <v>63.991666666666667</v>
      </c>
      <c r="N31" s="216">
        <v>63.816666666666663</v>
      </c>
      <c r="O31" s="216">
        <v>66.291666666666657</v>
      </c>
      <c r="P31" s="216">
        <v>87.875</v>
      </c>
      <c r="Q31" s="216">
        <v>87.95</v>
      </c>
      <c r="R31" s="216">
        <v>87.791666666666671</v>
      </c>
      <c r="S31" s="216">
        <v>65.341666666666654</v>
      </c>
      <c r="T31" s="216">
        <v>107.8</v>
      </c>
      <c r="U31" s="216">
        <v>825.25</v>
      </c>
      <c r="V31" s="216">
        <v>15.05833333333333</v>
      </c>
      <c r="W31" s="217">
        <v>581.66666666666663</v>
      </c>
      <c r="X31" s="206">
        <v>0</v>
      </c>
      <c r="Y31" s="204">
        <v>0</v>
      </c>
      <c r="Z31" s="204">
        <v>0</v>
      </c>
      <c r="AA31" s="204">
        <v>0</v>
      </c>
      <c r="AB31" s="204">
        <v>0</v>
      </c>
      <c r="AC31" s="204">
        <v>0</v>
      </c>
      <c r="AD31" s="204">
        <v>0</v>
      </c>
      <c r="AE31" s="204">
        <v>0</v>
      </c>
      <c r="AF31" s="204">
        <v>0</v>
      </c>
      <c r="AG31" s="204">
        <v>0</v>
      </c>
      <c r="AH31" s="204">
        <v>0</v>
      </c>
      <c r="AI31" s="204">
        <v>0</v>
      </c>
      <c r="AJ31" s="204">
        <v>0</v>
      </c>
      <c r="AK31" s="204">
        <v>0</v>
      </c>
      <c r="AL31" s="204">
        <v>0</v>
      </c>
      <c r="AM31" s="205">
        <v>0</v>
      </c>
      <c r="AN31" s="203">
        <v>8.5</v>
      </c>
      <c r="AO31" s="224">
        <v>0</v>
      </c>
      <c r="AP31" s="227">
        <f t="shared" si="0"/>
        <v>627.42857142857144</v>
      </c>
      <c r="AQ31" s="227">
        <v>577.42857142857144</v>
      </c>
      <c r="AR31" s="225">
        <v>50</v>
      </c>
    </row>
    <row r="32" spans="1:44" ht="15" thickBot="1" x14ac:dyDescent="0.4">
      <c r="A32" s="207">
        <v>45321</v>
      </c>
      <c r="B32" s="222">
        <v>49.4</v>
      </c>
      <c r="C32" s="222">
        <v>93.83</v>
      </c>
      <c r="D32" s="223">
        <v>16.38</v>
      </c>
      <c r="E32" s="222">
        <v>35.49</v>
      </c>
      <c r="F32" s="222">
        <v>95.24</v>
      </c>
      <c r="G32" s="246">
        <v>86.4</v>
      </c>
      <c r="H32" s="250">
        <v>96.508333333333326</v>
      </c>
      <c r="I32" s="216">
        <v>17.625</v>
      </c>
      <c r="J32" s="216">
        <v>46.650000000000013</v>
      </c>
      <c r="K32" s="216">
        <v>49.116666666666674</v>
      </c>
      <c r="L32" s="216">
        <v>65.875</v>
      </c>
      <c r="M32" s="216">
        <v>65.766666666666666</v>
      </c>
      <c r="N32" s="216">
        <v>65.583333333333329</v>
      </c>
      <c r="O32" s="216">
        <v>68.2</v>
      </c>
      <c r="P32" s="216">
        <v>88.625</v>
      </c>
      <c r="Q32" s="216">
        <v>88.691666666666663</v>
      </c>
      <c r="R32" s="216">
        <v>88.533333333333317</v>
      </c>
      <c r="S32" s="216">
        <v>67.158333333333331</v>
      </c>
      <c r="T32" s="216">
        <v>106.63333333333333</v>
      </c>
      <c r="U32" s="216">
        <v>825.16666666666663</v>
      </c>
      <c r="V32" s="216">
        <v>14.041666666666664</v>
      </c>
      <c r="W32" s="217">
        <v>589</v>
      </c>
      <c r="X32" s="206">
        <v>0</v>
      </c>
      <c r="Y32" s="204">
        <v>0</v>
      </c>
      <c r="Z32" s="204">
        <v>0</v>
      </c>
      <c r="AA32" s="204">
        <v>0</v>
      </c>
      <c r="AB32" s="204">
        <v>0</v>
      </c>
      <c r="AC32" s="204">
        <v>0</v>
      </c>
      <c r="AD32" s="204">
        <v>0</v>
      </c>
      <c r="AE32" s="204">
        <v>0</v>
      </c>
      <c r="AF32" s="204">
        <v>0</v>
      </c>
      <c r="AG32" s="204">
        <v>0</v>
      </c>
      <c r="AH32" s="204">
        <v>0</v>
      </c>
      <c r="AI32" s="204">
        <v>0</v>
      </c>
      <c r="AJ32" s="204">
        <v>0</v>
      </c>
      <c r="AK32" s="204">
        <v>0</v>
      </c>
      <c r="AL32" s="204">
        <v>0</v>
      </c>
      <c r="AM32" s="205">
        <v>0</v>
      </c>
      <c r="AN32" s="203">
        <v>8.5</v>
      </c>
      <c r="AO32" s="224">
        <v>0</v>
      </c>
      <c r="AP32" s="227">
        <f t="shared" si="0"/>
        <v>632.29999999999995</v>
      </c>
      <c r="AQ32" s="227">
        <v>582.29999999999995</v>
      </c>
      <c r="AR32" s="225">
        <v>50</v>
      </c>
    </row>
    <row r="33" spans="1:44" x14ac:dyDescent="0.35">
      <c r="A33" s="202">
        <v>45322</v>
      </c>
      <c r="B33" s="222">
        <v>49.4</v>
      </c>
      <c r="C33" s="220">
        <v>94.59</v>
      </c>
      <c r="D33" s="220">
        <v>15.56</v>
      </c>
      <c r="E33" s="220">
        <v>35.64</v>
      </c>
      <c r="F33" s="220">
        <v>96.66</v>
      </c>
      <c r="G33" s="246">
        <v>86</v>
      </c>
      <c r="H33" s="250">
        <v>96.708333333333329</v>
      </c>
      <c r="I33" s="216">
        <v>16.833333333333336</v>
      </c>
      <c r="J33" s="216">
        <v>49.07500000000001</v>
      </c>
      <c r="K33" s="216">
        <v>49.008333333333333</v>
      </c>
      <c r="L33" s="216">
        <v>64.891666666666666</v>
      </c>
      <c r="M33" s="216">
        <v>64.8</v>
      </c>
      <c r="N33" s="216">
        <v>64.608333333333334</v>
      </c>
      <c r="O33" s="216">
        <v>67.25</v>
      </c>
      <c r="P33" s="216">
        <v>87.858333333333348</v>
      </c>
      <c r="Q33" s="216">
        <v>87.941666666666663</v>
      </c>
      <c r="R33" s="216">
        <v>87.766666666666666</v>
      </c>
      <c r="S33" s="216">
        <v>66.174999999999997</v>
      </c>
      <c r="T33" s="216">
        <v>106.10000000000001</v>
      </c>
      <c r="U33" s="216">
        <v>824.5</v>
      </c>
      <c r="V33" s="216">
        <v>13.133333333333331</v>
      </c>
      <c r="W33" s="217">
        <v>581.66666666666663</v>
      </c>
      <c r="X33" s="206">
        <v>0</v>
      </c>
      <c r="Y33" s="204">
        <v>0</v>
      </c>
      <c r="Z33" s="204">
        <v>0</v>
      </c>
      <c r="AA33" s="204">
        <v>0</v>
      </c>
      <c r="AB33" s="204">
        <v>0</v>
      </c>
      <c r="AC33" s="204">
        <v>0</v>
      </c>
      <c r="AD33" s="204">
        <v>0</v>
      </c>
      <c r="AE33" s="204">
        <v>0</v>
      </c>
      <c r="AF33" s="204">
        <v>0</v>
      </c>
      <c r="AG33" s="204">
        <v>0</v>
      </c>
      <c r="AH33" s="204">
        <v>0</v>
      </c>
      <c r="AI33" s="204">
        <v>0</v>
      </c>
      <c r="AJ33" s="204">
        <v>0</v>
      </c>
      <c r="AK33" s="204">
        <v>0</v>
      </c>
      <c r="AL33" s="204">
        <v>0</v>
      </c>
      <c r="AM33" s="205">
        <v>0</v>
      </c>
      <c r="AN33" s="203">
        <v>8.5</v>
      </c>
      <c r="AO33" s="224">
        <v>0</v>
      </c>
      <c r="AP33" s="227">
        <f t="shared" si="0"/>
        <v>635.25</v>
      </c>
      <c r="AQ33" s="227">
        <v>585.25</v>
      </c>
      <c r="AR33" s="225">
        <v>50</v>
      </c>
    </row>
    <row r="34" spans="1:44" ht="15" thickBot="1" x14ac:dyDescent="0.4">
      <c r="A34" s="207">
        <v>45323</v>
      </c>
      <c r="B34" s="235">
        <v>49.30833333333333</v>
      </c>
      <c r="C34" s="235">
        <v>96.933333333333337</v>
      </c>
      <c r="D34" s="236">
        <v>14.699999999999998</v>
      </c>
      <c r="E34" s="235">
        <v>35.549999999999997</v>
      </c>
      <c r="F34" s="235">
        <v>97.59999999999998</v>
      </c>
      <c r="G34" s="247">
        <v>85.266666666666666</v>
      </c>
      <c r="H34" s="251">
        <v>98.024999999999991</v>
      </c>
      <c r="I34" s="235">
        <v>16.058333333333334</v>
      </c>
      <c r="J34" s="235">
        <v>49.058333333333337</v>
      </c>
      <c r="K34" s="235">
        <v>48.974999999999994</v>
      </c>
      <c r="L34" s="235">
        <v>63.55833333333333</v>
      </c>
      <c r="M34" s="235">
        <v>63.408333333333331</v>
      </c>
      <c r="N34" s="235">
        <v>63.199999999999996</v>
      </c>
      <c r="O34" s="235">
        <v>65.833333333333343</v>
      </c>
      <c r="P34" s="235">
        <v>86.891666666666652</v>
      </c>
      <c r="Q34" s="235">
        <v>86.966666666666654</v>
      </c>
      <c r="R34" s="235">
        <v>86.808333333333337</v>
      </c>
      <c r="S34" s="235">
        <v>64.791666666666671</v>
      </c>
      <c r="T34" s="235">
        <v>106.25833333333331</v>
      </c>
      <c r="U34" s="235">
        <v>824.91666666666663</v>
      </c>
      <c r="V34" s="235">
        <v>12.283333333333333</v>
      </c>
      <c r="W34" s="236">
        <v>583.33333333333337</v>
      </c>
      <c r="X34" s="211">
        <v>0</v>
      </c>
      <c r="Y34" s="209">
        <v>0</v>
      </c>
      <c r="Z34" s="209">
        <v>0</v>
      </c>
      <c r="AA34" s="209">
        <v>0</v>
      </c>
      <c r="AB34" s="209">
        <v>0</v>
      </c>
      <c r="AC34" s="209">
        <v>0</v>
      </c>
      <c r="AD34" s="209">
        <v>0</v>
      </c>
      <c r="AE34" s="209">
        <v>0</v>
      </c>
      <c r="AF34" s="209">
        <v>0</v>
      </c>
      <c r="AG34" s="209">
        <v>0</v>
      </c>
      <c r="AH34" s="209">
        <v>0</v>
      </c>
      <c r="AI34" s="209">
        <v>0</v>
      </c>
      <c r="AJ34" s="209">
        <v>0</v>
      </c>
      <c r="AK34" s="209">
        <v>0</v>
      </c>
      <c r="AL34" s="209">
        <v>0</v>
      </c>
      <c r="AM34" s="210">
        <v>0</v>
      </c>
      <c r="AN34" s="208">
        <v>8.5</v>
      </c>
      <c r="AO34" s="209">
        <v>0</v>
      </c>
      <c r="AP34" s="240">
        <f t="shared" si="0"/>
        <v>633.33333333333337</v>
      </c>
      <c r="AQ34" s="240">
        <v>583.33333333333337</v>
      </c>
      <c r="AR34" s="212">
        <v>50</v>
      </c>
    </row>
    <row r="35" spans="1:44" x14ac:dyDescent="0.35">
      <c r="A35" s="202">
        <v>45324</v>
      </c>
      <c r="B35" s="235">
        <v>49.366666666666667</v>
      </c>
      <c r="C35" s="235">
        <v>96.075000000000003</v>
      </c>
      <c r="D35" s="236">
        <v>14.641666666666666</v>
      </c>
      <c r="E35" s="235">
        <v>35.991666666666667</v>
      </c>
      <c r="F35" s="235">
        <v>95.850000000000009</v>
      </c>
      <c r="G35" s="247">
        <v>86.416666666666671</v>
      </c>
      <c r="H35" s="251">
        <v>96.8</v>
      </c>
      <c r="I35" s="235">
        <v>16</v>
      </c>
      <c r="J35" s="235">
        <v>49.100000000000016</v>
      </c>
      <c r="K35" s="235">
        <v>49.008333333333333</v>
      </c>
      <c r="L35" s="235">
        <v>64.324999999999989</v>
      </c>
      <c r="M35" s="235">
        <v>64.150000000000006</v>
      </c>
      <c r="N35" s="235">
        <v>63.93333333333333</v>
      </c>
      <c r="O35" s="235">
        <v>66.591666666666683</v>
      </c>
      <c r="P35" s="235">
        <v>87.991666666666674</v>
      </c>
      <c r="Q35" s="235">
        <v>88.091666666666683</v>
      </c>
      <c r="R35" s="235">
        <v>87.925000000000011</v>
      </c>
      <c r="S35" s="235">
        <v>65.550000000000011</v>
      </c>
      <c r="T35" s="235">
        <v>106.36666666666669</v>
      </c>
      <c r="U35" s="235">
        <v>825.08333333333337</v>
      </c>
      <c r="V35" s="235">
        <v>13.116666666666665</v>
      </c>
      <c r="W35" s="236">
        <v>589.66666666666663</v>
      </c>
      <c r="X35" s="211">
        <v>0</v>
      </c>
      <c r="Y35" s="209">
        <v>0</v>
      </c>
      <c r="Z35" s="209">
        <v>0</v>
      </c>
      <c r="AA35" s="209">
        <v>0</v>
      </c>
      <c r="AB35" s="209">
        <v>0</v>
      </c>
      <c r="AC35" s="209">
        <v>0</v>
      </c>
      <c r="AD35" s="209">
        <v>0</v>
      </c>
      <c r="AE35" s="209">
        <v>0</v>
      </c>
      <c r="AF35" s="209">
        <v>0</v>
      </c>
      <c r="AG35" s="209">
        <v>0</v>
      </c>
      <c r="AH35" s="209">
        <v>0</v>
      </c>
      <c r="AI35" s="209">
        <v>0</v>
      </c>
      <c r="AJ35" s="209">
        <v>0</v>
      </c>
      <c r="AK35" s="209">
        <v>0</v>
      </c>
      <c r="AL35" s="209">
        <v>0</v>
      </c>
      <c r="AM35" s="210">
        <v>0</v>
      </c>
      <c r="AN35" s="208">
        <v>8.5</v>
      </c>
      <c r="AO35" s="209">
        <v>0</v>
      </c>
      <c r="AP35" s="240">
        <f t="shared" si="0"/>
        <v>639.66666666666663</v>
      </c>
      <c r="AQ35" s="240">
        <v>589.66666666666663</v>
      </c>
      <c r="AR35" s="212">
        <v>50</v>
      </c>
    </row>
    <row r="36" spans="1:44" ht="15" thickBot="1" x14ac:dyDescent="0.4">
      <c r="A36" s="207">
        <v>45325</v>
      </c>
      <c r="B36" s="235">
        <v>48.766666666666659</v>
      </c>
      <c r="C36" s="235">
        <v>86.891666666666652</v>
      </c>
      <c r="D36" s="236">
        <v>16.425000000000001</v>
      </c>
      <c r="E36" s="235">
        <v>35.858333333333327</v>
      </c>
      <c r="F36" s="235">
        <v>87.516666666666652</v>
      </c>
      <c r="G36" s="247">
        <v>87.016666666666666</v>
      </c>
      <c r="H36" s="251">
        <v>89.899999999999991</v>
      </c>
      <c r="I36" s="235">
        <v>17.691666666666666</v>
      </c>
      <c r="J36" s="235">
        <v>48.525000000000006</v>
      </c>
      <c r="K36" s="235">
        <v>48.475000000000001</v>
      </c>
      <c r="L36" s="235">
        <v>65.2</v>
      </c>
      <c r="M36" s="235">
        <v>65.024999999999991</v>
      </c>
      <c r="N36" s="235">
        <v>64.833333333333329</v>
      </c>
      <c r="O36" s="235">
        <v>67.86666666666666</v>
      </c>
      <c r="P36" s="235">
        <v>86.808333333333323</v>
      </c>
      <c r="Q36" s="235">
        <v>86.891666666666652</v>
      </c>
      <c r="R36" s="235">
        <v>86.891666666666652</v>
      </c>
      <c r="S36" s="235">
        <v>66.483333333333334</v>
      </c>
      <c r="T36" s="235">
        <v>105.06666666666666</v>
      </c>
      <c r="U36" s="235">
        <v>823.58333333333337</v>
      </c>
      <c r="V36" s="235">
        <v>20.316666666666663</v>
      </c>
      <c r="W36" s="236">
        <v>576.83333333333337</v>
      </c>
      <c r="X36" s="211">
        <v>0</v>
      </c>
      <c r="Y36" s="209">
        <v>0</v>
      </c>
      <c r="Z36" s="209">
        <v>0</v>
      </c>
      <c r="AA36" s="209">
        <v>0</v>
      </c>
      <c r="AB36" s="209">
        <v>0</v>
      </c>
      <c r="AC36" s="209">
        <v>0</v>
      </c>
      <c r="AD36" s="209">
        <v>0</v>
      </c>
      <c r="AE36" s="209">
        <v>0</v>
      </c>
      <c r="AF36" s="209">
        <v>0</v>
      </c>
      <c r="AG36" s="209">
        <v>0</v>
      </c>
      <c r="AH36" s="209">
        <v>0</v>
      </c>
      <c r="AI36" s="209">
        <v>0</v>
      </c>
      <c r="AJ36" s="209">
        <v>0</v>
      </c>
      <c r="AK36" s="209">
        <v>0</v>
      </c>
      <c r="AL36" s="209">
        <v>0</v>
      </c>
      <c r="AM36" s="210">
        <v>0</v>
      </c>
      <c r="AN36" s="208">
        <v>8.5</v>
      </c>
      <c r="AO36" s="209">
        <v>0</v>
      </c>
      <c r="AP36" s="240">
        <f t="shared" si="0"/>
        <v>626.83333333333337</v>
      </c>
      <c r="AQ36" s="240">
        <v>576.83333333333337</v>
      </c>
      <c r="AR36" s="212">
        <v>50</v>
      </c>
    </row>
    <row r="37" spans="1:44" x14ac:dyDescent="0.35">
      <c r="A37" s="202">
        <v>45326</v>
      </c>
      <c r="B37" s="235">
        <v>49.399999999999984</v>
      </c>
      <c r="C37" s="235">
        <v>94.649999999999991</v>
      </c>
      <c r="D37" s="236">
        <v>16.083333333333336</v>
      </c>
      <c r="E37" s="235">
        <v>35.583333333333336</v>
      </c>
      <c r="F37" s="235">
        <v>96.15000000000002</v>
      </c>
      <c r="G37" s="247">
        <v>86.841666666666654</v>
      </c>
      <c r="H37" s="251">
        <v>97.508333333333326</v>
      </c>
      <c r="I37" s="235">
        <v>17.324999999999999</v>
      </c>
      <c r="J37" s="235">
        <v>49.116666666666674</v>
      </c>
      <c r="K37" s="235">
        <v>49.06666666666667</v>
      </c>
      <c r="L37" s="235">
        <v>65.224999999999994</v>
      </c>
      <c r="M37" s="235">
        <v>65.108333333333334</v>
      </c>
      <c r="N37" s="235">
        <v>64.908333333333331</v>
      </c>
      <c r="O37" s="235">
        <v>67.891666666666666</v>
      </c>
      <c r="P37" s="235">
        <v>88.45</v>
      </c>
      <c r="Q37" s="235">
        <v>88.516666666666666</v>
      </c>
      <c r="R37" s="235">
        <v>88.375</v>
      </c>
      <c r="S37" s="235">
        <v>66.524999999999991</v>
      </c>
      <c r="T37" s="235">
        <v>106.89166666666669</v>
      </c>
      <c r="U37" s="235">
        <v>825.25</v>
      </c>
      <c r="V37" s="235">
        <v>13.081818181818182</v>
      </c>
      <c r="W37" s="236">
        <v>585.41666666666663</v>
      </c>
      <c r="X37" s="211">
        <v>0</v>
      </c>
      <c r="Y37" s="209">
        <v>0</v>
      </c>
      <c r="Z37" s="209">
        <v>0</v>
      </c>
      <c r="AA37" s="209">
        <v>0</v>
      </c>
      <c r="AB37" s="209">
        <v>0</v>
      </c>
      <c r="AC37" s="209">
        <v>0</v>
      </c>
      <c r="AD37" s="209">
        <v>0</v>
      </c>
      <c r="AE37" s="209">
        <v>0</v>
      </c>
      <c r="AF37" s="209">
        <v>0</v>
      </c>
      <c r="AG37" s="209">
        <v>0</v>
      </c>
      <c r="AH37" s="209">
        <v>0</v>
      </c>
      <c r="AI37" s="209">
        <v>0</v>
      </c>
      <c r="AJ37" s="209">
        <v>0</v>
      </c>
      <c r="AK37" s="209">
        <v>0</v>
      </c>
      <c r="AL37" s="209">
        <v>0</v>
      </c>
      <c r="AM37" s="210">
        <v>0</v>
      </c>
      <c r="AN37" s="208">
        <v>8.5</v>
      </c>
      <c r="AO37" s="209">
        <v>0</v>
      </c>
      <c r="AP37" s="240">
        <f t="shared" si="0"/>
        <v>635.41666666666663</v>
      </c>
      <c r="AQ37" s="240">
        <v>585.41666666666663</v>
      </c>
      <c r="AR37" s="212">
        <v>50</v>
      </c>
    </row>
    <row r="38" spans="1:44" ht="15" thickBot="1" x14ac:dyDescent="0.4">
      <c r="A38" s="207">
        <v>45327</v>
      </c>
      <c r="B38" s="235">
        <v>49.324999999999989</v>
      </c>
      <c r="C38" s="235">
        <v>95.016666666666666</v>
      </c>
      <c r="D38" s="236">
        <v>15.91666666666667</v>
      </c>
      <c r="E38" s="235">
        <v>35.340000000000003</v>
      </c>
      <c r="F38" s="235">
        <v>95.666666666666671</v>
      </c>
      <c r="G38" s="247">
        <v>86.50833333333334</v>
      </c>
      <c r="H38" s="251">
        <v>97.199999999999989</v>
      </c>
      <c r="I38" s="235">
        <v>17.074999999999999</v>
      </c>
      <c r="J38" s="235">
        <v>49.050000000000004</v>
      </c>
      <c r="K38" s="235">
        <v>49.008333333333347</v>
      </c>
      <c r="L38" s="235">
        <v>64.900000000000006</v>
      </c>
      <c r="M38" s="235">
        <v>64.75833333333334</v>
      </c>
      <c r="N38" s="235">
        <v>64.55</v>
      </c>
      <c r="O38" s="235">
        <v>67.55</v>
      </c>
      <c r="P38" s="235">
        <v>88.091666666666683</v>
      </c>
      <c r="Q38" s="235">
        <v>88.183333333333323</v>
      </c>
      <c r="R38" s="235">
        <v>88.033333333333346</v>
      </c>
      <c r="S38" s="235">
        <v>66.2</v>
      </c>
      <c r="T38" s="235">
        <v>106.825</v>
      </c>
      <c r="U38" s="235">
        <v>825.08333333333337</v>
      </c>
      <c r="V38" s="235">
        <v>13.133333333333331</v>
      </c>
      <c r="W38" s="236">
        <v>583.83333333333337</v>
      </c>
      <c r="X38" s="211">
        <v>0</v>
      </c>
      <c r="Y38" s="209">
        <v>0</v>
      </c>
      <c r="Z38" s="209">
        <v>0</v>
      </c>
      <c r="AA38" s="209">
        <v>0</v>
      </c>
      <c r="AB38" s="209">
        <v>0</v>
      </c>
      <c r="AC38" s="209">
        <v>0</v>
      </c>
      <c r="AD38" s="209">
        <v>0</v>
      </c>
      <c r="AE38" s="209">
        <v>0</v>
      </c>
      <c r="AF38" s="209">
        <v>0</v>
      </c>
      <c r="AG38" s="209">
        <v>0</v>
      </c>
      <c r="AH38" s="209">
        <v>0</v>
      </c>
      <c r="AI38" s="209">
        <v>0</v>
      </c>
      <c r="AJ38" s="209">
        <v>0</v>
      </c>
      <c r="AK38" s="209">
        <v>0</v>
      </c>
      <c r="AL38" s="209">
        <v>0</v>
      </c>
      <c r="AM38" s="210">
        <v>0</v>
      </c>
      <c r="AN38" s="208">
        <v>8.5</v>
      </c>
      <c r="AO38" s="209">
        <v>0</v>
      </c>
      <c r="AP38" s="240">
        <f t="shared" si="0"/>
        <v>633.83333333333337</v>
      </c>
      <c r="AQ38" s="240">
        <v>583.83333333333337</v>
      </c>
      <c r="AR38" s="212">
        <v>50</v>
      </c>
    </row>
    <row r="39" spans="1:44" x14ac:dyDescent="0.35">
      <c r="A39" s="202">
        <v>45328</v>
      </c>
      <c r="B39" s="235">
        <v>49.399999999999984</v>
      </c>
      <c r="C39" s="235">
        <v>93.883333333333326</v>
      </c>
      <c r="D39" s="236">
        <v>15.891666666666667</v>
      </c>
      <c r="E39" s="235">
        <v>35.799999999999997</v>
      </c>
      <c r="F39" s="235">
        <v>95.125</v>
      </c>
      <c r="G39" s="247">
        <v>87.916666666666671</v>
      </c>
      <c r="H39" s="251">
        <v>96.675000000000011</v>
      </c>
      <c r="I39" s="235">
        <v>17.099999999999998</v>
      </c>
      <c r="J39" s="235">
        <v>49.141666666666673</v>
      </c>
      <c r="K39" s="235">
        <v>49.091666666666676</v>
      </c>
      <c r="L39" s="235">
        <v>65.983333333333348</v>
      </c>
      <c r="M39" s="235">
        <v>65.74166666666666</v>
      </c>
      <c r="N39" s="235">
        <v>65.566666666666677</v>
      </c>
      <c r="O39" s="235">
        <v>68.666666666666671</v>
      </c>
      <c r="P39" s="235">
        <v>89.475000000000009</v>
      </c>
      <c r="Q39" s="235">
        <v>89.541666666666671</v>
      </c>
      <c r="R39" s="235">
        <v>89.416666666666671</v>
      </c>
      <c r="S39" s="235">
        <v>67.25</v>
      </c>
      <c r="T39" s="235">
        <v>106.35000000000001</v>
      </c>
      <c r="U39" s="235">
        <v>825.08333333333337</v>
      </c>
      <c r="V39" s="235">
        <v>13.191666666666665</v>
      </c>
      <c r="W39" s="236">
        <v>593.33333333333337</v>
      </c>
      <c r="X39" s="211">
        <v>0</v>
      </c>
      <c r="Y39" s="209">
        <v>0</v>
      </c>
      <c r="Z39" s="209">
        <v>0</v>
      </c>
      <c r="AA39" s="209">
        <v>0</v>
      </c>
      <c r="AB39" s="209">
        <v>0</v>
      </c>
      <c r="AC39" s="209">
        <v>0</v>
      </c>
      <c r="AD39" s="209">
        <v>0</v>
      </c>
      <c r="AE39" s="209">
        <v>0</v>
      </c>
      <c r="AF39" s="209">
        <v>0</v>
      </c>
      <c r="AG39" s="209">
        <v>0</v>
      </c>
      <c r="AH39" s="209">
        <v>0</v>
      </c>
      <c r="AI39" s="209">
        <v>0</v>
      </c>
      <c r="AJ39" s="209">
        <v>0</v>
      </c>
      <c r="AK39" s="209">
        <v>0</v>
      </c>
      <c r="AL39" s="209">
        <v>0</v>
      </c>
      <c r="AM39" s="210">
        <v>0</v>
      </c>
      <c r="AN39" s="208">
        <v>8.5</v>
      </c>
      <c r="AO39" s="209">
        <v>0</v>
      </c>
      <c r="AP39" s="240">
        <f t="shared" si="0"/>
        <v>643.33333333333337</v>
      </c>
      <c r="AQ39" s="240">
        <v>593.33333333333337</v>
      </c>
      <c r="AR39" s="212">
        <v>50</v>
      </c>
    </row>
    <row r="40" spans="1:44" ht="15" thickBot="1" x14ac:dyDescent="0.4">
      <c r="A40" s="207">
        <v>45329</v>
      </c>
      <c r="B40" s="235">
        <v>49.399999999999984</v>
      </c>
      <c r="C40" s="235">
        <v>94.816666666666663</v>
      </c>
      <c r="D40" s="236">
        <v>15.658333333333333</v>
      </c>
      <c r="E40" s="235">
        <v>35.283333333333331</v>
      </c>
      <c r="F40" s="235">
        <v>96.02500000000002</v>
      </c>
      <c r="G40" s="247">
        <v>87.38333333333334</v>
      </c>
      <c r="H40" s="251">
        <v>97.341666666666683</v>
      </c>
      <c r="I40" s="235">
        <v>16.841666666666665</v>
      </c>
      <c r="J40" s="235">
        <v>49.108333333333341</v>
      </c>
      <c r="K40" s="235">
        <v>49.083333333333343</v>
      </c>
      <c r="L40" s="235">
        <v>65.141666666666666</v>
      </c>
      <c r="M40" s="235">
        <v>64.99166666666666</v>
      </c>
      <c r="N40" s="235">
        <v>64.783333333333331</v>
      </c>
      <c r="O40" s="235">
        <v>67.8</v>
      </c>
      <c r="P40" s="235">
        <v>88.983333333333334</v>
      </c>
      <c r="Q40" s="235">
        <v>89.066666666666663</v>
      </c>
      <c r="R40" s="235">
        <v>88.899999999999991</v>
      </c>
      <c r="S40" s="235">
        <v>66.433333333333323</v>
      </c>
      <c r="T40" s="235">
        <v>106.95833333333333</v>
      </c>
      <c r="U40" s="235">
        <v>825.25</v>
      </c>
      <c r="V40" s="235">
        <v>13.141666666666664</v>
      </c>
      <c r="W40" s="236">
        <v>589.08333333333337</v>
      </c>
      <c r="X40" s="211">
        <v>0</v>
      </c>
      <c r="Y40" s="209">
        <v>0</v>
      </c>
      <c r="Z40" s="209">
        <v>0</v>
      </c>
      <c r="AA40" s="209">
        <v>0</v>
      </c>
      <c r="AB40" s="209">
        <v>0</v>
      </c>
      <c r="AC40" s="209">
        <v>0</v>
      </c>
      <c r="AD40" s="209">
        <v>0</v>
      </c>
      <c r="AE40" s="209">
        <v>0</v>
      </c>
      <c r="AF40" s="209">
        <v>0</v>
      </c>
      <c r="AG40" s="209">
        <v>0</v>
      </c>
      <c r="AH40" s="209">
        <v>0</v>
      </c>
      <c r="AI40" s="209">
        <v>0</v>
      </c>
      <c r="AJ40" s="209">
        <v>0</v>
      </c>
      <c r="AK40" s="209">
        <v>0</v>
      </c>
      <c r="AL40" s="209">
        <v>0</v>
      </c>
      <c r="AM40" s="210">
        <v>0</v>
      </c>
      <c r="AN40" s="208">
        <v>8.5</v>
      </c>
      <c r="AO40" s="209">
        <v>0</v>
      </c>
      <c r="AP40" s="240">
        <f t="shared" si="0"/>
        <v>639.08333333333337</v>
      </c>
      <c r="AQ40" s="240">
        <v>589.08333333333337</v>
      </c>
      <c r="AR40" s="212">
        <v>50</v>
      </c>
    </row>
    <row r="41" spans="1:44" x14ac:dyDescent="0.35">
      <c r="A41" s="202">
        <v>45330</v>
      </c>
      <c r="B41" s="235">
        <v>49.399999999999984</v>
      </c>
      <c r="C41" s="235">
        <v>94.766666666666652</v>
      </c>
      <c r="D41" s="236">
        <v>15.774999999999999</v>
      </c>
      <c r="E41" s="235">
        <v>35.574999999999996</v>
      </c>
      <c r="F41" s="235">
        <v>96.250000000000014</v>
      </c>
      <c r="G41" s="247">
        <v>86.683333333333337</v>
      </c>
      <c r="H41" s="251">
        <v>97.283333333333317</v>
      </c>
      <c r="I41" s="235">
        <v>16.983333333333334</v>
      </c>
      <c r="J41" s="235">
        <v>49.100000000000016</v>
      </c>
      <c r="K41" s="235">
        <v>49.041666666666664</v>
      </c>
      <c r="L41" s="235">
        <v>64.900000000000006</v>
      </c>
      <c r="M41" s="235">
        <v>64.75</v>
      </c>
      <c r="N41" s="235">
        <v>64.591666666666669</v>
      </c>
      <c r="O41" s="235">
        <v>67.550000000000011</v>
      </c>
      <c r="P41" s="235">
        <v>88.266666666666666</v>
      </c>
      <c r="Q41" s="235">
        <v>88.341666666666654</v>
      </c>
      <c r="R41" s="235">
        <v>88.166666666666686</v>
      </c>
      <c r="S41" s="235">
        <v>66.208333333333329</v>
      </c>
      <c r="T41" s="235">
        <v>106.78333333333332</v>
      </c>
      <c r="U41" s="235">
        <v>825.41666666666663</v>
      </c>
      <c r="V41" s="235">
        <v>13.125</v>
      </c>
      <c r="W41" s="236">
        <v>585.58333333333337</v>
      </c>
      <c r="X41" s="211">
        <v>0</v>
      </c>
      <c r="Y41" s="209">
        <v>0</v>
      </c>
      <c r="Z41" s="209">
        <v>0</v>
      </c>
      <c r="AA41" s="209">
        <v>0</v>
      </c>
      <c r="AB41" s="209">
        <v>0</v>
      </c>
      <c r="AC41" s="209">
        <v>0</v>
      </c>
      <c r="AD41" s="209">
        <v>0</v>
      </c>
      <c r="AE41" s="209">
        <v>0</v>
      </c>
      <c r="AF41" s="209">
        <v>0</v>
      </c>
      <c r="AG41" s="209">
        <v>0</v>
      </c>
      <c r="AH41" s="209">
        <v>0</v>
      </c>
      <c r="AI41" s="209">
        <v>0</v>
      </c>
      <c r="AJ41" s="209">
        <v>0</v>
      </c>
      <c r="AK41" s="209">
        <v>0</v>
      </c>
      <c r="AL41" s="209">
        <v>0</v>
      </c>
      <c r="AM41" s="210">
        <v>0</v>
      </c>
      <c r="AN41" s="208">
        <v>8.5</v>
      </c>
      <c r="AO41" s="209">
        <v>0</v>
      </c>
      <c r="AP41" s="240">
        <f t="shared" si="0"/>
        <v>635.58333333333337</v>
      </c>
      <c r="AQ41" s="240">
        <v>585.58333333333337</v>
      </c>
      <c r="AR41" s="212">
        <v>50</v>
      </c>
    </row>
    <row r="42" spans="1:44" ht="15" thickBot="1" x14ac:dyDescent="0.4">
      <c r="A42" s="207">
        <v>45331</v>
      </c>
      <c r="B42" s="235">
        <v>49.399999999999984</v>
      </c>
      <c r="C42" s="235">
        <v>93.74166666666666</v>
      </c>
      <c r="D42" s="236">
        <v>16.224999999999998</v>
      </c>
      <c r="E42" s="235">
        <v>36.908333333333331</v>
      </c>
      <c r="F42" s="235">
        <v>95.34166666666664</v>
      </c>
      <c r="G42" s="247">
        <v>87.316666666666663</v>
      </c>
      <c r="H42" s="251">
        <v>93.924999999999997</v>
      </c>
      <c r="I42" s="235">
        <v>17.466666666666669</v>
      </c>
      <c r="J42" s="235">
        <v>49.108333333333348</v>
      </c>
      <c r="K42" s="235">
        <v>49.041666666666664</v>
      </c>
      <c r="L42" s="235">
        <v>65.95</v>
      </c>
      <c r="M42" s="235">
        <v>65.7</v>
      </c>
      <c r="N42" s="235">
        <v>65.541666666666671</v>
      </c>
      <c r="O42" s="235">
        <v>68.325000000000003</v>
      </c>
      <c r="P42" s="235">
        <v>88.908333333333346</v>
      </c>
      <c r="Q42" s="235">
        <v>88.975000000000009</v>
      </c>
      <c r="R42" s="235">
        <v>88.808333333333337</v>
      </c>
      <c r="S42" s="235">
        <v>67.3</v>
      </c>
      <c r="T42" s="235">
        <v>106.1583333333333</v>
      </c>
      <c r="U42" s="235">
        <v>825.16666666666663</v>
      </c>
      <c r="V42" s="235">
        <v>13.133333333333335</v>
      </c>
      <c r="W42" s="236">
        <v>588.83333333333337</v>
      </c>
      <c r="X42" s="211">
        <v>0</v>
      </c>
      <c r="Y42" s="209">
        <v>0</v>
      </c>
      <c r="Z42" s="209">
        <v>0</v>
      </c>
      <c r="AA42" s="209">
        <v>0</v>
      </c>
      <c r="AB42" s="209">
        <v>0</v>
      </c>
      <c r="AC42" s="209">
        <v>0</v>
      </c>
      <c r="AD42" s="209">
        <v>0</v>
      </c>
      <c r="AE42" s="209">
        <v>0</v>
      </c>
      <c r="AF42" s="209">
        <v>0</v>
      </c>
      <c r="AG42" s="209">
        <v>0</v>
      </c>
      <c r="AH42" s="209">
        <v>0</v>
      </c>
      <c r="AI42" s="209">
        <v>0</v>
      </c>
      <c r="AJ42" s="209">
        <v>0</v>
      </c>
      <c r="AK42" s="209">
        <v>0</v>
      </c>
      <c r="AL42" s="209">
        <v>0</v>
      </c>
      <c r="AM42" s="210">
        <v>0</v>
      </c>
      <c r="AN42" s="208">
        <v>8.5</v>
      </c>
      <c r="AO42" s="209">
        <v>0</v>
      </c>
      <c r="AP42" s="240">
        <f t="shared" si="0"/>
        <v>638.83333333333337</v>
      </c>
      <c r="AQ42" s="240">
        <v>588.83333333333337</v>
      </c>
      <c r="AR42" s="212">
        <v>50</v>
      </c>
    </row>
    <row r="43" spans="1:44" x14ac:dyDescent="0.35">
      <c r="A43" s="202">
        <v>45332</v>
      </c>
      <c r="B43" s="235">
        <v>49.42499999999999</v>
      </c>
      <c r="C43" s="235">
        <v>92.833333333333329</v>
      </c>
      <c r="D43" s="236">
        <v>17.133333333333333</v>
      </c>
      <c r="E43" s="235">
        <v>37.416666666666664</v>
      </c>
      <c r="F43" s="235">
        <v>95.741666666666674</v>
      </c>
      <c r="G43" s="247">
        <v>86.825000000000003</v>
      </c>
      <c r="H43" s="251">
        <v>97.216666666666654</v>
      </c>
      <c r="I43" s="235">
        <v>18.375</v>
      </c>
      <c r="J43" s="235">
        <v>49.108333333333341</v>
      </c>
      <c r="K43" s="235">
        <v>49.041666666666679</v>
      </c>
      <c r="L43" s="235">
        <v>66.433333333333337</v>
      </c>
      <c r="M43" s="235">
        <v>66.308333333333337</v>
      </c>
      <c r="N43" s="235">
        <v>66.191666666666663</v>
      </c>
      <c r="O43" s="235">
        <v>69.174999999999997</v>
      </c>
      <c r="P43" s="235">
        <v>88.416666666666643</v>
      </c>
      <c r="Q43" s="235">
        <v>88.5</v>
      </c>
      <c r="R43" s="235">
        <v>88.341666666666654</v>
      </c>
      <c r="S43" s="235">
        <v>67.75833333333334</v>
      </c>
      <c r="T43" s="235">
        <v>106.35833333333335</v>
      </c>
      <c r="U43" s="235">
        <v>825.33333333333337</v>
      </c>
      <c r="V43" s="235">
        <v>13.083333333333334</v>
      </c>
      <c r="W43" s="236">
        <v>584.66666666666663</v>
      </c>
      <c r="X43" s="211">
        <v>0</v>
      </c>
      <c r="Y43" s="209">
        <v>0</v>
      </c>
      <c r="Z43" s="209">
        <v>0</v>
      </c>
      <c r="AA43" s="209">
        <v>0</v>
      </c>
      <c r="AB43" s="209">
        <v>0</v>
      </c>
      <c r="AC43" s="209">
        <v>0</v>
      </c>
      <c r="AD43" s="209">
        <v>0</v>
      </c>
      <c r="AE43" s="209">
        <v>0</v>
      </c>
      <c r="AF43" s="209">
        <v>0</v>
      </c>
      <c r="AG43" s="209">
        <v>0</v>
      </c>
      <c r="AH43" s="209">
        <v>0</v>
      </c>
      <c r="AI43" s="209">
        <v>0</v>
      </c>
      <c r="AJ43" s="209">
        <v>0</v>
      </c>
      <c r="AK43" s="209">
        <v>0</v>
      </c>
      <c r="AL43" s="209">
        <v>0</v>
      </c>
      <c r="AM43" s="210">
        <v>0</v>
      </c>
      <c r="AN43" s="208">
        <v>8.5</v>
      </c>
      <c r="AO43" s="209">
        <v>0</v>
      </c>
      <c r="AP43" s="240">
        <f t="shared" si="0"/>
        <v>634.66666666666663</v>
      </c>
      <c r="AQ43" s="240">
        <v>584.66666666666663</v>
      </c>
      <c r="AR43" s="212">
        <v>50</v>
      </c>
    </row>
    <row r="44" spans="1:44" ht="15" thickBot="1" x14ac:dyDescent="0.4">
      <c r="A44" s="207">
        <v>45333</v>
      </c>
      <c r="B44" s="235">
        <v>49.399999999999984</v>
      </c>
      <c r="C44" s="235">
        <v>92.183333333333337</v>
      </c>
      <c r="D44" s="236">
        <v>17.75</v>
      </c>
      <c r="E44" s="235">
        <v>37.425000000000004</v>
      </c>
      <c r="F44" s="235">
        <v>95.358333333333306</v>
      </c>
      <c r="G44" s="247">
        <v>86.850000000000009</v>
      </c>
      <c r="H44" s="251">
        <v>96.825000000000003</v>
      </c>
      <c r="I44" s="235">
        <v>18.958333333333332</v>
      </c>
      <c r="J44" s="235">
        <v>49.116666666666674</v>
      </c>
      <c r="K44" s="235">
        <v>49.050000000000011</v>
      </c>
      <c r="L44" s="235">
        <v>67.066666666666663</v>
      </c>
      <c r="M44" s="235">
        <v>66.933333333333337</v>
      </c>
      <c r="N44" s="235">
        <v>66.825000000000003</v>
      </c>
      <c r="O44" s="235">
        <v>69.849999999999994</v>
      </c>
      <c r="P44" s="235">
        <v>88.424999999999997</v>
      </c>
      <c r="Q44" s="235">
        <v>88.5</v>
      </c>
      <c r="R44" s="235">
        <v>88.358333333333334</v>
      </c>
      <c r="S44" s="235">
        <v>68.36666666666666</v>
      </c>
      <c r="T44" s="235">
        <v>106.06666666666665</v>
      </c>
      <c r="U44" s="235">
        <v>825.25</v>
      </c>
      <c r="V44" s="235">
        <v>13.1</v>
      </c>
      <c r="W44" s="236">
        <v>585.25</v>
      </c>
      <c r="X44" s="211">
        <v>0</v>
      </c>
      <c r="Y44" s="209">
        <v>0</v>
      </c>
      <c r="Z44" s="209">
        <v>0</v>
      </c>
      <c r="AA44" s="209">
        <v>0</v>
      </c>
      <c r="AB44" s="209">
        <v>0</v>
      </c>
      <c r="AC44" s="209">
        <v>0</v>
      </c>
      <c r="AD44" s="209">
        <v>0</v>
      </c>
      <c r="AE44" s="209">
        <v>0</v>
      </c>
      <c r="AF44" s="209">
        <v>0</v>
      </c>
      <c r="AG44" s="209">
        <v>0</v>
      </c>
      <c r="AH44" s="209">
        <v>0</v>
      </c>
      <c r="AI44" s="209">
        <v>0</v>
      </c>
      <c r="AJ44" s="209">
        <v>0</v>
      </c>
      <c r="AK44" s="209">
        <v>0</v>
      </c>
      <c r="AL44" s="209">
        <v>0</v>
      </c>
      <c r="AM44" s="210">
        <v>0</v>
      </c>
      <c r="AN44" s="208">
        <v>8.5</v>
      </c>
      <c r="AO44" s="209">
        <v>0</v>
      </c>
      <c r="AP44" s="240">
        <f t="shared" si="0"/>
        <v>635.25</v>
      </c>
      <c r="AQ44" s="240">
        <v>585.25</v>
      </c>
      <c r="AR44" s="212">
        <v>50</v>
      </c>
    </row>
    <row r="45" spans="1:44" x14ac:dyDescent="0.35">
      <c r="A45" s="202">
        <v>45334</v>
      </c>
      <c r="B45" s="235">
        <v>49.399999999999984</v>
      </c>
      <c r="C45" s="235">
        <v>91.00833333333334</v>
      </c>
      <c r="D45" s="236">
        <v>18.091666666666669</v>
      </c>
      <c r="E45" s="235">
        <v>37.424999999999997</v>
      </c>
      <c r="F45" s="235">
        <v>95.05</v>
      </c>
      <c r="G45" s="247">
        <v>87.274999999999991</v>
      </c>
      <c r="H45" s="251">
        <v>96.3</v>
      </c>
      <c r="I45" s="235">
        <v>19.3</v>
      </c>
      <c r="J45" s="235">
        <v>49.150000000000006</v>
      </c>
      <c r="K45" s="235">
        <v>49.091666666666676</v>
      </c>
      <c r="L45" s="235">
        <v>67.691666666666663</v>
      </c>
      <c r="M45" s="235">
        <v>67.583333333333343</v>
      </c>
      <c r="N45" s="235">
        <v>67.711111111111109</v>
      </c>
      <c r="O45" s="235">
        <v>70.922222222222231</v>
      </c>
      <c r="P45" s="235">
        <v>88.858333333333334</v>
      </c>
      <c r="Q45" s="235">
        <v>88.958333333333329</v>
      </c>
      <c r="R45" s="235">
        <v>88.766666666666652</v>
      </c>
      <c r="S45" s="235">
        <v>69.075000000000003</v>
      </c>
      <c r="T45" s="235">
        <v>105.65833333333335</v>
      </c>
      <c r="U45" s="235">
        <v>825</v>
      </c>
      <c r="V45" s="235">
        <v>13.141666666666666</v>
      </c>
      <c r="W45" s="236">
        <v>587.91666666666663</v>
      </c>
      <c r="X45" s="211">
        <v>0</v>
      </c>
      <c r="Y45" s="209">
        <v>0</v>
      </c>
      <c r="Z45" s="209">
        <v>0</v>
      </c>
      <c r="AA45" s="209">
        <v>0</v>
      </c>
      <c r="AB45" s="209">
        <v>0</v>
      </c>
      <c r="AC45" s="209">
        <v>0</v>
      </c>
      <c r="AD45" s="209">
        <v>0</v>
      </c>
      <c r="AE45" s="209">
        <v>0</v>
      </c>
      <c r="AF45" s="209">
        <v>0</v>
      </c>
      <c r="AG45" s="209">
        <v>0</v>
      </c>
      <c r="AH45" s="209">
        <v>0</v>
      </c>
      <c r="AI45" s="209">
        <v>0</v>
      </c>
      <c r="AJ45" s="209">
        <v>0</v>
      </c>
      <c r="AK45" s="209">
        <v>0</v>
      </c>
      <c r="AL45" s="209">
        <v>0</v>
      </c>
      <c r="AM45" s="210">
        <v>0</v>
      </c>
      <c r="AN45" s="208">
        <v>8.5</v>
      </c>
      <c r="AO45" s="209">
        <v>0</v>
      </c>
      <c r="AP45" s="240">
        <f t="shared" si="0"/>
        <v>637.91666666666663</v>
      </c>
      <c r="AQ45" s="240">
        <v>587.91666666666663</v>
      </c>
      <c r="AR45" s="212">
        <v>50</v>
      </c>
    </row>
    <row r="46" spans="1:44" ht="15" thickBot="1" x14ac:dyDescent="0.4">
      <c r="A46" s="207">
        <v>45335</v>
      </c>
      <c r="B46" s="235">
        <v>49.399999999999984</v>
      </c>
      <c r="C46" s="235">
        <v>90.341666666666683</v>
      </c>
      <c r="D46" s="236">
        <v>18.308333333333334</v>
      </c>
      <c r="E46" s="235">
        <v>37.991666666666667</v>
      </c>
      <c r="F46" s="235">
        <v>94.624999999999986</v>
      </c>
      <c r="G46" s="247">
        <v>87.166666666666686</v>
      </c>
      <c r="H46" s="251">
        <v>95.991666666666674</v>
      </c>
      <c r="I46" s="235">
        <v>19.591666666666669</v>
      </c>
      <c r="J46" s="235">
        <v>49.125000000000007</v>
      </c>
      <c r="K46" s="235">
        <v>49.091666666666676</v>
      </c>
      <c r="L46" s="235">
        <v>68.158333333333346</v>
      </c>
      <c r="M46" s="235">
        <v>68.05</v>
      </c>
      <c r="N46" s="235">
        <v>67.86666666666666</v>
      </c>
      <c r="O46" s="235">
        <v>71.041666666666657</v>
      </c>
      <c r="P46" s="235">
        <v>89.024999999999991</v>
      </c>
      <c r="Q46" s="235">
        <v>89.091666666666683</v>
      </c>
      <c r="R46" s="235">
        <v>88.658333333333346</v>
      </c>
      <c r="S46" s="235">
        <v>69.533333333333331</v>
      </c>
      <c r="T46" s="235">
        <v>105.34999999999998</v>
      </c>
      <c r="U46" s="235">
        <v>825.25</v>
      </c>
      <c r="V46" s="235">
        <v>13.133333333333331</v>
      </c>
      <c r="W46" s="236">
        <v>589.25</v>
      </c>
      <c r="X46" s="211">
        <v>0</v>
      </c>
      <c r="Y46" s="209">
        <v>0</v>
      </c>
      <c r="Z46" s="209">
        <v>0</v>
      </c>
      <c r="AA46" s="209">
        <v>0</v>
      </c>
      <c r="AB46" s="209">
        <v>0</v>
      </c>
      <c r="AC46" s="209">
        <v>0</v>
      </c>
      <c r="AD46" s="209">
        <v>0</v>
      </c>
      <c r="AE46" s="209">
        <v>0</v>
      </c>
      <c r="AF46" s="209">
        <v>0</v>
      </c>
      <c r="AG46" s="209">
        <v>0</v>
      </c>
      <c r="AH46" s="209">
        <v>0</v>
      </c>
      <c r="AI46" s="209">
        <v>0</v>
      </c>
      <c r="AJ46" s="209">
        <v>0</v>
      </c>
      <c r="AK46" s="209">
        <v>0</v>
      </c>
      <c r="AL46" s="209">
        <v>0</v>
      </c>
      <c r="AM46" s="210">
        <v>0</v>
      </c>
      <c r="AN46" s="208">
        <v>8.5</v>
      </c>
      <c r="AO46" s="209">
        <v>0</v>
      </c>
      <c r="AP46" s="240">
        <f t="shared" si="0"/>
        <v>639.25</v>
      </c>
      <c r="AQ46" s="240">
        <v>589.25</v>
      </c>
      <c r="AR46" s="212">
        <v>50</v>
      </c>
    </row>
    <row r="47" spans="1:44" x14ac:dyDescent="0.35">
      <c r="A47" s="202">
        <v>45336</v>
      </c>
      <c r="B47" s="235">
        <v>49.42499999999999</v>
      </c>
      <c r="C47" s="235">
        <v>90.391666666666652</v>
      </c>
      <c r="D47" s="236">
        <v>17.608333333333334</v>
      </c>
      <c r="E47" s="235">
        <v>37.533333333333331</v>
      </c>
      <c r="F47" s="235">
        <v>93.15000000000002</v>
      </c>
      <c r="G47" s="247">
        <v>86.491666666666688</v>
      </c>
      <c r="H47" s="251">
        <v>94.466666666666654</v>
      </c>
      <c r="I47" s="235">
        <v>18.941666666666666</v>
      </c>
      <c r="J47" s="235">
        <v>49.116666666666674</v>
      </c>
      <c r="K47" s="235">
        <v>49.1</v>
      </c>
      <c r="L47" s="235">
        <v>67.266666666666666</v>
      </c>
      <c r="M47" s="235">
        <v>67.158333333333331</v>
      </c>
      <c r="N47" s="235">
        <v>66.95</v>
      </c>
      <c r="O47" s="235">
        <v>70.191666666666663</v>
      </c>
      <c r="P47" s="235">
        <v>88.350000000000009</v>
      </c>
      <c r="Q47" s="235">
        <v>88.40000000000002</v>
      </c>
      <c r="R47" s="235">
        <v>88.249999999999986</v>
      </c>
      <c r="S47" s="235">
        <v>68.625</v>
      </c>
      <c r="T47" s="235">
        <v>105.43333333333334</v>
      </c>
      <c r="U47" s="235">
        <v>825.25</v>
      </c>
      <c r="V47" s="235">
        <v>14.141666666666666</v>
      </c>
      <c r="W47" s="236">
        <v>587.33333333333337</v>
      </c>
      <c r="X47" s="211">
        <v>0</v>
      </c>
      <c r="Y47" s="209">
        <v>0</v>
      </c>
      <c r="Z47" s="209">
        <v>0</v>
      </c>
      <c r="AA47" s="209">
        <v>0</v>
      </c>
      <c r="AB47" s="209">
        <v>0</v>
      </c>
      <c r="AC47" s="209">
        <v>0</v>
      </c>
      <c r="AD47" s="209">
        <v>0</v>
      </c>
      <c r="AE47" s="209">
        <v>0</v>
      </c>
      <c r="AF47" s="209">
        <v>0</v>
      </c>
      <c r="AG47" s="209">
        <v>0</v>
      </c>
      <c r="AH47" s="209">
        <v>0</v>
      </c>
      <c r="AI47" s="209">
        <v>0</v>
      </c>
      <c r="AJ47" s="209">
        <v>0</v>
      </c>
      <c r="AK47" s="209">
        <v>0</v>
      </c>
      <c r="AL47" s="209">
        <v>0</v>
      </c>
      <c r="AM47" s="210">
        <v>0</v>
      </c>
      <c r="AN47" s="208">
        <v>8.5</v>
      </c>
      <c r="AO47" s="209">
        <v>0</v>
      </c>
      <c r="AP47" s="240">
        <f t="shared" si="0"/>
        <v>637.33333333333337</v>
      </c>
      <c r="AQ47" s="240">
        <v>587.33333333333337</v>
      </c>
      <c r="AR47" s="212">
        <v>50</v>
      </c>
    </row>
    <row r="48" spans="1:44" ht="15" thickBot="1" x14ac:dyDescent="0.4">
      <c r="A48" s="207">
        <v>45337</v>
      </c>
      <c r="B48" s="235">
        <v>49.399999999999984</v>
      </c>
      <c r="C48" s="235">
        <v>93.725000000000009</v>
      </c>
      <c r="D48" s="236">
        <v>17.366666666666671</v>
      </c>
      <c r="E48" s="235">
        <v>37.458333333333329</v>
      </c>
      <c r="F48" s="235">
        <v>96.22499999999998</v>
      </c>
      <c r="G48" s="247">
        <v>85.800000000000011</v>
      </c>
      <c r="H48" s="251">
        <v>97.40000000000002</v>
      </c>
      <c r="I48" s="235">
        <v>18.666666666666668</v>
      </c>
      <c r="J48" s="235">
        <v>49.125000000000007</v>
      </c>
      <c r="K48" s="235">
        <v>49.058333333333337</v>
      </c>
      <c r="L48" s="235">
        <v>66.283333333333346</v>
      </c>
      <c r="M48" s="235">
        <v>66.149999999999991</v>
      </c>
      <c r="N48" s="235">
        <v>65.941666666666663</v>
      </c>
      <c r="O48" s="235">
        <v>69.075000000000003</v>
      </c>
      <c r="P48" s="235">
        <v>87.666666666666671</v>
      </c>
      <c r="Q48" s="235">
        <v>87.750000000000014</v>
      </c>
      <c r="R48" s="235">
        <v>87.583333333333329</v>
      </c>
      <c r="S48" s="235">
        <v>67.61666666666666</v>
      </c>
      <c r="T48" s="235">
        <v>106.33333333333331</v>
      </c>
      <c r="U48" s="235">
        <v>825.08333333333337</v>
      </c>
      <c r="V48" s="235">
        <v>13.066666666666668</v>
      </c>
      <c r="W48" s="236">
        <v>581.16666666666663</v>
      </c>
      <c r="X48" s="211">
        <v>0</v>
      </c>
      <c r="Y48" s="209">
        <v>0</v>
      </c>
      <c r="Z48" s="209">
        <v>0</v>
      </c>
      <c r="AA48" s="209">
        <v>0</v>
      </c>
      <c r="AB48" s="209">
        <v>0</v>
      </c>
      <c r="AC48" s="209">
        <v>0</v>
      </c>
      <c r="AD48" s="209">
        <v>0</v>
      </c>
      <c r="AE48" s="209">
        <v>0</v>
      </c>
      <c r="AF48" s="209">
        <v>0</v>
      </c>
      <c r="AG48" s="209">
        <v>0</v>
      </c>
      <c r="AH48" s="209">
        <v>0</v>
      </c>
      <c r="AI48" s="209">
        <v>0</v>
      </c>
      <c r="AJ48" s="209">
        <v>0</v>
      </c>
      <c r="AK48" s="209">
        <v>0</v>
      </c>
      <c r="AL48" s="209">
        <v>0</v>
      </c>
      <c r="AM48" s="210">
        <v>0</v>
      </c>
      <c r="AN48" s="208">
        <v>8.5</v>
      </c>
      <c r="AO48" s="209">
        <v>0</v>
      </c>
      <c r="AP48" s="240">
        <f t="shared" si="0"/>
        <v>631.16666666666663</v>
      </c>
      <c r="AQ48" s="240">
        <v>581.16666666666663</v>
      </c>
      <c r="AR48" s="212">
        <v>50</v>
      </c>
    </row>
    <row r="49" spans="1:44" x14ac:dyDescent="0.35">
      <c r="A49" s="202">
        <v>45338</v>
      </c>
      <c r="B49" s="235">
        <v>49.391666666666659</v>
      </c>
      <c r="C49" s="235">
        <v>92.841666666666683</v>
      </c>
      <c r="D49" s="236">
        <v>17.45</v>
      </c>
      <c r="E49" s="235">
        <v>36.783333333333331</v>
      </c>
      <c r="F49" s="235">
        <v>96.225000000000009</v>
      </c>
      <c r="G49" s="247">
        <v>85.65000000000002</v>
      </c>
      <c r="H49" s="251">
        <v>97.408333333333346</v>
      </c>
      <c r="I49" s="235">
        <v>18.683333333333334</v>
      </c>
      <c r="J49" s="235">
        <v>49.108333333333341</v>
      </c>
      <c r="K49" s="235">
        <v>49.041666666666679</v>
      </c>
      <c r="L49" s="235">
        <v>65.958333333333329</v>
      </c>
      <c r="M49" s="235">
        <v>65.908333333333331</v>
      </c>
      <c r="N49" s="235">
        <v>65.716666666666654</v>
      </c>
      <c r="O49" s="235">
        <v>68.883333333333326</v>
      </c>
      <c r="P49" s="235">
        <v>87.550000000000011</v>
      </c>
      <c r="Q49" s="235">
        <v>87.63333333333334</v>
      </c>
      <c r="R49" s="235">
        <v>87.449999999999989</v>
      </c>
      <c r="S49" s="235">
        <v>67.408333333333331</v>
      </c>
      <c r="T49" s="235">
        <v>106.48333333333331</v>
      </c>
      <c r="U49" s="235">
        <v>825.41666666666663</v>
      </c>
      <c r="V49" s="235">
        <v>13.149999999999997</v>
      </c>
      <c r="W49" s="236">
        <v>579.41666666666663</v>
      </c>
      <c r="X49" s="211">
        <v>0</v>
      </c>
      <c r="Y49" s="209">
        <v>0</v>
      </c>
      <c r="Z49" s="209">
        <v>0</v>
      </c>
      <c r="AA49" s="209">
        <v>0</v>
      </c>
      <c r="AB49" s="209">
        <v>0</v>
      </c>
      <c r="AC49" s="209">
        <v>0</v>
      </c>
      <c r="AD49" s="209">
        <v>0</v>
      </c>
      <c r="AE49" s="209">
        <v>0</v>
      </c>
      <c r="AF49" s="209">
        <v>0</v>
      </c>
      <c r="AG49" s="209">
        <v>0</v>
      </c>
      <c r="AH49" s="209">
        <v>0</v>
      </c>
      <c r="AI49" s="209">
        <v>0</v>
      </c>
      <c r="AJ49" s="209">
        <v>0</v>
      </c>
      <c r="AK49" s="209">
        <v>0</v>
      </c>
      <c r="AL49" s="209">
        <v>0</v>
      </c>
      <c r="AM49" s="210">
        <v>0</v>
      </c>
      <c r="AN49" s="208">
        <v>8.5</v>
      </c>
      <c r="AO49" s="209">
        <v>0</v>
      </c>
      <c r="AP49" s="240">
        <f t="shared" si="0"/>
        <v>629.41666666666663</v>
      </c>
      <c r="AQ49" s="240">
        <v>579.41666666666663</v>
      </c>
      <c r="AR49" s="212">
        <v>50</v>
      </c>
    </row>
    <row r="50" spans="1:44" ht="15" thickBot="1" x14ac:dyDescent="0.4">
      <c r="A50" s="207">
        <v>45339</v>
      </c>
      <c r="B50" s="235">
        <v>49.399999999999984</v>
      </c>
      <c r="C50" s="235">
        <v>93.574999999999989</v>
      </c>
      <c r="D50" s="236">
        <v>17.500000000000004</v>
      </c>
      <c r="E50" s="235">
        <v>36.68333333333333</v>
      </c>
      <c r="F50" s="235">
        <v>97.216666666666654</v>
      </c>
      <c r="G50" s="247">
        <v>84.590909090909079</v>
      </c>
      <c r="H50" s="251">
        <v>98.475000000000009</v>
      </c>
      <c r="I50" s="235">
        <v>18.758333333333333</v>
      </c>
      <c r="J50" s="235">
        <v>49.100000000000016</v>
      </c>
      <c r="K50" s="235">
        <v>49.025000000000006</v>
      </c>
      <c r="L50" s="235">
        <v>65.13333333333334</v>
      </c>
      <c r="M50" s="235">
        <v>65.05</v>
      </c>
      <c r="N50" s="235">
        <v>64.875</v>
      </c>
      <c r="O50" s="235">
        <v>67.908333333333346</v>
      </c>
      <c r="P50" s="235">
        <v>86.524999999999991</v>
      </c>
      <c r="Q50" s="235">
        <v>86.563636363636348</v>
      </c>
      <c r="R50" s="235">
        <v>86.416666666666671</v>
      </c>
      <c r="S50" s="235">
        <v>66.516666666666666</v>
      </c>
      <c r="T50" s="235">
        <v>107.2</v>
      </c>
      <c r="U50" s="235">
        <v>824.91666666666663</v>
      </c>
      <c r="V50" s="235">
        <v>13.116666666666667</v>
      </c>
      <c r="W50" s="236">
        <v>572.25</v>
      </c>
      <c r="X50" s="211">
        <v>0</v>
      </c>
      <c r="Y50" s="209">
        <v>0</v>
      </c>
      <c r="Z50" s="209">
        <v>0</v>
      </c>
      <c r="AA50" s="209">
        <v>0</v>
      </c>
      <c r="AB50" s="209">
        <v>0</v>
      </c>
      <c r="AC50" s="209">
        <v>0</v>
      </c>
      <c r="AD50" s="209">
        <v>0</v>
      </c>
      <c r="AE50" s="209">
        <v>0</v>
      </c>
      <c r="AF50" s="209">
        <v>0</v>
      </c>
      <c r="AG50" s="209">
        <v>0</v>
      </c>
      <c r="AH50" s="209">
        <v>0</v>
      </c>
      <c r="AI50" s="209">
        <v>0</v>
      </c>
      <c r="AJ50" s="209">
        <v>0</v>
      </c>
      <c r="AK50" s="209">
        <v>0</v>
      </c>
      <c r="AL50" s="209">
        <v>0</v>
      </c>
      <c r="AM50" s="210">
        <v>0</v>
      </c>
      <c r="AN50" s="208">
        <v>8.5</v>
      </c>
      <c r="AO50" s="209">
        <v>0</v>
      </c>
      <c r="AP50" s="240">
        <f t="shared" si="0"/>
        <v>622.25</v>
      </c>
      <c r="AQ50" s="240">
        <v>572.25</v>
      </c>
      <c r="AR50" s="212">
        <v>50</v>
      </c>
    </row>
    <row r="51" spans="1:44" x14ac:dyDescent="0.35">
      <c r="A51" s="202">
        <v>45340</v>
      </c>
      <c r="B51" s="235">
        <v>49.391666666666659</v>
      </c>
      <c r="C51" s="235">
        <v>95.225000000000009</v>
      </c>
      <c r="D51" s="236">
        <v>16.741666666666671</v>
      </c>
      <c r="E51" s="235">
        <v>35.983333333333341</v>
      </c>
      <c r="F51" s="235">
        <v>97.583333333333329</v>
      </c>
      <c r="G51" s="247">
        <v>84.191666666666677</v>
      </c>
      <c r="H51" s="251">
        <v>98.898214285714289</v>
      </c>
      <c r="I51" s="235">
        <v>18.049999999999997</v>
      </c>
      <c r="J51" s="235">
        <v>49.108333333333348</v>
      </c>
      <c r="K51" s="235">
        <v>49.016666666666673</v>
      </c>
      <c r="L51" s="235">
        <v>64.066666666666663</v>
      </c>
      <c r="M51" s="235">
        <v>63.974999999999994</v>
      </c>
      <c r="N51" s="235">
        <v>63.783333333333331</v>
      </c>
      <c r="O51" s="235">
        <v>66.733333333333334</v>
      </c>
      <c r="P51" s="235">
        <v>86.11666666666666</v>
      </c>
      <c r="Q51" s="235">
        <v>86.2</v>
      </c>
      <c r="R51" s="235">
        <v>86.05</v>
      </c>
      <c r="S51" s="235">
        <v>65.408333333333346</v>
      </c>
      <c r="T51" s="235">
        <v>107.84166666666668</v>
      </c>
      <c r="U51" s="235">
        <v>824.77976190476181</v>
      </c>
      <c r="V51" s="235">
        <v>13.124999999999998</v>
      </c>
      <c r="W51" s="236">
        <v>569.25</v>
      </c>
      <c r="X51" s="211">
        <v>0</v>
      </c>
      <c r="Y51" s="209">
        <v>0</v>
      </c>
      <c r="Z51" s="209">
        <v>0</v>
      </c>
      <c r="AA51" s="209">
        <v>0</v>
      </c>
      <c r="AB51" s="209">
        <v>0</v>
      </c>
      <c r="AC51" s="209">
        <v>0</v>
      </c>
      <c r="AD51" s="209">
        <v>0</v>
      </c>
      <c r="AE51" s="209">
        <v>0</v>
      </c>
      <c r="AF51" s="209">
        <v>0</v>
      </c>
      <c r="AG51" s="209">
        <v>0</v>
      </c>
      <c r="AH51" s="209">
        <v>0</v>
      </c>
      <c r="AI51" s="209">
        <v>0</v>
      </c>
      <c r="AJ51" s="209">
        <v>0</v>
      </c>
      <c r="AK51" s="209">
        <v>0</v>
      </c>
      <c r="AL51" s="209">
        <v>0</v>
      </c>
      <c r="AM51" s="210">
        <v>0</v>
      </c>
      <c r="AN51" s="208">
        <v>8.5</v>
      </c>
      <c r="AO51" s="209">
        <v>0</v>
      </c>
      <c r="AP51" s="240">
        <f t="shared" si="0"/>
        <v>619.25</v>
      </c>
      <c r="AQ51" s="240">
        <v>569.25</v>
      </c>
      <c r="AR51" s="212">
        <v>50</v>
      </c>
    </row>
    <row r="52" spans="1:44" ht="15" thickBot="1" x14ac:dyDescent="0.4">
      <c r="A52" s="207">
        <v>45341</v>
      </c>
      <c r="B52" s="235">
        <v>49.25</v>
      </c>
      <c r="C52" s="235">
        <v>94.741666666666674</v>
      </c>
      <c r="D52" s="236">
        <v>16.625000000000004</v>
      </c>
      <c r="E52" s="235">
        <v>37.06666666666667</v>
      </c>
      <c r="F52" s="235">
        <v>97.233333333333334</v>
      </c>
      <c r="G52" s="247">
        <v>84.608333333333334</v>
      </c>
      <c r="H52" s="251">
        <v>98.050000000000011</v>
      </c>
      <c r="I52" s="235">
        <v>17.966666666666665</v>
      </c>
      <c r="J52" s="235">
        <v>48.94166666666667</v>
      </c>
      <c r="K52" s="235">
        <v>48.85</v>
      </c>
      <c r="L52" s="235">
        <v>64.708333333333329</v>
      </c>
      <c r="M52" s="235">
        <v>64.583333333333329</v>
      </c>
      <c r="N52" s="235">
        <v>64.38333333333334</v>
      </c>
      <c r="O52" s="235">
        <v>67.433333333333337</v>
      </c>
      <c r="P52" s="235">
        <v>86.516666666666666</v>
      </c>
      <c r="Q52" s="235">
        <v>86.600000000000009</v>
      </c>
      <c r="R52" s="235">
        <v>86.424999999999997</v>
      </c>
      <c r="S52" s="235">
        <v>66.016666666666666</v>
      </c>
      <c r="T52" s="235">
        <v>106.97500000000001</v>
      </c>
      <c r="U52" s="235">
        <v>825.25</v>
      </c>
      <c r="V52" s="235">
        <v>13.099999999999996</v>
      </c>
      <c r="W52" s="236">
        <v>574.16666666666663</v>
      </c>
      <c r="X52" s="211">
        <v>0</v>
      </c>
      <c r="Y52" s="209">
        <v>0</v>
      </c>
      <c r="Z52" s="209">
        <v>0</v>
      </c>
      <c r="AA52" s="209">
        <v>0</v>
      </c>
      <c r="AB52" s="209">
        <v>0</v>
      </c>
      <c r="AC52" s="209">
        <v>0</v>
      </c>
      <c r="AD52" s="209">
        <v>0</v>
      </c>
      <c r="AE52" s="209">
        <v>0</v>
      </c>
      <c r="AF52" s="209">
        <v>0</v>
      </c>
      <c r="AG52" s="209">
        <v>0</v>
      </c>
      <c r="AH52" s="209">
        <v>0</v>
      </c>
      <c r="AI52" s="209">
        <v>0</v>
      </c>
      <c r="AJ52" s="209">
        <v>0</v>
      </c>
      <c r="AK52" s="209">
        <v>0</v>
      </c>
      <c r="AL52" s="209">
        <v>0</v>
      </c>
      <c r="AM52" s="210">
        <v>0</v>
      </c>
      <c r="AN52" s="208">
        <v>8.5</v>
      </c>
      <c r="AO52" s="209">
        <v>0</v>
      </c>
      <c r="AP52" s="240">
        <f t="shared" si="0"/>
        <v>624.16666666666663</v>
      </c>
      <c r="AQ52" s="240">
        <v>574.16666666666663</v>
      </c>
      <c r="AR52" s="212">
        <v>50</v>
      </c>
    </row>
    <row r="53" spans="1:44" x14ac:dyDescent="0.35">
      <c r="A53" s="202">
        <v>45342</v>
      </c>
      <c r="B53" s="235">
        <v>49.399999999999984</v>
      </c>
      <c r="C53" s="235">
        <v>96.090909090909093</v>
      </c>
      <c r="D53" s="236">
        <v>15.766666666666667</v>
      </c>
      <c r="E53" s="235">
        <v>34.80833333333333</v>
      </c>
      <c r="F53" s="235">
        <v>97.075000000000003</v>
      </c>
      <c r="G53" s="247">
        <v>85.75</v>
      </c>
      <c r="H53" s="251">
        <v>98.133333333333326</v>
      </c>
      <c r="I53" s="235">
        <v>17.041666666666664</v>
      </c>
      <c r="J53" s="235">
        <v>49.116666666666667</v>
      </c>
      <c r="K53" s="235">
        <v>49.058333333333337</v>
      </c>
      <c r="L53" s="235">
        <v>64.141666666666666</v>
      </c>
      <c r="M53" s="235">
        <v>64.090909090909093</v>
      </c>
      <c r="N53" s="235">
        <v>63.908333333333331</v>
      </c>
      <c r="O53" s="235">
        <v>67.041666666666671</v>
      </c>
      <c r="P53" s="235">
        <v>87.641666666666652</v>
      </c>
      <c r="Q53" s="235">
        <v>87.733333333333334</v>
      </c>
      <c r="R53" s="235">
        <v>87.550000000000011</v>
      </c>
      <c r="S53" s="235">
        <v>65.650000000000006</v>
      </c>
      <c r="T53" s="235">
        <v>107.44999999999999</v>
      </c>
      <c r="U53" s="235">
        <v>825.08333333333337</v>
      </c>
      <c r="V53" s="235">
        <v>13.149999999999997</v>
      </c>
      <c r="W53" s="236">
        <v>580.08333333333337</v>
      </c>
      <c r="X53" s="211">
        <v>0</v>
      </c>
      <c r="Y53" s="209">
        <v>0</v>
      </c>
      <c r="Z53" s="209">
        <v>0</v>
      </c>
      <c r="AA53" s="209">
        <v>0</v>
      </c>
      <c r="AB53" s="209">
        <v>0</v>
      </c>
      <c r="AC53" s="209">
        <v>0</v>
      </c>
      <c r="AD53" s="209">
        <v>0</v>
      </c>
      <c r="AE53" s="209">
        <v>0</v>
      </c>
      <c r="AF53" s="209">
        <v>0</v>
      </c>
      <c r="AG53" s="209">
        <v>0</v>
      </c>
      <c r="AH53" s="209">
        <v>0</v>
      </c>
      <c r="AI53" s="209">
        <v>0</v>
      </c>
      <c r="AJ53" s="209">
        <v>0</v>
      </c>
      <c r="AK53" s="209">
        <v>0</v>
      </c>
      <c r="AL53" s="209">
        <v>0</v>
      </c>
      <c r="AM53" s="210">
        <v>0</v>
      </c>
      <c r="AN53" s="208">
        <v>8.5</v>
      </c>
      <c r="AO53" s="209">
        <v>0</v>
      </c>
      <c r="AP53" s="240">
        <f t="shared" si="0"/>
        <v>630.08333333333337</v>
      </c>
      <c r="AQ53" s="240">
        <v>580.08333333333337</v>
      </c>
      <c r="AR53" s="212">
        <v>50</v>
      </c>
    </row>
    <row r="54" spans="1:44" ht="15" thickBot="1" x14ac:dyDescent="0.4">
      <c r="A54" s="207">
        <v>45343</v>
      </c>
      <c r="B54" s="235">
        <v>49.366666666666667</v>
      </c>
      <c r="C54" s="235">
        <v>97.600000000000009</v>
      </c>
      <c r="D54" s="236">
        <v>15.4</v>
      </c>
      <c r="E54" s="235">
        <v>35.65</v>
      </c>
      <c r="F54" s="235">
        <v>98.333333333333314</v>
      </c>
      <c r="G54" s="247">
        <v>86.125</v>
      </c>
      <c r="H54" s="251">
        <v>99.600000000000009</v>
      </c>
      <c r="I54" s="235">
        <v>16.763636363636362</v>
      </c>
      <c r="J54" s="235">
        <v>49.091666666666669</v>
      </c>
      <c r="K54" s="235">
        <v>49.1</v>
      </c>
      <c r="L54" s="235">
        <v>64.341666666666654</v>
      </c>
      <c r="M54" s="235">
        <v>64.333333333333329</v>
      </c>
      <c r="N54" s="235">
        <v>64.190909090909102</v>
      </c>
      <c r="O54" s="235">
        <v>67.390909090909091</v>
      </c>
      <c r="P54" s="235">
        <v>88.016666666666652</v>
      </c>
      <c r="Q54" s="235">
        <v>88.074999999999989</v>
      </c>
      <c r="R54" s="235">
        <v>87.924999999999997</v>
      </c>
      <c r="S54" s="235">
        <v>65.783333333333331</v>
      </c>
      <c r="T54" s="235">
        <v>107.02499999999999</v>
      </c>
      <c r="U54" s="235">
        <v>824.5</v>
      </c>
      <c r="V54" s="235">
        <v>10.850000000000001</v>
      </c>
      <c r="W54" s="236">
        <v>584.33333333333337</v>
      </c>
      <c r="X54" s="211">
        <v>0</v>
      </c>
      <c r="Y54" s="209">
        <v>0</v>
      </c>
      <c r="Z54" s="209">
        <v>0</v>
      </c>
      <c r="AA54" s="209">
        <v>0</v>
      </c>
      <c r="AB54" s="209">
        <v>0</v>
      </c>
      <c r="AC54" s="209">
        <v>0</v>
      </c>
      <c r="AD54" s="209">
        <v>0</v>
      </c>
      <c r="AE54" s="209">
        <v>0</v>
      </c>
      <c r="AF54" s="209">
        <v>0</v>
      </c>
      <c r="AG54" s="209">
        <v>0</v>
      </c>
      <c r="AH54" s="209">
        <v>0</v>
      </c>
      <c r="AI54" s="209">
        <v>0</v>
      </c>
      <c r="AJ54" s="209">
        <v>0</v>
      </c>
      <c r="AK54" s="209">
        <v>0</v>
      </c>
      <c r="AL54" s="209">
        <v>0</v>
      </c>
      <c r="AM54" s="210">
        <v>0</v>
      </c>
      <c r="AN54" s="208">
        <v>8.5</v>
      </c>
      <c r="AO54" s="209">
        <v>0</v>
      </c>
      <c r="AP54" s="240">
        <f t="shared" si="0"/>
        <v>634.33333333333337</v>
      </c>
      <c r="AQ54" s="240">
        <v>584.33333333333337</v>
      </c>
      <c r="AR54" s="212">
        <v>50</v>
      </c>
    </row>
    <row r="55" spans="1:44" x14ac:dyDescent="0.35">
      <c r="A55" s="202">
        <v>45344</v>
      </c>
      <c r="B55" s="235">
        <v>49.391666666666659</v>
      </c>
      <c r="C55" s="235">
        <v>95.199999999999974</v>
      </c>
      <c r="D55" s="236">
        <v>16.125</v>
      </c>
      <c r="E55" s="235">
        <v>35.591666666666661</v>
      </c>
      <c r="F55" s="235">
        <v>97.466666666666683</v>
      </c>
      <c r="G55" s="247">
        <v>85.516666666666652</v>
      </c>
      <c r="H55" s="251">
        <v>98.27500000000002</v>
      </c>
      <c r="I55" s="235">
        <v>17.399999999999995</v>
      </c>
      <c r="J55" s="235">
        <v>49.108333333333341</v>
      </c>
      <c r="K55" s="235">
        <v>49.108333333333341</v>
      </c>
      <c r="L55" s="235">
        <v>64.566666666666663</v>
      </c>
      <c r="M55" s="235">
        <v>64.424999999999997</v>
      </c>
      <c r="N55" s="235">
        <v>64.2</v>
      </c>
      <c r="O55" s="235">
        <v>67.441666666666663</v>
      </c>
      <c r="P55" s="235">
        <v>87.408333333333317</v>
      </c>
      <c r="Q55" s="235">
        <v>87.483333333333334</v>
      </c>
      <c r="R55" s="235">
        <v>87.341666666666654</v>
      </c>
      <c r="S55" s="235">
        <v>65.875</v>
      </c>
      <c r="T55" s="235">
        <v>107.22500000000001</v>
      </c>
      <c r="U55" s="235">
        <v>823.66666666666663</v>
      </c>
      <c r="V55" s="235">
        <v>12.891666666666666</v>
      </c>
      <c r="W55" s="236">
        <v>577.81818181818187</v>
      </c>
      <c r="X55" s="211">
        <v>0</v>
      </c>
      <c r="Y55" s="209">
        <v>0</v>
      </c>
      <c r="Z55" s="209">
        <v>0</v>
      </c>
      <c r="AA55" s="209">
        <v>0</v>
      </c>
      <c r="AB55" s="209">
        <v>0</v>
      </c>
      <c r="AC55" s="209">
        <v>0</v>
      </c>
      <c r="AD55" s="209">
        <v>0</v>
      </c>
      <c r="AE55" s="209">
        <v>0</v>
      </c>
      <c r="AF55" s="209">
        <v>0</v>
      </c>
      <c r="AG55" s="209">
        <v>0</v>
      </c>
      <c r="AH55" s="209">
        <v>0</v>
      </c>
      <c r="AI55" s="209">
        <v>0</v>
      </c>
      <c r="AJ55" s="209">
        <v>0</v>
      </c>
      <c r="AK55" s="209">
        <v>0</v>
      </c>
      <c r="AL55" s="209">
        <v>0</v>
      </c>
      <c r="AM55" s="210">
        <v>0</v>
      </c>
      <c r="AN55" s="208">
        <v>8.5</v>
      </c>
      <c r="AO55" s="209">
        <v>0</v>
      </c>
      <c r="AP55" s="240">
        <f t="shared" si="0"/>
        <v>627.81818181818187</v>
      </c>
      <c r="AQ55" s="240">
        <v>577.81818181818187</v>
      </c>
      <c r="AR55" s="212">
        <v>50</v>
      </c>
    </row>
    <row r="56" spans="1:44" ht="15" thickBot="1" x14ac:dyDescent="0.4">
      <c r="A56" s="207">
        <v>45345</v>
      </c>
      <c r="B56" s="235">
        <v>49.399999999999984</v>
      </c>
      <c r="C56" s="235">
        <v>94.266666666666652</v>
      </c>
      <c r="D56" s="236">
        <v>15.950000000000001</v>
      </c>
      <c r="E56" s="235">
        <v>35.425000000000004</v>
      </c>
      <c r="F56" s="235">
        <v>95.891666666666666</v>
      </c>
      <c r="G56" s="247">
        <v>86.991666666666674</v>
      </c>
      <c r="H56" s="251">
        <v>97.445454545454538</v>
      </c>
      <c r="I56" s="235">
        <v>17.308333333333334</v>
      </c>
      <c r="J56" s="235">
        <v>49.125</v>
      </c>
      <c r="K56" s="235">
        <v>49.136363636363633</v>
      </c>
      <c r="L56" s="235">
        <v>65.575000000000003</v>
      </c>
      <c r="M56" s="235">
        <v>65.333333333333329</v>
      </c>
      <c r="N56" s="235">
        <v>65.150000000000006</v>
      </c>
      <c r="O56" s="235">
        <v>68.45</v>
      </c>
      <c r="P56" s="235">
        <v>88.841666666666654</v>
      </c>
      <c r="Q56" s="235">
        <v>88.908333333333346</v>
      </c>
      <c r="R56" s="235">
        <v>88.783333333333317</v>
      </c>
      <c r="S56" s="235">
        <v>66.85833333333332</v>
      </c>
      <c r="T56" s="235">
        <v>106.65833333333335</v>
      </c>
      <c r="U56" s="235">
        <v>825</v>
      </c>
      <c r="V56" s="235">
        <v>13.116666666666665</v>
      </c>
      <c r="W56" s="236">
        <v>588.41666666666663</v>
      </c>
      <c r="X56" s="211">
        <v>0</v>
      </c>
      <c r="Y56" s="209">
        <v>0</v>
      </c>
      <c r="Z56" s="209">
        <v>0</v>
      </c>
      <c r="AA56" s="209">
        <v>0</v>
      </c>
      <c r="AB56" s="209">
        <v>0</v>
      </c>
      <c r="AC56" s="209">
        <v>0</v>
      </c>
      <c r="AD56" s="209">
        <v>0</v>
      </c>
      <c r="AE56" s="209">
        <v>0</v>
      </c>
      <c r="AF56" s="209">
        <v>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10">
        <v>0</v>
      </c>
      <c r="AN56" s="208">
        <v>8.5</v>
      </c>
      <c r="AO56" s="209">
        <v>0</v>
      </c>
      <c r="AP56" s="240">
        <f t="shared" si="0"/>
        <v>638.41666666666663</v>
      </c>
      <c r="AQ56" s="240">
        <v>588.41666666666663</v>
      </c>
      <c r="AR56" s="212">
        <v>50</v>
      </c>
    </row>
    <row r="57" spans="1:44" x14ac:dyDescent="0.35">
      <c r="A57" s="202">
        <v>45346</v>
      </c>
      <c r="B57" s="235">
        <v>49.399999999999984</v>
      </c>
      <c r="C57" s="235">
        <v>96.5</v>
      </c>
      <c r="D57" s="236">
        <v>15.366666666666667</v>
      </c>
      <c r="E57" s="235">
        <v>35.475000000000001</v>
      </c>
      <c r="F57" s="235">
        <v>96.49166666666666</v>
      </c>
      <c r="G57" s="247">
        <v>86.591666666666683</v>
      </c>
      <c r="H57" s="251">
        <v>97.600000000000009</v>
      </c>
      <c r="I57" s="235">
        <v>16.633333333333333</v>
      </c>
      <c r="J57" s="235">
        <v>49.133333333333333</v>
      </c>
      <c r="K57" s="235">
        <v>49.125000000000007</v>
      </c>
      <c r="L57" s="235">
        <v>64.61666666666666</v>
      </c>
      <c r="M57" s="235">
        <v>64.466666666666669</v>
      </c>
      <c r="N57" s="235">
        <v>64.24166666666666</v>
      </c>
      <c r="O57" s="235">
        <v>67.49166666666666</v>
      </c>
      <c r="P57" s="235">
        <v>88.449999999999989</v>
      </c>
      <c r="Q57" s="235">
        <v>154.81666666666666</v>
      </c>
      <c r="R57" s="235">
        <v>88.358333333333334</v>
      </c>
      <c r="S57" s="235">
        <v>65.95</v>
      </c>
      <c r="T57" s="235">
        <v>107.14166666666667</v>
      </c>
      <c r="U57" s="235">
        <v>825.33333333333337</v>
      </c>
      <c r="V57" s="235">
        <v>13.174999999999999</v>
      </c>
      <c r="W57" s="236">
        <v>587.41666666666663</v>
      </c>
      <c r="X57" s="211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10">
        <v>0</v>
      </c>
      <c r="AN57" s="208">
        <v>8.5</v>
      </c>
      <c r="AO57" s="209">
        <v>0</v>
      </c>
      <c r="AP57" s="240">
        <f t="shared" si="0"/>
        <v>637.41666666666663</v>
      </c>
      <c r="AQ57" s="240">
        <v>587.41666666666663</v>
      </c>
      <c r="AR57" s="212">
        <v>50</v>
      </c>
    </row>
    <row r="58" spans="1:44" ht="15" thickBot="1" x14ac:dyDescent="0.4">
      <c r="A58" s="207">
        <v>45347</v>
      </c>
      <c r="B58" s="235">
        <v>49.399999999999984</v>
      </c>
      <c r="C58" s="235">
        <v>96.533333333333317</v>
      </c>
      <c r="D58" s="236">
        <v>15.200000000000001</v>
      </c>
      <c r="E58" s="235">
        <v>35.833333333333336</v>
      </c>
      <c r="F58" s="235">
        <v>96.783333333333346</v>
      </c>
      <c r="G58" s="247">
        <v>86.725000000000009</v>
      </c>
      <c r="H58" s="251">
        <v>98.074999999999989</v>
      </c>
      <c r="I58" s="235">
        <v>16.508333333333333</v>
      </c>
      <c r="J58" s="235">
        <v>49.108333333333341</v>
      </c>
      <c r="K58" s="235">
        <v>49.116666666666674</v>
      </c>
      <c r="L58" s="235">
        <v>64.649999999999991</v>
      </c>
      <c r="M58" s="235">
        <v>64.475000000000009</v>
      </c>
      <c r="N58" s="235">
        <v>64.258333333333326</v>
      </c>
      <c r="O58" s="235">
        <v>67.516666666666666</v>
      </c>
      <c r="P58" s="235">
        <v>88.600000000000009</v>
      </c>
      <c r="Q58" s="235">
        <v>88.675000000000011</v>
      </c>
      <c r="R58" s="235">
        <v>88.516666666666652</v>
      </c>
      <c r="S58" s="235">
        <v>65.958333333333329</v>
      </c>
      <c r="T58" s="235">
        <v>107.175</v>
      </c>
      <c r="U58" s="235">
        <v>825.16666666666663</v>
      </c>
      <c r="V58" s="235">
        <v>13.066666666666665</v>
      </c>
      <c r="W58" s="236">
        <v>588.16666666666663</v>
      </c>
      <c r="X58" s="211">
        <v>0</v>
      </c>
      <c r="Y58" s="209">
        <v>0</v>
      </c>
      <c r="Z58" s="209">
        <v>0</v>
      </c>
      <c r="AA58" s="209">
        <v>0</v>
      </c>
      <c r="AB58" s="209">
        <v>0</v>
      </c>
      <c r="AC58" s="209">
        <v>0</v>
      </c>
      <c r="AD58" s="209">
        <v>0</v>
      </c>
      <c r="AE58" s="209">
        <v>0</v>
      </c>
      <c r="AF58" s="209">
        <v>0</v>
      </c>
      <c r="AG58" s="209">
        <v>0</v>
      </c>
      <c r="AH58" s="209">
        <v>0</v>
      </c>
      <c r="AI58" s="209">
        <v>0</v>
      </c>
      <c r="AJ58" s="209">
        <v>0</v>
      </c>
      <c r="AK58" s="209">
        <v>0</v>
      </c>
      <c r="AL58" s="209">
        <v>0</v>
      </c>
      <c r="AM58" s="210">
        <v>0</v>
      </c>
      <c r="AN58" s="208">
        <v>8.5</v>
      </c>
      <c r="AO58" s="209">
        <v>0</v>
      </c>
      <c r="AP58" s="240">
        <f t="shared" si="0"/>
        <v>638.16666666666663</v>
      </c>
      <c r="AQ58" s="240">
        <v>588.16666666666663</v>
      </c>
      <c r="AR58" s="212">
        <v>50</v>
      </c>
    </row>
    <row r="59" spans="1:44" x14ac:dyDescent="0.35">
      <c r="A59" s="202">
        <v>45348</v>
      </c>
      <c r="B59" s="235">
        <v>49.291666666666657</v>
      </c>
      <c r="C59" s="235">
        <v>96.616666666666674</v>
      </c>
      <c r="D59" s="236">
        <v>15.475000000000001</v>
      </c>
      <c r="E59" s="235">
        <v>35.499999999999993</v>
      </c>
      <c r="F59" s="235">
        <v>96.899999999999991</v>
      </c>
      <c r="G59" s="247">
        <v>84.949999999999989</v>
      </c>
      <c r="H59" s="251">
        <v>97.891666666666666</v>
      </c>
      <c r="I59" s="237">
        <v>16.783333333333331</v>
      </c>
      <c r="J59" s="235">
        <v>49.016666666666673</v>
      </c>
      <c r="K59" s="235">
        <v>49.01666666666668</v>
      </c>
      <c r="L59" s="235">
        <v>64.275000000000006</v>
      </c>
      <c r="M59" s="235">
        <v>64.36666666666666</v>
      </c>
      <c r="N59" s="235">
        <v>64.141666666666666</v>
      </c>
      <c r="O59" s="235">
        <v>67.400000000000006</v>
      </c>
      <c r="P59" s="235">
        <v>87.774999999999991</v>
      </c>
      <c r="Q59" s="235">
        <v>87.858333333333334</v>
      </c>
      <c r="R59" s="235">
        <v>87.725000000000009</v>
      </c>
      <c r="S59" s="235">
        <v>65.86666666666666</v>
      </c>
      <c r="T59" s="235">
        <v>107.10833333333333</v>
      </c>
      <c r="U59" s="235">
        <v>825.5</v>
      </c>
      <c r="V59" s="235">
        <v>13.158333333333333</v>
      </c>
      <c r="W59" s="236">
        <v>583.5</v>
      </c>
      <c r="X59" s="211">
        <v>0</v>
      </c>
      <c r="Y59" s="209">
        <v>0</v>
      </c>
      <c r="Z59" s="209">
        <v>0</v>
      </c>
      <c r="AA59" s="209">
        <v>0</v>
      </c>
      <c r="AB59" s="209">
        <v>0</v>
      </c>
      <c r="AC59" s="209">
        <v>0</v>
      </c>
      <c r="AD59" s="209">
        <v>0</v>
      </c>
      <c r="AE59" s="209">
        <v>0</v>
      </c>
      <c r="AF59" s="209">
        <v>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10">
        <v>0</v>
      </c>
      <c r="AN59" s="208">
        <v>8.5</v>
      </c>
      <c r="AO59" s="209">
        <v>0</v>
      </c>
      <c r="AP59" s="240">
        <f t="shared" si="0"/>
        <v>633.5</v>
      </c>
      <c r="AQ59" s="240">
        <v>583.5</v>
      </c>
      <c r="AR59" s="212">
        <v>50</v>
      </c>
    </row>
    <row r="60" spans="1:44" ht="15" thickBot="1" x14ac:dyDescent="0.4">
      <c r="A60" s="207">
        <v>45349</v>
      </c>
      <c r="B60" s="235">
        <v>49.391666666666652</v>
      </c>
      <c r="C60" s="235">
        <v>99.3</v>
      </c>
      <c r="D60" s="236">
        <v>15.708333333333336</v>
      </c>
      <c r="E60" s="235">
        <v>35.891666666666666</v>
      </c>
      <c r="F60" s="235">
        <v>96.833333333333329</v>
      </c>
      <c r="G60" s="247">
        <v>86.216666666666683</v>
      </c>
      <c r="H60" s="251">
        <v>98.024999999999991</v>
      </c>
      <c r="I60" s="238">
        <v>17.316666666666666</v>
      </c>
      <c r="J60" s="235">
        <v>49.175000000000011</v>
      </c>
      <c r="K60" s="235">
        <v>49.125000000000007</v>
      </c>
      <c r="L60" s="235">
        <v>64.333333333333329</v>
      </c>
      <c r="M60" s="235">
        <v>64.391666666666666</v>
      </c>
      <c r="N60" s="235">
        <v>64.158333333333346</v>
      </c>
      <c r="O60" s="235">
        <v>67.36666666666666</v>
      </c>
      <c r="P60" s="235">
        <v>87.916666666666671</v>
      </c>
      <c r="Q60" s="235">
        <v>87.975000000000009</v>
      </c>
      <c r="R60" s="235">
        <v>87.800000000000011</v>
      </c>
      <c r="S60" s="235">
        <v>114.14166666666667</v>
      </c>
      <c r="T60" s="235">
        <v>107.39999999999999</v>
      </c>
      <c r="U60" s="235">
        <v>825.16666666666663</v>
      </c>
      <c r="V60" s="235">
        <v>13.124999999999998</v>
      </c>
      <c r="W60" s="236">
        <v>539.41666666666663</v>
      </c>
      <c r="X60" s="211">
        <v>0</v>
      </c>
      <c r="Y60" s="209">
        <v>0</v>
      </c>
      <c r="Z60" s="209">
        <v>0</v>
      </c>
      <c r="AA60" s="209">
        <v>0</v>
      </c>
      <c r="AB60" s="209">
        <v>0</v>
      </c>
      <c r="AC60" s="209">
        <v>0</v>
      </c>
      <c r="AD60" s="209">
        <v>0</v>
      </c>
      <c r="AE60" s="209">
        <v>0</v>
      </c>
      <c r="AF60" s="209">
        <v>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10">
        <v>0</v>
      </c>
      <c r="AN60" s="208">
        <v>8.5</v>
      </c>
      <c r="AO60" s="209">
        <v>0</v>
      </c>
      <c r="AP60" s="240">
        <f t="shared" si="0"/>
        <v>589.41666666666663</v>
      </c>
      <c r="AQ60" s="240">
        <v>539.41666666666663</v>
      </c>
      <c r="AR60" s="212">
        <v>50</v>
      </c>
    </row>
    <row r="61" spans="1:44" x14ac:dyDescent="0.35">
      <c r="A61" s="202">
        <v>45350</v>
      </c>
      <c r="B61" s="235">
        <v>49.42499999999999</v>
      </c>
      <c r="C61" s="235">
        <v>90.816666666666663</v>
      </c>
      <c r="D61" s="236">
        <v>16.091666666666665</v>
      </c>
      <c r="E61" s="235">
        <v>35.800000000000004</v>
      </c>
      <c r="F61" s="235">
        <v>91.725000000000009</v>
      </c>
      <c r="G61" s="247">
        <v>87.25</v>
      </c>
      <c r="H61" s="251">
        <v>93.3</v>
      </c>
      <c r="I61" s="235">
        <v>49.199999999999996</v>
      </c>
      <c r="J61" s="235">
        <v>49.199999999999996</v>
      </c>
      <c r="K61" s="235">
        <v>49.191666666666663</v>
      </c>
      <c r="L61" s="235">
        <v>65.77500000000002</v>
      </c>
      <c r="M61" s="235">
        <v>65.666666666666671</v>
      </c>
      <c r="N61" s="235">
        <v>65.424999999999997</v>
      </c>
      <c r="O61" s="235">
        <v>68.766666666666666</v>
      </c>
      <c r="P61" s="235">
        <v>88.858333333333348</v>
      </c>
      <c r="Q61" s="235">
        <v>88.949999999999989</v>
      </c>
      <c r="R61" s="235">
        <v>88.791666666666671</v>
      </c>
      <c r="S61" s="235">
        <v>67.133333333333326</v>
      </c>
      <c r="T61" s="235">
        <v>106.41666666666667</v>
      </c>
      <c r="U61" s="235">
        <v>825</v>
      </c>
      <c r="V61" s="235">
        <v>15.566666666666665</v>
      </c>
      <c r="W61" s="236">
        <v>590.75</v>
      </c>
      <c r="X61" s="211">
        <v>0</v>
      </c>
      <c r="Y61" s="209">
        <v>0</v>
      </c>
      <c r="Z61" s="209">
        <v>0</v>
      </c>
      <c r="AA61" s="209">
        <v>0</v>
      </c>
      <c r="AB61" s="209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10">
        <v>0</v>
      </c>
      <c r="AN61" s="208">
        <v>8.5</v>
      </c>
      <c r="AO61" s="209">
        <v>0</v>
      </c>
      <c r="AP61" s="240">
        <f t="shared" si="0"/>
        <v>640.75</v>
      </c>
      <c r="AQ61" s="240">
        <v>590.75</v>
      </c>
      <c r="AR61" s="212">
        <v>50</v>
      </c>
    </row>
    <row r="62" spans="1:44" ht="15" thickBot="1" x14ac:dyDescent="0.4">
      <c r="A62" s="207">
        <v>45351</v>
      </c>
      <c r="B62" s="235">
        <v>49.403333333333329</v>
      </c>
      <c r="C62" s="235">
        <v>92.700000000000031</v>
      </c>
      <c r="D62" s="236">
        <v>15.633333333333333</v>
      </c>
      <c r="E62" s="235">
        <v>34.958333333333336</v>
      </c>
      <c r="F62" s="235">
        <v>93.574999999999989</v>
      </c>
      <c r="G62" s="247">
        <v>86.941666666666663</v>
      </c>
      <c r="H62" s="251">
        <v>94.858333333333306</v>
      </c>
      <c r="I62" s="235">
        <v>16.900000000000002</v>
      </c>
      <c r="J62" s="235">
        <v>49.14166666666668</v>
      </c>
      <c r="K62" s="235">
        <v>49.199999999999996</v>
      </c>
      <c r="L62" s="235">
        <v>64.824999999999989</v>
      </c>
      <c r="M62" s="235">
        <v>64.641666666666652</v>
      </c>
      <c r="N62" s="235">
        <v>64.383333333333326</v>
      </c>
      <c r="O62" s="235">
        <v>67.641666666666666</v>
      </c>
      <c r="P62" s="235">
        <v>88.49166666666666</v>
      </c>
      <c r="Q62" s="235">
        <v>88.558333333333337</v>
      </c>
      <c r="R62" s="235">
        <v>88.408333333333317</v>
      </c>
      <c r="S62" s="235">
        <v>66.116666666666674</v>
      </c>
      <c r="T62" s="235">
        <v>107.08333333333331</v>
      </c>
      <c r="U62" s="235">
        <v>763.54166666666663</v>
      </c>
      <c r="V62" s="235">
        <v>15.141666666666666</v>
      </c>
      <c r="W62" s="236">
        <v>585.58333333333337</v>
      </c>
      <c r="X62" s="211">
        <v>0</v>
      </c>
      <c r="Y62" s="209">
        <v>0</v>
      </c>
      <c r="Z62" s="209">
        <v>0</v>
      </c>
      <c r="AA62" s="209">
        <v>0</v>
      </c>
      <c r="AB62" s="209">
        <v>0</v>
      </c>
      <c r="AC62" s="209">
        <v>0</v>
      </c>
      <c r="AD62" s="209">
        <v>0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10">
        <v>0</v>
      </c>
      <c r="AN62" s="208">
        <v>8.5</v>
      </c>
      <c r="AO62" s="209">
        <v>0</v>
      </c>
      <c r="AP62" s="240">
        <f t="shared" si="0"/>
        <v>635.58333333333337</v>
      </c>
      <c r="AQ62" s="240">
        <v>585.58333333333337</v>
      </c>
      <c r="AR62" s="212">
        <v>50</v>
      </c>
    </row>
    <row r="63" spans="1:44" x14ac:dyDescent="0.35">
      <c r="A63" s="202">
        <v>45352</v>
      </c>
      <c r="B63" s="241">
        <v>49.399999999999984</v>
      </c>
      <c r="C63" s="241">
        <v>92.566666666666663</v>
      </c>
      <c r="D63" s="242">
        <v>16.108333333333334</v>
      </c>
      <c r="E63" s="241">
        <v>35.266666666666666</v>
      </c>
      <c r="F63" s="241">
        <v>93.958333333333357</v>
      </c>
      <c r="G63" s="248">
        <v>85.936363636363637</v>
      </c>
      <c r="H63" s="252">
        <v>95.024999999999991</v>
      </c>
      <c r="I63" s="241">
        <v>17.483333333333331</v>
      </c>
      <c r="J63" s="241">
        <v>49.175000000000004</v>
      </c>
      <c r="K63" s="241">
        <v>49.100000000000016</v>
      </c>
      <c r="L63" s="241">
        <v>64.841666666666683</v>
      </c>
      <c r="M63" s="241">
        <v>64.625</v>
      </c>
      <c r="N63" s="241">
        <v>64.375</v>
      </c>
      <c r="O63" s="241">
        <v>67.575000000000003</v>
      </c>
      <c r="P63" s="241">
        <v>87.766666666666666</v>
      </c>
      <c r="Q63" s="241">
        <v>87.816666666666663</v>
      </c>
      <c r="R63" s="241">
        <v>87.649999999999991</v>
      </c>
      <c r="S63" s="241">
        <v>66.108333333333334</v>
      </c>
      <c r="T63" s="241">
        <v>107.40000000000002</v>
      </c>
      <c r="U63" s="241">
        <v>825.25</v>
      </c>
      <c r="V63" s="241">
        <v>15.166666666666664</v>
      </c>
      <c r="W63" s="242">
        <v>580.91666666666663</v>
      </c>
      <c r="X63" s="234">
        <v>0</v>
      </c>
      <c r="Y63" s="232">
        <v>0</v>
      </c>
      <c r="Z63" s="232">
        <v>0</v>
      </c>
      <c r="AA63" s="232">
        <v>0</v>
      </c>
      <c r="AB63" s="232">
        <v>0</v>
      </c>
      <c r="AC63" s="232">
        <v>0</v>
      </c>
      <c r="AD63" s="232">
        <v>0</v>
      </c>
      <c r="AE63" s="232">
        <v>0</v>
      </c>
      <c r="AF63" s="232">
        <v>0</v>
      </c>
      <c r="AG63" s="232">
        <v>0</v>
      </c>
      <c r="AH63" s="232">
        <v>0</v>
      </c>
      <c r="AI63" s="232">
        <v>0</v>
      </c>
      <c r="AJ63" s="232">
        <v>0</v>
      </c>
      <c r="AK63" s="232">
        <v>0</v>
      </c>
      <c r="AL63" s="232">
        <v>0</v>
      </c>
      <c r="AM63" s="233">
        <v>0</v>
      </c>
      <c r="AN63" s="231">
        <v>8.5</v>
      </c>
      <c r="AO63" s="232">
        <v>0</v>
      </c>
      <c r="AP63" s="244">
        <f t="shared" si="0"/>
        <v>630.91666666666663</v>
      </c>
      <c r="AQ63" s="242">
        <v>580.91666666666663</v>
      </c>
      <c r="AR63" s="239">
        <v>50</v>
      </c>
    </row>
    <row r="64" spans="1:44" ht="15" thickBot="1" x14ac:dyDescent="0.4">
      <c r="A64" s="207">
        <v>45353</v>
      </c>
      <c r="B64" s="241">
        <v>49.399999999999984</v>
      </c>
      <c r="C64" s="241">
        <v>92.699999999999989</v>
      </c>
      <c r="D64" s="242">
        <v>16.266666666666666</v>
      </c>
      <c r="E64" s="241">
        <v>35.341666666666669</v>
      </c>
      <c r="F64" s="241">
        <v>94.100000000000009</v>
      </c>
      <c r="G64" s="248">
        <v>86.074999999999989</v>
      </c>
      <c r="H64" s="252">
        <v>95.725000000000009</v>
      </c>
      <c r="I64" s="241">
        <v>17.541666666666664</v>
      </c>
      <c r="J64" s="241">
        <v>49.166666666666664</v>
      </c>
      <c r="K64" s="241">
        <v>49.091666666666676</v>
      </c>
      <c r="L64" s="241">
        <v>65.083333333333343</v>
      </c>
      <c r="M64" s="241">
        <v>64.933333333333337</v>
      </c>
      <c r="N64" s="241">
        <v>64.858333333333334</v>
      </c>
      <c r="O64" s="241">
        <v>67.7</v>
      </c>
      <c r="P64" s="241">
        <v>87.858333333333334</v>
      </c>
      <c r="Q64" s="241">
        <v>87.916666666666643</v>
      </c>
      <c r="R64" s="241">
        <v>87.791666666666671</v>
      </c>
      <c r="S64" s="241">
        <v>66.424999999999997</v>
      </c>
      <c r="T64" s="241">
        <v>107.22499999999998</v>
      </c>
      <c r="U64" s="241">
        <v>825.25</v>
      </c>
      <c r="V64" s="241">
        <v>14.658333333333331</v>
      </c>
      <c r="W64" s="242">
        <v>583</v>
      </c>
      <c r="X64" s="234">
        <v>0</v>
      </c>
      <c r="Y64" s="232">
        <v>0</v>
      </c>
      <c r="Z64" s="232">
        <v>0</v>
      </c>
      <c r="AA64" s="232">
        <v>0</v>
      </c>
      <c r="AB64" s="232">
        <v>0</v>
      </c>
      <c r="AC64" s="232">
        <v>0</v>
      </c>
      <c r="AD64" s="232">
        <v>0</v>
      </c>
      <c r="AE64" s="232">
        <v>0</v>
      </c>
      <c r="AF64" s="232">
        <v>0</v>
      </c>
      <c r="AG64" s="232">
        <v>0</v>
      </c>
      <c r="AH64" s="232">
        <v>0</v>
      </c>
      <c r="AI64" s="232">
        <v>0</v>
      </c>
      <c r="AJ64" s="232">
        <v>0</v>
      </c>
      <c r="AK64" s="232">
        <v>0</v>
      </c>
      <c r="AL64" s="232">
        <v>0</v>
      </c>
      <c r="AM64" s="233">
        <v>0</v>
      </c>
      <c r="AN64" s="231">
        <v>8.5</v>
      </c>
      <c r="AO64" s="232">
        <v>0</v>
      </c>
      <c r="AP64" s="244">
        <f t="shared" si="0"/>
        <v>633</v>
      </c>
      <c r="AQ64" s="242">
        <v>583</v>
      </c>
      <c r="AR64" s="239">
        <v>50</v>
      </c>
    </row>
    <row r="65" spans="1:44" x14ac:dyDescent="0.35">
      <c r="A65" s="202">
        <v>45354</v>
      </c>
      <c r="B65" s="241">
        <v>49.381818181818176</v>
      </c>
      <c r="C65" s="241">
        <v>97.100000000000009</v>
      </c>
      <c r="D65" s="242">
        <v>15.125</v>
      </c>
      <c r="E65" s="241">
        <v>33.425000000000004</v>
      </c>
      <c r="F65" s="241">
        <v>97.133333333333326</v>
      </c>
      <c r="G65" s="248">
        <v>87.508333333333326</v>
      </c>
      <c r="H65" s="252">
        <v>98.350000000000009</v>
      </c>
      <c r="I65" s="241">
        <v>16.283333333333331</v>
      </c>
      <c r="J65" s="241">
        <v>49.1</v>
      </c>
      <c r="K65" s="241">
        <v>49.050000000000004</v>
      </c>
      <c r="L65" s="241">
        <v>64.7</v>
      </c>
      <c r="M65" s="241">
        <v>64.541666666666671</v>
      </c>
      <c r="N65" s="241">
        <v>64.333333333333329</v>
      </c>
      <c r="O65" s="241">
        <v>67.608333333333334</v>
      </c>
      <c r="P65" s="241">
        <v>89.041666666666671</v>
      </c>
      <c r="Q65" s="241">
        <v>89.125</v>
      </c>
      <c r="R65" s="241">
        <v>88.966666666666683</v>
      </c>
      <c r="S65" s="241">
        <v>66.025000000000006</v>
      </c>
      <c r="T65" s="241">
        <v>106.55833333333332</v>
      </c>
      <c r="U65" s="241">
        <v>825</v>
      </c>
      <c r="V65" s="241">
        <v>12.316666666666668</v>
      </c>
      <c r="W65" s="242">
        <v>590.75</v>
      </c>
      <c r="X65" s="215">
        <v>0</v>
      </c>
      <c r="Y65" s="213">
        <v>0</v>
      </c>
      <c r="Z65" s="213">
        <v>0</v>
      </c>
      <c r="AA65" s="213">
        <v>0</v>
      </c>
      <c r="AB65" s="213">
        <v>0</v>
      </c>
      <c r="AC65" s="213">
        <v>0</v>
      </c>
      <c r="AD65" s="213">
        <v>0</v>
      </c>
      <c r="AE65" s="213">
        <v>0</v>
      </c>
      <c r="AF65" s="213">
        <v>0</v>
      </c>
      <c r="AG65" s="213">
        <v>0</v>
      </c>
      <c r="AH65" s="213">
        <v>0</v>
      </c>
      <c r="AI65" s="213">
        <v>0</v>
      </c>
      <c r="AJ65" s="213">
        <v>0</v>
      </c>
      <c r="AK65" s="213">
        <v>0</v>
      </c>
      <c r="AL65" s="213">
        <v>0</v>
      </c>
      <c r="AM65" s="214">
        <v>0</v>
      </c>
      <c r="AN65" s="231">
        <v>8.5</v>
      </c>
      <c r="AO65" s="213">
        <v>0</v>
      </c>
      <c r="AP65" s="244">
        <f t="shared" si="0"/>
        <v>640.75</v>
      </c>
      <c r="AQ65" s="242">
        <v>590.75</v>
      </c>
      <c r="AR65" s="239">
        <v>50</v>
      </c>
    </row>
    <row r="66" spans="1:44" ht="15" thickBot="1" x14ac:dyDescent="0.4">
      <c r="A66" s="207">
        <v>45355</v>
      </c>
      <c r="B66" s="241">
        <v>49.399999999999984</v>
      </c>
      <c r="C66" s="241">
        <v>97.45</v>
      </c>
      <c r="D66" s="242">
        <v>14.983333333333334</v>
      </c>
      <c r="E66" s="241">
        <v>33.666666666666664</v>
      </c>
      <c r="F66" s="241">
        <v>96.608333333333334</v>
      </c>
      <c r="G66" s="248">
        <v>80.466666666666669</v>
      </c>
      <c r="H66" s="252">
        <v>98.066666666666649</v>
      </c>
      <c r="I66" s="241">
        <v>16.091666666666665</v>
      </c>
      <c r="J66" s="241">
        <v>49.108333333333341</v>
      </c>
      <c r="K66" s="241">
        <v>49.041666666666679</v>
      </c>
      <c r="L66" s="241">
        <v>64.191666666666663</v>
      </c>
      <c r="M66" s="241">
        <v>64.083333333333329</v>
      </c>
      <c r="N66" s="241">
        <v>63.883333333333326</v>
      </c>
      <c r="O66" s="241">
        <v>67.091666666666669</v>
      </c>
      <c r="P66" s="241">
        <v>88.708333333333314</v>
      </c>
      <c r="Q66" s="241">
        <v>88.766666666666666</v>
      </c>
      <c r="R66" s="241">
        <v>88.558333333333337</v>
      </c>
      <c r="S66" s="241">
        <v>65.36666666666666</v>
      </c>
      <c r="T66" s="241">
        <v>107.30833333333334</v>
      </c>
      <c r="U66" s="241">
        <v>825.08333333333337</v>
      </c>
      <c r="V66" s="241">
        <v>13.074999999999998</v>
      </c>
      <c r="W66" s="242">
        <v>587.75</v>
      </c>
      <c r="X66" s="215">
        <v>0</v>
      </c>
      <c r="Y66" s="213">
        <v>0</v>
      </c>
      <c r="Z66" s="213">
        <v>0</v>
      </c>
      <c r="AA66" s="213">
        <v>0</v>
      </c>
      <c r="AB66" s="213">
        <v>0</v>
      </c>
      <c r="AC66" s="213">
        <v>0</v>
      </c>
      <c r="AD66" s="213">
        <v>0</v>
      </c>
      <c r="AE66" s="213">
        <v>0</v>
      </c>
      <c r="AF66" s="213">
        <v>0</v>
      </c>
      <c r="AG66" s="213">
        <v>0</v>
      </c>
      <c r="AH66" s="213">
        <v>0</v>
      </c>
      <c r="AI66" s="213">
        <v>0</v>
      </c>
      <c r="AJ66" s="213">
        <v>0</v>
      </c>
      <c r="AK66" s="213">
        <v>0</v>
      </c>
      <c r="AL66" s="213">
        <v>0</v>
      </c>
      <c r="AM66" s="214">
        <v>0</v>
      </c>
      <c r="AN66" s="231">
        <v>8.5</v>
      </c>
      <c r="AO66" s="213">
        <v>0</v>
      </c>
      <c r="AP66" s="244">
        <f t="shared" si="0"/>
        <v>637.75</v>
      </c>
      <c r="AQ66" s="242">
        <v>587.75</v>
      </c>
      <c r="AR66" s="239">
        <v>50</v>
      </c>
    </row>
    <row r="67" spans="1:44" x14ac:dyDescent="0.35">
      <c r="A67" s="202">
        <v>45356</v>
      </c>
      <c r="B67" s="241">
        <v>49.399999999999984</v>
      </c>
      <c r="C67" s="241">
        <v>95.75</v>
      </c>
      <c r="D67" s="242">
        <v>15.308333333333332</v>
      </c>
      <c r="E67" s="241">
        <v>35.058333333333337</v>
      </c>
      <c r="F67" s="241">
        <v>96.116666666666674</v>
      </c>
      <c r="G67" s="248">
        <v>87.058333333333337</v>
      </c>
      <c r="H67" s="252">
        <v>97.583333333333329</v>
      </c>
      <c r="I67" s="241">
        <v>16.649999999999999</v>
      </c>
      <c r="J67" s="241">
        <v>49.116666666666674</v>
      </c>
      <c r="K67" s="241">
        <v>49.06666666666667</v>
      </c>
      <c r="L67" s="241">
        <v>64.941666666666677</v>
      </c>
      <c r="M67" s="241">
        <v>64.841666666666683</v>
      </c>
      <c r="N67" s="241">
        <v>64.633333333333326</v>
      </c>
      <c r="O67" s="241">
        <v>68.108333333333334</v>
      </c>
      <c r="P67" s="241">
        <v>88.891666666666666</v>
      </c>
      <c r="Q67" s="241">
        <v>88.966666666666654</v>
      </c>
      <c r="R67" s="241">
        <v>88.850000000000009</v>
      </c>
      <c r="S67" s="241">
        <v>66.325000000000003</v>
      </c>
      <c r="T67" s="241">
        <v>106.80833333333334</v>
      </c>
      <c r="U67" s="241">
        <v>824.91666666666663</v>
      </c>
      <c r="V67" s="241">
        <v>13.149999999999999</v>
      </c>
      <c r="W67" s="242">
        <v>589.91666666666663</v>
      </c>
      <c r="X67" s="215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4">
        <v>0</v>
      </c>
      <c r="AN67" s="231">
        <v>8.5</v>
      </c>
      <c r="AO67" s="213">
        <v>0</v>
      </c>
      <c r="AP67" s="244">
        <f t="shared" si="0"/>
        <v>639.91666666666663</v>
      </c>
      <c r="AQ67" s="242">
        <v>589.91666666666663</v>
      </c>
      <c r="AR67" s="239">
        <v>50</v>
      </c>
    </row>
    <row r="68" spans="1:44" ht="15" thickBot="1" x14ac:dyDescent="0.4">
      <c r="A68" s="207">
        <v>45357</v>
      </c>
      <c r="B68" s="241">
        <v>49.366666666666653</v>
      </c>
      <c r="C68" s="241">
        <v>96.233333333333334</v>
      </c>
      <c r="D68" s="242">
        <v>15.425000000000002</v>
      </c>
      <c r="E68" s="241">
        <v>35.475000000000009</v>
      </c>
      <c r="F68" s="241">
        <v>96.491666666666674</v>
      </c>
      <c r="G68" s="248">
        <v>86.558333333333337</v>
      </c>
      <c r="H68" s="252">
        <v>97.61666666666666</v>
      </c>
      <c r="I68" s="241">
        <v>16.649999999999999</v>
      </c>
      <c r="J68" s="241">
        <v>49.1</v>
      </c>
      <c r="K68" s="241">
        <v>49.06666666666667</v>
      </c>
      <c r="L68" s="241">
        <v>64.55</v>
      </c>
      <c r="M68" s="241">
        <v>64.7</v>
      </c>
      <c r="N68" s="241">
        <v>64.358333333333334</v>
      </c>
      <c r="O68" s="241">
        <v>67.833333333333329</v>
      </c>
      <c r="P68" s="241">
        <v>88.408333333333317</v>
      </c>
      <c r="Q68" s="241">
        <v>88.466666666666654</v>
      </c>
      <c r="R68" s="241">
        <v>88.324999999999989</v>
      </c>
      <c r="S68" s="241">
        <v>66.141666666666666</v>
      </c>
      <c r="T68" s="241">
        <v>106.89999999999999</v>
      </c>
      <c r="U68" s="241">
        <v>824.83333333333337</v>
      </c>
      <c r="V68" s="241">
        <v>13.116666666666667</v>
      </c>
      <c r="W68" s="242">
        <v>587.08333333333337</v>
      </c>
      <c r="X68" s="215">
        <v>0</v>
      </c>
      <c r="Y68" s="213">
        <v>0</v>
      </c>
      <c r="Z68" s="213">
        <v>0</v>
      </c>
      <c r="AA68" s="213">
        <v>0</v>
      </c>
      <c r="AB68" s="213">
        <v>0</v>
      </c>
      <c r="AC68" s="213">
        <v>0</v>
      </c>
      <c r="AD68" s="213">
        <v>0</v>
      </c>
      <c r="AE68" s="213">
        <v>0</v>
      </c>
      <c r="AF68" s="213">
        <v>0</v>
      </c>
      <c r="AG68" s="213">
        <v>0</v>
      </c>
      <c r="AH68" s="213">
        <v>0</v>
      </c>
      <c r="AI68" s="213">
        <v>0</v>
      </c>
      <c r="AJ68" s="213">
        <v>0</v>
      </c>
      <c r="AK68" s="213">
        <v>0</v>
      </c>
      <c r="AL68" s="213">
        <v>0</v>
      </c>
      <c r="AM68" s="214">
        <v>0</v>
      </c>
      <c r="AN68" s="231">
        <v>8.5</v>
      </c>
      <c r="AO68" s="213">
        <v>0</v>
      </c>
      <c r="AP68" s="244">
        <f t="shared" ref="AP68:AP93" si="1">SUM(AQ68:AR68)</f>
        <v>637.08333333333337</v>
      </c>
      <c r="AQ68" s="242">
        <v>587.08333333333337</v>
      </c>
      <c r="AR68" s="239">
        <v>50</v>
      </c>
    </row>
    <row r="69" spans="1:44" x14ac:dyDescent="0.35">
      <c r="A69" s="202">
        <v>45358</v>
      </c>
      <c r="B69" s="241">
        <v>49.291666666666664</v>
      </c>
      <c r="C69" s="241">
        <v>96.49166666666666</v>
      </c>
      <c r="D69" s="242">
        <v>14.83333333333333</v>
      </c>
      <c r="E69" s="241">
        <v>33.783333333333339</v>
      </c>
      <c r="F69" s="241">
        <v>96.324999999999974</v>
      </c>
      <c r="G69" s="248">
        <v>85.983333333333334</v>
      </c>
      <c r="H69" s="252">
        <v>97.850000000000009</v>
      </c>
      <c r="I69" s="241">
        <v>16.058333333333334</v>
      </c>
      <c r="J69" s="241">
        <v>49.016666666666673</v>
      </c>
      <c r="K69" s="241">
        <v>48.966666666666669</v>
      </c>
      <c r="L69" s="241">
        <v>63.524999999999999</v>
      </c>
      <c r="M69" s="241">
        <v>63.491666666666674</v>
      </c>
      <c r="N69" s="241">
        <v>63.283333333333331</v>
      </c>
      <c r="O69" s="241">
        <v>66.483333333333334</v>
      </c>
      <c r="P69" s="241">
        <v>87.916666666666671</v>
      </c>
      <c r="Q69" s="241">
        <v>87.983333333333348</v>
      </c>
      <c r="R69" s="241">
        <v>87.791666666666671</v>
      </c>
      <c r="S69" s="241">
        <v>64.983333333333334</v>
      </c>
      <c r="T69" s="241">
        <v>107.2</v>
      </c>
      <c r="U69" s="241">
        <v>824.41666666666663</v>
      </c>
      <c r="V69" s="241">
        <v>13.33333333333333</v>
      </c>
      <c r="W69" s="242">
        <v>583.91666666666663</v>
      </c>
      <c r="X69" s="215">
        <v>0</v>
      </c>
      <c r="Y69" s="213">
        <v>0</v>
      </c>
      <c r="Z69" s="213">
        <v>0</v>
      </c>
      <c r="AA69" s="213">
        <v>0</v>
      </c>
      <c r="AB69" s="213">
        <v>0</v>
      </c>
      <c r="AC69" s="213">
        <v>0</v>
      </c>
      <c r="AD69" s="213">
        <v>0</v>
      </c>
      <c r="AE69" s="213">
        <v>0</v>
      </c>
      <c r="AF69" s="213">
        <v>0</v>
      </c>
      <c r="AG69" s="213">
        <v>0</v>
      </c>
      <c r="AH69" s="213">
        <v>0</v>
      </c>
      <c r="AI69" s="213">
        <v>0</v>
      </c>
      <c r="AJ69" s="213">
        <v>0</v>
      </c>
      <c r="AK69" s="213">
        <v>0</v>
      </c>
      <c r="AL69" s="213">
        <v>0</v>
      </c>
      <c r="AM69" s="214">
        <v>0</v>
      </c>
      <c r="AN69" s="231">
        <v>8.5</v>
      </c>
      <c r="AO69" s="213">
        <v>0</v>
      </c>
      <c r="AP69" s="244">
        <f t="shared" si="1"/>
        <v>633.91666666666663</v>
      </c>
      <c r="AQ69" s="242">
        <v>583.91666666666663</v>
      </c>
      <c r="AR69" s="239">
        <v>50</v>
      </c>
    </row>
    <row r="70" spans="1:44" ht="15" thickBot="1" x14ac:dyDescent="0.4">
      <c r="A70" s="207">
        <v>45359</v>
      </c>
      <c r="B70" s="241">
        <v>49.375</v>
      </c>
      <c r="C70" s="241">
        <v>97.433333333333337</v>
      </c>
      <c r="D70" s="242">
        <v>14.558333333333335</v>
      </c>
      <c r="E70" s="241">
        <v>34.408333333333331</v>
      </c>
      <c r="F70" s="241">
        <v>96.608333333333348</v>
      </c>
      <c r="G70" s="248">
        <v>86.766666666666666</v>
      </c>
      <c r="H70" s="252">
        <v>97.966666666666654</v>
      </c>
      <c r="I70" s="241">
        <v>15.816666666666665</v>
      </c>
      <c r="J70" s="241">
        <v>49.108333333333341</v>
      </c>
      <c r="K70" s="241">
        <v>49.041666666666664</v>
      </c>
      <c r="L70" s="241">
        <v>63.758333333333333</v>
      </c>
      <c r="M70" s="241">
        <v>63.791666666666664</v>
      </c>
      <c r="N70" s="241">
        <v>63.650000000000006</v>
      </c>
      <c r="O70" s="241">
        <v>66.816666666666677</v>
      </c>
      <c r="P70" s="241">
        <v>88.641666666666666</v>
      </c>
      <c r="Q70" s="241">
        <v>88.725000000000009</v>
      </c>
      <c r="R70" s="241">
        <v>88.383333333333326</v>
      </c>
      <c r="S70" s="241">
        <v>65.208333333333329</v>
      </c>
      <c r="T70" s="241">
        <v>107.30833333333334</v>
      </c>
      <c r="U70" s="241">
        <v>824.25</v>
      </c>
      <c r="V70" s="241">
        <v>13.149999999999999</v>
      </c>
      <c r="W70" s="242">
        <v>588.25</v>
      </c>
      <c r="X70" s="215">
        <v>0</v>
      </c>
      <c r="Y70" s="213">
        <v>0</v>
      </c>
      <c r="Z70" s="213">
        <v>0</v>
      </c>
      <c r="AA70" s="213">
        <v>0</v>
      </c>
      <c r="AB70" s="213">
        <v>0</v>
      </c>
      <c r="AC70" s="213">
        <v>0</v>
      </c>
      <c r="AD70" s="213">
        <v>0</v>
      </c>
      <c r="AE70" s="213">
        <v>0</v>
      </c>
      <c r="AF70" s="213">
        <v>0</v>
      </c>
      <c r="AG70" s="213">
        <v>0</v>
      </c>
      <c r="AH70" s="213">
        <v>0</v>
      </c>
      <c r="AI70" s="213">
        <v>0</v>
      </c>
      <c r="AJ70" s="213">
        <v>0</v>
      </c>
      <c r="AK70" s="213">
        <v>0</v>
      </c>
      <c r="AL70" s="213">
        <v>0</v>
      </c>
      <c r="AM70" s="214">
        <v>0</v>
      </c>
      <c r="AN70" s="231">
        <v>8.5</v>
      </c>
      <c r="AO70" s="213">
        <v>0</v>
      </c>
      <c r="AP70" s="244">
        <f t="shared" si="1"/>
        <v>638.25</v>
      </c>
      <c r="AQ70" s="242">
        <v>588.25</v>
      </c>
      <c r="AR70" s="239">
        <v>50</v>
      </c>
    </row>
    <row r="71" spans="1:44" x14ac:dyDescent="0.35">
      <c r="A71" s="202">
        <v>45360</v>
      </c>
      <c r="B71" s="241">
        <v>49.366666666666667</v>
      </c>
      <c r="C71" s="241">
        <v>96.899999999999991</v>
      </c>
      <c r="D71" s="242">
        <v>14.716666666666663</v>
      </c>
      <c r="E71" s="241">
        <v>34.774999999999999</v>
      </c>
      <c r="F71" s="241">
        <v>96.308333333333351</v>
      </c>
      <c r="G71" s="248">
        <v>86.97499999999998</v>
      </c>
      <c r="H71" s="252">
        <v>97.633333333333326</v>
      </c>
      <c r="I71" s="241">
        <v>16.008333333333336</v>
      </c>
      <c r="J71" s="241">
        <v>49.1</v>
      </c>
      <c r="K71" s="241">
        <v>49.024999999999999</v>
      </c>
      <c r="L71" s="241">
        <v>64.174999999999997</v>
      </c>
      <c r="M71" s="241">
        <v>64.445454545454538</v>
      </c>
      <c r="N71" s="241">
        <v>63.883333333333347</v>
      </c>
      <c r="O71" s="241">
        <v>67.333333333333329</v>
      </c>
      <c r="P71" s="241">
        <v>88.816666666666663</v>
      </c>
      <c r="Q71" s="241">
        <v>88.899999999999991</v>
      </c>
      <c r="R71" s="241">
        <v>88.75833333333334</v>
      </c>
      <c r="S71" s="241">
        <v>65.749999999999986</v>
      </c>
      <c r="T71" s="241">
        <v>107.36666666666667</v>
      </c>
      <c r="U71" s="241">
        <v>824.16666666666663</v>
      </c>
      <c r="V71" s="241">
        <v>13.18333333333333</v>
      </c>
      <c r="W71" s="242">
        <v>590.08333333333337</v>
      </c>
      <c r="X71" s="215">
        <v>0</v>
      </c>
      <c r="Y71" s="213">
        <v>0</v>
      </c>
      <c r="Z71" s="213">
        <v>0</v>
      </c>
      <c r="AA71" s="213">
        <v>0</v>
      </c>
      <c r="AB71" s="213">
        <v>0</v>
      </c>
      <c r="AC71" s="213">
        <v>0</v>
      </c>
      <c r="AD71" s="213">
        <v>0</v>
      </c>
      <c r="AE71" s="213">
        <v>0</v>
      </c>
      <c r="AF71" s="213">
        <v>0</v>
      </c>
      <c r="AG71" s="213">
        <v>0</v>
      </c>
      <c r="AH71" s="213">
        <v>0</v>
      </c>
      <c r="AI71" s="213">
        <v>0</v>
      </c>
      <c r="AJ71" s="213">
        <v>0</v>
      </c>
      <c r="AK71" s="213">
        <v>0</v>
      </c>
      <c r="AL71" s="213">
        <v>0</v>
      </c>
      <c r="AM71" s="214">
        <v>0</v>
      </c>
      <c r="AN71" s="231">
        <v>8.5</v>
      </c>
      <c r="AO71" s="213">
        <v>0</v>
      </c>
      <c r="AP71" s="244">
        <f t="shared" si="1"/>
        <v>640.08333333333337</v>
      </c>
      <c r="AQ71" s="242">
        <v>590.08333333333337</v>
      </c>
      <c r="AR71" s="239">
        <v>50</v>
      </c>
    </row>
    <row r="72" spans="1:44" ht="15" thickBot="1" x14ac:dyDescent="0.4">
      <c r="A72" s="207">
        <v>45361</v>
      </c>
      <c r="B72" s="241">
        <v>49.358333333333327</v>
      </c>
      <c r="C72" s="241">
        <v>97.933333333333337</v>
      </c>
      <c r="D72" s="242">
        <v>14.83333333333333</v>
      </c>
      <c r="E72" s="241">
        <v>35.19166666666667</v>
      </c>
      <c r="F72" s="241">
        <v>97.258333333333326</v>
      </c>
      <c r="G72" s="248">
        <v>85.97499999999998</v>
      </c>
      <c r="H72" s="252">
        <v>98.691666666666649</v>
      </c>
      <c r="I72" s="241">
        <v>16.141666666666669</v>
      </c>
      <c r="J72" s="241">
        <v>49.100000000000016</v>
      </c>
      <c r="K72" s="241">
        <v>49.033333333333339</v>
      </c>
      <c r="L72" s="241">
        <v>63.666666666666664</v>
      </c>
      <c r="M72" s="241">
        <v>63.524999999999984</v>
      </c>
      <c r="N72" s="241">
        <v>63.308333333333337</v>
      </c>
      <c r="O72" s="241">
        <v>66.500000000000014</v>
      </c>
      <c r="P72" s="241">
        <v>87.858333333333348</v>
      </c>
      <c r="Q72" s="241">
        <v>87.891666666666666</v>
      </c>
      <c r="R72" s="241">
        <v>87.733333333333334</v>
      </c>
      <c r="S72" s="241">
        <v>65.074999999999989</v>
      </c>
      <c r="T72" s="241">
        <v>107.60000000000002</v>
      </c>
      <c r="U72" s="241">
        <v>823.58333333333337</v>
      </c>
      <c r="V72" s="241">
        <v>13.141666666666667</v>
      </c>
      <c r="W72" s="242">
        <v>582.75</v>
      </c>
      <c r="X72" s="215">
        <v>0</v>
      </c>
      <c r="Y72" s="213">
        <v>0</v>
      </c>
      <c r="Z72" s="213">
        <v>0</v>
      </c>
      <c r="AA72" s="213">
        <v>0</v>
      </c>
      <c r="AB72" s="213">
        <v>0</v>
      </c>
      <c r="AC72" s="213">
        <v>0</v>
      </c>
      <c r="AD72" s="213">
        <v>0</v>
      </c>
      <c r="AE72" s="213">
        <v>0</v>
      </c>
      <c r="AF72" s="213">
        <v>0</v>
      </c>
      <c r="AG72" s="213">
        <v>0</v>
      </c>
      <c r="AH72" s="213">
        <v>0</v>
      </c>
      <c r="AI72" s="213">
        <v>0</v>
      </c>
      <c r="AJ72" s="213">
        <v>0</v>
      </c>
      <c r="AK72" s="213">
        <v>0</v>
      </c>
      <c r="AL72" s="213">
        <v>0</v>
      </c>
      <c r="AM72" s="214">
        <v>0</v>
      </c>
      <c r="AN72" s="231">
        <v>8.5</v>
      </c>
      <c r="AO72" s="213">
        <v>0</v>
      </c>
      <c r="AP72" s="244">
        <f t="shared" si="1"/>
        <v>632.75</v>
      </c>
      <c r="AQ72" s="242">
        <v>582.75</v>
      </c>
      <c r="AR72" s="239">
        <v>50</v>
      </c>
    </row>
    <row r="73" spans="1:44" x14ac:dyDescent="0.35">
      <c r="A73" s="202">
        <v>45362</v>
      </c>
      <c r="B73" s="241">
        <v>49.383333333333326</v>
      </c>
      <c r="C73" s="241">
        <v>97.499999999999986</v>
      </c>
      <c r="D73" s="242">
        <v>14.875</v>
      </c>
      <c r="E73" s="241">
        <v>35.791666666666679</v>
      </c>
      <c r="F73" s="241">
        <v>97.291666666666671</v>
      </c>
      <c r="G73" s="248">
        <v>86.108333333333334</v>
      </c>
      <c r="H73" s="252">
        <v>99.016666666666652</v>
      </c>
      <c r="I73" s="241">
        <v>16.241666666666667</v>
      </c>
      <c r="J73" s="241">
        <v>49.100000000000016</v>
      </c>
      <c r="K73" s="241">
        <v>49.016666666666673</v>
      </c>
      <c r="L73" s="241">
        <v>63.966666666666669</v>
      </c>
      <c r="M73" s="241">
        <v>63.81666666666667</v>
      </c>
      <c r="N73" s="241">
        <v>63.6</v>
      </c>
      <c r="O73" s="241">
        <v>66.825000000000003</v>
      </c>
      <c r="P73" s="241">
        <v>87.991666666666674</v>
      </c>
      <c r="Q73" s="241">
        <v>82.725000000000009</v>
      </c>
      <c r="R73" s="241">
        <v>87.899999999999991</v>
      </c>
      <c r="S73" s="241">
        <v>65.325000000000003</v>
      </c>
      <c r="T73" s="241">
        <v>107.375</v>
      </c>
      <c r="U73" s="241">
        <v>823.91666666666663</v>
      </c>
      <c r="V73" s="241">
        <v>13.18333333333333</v>
      </c>
      <c r="W73" s="242">
        <v>584.08333333333337</v>
      </c>
      <c r="X73" s="215">
        <v>0</v>
      </c>
      <c r="Y73" s="213">
        <v>0</v>
      </c>
      <c r="Z73" s="213">
        <v>0</v>
      </c>
      <c r="AA73" s="213">
        <v>0</v>
      </c>
      <c r="AB73" s="213">
        <v>0</v>
      </c>
      <c r="AC73" s="213">
        <v>0</v>
      </c>
      <c r="AD73" s="213">
        <v>0</v>
      </c>
      <c r="AE73" s="213">
        <v>0</v>
      </c>
      <c r="AF73" s="213">
        <v>0</v>
      </c>
      <c r="AG73" s="213">
        <v>0</v>
      </c>
      <c r="AH73" s="213">
        <v>0</v>
      </c>
      <c r="AI73" s="213">
        <v>0</v>
      </c>
      <c r="AJ73" s="213">
        <v>0</v>
      </c>
      <c r="AK73" s="213">
        <v>0</v>
      </c>
      <c r="AL73" s="213">
        <v>0</v>
      </c>
      <c r="AM73" s="214">
        <v>0</v>
      </c>
      <c r="AN73" s="231">
        <v>8.5</v>
      </c>
      <c r="AO73" s="213">
        <v>0</v>
      </c>
      <c r="AP73" s="244">
        <f t="shared" si="1"/>
        <v>634.08333333333337</v>
      </c>
      <c r="AQ73" s="242">
        <v>584.08333333333337</v>
      </c>
      <c r="AR73" s="239">
        <v>50</v>
      </c>
    </row>
    <row r="74" spans="1:44" ht="15" thickBot="1" x14ac:dyDescent="0.4">
      <c r="A74" s="207">
        <v>45363</v>
      </c>
      <c r="B74" s="241">
        <v>49.383333333333326</v>
      </c>
      <c r="C74" s="241">
        <v>96.183333333333337</v>
      </c>
      <c r="D74" s="242">
        <v>15.158333333333331</v>
      </c>
      <c r="E74" s="241">
        <v>36.1</v>
      </c>
      <c r="F74" s="241">
        <v>96.2</v>
      </c>
      <c r="G74" s="248">
        <v>87.133333333333326</v>
      </c>
      <c r="H74" s="252">
        <v>98.149999999999991</v>
      </c>
      <c r="I74" s="241">
        <v>16.441666666666666</v>
      </c>
      <c r="J74" s="241">
        <v>49.108333333333341</v>
      </c>
      <c r="K74" s="241">
        <v>49.016666666666673</v>
      </c>
      <c r="L74" s="241">
        <v>65.058333333333323</v>
      </c>
      <c r="M74" s="241">
        <v>65.016666666666666</v>
      </c>
      <c r="N74" s="241">
        <v>65.199999999999989</v>
      </c>
      <c r="O74" s="241">
        <v>68.566666666666663</v>
      </c>
      <c r="P74" s="241">
        <v>88.966666666666654</v>
      </c>
      <c r="Q74" s="241">
        <v>84.074999999999989</v>
      </c>
      <c r="R74" s="241">
        <v>88.875</v>
      </c>
      <c r="S74" s="241">
        <v>66.516666666666666</v>
      </c>
      <c r="T74" s="241">
        <v>106.71666666666665</v>
      </c>
      <c r="U74" s="241">
        <v>823.91666666666663</v>
      </c>
      <c r="V74" s="241">
        <v>13.158333333333331</v>
      </c>
      <c r="W74" s="242">
        <v>591.58333333333337</v>
      </c>
      <c r="X74" s="215">
        <v>0</v>
      </c>
      <c r="Y74" s="213">
        <v>0</v>
      </c>
      <c r="Z74" s="213">
        <v>0</v>
      </c>
      <c r="AA74" s="213">
        <v>0</v>
      </c>
      <c r="AB74" s="213">
        <v>0</v>
      </c>
      <c r="AC74" s="213">
        <v>0</v>
      </c>
      <c r="AD74" s="213">
        <v>0</v>
      </c>
      <c r="AE74" s="213">
        <v>0</v>
      </c>
      <c r="AF74" s="213">
        <v>0</v>
      </c>
      <c r="AG74" s="213">
        <v>0</v>
      </c>
      <c r="AH74" s="213">
        <v>0</v>
      </c>
      <c r="AI74" s="213">
        <v>0</v>
      </c>
      <c r="AJ74" s="213">
        <v>0</v>
      </c>
      <c r="AK74" s="213">
        <v>0</v>
      </c>
      <c r="AL74" s="213">
        <v>0</v>
      </c>
      <c r="AM74" s="214">
        <v>0</v>
      </c>
      <c r="AN74" s="231">
        <v>8.5</v>
      </c>
      <c r="AO74" s="213">
        <v>0</v>
      </c>
      <c r="AP74" s="244">
        <f t="shared" si="1"/>
        <v>641.58333333333337</v>
      </c>
      <c r="AQ74" s="242">
        <v>591.58333333333337</v>
      </c>
      <c r="AR74" s="239">
        <v>50</v>
      </c>
    </row>
    <row r="75" spans="1:44" x14ac:dyDescent="0.35">
      <c r="A75" s="202">
        <v>45364</v>
      </c>
      <c r="B75" s="241">
        <v>49.374999999999993</v>
      </c>
      <c r="C75" s="241">
        <v>95.11666666666666</v>
      </c>
      <c r="D75" s="242">
        <v>14.899999999999999</v>
      </c>
      <c r="E75" s="241">
        <v>35.983333333333334</v>
      </c>
      <c r="F75" s="241">
        <v>95.666666666666671</v>
      </c>
      <c r="G75" s="248">
        <v>86.774999999999991</v>
      </c>
      <c r="H75" s="252">
        <v>79.725000000000009</v>
      </c>
      <c r="I75" s="241">
        <v>16.3</v>
      </c>
      <c r="J75" s="241">
        <v>49.133333333333347</v>
      </c>
      <c r="K75" s="241">
        <v>49.041666666666664</v>
      </c>
      <c r="L75" s="241">
        <v>64.908333333333331</v>
      </c>
      <c r="M75" s="241">
        <v>64.808333333333323</v>
      </c>
      <c r="N75" s="241">
        <v>64.550000000000011</v>
      </c>
      <c r="O75" s="241">
        <v>67.924999999999997</v>
      </c>
      <c r="P75" s="241">
        <v>88.608333333333334</v>
      </c>
      <c r="Q75" s="241">
        <v>86.516666666666666</v>
      </c>
      <c r="R75" s="241">
        <v>88.524999999999991</v>
      </c>
      <c r="S75" s="241">
        <v>66.225000000000009</v>
      </c>
      <c r="T75" s="241">
        <v>106.90833333333335</v>
      </c>
      <c r="U75" s="241">
        <v>823.58333333333337</v>
      </c>
      <c r="V75" s="241">
        <v>24.666666666666668</v>
      </c>
      <c r="W75" s="242">
        <v>587.75</v>
      </c>
      <c r="X75" s="215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4">
        <v>0</v>
      </c>
      <c r="AN75" s="231">
        <v>8.5</v>
      </c>
      <c r="AO75" s="213">
        <v>0</v>
      </c>
      <c r="AP75" s="244">
        <f t="shared" si="1"/>
        <v>637.75</v>
      </c>
      <c r="AQ75" s="242">
        <v>587.75</v>
      </c>
      <c r="AR75" s="239">
        <v>50</v>
      </c>
    </row>
    <row r="76" spans="1:44" ht="15" thickBot="1" x14ac:dyDescent="0.4">
      <c r="A76" s="207">
        <v>45365</v>
      </c>
      <c r="B76" s="241">
        <v>49.35</v>
      </c>
      <c r="C76" s="241">
        <v>96.050000000000011</v>
      </c>
      <c r="D76" s="242">
        <v>15.174999999999999</v>
      </c>
      <c r="E76" s="241">
        <v>36.858333333333334</v>
      </c>
      <c r="F76" s="241">
        <v>95.699999999999989</v>
      </c>
      <c r="G76" s="248">
        <v>86.441666666666677</v>
      </c>
      <c r="H76" s="252">
        <v>56.416666666666664</v>
      </c>
      <c r="I76" s="241">
        <v>16.625</v>
      </c>
      <c r="J76" s="241">
        <v>48.875</v>
      </c>
      <c r="K76" s="241">
        <v>49.1</v>
      </c>
      <c r="L76" s="241">
        <v>65.49166666666666</v>
      </c>
      <c r="M76" s="241">
        <v>65.466666666666683</v>
      </c>
      <c r="N76" s="241">
        <v>65.266666666666666</v>
      </c>
      <c r="O76" s="241">
        <v>68.708333333333329</v>
      </c>
      <c r="P76" s="241">
        <v>88.875</v>
      </c>
      <c r="Q76" s="241">
        <v>88.966666666666654</v>
      </c>
      <c r="R76" s="241">
        <v>88.191666666666663</v>
      </c>
      <c r="S76" s="241">
        <v>66.941666666666677</v>
      </c>
      <c r="T76" s="241">
        <v>106.74999999999999</v>
      </c>
      <c r="U76" s="241">
        <v>823.66666666666663</v>
      </c>
      <c r="V76" s="241">
        <v>39.200000000000003</v>
      </c>
      <c r="W76" s="242">
        <v>585.33333333333337</v>
      </c>
      <c r="X76" s="215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4">
        <v>0</v>
      </c>
      <c r="AN76" s="231">
        <v>8.5</v>
      </c>
      <c r="AO76" s="213">
        <v>0</v>
      </c>
      <c r="AP76" s="244">
        <f t="shared" si="1"/>
        <v>635.33333333333337</v>
      </c>
      <c r="AQ76" s="242">
        <v>585.33333333333337</v>
      </c>
      <c r="AR76" s="239">
        <v>50</v>
      </c>
    </row>
    <row r="77" spans="1:44" x14ac:dyDescent="0.35">
      <c r="A77" s="202">
        <v>45366</v>
      </c>
      <c r="B77" s="241">
        <v>49.441666666666663</v>
      </c>
      <c r="C77" s="241">
        <v>93.458333333333329</v>
      </c>
      <c r="D77" s="242">
        <v>15.174999999999999</v>
      </c>
      <c r="E77" s="241">
        <v>38.225000000000001</v>
      </c>
      <c r="F77" s="241">
        <v>93.691666666666663</v>
      </c>
      <c r="G77" s="248">
        <v>87.091666666666683</v>
      </c>
      <c r="H77" s="252">
        <v>56.25</v>
      </c>
      <c r="I77" s="241">
        <v>16.566666666666666</v>
      </c>
      <c r="J77" s="241">
        <v>49.233333333333341</v>
      </c>
      <c r="K77" s="241">
        <v>49.199999999999996</v>
      </c>
      <c r="L77" s="241">
        <v>65</v>
      </c>
      <c r="M77" s="241">
        <v>64.874999999999986</v>
      </c>
      <c r="N77" s="241">
        <v>64.649999999999991</v>
      </c>
      <c r="O77" s="241">
        <v>68.25833333333334</v>
      </c>
      <c r="P77" s="241">
        <v>88.916666666666671</v>
      </c>
      <c r="Q77" s="241">
        <v>88.991666666666674</v>
      </c>
      <c r="R77" s="241">
        <v>88.866666666666674</v>
      </c>
      <c r="S77" s="241">
        <v>66.383333333333326</v>
      </c>
      <c r="T77" s="241">
        <v>107.41666666666669</v>
      </c>
      <c r="U77" s="241">
        <v>824.08333333333337</v>
      </c>
      <c r="V77" s="241">
        <v>39.241666666666667</v>
      </c>
      <c r="W77" s="242">
        <v>588.33333333333337</v>
      </c>
      <c r="X77" s="215">
        <v>0</v>
      </c>
      <c r="Y77" s="213">
        <v>0</v>
      </c>
      <c r="Z77" s="213">
        <v>0</v>
      </c>
      <c r="AA77" s="213">
        <v>0</v>
      </c>
      <c r="AB77" s="213">
        <v>0</v>
      </c>
      <c r="AC77" s="213">
        <v>0</v>
      </c>
      <c r="AD77" s="213">
        <v>0</v>
      </c>
      <c r="AE77" s="213">
        <v>0</v>
      </c>
      <c r="AF77" s="213">
        <v>0</v>
      </c>
      <c r="AG77" s="213">
        <v>0</v>
      </c>
      <c r="AH77" s="213">
        <v>0</v>
      </c>
      <c r="AI77" s="213">
        <v>0</v>
      </c>
      <c r="AJ77" s="213">
        <v>0</v>
      </c>
      <c r="AK77" s="213">
        <v>0</v>
      </c>
      <c r="AL77" s="213">
        <v>0</v>
      </c>
      <c r="AM77" s="214">
        <v>0</v>
      </c>
      <c r="AN77" s="231">
        <v>8.5</v>
      </c>
      <c r="AO77" s="213">
        <v>0</v>
      </c>
      <c r="AP77" s="244">
        <f t="shared" si="1"/>
        <v>638.33333333333337</v>
      </c>
      <c r="AQ77" s="242">
        <v>588.33333333333337</v>
      </c>
      <c r="AR77" s="239">
        <v>50</v>
      </c>
    </row>
    <row r="78" spans="1:44" ht="15" thickBot="1" x14ac:dyDescent="0.4">
      <c r="A78" s="207">
        <v>45367</v>
      </c>
      <c r="B78" s="241">
        <v>49.383333333333333</v>
      </c>
      <c r="C78" s="241">
        <v>95.416666666666686</v>
      </c>
      <c r="D78" s="242">
        <v>14.883333333333333</v>
      </c>
      <c r="E78" s="241">
        <v>35.983333333333327</v>
      </c>
      <c r="F78" s="241">
        <v>94.833333333333314</v>
      </c>
      <c r="G78" s="248">
        <v>86.908333333333317</v>
      </c>
      <c r="H78" s="252">
        <v>60.824999999999996</v>
      </c>
      <c r="I78" s="241">
        <v>16.283333333333335</v>
      </c>
      <c r="J78" s="241">
        <v>49.191666666666663</v>
      </c>
      <c r="K78" s="241">
        <v>49.125000000000007</v>
      </c>
      <c r="L78" s="241">
        <v>64.908333333333346</v>
      </c>
      <c r="M78" s="241">
        <v>64.8</v>
      </c>
      <c r="N78" s="241">
        <v>64.558333333333323</v>
      </c>
      <c r="O78" s="241">
        <v>68.208333333333329</v>
      </c>
      <c r="P78" s="241">
        <v>88.733333333333348</v>
      </c>
      <c r="Q78" s="241">
        <v>85.466666666666654</v>
      </c>
      <c r="R78" s="241">
        <v>88.658333333333317</v>
      </c>
      <c r="S78" s="241">
        <v>66.341666666666683</v>
      </c>
      <c r="T78" s="241">
        <v>106.53333333333335</v>
      </c>
      <c r="U78" s="241">
        <v>822</v>
      </c>
      <c r="V78" s="241">
        <v>36.208333333333329</v>
      </c>
      <c r="W78" s="242">
        <v>587.75</v>
      </c>
      <c r="X78" s="215">
        <v>0</v>
      </c>
      <c r="Y78" s="213">
        <v>0</v>
      </c>
      <c r="Z78" s="213">
        <v>0</v>
      </c>
      <c r="AA78" s="213">
        <v>0</v>
      </c>
      <c r="AB78" s="213">
        <v>0</v>
      </c>
      <c r="AC78" s="213">
        <v>0</v>
      </c>
      <c r="AD78" s="213">
        <v>0</v>
      </c>
      <c r="AE78" s="213">
        <v>0</v>
      </c>
      <c r="AF78" s="213">
        <v>0</v>
      </c>
      <c r="AG78" s="213">
        <v>0</v>
      </c>
      <c r="AH78" s="213">
        <v>0</v>
      </c>
      <c r="AI78" s="213">
        <v>0</v>
      </c>
      <c r="AJ78" s="213">
        <v>0</v>
      </c>
      <c r="AK78" s="213">
        <v>0</v>
      </c>
      <c r="AL78" s="213">
        <v>0</v>
      </c>
      <c r="AM78" s="214">
        <v>0</v>
      </c>
      <c r="AN78" s="231">
        <v>8.5</v>
      </c>
      <c r="AO78" s="213">
        <v>0</v>
      </c>
      <c r="AP78" s="244">
        <f t="shared" si="1"/>
        <v>637.75</v>
      </c>
      <c r="AQ78" s="242">
        <v>587.75</v>
      </c>
      <c r="AR78" s="239">
        <v>50</v>
      </c>
    </row>
    <row r="79" spans="1:44" x14ac:dyDescent="0.35">
      <c r="A79" s="202">
        <v>45368</v>
      </c>
      <c r="B79" s="241">
        <v>49.416666666666657</v>
      </c>
      <c r="C79" s="241">
        <v>92.74166666666666</v>
      </c>
      <c r="D79" s="242">
        <v>15.341666666666669</v>
      </c>
      <c r="E79" s="241">
        <v>36.133333333333333</v>
      </c>
      <c r="F79" s="241">
        <v>93.441666666666663</v>
      </c>
      <c r="G79" s="248">
        <v>86.472727272727283</v>
      </c>
      <c r="H79" s="253">
        <v>72.55</v>
      </c>
      <c r="I79" s="241">
        <v>16.691666666666666</v>
      </c>
      <c r="J79" s="241">
        <v>49.208333333333336</v>
      </c>
      <c r="K79" s="241">
        <v>49.125000000000007</v>
      </c>
      <c r="L79" s="241">
        <v>65.041666666666657</v>
      </c>
      <c r="M79" s="241">
        <v>64.899999999999991</v>
      </c>
      <c r="N79" s="241">
        <v>64.683333333333337</v>
      </c>
      <c r="O79" s="241">
        <v>68.25833333333334</v>
      </c>
      <c r="P79" s="241">
        <v>88.24166666666666</v>
      </c>
      <c r="Q79" s="241">
        <v>88.372727272727275</v>
      </c>
      <c r="R79" s="241">
        <v>88.149999999999991</v>
      </c>
      <c r="S79" s="241">
        <v>66.424999999999997</v>
      </c>
      <c r="T79" s="241">
        <v>106.78333333333332</v>
      </c>
      <c r="U79" s="241">
        <v>824.16666666666663</v>
      </c>
      <c r="V79" s="241">
        <v>30.041666666666661</v>
      </c>
      <c r="W79" s="242">
        <v>586.16666666666663</v>
      </c>
      <c r="X79" s="215">
        <v>0</v>
      </c>
      <c r="Y79" s="213">
        <v>0</v>
      </c>
      <c r="Z79" s="213">
        <v>0</v>
      </c>
      <c r="AA79" s="213">
        <v>0</v>
      </c>
      <c r="AB79" s="213">
        <v>0</v>
      </c>
      <c r="AC79" s="213">
        <v>0</v>
      </c>
      <c r="AD79" s="213">
        <v>0</v>
      </c>
      <c r="AE79" s="213">
        <v>0</v>
      </c>
      <c r="AF79" s="213">
        <v>0</v>
      </c>
      <c r="AG79" s="213">
        <v>0</v>
      </c>
      <c r="AH79" s="213">
        <v>0</v>
      </c>
      <c r="AI79" s="213">
        <v>0</v>
      </c>
      <c r="AJ79" s="213">
        <v>0</v>
      </c>
      <c r="AK79" s="213">
        <v>0</v>
      </c>
      <c r="AL79" s="213">
        <v>0</v>
      </c>
      <c r="AM79" s="214">
        <v>0</v>
      </c>
      <c r="AN79" s="231">
        <v>8.5</v>
      </c>
      <c r="AO79" s="213">
        <v>0</v>
      </c>
      <c r="AP79" s="244">
        <f t="shared" si="1"/>
        <v>636.16666666666663</v>
      </c>
      <c r="AQ79" s="242">
        <v>586.16666666666663</v>
      </c>
      <c r="AR79" s="239">
        <v>50</v>
      </c>
    </row>
    <row r="80" spans="1:44" ht="15" thickBot="1" x14ac:dyDescent="0.4">
      <c r="A80" s="207">
        <v>45369</v>
      </c>
      <c r="B80" s="241">
        <v>49.391666666666659</v>
      </c>
      <c r="C80" s="241">
        <v>94.108333333333334</v>
      </c>
      <c r="D80" s="242">
        <v>16.033333333333335</v>
      </c>
      <c r="E80" s="241">
        <v>36.309090909090912</v>
      </c>
      <c r="F80" s="241">
        <v>95.325000000000003</v>
      </c>
      <c r="G80" s="248">
        <v>87.508333333333326</v>
      </c>
      <c r="H80" s="255">
        <v>95.010714285714272</v>
      </c>
      <c r="I80" s="241">
        <v>17.350000000000001</v>
      </c>
      <c r="J80" s="241">
        <v>49.125000000000007</v>
      </c>
      <c r="K80" s="241">
        <v>49.050000000000004</v>
      </c>
      <c r="L80" s="241">
        <v>65.575000000000003</v>
      </c>
      <c r="M80" s="241">
        <v>65.475000000000009</v>
      </c>
      <c r="N80" s="241">
        <v>65.416666666666671</v>
      </c>
      <c r="O80" s="241">
        <v>68.933333333333323</v>
      </c>
      <c r="P80" s="241">
        <v>88.516666666666666</v>
      </c>
      <c r="Q80" s="241">
        <v>88.575000000000003</v>
      </c>
      <c r="R80" s="241">
        <v>88.391666666666666</v>
      </c>
      <c r="S80" s="241">
        <v>67.000000000000014</v>
      </c>
      <c r="T80" s="241">
        <v>106.09166666666665</v>
      </c>
      <c r="U80" s="241">
        <v>823.86904761904759</v>
      </c>
      <c r="V80" s="241">
        <v>13.299999999999999</v>
      </c>
      <c r="W80" s="256">
        <v>588.41666666666663</v>
      </c>
      <c r="X80" s="215">
        <v>0</v>
      </c>
      <c r="Y80" s="213">
        <v>0</v>
      </c>
      <c r="Z80" s="213">
        <v>0</v>
      </c>
      <c r="AA80" s="213">
        <v>0</v>
      </c>
      <c r="AB80" s="213">
        <v>0</v>
      </c>
      <c r="AC80" s="213">
        <v>0</v>
      </c>
      <c r="AD80" s="213">
        <v>0</v>
      </c>
      <c r="AE80" s="213">
        <v>0</v>
      </c>
      <c r="AF80" s="213">
        <v>0</v>
      </c>
      <c r="AG80" s="213">
        <v>0</v>
      </c>
      <c r="AH80" s="213">
        <v>0</v>
      </c>
      <c r="AI80" s="213">
        <v>0</v>
      </c>
      <c r="AJ80" s="213">
        <v>0</v>
      </c>
      <c r="AK80" s="213">
        <v>0</v>
      </c>
      <c r="AL80" s="213">
        <v>0</v>
      </c>
      <c r="AM80" s="214">
        <v>0</v>
      </c>
      <c r="AN80" s="231">
        <v>8.5</v>
      </c>
      <c r="AO80" s="213">
        <v>0</v>
      </c>
      <c r="AP80" s="244">
        <f t="shared" si="1"/>
        <v>638.41666666666663</v>
      </c>
      <c r="AQ80" s="242">
        <v>588.41666666666663</v>
      </c>
      <c r="AR80" s="239">
        <v>50</v>
      </c>
    </row>
    <row r="81" spans="1:44" x14ac:dyDescent="0.35">
      <c r="A81" s="202">
        <v>45370</v>
      </c>
      <c r="B81" s="241">
        <v>49.408333333333324</v>
      </c>
      <c r="C81" s="241">
        <v>92.758333333333326</v>
      </c>
      <c r="D81" s="242">
        <v>16.324999999999999</v>
      </c>
      <c r="E81" s="241">
        <v>34.750000000000007</v>
      </c>
      <c r="F81" s="241">
        <v>94.266666666666652</v>
      </c>
      <c r="G81" s="248">
        <v>86.708333333333329</v>
      </c>
      <c r="H81" s="255">
        <v>95.716666666666654</v>
      </c>
      <c r="I81" s="241">
        <v>17.558333333333334</v>
      </c>
      <c r="J81" s="241">
        <v>49.133333333333347</v>
      </c>
      <c r="K81" s="241">
        <v>49.06666666666667</v>
      </c>
      <c r="L81" s="241">
        <v>65.566666666666663</v>
      </c>
      <c r="M81" s="241">
        <v>65.458333333333329</v>
      </c>
      <c r="N81" s="241">
        <v>65.233333333333334</v>
      </c>
      <c r="O81" s="241">
        <v>68.908333333333331</v>
      </c>
      <c r="P81" s="241">
        <v>88.466666666666683</v>
      </c>
      <c r="Q81" s="241">
        <v>88.508333333333326</v>
      </c>
      <c r="R81" s="241">
        <v>88.441666666666663</v>
      </c>
      <c r="S81" s="241">
        <v>66.98333333333332</v>
      </c>
      <c r="T81" s="241">
        <v>106.15833333333335</v>
      </c>
      <c r="U81" s="241">
        <v>823.83333333333337</v>
      </c>
      <c r="V81" s="241">
        <v>13.966666666666669</v>
      </c>
      <c r="W81" s="256">
        <v>588.41666666666663</v>
      </c>
      <c r="X81" s="215">
        <v>0</v>
      </c>
      <c r="Y81" s="213">
        <v>0</v>
      </c>
      <c r="Z81" s="213">
        <v>0</v>
      </c>
      <c r="AA81" s="213">
        <v>0</v>
      </c>
      <c r="AB81" s="213">
        <v>0</v>
      </c>
      <c r="AC81" s="213">
        <v>0</v>
      </c>
      <c r="AD81" s="213">
        <v>0</v>
      </c>
      <c r="AE81" s="213">
        <v>0</v>
      </c>
      <c r="AF81" s="213">
        <v>0</v>
      </c>
      <c r="AG81" s="213">
        <v>0</v>
      </c>
      <c r="AH81" s="213">
        <v>0</v>
      </c>
      <c r="AI81" s="213">
        <v>0</v>
      </c>
      <c r="AJ81" s="213">
        <v>0</v>
      </c>
      <c r="AK81" s="213">
        <v>0</v>
      </c>
      <c r="AL81" s="213">
        <v>0</v>
      </c>
      <c r="AM81" s="214">
        <v>0</v>
      </c>
      <c r="AN81" s="231">
        <v>8.5</v>
      </c>
      <c r="AO81" s="213">
        <v>0</v>
      </c>
      <c r="AP81" s="244">
        <f t="shared" si="1"/>
        <v>638.41666666666663</v>
      </c>
      <c r="AQ81" s="242">
        <v>588.41666666666663</v>
      </c>
      <c r="AR81" s="239">
        <v>50</v>
      </c>
    </row>
    <row r="82" spans="1:44" ht="15" thickBot="1" x14ac:dyDescent="0.4">
      <c r="A82" s="207">
        <v>45371</v>
      </c>
      <c r="B82" s="241">
        <v>49.383333333333326</v>
      </c>
      <c r="C82" s="241">
        <v>92.436363636363637</v>
      </c>
      <c r="D82" s="242">
        <v>16.191666666666666</v>
      </c>
      <c r="E82" s="241">
        <v>35.300000000000004</v>
      </c>
      <c r="F82" s="241">
        <v>94.266666666666666</v>
      </c>
      <c r="G82" s="248">
        <v>87.583333333333329</v>
      </c>
      <c r="H82" s="255">
        <v>95.833333333333329</v>
      </c>
      <c r="I82" s="241">
        <v>17.491666666666664</v>
      </c>
      <c r="J82" s="241">
        <v>49.100000000000016</v>
      </c>
      <c r="K82" s="241">
        <v>49.008333333333333</v>
      </c>
      <c r="L82" s="241">
        <v>66.416666666666671</v>
      </c>
      <c r="M82" s="241">
        <v>66.463636363636368</v>
      </c>
      <c r="N82" s="241">
        <v>66.058333333333323</v>
      </c>
      <c r="O82" s="241">
        <v>69.675000000000011</v>
      </c>
      <c r="P82" s="241">
        <v>89.36666666666666</v>
      </c>
      <c r="Q82" s="241">
        <v>89.433333333333337</v>
      </c>
      <c r="R82" s="241">
        <v>89.274999999999991</v>
      </c>
      <c r="S82" s="241">
        <v>67.883333333333326</v>
      </c>
      <c r="T82" s="241">
        <v>105.14166666666667</v>
      </c>
      <c r="U82" s="241">
        <v>823.83333333333337</v>
      </c>
      <c r="V82" s="241">
        <v>13.625</v>
      </c>
      <c r="W82" s="256">
        <v>595.08333333333337</v>
      </c>
      <c r="X82" s="215">
        <v>0</v>
      </c>
      <c r="Y82" s="213">
        <v>0</v>
      </c>
      <c r="Z82" s="213">
        <v>0</v>
      </c>
      <c r="AA82" s="213">
        <v>0</v>
      </c>
      <c r="AB82" s="213">
        <v>0</v>
      </c>
      <c r="AC82" s="213">
        <v>0</v>
      </c>
      <c r="AD82" s="213">
        <v>0</v>
      </c>
      <c r="AE82" s="213">
        <v>0</v>
      </c>
      <c r="AF82" s="213">
        <v>0</v>
      </c>
      <c r="AG82" s="213">
        <v>0</v>
      </c>
      <c r="AH82" s="213">
        <v>0</v>
      </c>
      <c r="AI82" s="213">
        <v>0</v>
      </c>
      <c r="AJ82" s="213">
        <v>0</v>
      </c>
      <c r="AK82" s="213">
        <v>0</v>
      </c>
      <c r="AL82" s="213">
        <v>0</v>
      </c>
      <c r="AM82" s="214">
        <v>0</v>
      </c>
      <c r="AN82" s="231">
        <v>8.5</v>
      </c>
      <c r="AO82" s="213">
        <v>0</v>
      </c>
      <c r="AP82" s="244">
        <f t="shared" si="1"/>
        <v>645.08333333333337</v>
      </c>
      <c r="AQ82" s="242">
        <v>595.08333333333337</v>
      </c>
      <c r="AR82" s="239">
        <v>50</v>
      </c>
    </row>
    <row r="83" spans="1:44" x14ac:dyDescent="0.35">
      <c r="A83" s="202">
        <v>45372</v>
      </c>
      <c r="B83" s="241">
        <v>49.391666666666659</v>
      </c>
      <c r="C83" s="241">
        <v>92.590909090909108</v>
      </c>
      <c r="D83" s="242">
        <v>16.858333333333334</v>
      </c>
      <c r="E83" s="241">
        <v>36.200000000000003</v>
      </c>
      <c r="F83" s="241">
        <v>94.466666666666654</v>
      </c>
      <c r="G83" s="248">
        <v>87.183333333333337</v>
      </c>
      <c r="H83" s="255">
        <v>95.658333333333346</v>
      </c>
      <c r="I83" s="241">
        <v>18.309090909090909</v>
      </c>
      <c r="J83" s="241">
        <v>49.1</v>
      </c>
      <c r="K83" s="241">
        <v>49.06666666666667</v>
      </c>
      <c r="L83" s="241">
        <v>66.816666666666663</v>
      </c>
      <c r="M83" s="241">
        <v>66.033333333333346</v>
      </c>
      <c r="N83" s="241">
        <v>65.972727272727283</v>
      </c>
      <c r="O83" s="241">
        <v>69.763636363636365</v>
      </c>
      <c r="P83" s="241">
        <v>88.991666666666674</v>
      </c>
      <c r="Q83" s="241">
        <v>89.041666666666671</v>
      </c>
      <c r="R83" s="241">
        <v>88.908333333333346</v>
      </c>
      <c r="S83" s="241">
        <v>68.216666666666683</v>
      </c>
      <c r="T83" s="241">
        <v>105.41666666666667</v>
      </c>
      <c r="U83" s="241">
        <v>824.25</v>
      </c>
      <c r="V83" s="241">
        <v>13.58333333333333</v>
      </c>
      <c r="W83" s="256">
        <v>591.41666666666663</v>
      </c>
      <c r="X83" s="215">
        <v>0</v>
      </c>
      <c r="Y83" s="213">
        <v>0</v>
      </c>
      <c r="Z83" s="213">
        <v>0</v>
      </c>
      <c r="AA83" s="213">
        <v>0</v>
      </c>
      <c r="AB83" s="213">
        <v>0</v>
      </c>
      <c r="AC83" s="213">
        <v>0</v>
      </c>
      <c r="AD83" s="213">
        <v>0</v>
      </c>
      <c r="AE83" s="213">
        <v>0</v>
      </c>
      <c r="AF83" s="213">
        <v>0</v>
      </c>
      <c r="AG83" s="213">
        <v>0</v>
      </c>
      <c r="AH83" s="213">
        <v>0</v>
      </c>
      <c r="AI83" s="213">
        <v>0</v>
      </c>
      <c r="AJ83" s="213">
        <v>0</v>
      </c>
      <c r="AK83" s="213">
        <v>0</v>
      </c>
      <c r="AL83" s="213">
        <v>0</v>
      </c>
      <c r="AM83" s="214">
        <v>0</v>
      </c>
      <c r="AN83" s="231">
        <v>8.5</v>
      </c>
      <c r="AO83" s="213">
        <v>0</v>
      </c>
      <c r="AP83" s="244">
        <f t="shared" si="1"/>
        <v>641.41666666666663</v>
      </c>
      <c r="AQ83" s="242">
        <v>591.41666666666663</v>
      </c>
      <c r="AR83" s="239">
        <v>50</v>
      </c>
    </row>
    <row r="84" spans="1:44" ht="15" thickBot="1" x14ac:dyDescent="0.4">
      <c r="A84" s="207">
        <v>45373</v>
      </c>
      <c r="B84" s="241">
        <v>49.399999999999984</v>
      </c>
      <c r="C84" s="241">
        <v>92.333333333333329</v>
      </c>
      <c r="D84" s="242">
        <v>17.191666666666666</v>
      </c>
      <c r="E84" s="241">
        <v>35.449999999999996</v>
      </c>
      <c r="F84" s="241">
        <v>94.8</v>
      </c>
      <c r="G84" s="248">
        <v>86.833333333333329</v>
      </c>
      <c r="H84" s="255">
        <v>96.116666666666674</v>
      </c>
      <c r="I84" s="241">
        <v>18.400000000000002</v>
      </c>
      <c r="J84" s="241">
        <v>49.116666666666674</v>
      </c>
      <c r="K84" s="241">
        <v>49.07500000000001</v>
      </c>
      <c r="L84" s="241">
        <v>66.516666666666666</v>
      </c>
      <c r="M84" s="241">
        <v>66.358333333333334</v>
      </c>
      <c r="N84" s="241">
        <v>66.141666666666652</v>
      </c>
      <c r="O84" s="241">
        <v>69.899999999999991</v>
      </c>
      <c r="P84" s="241">
        <v>88.74545454545455</v>
      </c>
      <c r="Q84" s="241">
        <v>88.708333333333329</v>
      </c>
      <c r="R84" s="241">
        <v>88.583333333333329</v>
      </c>
      <c r="S84" s="241">
        <v>67.941666666666663</v>
      </c>
      <c r="T84" s="241">
        <v>105.575</v>
      </c>
      <c r="U84" s="241">
        <v>824.08333333333337</v>
      </c>
      <c r="V84" s="241">
        <v>13.608333333333334</v>
      </c>
      <c r="W84" s="256">
        <v>587.81818181818187</v>
      </c>
      <c r="X84" s="215">
        <v>0</v>
      </c>
      <c r="Y84" s="213">
        <v>0</v>
      </c>
      <c r="Z84" s="213">
        <v>0</v>
      </c>
      <c r="AA84" s="213">
        <v>0</v>
      </c>
      <c r="AB84" s="213">
        <v>0</v>
      </c>
      <c r="AC84" s="213">
        <v>0</v>
      </c>
      <c r="AD84" s="213">
        <v>0</v>
      </c>
      <c r="AE84" s="213">
        <v>0</v>
      </c>
      <c r="AF84" s="213">
        <v>0</v>
      </c>
      <c r="AG84" s="213">
        <v>0</v>
      </c>
      <c r="AH84" s="213">
        <v>0</v>
      </c>
      <c r="AI84" s="213">
        <v>0</v>
      </c>
      <c r="AJ84" s="213">
        <v>0</v>
      </c>
      <c r="AK84" s="213">
        <v>0</v>
      </c>
      <c r="AL84" s="213">
        <v>0</v>
      </c>
      <c r="AM84" s="214">
        <v>0</v>
      </c>
      <c r="AN84" s="231">
        <v>8.5</v>
      </c>
      <c r="AO84" s="213">
        <v>0</v>
      </c>
      <c r="AP84" s="244">
        <f t="shared" si="1"/>
        <v>637.81818181818187</v>
      </c>
      <c r="AQ84" s="242">
        <v>587.81818181818187</v>
      </c>
      <c r="AR84" s="239">
        <v>50</v>
      </c>
    </row>
    <row r="85" spans="1:44" x14ac:dyDescent="0.35">
      <c r="A85" s="202">
        <v>45374</v>
      </c>
      <c r="B85" s="241">
        <v>49.399999999999984</v>
      </c>
      <c r="C85" s="241">
        <v>91.183333333333337</v>
      </c>
      <c r="D85" s="242">
        <v>17.675000000000001</v>
      </c>
      <c r="E85" s="241">
        <v>35.299999999999997</v>
      </c>
      <c r="F85" s="241">
        <v>94.041666666666671</v>
      </c>
      <c r="G85" s="248">
        <v>85.458333333333329</v>
      </c>
      <c r="H85" s="255">
        <v>95.309090909090898</v>
      </c>
      <c r="I85" s="241">
        <v>18.866666666666667</v>
      </c>
      <c r="J85" s="241">
        <v>49.158333333333331</v>
      </c>
      <c r="K85" s="241">
        <v>49.081818181818193</v>
      </c>
      <c r="L85" s="241">
        <v>65.883333333333326</v>
      </c>
      <c r="M85" s="241">
        <v>65.74166666666666</v>
      </c>
      <c r="N85" s="241">
        <v>65.533333333333331</v>
      </c>
      <c r="O85" s="241">
        <v>69.191666666666677</v>
      </c>
      <c r="P85" s="241">
        <v>87.63333333333334</v>
      </c>
      <c r="Q85" s="241">
        <v>87.691666666666677</v>
      </c>
      <c r="R85" s="241">
        <v>87.225000000000009</v>
      </c>
      <c r="S85" s="241">
        <v>67.274999999999991</v>
      </c>
      <c r="T85" s="241">
        <v>106.06666666666665</v>
      </c>
      <c r="U85" s="241">
        <v>823.83333333333337</v>
      </c>
      <c r="V85" s="241">
        <v>14.524999999999999</v>
      </c>
      <c r="W85" s="256">
        <v>578.16666666666663</v>
      </c>
      <c r="X85" s="215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4">
        <v>0</v>
      </c>
      <c r="AN85" s="231">
        <v>8.5</v>
      </c>
      <c r="AO85" s="213">
        <v>0</v>
      </c>
      <c r="AP85" s="244">
        <f t="shared" si="1"/>
        <v>628.16666666666663</v>
      </c>
      <c r="AQ85" s="242">
        <v>578.16666666666663</v>
      </c>
      <c r="AR85" s="239">
        <v>50</v>
      </c>
    </row>
    <row r="86" spans="1:44" ht="15" thickBot="1" x14ac:dyDescent="0.4">
      <c r="A86" s="207">
        <v>45375</v>
      </c>
      <c r="B86" s="241">
        <v>49.391666666666659</v>
      </c>
      <c r="C86" s="241">
        <v>91.458333333333329</v>
      </c>
      <c r="D86" s="242">
        <v>18.033333333333335</v>
      </c>
      <c r="E86" s="241">
        <v>36.241666666666667</v>
      </c>
      <c r="F86" s="241">
        <v>95.125</v>
      </c>
      <c r="G86" s="248">
        <v>85.95</v>
      </c>
      <c r="H86" s="255">
        <v>96.666666666666643</v>
      </c>
      <c r="I86" s="241">
        <v>19.233333333333331</v>
      </c>
      <c r="J86" s="241">
        <v>49.100000000000016</v>
      </c>
      <c r="K86" s="241">
        <v>49.050000000000004</v>
      </c>
      <c r="L86" s="241">
        <v>66.733333333333334</v>
      </c>
      <c r="M86" s="241">
        <v>66.55</v>
      </c>
      <c r="N86" s="241">
        <v>66.341666666666654</v>
      </c>
      <c r="O86" s="241">
        <v>69.983333333333334</v>
      </c>
      <c r="P86" s="241">
        <v>87.808333333333323</v>
      </c>
      <c r="Q86" s="241">
        <v>87.866666666666674</v>
      </c>
      <c r="R86" s="241">
        <v>87.716666666666683</v>
      </c>
      <c r="S86" s="241">
        <v>68.10833333333332</v>
      </c>
      <c r="T86" s="241">
        <v>105.79166666666667</v>
      </c>
      <c r="U86" s="241">
        <v>824</v>
      </c>
      <c r="V86" s="241">
        <v>13.425000000000002</v>
      </c>
      <c r="W86" s="256">
        <v>580.58333333333337</v>
      </c>
      <c r="X86" s="215">
        <v>0</v>
      </c>
      <c r="Y86" s="213">
        <v>0</v>
      </c>
      <c r="Z86" s="213">
        <v>0</v>
      </c>
      <c r="AA86" s="213">
        <v>0</v>
      </c>
      <c r="AB86" s="213">
        <v>0</v>
      </c>
      <c r="AC86" s="213">
        <v>0</v>
      </c>
      <c r="AD86" s="213">
        <v>0</v>
      </c>
      <c r="AE86" s="213">
        <v>0</v>
      </c>
      <c r="AF86" s="213">
        <v>0</v>
      </c>
      <c r="AG86" s="213">
        <v>0</v>
      </c>
      <c r="AH86" s="213">
        <v>0</v>
      </c>
      <c r="AI86" s="213">
        <v>0</v>
      </c>
      <c r="AJ86" s="213">
        <v>0</v>
      </c>
      <c r="AK86" s="213">
        <v>0</v>
      </c>
      <c r="AL86" s="213">
        <v>0</v>
      </c>
      <c r="AM86" s="214">
        <v>0</v>
      </c>
      <c r="AN86" s="231">
        <v>8.5</v>
      </c>
      <c r="AO86" s="213">
        <v>0</v>
      </c>
      <c r="AP86" s="244">
        <f t="shared" si="1"/>
        <v>630.58333333333337</v>
      </c>
      <c r="AQ86" s="242">
        <v>580.58333333333337</v>
      </c>
      <c r="AR86" s="239">
        <v>50</v>
      </c>
    </row>
    <row r="87" spans="1:44" x14ac:dyDescent="0.35">
      <c r="A87" s="202">
        <v>45376</v>
      </c>
      <c r="B87" s="241">
        <v>49.399999999999984</v>
      </c>
      <c r="C87" s="241">
        <v>89.958333333333329</v>
      </c>
      <c r="D87" s="242">
        <v>18.541666666666668</v>
      </c>
      <c r="E87" s="241">
        <v>36.875000000000007</v>
      </c>
      <c r="F87" s="241">
        <v>94.172727272727286</v>
      </c>
      <c r="G87" s="248">
        <v>86.899999999999991</v>
      </c>
      <c r="H87" s="255">
        <v>95.924999999999997</v>
      </c>
      <c r="I87" s="241">
        <v>19.775000000000002</v>
      </c>
      <c r="J87" s="241">
        <v>49.125000000000007</v>
      </c>
      <c r="K87" s="241">
        <v>49.091666666666676</v>
      </c>
      <c r="L87" s="241">
        <v>68.033333333333346</v>
      </c>
      <c r="M87" s="241">
        <v>67.858333333333334</v>
      </c>
      <c r="N87" s="241">
        <v>67.649999999999991</v>
      </c>
      <c r="O87" s="241">
        <v>71.466666666666669</v>
      </c>
      <c r="P87" s="241">
        <v>88.733333333333334</v>
      </c>
      <c r="Q87" s="241">
        <v>88.783333333333346</v>
      </c>
      <c r="R87" s="241">
        <v>88.649999999999991</v>
      </c>
      <c r="S87" s="241">
        <v>69.466666666666669</v>
      </c>
      <c r="T87" s="241">
        <v>104.92500000000001</v>
      </c>
      <c r="U87" s="241">
        <v>823.75</v>
      </c>
      <c r="V87" s="241">
        <v>13.450000000000001</v>
      </c>
      <c r="W87" s="256">
        <v>586.91666666666663</v>
      </c>
      <c r="X87" s="215">
        <v>0</v>
      </c>
      <c r="Y87" s="213">
        <v>0</v>
      </c>
      <c r="Z87" s="213">
        <v>0</v>
      </c>
      <c r="AA87" s="213">
        <v>0</v>
      </c>
      <c r="AB87" s="213">
        <v>0</v>
      </c>
      <c r="AC87" s="213">
        <v>0</v>
      </c>
      <c r="AD87" s="213">
        <v>0</v>
      </c>
      <c r="AE87" s="213">
        <v>0</v>
      </c>
      <c r="AF87" s="213">
        <v>0</v>
      </c>
      <c r="AG87" s="213">
        <v>0</v>
      </c>
      <c r="AH87" s="213">
        <v>0</v>
      </c>
      <c r="AI87" s="213">
        <v>0</v>
      </c>
      <c r="AJ87" s="213">
        <v>0</v>
      </c>
      <c r="AK87" s="213">
        <v>0</v>
      </c>
      <c r="AL87" s="213">
        <v>0</v>
      </c>
      <c r="AM87" s="214">
        <v>0</v>
      </c>
      <c r="AN87" s="231">
        <v>8.5</v>
      </c>
      <c r="AO87" s="213">
        <v>0</v>
      </c>
      <c r="AP87" s="244">
        <f t="shared" si="1"/>
        <v>636.91666666666663</v>
      </c>
      <c r="AQ87" s="242">
        <v>586.91666666666663</v>
      </c>
      <c r="AR87" s="239">
        <v>50</v>
      </c>
    </row>
    <row r="88" spans="1:44" ht="15" thickBot="1" x14ac:dyDescent="0.4">
      <c r="A88" s="207">
        <v>45377</v>
      </c>
      <c r="B88" s="241">
        <v>49.391666666666659</v>
      </c>
      <c r="C88" s="241">
        <v>90.95</v>
      </c>
      <c r="D88" s="242">
        <v>18.308333333333334</v>
      </c>
      <c r="E88" s="241">
        <v>37.158333333333331</v>
      </c>
      <c r="F88" s="241">
        <v>95.166666666666671</v>
      </c>
      <c r="G88" s="248">
        <v>87.208333333333357</v>
      </c>
      <c r="H88" s="255">
        <v>96.716666666666654</v>
      </c>
      <c r="I88" s="257">
        <v>19.541666666666668</v>
      </c>
      <c r="J88" s="241">
        <v>49.108333333333341</v>
      </c>
      <c r="K88" s="241">
        <v>49.058333333333337</v>
      </c>
      <c r="L88" s="241">
        <v>68.033333333333331</v>
      </c>
      <c r="M88" s="241">
        <v>67.941666666666677</v>
      </c>
      <c r="N88" s="241">
        <v>67.716666666666669</v>
      </c>
      <c r="O88" s="241">
        <v>71.541666666666671</v>
      </c>
      <c r="P88" s="241">
        <v>89.141666666666652</v>
      </c>
      <c r="Q88" s="241">
        <v>89.191666666666663</v>
      </c>
      <c r="R88" s="241">
        <v>88.925000000000011</v>
      </c>
      <c r="S88" s="241">
        <v>69.516666666666666</v>
      </c>
      <c r="T88" s="241">
        <v>104.90833333333335</v>
      </c>
      <c r="U88" s="241">
        <v>823.83333333333337</v>
      </c>
      <c r="V88" s="241">
        <v>12.90833333333333</v>
      </c>
      <c r="W88" s="256">
        <v>589.58333333333337</v>
      </c>
      <c r="X88" s="215">
        <v>0</v>
      </c>
      <c r="Y88" s="213">
        <v>0</v>
      </c>
      <c r="Z88" s="213">
        <v>0</v>
      </c>
      <c r="AA88" s="213">
        <v>0</v>
      </c>
      <c r="AB88" s="213">
        <v>0</v>
      </c>
      <c r="AC88" s="213">
        <v>0</v>
      </c>
      <c r="AD88" s="213">
        <v>0</v>
      </c>
      <c r="AE88" s="213">
        <v>0</v>
      </c>
      <c r="AF88" s="213">
        <v>0</v>
      </c>
      <c r="AG88" s="213">
        <v>0</v>
      </c>
      <c r="AH88" s="213">
        <v>0</v>
      </c>
      <c r="AI88" s="213">
        <v>0</v>
      </c>
      <c r="AJ88" s="213">
        <v>0</v>
      </c>
      <c r="AK88" s="213">
        <v>0</v>
      </c>
      <c r="AL88" s="213">
        <v>0</v>
      </c>
      <c r="AM88" s="214">
        <v>0</v>
      </c>
      <c r="AN88" s="231">
        <v>8.5</v>
      </c>
      <c r="AO88" s="213">
        <v>0</v>
      </c>
      <c r="AP88" s="244">
        <f t="shared" si="1"/>
        <v>639.58333333333337</v>
      </c>
      <c r="AQ88" s="242">
        <v>589.58333333333337</v>
      </c>
      <c r="AR88" s="239">
        <v>50</v>
      </c>
    </row>
    <row r="89" spans="1:44" x14ac:dyDescent="0.35">
      <c r="A89" s="202">
        <v>45378</v>
      </c>
      <c r="B89" s="241">
        <v>49.208333333333321</v>
      </c>
      <c r="C89" s="241">
        <v>91.5</v>
      </c>
      <c r="D89" s="242">
        <v>17.891666666666662</v>
      </c>
      <c r="E89" s="241">
        <v>37.166666666666664</v>
      </c>
      <c r="F89" s="241">
        <v>94.824999999999989</v>
      </c>
      <c r="G89" s="248">
        <v>85.458333333333329</v>
      </c>
      <c r="H89" s="255">
        <v>96.366666666666674</v>
      </c>
      <c r="I89" s="254">
        <v>19.381818181818179</v>
      </c>
      <c r="J89" s="241">
        <v>48.983333333333341</v>
      </c>
      <c r="K89" s="241">
        <v>48.900000000000006</v>
      </c>
      <c r="L89" s="241">
        <v>66.774999999999991</v>
      </c>
      <c r="M89" s="241">
        <v>66.483333333333334</v>
      </c>
      <c r="N89" s="241">
        <v>66.24166666666666</v>
      </c>
      <c r="O89" s="241">
        <v>69.924999999999997</v>
      </c>
      <c r="P89" s="241">
        <v>87.3</v>
      </c>
      <c r="Q89" s="241">
        <v>87.350000000000009</v>
      </c>
      <c r="R89" s="241">
        <v>87.208333333333329</v>
      </c>
      <c r="S89" s="241">
        <v>67.991666666666674</v>
      </c>
      <c r="T89" s="241">
        <v>105.51666666666667</v>
      </c>
      <c r="U89" s="241">
        <v>823.66666666666663</v>
      </c>
      <c r="V89" s="241">
        <v>14.125</v>
      </c>
      <c r="W89" s="256">
        <v>578.25</v>
      </c>
      <c r="X89" s="215">
        <v>0</v>
      </c>
      <c r="Y89" s="213">
        <v>0</v>
      </c>
      <c r="Z89" s="213">
        <v>0</v>
      </c>
      <c r="AA89" s="213">
        <v>0</v>
      </c>
      <c r="AB89" s="213">
        <v>0</v>
      </c>
      <c r="AC89" s="213">
        <v>0</v>
      </c>
      <c r="AD89" s="213">
        <v>0</v>
      </c>
      <c r="AE89" s="213">
        <v>0</v>
      </c>
      <c r="AF89" s="213">
        <v>0</v>
      </c>
      <c r="AG89" s="213">
        <v>0</v>
      </c>
      <c r="AH89" s="213">
        <v>0</v>
      </c>
      <c r="AI89" s="213">
        <v>0</v>
      </c>
      <c r="AJ89" s="213">
        <v>0</v>
      </c>
      <c r="AK89" s="213">
        <v>0</v>
      </c>
      <c r="AL89" s="213">
        <v>0</v>
      </c>
      <c r="AM89" s="214">
        <v>0</v>
      </c>
      <c r="AN89" s="231">
        <v>8.5</v>
      </c>
      <c r="AO89" s="213">
        <v>0</v>
      </c>
      <c r="AP89" s="244">
        <f t="shared" si="1"/>
        <v>628.25</v>
      </c>
      <c r="AQ89" s="242">
        <v>578.25</v>
      </c>
      <c r="AR89" s="239">
        <v>50</v>
      </c>
    </row>
    <row r="90" spans="1:44" ht="15" thickBot="1" x14ac:dyDescent="0.4">
      <c r="A90" s="207">
        <v>45379</v>
      </c>
      <c r="B90" s="241">
        <v>49.274999999999984</v>
      </c>
      <c r="C90" s="241">
        <v>91.458333333333329</v>
      </c>
      <c r="D90" s="242">
        <v>18.116666666666667</v>
      </c>
      <c r="E90" s="241">
        <v>37.516666666666659</v>
      </c>
      <c r="F90" s="241">
        <v>95.008333333333326</v>
      </c>
      <c r="G90" s="248">
        <v>86.316666666666677</v>
      </c>
      <c r="H90" s="255">
        <v>96.483333333333334</v>
      </c>
      <c r="I90" s="241">
        <v>49.175000000000004</v>
      </c>
      <c r="J90" s="241">
        <v>49.175000000000004</v>
      </c>
      <c r="K90" s="241">
        <v>48.94166666666667</v>
      </c>
      <c r="L90" s="241">
        <v>67.525000000000006</v>
      </c>
      <c r="M90" s="241">
        <v>67.349999999999994</v>
      </c>
      <c r="N90" s="241">
        <v>67.125</v>
      </c>
      <c r="O90" s="241">
        <v>70.95</v>
      </c>
      <c r="P90" s="241">
        <v>88.141666666666666</v>
      </c>
      <c r="Q90" s="241">
        <v>88.216666666666654</v>
      </c>
      <c r="R90" s="241">
        <v>87.77500000000002</v>
      </c>
      <c r="S90" s="241">
        <v>68.558333333333337</v>
      </c>
      <c r="T90" s="241">
        <v>105.72499999999998</v>
      </c>
      <c r="U90" s="241">
        <v>824</v>
      </c>
      <c r="V90" s="241">
        <v>15.15</v>
      </c>
      <c r="W90" s="256">
        <v>583</v>
      </c>
      <c r="X90" s="215">
        <v>0</v>
      </c>
      <c r="Y90" s="213">
        <v>0</v>
      </c>
      <c r="Z90" s="213">
        <v>0</v>
      </c>
      <c r="AA90" s="213">
        <v>0</v>
      </c>
      <c r="AB90" s="213">
        <v>0</v>
      </c>
      <c r="AC90" s="213">
        <v>0</v>
      </c>
      <c r="AD90" s="213">
        <v>0</v>
      </c>
      <c r="AE90" s="213">
        <v>0</v>
      </c>
      <c r="AF90" s="213">
        <v>0</v>
      </c>
      <c r="AG90" s="213">
        <v>0</v>
      </c>
      <c r="AH90" s="213">
        <v>0</v>
      </c>
      <c r="AI90" s="213">
        <v>0</v>
      </c>
      <c r="AJ90" s="213">
        <v>0</v>
      </c>
      <c r="AK90" s="213">
        <v>0</v>
      </c>
      <c r="AL90" s="213">
        <v>0</v>
      </c>
      <c r="AM90" s="214">
        <v>0</v>
      </c>
      <c r="AN90" s="231">
        <v>8.5</v>
      </c>
      <c r="AO90" s="213">
        <v>0</v>
      </c>
      <c r="AP90" s="244">
        <f t="shared" si="1"/>
        <v>633</v>
      </c>
      <c r="AQ90" s="242">
        <v>583</v>
      </c>
      <c r="AR90" s="239">
        <v>50</v>
      </c>
    </row>
    <row r="91" spans="1:44" x14ac:dyDescent="0.35">
      <c r="A91" s="202">
        <v>45380</v>
      </c>
      <c r="B91" s="241">
        <v>49.024999999999999</v>
      </c>
      <c r="C91" s="241">
        <v>90.800000000000011</v>
      </c>
      <c r="D91" s="242">
        <v>17.875</v>
      </c>
      <c r="E91" s="241">
        <v>35.983333333333327</v>
      </c>
      <c r="F91" s="241">
        <v>94.108333333333334</v>
      </c>
      <c r="G91" s="248">
        <v>87.516666666666666</v>
      </c>
      <c r="H91" s="255">
        <v>96.016666666666666</v>
      </c>
      <c r="I91" s="241">
        <v>19.133333333333329</v>
      </c>
      <c r="J91" s="241">
        <v>48.783333333333339</v>
      </c>
      <c r="K91" s="241">
        <v>48.708333333333336</v>
      </c>
      <c r="L91" s="241">
        <v>68.308333333333337</v>
      </c>
      <c r="M91" s="241">
        <v>68.158333333333346</v>
      </c>
      <c r="N91" s="241">
        <v>67.95</v>
      </c>
      <c r="O91" s="241">
        <v>72.191666666666663</v>
      </c>
      <c r="P91" s="241">
        <v>89.325000000000003</v>
      </c>
      <c r="Q91" s="241">
        <v>89.391666666666652</v>
      </c>
      <c r="R91" s="241">
        <v>89.208333333333329</v>
      </c>
      <c r="S91" s="241">
        <v>69.833333333333329</v>
      </c>
      <c r="T91" s="241">
        <v>103.55000000000001</v>
      </c>
      <c r="U91" s="241">
        <v>824.08333333333337</v>
      </c>
      <c r="V91" s="241">
        <v>13.4</v>
      </c>
      <c r="W91" s="256">
        <v>591.5</v>
      </c>
      <c r="X91" s="215">
        <v>0</v>
      </c>
      <c r="Y91" s="213">
        <v>0</v>
      </c>
      <c r="Z91" s="213">
        <v>0</v>
      </c>
      <c r="AA91" s="213">
        <v>0</v>
      </c>
      <c r="AB91" s="213">
        <v>0</v>
      </c>
      <c r="AC91" s="213">
        <v>0</v>
      </c>
      <c r="AD91" s="213">
        <v>0</v>
      </c>
      <c r="AE91" s="213">
        <v>0</v>
      </c>
      <c r="AF91" s="213">
        <v>0</v>
      </c>
      <c r="AG91" s="213">
        <v>0</v>
      </c>
      <c r="AH91" s="213">
        <v>0</v>
      </c>
      <c r="AI91" s="213">
        <v>0</v>
      </c>
      <c r="AJ91" s="213">
        <v>0</v>
      </c>
      <c r="AK91" s="213">
        <v>0</v>
      </c>
      <c r="AL91" s="213">
        <v>0</v>
      </c>
      <c r="AM91" s="214">
        <v>0</v>
      </c>
      <c r="AN91" s="231">
        <v>8.5</v>
      </c>
      <c r="AO91" s="213">
        <v>0</v>
      </c>
      <c r="AP91" s="244">
        <f t="shared" si="1"/>
        <v>641.5</v>
      </c>
      <c r="AQ91" s="242">
        <v>591.5</v>
      </c>
      <c r="AR91" s="239">
        <v>50</v>
      </c>
    </row>
    <row r="92" spans="1:44" ht="15" thickBot="1" x14ac:dyDescent="0.4">
      <c r="A92" s="207">
        <v>45381</v>
      </c>
      <c r="B92" s="241">
        <v>49.408333333333324</v>
      </c>
      <c r="C92" s="241">
        <v>91.5</v>
      </c>
      <c r="D92" s="242">
        <v>18.05</v>
      </c>
      <c r="E92" s="241">
        <v>36.791666666666671</v>
      </c>
      <c r="F92" s="241">
        <v>95.625</v>
      </c>
      <c r="G92" s="248">
        <v>86.875</v>
      </c>
      <c r="H92" s="255">
        <v>96.875</v>
      </c>
      <c r="I92" s="241">
        <v>19.333333333333336</v>
      </c>
      <c r="J92" s="241">
        <v>49.133333333333333</v>
      </c>
      <c r="K92" s="241">
        <v>49.050000000000011</v>
      </c>
      <c r="L92" s="241">
        <v>67.725000000000009</v>
      </c>
      <c r="M92" s="241">
        <v>67.433333333333337</v>
      </c>
      <c r="N92" s="241">
        <v>67.25</v>
      </c>
      <c r="O92" s="241">
        <v>71.566666666666663</v>
      </c>
      <c r="P92" s="241">
        <v>88.716666666666654</v>
      </c>
      <c r="Q92" s="241">
        <v>88.75</v>
      </c>
      <c r="R92" s="241">
        <v>88.616666666666674</v>
      </c>
      <c r="S92" s="241">
        <v>69.14166666666668</v>
      </c>
      <c r="T92" s="241">
        <v>104.90833333333335</v>
      </c>
      <c r="U92" s="241">
        <v>824.08333333333337</v>
      </c>
      <c r="V92" s="241">
        <v>14.025</v>
      </c>
      <c r="W92" s="256">
        <v>587.5</v>
      </c>
      <c r="X92" s="215">
        <v>0</v>
      </c>
      <c r="Y92" s="213">
        <v>0</v>
      </c>
      <c r="Z92" s="213">
        <v>0</v>
      </c>
      <c r="AA92" s="213">
        <v>0</v>
      </c>
      <c r="AB92" s="213">
        <v>0</v>
      </c>
      <c r="AC92" s="213">
        <v>0</v>
      </c>
      <c r="AD92" s="213">
        <v>0</v>
      </c>
      <c r="AE92" s="213">
        <v>0</v>
      </c>
      <c r="AF92" s="213">
        <v>0</v>
      </c>
      <c r="AG92" s="213">
        <v>0</v>
      </c>
      <c r="AH92" s="213">
        <v>0</v>
      </c>
      <c r="AI92" s="213">
        <v>0</v>
      </c>
      <c r="AJ92" s="213">
        <v>0</v>
      </c>
      <c r="AK92" s="213">
        <v>0</v>
      </c>
      <c r="AL92" s="213">
        <v>0</v>
      </c>
      <c r="AM92" s="214">
        <v>0</v>
      </c>
      <c r="AN92" s="231">
        <v>8.5</v>
      </c>
      <c r="AO92" s="213">
        <v>0</v>
      </c>
      <c r="AP92" s="244">
        <f t="shared" si="1"/>
        <v>637.5</v>
      </c>
      <c r="AQ92" s="242">
        <v>587.5</v>
      </c>
      <c r="AR92" s="239">
        <v>50</v>
      </c>
    </row>
    <row r="93" spans="1:44" x14ac:dyDescent="0.35">
      <c r="A93" s="202">
        <v>45382</v>
      </c>
      <c r="B93" s="241">
        <v>49.358333333333327</v>
      </c>
      <c r="C93" s="241">
        <v>76.016666666666666</v>
      </c>
      <c r="D93" s="241">
        <v>18.791666666666668</v>
      </c>
      <c r="E93" s="241">
        <v>37.06666666666667</v>
      </c>
      <c r="F93" s="241">
        <v>79.27500000000002</v>
      </c>
      <c r="G93" s="248">
        <v>85.141666666666666</v>
      </c>
      <c r="H93" s="255">
        <v>83.033333333333346</v>
      </c>
      <c r="I93" s="241">
        <v>19.758333333333333</v>
      </c>
      <c r="J93" s="241">
        <v>49.125</v>
      </c>
      <c r="K93" s="241">
        <v>49.05833333333333</v>
      </c>
      <c r="L93" s="241">
        <v>67.050000000000026</v>
      </c>
      <c r="M93" s="241">
        <v>66.016666666666666</v>
      </c>
      <c r="N93" s="241">
        <v>65.825000000000003</v>
      </c>
      <c r="O93" s="241">
        <v>69.975000000000009</v>
      </c>
      <c r="P93" s="241">
        <v>86.45</v>
      </c>
      <c r="Q93" s="241">
        <v>86.483333333333334</v>
      </c>
      <c r="R93" s="241">
        <v>86.358333333333334</v>
      </c>
      <c r="S93" s="241">
        <v>67.674999999999997</v>
      </c>
      <c r="T93" s="241">
        <v>105.71666666666668</v>
      </c>
      <c r="U93" s="241">
        <v>829.25</v>
      </c>
      <c r="V93" s="241">
        <v>27.833333333333339</v>
      </c>
      <c r="W93" s="256">
        <v>591.5</v>
      </c>
      <c r="X93" s="215">
        <v>0</v>
      </c>
      <c r="Y93" s="213">
        <v>0</v>
      </c>
      <c r="Z93" s="213">
        <v>0</v>
      </c>
      <c r="AA93" s="213">
        <v>0</v>
      </c>
      <c r="AB93" s="213">
        <v>0</v>
      </c>
      <c r="AC93" s="213">
        <v>0</v>
      </c>
      <c r="AD93" s="213">
        <v>0</v>
      </c>
      <c r="AE93" s="213">
        <v>0</v>
      </c>
      <c r="AF93" s="213">
        <v>0</v>
      </c>
      <c r="AG93" s="213">
        <v>0</v>
      </c>
      <c r="AH93" s="213">
        <v>0</v>
      </c>
      <c r="AI93" s="213">
        <v>0</v>
      </c>
      <c r="AJ93" s="213">
        <v>0</v>
      </c>
      <c r="AK93" s="213">
        <v>0</v>
      </c>
      <c r="AL93" s="213">
        <v>0</v>
      </c>
      <c r="AM93" s="214">
        <v>0</v>
      </c>
      <c r="AN93" s="231">
        <v>8.5</v>
      </c>
      <c r="AO93" s="213">
        <v>0</v>
      </c>
      <c r="AP93" s="244">
        <f t="shared" si="1"/>
        <v>641.5</v>
      </c>
      <c r="AQ93" s="242">
        <v>591.5</v>
      </c>
      <c r="AR93" s="239">
        <v>50</v>
      </c>
    </row>
    <row r="95" spans="1:44" ht="15" thickBot="1" x14ac:dyDescent="0.4"/>
    <row r="96" spans="1:44" ht="102" thickBot="1" x14ac:dyDescent="0.4">
      <c r="U96" s="194" t="s">
        <v>4</v>
      </c>
      <c r="V96" s="195" t="s">
        <v>143</v>
      </c>
      <c r="W96" s="195" t="s">
        <v>144</v>
      </c>
      <c r="X96" s="195" t="s">
        <v>145</v>
      </c>
      <c r="Y96" s="195" t="s">
        <v>146</v>
      </c>
      <c r="Z96" s="195" t="s">
        <v>147</v>
      </c>
      <c r="AA96" s="196" t="s">
        <v>148</v>
      </c>
      <c r="AC96" s="194" t="s">
        <v>4</v>
      </c>
      <c r="AD96" s="195" t="s">
        <v>143</v>
      </c>
      <c r="AE96" s="195" t="s">
        <v>144</v>
      </c>
      <c r="AF96" s="195" t="s">
        <v>145</v>
      </c>
      <c r="AG96" s="195" t="s">
        <v>146</v>
      </c>
      <c r="AH96" s="195" t="s">
        <v>147</v>
      </c>
      <c r="AI96" s="196" t="s">
        <v>148</v>
      </c>
      <c r="AK96" s="194" t="s">
        <v>4</v>
      </c>
      <c r="AL96" s="195" t="s">
        <v>143</v>
      </c>
      <c r="AM96" s="195" t="s">
        <v>144</v>
      </c>
      <c r="AN96" s="195" t="s">
        <v>145</v>
      </c>
      <c r="AO96" s="195" t="s">
        <v>146</v>
      </c>
      <c r="AP96" s="195" t="s">
        <v>147</v>
      </c>
      <c r="AQ96" s="196" t="s">
        <v>148</v>
      </c>
    </row>
    <row r="97" spans="21:43" ht="15" thickBot="1" x14ac:dyDescent="0.4">
      <c r="U97" s="202">
        <v>45292</v>
      </c>
      <c r="V97" s="220">
        <v>49.366666666666653</v>
      </c>
      <c r="W97" s="220">
        <v>92.45</v>
      </c>
      <c r="X97" s="221">
        <v>17.533333333333335</v>
      </c>
      <c r="Y97" s="220">
        <v>35.775000000000006</v>
      </c>
      <c r="Z97" s="220">
        <v>95.716666666666654</v>
      </c>
      <c r="AA97" s="245">
        <v>84.874999999999986</v>
      </c>
      <c r="AC97" s="207">
        <v>45323</v>
      </c>
      <c r="AD97" s="235">
        <v>49.30833333333333</v>
      </c>
      <c r="AE97" s="235">
        <v>96.933333333333337</v>
      </c>
      <c r="AF97" s="236">
        <v>14.699999999999998</v>
      </c>
      <c r="AG97" s="235">
        <v>35.549999999999997</v>
      </c>
      <c r="AH97" s="235">
        <v>97.59999999999998</v>
      </c>
      <c r="AI97" s="247">
        <v>85.266666666666666</v>
      </c>
      <c r="AK97" s="202">
        <v>45352</v>
      </c>
      <c r="AL97" s="241">
        <v>49.399999999999984</v>
      </c>
      <c r="AM97" s="241">
        <v>92.566666666666663</v>
      </c>
      <c r="AN97" s="242">
        <v>16.108333333333334</v>
      </c>
      <c r="AO97" s="241">
        <v>35.266666666666666</v>
      </c>
      <c r="AP97" s="241">
        <v>93.958333333333357</v>
      </c>
      <c r="AQ97" s="248">
        <v>85.936363636363637</v>
      </c>
    </row>
    <row r="98" spans="21:43" ht="15" thickBot="1" x14ac:dyDescent="0.4">
      <c r="U98" s="207">
        <v>45293</v>
      </c>
      <c r="V98" s="220">
        <v>49.383333333333326</v>
      </c>
      <c r="W98" s="220">
        <v>93.008333333333326</v>
      </c>
      <c r="X98" s="221">
        <v>17.3</v>
      </c>
      <c r="Y98" s="220">
        <v>34.216666666666669</v>
      </c>
      <c r="Z98" s="220">
        <v>95.699999999999989</v>
      </c>
      <c r="AA98" s="245">
        <v>84.783333333333331</v>
      </c>
      <c r="AC98" s="202">
        <v>45324</v>
      </c>
      <c r="AD98" s="235">
        <v>49.366666666666667</v>
      </c>
      <c r="AE98" s="235">
        <v>96.075000000000003</v>
      </c>
      <c r="AF98" s="236">
        <v>14.641666666666666</v>
      </c>
      <c r="AG98" s="235">
        <v>35.991666666666667</v>
      </c>
      <c r="AH98" s="235">
        <v>95.850000000000009</v>
      </c>
      <c r="AI98" s="247">
        <v>86.416666666666671</v>
      </c>
      <c r="AK98" s="207">
        <v>45353</v>
      </c>
      <c r="AL98" s="241">
        <v>49.399999999999984</v>
      </c>
      <c r="AM98" s="241">
        <v>92.699999999999989</v>
      </c>
      <c r="AN98" s="242">
        <v>16.266666666666666</v>
      </c>
      <c r="AO98" s="241">
        <v>35.341666666666669</v>
      </c>
      <c r="AP98" s="241">
        <v>94.100000000000009</v>
      </c>
      <c r="AQ98" s="248">
        <v>86.074999999999989</v>
      </c>
    </row>
    <row r="99" spans="21:43" ht="15" thickBot="1" x14ac:dyDescent="0.4">
      <c r="U99" s="202">
        <v>45294</v>
      </c>
      <c r="V99" s="220">
        <v>49.333333333333321</v>
      </c>
      <c r="W99" s="220">
        <v>91.7</v>
      </c>
      <c r="X99" s="221">
        <v>17.333333333333336</v>
      </c>
      <c r="Y99" s="220">
        <v>36.31666666666667</v>
      </c>
      <c r="Z99" s="220">
        <v>94.00833333333334</v>
      </c>
      <c r="AA99" s="245">
        <v>86.424999999999997</v>
      </c>
      <c r="AC99" s="207">
        <v>45325</v>
      </c>
      <c r="AD99" s="235">
        <v>48.766666666666659</v>
      </c>
      <c r="AE99" s="235">
        <v>86.891666666666652</v>
      </c>
      <c r="AF99" s="236">
        <v>16.425000000000001</v>
      </c>
      <c r="AG99" s="235">
        <v>35.858333333333327</v>
      </c>
      <c r="AH99" s="235">
        <v>87.516666666666652</v>
      </c>
      <c r="AI99" s="247">
        <v>87.016666666666666</v>
      </c>
      <c r="AK99" s="202">
        <v>45354</v>
      </c>
      <c r="AL99" s="241">
        <v>49.381818181818176</v>
      </c>
      <c r="AM99" s="241">
        <v>97.100000000000009</v>
      </c>
      <c r="AN99" s="242">
        <v>15.125</v>
      </c>
      <c r="AO99" s="241">
        <v>33.425000000000004</v>
      </c>
      <c r="AP99" s="241">
        <v>97.133333333333326</v>
      </c>
      <c r="AQ99" s="248">
        <v>87.508333333333326</v>
      </c>
    </row>
    <row r="100" spans="21:43" ht="15" thickBot="1" x14ac:dyDescent="0.4">
      <c r="U100" s="207">
        <v>45295</v>
      </c>
      <c r="V100" s="220">
        <v>49.016666666666659</v>
      </c>
      <c r="W100" s="220">
        <v>92.591666666666654</v>
      </c>
      <c r="X100" s="221">
        <v>16.900000000000002</v>
      </c>
      <c r="Y100" s="220">
        <v>34.25</v>
      </c>
      <c r="Z100" s="220">
        <v>94.533333333333317</v>
      </c>
      <c r="AA100" s="245">
        <v>86.75</v>
      </c>
      <c r="AC100" s="202">
        <v>45326</v>
      </c>
      <c r="AD100" s="235">
        <v>49.399999999999984</v>
      </c>
      <c r="AE100" s="235">
        <v>94.649999999999991</v>
      </c>
      <c r="AF100" s="236">
        <v>16.083333333333336</v>
      </c>
      <c r="AG100" s="235">
        <v>35.583333333333336</v>
      </c>
      <c r="AH100" s="235">
        <v>96.15000000000002</v>
      </c>
      <c r="AI100" s="247">
        <v>86.841666666666654</v>
      </c>
      <c r="AK100" s="207">
        <v>45355</v>
      </c>
      <c r="AL100" s="241">
        <v>49.399999999999984</v>
      </c>
      <c r="AM100" s="241">
        <v>97.45</v>
      </c>
      <c r="AN100" s="242">
        <v>14.983333333333334</v>
      </c>
      <c r="AO100" s="241">
        <v>33.666666666666664</v>
      </c>
      <c r="AP100" s="241">
        <v>96.608333333333334</v>
      </c>
      <c r="AQ100" s="248">
        <v>80.466666666666669</v>
      </c>
    </row>
    <row r="101" spans="21:43" ht="15" thickBot="1" x14ac:dyDescent="0.4">
      <c r="U101" s="202">
        <v>45296</v>
      </c>
      <c r="V101" s="220">
        <v>49.391666666666659</v>
      </c>
      <c r="W101" s="220">
        <v>91.72499999999998</v>
      </c>
      <c r="X101" s="221">
        <v>16.883333333333333</v>
      </c>
      <c r="Y101" s="220">
        <v>35.325000000000003</v>
      </c>
      <c r="Z101" s="220">
        <v>93.958333333333314</v>
      </c>
      <c r="AA101" s="245">
        <v>86.208333333333329</v>
      </c>
      <c r="AC101" s="207">
        <v>45327</v>
      </c>
      <c r="AD101" s="235">
        <v>49.324999999999989</v>
      </c>
      <c r="AE101" s="235">
        <v>95.016666666666666</v>
      </c>
      <c r="AF101" s="236">
        <v>15.91666666666667</v>
      </c>
      <c r="AG101" s="235">
        <v>35.340000000000003</v>
      </c>
      <c r="AH101" s="235">
        <v>95.666666666666671</v>
      </c>
      <c r="AI101" s="247">
        <v>86.50833333333334</v>
      </c>
      <c r="AK101" s="202">
        <v>45356</v>
      </c>
      <c r="AL101" s="241">
        <v>49.399999999999984</v>
      </c>
      <c r="AM101" s="241">
        <v>95.75</v>
      </c>
      <c r="AN101" s="242">
        <v>15.308333333333332</v>
      </c>
      <c r="AO101" s="241">
        <v>35.058333333333337</v>
      </c>
      <c r="AP101" s="241">
        <v>96.116666666666674</v>
      </c>
      <c r="AQ101" s="248">
        <v>87.058333333333337</v>
      </c>
    </row>
    <row r="102" spans="21:43" ht="15" thickBot="1" x14ac:dyDescent="0.4">
      <c r="U102" s="207">
        <v>45297</v>
      </c>
      <c r="V102" s="220">
        <v>49.383333333333326</v>
      </c>
      <c r="W102" s="220">
        <v>92.666666666666671</v>
      </c>
      <c r="X102" s="221">
        <v>16.458333333333332</v>
      </c>
      <c r="Y102" s="220">
        <v>35.375000000000007</v>
      </c>
      <c r="Z102" s="220">
        <v>94.74166666666666</v>
      </c>
      <c r="AA102" s="245">
        <v>85.516666666666666</v>
      </c>
      <c r="AC102" s="202">
        <v>45328</v>
      </c>
      <c r="AD102" s="235">
        <v>49.399999999999984</v>
      </c>
      <c r="AE102" s="235">
        <v>93.883333333333326</v>
      </c>
      <c r="AF102" s="236">
        <v>15.891666666666667</v>
      </c>
      <c r="AG102" s="235">
        <v>35.799999999999997</v>
      </c>
      <c r="AH102" s="235">
        <v>95.125</v>
      </c>
      <c r="AI102" s="247">
        <v>87.916666666666671</v>
      </c>
      <c r="AK102" s="207">
        <v>45357</v>
      </c>
      <c r="AL102" s="241">
        <v>49.366666666666653</v>
      </c>
      <c r="AM102" s="241">
        <v>96.233333333333334</v>
      </c>
      <c r="AN102" s="242">
        <v>15.425000000000002</v>
      </c>
      <c r="AO102" s="241">
        <v>35.475000000000009</v>
      </c>
      <c r="AP102" s="241">
        <v>96.491666666666674</v>
      </c>
      <c r="AQ102" s="248">
        <v>86.558333333333337</v>
      </c>
    </row>
    <row r="103" spans="21:43" ht="15" thickBot="1" x14ac:dyDescent="0.4">
      <c r="U103" s="202">
        <v>45298</v>
      </c>
      <c r="V103" s="220">
        <v>49.408333333333324</v>
      </c>
      <c r="W103" s="220">
        <v>93.666666666666671</v>
      </c>
      <c r="X103" s="221">
        <v>16.391666666666666</v>
      </c>
      <c r="Y103" s="220">
        <v>34.200000000000003</v>
      </c>
      <c r="Z103" s="220">
        <v>94.625</v>
      </c>
      <c r="AA103" s="245">
        <v>86.058333333333337</v>
      </c>
      <c r="AC103" s="207">
        <v>45329</v>
      </c>
      <c r="AD103" s="235">
        <v>49.399999999999984</v>
      </c>
      <c r="AE103" s="235">
        <v>94.816666666666663</v>
      </c>
      <c r="AF103" s="236">
        <v>15.658333333333333</v>
      </c>
      <c r="AG103" s="235">
        <v>35.283333333333331</v>
      </c>
      <c r="AH103" s="235">
        <v>96.02500000000002</v>
      </c>
      <c r="AI103" s="247">
        <v>87.38333333333334</v>
      </c>
      <c r="AK103" s="202">
        <v>45358</v>
      </c>
      <c r="AL103" s="241">
        <v>49.291666666666664</v>
      </c>
      <c r="AM103" s="241">
        <v>96.49166666666666</v>
      </c>
      <c r="AN103" s="242">
        <v>14.83333333333333</v>
      </c>
      <c r="AO103" s="241">
        <v>33.783333333333339</v>
      </c>
      <c r="AP103" s="241">
        <v>96.324999999999974</v>
      </c>
      <c r="AQ103" s="248">
        <v>85.983333333333334</v>
      </c>
    </row>
    <row r="104" spans="21:43" ht="15" thickBot="1" x14ac:dyDescent="0.4">
      <c r="U104" s="207">
        <v>45299</v>
      </c>
      <c r="V104" s="220">
        <v>49.374999999999993</v>
      </c>
      <c r="W104" s="220">
        <v>92.816666666666663</v>
      </c>
      <c r="X104" s="221">
        <v>16.883333333333333</v>
      </c>
      <c r="Y104" s="220">
        <v>34.658333333333324</v>
      </c>
      <c r="Z104" s="220">
        <v>94.316666666666663</v>
      </c>
      <c r="AA104" s="245">
        <v>79.63333333333334</v>
      </c>
      <c r="AC104" s="202">
        <v>45330</v>
      </c>
      <c r="AD104" s="235">
        <v>49.399999999999984</v>
      </c>
      <c r="AE104" s="235">
        <v>94.766666666666652</v>
      </c>
      <c r="AF104" s="236">
        <v>15.774999999999999</v>
      </c>
      <c r="AG104" s="235">
        <v>35.574999999999996</v>
      </c>
      <c r="AH104" s="235">
        <v>96.250000000000014</v>
      </c>
      <c r="AI104" s="247">
        <v>86.683333333333337</v>
      </c>
      <c r="AK104" s="207">
        <v>45359</v>
      </c>
      <c r="AL104" s="241">
        <v>49.375</v>
      </c>
      <c r="AM104" s="241">
        <v>97.433333333333337</v>
      </c>
      <c r="AN104" s="242">
        <v>14.558333333333335</v>
      </c>
      <c r="AO104" s="241">
        <v>34.408333333333331</v>
      </c>
      <c r="AP104" s="241">
        <v>96.608333333333348</v>
      </c>
      <c r="AQ104" s="248">
        <v>86.766666666666666</v>
      </c>
    </row>
    <row r="105" spans="21:43" ht="15" thickBot="1" x14ac:dyDescent="0.4">
      <c r="U105" s="202">
        <v>45300</v>
      </c>
      <c r="V105" s="220">
        <v>49.366666666666667</v>
      </c>
      <c r="W105" s="220">
        <v>88.875</v>
      </c>
      <c r="X105" s="221">
        <v>17.483333333333334</v>
      </c>
      <c r="Y105" s="220">
        <v>35.066666666666663</v>
      </c>
      <c r="Z105" s="220">
        <v>91.75833333333334</v>
      </c>
      <c r="AA105" s="245">
        <v>84.2</v>
      </c>
      <c r="AC105" s="207">
        <v>45331</v>
      </c>
      <c r="AD105" s="235">
        <v>49.399999999999984</v>
      </c>
      <c r="AE105" s="235">
        <v>93.74166666666666</v>
      </c>
      <c r="AF105" s="236">
        <v>16.224999999999998</v>
      </c>
      <c r="AG105" s="235">
        <v>36.908333333333331</v>
      </c>
      <c r="AH105" s="235">
        <v>95.34166666666664</v>
      </c>
      <c r="AI105" s="247">
        <v>87.316666666666663</v>
      </c>
      <c r="AK105" s="202">
        <v>45360</v>
      </c>
      <c r="AL105" s="241">
        <v>49.366666666666667</v>
      </c>
      <c r="AM105" s="241">
        <v>96.899999999999991</v>
      </c>
      <c r="AN105" s="242">
        <v>14.716666666666663</v>
      </c>
      <c r="AO105" s="241">
        <v>34.774999999999999</v>
      </c>
      <c r="AP105" s="241">
        <v>96.308333333333351</v>
      </c>
      <c r="AQ105" s="248">
        <v>86.97499999999998</v>
      </c>
    </row>
    <row r="106" spans="21:43" ht="15" thickBot="1" x14ac:dyDescent="0.4">
      <c r="U106" s="207">
        <v>45301</v>
      </c>
      <c r="V106" s="220">
        <v>49.716666666666669</v>
      </c>
      <c r="W106" s="220">
        <v>66.966666666666669</v>
      </c>
      <c r="X106" s="221">
        <v>18.166666666666668</v>
      </c>
      <c r="Y106" s="220">
        <v>35.050000000000004</v>
      </c>
      <c r="Z106" s="220">
        <v>68.099999999999994</v>
      </c>
      <c r="AA106" s="245">
        <v>84.991666666666674</v>
      </c>
      <c r="AC106" s="202">
        <v>45332</v>
      </c>
      <c r="AD106" s="235">
        <v>49.42499999999999</v>
      </c>
      <c r="AE106" s="235">
        <v>92.833333333333329</v>
      </c>
      <c r="AF106" s="236">
        <v>17.133333333333333</v>
      </c>
      <c r="AG106" s="235">
        <v>37.416666666666664</v>
      </c>
      <c r="AH106" s="235">
        <v>95.741666666666674</v>
      </c>
      <c r="AI106" s="247">
        <v>86.825000000000003</v>
      </c>
      <c r="AK106" s="207">
        <v>45361</v>
      </c>
      <c r="AL106" s="241">
        <v>49.358333333333327</v>
      </c>
      <c r="AM106" s="241">
        <v>97.933333333333337</v>
      </c>
      <c r="AN106" s="242">
        <v>14.83333333333333</v>
      </c>
      <c r="AO106" s="241">
        <v>35.19166666666667</v>
      </c>
      <c r="AP106" s="241">
        <v>97.258333333333326</v>
      </c>
      <c r="AQ106" s="248">
        <v>85.97499999999998</v>
      </c>
    </row>
    <row r="107" spans="21:43" ht="15" thickBot="1" x14ac:dyDescent="0.4">
      <c r="U107" s="202">
        <v>45302</v>
      </c>
      <c r="V107" s="220">
        <v>49.48333333333332</v>
      </c>
      <c r="W107" s="220">
        <v>84.36666666666666</v>
      </c>
      <c r="X107" s="221">
        <v>17.975000000000001</v>
      </c>
      <c r="Y107" s="220">
        <v>36.9</v>
      </c>
      <c r="Z107" s="220">
        <v>87.516666666666694</v>
      </c>
      <c r="AA107" s="245">
        <v>85.691666666666663</v>
      </c>
      <c r="AC107" s="207">
        <v>45333</v>
      </c>
      <c r="AD107" s="235">
        <v>49.399999999999984</v>
      </c>
      <c r="AE107" s="235">
        <v>92.183333333333337</v>
      </c>
      <c r="AF107" s="236">
        <v>17.75</v>
      </c>
      <c r="AG107" s="235">
        <v>37.425000000000004</v>
      </c>
      <c r="AH107" s="235">
        <v>95.358333333333306</v>
      </c>
      <c r="AI107" s="247">
        <v>86.850000000000009</v>
      </c>
      <c r="AK107" s="202">
        <v>45362</v>
      </c>
      <c r="AL107" s="241">
        <v>49.383333333333326</v>
      </c>
      <c r="AM107" s="241">
        <v>97.499999999999986</v>
      </c>
      <c r="AN107" s="242">
        <v>14.875</v>
      </c>
      <c r="AO107" s="241">
        <v>35.791666666666679</v>
      </c>
      <c r="AP107" s="241">
        <v>97.291666666666671</v>
      </c>
      <c r="AQ107" s="248">
        <v>86.108333333333334</v>
      </c>
    </row>
    <row r="108" spans="21:43" ht="15" thickBot="1" x14ac:dyDescent="0.4">
      <c r="U108" s="207">
        <v>45303</v>
      </c>
      <c r="V108" s="220">
        <v>49.416666666666657</v>
      </c>
      <c r="W108" s="220">
        <v>89.866666666666674</v>
      </c>
      <c r="X108" s="221">
        <f>AVERAGE(X96:X107)</f>
        <v>17.209848484848486</v>
      </c>
      <c r="Y108" s="220">
        <v>34.35</v>
      </c>
      <c r="Z108" s="220">
        <v>92.416666666666671</v>
      </c>
      <c r="AA108" s="245">
        <v>86.341666666666654</v>
      </c>
      <c r="AC108" s="202">
        <v>45334</v>
      </c>
      <c r="AD108" s="235">
        <v>49.399999999999984</v>
      </c>
      <c r="AE108" s="235">
        <v>91.00833333333334</v>
      </c>
      <c r="AF108" s="236">
        <v>18.091666666666669</v>
      </c>
      <c r="AG108" s="235">
        <v>37.424999999999997</v>
      </c>
      <c r="AH108" s="235">
        <v>95.05</v>
      </c>
      <c r="AI108" s="247">
        <v>87.274999999999991</v>
      </c>
      <c r="AK108" s="207">
        <v>45363</v>
      </c>
      <c r="AL108" s="241">
        <v>49.383333333333326</v>
      </c>
      <c r="AM108" s="241">
        <v>96.183333333333337</v>
      </c>
      <c r="AN108" s="242">
        <v>15.158333333333331</v>
      </c>
      <c r="AO108" s="241">
        <v>36.1</v>
      </c>
      <c r="AP108" s="241">
        <v>96.2</v>
      </c>
      <c r="AQ108" s="248">
        <v>87.133333333333326</v>
      </c>
    </row>
    <row r="109" spans="21:43" ht="15" thickBot="1" x14ac:dyDescent="0.4">
      <c r="U109" s="202">
        <v>45304</v>
      </c>
      <c r="V109" s="220">
        <v>49.441666666666663</v>
      </c>
      <c r="W109" s="220">
        <v>90.666666666666671</v>
      </c>
      <c r="X109" s="221">
        <v>16.883333333333333</v>
      </c>
      <c r="Y109" s="220">
        <v>34.533333333333331</v>
      </c>
      <c r="Z109" s="220">
        <v>92.616666666666674</v>
      </c>
      <c r="AA109" s="245">
        <v>86.033333333333346</v>
      </c>
      <c r="AC109" s="207">
        <v>45335</v>
      </c>
      <c r="AD109" s="235">
        <v>49.399999999999984</v>
      </c>
      <c r="AE109" s="235">
        <v>90.341666666666683</v>
      </c>
      <c r="AF109" s="236">
        <v>18.308333333333334</v>
      </c>
      <c r="AG109" s="235">
        <v>37.991666666666667</v>
      </c>
      <c r="AH109" s="235">
        <v>94.624999999999986</v>
      </c>
      <c r="AI109" s="247">
        <v>87.166666666666686</v>
      </c>
      <c r="AK109" s="202">
        <v>45364</v>
      </c>
      <c r="AL109" s="241">
        <v>49.374999999999993</v>
      </c>
      <c r="AM109" s="241">
        <v>95.11666666666666</v>
      </c>
      <c r="AN109" s="242">
        <v>14.899999999999999</v>
      </c>
      <c r="AO109" s="241">
        <v>35.983333333333334</v>
      </c>
      <c r="AP109" s="241">
        <v>95.666666666666671</v>
      </c>
      <c r="AQ109" s="248">
        <v>86.774999999999991</v>
      </c>
    </row>
    <row r="110" spans="21:43" ht="15" thickBot="1" x14ac:dyDescent="0.4">
      <c r="U110" s="207">
        <v>45305</v>
      </c>
      <c r="V110" s="220">
        <v>49.42499999999999</v>
      </c>
      <c r="W110" s="220">
        <v>90.591666666666683</v>
      </c>
      <c r="X110" s="221">
        <v>17.066666666666666</v>
      </c>
      <c r="Y110" s="220">
        <v>35.858333333333334</v>
      </c>
      <c r="Z110" s="220">
        <v>92.583333333333329</v>
      </c>
      <c r="AA110" s="245">
        <v>86.008333333333326</v>
      </c>
      <c r="AC110" s="202">
        <v>45336</v>
      </c>
      <c r="AD110" s="235">
        <v>49.42499999999999</v>
      </c>
      <c r="AE110" s="235">
        <v>90.391666666666652</v>
      </c>
      <c r="AF110" s="236">
        <v>17.608333333333334</v>
      </c>
      <c r="AG110" s="235">
        <v>37.533333333333331</v>
      </c>
      <c r="AH110" s="235">
        <v>93.15000000000002</v>
      </c>
      <c r="AI110" s="247">
        <v>86.491666666666688</v>
      </c>
      <c r="AK110" s="207">
        <v>45365</v>
      </c>
      <c r="AL110" s="241">
        <v>49.35</v>
      </c>
      <c r="AM110" s="241">
        <v>96.050000000000011</v>
      </c>
      <c r="AN110" s="242">
        <v>15.174999999999999</v>
      </c>
      <c r="AO110" s="241">
        <v>36.858333333333334</v>
      </c>
      <c r="AP110" s="241">
        <v>95.699999999999989</v>
      </c>
      <c r="AQ110" s="248">
        <v>86.441666666666677</v>
      </c>
    </row>
    <row r="111" spans="21:43" ht="15" thickBot="1" x14ac:dyDescent="0.4">
      <c r="U111" s="202">
        <v>45306</v>
      </c>
      <c r="V111" s="220">
        <v>49.43333333333333</v>
      </c>
      <c r="W111" s="220">
        <v>89.591666666666654</v>
      </c>
      <c r="X111" s="221">
        <v>17.450000000000003</v>
      </c>
      <c r="Y111" s="220">
        <v>36.30833333333333</v>
      </c>
      <c r="Z111" s="220">
        <v>91.566666666666663</v>
      </c>
      <c r="AA111" s="245">
        <v>86.825000000000003</v>
      </c>
      <c r="AC111" s="207">
        <v>45337</v>
      </c>
      <c r="AD111" s="235">
        <v>49.399999999999984</v>
      </c>
      <c r="AE111" s="235">
        <v>93.725000000000009</v>
      </c>
      <c r="AF111" s="236">
        <v>17.366666666666671</v>
      </c>
      <c r="AG111" s="235">
        <v>37.458333333333329</v>
      </c>
      <c r="AH111" s="235">
        <v>96.22499999999998</v>
      </c>
      <c r="AI111" s="247">
        <v>85.800000000000011</v>
      </c>
      <c r="AK111" s="202">
        <v>45366</v>
      </c>
      <c r="AL111" s="241">
        <v>49.441666666666663</v>
      </c>
      <c r="AM111" s="241">
        <v>93.458333333333329</v>
      </c>
      <c r="AN111" s="242">
        <v>15.174999999999999</v>
      </c>
      <c r="AO111" s="241">
        <v>38.225000000000001</v>
      </c>
      <c r="AP111" s="241">
        <v>93.691666666666663</v>
      </c>
      <c r="AQ111" s="248">
        <v>87.091666666666683</v>
      </c>
    </row>
    <row r="112" spans="21:43" ht="15" thickBot="1" x14ac:dyDescent="0.4">
      <c r="U112" s="207">
        <v>45307</v>
      </c>
      <c r="V112" s="220">
        <v>49.408333333333331</v>
      </c>
      <c r="W112" s="220">
        <v>89.625</v>
      </c>
      <c r="X112" s="221">
        <v>17.416666666666668</v>
      </c>
      <c r="Y112" s="220">
        <v>35.533333333333331</v>
      </c>
      <c r="Z112" s="220">
        <v>92.11666666666666</v>
      </c>
      <c r="AA112" s="245">
        <v>86.5</v>
      </c>
      <c r="AC112" s="202">
        <v>45338</v>
      </c>
      <c r="AD112" s="235">
        <v>49.391666666666659</v>
      </c>
      <c r="AE112" s="235">
        <v>92.841666666666683</v>
      </c>
      <c r="AF112" s="236">
        <v>17.45</v>
      </c>
      <c r="AG112" s="235">
        <v>36.783333333333331</v>
      </c>
      <c r="AH112" s="235">
        <v>96.225000000000009</v>
      </c>
      <c r="AI112" s="247">
        <v>85.65000000000002</v>
      </c>
      <c r="AK112" s="207">
        <v>45367</v>
      </c>
      <c r="AL112" s="241">
        <v>49.383333333333333</v>
      </c>
      <c r="AM112" s="241">
        <v>95.416666666666686</v>
      </c>
      <c r="AN112" s="242">
        <v>14.883333333333333</v>
      </c>
      <c r="AO112" s="241">
        <v>35.983333333333327</v>
      </c>
      <c r="AP112" s="241">
        <v>94.833333333333314</v>
      </c>
      <c r="AQ112" s="248">
        <v>86.908333333333317</v>
      </c>
    </row>
    <row r="113" spans="21:43" ht="15" thickBot="1" x14ac:dyDescent="0.4">
      <c r="U113" s="202">
        <v>45308</v>
      </c>
      <c r="V113" s="220">
        <v>49.408333333333324</v>
      </c>
      <c r="W113" s="220">
        <v>89.991666666666674</v>
      </c>
      <c r="X113" s="221">
        <v>17.375000000000004</v>
      </c>
      <c r="Y113" s="220">
        <v>35.583333333333336</v>
      </c>
      <c r="Z113" s="220">
        <v>92.216666666666654</v>
      </c>
      <c r="AA113" s="245">
        <v>85.909090909090907</v>
      </c>
      <c r="AC113" s="207">
        <v>45339</v>
      </c>
      <c r="AD113" s="235">
        <v>49.399999999999984</v>
      </c>
      <c r="AE113" s="235">
        <v>93.574999999999989</v>
      </c>
      <c r="AF113" s="236">
        <v>17.500000000000004</v>
      </c>
      <c r="AG113" s="235">
        <v>36.68333333333333</v>
      </c>
      <c r="AH113" s="235">
        <v>97.216666666666654</v>
      </c>
      <c r="AI113" s="247">
        <v>84.590909090909079</v>
      </c>
      <c r="AK113" s="202">
        <v>45368</v>
      </c>
      <c r="AL113" s="241">
        <v>49.416666666666657</v>
      </c>
      <c r="AM113" s="241">
        <v>92.74166666666666</v>
      </c>
      <c r="AN113" s="242">
        <v>15.341666666666669</v>
      </c>
      <c r="AO113" s="241">
        <v>36.133333333333333</v>
      </c>
      <c r="AP113" s="241">
        <v>93.441666666666663</v>
      </c>
      <c r="AQ113" s="248">
        <v>86.472727272727283</v>
      </c>
    </row>
    <row r="114" spans="21:43" ht="15" thickBot="1" x14ac:dyDescent="0.4">
      <c r="U114" s="207">
        <v>45309</v>
      </c>
      <c r="V114" s="220">
        <v>49.399999999999984</v>
      </c>
      <c r="W114" s="220">
        <v>89.675000000000011</v>
      </c>
      <c r="X114" s="221">
        <v>17.833333333333332</v>
      </c>
      <c r="Y114" s="220">
        <v>36.466666666666661</v>
      </c>
      <c r="Z114" s="220">
        <v>92.25</v>
      </c>
      <c r="AA114" s="245">
        <v>85.833333333333329</v>
      </c>
      <c r="AC114" s="202">
        <v>45340</v>
      </c>
      <c r="AD114" s="235">
        <v>49.391666666666659</v>
      </c>
      <c r="AE114" s="235">
        <v>95.225000000000009</v>
      </c>
      <c r="AF114" s="236">
        <v>16.741666666666671</v>
      </c>
      <c r="AG114" s="235">
        <v>35.983333333333341</v>
      </c>
      <c r="AH114" s="235">
        <v>97.583333333333329</v>
      </c>
      <c r="AI114" s="247">
        <v>84.191666666666677</v>
      </c>
      <c r="AK114" s="207">
        <v>45369</v>
      </c>
      <c r="AL114" s="241">
        <v>49.391666666666659</v>
      </c>
      <c r="AM114" s="241">
        <v>94.108333333333334</v>
      </c>
      <c r="AN114" s="242">
        <v>16.033333333333335</v>
      </c>
      <c r="AO114" s="241">
        <v>36.309090909090912</v>
      </c>
      <c r="AP114" s="241">
        <v>95.325000000000003</v>
      </c>
      <c r="AQ114" s="243">
        <v>87.508333333333326</v>
      </c>
    </row>
    <row r="115" spans="21:43" ht="15" thickBot="1" x14ac:dyDescent="0.4">
      <c r="U115" s="202">
        <v>45310</v>
      </c>
      <c r="V115" s="220">
        <v>51.43333333333333</v>
      </c>
      <c r="W115" s="220">
        <v>27.974999999999998</v>
      </c>
      <c r="X115" s="221">
        <v>24.533333333333331</v>
      </c>
      <c r="Y115" s="220">
        <v>33.783333333333331</v>
      </c>
      <c r="Z115" s="220">
        <v>29.433333333333334</v>
      </c>
      <c r="AA115" s="245">
        <v>78.899999999999991</v>
      </c>
      <c r="AC115" s="207">
        <v>45341</v>
      </c>
      <c r="AD115" s="235">
        <v>49.25</v>
      </c>
      <c r="AE115" s="235">
        <v>94.741666666666674</v>
      </c>
      <c r="AF115" s="236">
        <v>16.625000000000004</v>
      </c>
      <c r="AG115" s="235">
        <v>37.06666666666667</v>
      </c>
      <c r="AH115" s="235">
        <v>97.233333333333334</v>
      </c>
      <c r="AI115" s="247">
        <v>84.608333333333334</v>
      </c>
      <c r="AK115" s="202">
        <v>45370</v>
      </c>
      <c r="AL115" s="241">
        <v>49.408333333333324</v>
      </c>
      <c r="AM115" s="241">
        <v>92.758333333333326</v>
      </c>
      <c r="AN115" s="242">
        <v>16.324999999999999</v>
      </c>
      <c r="AO115" s="241">
        <v>34.750000000000007</v>
      </c>
      <c r="AP115" s="241">
        <v>94.266666666666652</v>
      </c>
      <c r="AQ115" s="243">
        <v>86.708333333333329</v>
      </c>
    </row>
    <row r="116" spans="21:43" ht="15" thickBot="1" x14ac:dyDescent="0.4">
      <c r="U116" s="207">
        <v>45311</v>
      </c>
      <c r="V116" s="220">
        <v>49.908333333333324</v>
      </c>
      <c r="W116" s="220">
        <v>73.627272727272725</v>
      </c>
      <c r="X116" s="221">
        <v>19.116666666666664</v>
      </c>
      <c r="Y116" s="220">
        <v>35.433333333333337</v>
      </c>
      <c r="Z116" s="220">
        <v>77.86666666666666</v>
      </c>
      <c r="AA116" s="245">
        <v>83.424999999999997</v>
      </c>
      <c r="AC116" s="202">
        <v>45342</v>
      </c>
      <c r="AD116" s="235">
        <v>49.399999999999984</v>
      </c>
      <c r="AE116" s="235">
        <v>96.090909090909093</v>
      </c>
      <c r="AF116" s="236">
        <v>15.766666666666667</v>
      </c>
      <c r="AG116" s="235">
        <v>34.80833333333333</v>
      </c>
      <c r="AH116" s="235">
        <v>97.075000000000003</v>
      </c>
      <c r="AI116" s="247">
        <v>85.75</v>
      </c>
      <c r="AK116" s="207">
        <v>45371</v>
      </c>
      <c r="AL116" s="241">
        <v>49.383333333333326</v>
      </c>
      <c r="AM116" s="241">
        <v>92.436363636363637</v>
      </c>
      <c r="AN116" s="242">
        <v>16.191666666666666</v>
      </c>
      <c r="AO116" s="241">
        <v>35.300000000000004</v>
      </c>
      <c r="AP116" s="241">
        <v>94.266666666666666</v>
      </c>
      <c r="AQ116" s="243">
        <v>87.583333333333329</v>
      </c>
    </row>
    <row r="117" spans="21:43" ht="15" thickBot="1" x14ac:dyDescent="0.4">
      <c r="U117" s="202">
        <v>45312</v>
      </c>
      <c r="V117" s="220">
        <v>49.324999999999996</v>
      </c>
      <c r="W117" s="220">
        <v>91.445454545454538</v>
      </c>
      <c r="X117" s="221">
        <v>18.066666666666666</v>
      </c>
      <c r="Y117" s="220">
        <v>36.424999999999997</v>
      </c>
      <c r="Z117" s="220">
        <v>95.433333333333323</v>
      </c>
      <c r="AA117" s="245">
        <v>84.95</v>
      </c>
      <c r="AC117" s="207">
        <v>45343</v>
      </c>
      <c r="AD117" s="235">
        <v>49.366666666666667</v>
      </c>
      <c r="AE117" s="235">
        <v>97.600000000000009</v>
      </c>
      <c r="AF117" s="236">
        <v>15.4</v>
      </c>
      <c r="AG117" s="235">
        <v>35.65</v>
      </c>
      <c r="AH117" s="235">
        <v>98.333333333333314</v>
      </c>
      <c r="AI117" s="247">
        <v>86.125</v>
      </c>
      <c r="AK117" s="202">
        <v>45372</v>
      </c>
      <c r="AL117" s="241">
        <v>49.391666666666659</v>
      </c>
      <c r="AM117" s="241">
        <v>92.590909090909108</v>
      </c>
      <c r="AN117" s="242">
        <v>16.858333333333334</v>
      </c>
      <c r="AO117" s="241">
        <v>36.200000000000003</v>
      </c>
      <c r="AP117" s="241">
        <v>94.466666666666654</v>
      </c>
      <c r="AQ117" s="243">
        <v>87.183333333333337</v>
      </c>
    </row>
    <row r="118" spans="21:43" ht="15" thickBot="1" x14ac:dyDescent="0.4">
      <c r="U118" s="207">
        <v>45313</v>
      </c>
      <c r="V118" s="220">
        <v>49.324999999999996</v>
      </c>
      <c r="W118" s="220">
        <v>91.86666666666666</v>
      </c>
      <c r="X118" s="221">
        <v>17.808333333333334</v>
      </c>
      <c r="Y118" s="220">
        <v>36.725000000000001</v>
      </c>
      <c r="Z118" s="220">
        <v>95.141666666666666</v>
      </c>
      <c r="AA118" s="245">
        <v>85.983333333333334</v>
      </c>
      <c r="AC118" s="202">
        <v>45344</v>
      </c>
      <c r="AD118" s="235">
        <v>49.391666666666659</v>
      </c>
      <c r="AE118" s="235">
        <v>95.199999999999974</v>
      </c>
      <c r="AF118" s="236">
        <v>16.125</v>
      </c>
      <c r="AG118" s="235">
        <v>35.591666666666661</v>
      </c>
      <c r="AH118" s="235">
        <v>97.466666666666683</v>
      </c>
      <c r="AI118" s="247">
        <v>85.516666666666652</v>
      </c>
      <c r="AK118" s="207">
        <v>45373</v>
      </c>
      <c r="AL118" s="241">
        <v>49.399999999999984</v>
      </c>
      <c r="AM118" s="241">
        <v>92.333333333333329</v>
      </c>
      <c r="AN118" s="242">
        <v>17.191666666666666</v>
      </c>
      <c r="AO118" s="241">
        <v>35.449999999999996</v>
      </c>
      <c r="AP118" s="241">
        <v>94.8</v>
      </c>
      <c r="AQ118" s="243">
        <v>86.833333333333329</v>
      </c>
    </row>
    <row r="119" spans="21:43" ht="15" thickBot="1" x14ac:dyDescent="0.4">
      <c r="U119" s="202">
        <v>45314</v>
      </c>
      <c r="V119" s="220">
        <v>49.316666666666663</v>
      </c>
      <c r="W119" s="220">
        <v>91.824999999999989</v>
      </c>
      <c r="X119" s="221">
        <v>17.433333333333334</v>
      </c>
      <c r="Y119" s="220">
        <v>40.133333333333333</v>
      </c>
      <c r="Z119" s="220">
        <v>94.958333333333329</v>
      </c>
      <c r="AA119" s="245">
        <v>86</v>
      </c>
      <c r="AC119" s="207">
        <v>45345</v>
      </c>
      <c r="AD119" s="235">
        <v>49.399999999999984</v>
      </c>
      <c r="AE119" s="235">
        <v>94.266666666666652</v>
      </c>
      <c r="AF119" s="236">
        <v>15.950000000000001</v>
      </c>
      <c r="AG119" s="235">
        <v>35.425000000000004</v>
      </c>
      <c r="AH119" s="235">
        <v>95.891666666666666</v>
      </c>
      <c r="AI119" s="247">
        <v>86.991666666666674</v>
      </c>
      <c r="AK119" s="202">
        <v>45374</v>
      </c>
      <c r="AL119" s="241">
        <v>49.399999999999984</v>
      </c>
      <c r="AM119" s="241">
        <v>91.183333333333337</v>
      </c>
      <c r="AN119" s="242">
        <v>17.675000000000001</v>
      </c>
      <c r="AO119" s="241">
        <v>35.299999999999997</v>
      </c>
      <c r="AP119" s="241">
        <v>94.041666666666671</v>
      </c>
      <c r="AQ119" s="243">
        <v>85.458333333333329</v>
      </c>
    </row>
    <row r="120" spans="21:43" ht="15" thickBot="1" x14ac:dyDescent="0.4">
      <c r="U120" s="207">
        <v>45315</v>
      </c>
      <c r="V120" s="220">
        <v>49.441666666666656</v>
      </c>
      <c r="W120" s="220">
        <v>90.358333333333334</v>
      </c>
      <c r="X120" s="221">
        <v>17.425000000000001</v>
      </c>
      <c r="Y120" s="220">
        <v>36.033333333333339</v>
      </c>
      <c r="Z120" s="220">
        <v>93.11666666666666</v>
      </c>
      <c r="AA120" s="245">
        <v>85.058333333333323</v>
      </c>
      <c r="AC120" s="202">
        <v>45346</v>
      </c>
      <c r="AD120" s="235">
        <v>49.399999999999984</v>
      </c>
      <c r="AE120" s="235">
        <v>96.5</v>
      </c>
      <c r="AF120" s="236">
        <v>15.366666666666667</v>
      </c>
      <c r="AG120" s="235">
        <v>35.475000000000001</v>
      </c>
      <c r="AH120" s="235">
        <v>96.49166666666666</v>
      </c>
      <c r="AI120" s="247">
        <v>86.591666666666683</v>
      </c>
      <c r="AK120" s="207">
        <v>45375</v>
      </c>
      <c r="AL120" s="241">
        <v>49.391666666666659</v>
      </c>
      <c r="AM120" s="241">
        <v>91.458333333333329</v>
      </c>
      <c r="AN120" s="242">
        <v>18.033333333333335</v>
      </c>
      <c r="AO120" s="241">
        <v>36.241666666666667</v>
      </c>
      <c r="AP120" s="241">
        <v>95.125</v>
      </c>
      <c r="AQ120" s="243">
        <v>85.95</v>
      </c>
    </row>
    <row r="121" spans="21:43" ht="15" thickBot="1" x14ac:dyDescent="0.4">
      <c r="U121" s="202">
        <v>45316</v>
      </c>
      <c r="V121" s="220">
        <v>49.399999999999984</v>
      </c>
      <c r="W121" s="220">
        <v>92.758333333333326</v>
      </c>
      <c r="X121" s="221">
        <v>17.083333333333332</v>
      </c>
      <c r="Y121" s="220">
        <v>35.858333333333327</v>
      </c>
      <c r="Z121" s="220">
        <v>95.999999999999986</v>
      </c>
      <c r="AA121" s="245">
        <v>85.466666666666654</v>
      </c>
      <c r="AC121" s="207">
        <v>45347</v>
      </c>
      <c r="AD121" s="235">
        <v>49.399999999999984</v>
      </c>
      <c r="AE121" s="235">
        <v>96.533333333333317</v>
      </c>
      <c r="AF121" s="236">
        <v>15.200000000000001</v>
      </c>
      <c r="AG121" s="235">
        <v>35.833333333333336</v>
      </c>
      <c r="AH121" s="235">
        <v>96.783333333333346</v>
      </c>
      <c r="AI121" s="247">
        <v>86.725000000000009</v>
      </c>
      <c r="AK121" s="202">
        <v>45376</v>
      </c>
      <c r="AL121" s="241">
        <v>49.399999999999984</v>
      </c>
      <c r="AM121" s="241">
        <v>89.958333333333329</v>
      </c>
      <c r="AN121" s="242">
        <v>18.541666666666668</v>
      </c>
      <c r="AO121" s="241">
        <v>36.875000000000007</v>
      </c>
      <c r="AP121" s="241">
        <v>94.172727272727286</v>
      </c>
      <c r="AQ121" s="243">
        <v>86.899999999999991</v>
      </c>
    </row>
    <row r="122" spans="21:43" ht="15" thickBot="1" x14ac:dyDescent="0.4">
      <c r="U122" s="207">
        <v>45317</v>
      </c>
      <c r="V122" s="220">
        <v>49.399999999999984</v>
      </c>
      <c r="W122" s="220">
        <v>93.350000000000009</v>
      </c>
      <c r="X122" s="221">
        <v>17.024999999999999</v>
      </c>
      <c r="Y122" s="220">
        <v>36.141666666666673</v>
      </c>
      <c r="Z122" s="220">
        <v>95.358333333333348</v>
      </c>
      <c r="AA122" s="245">
        <v>86.050000000000011</v>
      </c>
      <c r="AC122" s="202">
        <v>45348</v>
      </c>
      <c r="AD122" s="235">
        <v>49.291666666666657</v>
      </c>
      <c r="AE122" s="235">
        <v>96.616666666666674</v>
      </c>
      <c r="AF122" s="236">
        <v>15.475000000000001</v>
      </c>
      <c r="AG122" s="235">
        <v>35.499999999999993</v>
      </c>
      <c r="AH122" s="235">
        <v>96.899999999999991</v>
      </c>
      <c r="AI122" s="247">
        <v>84.949999999999989</v>
      </c>
      <c r="AK122" s="207">
        <v>45377</v>
      </c>
      <c r="AL122" s="241">
        <v>49.391666666666659</v>
      </c>
      <c r="AM122" s="241">
        <v>90.95</v>
      </c>
      <c r="AN122" s="242">
        <v>18.308333333333334</v>
      </c>
      <c r="AO122" s="241">
        <v>37.158333333333331</v>
      </c>
      <c r="AP122" s="241">
        <v>95.166666666666671</v>
      </c>
      <c r="AQ122" s="243">
        <v>87.208333333333357</v>
      </c>
    </row>
    <row r="123" spans="21:43" ht="15" thickBot="1" x14ac:dyDescent="0.4">
      <c r="U123" s="202">
        <v>45318</v>
      </c>
      <c r="V123" s="220">
        <v>49.408333333333324</v>
      </c>
      <c r="W123" s="220">
        <v>92.908333333333346</v>
      </c>
      <c r="X123" s="221">
        <v>16.724999999999998</v>
      </c>
      <c r="Y123" s="220">
        <v>35.708333333333336</v>
      </c>
      <c r="Z123" s="220">
        <v>94.574999999999989</v>
      </c>
      <c r="AA123" s="245">
        <v>86.533333333333346</v>
      </c>
      <c r="AC123" s="207">
        <v>45349</v>
      </c>
      <c r="AD123" s="235">
        <v>49.391666666666652</v>
      </c>
      <c r="AE123" s="235">
        <v>99.3</v>
      </c>
      <c r="AF123" s="236">
        <v>15.708333333333336</v>
      </c>
      <c r="AG123" s="235">
        <v>35.891666666666666</v>
      </c>
      <c r="AH123" s="235">
        <v>96.833333333333329</v>
      </c>
      <c r="AI123" s="247">
        <v>86.216666666666683</v>
      </c>
      <c r="AK123" s="202">
        <v>45378</v>
      </c>
      <c r="AL123" s="241">
        <v>49.208333333333321</v>
      </c>
      <c r="AM123" s="241">
        <v>91.5</v>
      </c>
      <c r="AN123" s="242">
        <v>17.891666666666662</v>
      </c>
      <c r="AO123" s="241">
        <v>37.166666666666664</v>
      </c>
      <c r="AP123" s="241">
        <v>94.824999999999989</v>
      </c>
      <c r="AQ123" s="243">
        <v>85.458333333333329</v>
      </c>
    </row>
    <row r="124" spans="21:43" ht="15" thickBot="1" x14ac:dyDescent="0.4">
      <c r="U124" s="207">
        <v>45319</v>
      </c>
      <c r="V124" s="220">
        <v>49.266666666666659</v>
      </c>
      <c r="W124" s="220">
        <v>90.716666666666654</v>
      </c>
      <c r="X124" s="221">
        <v>16.258333333333333</v>
      </c>
      <c r="Y124" s="220">
        <v>33.824999999999996</v>
      </c>
      <c r="Z124" s="220">
        <v>91.508333333333326</v>
      </c>
      <c r="AA124" s="245">
        <v>82.583333333333343</v>
      </c>
      <c r="AC124" s="202">
        <v>45350</v>
      </c>
      <c r="AD124" s="235">
        <v>49.42499999999999</v>
      </c>
      <c r="AE124" s="235">
        <v>90.816666666666663</v>
      </c>
      <c r="AF124" s="236">
        <v>16.091666666666665</v>
      </c>
      <c r="AG124" s="235">
        <v>35.800000000000004</v>
      </c>
      <c r="AH124" s="235">
        <v>91.725000000000009</v>
      </c>
      <c r="AI124" s="247">
        <v>87.25</v>
      </c>
      <c r="AK124" s="207">
        <v>45379</v>
      </c>
      <c r="AL124" s="241">
        <v>49.274999999999984</v>
      </c>
      <c r="AM124" s="241">
        <v>91.458333333333329</v>
      </c>
      <c r="AN124" s="242">
        <v>18.116666666666667</v>
      </c>
      <c r="AO124" s="241">
        <v>37.516666666666659</v>
      </c>
      <c r="AP124" s="241">
        <v>95.008333333333326</v>
      </c>
      <c r="AQ124" s="243">
        <v>86.316666666666677</v>
      </c>
    </row>
    <row r="125" spans="21:43" x14ac:dyDescent="0.35">
      <c r="U125" s="202">
        <v>45320</v>
      </c>
      <c r="V125" s="220">
        <v>49.428571428571431</v>
      </c>
      <c r="W125" s="220">
        <v>92.871428571428581</v>
      </c>
      <c r="X125" s="221">
        <v>15.428571428571429</v>
      </c>
      <c r="Y125" s="220">
        <v>34.014285714285712</v>
      </c>
      <c r="Z125" s="220">
        <v>93.085714285714289</v>
      </c>
      <c r="AA125" s="245">
        <v>85.242857142857133</v>
      </c>
      <c r="AC125" s="207">
        <v>45351</v>
      </c>
      <c r="AD125" s="235">
        <v>49.403333333333329</v>
      </c>
      <c r="AE125" s="235">
        <v>92.700000000000031</v>
      </c>
      <c r="AF125" s="236">
        <v>15.633333333333333</v>
      </c>
      <c r="AG125" s="235">
        <v>34.958333333333336</v>
      </c>
      <c r="AH125" s="235">
        <v>93.574999999999989</v>
      </c>
      <c r="AI125" s="247">
        <v>86.941666666666663</v>
      </c>
      <c r="AK125" s="202">
        <v>45380</v>
      </c>
      <c r="AL125" s="241">
        <v>49.024999999999999</v>
      </c>
      <c r="AM125" s="241">
        <v>90.800000000000011</v>
      </c>
      <c r="AN125" s="242">
        <v>17.875</v>
      </c>
      <c r="AO125" s="241">
        <v>35.983333333333327</v>
      </c>
      <c r="AP125" s="241">
        <v>94.108333333333334</v>
      </c>
      <c r="AQ125" s="243">
        <v>87.516666666666666</v>
      </c>
    </row>
    <row r="126" spans="21:43" ht="15" thickBot="1" x14ac:dyDescent="0.4">
      <c r="U126" s="207">
        <v>45321</v>
      </c>
      <c r="V126" s="222">
        <v>49.4</v>
      </c>
      <c r="W126" s="222">
        <v>93.83</v>
      </c>
      <c r="X126" s="223">
        <v>16.38</v>
      </c>
      <c r="Y126" s="222">
        <v>35.49</v>
      </c>
      <c r="Z126" s="222">
        <v>95.24</v>
      </c>
      <c r="AA126" s="246">
        <v>86.4</v>
      </c>
      <c r="AK126" s="207">
        <v>45381</v>
      </c>
      <c r="AL126" s="241">
        <v>49.408333333333324</v>
      </c>
      <c r="AM126" s="241">
        <v>91.5</v>
      </c>
      <c r="AN126" s="242">
        <v>18.05</v>
      </c>
      <c r="AO126" s="241">
        <v>36.791666666666671</v>
      </c>
      <c r="AP126" s="241">
        <v>95.625</v>
      </c>
      <c r="AQ126" s="243">
        <v>86.875</v>
      </c>
    </row>
    <row r="127" spans="21:43" x14ac:dyDescent="0.35">
      <c r="U127" s="202">
        <v>45322</v>
      </c>
      <c r="V127" s="222">
        <v>49.4</v>
      </c>
      <c r="W127" s="220">
        <v>94.59</v>
      </c>
      <c r="X127" s="220">
        <v>15.56</v>
      </c>
      <c r="Y127" s="220">
        <v>35.64</v>
      </c>
      <c r="Z127" s="220">
        <v>96.66</v>
      </c>
      <c r="AA127" s="246">
        <v>86</v>
      </c>
      <c r="AK127" s="202">
        <v>45382</v>
      </c>
      <c r="AL127" s="241">
        <v>49.358333333333327</v>
      </c>
      <c r="AM127" s="241">
        <v>76.016666666666666</v>
      </c>
      <c r="AN127" s="241">
        <v>18.791666666666668</v>
      </c>
      <c r="AO127" s="241">
        <v>37.06666666666667</v>
      </c>
      <c r="AP127" s="241">
        <v>79.27500000000002</v>
      </c>
      <c r="AQ127" s="241">
        <v>85.141666666666666</v>
      </c>
    </row>
  </sheetData>
  <mergeCells count="4">
    <mergeCell ref="B1:G1"/>
    <mergeCell ref="H1:W1"/>
    <mergeCell ref="X1:AM1"/>
    <mergeCell ref="AN1:AR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34"/>
  <sheetViews>
    <sheetView topLeftCell="A339" zoomScaleNormal="100" workbookViewId="0">
      <selection activeCell="P392" sqref="P392"/>
    </sheetView>
  </sheetViews>
  <sheetFormatPr defaultRowHeight="14.5" x14ac:dyDescent="0.35"/>
  <cols>
    <col min="1" max="1" width="9.08984375" bestFit="1" customWidth="1"/>
    <col min="4" max="9" width="9.36328125" bestFit="1" customWidth="1"/>
    <col min="11" max="11" width="9.36328125" bestFit="1" customWidth="1"/>
  </cols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45383</v>
      </c>
      <c r="B4" s="11">
        <v>8.3333333333333329E-2</v>
      </c>
      <c r="C4" s="306"/>
      <c r="D4" s="17">
        <v>49.3</v>
      </c>
      <c r="E4" s="17">
        <v>92.1</v>
      </c>
      <c r="F4" s="41">
        <v>17.8</v>
      </c>
      <c r="G4" s="306"/>
      <c r="H4" s="17">
        <v>37.1</v>
      </c>
      <c r="I4" s="17">
        <v>95.1</v>
      </c>
      <c r="J4" s="17">
        <v>85.5</v>
      </c>
      <c r="K4" s="98">
        <v>85.8</v>
      </c>
      <c r="L4" s="286">
        <f>G4-C4</f>
        <v>0</v>
      </c>
      <c r="M4" s="99"/>
      <c r="N4" s="17"/>
      <c r="O4" s="41"/>
      <c r="P4" s="99">
        <v>95.8</v>
      </c>
      <c r="Q4" s="17">
        <v>18.899999999999999</v>
      </c>
      <c r="R4" s="17">
        <v>49.1</v>
      </c>
      <c r="S4" s="17">
        <v>49</v>
      </c>
      <c r="T4" s="17">
        <v>66.400000000000006</v>
      </c>
      <c r="U4" s="17">
        <v>66.2</v>
      </c>
      <c r="V4" s="17">
        <v>66</v>
      </c>
      <c r="W4" s="17">
        <v>70</v>
      </c>
      <c r="X4" s="17">
        <v>87.4</v>
      </c>
      <c r="Y4" s="160">
        <v>87.4</v>
      </c>
      <c r="Z4" s="17">
        <v>87.3</v>
      </c>
      <c r="AA4" s="17">
        <v>67.8</v>
      </c>
      <c r="AB4" s="17">
        <v>105.6</v>
      </c>
      <c r="AC4" s="17">
        <v>824</v>
      </c>
      <c r="AD4" s="17">
        <v>13.8</v>
      </c>
      <c r="AE4" s="41">
        <v>580</v>
      </c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>
        <v>49.4</v>
      </c>
      <c r="E5" s="17">
        <v>93</v>
      </c>
      <c r="F5" s="41">
        <v>17.8</v>
      </c>
      <c r="G5" s="311"/>
      <c r="H5" s="17">
        <v>37.4</v>
      </c>
      <c r="I5" s="17">
        <v>94.3</v>
      </c>
      <c r="J5" s="17">
        <v>86.6</v>
      </c>
      <c r="K5" s="98">
        <v>86.9</v>
      </c>
      <c r="L5" s="266"/>
      <c r="M5" s="99"/>
      <c r="N5" s="17"/>
      <c r="O5" s="41"/>
      <c r="P5" s="99">
        <v>95.5</v>
      </c>
      <c r="Q5" s="17">
        <v>19</v>
      </c>
      <c r="R5" s="17">
        <v>49.1</v>
      </c>
      <c r="S5" s="17">
        <v>49</v>
      </c>
      <c r="T5" s="17">
        <v>67.3</v>
      </c>
      <c r="U5" s="17">
        <v>67.2</v>
      </c>
      <c r="V5" s="17">
        <v>66.900000000000006</v>
      </c>
      <c r="W5" s="17">
        <v>71.3</v>
      </c>
      <c r="X5" s="17">
        <v>88.4</v>
      </c>
      <c r="Y5" s="17">
        <v>88.5</v>
      </c>
      <c r="Z5" s="17">
        <v>88.4</v>
      </c>
      <c r="AA5" s="17">
        <v>68.8</v>
      </c>
      <c r="AB5" s="17">
        <v>104.5</v>
      </c>
      <c r="AC5" s="17">
        <v>823</v>
      </c>
      <c r="AD5" s="17">
        <v>13.8</v>
      </c>
      <c r="AE5" s="41">
        <v>586</v>
      </c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>
        <v>49.4</v>
      </c>
      <c r="E6" s="17">
        <v>88.3</v>
      </c>
      <c r="F6" s="41">
        <v>17.600000000000001</v>
      </c>
      <c r="G6" s="311"/>
      <c r="H6" s="17">
        <v>37</v>
      </c>
      <c r="I6" s="17">
        <v>93.4</v>
      </c>
      <c r="J6" s="17">
        <v>87.3</v>
      </c>
      <c r="K6" s="98">
        <v>87.5</v>
      </c>
      <c r="L6" s="266"/>
      <c r="M6" s="99"/>
      <c r="N6" s="17"/>
      <c r="O6" s="41"/>
      <c r="P6" s="99">
        <v>95.2</v>
      </c>
      <c r="Q6" s="17">
        <v>18.8</v>
      </c>
      <c r="R6" s="17">
        <v>49.1</v>
      </c>
      <c r="S6" s="17">
        <v>49</v>
      </c>
      <c r="T6" s="17">
        <v>67.7</v>
      </c>
      <c r="U6" s="17">
        <v>67.5</v>
      </c>
      <c r="V6" s="17">
        <v>67.3</v>
      </c>
      <c r="W6" s="17">
        <v>71.8</v>
      </c>
      <c r="X6" s="17">
        <v>89.1</v>
      </c>
      <c r="Y6" s="17">
        <v>89.1</v>
      </c>
      <c r="Z6" s="17">
        <v>89</v>
      </c>
      <c r="AA6" s="17">
        <v>69.2</v>
      </c>
      <c r="AB6" s="17">
        <v>104.2</v>
      </c>
      <c r="AC6" s="17">
        <v>824</v>
      </c>
      <c r="AD6" s="17">
        <v>13.6</v>
      </c>
      <c r="AE6" s="41">
        <v>592</v>
      </c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>
        <v>49.4</v>
      </c>
      <c r="E7" s="17">
        <v>91.6</v>
      </c>
      <c r="F7" s="41">
        <v>17.7</v>
      </c>
      <c r="G7" s="311"/>
      <c r="H7" s="17">
        <v>38.200000000000003</v>
      </c>
      <c r="I7" s="17">
        <v>95.5</v>
      </c>
      <c r="J7" s="17">
        <v>86.6</v>
      </c>
      <c r="K7" s="98">
        <v>86.8</v>
      </c>
      <c r="L7" s="266"/>
      <c r="M7" s="99"/>
      <c r="N7" s="17"/>
      <c r="O7" s="41"/>
      <c r="P7" s="99">
        <v>96.6</v>
      </c>
      <c r="Q7" s="17">
        <v>19.100000000000001</v>
      </c>
      <c r="R7" s="17">
        <v>49.2</v>
      </c>
      <c r="S7" s="17">
        <v>49.1</v>
      </c>
      <c r="T7" s="17">
        <v>67.2</v>
      </c>
      <c r="U7" s="17">
        <v>67.099999999999994</v>
      </c>
      <c r="V7" s="17">
        <v>66.900000000000006</v>
      </c>
      <c r="W7" s="17">
        <v>71.099999999999994</v>
      </c>
      <c r="X7" s="17">
        <v>88.4</v>
      </c>
      <c r="Y7" s="17">
        <v>88.4</v>
      </c>
      <c r="Z7" s="17">
        <v>88.3</v>
      </c>
      <c r="AA7" s="17">
        <v>68.8</v>
      </c>
      <c r="AB7" s="17">
        <v>105.3</v>
      </c>
      <c r="AC7" s="17">
        <v>823</v>
      </c>
      <c r="AD7" s="17">
        <v>13.6</v>
      </c>
      <c r="AE7" s="41">
        <v>585</v>
      </c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>
        <v>49.4</v>
      </c>
      <c r="E8" s="17">
        <v>89.6</v>
      </c>
      <c r="F8" s="41">
        <v>18.3</v>
      </c>
      <c r="G8" s="311"/>
      <c r="H8" s="17">
        <v>39.1</v>
      </c>
      <c r="I8" s="17">
        <v>93.7</v>
      </c>
      <c r="J8" s="17">
        <v>87.1</v>
      </c>
      <c r="K8" s="98">
        <v>87.3</v>
      </c>
      <c r="L8" s="266"/>
      <c r="M8" s="99"/>
      <c r="N8" s="17"/>
      <c r="O8" s="41"/>
      <c r="P8" s="99">
        <v>95.2</v>
      </c>
      <c r="Q8" s="17">
        <v>19.7</v>
      </c>
      <c r="R8" s="17">
        <v>49.1</v>
      </c>
      <c r="S8" s="17">
        <v>49</v>
      </c>
      <c r="T8" s="17">
        <v>68.5</v>
      </c>
      <c r="U8" s="17">
        <v>68.3</v>
      </c>
      <c r="V8" s="17">
        <v>68.099999999999994</v>
      </c>
      <c r="W8" s="17">
        <v>72.5</v>
      </c>
      <c r="X8" s="17">
        <v>88.9</v>
      </c>
      <c r="Y8" s="17">
        <v>88.9</v>
      </c>
      <c r="Z8" s="17">
        <v>88.8</v>
      </c>
      <c r="AA8" s="17">
        <v>70</v>
      </c>
      <c r="AB8" s="17">
        <v>104.1</v>
      </c>
      <c r="AC8" s="17">
        <v>823</v>
      </c>
      <c r="AD8" s="17">
        <v>14.1</v>
      </c>
      <c r="AE8" s="41">
        <v>588</v>
      </c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>
        <v>49.4</v>
      </c>
      <c r="E9" s="17">
        <v>89.4</v>
      </c>
      <c r="F9" s="41">
        <v>18.5</v>
      </c>
      <c r="G9" s="311"/>
      <c r="H9" s="17">
        <v>40</v>
      </c>
      <c r="I9" s="17">
        <v>93.1</v>
      </c>
      <c r="J9" s="17">
        <v>86.8</v>
      </c>
      <c r="K9" s="98">
        <v>87</v>
      </c>
      <c r="L9" s="266"/>
      <c r="M9" s="99"/>
      <c r="N9" s="17"/>
      <c r="O9" s="41"/>
      <c r="P9" s="99">
        <v>94.1</v>
      </c>
      <c r="Q9" s="17">
        <v>19.899999999999999</v>
      </c>
      <c r="R9" s="17">
        <v>49.2</v>
      </c>
      <c r="S9" s="17">
        <v>49.1</v>
      </c>
      <c r="T9" s="17">
        <v>68.7</v>
      </c>
      <c r="U9" s="17">
        <v>68.599999999999994</v>
      </c>
      <c r="V9" s="17">
        <v>68.400000000000006</v>
      </c>
      <c r="W9" s="17">
        <v>72.7</v>
      </c>
      <c r="X9" s="17">
        <v>88.6</v>
      </c>
      <c r="Y9" s="17">
        <v>88.6</v>
      </c>
      <c r="Z9" s="17">
        <v>88.6</v>
      </c>
      <c r="AA9" s="17">
        <v>70.3</v>
      </c>
      <c r="AB9" s="17">
        <v>104.5</v>
      </c>
      <c r="AC9" s="17">
        <v>824</v>
      </c>
      <c r="AD9" s="17">
        <v>14.1</v>
      </c>
      <c r="AE9" s="41">
        <v>590</v>
      </c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>
        <v>49.4</v>
      </c>
      <c r="E10" s="17">
        <v>90</v>
      </c>
      <c r="F10" s="41">
        <v>18.7</v>
      </c>
      <c r="G10" s="311"/>
      <c r="H10" s="17">
        <v>39.6</v>
      </c>
      <c r="I10" s="17">
        <v>94.5</v>
      </c>
      <c r="J10" s="17">
        <v>85.8</v>
      </c>
      <c r="K10" s="98">
        <v>86.1</v>
      </c>
      <c r="L10" s="266"/>
      <c r="M10" s="99"/>
      <c r="N10" s="17"/>
      <c r="O10" s="41"/>
      <c r="P10" s="99">
        <v>95.1</v>
      </c>
      <c r="Q10" s="17">
        <v>20.2</v>
      </c>
      <c r="R10" s="17">
        <v>49.1</v>
      </c>
      <c r="S10" s="17">
        <v>49.1</v>
      </c>
      <c r="T10" s="17">
        <v>68.2</v>
      </c>
      <c r="U10" s="17">
        <v>68</v>
      </c>
      <c r="V10" s="17">
        <v>67.7</v>
      </c>
      <c r="W10" s="17">
        <v>72.099999999999994</v>
      </c>
      <c r="X10" s="17">
        <v>87.7</v>
      </c>
      <c r="Y10" s="17">
        <v>87.7</v>
      </c>
      <c r="Z10" s="17">
        <v>87.6</v>
      </c>
      <c r="AA10" s="17">
        <v>69.7</v>
      </c>
      <c r="AB10" s="17">
        <v>104.3</v>
      </c>
      <c r="AC10" s="17">
        <v>824</v>
      </c>
      <c r="AD10" s="17">
        <v>14.1</v>
      </c>
      <c r="AE10" s="41">
        <v>584</v>
      </c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>
        <v>49.4</v>
      </c>
      <c r="E11" s="17">
        <v>89.6</v>
      </c>
      <c r="F11" s="41">
        <v>18.7</v>
      </c>
      <c r="G11" s="311"/>
      <c r="H11" s="17">
        <v>39.200000000000003</v>
      </c>
      <c r="I11" s="17">
        <v>94.3</v>
      </c>
      <c r="J11" s="17">
        <v>86.4</v>
      </c>
      <c r="K11" s="98">
        <v>86.7</v>
      </c>
      <c r="L11" s="266"/>
      <c r="M11" s="99"/>
      <c r="N11" s="17"/>
      <c r="O11" s="41"/>
      <c r="P11" s="99">
        <v>95.6</v>
      </c>
      <c r="Q11" s="17">
        <v>20.100000000000001</v>
      </c>
      <c r="R11" s="17">
        <v>49.2</v>
      </c>
      <c r="S11" s="17">
        <v>49.1</v>
      </c>
      <c r="T11" s="17">
        <v>68.400000000000006</v>
      </c>
      <c r="U11" s="17">
        <v>68.2</v>
      </c>
      <c r="V11" s="17">
        <v>68</v>
      </c>
      <c r="W11" s="17">
        <v>72.3</v>
      </c>
      <c r="X11" s="17">
        <v>88.3</v>
      </c>
      <c r="Y11" s="17">
        <v>88.3</v>
      </c>
      <c r="Z11" s="17">
        <v>88.1</v>
      </c>
      <c r="AA11" s="17">
        <v>69.900000000000006</v>
      </c>
      <c r="AB11" s="17">
        <v>104.4</v>
      </c>
      <c r="AC11" s="17">
        <v>825</v>
      </c>
      <c r="AD11" s="17">
        <v>14.5</v>
      </c>
      <c r="AE11" s="41">
        <v>587</v>
      </c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>
        <v>49.4</v>
      </c>
      <c r="E12" s="17">
        <v>89.9</v>
      </c>
      <c r="F12" s="41">
        <v>18.399999999999999</v>
      </c>
      <c r="G12" s="311"/>
      <c r="H12" s="17">
        <v>38.299999999999997</v>
      </c>
      <c r="I12" s="17">
        <v>94</v>
      </c>
      <c r="J12" s="17">
        <v>87</v>
      </c>
      <c r="K12" s="98">
        <v>87.3</v>
      </c>
      <c r="L12" s="266"/>
      <c r="M12" s="99"/>
      <c r="N12" s="17"/>
      <c r="O12" s="41"/>
      <c r="P12" s="99">
        <v>95.5</v>
      </c>
      <c r="Q12" s="17">
        <v>19.600000000000001</v>
      </c>
      <c r="R12" s="17">
        <v>49.1</v>
      </c>
      <c r="S12" s="17">
        <v>49.1</v>
      </c>
      <c r="T12" s="17">
        <v>68.099999999999994</v>
      </c>
      <c r="U12" s="17">
        <v>67.900000000000006</v>
      </c>
      <c r="V12" s="17">
        <v>67.7</v>
      </c>
      <c r="W12" s="17">
        <v>72.099999999999994</v>
      </c>
      <c r="X12" s="17">
        <v>88.8</v>
      </c>
      <c r="Y12" s="17">
        <v>88.9</v>
      </c>
      <c r="Z12" s="17">
        <v>88.7</v>
      </c>
      <c r="AA12" s="17">
        <v>69.599999999999994</v>
      </c>
      <c r="AB12" s="17">
        <v>104.7</v>
      </c>
      <c r="AC12" s="17">
        <v>824</v>
      </c>
      <c r="AD12" s="17">
        <v>15.2</v>
      </c>
      <c r="AE12" s="41">
        <v>587</v>
      </c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>
        <v>49.4</v>
      </c>
      <c r="E13" s="17">
        <v>90.8</v>
      </c>
      <c r="F13" s="41">
        <v>18</v>
      </c>
      <c r="G13" s="311"/>
      <c r="H13" s="17">
        <v>37.6</v>
      </c>
      <c r="I13" s="17">
        <v>94.6</v>
      </c>
      <c r="J13" s="17">
        <v>86.9</v>
      </c>
      <c r="K13" s="98">
        <v>87.2</v>
      </c>
      <c r="L13" s="266"/>
      <c r="M13" s="99"/>
      <c r="N13" s="17"/>
      <c r="O13" s="41"/>
      <c r="P13" s="99">
        <v>95.7</v>
      </c>
      <c r="Q13" s="17">
        <v>19.2</v>
      </c>
      <c r="R13" s="17">
        <v>49.1</v>
      </c>
      <c r="S13" s="17">
        <v>49.1</v>
      </c>
      <c r="T13" s="17">
        <v>67.599999999999994</v>
      </c>
      <c r="U13" s="17">
        <v>67.5</v>
      </c>
      <c r="V13" s="17">
        <v>67.3</v>
      </c>
      <c r="W13" s="17">
        <v>71.5</v>
      </c>
      <c r="X13" s="17">
        <v>88.7</v>
      </c>
      <c r="Y13" s="17">
        <v>88.8</v>
      </c>
      <c r="Z13" s="17">
        <v>88.7</v>
      </c>
      <c r="AA13" s="17">
        <v>69.2</v>
      </c>
      <c r="AB13" s="17">
        <v>104.7</v>
      </c>
      <c r="AC13" s="17">
        <v>824</v>
      </c>
      <c r="AD13" s="17">
        <v>14.8</v>
      </c>
      <c r="AE13" s="41">
        <v>589</v>
      </c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>
        <v>49.4</v>
      </c>
      <c r="E14" s="17">
        <v>87.1</v>
      </c>
      <c r="F14" s="41">
        <v>17.899999999999999</v>
      </c>
      <c r="G14" s="311"/>
      <c r="H14" s="17">
        <v>36.200000000000003</v>
      </c>
      <c r="I14" s="17">
        <v>93.3</v>
      </c>
      <c r="J14" s="17">
        <v>87.4</v>
      </c>
      <c r="K14" s="98">
        <v>87.7</v>
      </c>
      <c r="L14" s="266"/>
      <c r="M14" s="99"/>
      <c r="N14" s="17"/>
      <c r="O14" s="41"/>
      <c r="P14" s="99">
        <v>94.8</v>
      </c>
      <c r="Q14" s="17">
        <v>19.100000000000001</v>
      </c>
      <c r="R14" s="17">
        <v>49.2</v>
      </c>
      <c r="S14" s="17">
        <v>49.1</v>
      </c>
      <c r="T14" s="17">
        <v>67.900000000000006</v>
      </c>
      <c r="U14" s="17">
        <v>67.7</v>
      </c>
      <c r="V14" s="17">
        <v>67.5</v>
      </c>
      <c r="W14" s="17">
        <v>72</v>
      </c>
      <c r="X14" s="17">
        <v>89.2</v>
      </c>
      <c r="Y14" s="17">
        <v>89.3</v>
      </c>
      <c r="Z14" s="17">
        <v>89.2</v>
      </c>
      <c r="AA14" s="17">
        <v>69.400000000000006</v>
      </c>
      <c r="AB14" s="17">
        <v>104.3</v>
      </c>
      <c r="AC14" s="17">
        <v>824</v>
      </c>
      <c r="AD14" s="17">
        <v>14.9</v>
      </c>
      <c r="AE14" s="41">
        <v>592</v>
      </c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>
        <v>49.4</v>
      </c>
      <c r="E15" s="17">
        <v>88.4</v>
      </c>
      <c r="F15" s="41">
        <v>17.5</v>
      </c>
      <c r="G15" s="312"/>
      <c r="H15" s="17">
        <v>35</v>
      </c>
      <c r="I15" s="17">
        <v>93.5</v>
      </c>
      <c r="J15" s="17">
        <v>87.3</v>
      </c>
      <c r="K15" s="98">
        <v>87.6</v>
      </c>
      <c r="L15" s="267"/>
      <c r="M15" s="99"/>
      <c r="N15" s="17"/>
      <c r="O15" s="41"/>
      <c r="P15" s="99">
        <v>95.2</v>
      </c>
      <c r="Q15" s="17">
        <v>18.5</v>
      </c>
      <c r="R15" s="17">
        <v>49.1</v>
      </c>
      <c r="S15" s="17">
        <v>49.1</v>
      </c>
      <c r="T15" s="17">
        <v>67.2</v>
      </c>
      <c r="U15" s="17">
        <v>66.900000000000006</v>
      </c>
      <c r="V15" s="17">
        <v>66.7</v>
      </c>
      <c r="W15" s="17">
        <v>71</v>
      </c>
      <c r="X15" s="17">
        <v>89.2</v>
      </c>
      <c r="Y15" s="17">
        <v>89.2</v>
      </c>
      <c r="Z15" s="17">
        <v>89.1</v>
      </c>
      <c r="AA15" s="17">
        <v>68.5</v>
      </c>
      <c r="AB15" s="17">
        <v>104.9</v>
      </c>
      <c r="AC15" s="17">
        <v>823</v>
      </c>
      <c r="AD15" s="17">
        <v>14.8</v>
      </c>
      <c r="AE15" s="41">
        <v>592</v>
      </c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>
        <f>AVERAGE($D$4:$D$15)</f>
        <v>49.391666666666659</v>
      </c>
      <c r="E16" s="78">
        <f>AVERAGE($E$4:$E$15)</f>
        <v>89.983333333333334</v>
      </c>
      <c r="F16" s="102">
        <f>AVERAGE($F$4:$F$15)</f>
        <v>18.074999999999999</v>
      </c>
      <c r="G16" s="77" t="e">
        <f>AVERAGE(G4:G15)</f>
        <v>#DIV/0!</v>
      </c>
      <c r="H16" s="78">
        <f>AVERAGE($H$4:$H$15)</f>
        <v>37.891666666666666</v>
      </c>
      <c r="I16" s="78">
        <f>AVERAGE($I$4:$I$15)</f>
        <v>94.108333333333334</v>
      </c>
      <c r="J16" s="78">
        <f>AVERAGE(J4:J15)</f>
        <v>86.72499999999998</v>
      </c>
      <c r="K16" s="103">
        <f>AVERAGE($K$4:$K$15)</f>
        <v>86.991666666666674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>
        <f t="shared" si="0"/>
        <v>95.358333333333348</v>
      </c>
      <c r="Q16" s="78">
        <f t="shared" si="0"/>
        <v>19.341666666666665</v>
      </c>
      <c r="R16" s="78">
        <f t="shared" si="0"/>
        <v>49.133333333333347</v>
      </c>
      <c r="S16" s="78">
        <f t="shared" si="0"/>
        <v>49.06666666666667</v>
      </c>
      <c r="T16" s="78">
        <f t="shared" si="0"/>
        <v>67.766666666666666</v>
      </c>
      <c r="U16" s="78">
        <f t="shared" si="0"/>
        <v>67.591666666666669</v>
      </c>
      <c r="V16" s="78">
        <f t="shared" si="0"/>
        <v>67.375</v>
      </c>
      <c r="W16" s="78">
        <f t="shared" si="0"/>
        <v>71.7</v>
      </c>
      <c r="X16" s="78">
        <f t="shared" si="0"/>
        <v>88.558333333333337</v>
      </c>
      <c r="Y16" s="78">
        <f t="shared" si="0"/>
        <v>88.591666666666654</v>
      </c>
      <c r="Z16" s="78">
        <f t="shared" si="0"/>
        <v>88.483333333333348</v>
      </c>
      <c r="AA16" s="78">
        <f t="shared" si="0"/>
        <v>69.266666666666666</v>
      </c>
      <c r="AB16" s="78">
        <f t="shared" si="0"/>
        <v>104.625</v>
      </c>
      <c r="AC16" s="78">
        <f t="shared" si="0"/>
        <v>823.75</v>
      </c>
      <c r="AD16" s="78">
        <f t="shared" si="0"/>
        <v>14.275</v>
      </c>
      <c r="AE16" s="102">
        <f>AVERAGE($AE$4:$AE$15)</f>
        <v>587.66666666666663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45384</v>
      </c>
      <c r="B17" s="11">
        <v>8.3333333333333329E-2</v>
      </c>
      <c r="C17" s="306"/>
      <c r="D17" s="17">
        <v>49.4</v>
      </c>
      <c r="E17" s="17">
        <v>89.1</v>
      </c>
      <c r="F17" s="41">
        <v>17.399999999999999</v>
      </c>
      <c r="G17" s="306"/>
      <c r="H17" s="17">
        <v>34.4</v>
      </c>
      <c r="I17" s="17">
        <v>93.4</v>
      </c>
      <c r="J17" s="17">
        <v>87.2</v>
      </c>
      <c r="K17" s="98">
        <v>87.4</v>
      </c>
      <c r="L17" s="286">
        <v>0</v>
      </c>
      <c r="M17" s="99"/>
      <c r="N17" s="17"/>
      <c r="O17" s="41"/>
      <c r="P17" s="99">
        <v>95.6</v>
      </c>
      <c r="Q17" s="17">
        <v>18.5</v>
      </c>
      <c r="R17" s="17">
        <v>49.1</v>
      </c>
      <c r="S17" s="17">
        <v>49.1</v>
      </c>
      <c r="T17" s="17">
        <v>66.900000000000006</v>
      </c>
      <c r="U17" s="17">
        <v>66.7</v>
      </c>
      <c r="V17" s="17">
        <v>66.5</v>
      </c>
      <c r="W17" s="17">
        <v>70.7</v>
      </c>
      <c r="X17" s="17">
        <v>89</v>
      </c>
      <c r="Y17" s="17">
        <v>89</v>
      </c>
      <c r="Z17" s="17">
        <v>88.9</v>
      </c>
      <c r="AA17" s="17">
        <v>68.3</v>
      </c>
      <c r="AB17" s="17">
        <v>104.8</v>
      </c>
      <c r="AC17" s="17">
        <v>825</v>
      </c>
      <c r="AD17" s="17">
        <v>14.8</v>
      </c>
      <c r="AE17" s="41">
        <v>592</v>
      </c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>
        <v>49.4</v>
      </c>
      <c r="E18" s="17">
        <v>92.9</v>
      </c>
      <c r="F18" s="41">
        <v>17.2</v>
      </c>
      <c r="G18" s="311"/>
      <c r="H18" s="17">
        <v>34.1</v>
      </c>
      <c r="I18" s="17">
        <v>93.9</v>
      </c>
      <c r="J18" s="17">
        <v>87</v>
      </c>
      <c r="K18" s="98">
        <v>87.3</v>
      </c>
      <c r="L18" s="266"/>
      <c r="M18" s="99"/>
      <c r="N18" s="17"/>
      <c r="O18" s="41"/>
      <c r="P18" s="99">
        <v>95.8</v>
      </c>
      <c r="Q18" s="17">
        <v>18.3</v>
      </c>
      <c r="R18" s="17">
        <v>49.1</v>
      </c>
      <c r="S18" s="17">
        <v>49.1</v>
      </c>
      <c r="T18" s="17">
        <v>66.5</v>
      </c>
      <c r="U18" s="17">
        <v>66.3</v>
      </c>
      <c r="V18" s="17">
        <v>66.099999999999994</v>
      </c>
      <c r="W18" s="17">
        <v>70.3</v>
      </c>
      <c r="X18" s="17">
        <v>88.8</v>
      </c>
      <c r="Y18" s="17">
        <v>88.9</v>
      </c>
      <c r="Z18" s="17">
        <v>88.7</v>
      </c>
      <c r="AA18" s="17">
        <v>67.900000000000006</v>
      </c>
      <c r="AB18" s="17">
        <v>105.7</v>
      </c>
      <c r="AC18" s="17">
        <v>824</v>
      </c>
      <c r="AD18" s="17">
        <v>14.9</v>
      </c>
      <c r="AE18" s="41">
        <v>587</v>
      </c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>
        <v>49.4</v>
      </c>
      <c r="E19" s="17">
        <v>93.3</v>
      </c>
      <c r="F19" s="41">
        <v>17.100000000000001</v>
      </c>
      <c r="G19" s="311"/>
      <c r="H19" s="17">
        <v>33.700000000000003</v>
      </c>
      <c r="I19" s="17">
        <v>94.8</v>
      </c>
      <c r="J19" s="17">
        <v>87</v>
      </c>
      <c r="K19" s="98">
        <v>87.3</v>
      </c>
      <c r="L19" s="266"/>
      <c r="M19" s="99"/>
      <c r="N19" s="17"/>
      <c r="O19" s="41"/>
      <c r="P19" s="99">
        <v>96.1</v>
      </c>
      <c r="Q19" s="17">
        <v>18.2</v>
      </c>
      <c r="R19" s="17">
        <v>49.1</v>
      </c>
      <c r="S19" s="17">
        <v>49.1</v>
      </c>
      <c r="T19" s="17">
        <v>66.400000000000006</v>
      </c>
      <c r="U19" s="17">
        <v>66.2</v>
      </c>
      <c r="V19" s="17">
        <v>65.900000000000006</v>
      </c>
      <c r="W19" s="17">
        <v>70.2</v>
      </c>
      <c r="X19" s="17">
        <v>88.8</v>
      </c>
      <c r="Y19" s="17">
        <v>88.9</v>
      </c>
      <c r="Z19" s="17">
        <v>88.7</v>
      </c>
      <c r="AA19" s="17">
        <v>67.8</v>
      </c>
      <c r="AB19" s="17">
        <v>105.2</v>
      </c>
      <c r="AC19" s="17">
        <v>823</v>
      </c>
      <c r="AD19" s="17">
        <v>14.9</v>
      </c>
      <c r="AE19" s="41">
        <v>589</v>
      </c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>
        <v>49.4</v>
      </c>
      <c r="E20" s="17">
        <v>90.7</v>
      </c>
      <c r="F20" s="41">
        <v>17.5</v>
      </c>
      <c r="G20" s="311"/>
      <c r="H20" s="17">
        <v>37.200000000000003</v>
      </c>
      <c r="I20" s="17">
        <v>93.6</v>
      </c>
      <c r="J20" s="17">
        <v>87.1</v>
      </c>
      <c r="K20" s="98">
        <v>87.4</v>
      </c>
      <c r="L20" s="266"/>
      <c r="M20" s="99"/>
      <c r="N20" s="17"/>
      <c r="O20" s="41"/>
      <c r="P20" s="99">
        <v>95.6</v>
      </c>
      <c r="Q20" s="17">
        <v>18.899999999999999</v>
      </c>
      <c r="R20" s="17">
        <v>49.1</v>
      </c>
      <c r="S20" s="17">
        <v>49.1</v>
      </c>
      <c r="T20" s="17">
        <v>67.599999999999994</v>
      </c>
      <c r="U20" s="17">
        <v>67.3</v>
      </c>
      <c r="V20" s="17">
        <v>67.099999999999994</v>
      </c>
      <c r="W20" s="17">
        <v>71.5</v>
      </c>
      <c r="X20" s="17">
        <v>88.9</v>
      </c>
      <c r="Y20" s="17">
        <v>88.9</v>
      </c>
      <c r="Z20" s="17">
        <v>88.8</v>
      </c>
      <c r="AA20" s="17">
        <v>68.900000000000006</v>
      </c>
      <c r="AB20" s="17">
        <v>105</v>
      </c>
      <c r="AC20" s="17">
        <v>825</v>
      </c>
      <c r="AD20" s="17">
        <v>15</v>
      </c>
      <c r="AE20" s="41">
        <v>587</v>
      </c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>
        <v>49.4</v>
      </c>
      <c r="E21" s="17">
        <v>91</v>
      </c>
      <c r="F21" s="41">
        <v>18.3</v>
      </c>
      <c r="G21" s="311"/>
      <c r="H21" s="17">
        <v>39.200000000000003</v>
      </c>
      <c r="I21" s="17">
        <v>94.1</v>
      </c>
      <c r="J21" s="17">
        <v>86.8</v>
      </c>
      <c r="K21" s="98">
        <v>87.1</v>
      </c>
      <c r="L21" s="266"/>
      <c r="M21" s="99"/>
      <c r="N21" s="17"/>
      <c r="O21" s="41"/>
      <c r="P21" s="99">
        <v>94.5</v>
      </c>
      <c r="Q21" s="17">
        <v>19.399999999999999</v>
      </c>
      <c r="R21" s="17">
        <v>49.1</v>
      </c>
      <c r="S21" s="17">
        <v>49.1</v>
      </c>
      <c r="T21" s="17">
        <v>68.599999999999994</v>
      </c>
      <c r="U21" s="17">
        <v>68.400000000000006</v>
      </c>
      <c r="V21" s="17">
        <v>68.2</v>
      </c>
      <c r="W21" s="17">
        <v>72.7</v>
      </c>
      <c r="X21" s="17">
        <v>88.6</v>
      </c>
      <c r="Y21" s="17">
        <v>88.7</v>
      </c>
      <c r="Z21" s="17">
        <v>88.6</v>
      </c>
      <c r="AA21" s="17">
        <v>70.2</v>
      </c>
      <c r="AB21" s="17">
        <v>104</v>
      </c>
      <c r="AC21" s="17">
        <v>825</v>
      </c>
      <c r="AD21" s="17">
        <v>15.1</v>
      </c>
      <c r="AE21" s="41">
        <v>594</v>
      </c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>
        <v>49.4</v>
      </c>
      <c r="E22" s="17">
        <v>88.6</v>
      </c>
      <c r="F22" s="41">
        <v>18.7</v>
      </c>
      <c r="G22" s="311"/>
      <c r="H22" s="17">
        <v>39.799999999999997</v>
      </c>
      <c r="I22" s="17">
        <v>94</v>
      </c>
      <c r="J22" s="17">
        <v>86.6</v>
      </c>
      <c r="K22" s="98">
        <v>86.9</v>
      </c>
      <c r="L22" s="266"/>
      <c r="M22" s="99"/>
      <c r="N22" s="17"/>
      <c r="O22" s="41"/>
      <c r="P22" s="99">
        <v>95.4</v>
      </c>
      <c r="Q22" s="17">
        <v>20.3</v>
      </c>
      <c r="R22" s="17">
        <v>49.2</v>
      </c>
      <c r="S22" s="17">
        <v>49.1</v>
      </c>
      <c r="T22" s="17">
        <v>68.900000000000006</v>
      </c>
      <c r="U22" s="17">
        <v>68.7</v>
      </c>
      <c r="V22" s="17">
        <v>68.5</v>
      </c>
      <c r="W22" s="17">
        <v>72.900000000000006</v>
      </c>
      <c r="X22" s="17">
        <v>88.7</v>
      </c>
      <c r="Y22" s="17">
        <v>88.8</v>
      </c>
      <c r="Z22" s="17">
        <v>88.4</v>
      </c>
      <c r="AA22" s="17">
        <v>70.3</v>
      </c>
      <c r="AB22" s="17">
        <v>104.5</v>
      </c>
      <c r="AC22" s="17">
        <v>823</v>
      </c>
      <c r="AD22" s="17">
        <v>15</v>
      </c>
      <c r="AE22" s="41">
        <v>587</v>
      </c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>
        <v>96</v>
      </c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>
        <v>49.4</v>
      </c>
      <c r="E23" s="17">
        <v>89.2</v>
      </c>
      <c r="F23" s="41">
        <v>19.100000000000001</v>
      </c>
      <c r="G23" s="311"/>
      <c r="H23" s="17">
        <v>40.1</v>
      </c>
      <c r="I23" s="17">
        <v>93.4</v>
      </c>
      <c r="J23" s="17">
        <v>86.9</v>
      </c>
      <c r="K23" s="98">
        <v>87.2</v>
      </c>
      <c r="L23" s="266"/>
      <c r="M23" s="99"/>
      <c r="N23" s="17"/>
      <c r="O23" s="41"/>
      <c r="P23" s="99">
        <v>94.2</v>
      </c>
      <c r="Q23" s="17">
        <v>18.399999999999999</v>
      </c>
      <c r="R23" s="17">
        <v>49.1</v>
      </c>
      <c r="S23" s="17">
        <v>49.1</v>
      </c>
      <c r="T23" s="17">
        <v>69.400000000000006</v>
      </c>
      <c r="U23" s="17">
        <v>69.2</v>
      </c>
      <c r="V23" s="17">
        <v>69</v>
      </c>
      <c r="W23" s="17">
        <v>73.400000000000006</v>
      </c>
      <c r="X23" s="17">
        <v>88.6</v>
      </c>
      <c r="Y23" s="17">
        <v>88.7</v>
      </c>
      <c r="Z23" s="17">
        <v>88.7</v>
      </c>
      <c r="AA23" s="17">
        <v>67.2</v>
      </c>
      <c r="AB23" s="17">
        <v>102.9</v>
      </c>
      <c r="AC23" s="17">
        <v>802</v>
      </c>
      <c r="AD23" s="17">
        <v>35</v>
      </c>
      <c r="AE23" s="41">
        <v>573</v>
      </c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>
        <v>92</v>
      </c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>
        <v>49.4</v>
      </c>
      <c r="E24" s="17">
        <v>88.5</v>
      </c>
      <c r="F24" s="41">
        <v>19.2</v>
      </c>
      <c r="G24" s="311"/>
      <c r="H24" s="17">
        <v>39.799999999999997</v>
      </c>
      <c r="I24" s="17">
        <v>93.9</v>
      </c>
      <c r="J24" s="17">
        <v>86.9</v>
      </c>
      <c r="K24" s="98">
        <v>87.2</v>
      </c>
      <c r="L24" s="266"/>
      <c r="M24" s="99"/>
      <c r="N24" s="17"/>
      <c r="O24" s="41"/>
      <c r="P24" s="99">
        <v>94</v>
      </c>
      <c r="Q24" s="17">
        <v>18.600000000000001</v>
      </c>
      <c r="R24" s="17">
        <v>49.1</v>
      </c>
      <c r="S24" s="17">
        <v>49</v>
      </c>
      <c r="T24" s="17">
        <v>69.5</v>
      </c>
      <c r="U24" s="17">
        <v>69.2</v>
      </c>
      <c r="V24" s="17">
        <v>69</v>
      </c>
      <c r="W24" s="17">
        <v>73.5</v>
      </c>
      <c r="X24" s="17">
        <v>88.1</v>
      </c>
      <c r="Y24" s="17">
        <v>88.2</v>
      </c>
      <c r="Z24" s="17">
        <v>88.4</v>
      </c>
      <c r="AA24" s="17">
        <v>68</v>
      </c>
      <c r="AB24" s="17">
        <v>102.5</v>
      </c>
      <c r="AC24" s="17">
        <v>803</v>
      </c>
      <c r="AD24" s="17">
        <v>35</v>
      </c>
      <c r="AE24" s="41">
        <v>567</v>
      </c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>
        <v>93</v>
      </c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>
        <v>49.4</v>
      </c>
      <c r="E25" s="17">
        <v>89.8</v>
      </c>
      <c r="F25" s="41">
        <v>19.100000000000001</v>
      </c>
      <c r="G25" s="311"/>
      <c r="H25" s="17">
        <v>38.299999999999997</v>
      </c>
      <c r="I25" s="17">
        <v>93.1</v>
      </c>
      <c r="J25" s="17">
        <v>86.8</v>
      </c>
      <c r="K25" s="98">
        <v>87.1</v>
      </c>
      <c r="L25" s="266"/>
      <c r="M25" s="99"/>
      <c r="N25" s="17"/>
      <c r="O25" s="41"/>
      <c r="P25" s="99">
        <v>95</v>
      </c>
      <c r="Q25" s="17">
        <v>18.5</v>
      </c>
      <c r="R25" s="17">
        <v>49.1</v>
      </c>
      <c r="S25" s="17">
        <v>49</v>
      </c>
      <c r="T25" s="17">
        <v>68.900000000000006</v>
      </c>
      <c r="U25" s="17">
        <v>68.7</v>
      </c>
      <c r="V25" s="17">
        <v>68.5</v>
      </c>
      <c r="W25" s="17">
        <v>73</v>
      </c>
      <c r="X25" s="17">
        <v>87.6</v>
      </c>
      <c r="Y25" s="17">
        <v>87.6</v>
      </c>
      <c r="Z25" s="17">
        <v>88.5</v>
      </c>
      <c r="AA25" s="17">
        <v>67.3</v>
      </c>
      <c r="AB25" s="17">
        <v>102.9</v>
      </c>
      <c r="AC25" s="17">
        <v>803</v>
      </c>
      <c r="AD25" s="17">
        <v>35.299999999999997</v>
      </c>
      <c r="AE25" s="41">
        <v>569</v>
      </c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>
        <v>49.4</v>
      </c>
      <c r="E26" s="17">
        <v>88.4</v>
      </c>
      <c r="F26" s="41">
        <v>19</v>
      </c>
      <c r="G26" s="311"/>
      <c r="H26" s="17">
        <v>38.1</v>
      </c>
      <c r="I26" s="17">
        <v>93.6</v>
      </c>
      <c r="J26" s="17">
        <v>87.4</v>
      </c>
      <c r="K26" s="98">
        <v>87.7</v>
      </c>
      <c r="L26" s="266"/>
      <c r="M26" s="99"/>
      <c r="N26" s="17"/>
      <c r="O26" s="41"/>
      <c r="P26" s="99">
        <v>94.4</v>
      </c>
      <c r="Q26" s="17">
        <v>18.399999999999999</v>
      </c>
      <c r="R26" s="17">
        <v>49</v>
      </c>
      <c r="S26" s="17">
        <v>48.9</v>
      </c>
      <c r="T26" s="17">
        <v>69.3</v>
      </c>
      <c r="U26" s="17">
        <v>69</v>
      </c>
      <c r="V26" s="17">
        <v>68.8</v>
      </c>
      <c r="W26" s="17">
        <v>73.3</v>
      </c>
      <c r="X26" s="17">
        <v>88.7</v>
      </c>
      <c r="Y26" s="17">
        <v>88.8</v>
      </c>
      <c r="Z26" s="17">
        <v>88.5</v>
      </c>
      <c r="AA26" s="17">
        <v>67.099999999999994</v>
      </c>
      <c r="AB26" s="17">
        <v>102.5</v>
      </c>
      <c r="AC26" s="17">
        <v>803</v>
      </c>
      <c r="AD26" s="17">
        <v>35.200000000000003</v>
      </c>
      <c r="AE26" s="41">
        <v>568</v>
      </c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>
        <v>49.4</v>
      </c>
      <c r="E27" s="17">
        <v>87.9</v>
      </c>
      <c r="F27" s="41">
        <v>18.8</v>
      </c>
      <c r="G27" s="311"/>
      <c r="H27" s="17">
        <v>38</v>
      </c>
      <c r="I27" s="17">
        <v>93.7</v>
      </c>
      <c r="J27" s="17">
        <v>87.7</v>
      </c>
      <c r="K27" s="98">
        <v>88</v>
      </c>
      <c r="L27" s="266"/>
      <c r="M27" s="99"/>
      <c r="N27" s="17"/>
      <c r="O27" s="41"/>
      <c r="P27" s="99">
        <v>94.4</v>
      </c>
      <c r="Q27" s="17">
        <v>18.399999999999999</v>
      </c>
      <c r="R27" s="17">
        <v>48.9</v>
      </c>
      <c r="S27" s="17">
        <v>48.9</v>
      </c>
      <c r="T27" s="17">
        <v>69.400000000000006</v>
      </c>
      <c r="U27" s="17">
        <v>69.2</v>
      </c>
      <c r="V27" s="17">
        <v>69</v>
      </c>
      <c r="W27" s="17">
        <v>73.5</v>
      </c>
      <c r="X27" s="17">
        <v>88.5</v>
      </c>
      <c r="Y27" s="17">
        <v>88.6</v>
      </c>
      <c r="Z27" s="17">
        <v>88.2</v>
      </c>
      <c r="AA27" s="17">
        <v>66.7</v>
      </c>
      <c r="AB27" s="17">
        <v>102.7</v>
      </c>
      <c r="AC27" s="17">
        <v>804</v>
      </c>
      <c r="AD27" s="17">
        <v>35.299999999999997</v>
      </c>
      <c r="AE27" s="41">
        <v>566</v>
      </c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>
        <v>49.4</v>
      </c>
      <c r="E28" s="17">
        <v>87.7</v>
      </c>
      <c r="F28" s="41">
        <v>18.5</v>
      </c>
      <c r="G28" s="312"/>
      <c r="H28" s="17">
        <v>33.6</v>
      </c>
      <c r="I28" s="17">
        <v>93.6</v>
      </c>
      <c r="J28" s="17">
        <v>86.3</v>
      </c>
      <c r="K28" s="98">
        <v>86.6</v>
      </c>
      <c r="L28" s="267"/>
      <c r="M28" s="99"/>
      <c r="N28" s="17"/>
      <c r="O28" s="41"/>
      <c r="P28" s="99">
        <v>96.5</v>
      </c>
      <c r="Q28" s="17">
        <v>17.8</v>
      </c>
      <c r="R28" s="17">
        <v>48.9</v>
      </c>
      <c r="S28" s="17">
        <v>48.9</v>
      </c>
      <c r="T28" s="17">
        <v>67.2</v>
      </c>
      <c r="U28" s="17">
        <v>67</v>
      </c>
      <c r="V28" s="17">
        <v>66.8</v>
      </c>
      <c r="W28" s="17">
        <v>71.099999999999994</v>
      </c>
      <c r="X28" s="17">
        <v>88.5</v>
      </c>
      <c r="Y28" s="17">
        <v>88.6</v>
      </c>
      <c r="Z28" s="17">
        <v>88.2</v>
      </c>
      <c r="AA28" s="17">
        <v>67.400000000000006</v>
      </c>
      <c r="AB28" s="17">
        <v>101.3</v>
      </c>
      <c r="AC28" s="17">
        <v>804</v>
      </c>
      <c r="AD28" s="17">
        <v>10.1</v>
      </c>
      <c r="AE28" s="41">
        <v>567</v>
      </c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>
        <f>AVERAGE($D$17:$D$28)</f>
        <v>49.399999999999984</v>
      </c>
      <c r="E29" s="78">
        <f>AVERAGE($E$17:$E$28)</f>
        <v>89.758333333333326</v>
      </c>
      <c r="F29" s="102">
        <f>AVERAGE($F$17:$F$28)</f>
        <v>18.324999999999999</v>
      </c>
      <c r="G29" s="77" t="e">
        <f>AVERAGE(G17:G28)</f>
        <v>#DIV/0!</v>
      </c>
      <c r="H29" s="78">
        <f>AVERAGE($H$17:$H$28)</f>
        <v>37.191666666666677</v>
      </c>
      <c r="I29" s="78">
        <f>AVERAGE($I$17:$I$28)</f>
        <v>93.758333333333326</v>
      </c>
      <c r="J29" s="78">
        <f>AVERAGE(J17:J28)</f>
        <v>86.97499999999998</v>
      </c>
      <c r="K29" s="103">
        <f>AVERAGE($K$17:$K$28)</f>
        <v>87.266666666666666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>
        <f t="shared" si="2"/>
        <v>95.125</v>
      </c>
      <c r="Q29" s="78">
        <f t="shared" si="2"/>
        <v>18.641666666666669</v>
      </c>
      <c r="R29" s="78">
        <f t="shared" si="2"/>
        <v>49.06666666666667</v>
      </c>
      <c r="S29" s="78">
        <f t="shared" si="2"/>
        <v>49.033333333333331</v>
      </c>
      <c r="T29" s="78">
        <f t="shared" si="2"/>
        <v>68.216666666666654</v>
      </c>
      <c r="U29" s="78">
        <f t="shared" si="2"/>
        <v>67.991666666666674</v>
      </c>
      <c r="V29" s="78">
        <f t="shared" si="2"/>
        <v>67.783333333333317</v>
      </c>
      <c r="W29" s="78">
        <f t="shared" si="2"/>
        <v>72.174999999999997</v>
      </c>
      <c r="X29" s="78">
        <f t="shared" si="2"/>
        <v>88.566666666666677</v>
      </c>
      <c r="Y29" s="78">
        <f t="shared" si="2"/>
        <v>88.641666666666666</v>
      </c>
      <c r="Z29" s="78">
        <f t="shared" si="2"/>
        <v>88.550000000000011</v>
      </c>
      <c r="AA29" s="78">
        <f t="shared" si="2"/>
        <v>68.091666666666654</v>
      </c>
      <c r="AB29" s="78">
        <f t="shared" si="2"/>
        <v>103.66666666666667</v>
      </c>
      <c r="AC29" s="78">
        <f t="shared" si="2"/>
        <v>813.66666666666663</v>
      </c>
      <c r="AD29" s="78">
        <f t="shared" si="2"/>
        <v>22.966666666666669</v>
      </c>
      <c r="AE29" s="102">
        <f>AVERAGE($AE$17:$AE$28)</f>
        <v>578.83333333333337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>
        <f>AVERAGE($AU$17:$AU$28)</f>
        <v>93.666666666666671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45385</v>
      </c>
      <c r="B30" s="11">
        <v>1.0833333333333299</v>
      </c>
      <c r="C30" s="306"/>
      <c r="D30" s="17">
        <v>49.4</v>
      </c>
      <c r="E30" s="17">
        <v>92.5</v>
      </c>
      <c r="F30" s="41">
        <v>17.899999999999999</v>
      </c>
      <c r="G30" s="306"/>
      <c r="H30" s="17">
        <v>33.6</v>
      </c>
      <c r="I30" s="17">
        <v>96.2</v>
      </c>
      <c r="J30" s="17">
        <v>85.8</v>
      </c>
      <c r="K30" s="98">
        <v>86.1</v>
      </c>
      <c r="L30" s="286">
        <v>0</v>
      </c>
      <c r="M30" s="99"/>
      <c r="N30" s="17"/>
      <c r="O30" s="41"/>
      <c r="P30" s="99">
        <v>97.7</v>
      </c>
      <c r="Q30" s="17">
        <v>19</v>
      </c>
      <c r="R30" s="17">
        <v>49.1</v>
      </c>
      <c r="S30" s="17">
        <v>19</v>
      </c>
      <c r="T30" s="17">
        <v>66.400000000000006</v>
      </c>
      <c r="U30" s="17">
        <v>66.2</v>
      </c>
      <c r="V30" s="17">
        <v>66</v>
      </c>
      <c r="W30" s="17">
        <v>70.2</v>
      </c>
      <c r="X30" s="17">
        <v>87.7</v>
      </c>
      <c r="Y30" s="17">
        <v>87.8</v>
      </c>
      <c r="Z30" s="17">
        <v>87.6</v>
      </c>
      <c r="AA30" s="17">
        <v>67.8</v>
      </c>
      <c r="AB30" s="17">
        <v>106</v>
      </c>
      <c r="AC30" s="17">
        <v>823</v>
      </c>
      <c r="AD30" s="17">
        <v>14.5</v>
      </c>
      <c r="AE30" s="41">
        <v>581</v>
      </c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>
        <v>49.4</v>
      </c>
      <c r="E31" s="17">
        <v>93.9</v>
      </c>
      <c r="F31" s="41">
        <v>17.600000000000001</v>
      </c>
      <c r="G31" s="311"/>
      <c r="H31" s="17">
        <v>33.1</v>
      </c>
      <c r="I31" s="17">
        <v>96.3</v>
      </c>
      <c r="J31" s="17">
        <v>85.7</v>
      </c>
      <c r="K31" s="98">
        <v>86</v>
      </c>
      <c r="L31" s="266"/>
      <c r="M31" s="99"/>
      <c r="N31" s="17"/>
      <c r="O31" s="41"/>
      <c r="P31" s="99">
        <v>98</v>
      </c>
      <c r="Q31" s="17">
        <v>18.7</v>
      </c>
      <c r="R31" s="17">
        <v>49.1</v>
      </c>
      <c r="S31" s="17">
        <v>49</v>
      </c>
      <c r="T31" s="17">
        <v>65.8</v>
      </c>
      <c r="U31" s="17">
        <v>65.599999999999994</v>
      </c>
      <c r="V31" s="17">
        <v>65.400000000000006</v>
      </c>
      <c r="W31" s="17">
        <v>69.5</v>
      </c>
      <c r="X31" s="17">
        <v>87.6</v>
      </c>
      <c r="Y31" s="17">
        <v>87.6</v>
      </c>
      <c r="Z31" s="17">
        <v>87.5</v>
      </c>
      <c r="AA31" s="17">
        <v>67.2</v>
      </c>
      <c r="AB31" s="17">
        <v>105.3</v>
      </c>
      <c r="AC31" s="17">
        <v>825</v>
      </c>
      <c r="AD31" s="17">
        <v>14.6</v>
      </c>
      <c r="AE31" s="41">
        <v>581</v>
      </c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>
        <v>49.2</v>
      </c>
      <c r="E32" s="17">
        <v>93.5</v>
      </c>
      <c r="F32" s="41">
        <v>17.7</v>
      </c>
      <c r="G32" s="311"/>
      <c r="H32" s="17">
        <v>37</v>
      </c>
      <c r="I32" s="17">
        <v>96.5</v>
      </c>
      <c r="J32" s="17">
        <v>86.2</v>
      </c>
      <c r="K32" s="98">
        <v>86.5</v>
      </c>
      <c r="L32" s="266"/>
      <c r="M32" s="99"/>
      <c r="N32" s="17"/>
      <c r="O32" s="41"/>
      <c r="P32" s="99">
        <v>97.5</v>
      </c>
      <c r="Q32" s="17">
        <v>18.600000000000001</v>
      </c>
      <c r="R32" s="17">
        <v>49.9</v>
      </c>
      <c r="S32" s="17">
        <v>48.8</v>
      </c>
      <c r="T32" s="17">
        <v>67.2</v>
      </c>
      <c r="U32" s="17">
        <v>67</v>
      </c>
      <c r="V32" s="17">
        <v>66.8</v>
      </c>
      <c r="W32" s="17">
        <v>71.099999999999994</v>
      </c>
      <c r="X32" s="17">
        <v>88</v>
      </c>
      <c r="Y32" s="17">
        <v>88</v>
      </c>
      <c r="Z32" s="17">
        <v>87.4</v>
      </c>
      <c r="AA32" s="17">
        <v>67.599999999999994</v>
      </c>
      <c r="AB32" s="17">
        <v>105.4</v>
      </c>
      <c r="AC32" s="17">
        <v>824</v>
      </c>
      <c r="AD32" s="17">
        <v>14.5</v>
      </c>
      <c r="AE32" s="41">
        <v>588</v>
      </c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>
        <v>49.2</v>
      </c>
      <c r="E33" s="17">
        <v>88.6</v>
      </c>
      <c r="F33" s="41">
        <v>17.8</v>
      </c>
      <c r="G33" s="311"/>
      <c r="H33" s="17">
        <v>35.9</v>
      </c>
      <c r="I33" s="17">
        <v>94.9</v>
      </c>
      <c r="J33" s="17">
        <v>87.2</v>
      </c>
      <c r="K33" s="98">
        <v>87.5</v>
      </c>
      <c r="L33" s="266"/>
      <c r="M33" s="99"/>
      <c r="N33" s="17"/>
      <c r="O33" s="41"/>
      <c r="P33" s="99">
        <v>96.9</v>
      </c>
      <c r="Q33" s="17">
        <v>19</v>
      </c>
      <c r="R33" s="17">
        <v>48.9</v>
      </c>
      <c r="S33" s="17">
        <v>48.8</v>
      </c>
      <c r="T33" s="17">
        <v>67.8</v>
      </c>
      <c r="U33" s="17">
        <v>67.7</v>
      </c>
      <c r="V33" s="17">
        <v>67.400000000000006</v>
      </c>
      <c r="W33" s="17">
        <v>71.8</v>
      </c>
      <c r="X33" s="17">
        <v>89.1</v>
      </c>
      <c r="Y33" s="17">
        <v>89</v>
      </c>
      <c r="Z33" s="17">
        <v>88.9</v>
      </c>
      <c r="AA33" s="17">
        <v>69.3</v>
      </c>
      <c r="AB33" s="17">
        <v>104</v>
      </c>
      <c r="AC33" s="17">
        <v>824</v>
      </c>
      <c r="AD33" s="17">
        <v>12.3</v>
      </c>
      <c r="AE33" s="41">
        <v>591</v>
      </c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>
        <v>49.2</v>
      </c>
      <c r="E34" s="17">
        <v>91.6</v>
      </c>
      <c r="F34" s="41">
        <v>17.5</v>
      </c>
      <c r="G34" s="311"/>
      <c r="H34" s="17">
        <v>33.700000000000003</v>
      </c>
      <c r="I34" s="17">
        <v>94.6</v>
      </c>
      <c r="J34" s="17">
        <v>87</v>
      </c>
      <c r="K34" s="98">
        <v>87.2</v>
      </c>
      <c r="L34" s="266"/>
      <c r="M34" s="99"/>
      <c r="N34" s="17"/>
      <c r="O34" s="41"/>
      <c r="P34" s="99">
        <v>96.3</v>
      </c>
      <c r="Q34" s="17">
        <v>18.899999999999999</v>
      </c>
      <c r="R34" s="17">
        <v>48.9</v>
      </c>
      <c r="S34" s="17">
        <v>48.8</v>
      </c>
      <c r="T34" s="17">
        <v>67</v>
      </c>
      <c r="U34" s="17">
        <v>66.8</v>
      </c>
      <c r="V34" s="17">
        <v>66.7</v>
      </c>
      <c r="W34" s="17">
        <v>70.900000000000006</v>
      </c>
      <c r="X34" s="17">
        <v>88.8</v>
      </c>
      <c r="Y34" s="17">
        <v>88.8</v>
      </c>
      <c r="Z34" s="17">
        <v>88.5</v>
      </c>
      <c r="AA34" s="17">
        <v>67.3</v>
      </c>
      <c r="AB34" s="17">
        <v>102.6</v>
      </c>
      <c r="AC34" s="17">
        <v>823</v>
      </c>
      <c r="AD34" s="17">
        <v>12.1</v>
      </c>
      <c r="AE34" s="41">
        <v>589</v>
      </c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>
        <v>24</v>
      </c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>
        <v>49.1</v>
      </c>
      <c r="E35" s="17">
        <v>92.8</v>
      </c>
      <c r="F35" s="41">
        <v>17.2</v>
      </c>
      <c r="G35" s="311"/>
      <c r="H35" s="17">
        <v>34</v>
      </c>
      <c r="I35" s="17">
        <v>96.4</v>
      </c>
      <c r="J35" s="17">
        <v>87.4</v>
      </c>
      <c r="K35" s="98">
        <v>87.7</v>
      </c>
      <c r="L35" s="266"/>
      <c r="M35" s="99"/>
      <c r="N35" s="17"/>
      <c r="O35" s="41"/>
      <c r="P35" s="99">
        <v>57.5</v>
      </c>
      <c r="Q35" s="17">
        <v>19.399999999999999</v>
      </c>
      <c r="R35" s="17">
        <v>48.9</v>
      </c>
      <c r="S35" s="17">
        <v>48.9</v>
      </c>
      <c r="T35" s="17">
        <v>65.599999999999994</v>
      </c>
      <c r="U35" s="17">
        <v>65.400000000000006</v>
      </c>
      <c r="V35" s="17">
        <v>65.2</v>
      </c>
      <c r="W35" s="17">
        <v>69.599999999999994</v>
      </c>
      <c r="X35" s="17">
        <v>89.1</v>
      </c>
      <c r="Y35" s="17">
        <v>89.2</v>
      </c>
      <c r="Z35" s="17">
        <v>88</v>
      </c>
      <c r="AA35" s="17">
        <v>68</v>
      </c>
      <c r="AB35" s="17">
        <v>104.5</v>
      </c>
      <c r="AC35" s="17">
        <v>821</v>
      </c>
      <c r="AD35" s="17">
        <v>13.1</v>
      </c>
      <c r="AE35" s="41">
        <v>583</v>
      </c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>
        <v>342</v>
      </c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>
        <v>49.1</v>
      </c>
      <c r="E36" s="17">
        <v>96.4</v>
      </c>
      <c r="F36" s="41">
        <v>17.2</v>
      </c>
      <c r="G36" s="311"/>
      <c r="H36" s="17">
        <v>34.799999999999997</v>
      </c>
      <c r="I36" s="17">
        <v>96.9</v>
      </c>
      <c r="J36" s="17">
        <v>87</v>
      </c>
      <c r="K36" s="98">
        <v>87.2</v>
      </c>
      <c r="L36" s="266"/>
      <c r="M36" s="99"/>
      <c r="N36" s="17"/>
      <c r="O36" s="41"/>
      <c r="P36" s="99">
        <v>58</v>
      </c>
      <c r="Q36" s="17">
        <v>18.399999999999999</v>
      </c>
      <c r="R36" s="17">
        <v>49</v>
      </c>
      <c r="S36" s="17">
        <v>48.9</v>
      </c>
      <c r="T36" s="17">
        <v>65.8</v>
      </c>
      <c r="U36" s="17">
        <v>65.5</v>
      </c>
      <c r="V36" s="17">
        <v>65.3</v>
      </c>
      <c r="W36" s="17">
        <v>69.599999999999994</v>
      </c>
      <c r="X36" s="17">
        <v>88.7</v>
      </c>
      <c r="Y36" s="17">
        <v>88.8</v>
      </c>
      <c r="Z36" s="17">
        <v>88.7</v>
      </c>
      <c r="AA36" s="17">
        <v>67.2</v>
      </c>
      <c r="AB36" s="17">
        <v>102.9</v>
      </c>
      <c r="AC36" s="17">
        <v>802</v>
      </c>
      <c r="AD36" s="17">
        <v>35</v>
      </c>
      <c r="AE36" s="41">
        <v>573</v>
      </c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>
        <v>338</v>
      </c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>
        <v>49.1</v>
      </c>
      <c r="E37" s="17">
        <v>93.4</v>
      </c>
      <c r="F37" s="41">
        <v>17.2</v>
      </c>
      <c r="G37" s="311"/>
      <c r="H37" s="17">
        <v>36.299999999999997</v>
      </c>
      <c r="I37" s="17">
        <v>96.7</v>
      </c>
      <c r="J37" s="17">
        <v>86.7</v>
      </c>
      <c r="K37" s="98">
        <v>87</v>
      </c>
      <c r="L37" s="266"/>
      <c r="M37" s="99"/>
      <c r="N37" s="17"/>
      <c r="O37" s="41"/>
      <c r="P37" s="99">
        <v>58</v>
      </c>
      <c r="Q37" s="17">
        <v>18.600000000000001</v>
      </c>
      <c r="R37" s="17">
        <v>48.9</v>
      </c>
      <c r="S37" s="17">
        <v>48.9</v>
      </c>
      <c r="T37" s="17">
        <v>66.5</v>
      </c>
      <c r="U37" s="17">
        <v>66.3</v>
      </c>
      <c r="V37" s="17">
        <v>66.099999999999994</v>
      </c>
      <c r="W37" s="17">
        <v>70.400000000000006</v>
      </c>
      <c r="X37" s="17">
        <v>88.5</v>
      </c>
      <c r="Y37" s="17">
        <v>88.6</v>
      </c>
      <c r="Z37" s="17">
        <v>88.4</v>
      </c>
      <c r="AA37" s="17">
        <v>68</v>
      </c>
      <c r="AB37" s="17">
        <v>102.5</v>
      </c>
      <c r="AC37" s="17">
        <v>803</v>
      </c>
      <c r="AD37" s="17">
        <v>35</v>
      </c>
      <c r="AE37" s="41">
        <v>567</v>
      </c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>
        <v>337</v>
      </c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>
        <v>49.1</v>
      </c>
      <c r="E38" s="17">
        <v>94.8</v>
      </c>
      <c r="F38" s="41">
        <v>17.3</v>
      </c>
      <c r="G38" s="311"/>
      <c r="H38" s="17">
        <v>35</v>
      </c>
      <c r="I38" s="17">
        <v>96.7</v>
      </c>
      <c r="J38" s="17">
        <v>86.7</v>
      </c>
      <c r="K38" s="98">
        <v>87</v>
      </c>
      <c r="L38" s="266"/>
      <c r="M38" s="99"/>
      <c r="N38" s="17"/>
      <c r="O38" s="41"/>
      <c r="P38" s="99">
        <v>58</v>
      </c>
      <c r="Q38" s="17">
        <v>18.5</v>
      </c>
      <c r="R38" s="17">
        <v>48.9</v>
      </c>
      <c r="S38" s="17">
        <v>48.9</v>
      </c>
      <c r="T38" s="17">
        <v>65.8</v>
      </c>
      <c r="U38" s="17">
        <v>65.7</v>
      </c>
      <c r="V38" s="17">
        <v>65.5</v>
      </c>
      <c r="W38" s="17">
        <v>69.8</v>
      </c>
      <c r="X38" s="17">
        <v>88.5</v>
      </c>
      <c r="Y38" s="17">
        <v>88.6</v>
      </c>
      <c r="Z38" s="17">
        <v>88.5</v>
      </c>
      <c r="AA38" s="17">
        <v>67.3</v>
      </c>
      <c r="AB38" s="17">
        <v>102.9</v>
      </c>
      <c r="AC38" s="17">
        <v>803</v>
      </c>
      <c r="AD38" s="17">
        <v>35.299999999999997</v>
      </c>
      <c r="AE38" s="41">
        <v>569</v>
      </c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>
        <v>340</v>
      </c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>
        <v>49.1</v>
      </c>
      <c r="E39" s="17">
        <v>92.2</v>
      </c>
      <c r="F39" s="41">
        <v>17.100000000000001</v>
      </c>
      <c r="G39" s="311"/>
      <c r="H39" s="17">
        <v>35</v>
      </c>
      <c r="I39" s="17">
        <v>97.7</v>
      </c>
      <c r="J39" s="17">
        <v>86.7</v>
      </c>
      <c r="K39" s="98">
        <v>87</v>
      </c>
      <c r="L39" s="266"/>
      <c r="M39" s="99"/>
      <c r="N39" s="17"/>
      <c r="O39" s="41"/>
      <c r="P39" s="99">
        <v>58</v>
      </c>
      <c r="Q39" s="17">
        <v>18.399999999999999</v>
      </c>
      <c r="R39" s="17">
        <v>48.9</v>
      </c>
      <c r="S39" s="17">
        <v>48.9</v>
      </c>
      <c r="T39" s="17">
        <v>65.8</v>
      </c>
      <c r="U39" s="17">
        <v>65.599999999999994</v>
      </c>
      <c r="V39" s="17">
        <v>65.3</v>
      </c>
      <c r="W39" s="17">
        <v>69.7</v>
      </c>
      <c r="X39" s="17">
        <v>88.5</v>
      </c>
      <c r="Y39" s="17">
        <v>88.6</v>
      </c>
      <c r="Z39" s="17">
        <v>88.5</v>
      </c>
      <c r="AA39" s="17">
        <v>67.099999999999994</v>
      </c>
      <c r="AB39" s="17">
        <v>102.5</v>
      </c>
      <c r="AC39" s="17">
        <v>803</v>
      </c>
      <c r="AD39" s="17">
        <v>35.200000000000003</v>
      </c>
      <c r="AE39" s="41">
        <v>568</v>
      </c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>
        <v>335</v>
      </c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>
        <v>49.2</v>
      </c>
      <c r="E40" s="17">
        <v>93.5</v>
      </c>
      <c r="F40" s="41">
        <v>17.100000000000001</v>
      </c>
      <c r="G40" s="311"/>
      <c r="H40" s="17">
        <v>34.6</v>
      </c>
      <c r="I40" s="17">
        <v>93.7</v>
      </c>
      <c r="J40" s="17">
        <v>86.6</v>
      </c>
      <c r="K40" s="98">
        <v>86.8</v>
      </c>
      <c r="L40" s="266"/>
      <c r="M40" s="99"/>
      <c r="N40" s="17"/>
      <c r="O40" s="41"/>
      <c r="P40" s="99">
        <v>58.7</v>
      </c>
      <c r="Q40" s="17">
        <v>18.399999999999999</v>
      </c>
      <c r="R40" s="17">
        <v>48.9</v>
      </c>
      <c r="S40" s="17">
        <v>48.9</v>
      </c>
      <c r="T40" s="17">
        <v>65.2</v>
      </c>
      <c r="U40" s="17">
        <v>65.099999999999994</v>
      </c>
      <c r="V40" s="17">
        <v>64.8</v>
      </c>
      <c r="W40" s="17">
        <v>69.2</v>
      </c>
      <c r="X40" s="17">
        <v>88.3</v>
      </c>
      <c r="Y40" s="17">
        <v>88.4</v>
      </c>
      <c r="Z40" s="17">
        <v>88.2</v>
      </c>
      <c r="AA40" s="17">
        <v>66.7</v>
      </c>
      <c r="AB40" s="17">
        <v>102.7</v>
      </c>
      <c r="AC40" s="17">
        <v>804</v>
      </c>
      <c r="AD40" s="17">
        <v>35.299999999999997</v>
      </c>
      <c r="AE40" s="41">
        <v>566</v>
      </c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>
        <v>335</v>
      </c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>
        <v>48.5</v>
      </c>
      <c r="E41" s="17">
        <v>103.5</v>
      </c>
      <c r="F41" s="41">
        <v>16.7</v>
      </c>
      <c r="G41" s="312"/>
      <c r="H41" s="17">
        <v>32.4</v>
      </c>
      <c r="I41" s="17">
        <v>98.4</v>
      </c>
      <c r="J41" s="17">
        <v>86.5</v>
      </c>
      <c r="K41" s="98">
        <v>86.8</v>
      </c>
      <c r="L41" s="267"/>
      <c r="M41" s="99"/>
      <c r="N41" s="17"/>
      <c r="O41" s="41"/>
      <c r="P41" s="99">
        <v>96.8</v>
      </c>
      <c r="Q41" s="17">
        <v>17.8</v>
      </c>
      <c r="R41" s="17">
        <v>48.5</v>
      </c>
      <c r="S41" s="17">
        <v>48.5</v>
      </c>
      <c r="T41" s="17">
        <v>66.099999999999994</v>
      </c>
      <c r="U41" s="17">
        <v>65.8</v>
      </c>
      <c r="V41" s="17">
        <v>65.599999999999994</v>
      </c>
      <c r="W41" s="17">
        <v>70</v>
      </c>
      <c r="X41" s="17">
        <v>88.3</v>
      </c>
      <c r="Y41" s="17">
        <v>88.4</v>
      </c>
      <c r="Z41" s="17">
        <v>88.2</v>
      </c>
      <c r="AA41" s="17">
        <v>67.400000000000006</v>
      </c>
      <c r="AB41" s="17">
        <v>101.3</v>
      </c>
      <c r="AC41" s="17">
        <v>804</v>
      </c>
      <c r="AD41" s="17">
        <v>10.1</v>
      </c>
      <c r="AE41" s="41">
        <v>567</v>
      </c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>
        <v>338</v>
      </c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>
        <f>AVERAGE($D$30:$D$41)</f>
        <v>49.133333333333347</v>
      </c>
      <c r="E42" s="78">
        <f>AVERAGE($E$30:$E$41)</f>
        <v>93.891666666666652</v>
      </c>
      <c r="F42" s="102">
        <f>AVERAGE($F$30:$F$41)</f>
        <v>17.358333333333331</v>
      </c>
      <c r="G42" s="77" t="e">
        <f>AVERAGE(G30:G41)</f>
        <v>#DIV/0!</v>
      </c>
      <c r="H42" s="78">
        <f>AVERAGE($H$30:$H$41)</f>
        <v>34.616666666666667</v>
      </c>
      <c r="I42" s="78">
        <f>AVERAGE($I$30:$I$41)</f>
        <v>96.250000000000014</v>
      </c>
      <c r="J42" s="78">
        <f>AVERAGE(J30:J41)</f>
        <v>86.625</v>
      </c>
      <c r="K42" s="103">
        <f>AVERAGE($K$30:$K$41)</f>
        <v>86.899999999999991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>
        <f t="shared" si="4"/>
        <v>77.616666666666674</v>
      </c>
      <c r="Q42" s="78">
        <f t="shared" si="4"/>
        <v>18.641666666666669</v>
      </c>
      <c r="R42" s="78">
        <f t="shared" si="4"/>
        <v>48.991666666666667</v>
      </c>
      <c r="S42" s="78">
        <f t="shared" si="4"/>
        <v>46.35833333333332</v>
      </c>
      <c r="T42" s="78">
        <f t="shared" si="4"/>
        <v>66.249999999999986</v>
      </c>
      <c r="U42" s="78">
        <f t="shared" si="4"/>
        <v>66.058333333333337</v>
      </c>
      <c r="V42" s="78">
        <f t="shared" si="4"/>
        <v>65.841666666666654</v>
      </c>
      <c r="W42" s="78">
        <f t="shared" si="4"/>
        <v>70.150000000000006</v>
      </c>
      <c r="X42" s="78">
        <f t="shared" si="4"/>
        <v>88.424999999999997</v>
      </c>
      <c r="Y42" s="78">
        <f t="shared" si="4"/>
        <v>88.483333333333334</v>
      </c>
      <c r="Z42" s="78">
        <f t="shared" si="4"/>
        <v>88.2</v>
      </c>
      <c r="AA42" s="78">
        <f t="shared" si="4"/>
        <v>67.575000000000003</v>
      </c>
      <c r="AB42" s="78" t="e">
        <v>#DIV/0!</v>
      </c>
      <c r="AC42" s="78">
        <f t="shared" si="4"/>
        <v>813.25</v>
      </c>
      <c r="AD42" s="78">
        <f t="shared" si="4"/>
        <v>22.25</v>
      </c>
      <c r="AE42" s="102">
        <f>AVERAGE($AE$30:$AE$41)</f>
        <v>576.91666666666663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>
        <f>AVERAGE($AU$30:$AU$41)</f>
        <v>298.625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45386</v>
      </c>
      <c r="B43" s="11">
        <v>2.0833333333333299</v>
      </c>
      <c r="C43" s="306"/>
      <c r="D43" s="17">
        <v>49.4</v>
      </c>
      <c r="E43" s="17">
        <v>89.3</v>
      </c>
      <c r="F43" s="41">
        <v>16.899999999999999</v>
      </c>
      <c r="G43" s="306"/>
      <c r="H43" s="17">
        <v>32.6</v>
      </c>
      <c r="I43" s="17">
        <v>91.5</v>
      </c>
      <c r="J43" s="17">
        <v>87.7</v>
      </c>
      <c r="K43" s="98">
        <v>87.9</v>
      </c>
      <c r="L43" s="286">
        <v>0</v>
      </c>
      <c r="M43" s="99"/>
      <c r="N43" s="17"/>
      <c r="O43" s="41"/>
      <c r="P43" s="99">
        <v>93.1</v>
      </c>
      <c r="Q43" s="17">
        <v>18.100000000000001</v>
      </c>
      <c r="R43" s="17">
        <v>49.2</v>
      </c>
      <c r="S43" s="17">
        <v>49.2</v>
      </c>
      <c r="T43" s="17">
        <v>66.3</v>
      </c>
      <c r="U43" s="17">
        <v>66</v>
      </c>
      <c r="V43" s="17">
        <v>65.900000000000006</v>
      </c>
      <c r="W43" s="17">
        <v>70.099999999999994</v>
      </c>
      <c r="X43" s="17">
        <v>89.5</v>
      </c>
      <c r="Y43" s="17">
        <v>89.5</v>
      </c>
      <c r="Z43" s="17">
        <v>89.4</v>
      </c>
      <c r="AA43" s="17">
        <v>67.7</v>
      </c>
      <c r="AB43" s="17">
        <v>105.3</v>
      </c>
      <c r="AC43" s="17">
        <v>824</v>
      </c>
      <c r="AD43" s="17">
        <v>15</v>
      </c>
      <c r="AE43" s="41">
        <v>591</v>
      </c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>
        <v>49.5</v>
      </c>
      <c r="E44" s="17">
        <v>88.4</v>
      </c>
      <c r="F44" s="41">
        <v>16.899999999999999</v>
      </c>
      <c r="G44" s="311"/>
      <c r="H44" s="17">
        <v>32.1</v>
      </c>
      <c r="I44" s="17">
        <v>89.8</v>
      </c>
      <c r="J44" s="17">
        <v>88</v>
      </c>
      <c r="K44" s="98">
        <v>88.3</v>
      </c>
      <c r="L44" s="266"/>
      <c r="M44" s="99"/>
      <c r="N44" s="17"/>
      <c r="O44" s="41"/>
      <c r="P44" s="99">
        <v>92.3</v>
      </c>
      <c r="Q44" s="17">
        <v>17.899999999999999</v>
      </c>
      <c r="R44" s="17">
        <v>49.2</v>
      </c>
      <c r="S44" s="17">
        <v>49.2</v>
      </c>
      <c r="T44" s="17">
        <v>66.400000000000006</v>
      </c>
      <c r="U44" s="17">
        <v>66.2</v>
      </c>
      <c r="V44" s="17">
        <v>66</v>
      </c>
      <c r="W44" s="17">
        <v>70.3</v>
      </c>
      <c r="X44" s="17">
        <v>89.8</v>
      </c>
      <c r="Y44" s="17">
        <v>89.9</v>
      </c>
      <c r="Z44" s="17">
        <v>89.7</v>
      </c>
      <c r="AA44" s="17">
        <v>67.900000000000006</v>
      </c>
      <c r="AB44" s="17">
        <v>105.2</v>
      </c>
      <c r="AC44" s="17">
        <v>824</v>
      </c>
      <c r="AD44" s="17">
        <v>15</v>
      </c>
      <c r="AE44" s="41">
        <v>595</v>
      </c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>
        <v>49.4</v>
      </c>
      <c r="E45" s="17">
        <v>90</v>
      </c>
      <c r="F45" s="41">
        <v>16.600000000000001</v>
      </c>
      <c r="G45" s="311"/>
      <c r="H45" s="17">
        <v>32.299999999999997</v>
      </c>
      <c r="I45" s="17">
        <v>91.1</v>
      </c>
      <c r="J45" s="17">
        <v>87.1</v>
      </c>
      <c r="K45" s="98">
        <v>87.3</v>
      </c>
      <c r="L45" s="266"/>
      <c r="M45" s="99"/>
      <c r="N45" s="17"/>
      <c r="O45" s="41"/>
      <c r="P45" s="99">
        <v>93.9</v>
      </c>
      <c r="Q45" s="17">
        <v>17.600000000000001</v>
      </c>
      <c r="R45" s="17">
        <v>49.2</v>
      </c>
      <c r="S45" s="17">
        <v>49.2</v>
      </c>
      <c r="T45" s="17">
        <v>65.5</v>
      </c>
      <c r="U45" s="17">
        <v>65.3</v>
      </c>
      <c r="V45" s="17">
        <v>65.099999999999994</v>
      </c>
      <c r="W45" s="17">
        <v>69.3</v>
      </c>
      <c r="X45" s="17">
        <v>88.9</v>
      </c>
      <c r="Y45" s="17">
        <v>89</v>
      </c>
      <c r="Z45" s="17">
        <v>88.8</v>
      </c>
      <c r="AA45" s="17">
        <v>66.900000000000006</v>
      </c>
      <c r="AB45" s="17">
        <v>106.3</v>
      </c>
      <c r="AC45" s="17">
        <v>824</v>
      </c>
      <c r="AD45" s="17">
        <v>15</v>
      </c>
      <c r="AE45" s="41">
        <v>590</v>
      </c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>
        <v>49.4</v>
      </c>
      <c r="E46" s="17">
        <v>92.3</v>
      </c>
      <c r="F46" s="41">
        <v>16.600000000000001</v>
      </c>
      <c r="G46" s="311"/>
      <c r="H46" s="17">
        <v>35.200000000000003</v>
      </c>
      <c r="I46" s="17">
        <v>93.1</v>
      </c>
      <c r="J46" s="17">
        <v>87.7</v>
      </c>
      <c r="K46" s="98">
        <v>87.9</v>
      </c>
      <c r="L46" s="266"/>
      <c r="M46" s="99"/>
      <c r="N46" s="17"/>
      <c r="O46" s="41"/>
      <c r="P46" s="99">
        <v>94.8</v>
      </c>
      <c r="Q46" s="17">
        <v>17.8</v>
      </c>
      <c r="R46" s="17">
        <v>49.2</v>
      </c>
      <c r="S46" s="17">
        <v>49.1</v>
      </c>
      <c r="T46" s="17">
        <v>66.400000000000006</v>
      </c>
      <c r="U46" s="17">
        <v>66.2</v>
      </c>
      <c r="V46" s="17">
        <v>66.099999999999994</v>
      </c>
      <c r="W46" s="17">
        <v>70.3</v>
      </c>
      <c r="X46" s="17">
        <v>89.4</v>
      </c>
      <c r="Y46" s="17">
        <v>89.5</v>
      </c>
      <c r="Z46" s="17">
        <v>89.4</v>
      </c>
      <c r="AA46" s="17">
        <v>67.900000000000006</v>
      </c>
      <c r="AB46" s="17">
        <v>105.9</v>
      </c>
      <c r="AC46" s="17">
        <v>825</v>
      </c>
      <c r="AD46" s="17">
        <v>14.3</v>
      </c>
      <c r="AE46" s="41">
        <v>594</v>
      </c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>
        <v>49.4</v>
      </c>
      <c r="E47" s="17">
        <v>88.5</v>
      </c>
      <c r="F47" s="41">
        <v>17.600000000000001</v>
      </c>
      <c r="G47" s="311"/>
      <c r="H47" s="17">
        <v>38.4</v>
      </c>
      <c r="I47" s="17">
        <v>91.6</v>
      </c>
      <c r="J47" s="17">
        <v>87.8</v>
      </c>
      <c r="K47" s="98">
        <v>88.1</v>
      </c>
      <c r="L47" s="266"/>
      <c r="M47" s="99"/>
      <c r="N47" s="17"/>
      <c r="O47" s="41"/>
      <c r="P47" s="99">
        <v>92.9</v>
      </c>
      <c r="Q47" s="17">
        <v>19.100000000000001</v>
      </c>
      <c r="R47" s="17">
        <v>49.2</v>
      </c>
      <c r="S47" s="17">
        <v>49.2</v>
      </c>
      <c r="T47" s="17">
        <v>68.599999999999994</v>
      </c>
      <c r="U47" s="17">
        <v>68.5</v>
      </c>
      <c r="V47" s="17">
        <v>68.2</v>
      </c>
      <c r="W47" s="17">
        <v>72.8</v>
      </c>
      <c r="X47" s="17">
        <v>89.6</v>
      </c>
      <c r="Y47" s="17">
        <v>89.6</v>
      </c>
      <c r="Z47" s="17">
        <v>89.5</v>
      </c>
      <c r="AA47" s="17">
        <v>70.099999999999994</v>
      </c>
      <c r="AB47" s="17">
        <v>103.9</v>
      </c>
      <c r="AC47" s="17">
        <v>823</v>
      </c>
      <c r="AD47" s="17">
        <v>14.3</v>
      </c>
      <c r="AE47" s="41">
        <v>596</v>
      </c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>
        <v>49.4</v>
      </c>
      <c r="E48" s="17">
        <v>85.9</v>
      </c>
      <c r="F48" s="41">
        <v>18.399999999999999</v>
      </c>
      <c r="G48" s="311"/>
      <c r="H48" s="17">
        <v>39.4</v>
      </c>
      <c r="I48" s="17">
        <v>92.9</v>
      </c>
      <c r="J48" s="17">
        <v>87.1</v>
      </c>
      <c r="K48" s="98">
        <v>87.4</v>
      </c>
      <c r="L48" s="266"/>
      <c r="M48" s="99"/>
      <c r="N48" s="17"/>
      <c r="O48" s="41"/>
      <c r="P48" s="99">
        <v>94.4</v>
      </c>
      <c r="Q48" s="17">
        <v>19.899999999999999</v>
      </c>
      <c r="R48" s="17">
        <v>49.2</v>
      </c>
      <c r="S48" s="17">
        <v>49.2</v>
      </c>
      <c r="T48" s="17">
        <v>68.8</v>
      </c>
      <c r="U48" s="17">
        <v>68.599999999999994</v>
      </c>
      <c r="V48" s="17">
        <v>68.400000000000006</v>
      </c>
      <c r="W48" s="17">
        <v>72.8</v>
      </c>
      <c r="X48" s="17">
        <v>88.9</v>
      </c>
      <c r="Y48" s="17">
        <v>89</v>
      </c>
      <c r="Z48" s="17">
        <v>88.8</v>
      </c>
      <c r="AA48" s="17">
        <v>70.3</v>
      </c>
      <c r="AB48" s="17">
        <v>104.2</v>
      </c>
      <c r="AC48" s="17">
        <v>824</v>
      </c>
      <c r="AD48" s="17">
        <v>14.2</v>
      </c>
      <c r="AE48" s="41">
        <v>589</v>
      </c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>
        <v>49.4</v>
      </c>
      <c r="E49" s="17">
        <v>89.9</v>
      </c>
      <c r="F49" s="41">
        <v>19</v>
      </c>
      <c r="G49" s="311"/>
      <c r="H49" s="17">
        <v>39.200000000000003</v>
      </c>
      <c r="I49" s="17">
        <v>91.4</v>
      </c>
      <c r="J49" s="17">
        <v>87.1</v>
      </c>
      <c r="K49" s="98">
        <v>87.3</v>
      </c>
      <c r="L49" s="266"/>
      <c r="M49" s="99"/>
      <c r="N49" s="17"/>
      <c r="O49" s="41"/>
      <c r="P49" s="99">
        <v>93.5</v>
      </c>
      <c r="Q49" s="17">
        <v>20.5</v>
      </c>
      <c r="R49" s="17">
        <v>49.2</v>
      </c>
      <c r="S49" s="17">
        <v>49.1</v>
      </c>
      <c r="T49" s="17">
        <v>69.2</v>
      </c>
      <c r="U49" s="17">
        <v>69.099999999999994</v>
      </c>
      <c r="V49" s="17">
        <v>68.8</v>
      </c>
      <c r="W49" s="17">
        <v>73.2</v>
      </c>
      <c r="X49" s="17">
        <v>88.9</v>
      </c>
      <c r="Y49" s="17">
        <v>88.9</v>
      </c>
      <c r="Z49" s="17">
        <v>88.8</v>
      </c>
      <c r="AA49" s="17">
        <v>70.7</v>
      </c>
      <c r="AB49" s="17">
        <v>104.2</v>
      </c>
      <c r="AC49" s="17">
        <v>824</v>
      </c>
      <c r="AD49" s="17">
        <v>14.3</v>
      </c>
      <c r="AE49" s="41">
        <v>590</v>
      </c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>
        <v>49.4</v>
      </c>
      <c r="E50" s="17">
        <v>88.4</v>
      </c>
      <c r="F50" s="41">
        <v>19.100000000000001</v>
      </c>
      <c r="G50" s="311"/>
      <c r="H50" s="17">
        <v>38.799999999999997</v>
      </c>
      <c r="I50" s="17">
        <v>92.4</v>
      </c>
      <c r="J50" s="17">
        <v>87.5</v>
      </c>
      <c r="K50" s="98">
        <v>87.8</v>
      </c>
      <c r="L50" s="266"/>
      <c r="M50" s="99"/>
      <c r="N50" s="17"/>
      <c r="O50" s="41"/>
      <c r="P50" s="99">
        <v>93.6</v>
      </c>
      <c r="Q50" s="17">
        <v>20.5</v>
      </c>
      <c r="R50" s="17">
        <v>49.2</v>
      </c>
      <c r="S50" s="17">
        <v>49.1</v>
      </c>
      <c r="T50" s="17">
        <v>69.400000000000006</v>
      </c>
      <c r="U50" s="17">
        <v>69.3</v>
      </c>
      <c r="V50" s="17">
        <v>69</v>
      </c>
      <c r="W50" s="17">
        <v>73.5</v>
      </c>
      <c r="X50" s="17">
        <v>89.3</v>
      </c>
      <c r="Y50" s="17">
        <v>89.3</v>
      </c>
      <c r="Z50" s="17">
        <v>89.2</v>
      </c>
      <c r="AA50" s="17">
        <v>70.900000000000006</v>
      </c>
      <c r="AB50" s="17">
        <v>104.1</v>
      </c>
      <c r="AC50" s="17">
        <v>824</v>
      </c>
      <c r="AD50" s="17">
        <v>13.9</v>
      </c>
      <c r="AE50" s="41">
        <v>591</v>
      </c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>
        <v>49.4</v>
      </c>
      <c r="E51" s="17">
        <v>88.5</v>
      </c>
      <c r="F51" s="41">
        <v>18.7</v>
      </c>
      <c r="G51" s="311"/>
      <c r="H51" s="17">
        <v>37.4</v>
      </c>
      <c r="I51" s="17">
        <v>91.7</v>
      </c>
      <c r="J51" s="17">
        <v>87.9</v>
      </c>
      <c r="K51" s="98">
        <v>88.2</v>
      </c>
      <c r="L51" s="266"/>
      <c r="M51" s="99"/>
      <c r="N51" s="17"/>
      <c r="O51" s="41"/>
      <c r="P51" s="99">
        <v>92.8</v>
      </c>
      <c r="Q51" s="17">
        <v>20</v>
      </c>
      <c r="R51" s="17">
        <v>49.2</v>
      </c>
      <c r="S51" s="17">
        <v>49.1</v>
      </c>
      <c r="T51" s="17">
        <v>69.2</v>
      </c>
      <c r="U51" s="17">
        <v>69</v>
      </c>
      <c r="V51" s="17">
        <v>68.7</v>
      </c>
      <c r="W51" s="17">
        <v>73.3</v>
      </c>
      <c r="X51" s="17">
        <v>89.7</v>
      </c>
      <c r="Y51" s="17">
        <v>89.8</v>
      </c>
      <c r="Z51" s="17">
        <v>89.6</v>
      </c>
      <c r="AA51" s="17">
        <v>70.7</v>
      </c>
      <c r="AB51" s="17">
        <v>103.8</v>
      </c>
      <c r="AC51" s="17">
        <v>823</v>
      </c>
      <c r="AD51" s="17">
        <v>14.3</v>
      </c>
      <c r="AE51" s="41">
        <v>593</v>
      </c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>
        <v>49.7</v>
      </c>
      <c r="E52" s="17">
        <v>79.400000000000006</v>
      </c>
      <c r="F52" s="41">
        <v>18.7</v>
      </c>
      <c r="G52" s="311"/>
      <c r="H52" s="17">
        <v>37</v>
      </c>
      <c r="I52" s="17">
        <v>83.2</v>
      </c>
      <c r="J52" s="17">
        <v>87.8</v>
      </c>
      <c r="K52" s="98">
        <v>88</v>
      </c>
      <c r="L52" s="266"/>
      <c r="M52" s="99"/>
      <c r="N52" s="17"/>
      <c r="O52" s="41"/>
      <c r="P52" s="99">
        <v>84.3</v>
      </c>
      <c r="Q52" s="17">
        <v>20</v>
      </c>
      <c r="R52" s="17">
        <v>49.5</v>
      </c>
      <c r="S52" s="17">
        <v>49.4</v>
      </c>
      <c r="T52" s="17">
        <v>68.5</v>
      </c>
      <c r="U52" s="17">
        <v>68.400000000000006</v>
      </c>
      <c r="V52" s="17">
        <v>68.099999999999994</v>
      </c>
      <c r="W52" s="17">
        <v>72.5</v>
      </c>
      <c r="X52" s="17">
        <v>89.6</v>
      </c>
      <c r="Y52" s="17">
        <v>89.6</v>
      </c>
      <c r="Z52" s="17">
        <v>89.5</v>
      </c>
      <c r="AA52" s="17">
        <v>70</v>
      </c>
      <c r="AB52" s="17">
        <v>105.1</v>
      </c>
      <c r="AC52" s="17">
        <v>823</v>
      </c>
      <c r="AD52" s="17">
        <v>19.899999999999999</v>
      </c>
      <c r="AE52" s="41">
        <v>594</v>
      </c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>
        <v>49.6</v>
      </c>
      <c r="E53" s="17">
        <v>78.599999999999994</v>
      </c>
      <c r="F53" s="41">
        <v>18.399999999999999</v>
      </c>
      <c r="G53" s="311"/>
      <c r="H53" s="17">
        <v>35.1</v>
      </c>
      <c r="I53" s="17">
        <v>82.4</v>
      </c>
      <c r="J53" s="17">
        <v>87.6</v>
      </c>
      <c r="K53" s="98">
        <v>87.8</v>
      </c>
      <c r="L53" s="266"/>
      <c r="M53" s="99"/>
      <c r="N53" s="17"/>
      <c r="O53" s="41"/>
      <c r="P53" s="99">
        <v>84.1</v>
      </c>
      <c r="Q53" s="17">
        <v>19.600000000000001</v>
      </c>
      <c r="R53" s="17">
        <v>49.4</v>
      </c>
      <c r="S53" s="17">
        <v>49.4</v>
      </c>
      <c r="T53" s="17">
        <v>67.8</v>
      </c>
      <c r="U53" s="17">
        <v>67.599999999999994</v>
      </c>
      <c r="V53" s="17">
        <v>67.400000000000006</v>
      </c>
      <c r="W53" s="17">
        <v>71.7</v>
      </c>
      <c r="X53" s="17">
        <v>89.3</v>
      </c>
      <c r="Y53" s="17">
        <v>89.4</v>
      </c>
      <c r="Z53" s="17">
        <v>89.3</v>
      </c>
      <c r="AA53" s="17">
        <v>69.2</v>
      </c>
      <c r="AB53" s="17">
        <v>105.4</v>
      </c>
      <c r="AC53" s="17">
        <v>825</v>
      </c>
      <c r="AD53" s="17">
        <v>20.2</v>
      </c>
      <c r="AE53" s="41">
        <v>592</v>
      </c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>
        <v>49.6</v>
      </c>
      <c r="E54" s="17">
        <v>81.900000000000006</v>
      </c>
      <c r="F54" s="41">
        <v>18</v>
      </c>
      <c r="G54" s="312"/>
      <c r="H54" s="17">
        <v>34.700000000000003</v>
      </c>
      <c r="I54" s="17">
        <v>83.2</v>
      </c>
      <c r="J54" s="17">
        <v>87.2</v>
      </c>
      <c r="K54" s="98">
        <v>87.4</v>
      </c>
      <c r="L54" s="267"/>
      <c r="M54" s="99"/>
      <c r="N54" s="17"/>
      <c r="O54" s="41"/>
      <c r="P54" s="99">
        <v>85.6</v>
      </c>
      <c r="Q54" s="17">
        <v>19.100000000000001</v>
      </c>
      <c r="R54" s="17">
        <v>49.4</v>
      </c>
      <c r="S54" s="17">
        <v>49.4</v>
      </c>
      <c r="T54" s="17">
        <v>66.900000000000006</v>
      </c>
      <c r="U54" s="17">
        <v>66.8</v>
      </c>
      <c r="V54" s="17">
        <v>66.5</v>
      </c>
      <c r="W54" s="17">
        <v>70.8</v>
      </c>
      <c r="X54" s="17">
        <v>88.9</v>
      </c>
      <c r="Y54" s="17">
        <v>89</v>
      </c>
      <c r="Z54" s="17">
        <v>88.8</v>
      </c>
      <c r="AA54" s="17">
        <v>68.400000000000006</v>
      </c>
      <c r="AB54" s="17">
        <v>106.1</v>
      </c>
      <c r="AC54" s="17">
        <v>825</v>
      </c>
      <c r="AD54" s="17">
        <v>20.2</v>
      </c>
      <c r="AE54" s="41">
        <v>591</v>
      </c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>
        <f>AVERAGE($D$43:$D$54)</f>
        <v>49.466666666666661</v>
      </c>
      <c r="E55" s="78">
        <f>AVERAGE($E$43:$E$54)</f>
        <v>86.758333333333326</v>
      </c>
      <c r="F55" s="102">
        <f>AVERAGE($F$43:$F$54)</f>
        <v>17.908333333333331</v>
      </c>
      <c r="G55" s="77" t="e">
        <f>AVERAGE(G43:G54)</f>
        <v>#DIV/0!</v>
      </c>
      <c r="H55" s="78">
        <f>AVERAGE($H$43:$H$54)</f>
        <v>36.016666666666666</v>
      </c>
      <c r="I55" s="78">
        <f>AVERAGE($I$43:$I$54)</f>
        <v>89.524999999999991</v>
      </c>
      <c r="J55" s="78">
        <f>AVERAGE(J43:J54)</f>
        <v>87.541666666666671</v>
      </c>
      <c r="K55" s="103">
        <f>AVERAGE($K$43:$K$54)</f>
        <v>87.783333333333317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>
        <f t="shared" si="6"/>
        <v>91.274999999999991</v>
      </c>
      <c r="Q55" s="78">
        <f t="shared" si="6"/>
        <v>19.175000000000001</v>
      </c>
      <c r="R55" s="78">
        <f t="shared" si="6"/>
        <v>49.258333333333326</v>
      </c>
      <c r="S55" s="78">
        <f t="shared" si="6"/>
        <v>49.216666666666669</v>
      </c>
      <c r="T55" s="78">
        <f t="shared" si="6"/>
        <v>67.75</v>
      </c>
      <c r="U55" s="78">
        <f t="shared" si="6"/>
        <v>67.583333333333329</v>
      </c>
      <c r="V55" s="78">
        <f t="shared" si="6"/>
        <v>67.350000000000009</v>
      </c>
      <c r="W55" s="78">
        <f t="shared" si="6"/>
        <v>71.716666666666654</v>
      </c>
      <c r="X55" s="78">
        <f t="shared" si="6"/>
        <v>89.316666666666663</v>
      </c>
      <c r="Y55" s="78">
        <f t="shared" si="6"/>
        <v>89.375</v>
      </c>
      <c r="Z55" s="78">
        <f t="shared" si="6"/>
        <v>89.233333333333334</v>
      </c>
      <c r="AA55" s="78">
        <f t="shared" si="6"/>
        <v>69.225000000000009</v>
      </c>
      <c r="AB55" s="78">
        <f t="shared" si="6"/>
        <v>104.95833333333333</v>
      </c>
      <c r="AC55" s="78">
        <f t="shared" si="6"/>
        <v>824</v>
      </c>
      <c r="AD55" s="78">
        <f t="shared" si="6"/>
        <v>15.883333333333333</v>
      </c>
      <c r="AE55" s="102">
        <f>AVERAGE($AE$43:$AE$54)</f>
        <v>592.16666666666663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45387</v>
      </c>
      <c r="B56" s="11">
        <v>3.0833333333333299</v>
      </c>
      <c r="C56" s="306"/>
      <c r="D56" s="17">
        <v>49.6</v>
      </c>
      <c r="E56" s="17">
        <v>81.900000000000006</v>
      </c>
      <c r="F56" s="41">
        <v>18</v>
      </c>
      <c r="G56" s="306"/>
      <c r="H56" s="17">
        <v>36.6</v>
      </c>
      <c r="I56" s="17">
        <v>91.9</v>
      </c>
      <c r="J56" s="17">
        <v>86.9</v>
      </c>
      <c r="K56" s="98">
        <v>87.2</v>
      </c>
      <c r="L56" s="286">
        <v>0</v>
      </c>
      <c r="M56" s="99"/>
      <c r="N56" s="17"/>
      <c r="O56" s="41"/>
      <c r="P56" s="99">
        <v>93.7</v>
      </c>
      <c r="Q56" s="17">
        <v>19.3</v>
      </c>
      <c r="R56" s="17">
        <v>49.3</v>
      </c>
      <c r="S56" s="17">
        <v>49.2</v>
      </c>
      <c r="T56" s="17">
        <v>67.5</v>
      </c>
      <c r="U56" s="17">
        <v>67.3</v>
      </c>
      <c r="V56" s="17">
        <v>67.099999999999994</v>
      </c>
      <c r="W56" s="17">
        <v>71.400000000000006</v>
      </c>
      <c r="X56" s="17">
        <v>88.7</v>
      </c>
      <c r="Y56" s="17">
        <v>88.8</v>
      </c>
      <c r="Z56" s="17">
        <v>88.6</v>
      </c>
      <c r="AA56" s="17">
        <v>69</v>
      </c>
      <c r="AB56" s="17">
        <v>105.2</v>
      </c>
      <c r="AC56" s="17">
        <v>825</v>
      </c>
      <c r="AD56" s="17">
        <v>15</v>
      </c>
      <c r="AE56" s="41">
        <v>589</v>
      </c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>
        <v>49.6</v>
      </c>
      <c r="E57" s="17">
        <v>88.7</v>
      </c>
      <c r="F57" s="41">
        <v>18.100000000000001</v>
      </c>
      <c r="G57" s="311"/>
      <c r="H57" s="17">
        <v>36.799999999999997</v>
      </c>
      <c r="I57" s="17">
        <v>92</v>
      </c>
      <c r="J57" s="17">
        <v>86.6</v>
      </c>
      <c r="K57" s="98">
        <v>86.8</v>
      </c>
      <c r="L57" s="266"/>
      <c r="M57" s="99"/>
      <c r="N57" s="17"/>
      <c r="O57" s="41"/>
      <c r="P57" s="99">
        <v>92.9</v>
      </c>
      <c r="Q57" s="17">
        <v>19.399999999999999</v>
      </c>
      <c r="R57" s="17">
        <v>49.3</v>
      </c>
      <c r="S57" s="17">
        <v>49.2</v>
      </c>
      <c r="T57" s="17">
        <v>67.2</v>
      </c>
      <c r="U57" s="17">
        <v>67.7</v>
      </c>
      <c r="V57" s="17">
        <v>67.599999999999994</v>
      </c>
      <c r="W57" s="17">
        <v>71.900000000000006</v>
      </c>
      <c r="X57" s="17">
        <v>88.4</v>
      </c>
      <c r="Y57" s="17">
        <v>88.5</v>
      </c>
      <c r="Z57" s="17">
        <v>88.4</v>
      </c>
      <c r="AA57" s="17">
        <v>68.7</v>
      </c>
      <c r="AB57" s="17">
        <v>105.6</v>
      </c>
      <c r="AC57" s="17">
        <v>825</v>
      </c>
      <c r="AD57" s="17">
        <v>15.2</v>
      </c>
      <c r="AE57" s="41">
        <v>584</v>
      </c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>
        <v>49.5</v>
      </c>
      <c r="E58" s="17">
        <v>88.7</v>
      </c>
      <c r="F58" s="41">
        <v>18.2</v>
      </c>
      <c r="G58" s="311"/>
      <c r="H58" s="17">
        <v>36.6</v>
      </c>
      <c r="I58" s="17">
        <v>96.1</v>
      </c>
      <c r="J58" s="17">
        <v>86.9</v>
      </c>
      <c r="K58" s="98">
        <v>87.2</v>
      </c>
      <c r="L58" s="266"/>
      <c r="M58" s="99"/>
      <c r="N58" s="17"/>
      <c r="O58" s="41"/>
      <c r="P58" s="99">
        <v>98</v>
      </c>
      <c r="Q58" s="17">
        <v>19.399999999999999</v>
      </c>
      <c r="R58" s="17">
        <v>49.1</v>
      </c>
      <c r="S58" s="17">
        <v>49</v>
      </c>
      <c r="T58" s="17">
        <v>67.900000000000006</v>
      </c>
      <c r="U58" s="17">
        <v>67</v>
      </c>
      <c r="V58" s="17">
        <v>65.900000000000006</v>
      </c>
      <c r="W58" s="17">
        <v>71</v>
      </c>
      <c r="X58" s="17">
        <v>88.7</v>
      </c>
      <c r="Y58" s="17">
        <v>88.8</v>
      </c>
      <c r="Z58" s="17">
        <v>88.6</v>
      </c>
      <c r="AA58" s="17">
        <v>69.400000000000006</v>
      </c>
      <c r="AB58" s="17">
        <v>104.2</v>
      </c>
      <c r="AC58" s="17">
        <v>824</v>
      </c>
      <c r="AD58" s="17">
        <v>11.3</v>
      </c>
      <c r="AE58" s="41">
        <v>591</v>
      </c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>
        <v>49.4</v>
      </c>
      <c r="E59" s="17">
        <v>93.3</v>
      </c>
      <c r="F59" s="41">
        <v>18.2</v>
      </c>
      <c r="G59" s="311"/>
      <c r="H59" s="17">
        <v>37.5</v>
      </c>
      <c r="I59" s="17">
        <v>97.7</v>
      </c>
      <c r="J59" s="17">
        <v>86.8</v>
      </c>
      <c r="K59" s="98">
        <v>87.1</v>
      </c>
      <c r="L59" s="266"/>
      <c r="M59" s="99"/>
      <c r="N59" s="17"/>
      <c r="O59" s="41"/>
      <c r="P59" s="99">
        <v>98.9</v>
      </c>
      <c r="Q59" s="17">
        <v>19.600000000000001</v>
      </c>
      <c r="R59" s="17">
        <v>49.1</v>
      </c>
      <c r="S59" s="17">
        <v>49</v>
      </c>
      <c r="T59" s="17">
        <v>68.099999999999994</v>
      </c>
      <c r="U59" s="17">
        <v>67.900000000000006</v>
      </c>
      <c r="V59" s="17">
        <v>67.7</v>
      </c>
      <c r="W59" s="17">
        <v>72</v>
      </c>
      <c r="X59" s="17">
        <v>88.7</v>
      </c>
      <c r="Y59" s="17">
        <v>88.7</v>
      </c>
      <c r="Z59" s="17">
        <v>88.6</v>
      </c>
      <c r="AA59" s="17">
        <v>69.599999999999994</v>
      </c>
      <c r="AB59" s="17">
        <v>104.4</v>
      </c>
      <c r="AC59" s="17">
        <v>823</v>
      </c>
      <c r="AD59" s="17">
        <v>11.1</v>
      </c>
      <c r="AE59" s="41">
        <v>590</v>
      </c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>
        <v>49.4</v>
      </c>
      <c r="E60" s="17">
        <v>92.2</v>
      </c>
      <c r="F60" s="41">
        <v>18.3</v>
      </c>
      <c r="G60" s="311"/>
      <c r="H60" s="17">
        <v>38.700000000000003</v>
      </c>
      <c r="I60" s="17">
        <v>94.1</v>
      </c>
      <c r="J60" s="17">
        <v>86.5</v>
      </c>
      <c r="K60" s="98">
        <v>86.8</v>
      </c>
      <c r="L60" s="266"/>
      <c r="M60" s="99"/>
      <c r="N60" s="17"/>
      <c r="O60" s="41"/>
      <c r="P60" s="99">
        <v>95.1</v>
      </c>
      <c r="Q60" s="17">
        <v>19.899999999999999</v>
      </c>
      <c r="R60" s="17">
        <v>49.1</v>
      </c>
      <c r="S60" s="17">
        <v>49.1</v>
      </c>
      <c r="T60" s="17">
        <v>68.5</v>
      </c>
      <c r="U60" s="17">
        <v>68.3</v>
      </c>
      <c r="V60" s="17">
        <v>68</v>
      </c>
      <c r="W60" s="17">
        <v>72.400000000000006</v>
      </c>
      <c r="X60" s="17">
        <v>88.4</v>
      </c>
      <c r="Y60" s="17">
        <v>88.4</v>
      </c>
      <c r="Z60" s="17">
        <v>88.2</v>
      </c>
      <c r="AA60" s="17">
        <v>69.900000000000006</v>
      </c>
      <c r="AB60" s="17">
        <v>104.2</v>
      </c>
      <c r="AC60" s="17">
        <v>823</v>
      </c>
      <c r="AD60" s="17">
        <v>13.3</v>
      </c>
      <c r="AE60" s="41">
        <v>587</v>
      </c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>
        <v>49.4</v>
      </c>
      <c r="E61" s="17">
        <v>89.1</v>
      </c>
      <c r="F61" s="41">
        <v>18.600000000000001</v>
      </c>
      <c r="G61" s="311"/>
      <c r="H61" s="17">
        <v>38.6</v>
      </c>
      <c r="I61" s="17">
        <v>93.8</v>
      </c>
      <c r="J61" s="17">
        <v>86.4</v>
      </c>
      <c r="K61" s="98">
        <v>86.6</v>
      </c>
      <c r="L61" s="266"/>
      <c r="M61" s="99"/>
      <c r="N61" s="17"/>
      <c r="O61" s="41"/>
      <c r="P61" s="99">
        <v>95.4</v>
      </c>
      <c r="Q61" s="17">
        <v>20.5</v>
      </c>
      <c r="R61" s="17">
        <v>49.2</v>
      </c>
      <c r="S61" s="17">
        <v>49.1</v>
      </c>
      <c r="T61" s="17">
        <v>68.900000000000006</v>
      </c>
      <c r="U61" s="17">
        <v>68.7</v>
      </c>
      <c r="V61" s="17">
        <v>68.5</v>
      </c>
      <c r="W61" s="17">
        <v>72.8</v>
      </c>
      <c r="X61" s="17">
        <v>88.2</v>
      </c>
      <c r="Y61" s="17">
        <v>88.2</v>
      </c>
      <c r="Z61" s="17">
        <v>88.1</v>
      </c>
      <c r="AA61" s="17">
        <v>70.3</v>
      </c>
      <c r="AB61" s="17">
        <v>104.4</v>
      </c>
      <c r="AC61" s="17">
        <v>825</v>
      </c>
      <c r="AD61" s="17">
        <v>13.3</v>
      </c>
      <c r="AE61" s="41">
        <v>587</v>
      </c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>
        <v>49.4</v>
      </c>
      <c r="E62" s="17">
        <v>90.5</v>
      </c>
      <c r="F62" s="41">
        <v>19.100000000000001</v>
      </c>
      <c r="G62" s="311"/>
      <c r="H62" s="17">
        <v>39.700000000000003</v>
      </c>
      <c r="I62" s="17">
        <v>93.4</v>
      </c>
      <c r="J62" s="17">
        <v>86.4</v>
      </c>
      <c r="K62" s="98">
        <v>86.7</v>
      </c>
      <c r="L62" s="266"/>
      <c r="M62" s="99"/>
      <c r="N62" s="17"/>
      <c r="O62" s="41"/>
      <c r="P62" s="99">
        <v>95.8</v>
      </c>
      <c r="Q62" s="17">
        <v>21</v>
      </c>
      <c r="R62" s="17">
        <v>49.1</v>
      </c>
      <c r="S62" s="17">
        <v>49.1</v>
      </c>
      <c r="T62" s="17">
        <v>69.3</v>
      </c>
      <c r="U62" s="17">
        <v>69.099999999999994</v>
      </c>
      <c r="V62" s="17">
        <v>68.900000000000006</v>
      </c>
      <c r="W62" s="17">
        <v>73.099999999999994</v>
      </c>
      <c r="X62" s="17">
        <v>88.3</v>
      </c>
      <c r="Y62" s="17">
        <v>88.3</v>
      </c>
      <c r="Z62" s="17">
        <v>88.2</v>
      </c>
      <c r="AA62" s="17">
        <v>70.7</v>
      </c>
      <c r="AB62" s="17">
        <v>104.1</v>
      </c>
      <c r="AC62" s="17">
        <v>823</v>
      </c>
      <c r="AD62" s="17">
        <v>12.9</v>
      </c>
      <c r="AE62" s="41">
        <v>584</v>
      </c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>
        <v>49.4</v>
      </c>
      <c r="E63" s="17">
        <v>88</v>
      </c>
      <c r="F63" s="41">
        <v>19.5</v>
      </c>
      <c r="G63" s="311"/>
      <c r="H63" s="17">
        <v>38.299999999999997</v>
      </c>
      <c r="I63" s="17">
        <v>93.3</v>
      </c>
      <c r="J63" s="17">
        <v>86.7</v>
      </c>
      <c r="K63" s="98">
        <v>86.9</v>
      </c>
      <c r="L63" s="266"/>
      <c r="M63" s="99"/>
      <c r="N63" s="17"/>
      <c r="O63" s="41"/>
      <c r="P63" s="99">
        <v>94.6</v>
      </c>
      <c r="Q63" s="17">
        <v>20.8</v>
      </c>
      <c r="R63" s="17">
        <v>49.1</v>
      </c>
      <c r="S63" s="17">
        <v>49.1</v>
      </c>
      <c r="T63" s="17">
        <v>69.2</v>
      </c>
      <c r="U63" s="17">
        <v>69</v>
      </c>
      <c r="V63" s="17">
        <v>68.7</v>
      </c>
      <c r="W63" s="17">
        <v>73.099999999999994</v>
      </c>
      <c r="X63" s="17">
        <v>88.5</v>
      </c>
      <c r="Y63" s="17">
        <v>88.5</v>
      </c>
      <c r="Z63" s="17">
        <v>88.4</v>
      </c>
      <c r="AA63" s="17">
        <v>70.599999999999994</v>
      </c>
      <c r="AB63" s="17">
        <v>103.8</v>
      </c>
      <c r="AC63" s="17">
        <v>824</v>
      </c>
      <c r="AD63" s="17">
        <v>13.3</v>
      </c>
      <c r="AE63" s="41">
        <v>588</v>
      </c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>
        <v>49.4</v>
      </c>
      <c r="E64" s="17">
        <v>89</v>
      </c>
      <c r="F64" s="41">
        <v>19.5</v>
      </c>
      <c r="G64" s="311"/>
      <c r="H64" s="17">
        <v>37.299999999999997</v>
      </c>
      <c r="I64" s="17">
        <v>93.2</v>
      </c>
      <c r="J64" s="17">
        <v>86.9</v>
      </c>
      <c r="K64" s="98">
        <v>87.1</v>
      </c>
      <c r="L64" s="266"/>
      <c r="M64" s="99"/>
      <c r="N64" s="17"/>
      <c r="O64" s="41"/>
      <c r="P64" s="99">
        <v>96.3</v>
      </c>
      <c r="Q64" s="17">
        <v>20.3</v>
      </c>
      <c r="R64" s="17">
        <v>49.1</v>
      </c>
      <c r="S64" s="17">
        <v>49</v>
      </c>
      <c r="T64" s="17">
        <v>68.7</v>
      </c>
      <c r="U64" s="17">
        <v>68.5</v>
      </c>
      <c r="V64" s="17">
        <v>68.3</v>
      </c>
      <c r="W64" s="17">
        <v>72.599999999999994</v>
      </c>
      <c r="X64" s="17">
        <v>88.6</v>
      </c>
      <c r="Y64" s="17">
        <v>88.7</v>
      </c>
      <c r="Z64" s="17">
        <v>88.6</v>
      </c>
      <c r="AA64" s="17">
        <v>70.099999999999994</v>
      </c>
      <c r="AB64" s="17">
        <v>104.1</v>
      </c>
      <c r="AC64" s="17">
        <v>823</v>
      </c>
      <c r="AD64" s="17">
        <v>13</v>
      </c>
      <c r="AE64" s="41">
        <v>589</v>
      </c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>
        <v>49.4</v>
      </c>
      <c r="E65" s="17">
        <v>87.5</v>
      </c>
      <c r="F65" s="41">
        <v>19.100000000000001</v>
      </c>
      <c r="G65" s="311"/>
      <c r="H65" s="17">
        <v>37</v>
      </c>
      <c r="I65" s="17">
        <v>93.7</v>
      </c>
      <c r="J65" s="17">
        <v>86.8</v>
      </c>
      <c r="K65" s="98">
        <v>87.1</v>
      </c>
      <c r="L65" s="266"/>
      <c r="M65" s="99"/>
      <c r="N65" s="17"/>
      <c r="O65" s="41"/>
      <c r="P65" s="99">
        <v>94.7</v>
      </c>
      <c r="Q65" s="17">
        <v>20.100000000000001</v>
      </c>
      <c r="R65" s="17">
        <v>49.1</v>
      </c>
      <c r="S65" s="17">
        <v>49.1</v>
      </c>
      <c r="T65" s="17">
        <v>68.5</v>
      </c>
      <c r="U65" s="17">
        <v>68.3</v>
      </c>
      <c r="V65" s="17">
        <v>68.099999999999994</v>
      </c>
      <c r="W65" s="17">
        <v>72.400000000000006</v>
      </c>
      <c r="X65" s="17">
        <v>88.7</v>
      </c>
      <c r="Y65" s="17">
        <v>88.7</v>
      </c>
      <c r="Z65" s="17">
        <v>88.6</v>
      </c>
      <c r="AA65" s="17">
        <v>70</v>
      </c>
      <c r="AB65" s="17">
        <v>104.2</v>
      </c>
      <c r="AC65" s="17">
        <v>822</v>
      </c>
      <c r="AD65" s="17">
        <v>13.3</v>
      </c>
      <c r="AE65" s="41">
        <v>588</v>
      </c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>
        <v>49.4</v>
      </c>
      <c r="E66" s="17">
        <v>89.3</v>
      </c>
      <c r="F66" s="41">
        <v>19</v>
      </c>
      <c r="G66" s="311"/>
      <c r="H66" s="17">
        <v>37.1</v>
      </c>
      <c r="I66" s="17">
        <v>94.9</v>
      </c>
      <c r="J66" s="17">
        <v>86.6</v>
      </c>
      <c r="K66" s="98">
        <v>86.9</v>
      </c>
      <c r="L66" s="266"/>
      <c r="M66" s="99"/>
      <c r="N66" s="17"/>
      <c r="O66" s="41"/>
      <c r="P66" s="99">
        <v>96.1</v>
      </c>
      <c r="Q66" s="17">
        <v>20.100000000000001</v>
      </c>
      <c r="R66" s="17">
        <v>49.1</v>
      </c>
      <c r="S66" s="17">
        <v>49.1</v>
      </c>
      <c r="T66" s="17">
        <v>68.2</v>
      </c>
      <c r="U66" s="17">
        <v>68.099999999999994</v>
      </c>
      <c r="V66" s="17">
        <v>67.900000000000006</v>
      </c>
      <c r="W66" s="17">
        <v>72.2</v>
      </c>
      <c r="X66" s="17">
        <v>88.5</v>
      </c>
      <c r="Y66" s="17">
        <v>88.5</v>
      </c>
      <c r="Z66" s="17">
        <v>88.4</v>
      </c>
      <c r="AA66" s="17">
        <v>69.7</v>
      </c>
      <c r="AB66" s="17">
        <v>105.4</v>
      </c>
      <c r="AC66" s="17">
        <v>822</v>
      </c>
      <c r="AD66" s="17">
        <v>13</v>
      </c>
      <c r="AE66" s="41">
        <v>586</v>
      </c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>
        <v>49.4</v>
      </c>
      <c r="E67" s="17">
        <v>90.4</v>
      </c>
      <c r="F67" s="41">
        <v>18.899999999999999</v>
      </c>
      <c r="G67" s="312"/>
      <c r="H67" s="17">
        <v>36.9</v>
      </c>
      <c r="I67" s="17">
        <v>95.2</v>
      </c>
      <c r="J67" s="17">
        <v>86.3</v>
      </c>
      <c r="K67" s="98">
        <v>86.6</v>
      </c>
      <c r="L67" s="267"/>
      <c r="M67" s="99"/>
      <c r="N67" s="17"/>
      <c r="O67" s="41"/>
      <c r="P67" s="99">
        <v>96.5</v>
      </c>
      <c r="Q67" s="17">
        <v>19.899999999999999</v>
      </c>
      <c r="R67" s="17">
        <v>49.1</v>
      </c>
      <c r="S67" s="17">
        <v>49.1</v>
      </c>
      <c r="T67" s="17">
        <v>67.7</v>
      </c>
      <c r="U67" s="17">
        <v>67.5</v>
      </c>
      <c r="V67" s="17">
        <v>67.3</v>
      </c>
      <c r="W67" s="17">
        <v>71.5</v>
      </c>
      <c r="X67" s="17">
        <v>88.1</v>
      </c>
      <c r="Y67" s="17">
        <v>88.2</v>
      </c>
      <c r="Z67" s="17">
        <v>88.1</v>
      </c>
      <c r="AA67" s="17">
        <v>69.099999999999994</v>
      </c>
      <c r="AB67" s="17">
        <v>104.8</v>
      </c>
      <c r="AC67" s="17">
        <v>823</v>
      </c>
      <c r="AD67" s="17">
        <v>13</v>
      </c>
      <c r="AE67" s="41">
        <v>584</v>
      </c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>
        <f>AVERAGE($D$56:$D$67)</f>
        <v>49.441666666666656</v>
      </c>
      <c r="E68" s="78">
        <f>AVERAGE($E$56:$E$67)</f>
        <v>89.05</v>
      </c>
      <c r="F68" s="102">
        <f>AVERAGE($F$56:$F$67)</f>
        <v>18.708333333333332</v>
      </c>
      <c r="G68" s="77" t="e">
        <f>AVERAGE(G56:G67)</f>
        <v>#DIV/0!</v>
      </c>
      <c r="H68" s="78">
        <f>AVERAGE($H$56:$H$67)</f>
        <v>37.591666666666669</v>
      </c>
      <c r="I68" s="78">
        <f>AVERAGE($I$56:$I$67)</f>
        <v>94.108333333333334</v>
      </c>
      <c r="J68" s="78">
        <f>AVERAGE(J56:J67)</f>
        <v>86.649999999999991</v>
      </c>
      <c r="K68" s="103">
        <f>AVERAGE($K$56:$K$67)</f>
        <v>86.916666666666671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>
        <f t="shared" si="8"/>
        <v>95.666666666666671</v>
      </c>
      <c r="Q68" s="78">
        <f t="shared" si="8"/>
        <v>20.025000000000002</v>
      </c>
      <c r="R68" s="78">
        <f t="shared" si="8"/>
        <v>49.141666666666673</v>
      </c>
      <c r="S68" s="78">
        <f t="shared" si="8"/>
        <v>49.091666666666676</v>
      </c>
      <c r="T68" s="78">
        <f t="shared" si="8"/>
        <v>68.308333333333351</v>
      </c>
      <c r="U68" s="78">
        <f t="shared" si="8"/>
        <v>68.11666666666666</v>
      </c>
      <c r="V68" s="78">
        <f t="shared" si="8"/>
        <v>67.833333333333329</v>
      </c>
      <c r="W68" s="78">
        <f t="shared" si="8"/>
        <v>72.2</v>
      </c>
      <c r="X68" s="78">
        <f t="shared" si="8"/>
        <v>88.483333333333334</v>
      </c>
      <c r="Y68" s="78">
        <f t="shared" si="8"/>
        <v>88.52500000000002</v>
      </c>
      <c r="Z68" s="78">
        <f t="shared" si="8"/>
        <v>88.399999999999991</v>
      </c>
      <c r="AA68" s="78">
        <f t="shared" si="8"/>
        <v>69.75833333333334</v>
      </c>
      <c r="AB68" s="78">
        <f t="shared" si="8"/>
        <v>104.53333333333335</v>
      </c>
      <c r="AC68" s="78">
        <f t="shared" si="8"/>
        <v>823.5</v>
      </c>
      <c r="AD68" s="78">
        <f t="shared" si="8"/>
        <v>13.141666666666667</v>
      </c>
      <c r="AE68" s="102">
        <f>AVERAGE($AE$56:$AE$67)</f>
        <v>587.25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45388</v>
      </c>
      <c r="B69" s="11">
        <v>4.0833333333333304</v>
      </c>
      <c r="C69" s="306"/>
      <c r="D69" s="17">
        <v>49.4</v>
      </c>
      <c r="E69" s="17">
        <v>89.7</v>
      </c>
      <c r="F69" s="17">
        <v>18.7</v>
      </c>
      <c r="G69" s="306"/>
      <c r="H69" s="17">
        <v>36.299999999999997</v>
      </c>
      <c r="I69" s="17">
        <v>94.2</v>
      </c>
      <c r="J69" s="17">
        <v>86</v>
      </c>
      <c r="K69" s="17">
        <v>86.3</v>
      </c>
      <c r="L69" s="286">
        <v>0</v>
      </c>
      <c r="M69" s="99"/>
      <c r="N69" s="17"/>
      <c r="O69" s="41"/>
      <c r="P69" s="99">
        <v>94.8</v>
      </c>
      <c r="Q69" s="17">
        <v>19.8</v>
      </c>
      <c r="R69" s="17">
        <v>49.1</v>
      </c>
      <c r="S69" s="17">
        <v>49.1</v>
      </c>
      <c r="T69" s="17">
        <v>67.5</v>
      </c>
      <c r="U69" s="17">
        <v>67.400000000000006</v>
      </c>
      <c r="V69" s="17">
        <v>67.2</v>
      </c>
      <c r="W69" s="17">
        <v>71.400000000000006</v>
      </c>
      <c r="X69" s="17">
        <v>87.8</v>
      </c>
      <c r="Y69" s="17">
        <v>87.9</v>
      </c>
      <c r="Z69" s="17">
        <v>87.7</v>
      </c>
      <c r="AA69" s="17">
        <v>69</v>
      </c>
      <c r="AB69" s="17">
        <v>105</v>
      </c>
      <c r="AC69" s="17">
        <v>823</v>
      </c>
      <c r="AD69" s="17">
        <v>13.3</v>
      </c>
      <c r="AE69" s="41">
        <v>579</v>
      </c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>
        <v>49.4</v>
      </c>
      <c r="E70" s="17">
        <v>88.7</v>
      </c>
      <c r="F70" s="17">
        <v>18.8</v>
      </c>
      <c r="G70" s="311"/>
      <c r="H70" s="17">
        <v>36.299999999999997</v>
      </c>
      <c r="I70" s="17">
        <v>93.8</v>
      </c>
      <c r="J70" s="17">
        <v>85.8</v>
      </c>
      <c r="K70" s="17">
        <v>86.1</v>
      </c>
      <c r="L70" s="266"/>
      <c r="M70" s="99"/>
      <c r="N70" s="17"/>
      <c r="O70" s="41"/>
      <c r="P70" s="99">
        <v>95.7</v>
      </c>
      <c r="Q70" s="17">
        <v>20</v>
      </c>
      <c r="R70" s="17">
        <v>49.1</v>
      </c>
      <c r="S70" s="17">
        <v>49.1</v>
      </c>
      <c r="T70" s="17">
        <v>67.5</v>
      </c>
      <c r="U70" s="17">
        <v>67.2</v>
      </c>
      <c r="V70" s="17">
        <v>67.099999999999994</v>
      </c>
      <c r="W70" s="17">
        <v>71.2</v>
      </c>
      <c r="X70" s="17">
        <v>87.6</v>
      </c>
      <c r="Y70" s="17">
        <v>87.7</v>
      </c>
      <c r="Z70" s="17">
        <v>87.5</v>
      </c>
      <c r="AA70" s="17">
        <v>68.900000000000006</v>
      </c>
      <c r="AB70" s="17">
        <v>104.7</v>
      </c>
      <c r="AC70" s="17">
        <v>824</v>
      </c>
      <c r="AD70" s="17">
        <v>13</v>
      </c>
      <c r="AE70" s="41">
        <v>584</v>
      </c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>
        <v>49.4</v>
      </c>
      <c r="E71" s="17">
        <v>89.5</v>
      </c>
      <c r="F71" s="17">
        <v>18.600000000000001</v>
      </c>
      <c r="G71" s="311"/>
      <c r="H71" s="17">
        <v>33.799999999999997</v>
      </c>
      <c r="I71" s="17">
        <v>93.7</v>
      </c>
      <c r="J71" s="17">
        <v>85.7</v>
      </c>
      <c r="K71" s="17">
        <v>86</v>
      </c>
      <c r="L71" s="266"/>
      <c r="M71" s="99"/>
      <c r="N71" s="17"/>
      <c r="O71" s="41"/>
      <c r="P71" s="99">
        <v>95.9</v>
      </c>
      <c r="Q71" s="17">
        <v>19.7</v>
      </c>
      <c r="R71" s="17">
        <v>49.1</v>
      </c>
      <c r="S71" s="17">
        <v>49</v>
      </c>
      <c r="T71" s="17">
        <v>66.599999999999994</v>
      </c>
      <c r="U71" s="17">
        <v>66.5</v>
      </c>
      <c r="V71" s="17">
        <v>66.3</v>
      </c>
      <c r="W71" s="17">
        <v>70.400000000000006</v>
      </c>
      <c r="X71" s="17">
        <v>87.5</v>
      </c>
      <c r="Y71" s="17">
        <v>87.6</v>
      </c>
      <c r="Z71" s="17">
        <v>87.4</v>
      </c>
      <c r="AA71" s="17">
        <v>68.099999999999994</v>
      </c>
      <c r="AB71" s="17">
        <v>105.6</v>
      </c>
      <c r="AC71" s="17">
        <v>823</v>
      </c>
      <c r="AD71" s="17">
        <v>13.3</v>
      </c>
      <c r="AE71" s="41">
        <v>580</v>
      </c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>
        <v>49.4</v>
      </c>
      <c r="E72" s="17">
        <v>92.8</v>
      </c>
      <c r="F72" s="17">
        <v>18.600000000000001</v>
      </c>
      <c r="G72" s="311"/>
      <c r="H72" s="17">
        <v>36.700000000000003</v>
      </c>
      <c r="I72" s="17">
        <v>96.8</v>
      </c>
      <c r="J72" s="17">
        <v>85.7</v>
      </c>
      <c r="K72" s="17">
        <v>86</v>
      </c>
      <c r="L72" s="266"/>
      <c r="M72" s="99"/>
      <c r="N72" s="17"/>
      <c r="O72" s="41"/>
      <c r="P72" s="99">
        <v>984</v>
      </c>
      <c r="Q72" s="17">
        <v>19.8</v>
      </c>
      <c r="R72" s="17">
        <v>49.1</v>
      </c>
      <c r="S72" s="17">
        <v>49</v>
      </c>
      <c r="T72" s="17">
        <v>67.2</v>
      </c>
      <c r="U72" s="17">
        <v>67</v>
      </c>
      <c r="V72" s="17">
        <v>65.8</v>
      </c>
      <c r="W72" s="17">
        <v>70.900000000000006</v>
      </c>
      <c r="X72" s="17">
        <v>87.6</v>
      </c>
      <c r="Y72" s="17">
        <v>87.7</v>
      </c>
      <c r="Z72" s="17">
        <v>87.5</v>
      </c>
      <c r="AA72" s="17">
        <v>68.599999999999994</v>
      </c>
      <c r="AB72" s="17">
        <v>105.5</v>
      </c>
      <c r="AC72" s="17">
        <v>824</v>
      </c>
      <c r="AD72" s="17">
        <v>12</v>
      </c>
      <c r="AE72" s="41">
        <v>581</v>
      </c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>
        <v>49.4</v>
      </c>
      <c r="E73" s="17">
        <v>90.8</v>
      </c>
      <c r="F73" s="17">
        <v>19.2</v>
      </c>
      <c r="G73" s="311"/>
      <c r="H73" s="17">
        <v>38.6</v>
      </c>
      <c r="I73" s="17">
        <v>95.9</v>
      </c>
      <c r="J73" s="17">
        <v>85.7</v>
      </c>
      <c r="K73" s="17">
        <v>86</v>
      </c>
      <c r="L73" s="266"/>
      <c r="M73" s="99"/>
      <c r="N73" s="17"/>
      <c r="O73" s="41"/>
      <c r="P73" s="99">
        <v>97.1</v>
      </c>
      <c r="Q73" s="17">
        <v>20.5</v>
      </c>
      <c r="R73" s="17">
        <v>49.1</v>
      </c>
      <c r="S73" s="17">
        <v>49</v>
      </c>
      <c r="T73" s="17">
        <v>68.099999999999994</v>
      </c>
      <c r="U73" s="17">
        <v>68</v>
      </c>
      <c r="V73" s="17">
        <v>67.8</v>
      </c>
      <c r="W73" s="17">
        <v>72</v>
      </c>
      <c r="X73" s="17">
        <v>87.6</v>
      </c>
      <c r="Y73" s="17">
        <v>87.6</v>
      </c>
      <c r="Z73" s="17">
        <v>87.4</v>
      </c>
      <c r="AA73" s="17">
        <v>69.7</v>
      </c>
      <c r="AB73" s="17">
        <v>104.7</v>
      </c>
      <c r="AC73" s="17">
        <v>824</v>
      </c>
      <c r="AD73" s="17">
        <v>12.3</v>
      </c>
      <c r="AE73" s="41">
        <v>583</v>
      </c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>
        <v>49.4</v>
      </c>
      <c r="E74" s="17">
        <v>91</v>
      </c>
      <c r="F74" s="17">
        <v>19.5</v>
      </c>
      <c r="G74" s="311"/>
      <c r="H74" s="17">
        <v>39.299999999999997</v>
      </c>
      <c r="I74" s="17">
        <v>95.7</v>
      </c>
      <c r="J74" s="17">
        <v>85.4</v>
      </c>
      <c r="K74" s="17">
        <v>85.7</v>
      </c>
      <c r="L74" s="266"/>
      <c r="M74" s="99"/>
      <c r="N74" s="17"/>
      <c r="O74" s="41"/>
      <c r="P74" s="99">
        <v>97</v>
      </c>
      <c r="Q74" s="17">
        <v>21</v>
      </c>
      <c r="R74" s="17">
        <v>49.1</v>
      </c>
      <c r="S74" s="17">
        <v>49</v>
      </c>
      <c r="T74" s="17">
        <v>68.5</v>
      </c>
      <c r="U74" s="17">
        <v>68.400000000000006</v>
      </c>
      <c r="V74" s="17">
        <v>68.099999999999994</v>
      </c>
      <c r="W74" s="17">
        <v>72.3</v>
      </c>
      <c r="X74" s="17">
        <v>87.2</v>
      </c>
      <c r="Y74" s="17">
        <v>87.3</v>
      </c>
      <c r="Z74" s="17">
        <v>87.2</v>
      </c>
      <c r="AA74" s="17">
        <v>70</v>
      </c>
      <c r="AB74" s="17">
        <v>104.4</v>
      </c>
      <c r="AC74" s="17">
        <v>823</v>
      </c>
      <c r="AD74" s="17">
        <v>12</v>
      </c>
      <c r="AE74" s="41">
        <v>581</v>
      </c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>
        <v>49.3</v>
      </c>
      <c r="E75" s="17">
        <v>90.7</v>
      </c>
      <c r="F75" s="17">
        <v>19.7</v>
      </c>
      <c r="G75" s="311"/>
      <c r="H75" s="17">
        <v>38.799999999999997</v>
      </c>
      <c r="I75" s="17">
        <v>95.6</v>
      </c>
      <c r="J75" s="17">
        <v>85.3</v>
      </c>
      <c r="K75" s="17">
        <v>85.5</v>
      </c>
      <c r="L75" s="266"/>
      <c r="M75" s="99"/>
      <c r="N75" s="17"/>
      <c r="O75" s="41"/>
      <c r="P75" s="99">
        <v>96.7</v>
      </c>
      <c r="Q75" s="17">
        <v>21.1</v>
      </c>
      <c r="R75" s="17">
        <v>49</v>
      </c>
      <c r="S75" s="17">
        <v>49</v>
      </c>
      <c r="T75" s="17">
        <v>68.5</v>
      </c>
      <c r="U75" s="17">
        <v>68.400000000000006</v>
      </c>
      <c r="V75" s="17">
        <v>68.2</v>
      </c>
      <c r="W75" s="17">
        <v>72.400000000000006</v>
      </c>
      <c r="X75" s="17">
        <v>87.1</v>
      </c>
      <c r="Y75" s="17">
        <v>87.2</v>
      </c>
      <c r="Z75" s="17">
        <v>87</v>
      </c>
      <c r="AA75" s="17">
        <v>70</v>
      </c>
      <c r="AB75" s="17">
        <v>104.8</v>
      </c>
      <c r="AC75" s="17">
        <v>825</v>
      </c>
      <c r="AD75" s="17">
        <v>12.3</v>
      </c>
      <c r="AE75" s="41">
        <v>578</v>
      </c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>
        <v>49.3</v>
      </c>
      <c r="E76" s="17">
        <v>91.3</v>
      </c>
      <c r="F76" s="17">
        <v>19.600000000000001</v>
      </c>
      <c r="G76" s="311"/>
      <c r="H76" s="17">
        <v>38.299999999999997</v>
      </c>
      <c r="I76" s="17">
        <v>96.3</v>
      </c>
      <c r="J76" s="17">
        <v>85.3</v>
      </c>
      <c r="K76" s="17">
        <v>85.6</v>
      </c>
      <c r="L76" s="266"/>
      <c r="M76" s="99"/>
      <c r="N76" s="17"/>
      <c r="O76" s="41"/>
      <c r="P76" s="99">
        <v>97.7</v>
      </c>
      <c r="Q76" s="17">
        <v>21</v>
      </c>
      <c r="R76" s="17">
        <v>49</v>
      </c>
      <c r="S76" s="17">
        <v>48.9</v>
      </c>
      <c r="T76" s="17">
        <v>68.5</v>
      </c>
      <c r="U76" s="17">
        <v>68.3</v>
      </c>
      <c r="V76" s="17">
        <v>68</v>
      </c>
      <c r="W76" s="17">
        <v>72.2</v>
      </c>
      <c r="X76" s="17">
        <v>87.2</v>
      </c>
      <c r="Y76" s="17">
        <v>87.2</v>
      </c>
      <c r="Z76" s="17">
        <v>87.1</v>
      </c>
      <c r="AA76" s="17">
        <v>69.900000000000006</v>
      </c>
      <c r="AB76" s="17">
        <v>104.7</v>
      </c>
      <c r="AC76" s="17">
        <v>824</v>
      </c>
      <c r="AD76" s="17">
        <v>12</v>
      </c>
      <c r="AE76" s="41">
        <v>578</v>
      </c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>
        <v>49.3</v>
      </c>
      <c r="E77" s="17">
        <v>93.3</v>
      </c>
      <c r="F77" s="41">
        <v>19.100000000000001</v>
      </c>
      <c r="G77" s="311"/>
      <c r="H77" s="17">
        <v>37.299999999999997</v>
      </c>
      <c r="I77" s="17">
        <v>96.2</v>
      </c>
      <c r="J77" s="17">
        <v>85.5</v>
      </c>
      <c r="K77" s="98">
        <v>85.8</v>
      </c>
      <c r="L77" s="266"/>
      <c r="M77" s="99"/>
      <c r="N77" s="17"/>
      <c r="O77" s="41"/>
      <c r="P77" s="99">
        <v>98.1</v>
      </c>
      <c r="Q77" s="17">
        <v>20.3</v>
      </c>
      <c r="R77" s="17">
        <v>49</v>
      </c>
      <c r="S77" s="17">
        <v>48.9</v>
      </c>
      <c r="T77" s="17">
        <v>67.599999999999994</v>
      </c>
      <c r="U77" s="17">
        <v>67.5</v>
      </c>
      <c r="V77" s="17">
        <v>67.3</v>
      </c>
      <c r="W77" s="17">
        <v>71.5</v>
      </c>
      <c r="X77" s="17">
        <v>87.4</v>
      </c>
      <c r="Y77" s="17">
        <v>87.4</v>
      </c>
      <c r="Z77" s="17">
        <v>87.3</v>
      </c>
      <c r="AA77" s="17">
        <v>69.2</v>
      </c>
      <c r="AB77" s="17">
        <v>104.3</v>
      </c>
      <c r="AC77" s="17">
        <v>824</v>
      </c>
      <c r="AD77" s="17">
        <v>12.1</v>
      </c>
      <c r="AE77" s="17">
        <v>581</v>
      </c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>
        <v>49.3</v>
      </c>
      <c r="E78" s="17">
        <v>93.5</v>
      </c>
      <c r="F78" s="41">
        <v>18.600000000000001</v>
      </c>
      <c r="G78" s="311"/>
      <c r="H78" s="17">
        <v>35.9</v>
      </c>
      <c r="I78" s="17">
        <v>95.6</v>
      </c>
      <c r="J78" s="17">
        <v>85.6</v>
      </c>
      <c r="K78" s="98">
        <v>85.9</v>
      </c>
      <c r="L78" s="266"/>
      <c r="M78" s="99"/>
      <c r="N78" s="17"/>
      <c r="O78" s="41"/>
      <c r="P78" s="99">
        <v>98.5</v>
      </c>
      <c r="Q78" s="17">
        <v>19.8</v>
      </c>
      <c r="R78" s="17">
        <v>49</v>
      </c>
      <c r="S78" s="17">
        <v>48.9</v>
      </c>
      <c r="T78" s="17">
        <v>67.099999999999994</v>
      </c>
      <c r="U78" s="17">
        <v>67</v>
      </c>
      <c r="V78" s="17">
        <v>66.8</v>
      </c>
      <c r="W78" s="17">
        <v>70.900000000000006</v>
      </c>
      <c r="X78" s="17">
        <v>87.4</v>
      </c>
      <c r="Y78" s="17">
        <v>87.5</v>
      </c>
      <c r="Z78" s="17">
        <v>87.4</v>
      </c>
      <c r="AA78" s="17">
        <v>68.599999999999994</v>
      </c>
      <c r="AB78" s="17">
        <v>105</v>
      </c>
      <c r="AC78" s="17">
        <v>824</v>
      </c>
      <c r="AD78" s="17">
        <v>12.1</v>
      </c>
      <c r="AE78" s="17">
        <v>586</v>
      </c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>
        <v>49.3</v>
      </c>
      <c r="E79" s="17">
        <v>92.5</v>
      </c>
      <c r="F79" s="41">
        <v>18.399999999999999</v>
      </c>
      <c r="G79" s="311"/>
      <c r="H79" s="17">
        <v>34.299999999999997</v>
      </c>
      <c r="I79" s="17">
        <v>95.5</v>
      </c>
      <c r="J79" s="17">
        <v>85.5</v>
      </c>
      <c r="K79" s="98">
        <v>85.8</v>
      </c>
      <c r="L79" s="266"/>
      <c r="M79" s="99"/>
      <c r="N79" s="17"/>
      <c r="O79" s="41"/>
      <c r="P79" s="99">
        <v>97.9</v>
      </c>
      <c r="Q79" s="17">
        <v>19.600000000000001</v>
      </c>
      <c r="R79" s="17">
        <v>49</v>
      </c>
      <c r="S79" s="17">
        <v>49</v>
      </c>
      <c r="T79" s="17">
        <v>66.599999999999994</v>
      </c>
      <c r="U79" s="17">
        <v>66.5</v>
      </c>
      <c r="V79" s="17">
        <v>66.3</v>
      </c>
      <c r="W79" s="17">
        <v>70.5</v>
      </c>
      <c r="X79" s="17">
        <v>87.4</v>
      </c>
      <c r="Y79" s="17">
        <v>87.4</v>
      </c>
      <c r="Z79" s="17">
        <v>87.3</v>
      </c>
      <c r="AA79" s="17">
        <v>68.099999999999994</v>
      </c>
      <c r="AB79" s="17">
        <v>105.3</v>
      </c>
      <c r="AC79" s="17">
        <v>823</v>
      </c>
      <c r="AD79" s="17">
        <v>12.2</v>
      </c>
      <c r="AE79" s="17">
        <v>579</v>
      </c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>
        <v>49.3</v>
      </c>
      <c r="E80" s="17">
        <v>93.4</v>
      </c>
      <c r="F80" s="41">
        <v>18.100000000000001</v>
      </c>
      <c r="G80" s="312"/>
      <c r="H80" s="17">
        <v>33.299999999999997</v>
      </c>
      <c r="I80" s="17">
        <v>95.4</v>
      </c>
      <c r="J80" s="17">
        <v>85.4</v>
      </c>
      <c r="K80" s="98">
        <v>85.7</v>
      </c>
      <c r="L80" s="267"/>
      <c r="M80" s="99"/>
      <c r="N80" s="17"/>
      <c r="O80" s="41"/>
      <c r="P80" s="99">
        <v>97.6</v>
      </c>
      <c r="Q80" s="17">
        <v>19</v>
      </c>
      <c r="R80" s="17">
        <v>49</v>
      </c>
      <c r="S80" s="17">
        <v>48.9</v>
      </c>
      <c r="T80" s="17">
        <v>66.3</v>
      </c>
      <c r="U80" s="17">
        <v>66.099999999999994</v>
      </c>
      <c r="V80" s="17">
        <v>65.900000000000006</v>
      </c>
      <c r="W80" s="17">
        <v>70</v>
      </c>
      <c r="X80" s="17">
        <v>87.3</v>
      </c>
      <c r="Y80" s="17">
        <v>87.3</v>
      </c>
      <c r="Z80" s="17">
        <v>87.2</v>
      </c>
      <c r="AA80" s="17">
        <v>67.7</v>
      </c>
      <c r="AB80" s="17">
        <v>105</v>
      </c>
      <c r="AC80" s="17">
        <v>823</v>
      </c>
      <c r="AD80" s="17">
        <v>12.3</v>
      </c>
      <c r="AE80" s="17">
        <v>580</v>
      </c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>
        <f>AVERAGE($D$69:$D$80)</f>
        <v>49.349999999999994</v>
      </c>
      <c r="E81" s="78">
        <f>AVERAGE($E$69:$E$80)</f>
        <v>91.433333333333337</v>
      </c>
      <c r="F81" s="102">
        <f>AVERAGE($F$69:$F$80)</f>
        <v>18.908333333333331</v>
      </c>
      <c r="G81" s="77" t="e">
        <f>AVERAGE(G69:G80)</f>
        <v>#DIV/0!</v>
      </c>
      <c r="H81" s="78">
        <f>AVERAGE($H$69:$H$80)</f>
        <v>36.575000000000003</v>
      </c>
      <c r="I81" s="78">
        <f>AVERAGE($I$69:$I$80)</f>
        <v>95.391666666666694</v>
      </c>
      <c r="J81" s="78">
        <f>AVERAGE(J69:J80)</f>
        <v>85.574999999999989</v>
      </c>
      <c r="K81" s="103">
        <f>AVERAGE($K$69:$K$80)</f>
        <v>85.86666666666666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>
        <f t="shared" si="10"/>
        <v>170.91666666666666</v>
      </c>
      <c r="Q81" s="78">
        <f t="shared" si="10"/>
        <v>20.133333333333336</v>
      </c>
      <c r="R81" s="78">
        <f t="shared" si="10"/>
        <v>49.050000000000004</v>
      </c>
      <c r="S81" s="78">
        <f t="shared" si="10"/>
        <v>48.98333333333332</v>
      </c>
      <c r="T81" s="78">
        <f t="shared" si="10"/>
        <v>67.5</v>
      </c>
      <c r="U81" s="78">
        <f t="shared" si="10"/>
        <v>67.358333333333334</v>
      </c>
      <c r="V81" s="78">
        <f t="shared" si="10"/>
        <v>67.066666666666649</v>
      </c>
      <c r="W81" s="78">
        <f t="shared" si="10"/>
        <v>71.308333333333337</v>
      </c>
      <c r="X81" s="78">
        <f t="shared" si="10"/>
        <v>87.425000000000011</v>
      </c>
      <c r="Y81" s="78">
        <f t="shared" si="10"/>
        <v>87.483333333333334</v>
      </c>
      <c r="Z81" s="78">
        <f t="shared" si="10"/>
        <v>87.333333333333329</v>
      </c>
      <c r="AA81" s="78">
        <f t="shared" si="10"/>
        <v>68.983333333333348</v>
      </c>
      <c r="AB81" s="78">
        <f t="shared" si="10"/>
        <v>104.91666666666664</v>
      </c>
      <c r="AC81" s="78">
        <f t="shared" si="10"/>
        <v>823.66666666666663</v>
      </c>
      <c r="AD81" s="78">
        <f t="shared" si="10"/>
        <v>12.408333333333333</v>
      </c>
      <c r="AE81" s="102">
        <f>AVERAGE($AE$69:$AE$80)</f>
        <v>580.83333333333337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45389</v>
      </c>
      <c r="B82" s="11">
        <v>5.0833333333333304</v>
      </c>
      <c r="C82" s="306"/>
      <c r="D82" s="17">
        <v>49.3</v>
      </c>
      <c r="E82" s="17">
        <v>95.1</v>
      </c>
      <c r="F82" s="41">
        <v>17.899999999999999</v>
      </c>
      <c r="G82" s="306"/>
      <c r="H82" s="17">
        <v>32.799999999999997</v>
      </c>
      <c r="I82" s="17">
        <v>96.4</v>
      </c>
      <c r="J82" s="17">
        <v>85.3</v>
      </c>
      <c r="K82" s="98">
        <v>85.6</v>
      </c>
      <c r="L82" s="286">
        <v>0</v>
      </c>
      <c r="M82" s="99"/>
      <c r="N82" s="17"/>
      <c r="O82" s="41"/>
      <c r="P82" s="99">
        <v>98.6</v>
      </c>
      <c r="Q82" s="17">
        <v>18.899999999999999</v>
      </c>
      <c r="R82" s="17">
        <v>49</v>
      </c>
      <c r="S82" s="17">
        <v>48.9</v>
      </c>
      <c r="T82" s="17">
        <v>65.7</v>
      </c>
      <c r="U82" s="17">
        <v>65.599999999999994</v>
      </c>
      <c r="V82" s="17">
        <v>65.400000000000006</v>
      </c>
      <c r="W82" s="17">
        <v>69.400000000000006</v>
      </c>
      <c r="X82" s="17">
        <v>87.2</v>
      </c>
      <c r="Y82" s="17">
        <v>87.3</v>
      </c>
      <c r="Z82" s="17">
        <v>87.1</v>
      </c>
      <c r="AA82" s="17">
        <v>67.2</v>
      </c>
      <c r="AB82" s="17">
        <v>105.7</v>
      </c>
      <c r="AC82" s="17">
        <v>824</v>
      </c>
      <c r="AD82" s="17">
        <v>12.2</v>
      </c>
      <c r="AE82" s="17">
        <v>576</v>
      </c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>
        <v>49.3</v>
      </c>
      <c r="E83" s="17">
        <v>94</v>
      </c>
      <c r="F83" s="41">
        <v>17.8</v>
      </c>
      <c r="G83" s="311"/>
      <c r="H83" s="17">
        <v>32.4</v>
      </c>
      <c r="I83" s="17">
        <v>96</v>
      </c>
      <c r="J83" s="17">
        <v>85.2</v>
      </c>
      <c r="K83" s="98">
        <v>85.5</v>
      </c>
      <c r="L83" s="266"/>
      <c r="M83" s="99"/>
      <c r="N83" s="17"/>
      <c r="O83" s="41"/>
      <c r="P83" s="99">
        <v>98.4</v>
      </c>
      <c r="Q83" s="17">
        <v>18.899999999999999</v>
      </c>
      <c r="R83" s="17">
        <v>49</v>
      </c>
      <c r="S83" s="17">
        <v>49</v>
      </c>
      <c r="T83" s="17">
        <v>65.599999999999994</v>
      </c>
      <c r="U83" s="17">
        <v>65.400000000000006</v>
      </c>
      <c r="V83" s="17">
        <v>65.2</v>
      </c>
      <c r="W83" s="17">
        <v>69.2</v>
      </c>
      <c r="X83" s="17">
        <v>87.1</v>
      </c>
      <c r="Y83" s="17">
        <v>87.1</v>
      </c>
      <c r="Z83" s="17">
        <v>87</v>
      </c>
      <c r="AA83" s="17">
        <v>66.900000000000006</v>
      </c>
      <c r="AB83" s="17">
        <v>106</v>
      </c>
      <c r="AC83" s="17">
        <v>822</v>
      </c>
      <c r="AD83" s="17">
        <v>12</v>
      </c>
      <c r="AE83" s="17">
        <v>577</v>
      </c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>
        <v>49.3</v>
      </c>
      <c r="E84" s="17">
        <v>92.3</v>
      </c>
      <c r="F84" s="41">
        <v>17.7</v>
      </c>
      <c r="G84" s="311"/>
      <c r="H84" s="17">
        <v>32.4</v>
      </c>
      <c r="I84" s="17">
        <v>96.1</v>
      </c>
      <c r="J84" s="17">
        <v>85.5</v>
      </c>
      <c r="K84" s="98">
        <v>85.7</v>
      </c>
      <c r="L84" s="266"/>
      <c r="M84" s="99"/>
      <c r="N84" s="17"/>
      <c r="O84" s="41"/>
      <c r="P84" s="99">
        <v>98.1</v>
      </c>
      <c r="Q84" s="17">
        <v>18.8</v>
      </c>
      <c r="R84" s="17">
        <v>49</v>
      </c>
      <c r="S84" s="17">
        <v>48.9</v>
      </c>
      <c r="T84" s="17">
        <v>65.8</v>
      </c>
      <c r="U84" s="17">
        <v>65.7</v>
      </c>
      <c r="V84" s="17">
        <v>65.5</v>
      </c>
      <c r="W84" s="17">
        <v>69.599999999999994</v>
      </c>
      <c r="X84" s="17">
        <v>87.3</v>
      </c>
      <c r="Y84" s="17">
        <v>87.4</v>
      </c>
      <c r="Z84" s="17">
        <v>87.2</v>
      </c>
      <c r="AA84" s="17">
        <v>67.3</v>
      </c>
      <c r="AB84" s="17">
        <v>105.7</v>
      </c>
      <c r="AC84" s="17">
        <v>823</v>
      </c>
      <c r="AD84" s="17">
        <v>12.2</v>
      </c>
      <c r="AE84" s="17">
        <v>582</v>
      </c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>
        <v>48.6</v>
      </c>
      <c r="E85" s="17">
        <v>92.5</v>
      </c>
      <c r="F85" s="41">
        <v>18</v>
      </c>
      <c r="G85" s="311"/>
      <c r="H85" s="17">
        <v>32.299999999999997</v>
      </c>
      <c r="I85" s="17">
        <v>97.3</v>
      </c>
      <c r="J85" s="17">
        <v>73.599999999999994</v>
      </c>
      <c r="K85" s="98">
        <v>73.900000000000006</v>
      </c>
      <c r="L85" s="266"/>
      <c r="M85" s="99"/>
      <c r="N85" s="17"/>
      <c r="O85" s="41"/>
      <c r="P85" s="99">
        <v>97.9</v>
      </c>
      <c r="Q85" s="17">
        <v>19.2</v>
      </c>
      <c r="R85" s="17">
        <v>48.4</v>
      </c>
      <c r="S85" s="17">
        <v>48.2</v>
      </c>
      <c r="T85" s="17">
        <v>63.4</v>
      </c>
      <c r="U85" s="17">
        <v>63.9</v>
      </c>
      <c r="V85" s="17">
        <v>63.7</v>
      </c>
      <c r="W85" s="17">
        <v>63.7</v>
      </c>
      <c r="X85" s="17">
        <v>83.6</v>
      </c>
      <c r="Y85" s="17">
        <v>83.6</v>
      </c>
      <c r="Z85" s="17">
        <v>83.5</v>
      </c>
      <c r="AA85" s="17">
        <v>65.2</v>
      </c>
      <c r="AB85" s="17">
        <v>105</v>
      </c>
      <c r="AC85" s="17">
        <v>824</v>
      </c>
      <c r="AD85" s="17">
        <v>12.3</v>
      </c>
      <c r="AE85" s="17">
        <v>556</v>
      </c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>
        <v>49.3</v>
      </c>
      <c r="E86" s="17">
        <v>91.1</v>
      </c>
      <c r="F86" s="41">
        <v>18.899999999999999</v>
      </c>
      <c r="G86" s="311"/>
      <c r="H86" s="17">
        <v>38.6</v>
      </c>
      <c r="I86" s="17">
        <v>95.6</v>
      </c>
      <c r="J86" s="17">
        <v>85.8</v>
      </c>
      <c r="K86" s="98">
        <v>86.1</v>
      </c>
      <c r="L86" s="266"/>
      <c r="M86" s="99"/>
      <c r="N86" s="17"/>
      <c r="O86" s="41"/>
      <c r="P86" s="99">
        <v>97.6</v>
      </c>
      <c r="Q86" s="17">
        <v>20.2</v>
      </c>
      <c r="R86" s="17">
        <v>49.1</v>
      </c>
      <c r="S86" s="17">
        <v>49</v>
      </c>
      <c r="T86" s="17">
        <v>68.099999999999994</v>
      </c>
      <c r="U86" s="17">
        <v>68</v>
      </c>
      <c r="V86" s="17">
        <v>67.7</v>
      </c>
      <c r="W86" s="17">
        <v>72</v>
      </c>
      <c r="X86" s="17">
        <v>87.7</v>
      </c>
      <c r="Y86" s="17">
        <v>87.7</v>
      </c>
      <c r="Z86" s="17">
        <v>87.6</v>
      </c>
      <c r="AA86" s="17">
        <v>69.599999999999994</v>
      </c>
      <c r="AB86" s="17">
        <v>104.6</v>
      </c>
      <c r="AC86" s="17">
        <v>824</v>
      </c>
      <c r="AD86" s="17">
        <v>12.3</v>
      </c>
      <c r="AE86" s="17">
        <v>581</v>
      </c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>
        <v>49.3</v>
      </c>
      <c r="E87" s="17">
        <v>90.2</v>
      </c>
      <c r="F87" s="41">
        <v>19.399999999999999</v>
      </c>
      <c r="G87" s="311"/>
      <c r="H87" s="17">
        <v>39.4</v>
      </c>
      <c r="I87" s="17">
        <v>93.6</v>
      </c>
      <c r="J87" s="17">
        <v>87.1</v>
      </c>
      <c r="K87" s="98">
        <v>87.4</v>
      </c>
      <c r="L87" s="266"/>
      <c r="M87" s="99"/>
      <c r="N87" s="17"/>
      <c r="O87" s="41"/>
      <c r="P87" s="99">
        <v>95.9</v>
      </c>
      <c r="Q87" s="17">
        <v>20.8</v>
      </c>
      <c r="R87" s="17">
        <v>49.1</v>
      </c>
      <c r="S87" s="17">
        <v>49</v>
      </c>
      <c r="T87" s="17">
        <v>69.900000000000006</v>
      </c>
      <c r="U87" s="17">
        <v>69.7</v>
      </c>
      <c r="V87" s="17">
        <v>69.400000000000006</v>
      </c>
      <c r="W87" s="17">
        <v>73.8</v>
      </c>
      <c r="X87" s="17">
        <v>88.9</v>
      </c>
      <c r="Y87" s="17">
        <v>89</v>
      </c>
      <c r="Z87" s="17">
        <v>88.8</v>
      </c>
      <c r="AA87" s="17">
        <v>71.3</v>
      </c>
      <c r="AB87" s="17">
        <v>103.4</v>
      </c>
      <c r="AC87" s="17">
        <v>823</v>
      </c>
      <c r="AD87" s="17">
        <v>12.3</v>
      </c>
      <c r="AE87" s="17">
        <v>591</v>
      </c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>
        <v>49.3</v>
      </c>
      <c r="E88" s="17">
        <v>86.1</v>
      </c>
      <c r="F88" s="41">
        <v>19.8</v>
      </c>
      <c r="G88" s="311"/>
      <c r="H88" s="17">
        <v>39.700000000000003</v>
      </c>
      <c r="I88" s="17">
        <v>94</v>
      </c>
      <c r="J88" s="17">
        <v>87.3</v>
      </c>
      <c r="K88" s="98">
        <v>87.6</v>
      </c>
      <c r="L88" s="266"/>
      <c r="M88" s="99"/>
      <c r="N88" s="17"/>
      <c r="O88" s="41"/>
      <c r="P88" s="99">
        <v>95.4</v>
      </c>
      <c r="Q88" s="17">
        <v>21.2</v>
      </c>
      <c r="R88" s="17">
        <v>49.1</v>
      </c>
      <c r="S88" s="17">
        <v>49</v>
      </c>
      <c r="T88" s="17">
        <v>70.3</v>
      </c>
      <c r="U88" s="17">
        <v>68.900000000000006</v>
      </c>
      <c r="V88" s="17">
        <v>68.599999999999994</v>
      </c>
      <c r="W88" s="17">
        <v>72.900000000000006</v>
      </c>
      <c r="X88" s="17">
        <v>89.1</v>
      </c>
      <c r="Y88" s="17">
        <v>89.1</v>
      </c>
      <c r="Z88" s="17">
        <v>89</v>
      </c>
      <c r="AA88" s="17">
        <v>71.8</v>
      </c>
      <c r="AB88" s="17">
        <v>103.2</v>
      </c>
      <c r="AC88" s="17">
        <v>823</v>
      </c>
      <c r="AD88" s="17">
        <v>12.3</v>
      </c>
      <c r="AE88" s="17">
        <v>591</v>
      </c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>
        <v>49.3</v>
      </c>
      <c r="E89" s="17">
        <v>90.3</v>
      </c>
      <c r="F89" s="41">
        <v>20</v>
      </c>
      <c r="G89" s="311"/>
      <c r="H89" s="17">
        <v>39.4</v>
      </c>
      <c r="I89" s="17">
        <v>94.8</v>
      </c>
      <c r="J89" s="17">
        <v>87.3</v>
      </c>
      <c r="K89" s="98">
        <v>87.6</v>
      </c>
      <c r="L89" s="266"/>
      <c r="M89" s="99"/>
      <c r="N89" s="17"/>
      <c r="O89" s="41"/>
      <c r="P89" s="99">
        <v>96.4</v>
      </c>
      <c r="Q89" s="17">
        <v>21.3</v>
      </c>
      <c r="R89" s="17">
        <v>49.1</v>
      </c>
      <c r="S89" s="17">
        <v>49</v>
      </c>
      <c r="T89" s="17">
        <v>70.400000000000006</v>
      </c>
      <c r="U89" s="17">
        <v>68.400000000000006</v>
      </c>
      <c r="V89" s="17">
        <v>68.099999999999994</v>
      </c>
      <c r="W89" s="17">
        <v>72.400000000000006</v>
      </c>
      <c r="X89" s="17">
        <v>89.1</v>
      </c>
      <c r="Y89" s="17">
        <v>89.2</v>
      </c>
      <c r="Z89" s="17">
        <v>89.1</v>
      </c>
      <c r="AA89" s="17">
        <v>71.8</v>
      </c>
      <c r="AB89" s="17">
        <v>103.4</v>
      </c>
      <c r="AC89" s="17">
        <v>825</v>
      </c>
      <c r="AD89" s="17">
        <v>12.1</v>
      </c>
      <c r="AE89" s="17">
        <v>589</v>
      </c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>
        <v>49.3</v>
      </c>
      <c r="E90" s="17">
        <v>89.5</v>
      </c>
      <c r="F90" s="41">
        <v>19.899999999999999</v>
      </c>
      <c r="G90" s="311"/>
      <c r="H90" s="17">
        <v>38</v>
      </c>
      <c r="I90" s="17">
        <v>95</v>
      </c>
      <c r="J90" s="17">
        <v>87</v>
      </c>
      <c r="K90" s="98">
        <v>87.3</v>
      </c>
      <c r="L90" s="266"/>
      <c r="M90" s="99"/>
      <c r="N90" s="17"/>
      <c r="O90" s="41"/>
      <c r="P90" s="99">
        <v>96.7</v>
      </c>
      <c r="Q90" s="17">
        <v>21.1</v>
      </c>
      <c r="R90" s="17">
        <v>49.1</v>
      </c>
      <c r="S90" s="17">
        <v>49</v>
      </c>
      <c r="T90" s="17">
        <v>69.8</v>
      </c>
      <c r="U90" s="17">
        <v>67.400000000000006</v>
      </c>
      <c r="V90" s="17">
        <v>67.2</v>
      </c>
      <c r="W90" s="17">
        <v>71.3</v>
      </c>
      <c r="X90" s="17">
        <v>88.8</v>
      </c>
      <c r="Y90" s="17">
        <v>88.9</v>
      </c>
      <c r="Z90" s="17">
        <v>88.7</v>
      </c>
      <c r="AA90" s="17">
        <v>71.2</v>
      </c>
      <c r="AB90" s="17">
        <v>103.7</v>
      </c>
      <c r="AC90" s="17">
        <v>823</v>
      </c>
      <c r="AD90" s="17">
        <v>12</v>
      </c>
      <c r="AE90" s="17">
        <v>592</v>
      </c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>
        <v>49.3</v>
      </c>
      <c r="E91" s="17">
        <v>90.8</v>
      </c>
      <c r="F91" s="41">
        <v>19.600000000000001</v>
      </c>
      <c r="G91" s="311"/>
      <c r="H91" s="17">
        <v>37.6</v>
      </c>
      <c r="I91" s="17">
        <v>95.2</v>
      </c>
      <c r="J91" s="17">
        <v>86.5</v>
      </c>
      <c r="K91" s="98">
        <v>86.8</v>
      </c>
      <c r="L91" s="266"/>
      <c r="M91" s="99"/>
      <c r="N91" s="17"/>
      <c r="O91" s="41"/>
      <c r="P91" s="99">
        <v>97.4</v>
      </c>
      <c r="Q91" s="17">
        <v>20.8</v>
      </c>
      <c r="R91" s="17">
        <v>49</v>
      </c>
      <c r="S91" s="17">
        <v>49</v>
      </c>
      <c r="T91" s="17">
        <v>69</v>
      </c>
      <c r="U91" s="17">
        <v>66.8</v>
      </c>
      <c r="V91" s="17">
        <v>66.400000000000006</v>
      </c>
      <c r="W91" s="17">
        <v>70.099999999999994</v>
      </c>
      <c r="X91" s="17">
        <v>88.3</v>
      </c>
      <c r="Y91" s="17">
        <v>88.4</v>
      </c>
      <c r="Z91" s="17">
        <v>88.3</v>
      </c>
      <c r="AA91" s="17">
        <v>70.5</v>
      </c>
      <c r="AB91" s="17">
        <v>104</v>
      </c>
      <c r="AC91" s="17">
        <v>824</v>
      </c>
      <c r="AD91" s="17">
        <v>12</v>
      </c>
      <c r="AE91" s="17">
        <v>586</v>
      </c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>
        <v>49.3</v>
      </c>
      <c r="E92" s="17">
        <v>89.1</v>
      </c>
      <c r="F92" s="41">
        <v>19.5</v>
      </c>
      <c r="G92" s="311"/>
      <c r="H92" s="17">
        <v>37.4</v>
      </c>
      <c r="I92" s="17">
        <v>95.9</v>
      </c>
      <c r="J92" s="17">
        <v>86.1</v>
      </c>
      <c r="K92" s="98">
        <v>86.4</v>
      </c>
      <c r="L92" s="266"/>
      <c r="M92" s="99"/>
      <c r="N92" s="17"/>
      <c r="O92" s="41"/>
      <c r="P92" s="99">
        <v>97.2</v>
      </c>
      <c r="Q92" s="17">
        <v>20.7</v>
      </c>
      <c r="R92" s="17">
        <v>49.1</v>
      </c>
      <c r="S92" s="17">
        <v>49</v>
      </c>
      <c r="T92" s="17">
        <v>68.599999999999994</v>
      </c>
      <c r="U92" s="17">
        <v>68.3</v>
      </c>
      <c r="V92" s="17">
        <v>66.2</v>
      </c>
      <c r="W92" s="17">
        <v>70.5</v>
      </c>
      <c r="X92" s="17">
        <v>88</v>
      </c>
      <c r="Y92" s="17">
        <v>88</v>
      </c>
      <c r="Z92" s="17">
        <v>87.9</v>
      </c>
      <c r="AA92" s="17">
        <v>70</v>
      </c>
      <c r="AB92" s="17">
        <v>104.7</v>
      </c>
      <c r="AC92" s="17">
        <v>824</v>
      </c>
      <c r="AD92" s="17">
        <v>12.3</v>
      </c>
      <c r="AE92" s="17">
        <v>584</v>
      </c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>
        <v>49.3</v>
      </c>
      <c r="E93" s="17">
        <v>89.4</v>
      </c>
      <c r="F93" s="41">
        <v>19.5</v>
      </c>
      <c r="G93" s="312"/>
      <c r="H93" s="17">
        <v>37.200000000000003</v>
      </c>
      <c r="I93" s="17">
        <v>96.8</v>
      </c>
      <c r="J93" s="17">
        <v>85</v>
      </c>
      <c r="K93" s="98">
        <v>85.2</v>
      </c>
      <c r="L93" s="267"/>
      <c r="M93" s="99"/>
      <c r="N93" s="17"/>
      <c r="O93" s="41"/>
      <c r="P93" s="99">
        <v>97.8</v>
      </c>
      <c r="Q93" s="17">
        <v>20.6</v>
      </c>
      <c r="R93" s="17">
        <v>49</v>
      </c>
      <c r="S93" s="17">
        <v>49</v>
      </c>
      <c r="T93" s="17">
        <v>67.599999999999994</v>
      </c>
      <c r="U93" s="17">
        <v>69</v>
      </c>
      <c r="V93" s="17">
        <v>68.8</v>
      </c>
      <c r="W93" s="17">
        <v>71.2</v>
      </c>
      <c r="X93" s="17">
        <v>88.1</v>
      </c>
      <c r="Y93" s="17">
        <v>88.2</v>
      </c>
      <c r="Z93" s="17">
        <v>86.8</v>
      </c>
      <c r="AA93" s="17">
        <v>69</v>
      </c>
      <c r="AB93" s="17">
        <v>105</v>
      </c>
      <c r="AC93" s="17">
        <v>824</v>
      </c>
      <c r="AD93" s="17">
        <v>12</v>
      </c>
      <c r="AE93" s="17">
        <v>575</v>
      </c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>
        <f>AVERAGE($D$82:$D$93)</f>
        <v>49.241666666666667</v>
      </c>
      <c r="E94" s="78">
        <f>AVERAGE($E$82:$E$93)</f>
        <v>90.866666666666674</v>
      </c>
      <c r="F94" s="102">
        <f>AVERAGE($F$82:$F$93)</f>
        <v>19.000000000000004</v>
      </c>
      <c r="G94" s="77" t="e">
        <f>AVERAGE(G82:G93)</f>
        <v>#DIV/0!</v>
      </c>
      <c r="H94" s="78">
        <f>AVERAGE($H$82:$H$93)</f>
        <v>36.43333333333333</v>
      </c>
      <c r="I94" s="78">
        <f>AVERAGE($I$82:$I$93)</f>
        <v>95.558333333333337</v>
      </c>
      <c r="J94" s="78">
        <f>AVERAGE(J82:J93)</f>
        <v>85.141666666666666</v>
      </c>
      <c r="K94" s="103">
        <f>AVERAGE($K$82:$K$93)</f>
        <v>85.424999999999997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>
        <f t="shared" si="12"/>
        <v>97.283333333333317</v>
      </c>
      <c r="Q94" s="78">
        <f t="shared" si="12"/>
        <v>20.208333333333332</v>
      </c>
      <c r="R94" s="78">
        <f t="shared" si="12"/>
        <v>49.000000000000007</v>
      </c>
      <c r="S94" s="78">
        <f t="shared" si="12"/>
        <v>48.916666666666664</v>
      </c>
      <c r="T94" s="78">
        <f t="shared" si="12"/>
        <v>67.850000000000009</v>
      </c>
      <c r="U94" s="78">
        <f t="shared" si="12"/>
        <v>67.258333333333312</v>
      </c>
      <c r="V94" s="78">
        <f t="shared" si="12"/>
        <v>66.850000000000009</v>
      </c>
      <c r="W94" s="78">
        <f t="shared" si="12"/>
        <v>70.50833333333334</v>
      </c>
      <c r="X94" s="78">
        <f t="shared" si="12"/>
        <v>87.766666666666666</v>
      </c>
      <c r="Y94" s="78">
        <f t="shared" si="12"/>
        <v>87.824999999999989</v>
      </c>
      <c r="Z94" s="78">
        <f t="shared" si="12"/>
        <v>87.583333333333329</v>
      </c>
      <c r="AA94" s="78">
        <f t="shared" si="12"/>
        <v>69.316666666666677</v>
      </c>
      <c r="AB94" s="78">
        <f t="shared" si="12"/>
        <v>104.53333333333335</v>
      </c>
      <c r="AC94" s="78">
        <f t="shared" si="12"/>
        <v>823.58333333333337</v>
      </c>
      <c r="AD94" s="78">
        <f t="shared" si="12"/>
        <v>12.166666666666666</v>
      </c>
      <c r="AE94" s="102">
        <f>AVERAGE($AE$82:$AE$93)</f>
        <v>581.66666666666663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45390</v>
      </c>
      <c r="B95" s="11">
        <v>6.0833333333333304</v>
      </c>
      <c r="C95" s="306"/>
      <c r="D95" s="17">
        <v>49.3</v>
      </c>
      <c r="E95" s="17">
        <v>91.5</v>
      </c>
      <c r="F95" s="41">
        <v>19.5</v>
      </c>
      <c r="G95" s="306"/>
      <c r="H95" s="17">
        <v>36.9</v>
      </c>
      <c r="I95" s="17">
        <v>96</v>
      </c>
      <c r="J95" s="17">
        <v>85.3</v>
      </c>
      <c r="K95" s="98">
        <v>85.6</v>
      </c>
      <c r="L95" s="286">
        <v>0</v>
      </c>
      <c r="M95" s="99"/>
      <c r="N95" s="17"/>
      <c r="O95" s="41"/>
      <c r="P95" s="99">
        <v>97.7</v>
      </c>
      <c r="Q95" s="17">
        <v>20.5</v>
      </c>
      <c r="R95" s="17">
        <v>49</v>
      </c>
      <c r="S95" s="17">
        <v>49</v>
      </c>
      <c r="T95" s="17">
        <v>67.8</v>
      </c>
      <c r="U95" s="17">
        <v>67.5</v>
      </c>
      <c r="V95" s="17">
        <v>67.3</v>
      </c>
      <c r="W95" s="17">
        <v>71.5</v>
      </c>
      <c r="X95" s="17">
        <v>87.1</v>
      </c>
      <c r="Y95" s="17">
        <v>87.2</v>
      </c>
      <c r="Z95" s="17">
        <v>87</v>
      </c>
      <c r="AA95" s="17">
        <v>69.2</v>
      </c>
      <c r="AB95" s="17">
        <v>105</v>
      </c>
      <c r="AC95" s="17">
        <v>823</v>
      </c>
      <c r="AD95" s="17">
        <v>12.3</v>
      </c>
      <c r="AE95" s="17">
        <v>578</v>
      </c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>
        <v>49.3</v>
      </c>
      <c r="E96" s="17">
        <v>90.4</v>
      </c>
      <c r="F96" s="41">
        <v>19.399999999999999</v>
      </c>
      <c r="G96" s="311"/>
      <c r="H96" s="17">
        <v>37.1</v>
      </c>
      <c r="I96" s="17">
        <v>95.2</v>
      </c>
      <c r="J96" s="17">
        <v>86</v>
      </c>
      <c r="K96" s="98">
        <v>86.2</v>
      </c>
      <c r="L96" s="266"/>
      <c r="M96" s="99"/>
      <c r="N96" s="17"/>
      <c r="O96" s="41"/>
      <c r="P96" s="99">
        <v>97.4</v>
      </c>
      <c r="Q96" s="17">
        <v>20.7</v>
      </c>
      <c r="R96" s="17">
        <v>49</v>
      </c>
      <c r="S96" s="17">
        <v>49</v>
      </c>
      <c r="T96" s="17">
        <v>68.3</v>
      </c>
      <c r="U96" s="17">
        <v>68.099999999999994</v>
      </c>
      <c r="V96" s="17">
        <v>67.900000000000006</v>
      </c>
      <c r="W96" s="17">
        <v>72.099999999999994</v>
      </c>
      <c r="X96" s="17">
        <v>87.8</v>
      </c>
      <c r="Y96" s="17">
        <v>87.9</v>
      </c>
      <c r="Z96" s="17">
        <v>87.7</v>
      </c>
      <c r="AA96" s="17">
        <v>69.8</v>
      </c>
      <c r="AB96" s="17">
        <v>104.7</v>
      </c>
      <c r="AC96" s="17">
        <v>822</v>
      </c>
      <c r="AD96" s="17">
        <v>12.3</v>
      </c>
      <c r="AE96" s="17">
        <v>581</v>
      </c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>
        <v>49.3</v>
      </c>
      <c r="E97" s="17">
        <v>91.3</v>
      </c>
      <c r="F97" s="41">
        <v>19.2</v>
      </c>
      <c r="G97" s="311"/>
      <c r="H97" s="17">
        <v>34.5</v>
      </c>
      <c r="I97" s="17">
        <v>95.6</v>
      </c>
      <c r="J97" s="17">
        <v>86</v>
      </c>
      <c r="K97" s="98">
        <v>86.3</v>
      </c>
      <c r="L97" s="266"/>
      <c r="M97" s="99"/>
      <c r="N97" s="17"/>
      <c r="O97" s="41"/>
      <c r="P97" s="99">
        <v>96.9</v>
      </c>
      <c r="Q97" s="17">
        <v>20.3</v>
      </c>
      <c r="R97" s="17">
        <v>49</v>
      </c>
      <c r="S97" s="17">
        <v>49</v>
      </c>
      <c r="T97" s="17">
        <v>67.900000000000006</v>
      </c>
      <c r="U97" s="17">
        <v>67.7</v>
      </c>
      <c r="V97" s="17">
        <v>67.5</v>
      </c>
      <c r="W97" s="17">
        <v>71.7</v>
      </c>
      <c r="X97" s="17">
        <v>87.9</v>
      </c>
      <c r="Y97" s="17">
        <v>87.9</v>
      </c>
      <c r="Z97" s="17">
        <v>87.7</v>
      </c>
      <c r="AA97" s="17">
        <v>69.400000000000006</v>
      </c>
      <c r="AB97" s="17">
        <v>104.4</v>
      </c>
      <c r="AC97" s="17">
        <v>824</v>
      </c>
      <c r="AD97" s="17">
        <v>12</v>
      </c>
      <c r="AE97" s="17">
        <v>583</v>
      </c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>
        <v>49.3</v>
      </c>
      <c r="E98" s="17">
        <v>92.8</v>
      </c>
      <c r="F98" s="41">
        <v>19.399999999999999</v>
      </c>
      <c r="G98" s="311"/>
      <c r="H98" s="17">
        <v>38.299999999999997</v>
      </c>
      <c r="I98" s="17">
        <v>94.9</v>
      </c>
      <c r="J98" s="17">
        <v>86.3</v>
      </c>
      <c r="K98" s="98">
        <v>86.6</v>
      </c>
      <c r="L98" s="266"/>
      <c r="M98" s="99"/>
      <c r="N98" s="17"/>
      <c r="O98" s="41"/>
      <c r="P98" s="99">
        <v>97.5</v>
      </c>
      <c r="Q98" s="17">
        <v>20.6</v>
      </c>
      <c r="R98" s="17">
        <v>49.1</v>
      </c>
      <c r="S98" s="17">
        <v>49</v>
      </c>
      <c r="T98" s="17">
        <v>68.7</v>
      </c>
      <c r="U98" s="17">
        <v>68.5</v>
      </c>
      <c r="V98" s="17">
        <v>68.3</v>
      </c>
      <c r="W98" s="17">
        <v>72.5</v>
      </c>
      <c r="X98" s="17">
        <v>88.1</v>
      </c>
      <c r="Y98" s="17">
        <v>88.2</v>
      </c>
      <c r="Z98" s="17">
        <v>88</v>
      </c>
      <c r="AA98" s="17">
        <v>70.2</v>
      </c>
      <c r="AB98" s="17">
        <v>104.1</v>
      </c>
      <c r="AC98" s="17">
        <v>824</v>
      </c>
      <c r="AD98" s="17">
        <v>12</v>
      </c>
      <c r="AE98" s="17">
        <v>583</v>
      </c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>
        <v>49.4</v>
      </c>
      <c r="E99" s="17">
        <v>90</v>
      </c>
      <c r="F99" s="41">
        <v>19.8</v>
      </c>
      <c r="G99" s="311"/>
      <c r="H99" s="17">
        <v>39.6</v>
      </c>
      <c r="I99" s="17">
        <v>95.5</v>
      </c>
      <c r="J99" s="17">
        <v>86.3</v>
      </c>
      <c r="K99" s="98">
        <v>86.6</v>
      </c>
      <c r="L99" s="266"/>
      <c r="M99" s="99"/>
      <c r="N99" s="17"/>
      <c r="O99" s="41"/>
      <c r="P99" s="99">
        <v>97.6</v>
      </c>
      <c r="Q99" s="143">
        <v>21.2</v>
      </c>
      <c r="R99" s="143">
        <v>49.1</v>
      </c>
      <c r="S99" s="17">
        <v>49</v>
      </c>
      <c r="T99" s="17">
        <v>69.3</v>
      </c>
      <c r="U99" s="17">
        <v>69.2</v>
      </c>
      <c r="V99" s="17">
        <v>69</v>
      </c>
      <c r="W99" s="17">
        <v>73.2</v>
      </c>
      <c r="X99" s="17">
        <v>88.1</v>
      </c>
      <c r="Y99" s="17">
        <v>88.2</v>
      </c>
      <c r="Z99" s="17">
        <v>88.1</v>
      </c>
      <c r="AA99" s="17">
        <v>70.8</v>
      </c>
      <c r="AB99" s="17">
        <v>104.1</v>
      </c>
      <c r="AC99" s="17">
        <v>824</v>
      </c>
      <c r="AD99" s="17">
        <v>12.3</v>
      </c>
      <c r="AE99" s="17">
        <v>584</v>
      </c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>
        <v>49.3</v>
      </c>
      <c r="E100" s="17">
        <v>90.1</v>
      </c>
      <c r="F100" s="41">
        <v>19.3</v>
      </c>
      <c r="G100" s="311"/>
      <c r="H100" s="17">
        <v>32.700000000000003</v>
      </c>
      <c r="I100" s="17">
        <v>95.4</v>
      </c>
      <c r="J100" s="17">
        <v>86.3</v>
      </c>
      <c r="K100" s="98">
        <v>86.5</v>
      </c>
      <c r="L100" s="266"/>
      <c r="M100" s="99"/>
      <c r="N100" s="17"/>
      <c r="O100" s="41"/>
      <c r="P100" s="99">
        <v>97.4</v>
      </c>
      <c r="Q100" s="17">
        <v>20.399999999999999</v>
      </c>
      <c r="R100" s="17">
        <v>49.1</v>
      </c>
      <c r="S100" s="143">
        <v>49</v>
      </c>
      <c r="T100" s="17">
        <v>67.8</v>
      </c>
      <c r="U100" s="17">
        <v>67.5</v>
      </c>
      <c r="V100" s="17">
        <v>67.400000000000006</v>
      </c>
      <c r="W100" s="17">
        <v>71.5</v>
      </c>
      <c r="X100" s="17">
        <v>88.1</v>
      </c>
      <c r="Y100" s="17">
        <v>88.2</v>
      </c>
      <c r="Z100" s="17">
        <v>88</v>
      </c>
      <c r="AA100" s="17">
        <v>69.2</v>
      </c>
      <c r="AB100" s="17">
        <v>104.6</v>
      </c>
      <c r="AC100" s="17">
        <v>824</v>
      </c>
      <c r="AD100" s="17">
        <v>12.1</v>
      </c>
      <c r="AE100" s="17">
        <v>582</v>
      </c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>
        <v>49.3</v>
      </c>
      <c r="E101" s="17">
        <v>91.5</v>
      </c>
      <c r="F101" s="41">
        <v>18.8</v>
      </c>
      <c r="G101" s="311"/>
      <c r="H101" s="17">
        <v>34.9</v>
      </c>
      <c r="I101" s="17">
        <v>95.4</v>
      </c>
      <c r="J101" s="17">
        <v>86.4</v>
      </c>
      <c r="K101" s="98">
        <v>86.7</v>
      </c>
      <c r="L101" s="266"/>
      <c r="M101" s="99"/>
      <c r="N101" s="17"/>
      <c r="O101" s="41"/>
      <c r="P101" s="99">
        <v>97.9</v>
      </c>
      <c r="Q101" s="17">
        <v>20.100000000000001</v>
      </c>
      <c r="R101" s="17">
        <v>49.1</v>
      </c>
      <c r="S101" s="17">
        <v>49</v>
      </c>
      <c r="T101" s="17">
        <v>67.8</v>
      </c>
      <c r="U101" s="17">
        <v>67.599999999999994</v>
      </c>
      <c r="V101" s="17">
        <v>67.400000000000006</v>
      </c>
      <c r="W101" s="17">
        <v>71.7</v>
      </c>
      <c r="X101" s="17">
        <v>88.2</v>
      </c>
      <c r="Y101" s="17">
        <v>88.2</v>
      </c>
      <c r="Z101" s="17">
        <v>88.1</v>
      </c>
      <c r="AA101" s="17">
        <v>69.3</v>
      </c>
      <c r="AB101" s="17">
        <v>104.6</v>
      </c>
      <c r="AC101" s="17">
        <v>823</v>
      </c>
      <c r="AD101" s="17">
        <v>12.2</v>
      </c>
      <c r="AE101" s="17">
        <v>585</v>
      </c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>
        <v>49.3</v>
      </c>
      <c r="E102" s="17">
        <v>91.1</v>
      </c>
      <c r="F102" s="41">
        <v>18.899999999999999</v>
      </c>
      <c r="G102" s="311"/>
      <c r="H102" s="17">
        <v>35.700000000000003</v>
      </c>
      <c r="I102" s="17">
        <v>95.6</v>
      </c>
      <c r="J102" s="17">
        <v>86.3</v>
      </c>
      <c r="K102" s="98">
        <v>86.5</v>
      </c>
      <c r="L102" s="266"/>
      <c r="M102" s="99"/>
      <c r="N102" s="17"/>
      <c r="O102" s="41"/>
      <c r="P102" s="99">
        <v>97.4</v>
      </c>
      <c r="Q102" s="17">
        <v>20.100000000000001</v>
      </c>
      <c r="R102" s="17">
        <v>49.1</v>
      </c>
      <c r="S102" s="17">
        <v>49</v>
      </c>
      <c r="T102" s="17">
        <v>67.900000000000006</v>
      </c>
      <c r="U102" s="17">
        <v>67.7</v>
      </c>
      <c r="V102" s="17">
        <v>67.5</v>
      </c>
      <c r="W102" s="17">
        <v>71.7</v>
      </c>
      <c r="X102" s="17">
        <v>88.1</v>
      </c>
      <c r="Y102" s="17">
        <v>88.1</v>
      </c>
      <c r="Z102" s="17">
        <v>88</v>
      </c>
      <c r="AA102" s="17">
        <v>69.3</v>
      </c>
      <c r="AB102" s="17">
        <v>104.6</v>
      </c>
      <c r="AC102" s="17">
        <v>824</v>
      </c>
      <c r="AD102" s="17">
        <v>12.3</v>
      </c>
      <c r="AE102" s="17">
        <v>585</v>
      </c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>
        <v>49.3</v>
      </c>
      <c r="E103" s="17">
        <v>89.8</v>
      </c>
      <c r="F103" s="41">
        <v>18.8</v>
      </c>
      <c r="G103" s="311"/>
      <c r="H103" s="17">
        <v>35.5</v>
      </c>
      <c r="I103" s="17">
        <v>94.1</v>
      </c>
      <c r="J103" s="17">
        <v>87.5</v>
      </c>
      <c r="K103" s="98">
        <v>87.8</v>
      </c>
      <c r="L103" s="266"/>
      <c r="M103" s="99"/>
      <c r="N103" s="17"/>
      <c r="O103" s="41"/>
      <c r="P103" s="99">
        <v>95.8</v>
      </c>
      <c r="Q103" s="17">
        <v>20</v>
      </c>
      <c r="R103" s="17">
        <v>49.1</v>
      </c>
      <c r="S103" s="17">
        <v>49</v>
      </c>
      <c r="T103" s="17">
        <v>68.8</v>
      </c>
      <c r="U103" s="17">
        <v>68.599999999999994</v>
      </c>
      <c r="V103" s="17">
        <v>68.400000000000006</v>
      </c>
      <c r="W103" s="17">
        <v>72.8</v>
      </c>
      <c r="X103" s="17">
        <v>89.3</v>
      </c>
      <c r="Y103" s="17">
        <v>89.3</v>
      </c>
      <c r="Z103" s="17">
        <v>89.2</v>
      </c>
      <c r="AA103" s="17">
        <v>70.3</v>
      </c>
      <c r="AB103" s="17">
        <v>103.8</v>
      </c>
      <c r="AC103" s="17">
        <v>824</v>
      </c>
      <c r="AD103" s="17">
        <v>12.3</v>
      </c>
      <c r="AE103" s="17">
        <v>591</v>
      </c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>
        <v>49.3</v>
      </c>
      <c r="E104" s="17">
        <v>92.5</v>
      </c>
      <c r="F104" s="41">
        <v>18.3</v>
      </c>
      <c r="G104" s="311"/>
      <c r="H104" s="17">
        <v>34.200000000000003</v>
      </c>
      <c r="I104" s="17">
        <v>94.8</v>
      </c>
      <c r="J104" s="17">
        <v>87.7</v>
      </c>
      <c r="K104" s="98">
        <v>88</v>
      </c>
      <c r="L104" s="266"/>
      <c r="M104" s="99"/>
      <c r="N104" s="17"/>
      <c r="O104" s="41"/>
      <c r="P104" s="99">
        <v>96.6</v>
      </c>
      <c r="Q104" s="17">
        <v>19.399999999999999</v>
      </c>
      <c r="R104" s="17">
        <v>49.1</v>
      </c>
      <c r="S104" s="17">
        <v>49</v>
      </c>
      <c r="T104" s="17">
        <v>68.099999999999994</v>
      </c>
      <c r="U104" s="17">
        <v>67.900000000000006</v>
      </c>
      <c r="V104" s="17">
        <v>67.7</v>
      </c>
      <c r="W104" s="17">
        <v>72.099999999999994</v>
      </c>
      <c r="X104" s="17">
        <v>89.5</v>
      </c>
      <c r="Y104" s="17">
        <v>89.5</v>
      </c>
      <c r="Z104" s="17">
        <v>89.4</v>
      </c>
      <c r="AA104" s="17">
        <v>69.599999999999994</v>
      </c>
      <c r="AB104" s="17">
        <v>104.3</v>
      </c>
      <c r="AC104" s="17">
        <v>825</v>
      </c>
      <c r="AD104" s="17">
        <v>12.3</v>
      </c>
      <c r="AE104" s="17">
        <v>592</v>
      </c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>
        <v>49.4</v>
      </c>
      <c r="E105" s="17">
        <v>93.2</v>
      </c>
      <c r="F105" s="41">
        <v>18.3</v>
      </c>
      <c r="G105" s="311"/>
      <c r="H105" s="17">
        <v>33.299999999999997</v>
      </c>
      <c r="I105" s="17">
        <v>94.8</v>
      </c>
      <c r="J105" s="17">
        <v>87.3</v>
      </c>
      <c r="K105" s="98">
        <v>87.5</v>
      </c>
      <c r="L105" s="266"/>
      <c r="M105" s="99"/>
      <c r="N105" s="17"/>
      <c r="O105" s="41"/>
      <c r="P105" s="99">
        <v>98</v>
      </c>
      <c r="Q105" s="17">
        <v>19.3</v>
      </c>
      <c r="R105" s="17">
        <v>49.1</v>
      </c>
      <c r="S105" s="17">
        <v>49</v>
      </c>
      <c r="T105" s="17">
        <v>67.599999999999994</v>
      </c>
      <c r="U105" s="17">
        <v>67.400000000000006</v>
      </c>
      <c r="V105" s="17">
        <v>67.2</v>
      </c>
      <c r="W105" s="17">
        <v>71.5</v>
      </c>
      <c r="X105" s="17">
        <v>89.1</v>
      </c>
      <c r="Y105" s="17">
        <v>89.1</v>
      </c>
      <c r="Z105" s="17">
        <v>89</v>
      </c>
      <c r="AA105" s="17">
        <v>69.099999999999994</v>
      </c>
      <c r="AB105" s="17">
        <v>105</v>
      </c>
      <c r="AC105" s="17">
        <v>824</v>
      </c>
      <c r="AD105" s="17">
        <v>12.1</v>
      </c>
      <c r="AE105" s="17">
        <v>590</v>
      </c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>
        <v>49.4</v>
      </c>
      <c r="E106" s="17">
        <v>93</v>
      </c>
      <c r="F106" s="41">
        <v>18.100000000000001</v>
      </c>
      <c r="G106" s="312"/>
      <c r="H106" s="17">
        <v>32.4</v>
      </c>
      <c r="I106" s="17">
        <v>95.6</v>
      </c>
      <c r="J106" s="17">
        <v>86.8</v>
      </c>
      <c r="K106" s="98">
        <v>87.1</v>
      </c>
      <c r="L106" s="267"/>
      <c r="M106" s="99"/>
      <c r="N106" s="17"/>
      <c r="O106" s="41"/>
      <c r="P106" s="99">
        <v>97.2</v>
      </c>
      <c r="Q106" s="17">
        <v>19.100000000000001</v>
      </c>
      <c r="R106" s="17">
        <v>49.1</v>
      </c>
      <c r="S106" s="17">
        <v>49</v>
      </c>
      <c r="T106" s="17">
        <v>67</v>
      </c>
      <c r="U106" s="17">
        <v>66.8</v>
      </c>
      <c r="V106" s="17">
        <v>66.7</v>
      </c>
      <c r="W106" s="17">
        <v>70.900000000000006</v>
      </c>
      <c r="X106" s="17">
        <v>88.6</v>
      </c>
      <c r="Y106" s="17">
        <v>88.7</v>
      </c>
      <c r="Z106" s="17">
        <v>88.5</v>
      </c>
      <c r="AA106" s="17">
        <v>68.400000000000006</v>
      </c>
      <c r="AB106" s="17">
        <v>104.5</v>
      </c>
      <c r="AC106" s="17">
        <v>823</v>
      </c>
      <c r="AD106" s="17">
        <v>12.3</v>
      </c>
      <c r="AE106" s="17">
        <v>586</v>
      </c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>
        <f>AVERAGE(D95:D106)</f>
        <v>49.324999999999996</v>
      </c>
      <c r="E107" s="78">
        <f>AVERAGE(E95:E106)</f>
        <v>91.433333333333337</v>
      </c>
      <c r="F107" s="102">
        <f>AVERAGE(F95:F106)</f>
        <v>18.983333333333338</v>
      </c>
      <c r="G107" s="77" t="e">
        <f>AVERAGE(G95:G106)</f>
        <v>#DIV/0!</v>
      </c>
      <c r="H107" s="78">
        <f>AVERAGE($H$95:$H$106)</f>
        <v>35.425000000000004</v>
      </c>
      <c r="I107" s="78">
        <f>AVERAGE($I$95:$I$106)</f>
        <v>95.24166666666666</v>
      </c>
      <c r="J107" s="78">
        <f>AVERAGE(J95:J106)</f>
        <v>86.516666666666666</v>
      </c>
      <c r="K107" s="103">
        <f>AVERAGE($K$95:$K$106)</f>
        <v>86.783333333333346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>
        <f t="shared" si="14"/>
        <v>97.283333333333317</v>
      </c>
      <c r="Q107" s="78">
        <f t="shared" si="14"/>
        <v>20.141666666666666</v>
      </c>
      <c r="R107" s="78">
        <f t="shared" si="14"/>
        <v>49.07500000000001</v>
      </c>
      <c r="S107" s="78">
        <f t="shared" si="14"/>
        <v>49</v>
      </c>
      <c r="T107" s="78">
        <f t="shared" si="14"/>
        <v>68.083333333333329</v>
      </c>
      <c r="U107" s="78">
        <f t="shared" si="14"/>
        <v>67.875</v>
      </c>
      <c r="V107" s="78">
        <f t="shared" si="14"/>
        <v>67.691666666666677</v>
      </c>
      <c r="W107" s="78">
        <f t="shared" si="14"/>
        <v>71.933333333333323</v>
      </c>
      <c r="X107" s="78">
        <f t="shared" si="14"/>
        <v>88.325000000000003</v>
      </c>
      <c r="Y107" s="78">
        <f t="shared" si="14"/>
        <v>88.375</v>
      </c>
      <c r="Z107" s="78">
        <f t="shared" si="14"/>
        <v>88.225000000000009</v>
      </c>
      <c r="AA107" s="78">
        <f t="shared" si="14"/>
        <v>69.55</v>
      </c>
      <c r="AB107" s="78">
        <f t="shared" si="14"/>
        <v>104.47500000000001</v>
      </c>
      <c r="AC107" s="78">
        <f t="shared" si="14"/>
        <v>823.66666666666663</v>
      </c>
      <c r="AD107" s="78">
        <f t="shared" si="14"/>
        <v>12.208333333333334</v>
      </c>
      <c r="AE107" s="102">
        <f>AVERAGE($AE$95:$AE$106)</f>
        <v>585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45391</v>
      </c>
      <c r="B108" s="11">
        <v>7.0833333333333304</v>
      </c>
      <c r="C108" s="286"/>
      <c r="D108" s="17">
        <v>49.4</v>
      </c>
      <c r="E108" s="17">
        <v>92.6</v>
      </c>
      <c r="F108" s="41">
        <v>18</v>
      </c>
      <c r="G108" s="306"/>
      <c r="H108" s="17">
        <v>32.1</v>
      </c>
      <c r="I108" s="17">
        <v>95.6</v>
      </c>
      <c r="J108" s="17">
        <v>86.6</v>
      </c>
      <c r="K108" s="98">
        <v>86.4</v>
      </c>
      <c r="L108" s="286">
        <f>G108-C108</f>
        <v>0</v>
      </c>
      <c r="M108" s="99"/>
      <c r="N108" s="17"/>
      <c r="O108" s="41"/>
      <c r="P108" s="99">
        <v>97.5</v>
      </c>
      <c r="Q108" s="17">
        <v>19.100000000000001</v>
      </c>
      <c r="R108" s="17">
        <v>49.1</v>
      </c>
      <c r="S108" s="17">
        <v>49</v>
      </c>
      <c r="T108" s="17">
        <v>66.5</v>
      </c>
      <c r="U108" s="17">
        <v>66.3</v>
      </c>
      <c r="V108" s="17">
        <v>66.099999999999994</v>
      </c>
      <c r="W108" s="17">
        <v>70.3</v>
      </c>
      <c r="X108" s="17">
        <v>88.2</v>
      </c>
      <c r="Y108" s="17">
        <v>88.3</v>
      </c>
      <c r="Z108" s="17">
        <v>88.1</v>
      </c>
      <c r="AA108" s="17">
        <v>67.900000000000006</v>
      </c>
      <c r="AB108" s="17">
        <v>105.4</v>
      </c>
      <c r="AC108" s="17">
        <v>822</v>
      </c>
      <c r="AD108" s="17">
        <v>12.3</v>
      </c>
      <c r="AE108" s="17">
        <v>584</v>
      </c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>
        <v>49.3</v>
      </c>
      <c r="E109" s="17">
        <v>95.1</v>
      </c>
      <c r="F109" s="41">
        <v>17.8</v>
      </c>
      <c r="G109" s="311"/>
      <c r="H109" s="17">
        <v>32.200000000000003</v>
      </c>
      <c r="I109" s="17">
        <v>97.5</v>
      </c>
      <c r="J109" s="17">
        <v>86.3</v>
      </c>
      <c r="K109" s="98">
        <v>86.1</v>
      </c>
      <c r="L109" s="266"/>
      <c r="M109" s="99"/>
      <c r="N109" s="17"/>
      <c r="O109" s="41"/>
      <c r="P109" s="99">
        <v>97.7</v>
      </c>
      <c r="Q109" s="17">
        <v>18.899999999999999</v>
      </c>
      <c r="R109" s="17">
        <v>49.1</v>
      </c>
      <c r="S109" s="17">
        <v>49</v>
      </c>
      <c r="T109" s="17">
        <v>66.099999999999994</v>
      </c>
      <c r="U109" s="17">
        <v>65.900000000000006</v>
      </c>
      <c r="V109" s="17">
        <v>65.7</v>
      </c>
      <c r="W109" s="17">
        <v>69.8</v>
      </c>
      <c r="X109" s="17">
        <v>87.9</v>
      </c>
      <c r="Y109" s="17">
        <v>87.9</v>
      </c>
      <c r="Z109" s="17">
        <v>87.8</v>
      </c>
      <c r="AA109" s="17">
        <v>67.5</v>
      </c>
      <c r="AB109" s="17">
        <v>105.7</v>
      </c>
      <c r="AC109" s="17">
        <v>824</v>
      </c>
      <c r="AD109" s="17">
        <v>12.3</v>
      </c>
      <c r="AE109" s="17">
        <v>581</v>
      </c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>
        <v>49.3</v>
      </c>
      <c r="E110" s="17">
        <v>94.6</v>
      </c>
      <c r="F110" s="41">
        <v>17.5</v>
      </c>
      <c r="G110" s="311"/>
      <c r="H110" s="17">
        <v>32.299999999999997</v>
      </c>
      <c r="I110" s="17">
        <v>96.2</v>
      </c>
      <c r="J110" s="17">
        <v>86.1</v>
      </c>
      <c r="K110" s="98">
        <v>85.8</v>
      </c>
      <c r="L110" s="266"/>
      <c r="M110" s="99"/>
      <c r="N110" s="17"/>
      <c r="O110" s="41"/>
      <c r="P110" s="99">
        <v>98.9</v>
      </c>
      <c r="Q110" s="17">
        <v>18.5</v>
      </c>
      <c r="R110" s="17">
        <v>49.1</v>
      </c>
      <c r="S110" s="17">
        <v>49</v>
      </c>
      <c r="T110" s="17">
        <v>65.5</v>
      </c>
      <c r="U110" s="17">
        <v>65.3</v>
      </c>
      <c r="V110" s="17">
        <v>65.2</v>
      </c>
      <c r="W110" s="17">
        <v>69.2</v>
      </c>
      <c r="X110" s="17">
        <v>87.7</v>
      </c>
      <c r="Y110" s="17">
        <v>87.7</v>
      </c>
      <c r="Z110" s="17">
        <v>87.6</v>
      </c>
      <c r="AA110" s="17">
        <v>66.900000000000006</v>
      </c>
      <c r="AB110" s="17">
        <v>106.2</v>
      </c>
      <c r="AC110" s="17">
        <v>824</v>
      </c>
      <c r="AD110" s="17">
        <v>12.3</v>
      </c>
      <c r="AE110" s="17">
        <v>578</v>
      </c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>
        <v>49.4</v>
      </c>
      <c r="E111" s="17">
        <v>93.1</v>
      </c>
      <c r="F111" s="41">
        <v>18</v>
      </c>
      <c r="G111" s="311"/>
      <c r="H111" s="17">
        <v>35.5</v>
      </c>
      <c r="I111" s="17">
        <v>96.9</v>
      </c>
      <c r="J111" s="17">
        <v>86.5</v>
      </c>
      <c r="K111" s="98">
        <v>86.3</v>
      </c>
      <c r="L111" s="266"/>
      <c r="M111" s="99"/>
      <c r="N111" s="17"/>
      <c r="O111" s="41"/>
      <c r="P111" s="99">
        <v>97.9</v>
      </c>
      <c r="Q111" s="17">
        <v>19.3</v>
      </c>
      <c r="R111" s="17">
        <v>49.1</v>
      </c>
      <c r="S111" s="17">
        <v>49</v>
      </c>
      <c r="T111" s="17">
        <v>67</v>
      </c>
      <c r="U111" s="17">
        <v>66.8</v>
      </c>
      <c r="V111" s="17">
        <v>66.599999999999994</v>
      </c>
      <c r="W111" s="17">
        <v>70.8</v>
      </c>
      <c r="X111" s="17">
        <v>88.1</v>
      </c>
      <c r="Y111" s="17">
        <v>88.1</v>
      </c>
      <c r="Z111" s="17">
        <v>88</v>
      </c>
      <c r="AA111" s="17">
        <v>68.400000000000006</v>
      </c>
      <c r="AB111" s="17">
        <v>105.2</v>
      </c>
      <c r="AC111" s="17">
        <v>826</v>
      </c>
      <c r="AD111" s="17">
        <v>12.1</v>
      </c>
      <c r="AE111" s="17">
        <v>583</v>
      </c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>
        <v>49.4</v>
      </c>
      <c r="E112" s="17">
        <v>91.7</v>
      </c>
      <c r="F112" s="41">
        <v>18.899999999999999</v>
      </c>
      <c r="G112" s="311"/>
      <c r="H112" s="17">
        <v>37.9</v>
      </c>
      <c r="I112" s="17">
        <v>95.2</v>
      </c>
      <c r="J112" s="17">
        <v>87.1</v>
      </c>
      <c r="K112" s="98">
        <v>86.8</v>
      </c>
      <c r="L112" s="266"/>
      <c r="M112" s="99"/>
      <c r="N112" s="17"/>
      <c r="O112" s="41"/>
      <c r="P112" s="99">
        <v>96.5</v>
      </c>
      <c r="Q112" s="17">
        <v>20.100000000000001</v>
      </c>
      <c r="R112" s="17">
        <v>49.2</v>
      </c>
      <c r="S112" s="17">
        <v>49.1</v>
      </c>
      <c r="T112" s="17">
        <v>68.599999999999994</v>
      </c>
      <c r="U112" s="17">
        <v>68.5</v>
      </c>
      <c r="V112" s="17">
        <v>68.2</v>
      </c>
      <c r="W112" s="17">
        <v>72.5</v>
      </c>
      <c r="X112" s="17">
        <v>88.6</v>
      </c>
      <c r="Y112" s="17">
        <v>88.7</v>
      </c>
      <c r="Z112" s="17">
        <v>88.6</v>
      </c>
      <c r="AA112" s="17">
        <v>70.099999999999994</v>
      </c>
      <c r="AB112" s="17">
        <v>104.6</v>
      </c>
      <c r="AC112" s="17">
        <v>823</v>
      </c>
      <c r="AD112" s="17">
        <v>12.3</v>
      </c>
      <c r="AE112" s="17">
        <v>588</v>
      </c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>
        <v>49.4</v>
      </c>
      <c r="E113" s="17">
        <v>92.3</v>
      </c>
      <c r="F113" s="41">
        <v>19.399999999999999</v>
      </c>
      <c r="G113" s="311"/>
      <c r="H113" s="17">
        <v>38.4</v>
      </c>
      <c r="I113" s="17">
        <v>97.2</v>
      </c>
      <c r="J113" s="17">
        <v>85.4</v>
      </c>
      <c r="K113" s="98">
        <v>85.1</v>
      </c>
      <c r="L113" s="266"/>
      <c r="M113" s="99"/>
      <c r="N113" s="17"/>
      <c r="O113" s="41"/>
      <c r="P113" s="99">
        <v>98.4</v>
      </c>
      <c r="Q113" s="17">
        <v>20.8</v>
      </c>
      <c r="R113" s="17">
        <v>49.1</v>
      </c>
      <c r="S113" s="17">
        <v>49</v>
      </c>
      <c r="T113" s="17">
        <v>67.7</v>
      </c>
      <c r="U113" s="17">
        <v>67.599999999999994</v>
      </c>
      <c r="V113" s="17">
        <v>67.400000000000006</v>
      </c>
      <c r="W113" s="17">
        <v>71.5</v>
      </c>
      <c r="X113" s="17">
        <v>87</v>
      </c>
      <c r="Y113" s="17">
        <v>87.1</v>
      </c>
      <c r="Z113" s="17">
        <v>86.9</v>
      </c>
      <c r="AA113" s="17">
        <v>69.2</v>
      </c>
      <c r="AB113" s="17">
        <v>104.8</v>
      </c>
      <c r="AC113" s="17">
        <v>825</v>
      </c>
      <c r="AD113" s="17">
        <v>12.5</v>
      </c>
      <c r="AE113" s="17">
        <v>576</v>
      </c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>
        <v>49.4</v>
      </c>
      <c r="E114" s="17">
        <v>89.9</v>
      </c>
      <c r="F114" s="41">
        <v>19.5</v>
      </c>
      <c r="G114" s="311"/>
      <c r="H114" s="17">
        <v>38.6</v>
      </c>
      <c r="I114" s="17">
        <v>96.1</v>
      </c>
      <c r="J114" s="17">
        <v>86.3</v>
      </c>
      <c r="K114" s="98">
        <v>86</v>
      </c>
      <c r="L114" s="266"/>
      <c r="M114" s="99"/>
      <c r="N114" s="17"/>
      <c r="O114" s="41"/>
      <c r="P114" s="99">
        <v>97.2</v>
      </c>
      <c r="Q114" s="17">
        <v>20.9</v>
      </c>
      <c r="R114" s="17">
        <v>49.1</v>
      </c>
      <c r="S114" s="17">
        <v>49</v>
      </c>
      <c r="T114" s="17">
        <v>69.099999999999994</v>
      </c>
      <c r="U114" s="17">
        <v>68.900000000000006</v>
      </c>
      <c r="V114" s="17">
        <v>68.599999999999994</v>
      </c>
      <c r="W114" s="17">
        <v>73</v>
      </c>
      <c r="X114" s="17">
        <v>87.8</v>
      </c>
      <c r="Y114" s="17">
        <v>87.9</v>
      </c>
      <c r="Z114" s="17">
        <v>87.7</v>
      </c>
      <c r="AA114" s="17">
        <v>70.5</v>
      </c>
      <c r="AB114" s="17">
        <v>103.7</v>
      </c>
      <c r="AC114" s="17">
        <v>825</v>
      </c>
      <c r="AD114" s="17">
        <v>12.5</v>
      </c>
      <c r="AE114" s="17">
        <v>584</v>
      </c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>
        <v>49.4</v>
      </c>
      <c r="E115" s="17">
        <v>89.9</v>
      </c>
      <c r="F115" s="41">
        <v>19.7</v>
      </c>
      <c r="G115" s="311"/>
      <c r="H115" s="17">
        <v>38.700000000000003</v>
      </c>
      <c r="I115" s="17">
        <v>95.4</v>
      </c>
      <c r="J115" s="17">
        <v>87.2</v>
      </c>
      <c r="K115" s="98">
        <v>86.9</v>
      </c>
      <c r="L115" s="266"/>
      <c r="M115" s="99"/>
      <c r="N115" s="17"/>
      <c r="O115" s="41"/>
      <c r="P115" s="99">
        <v>97</v>
      </c>
      <c r="Q115" s="17">
        <v>21.1</v>
      </c>
      <c r="R115" s="17">
        <v>49.1</v>
      </c>
      <c r="S115" s="17">
        <v>49.1</v>
      </c>
      <c r="T115" s="17">
        <v>69.5</v>
      </c>
      <c r="U115" s="17">
        <v>69.400000000000006</v>
      </c>
      <c r="V115" s="17">
        <v>69.2</v>
      </c>
      <c r="W115" s="17">
        <v>73.5</v>
      </c>
      <c r="X115" s="17">
        <v>88.7</v>
      </c>
      <c r="Y115" s="17">
        <v>88.8</v>
      </c>
      <c r="Z115" s="17">
        <v>88.6</v>
      </c>
      <c r="AA115" s="17">
        <v>71</v>
      </c>
      <c r="AB115" s="17">
        <v>104</v>
      </c>
      <c r="AC115" s="17">
        <v>825</v>
      </c>
      <c r="AD115" s="17">
        <v>13</v>
      </c>
      <c r="AE115" s="17">
        <v>586</v>
      </c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>
        <v>49.3</v>
      </c>
      <c r="E116" s="17">
        <v>90.9</v>
      </c>
      <c r="F116" s="41">
        <v>19.399999999999999</v>
      </c>
      <c r="G116" s="311"/>
      <c r="H116" s="17">
        <v>37.700000000000003</v>
      </c>
      <c r="I116" s="17">
        <v>95.3</v>
      </c>
      <c r="J116" s="17">
        <v>87.5</v>
      </c>
      <c r="K116" s="98">
        <v>87.3</v>
      </c>
      <c r="L116" s="266"/>
      <c r="M116" s="99"/>
      <c r="N116" s="17"/>
      <c r="O116" s="41"/>
      <c r="P116" s="99">
        <v>96.7</v>
      </c>
      <c r="Q116" s="17">
        <v>20.6</v>
      </c>
      <c r="R116" s="17">
        <v>49.1</v>
      </c>
      <c r="S116" s="17">
        <v>49</v>
      </c>
      <c r="T116" s="17">
        <v>69.2</v>
      </c>
      <c r="U116" s="17">
        <v>69.099999999999994</v>
      </c>
      <c r="V116" s="17">
        <v>68.8</v>
      </c>
      <c r="W116" s="17">
        <v>73.2</v>
      </c>
      <c r="X116" s="17">
        <v>89.1</v>
      </c>
      <c r="Y116" s="17">
        <v>89.2</v>
      </c>
      <c r="Z116" s="17">
        <v>89</v>
      </c>
      <c r="AA116" s="17">
        <v>70.599999999999994</v>
      </c>
      <c r="AB116" s="17">
        <v>104</v>
      </c>
      <c r="AC116" s="17">
        <v>824</v>
      </c>
      <c r="AD116" s="17">
        <v>12.3</v>
      </c>
      <c r="AE116" s="17">
        <v>588</v>
      </c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>
        <v>49.4</v>
      </c>
      <c r="E117" s="17">
        <v>88.6</v>
      </c>
      <c r="F117" s="41">
        <v>18.8</v>
      </c>
      <c r="G117" s="311"/>
      <c r="H117" s="17">
        <v>36.9</v>
      </c>
      <c r="I117" s="17">
        <v>94.5</v>
      </c>
      <c r="J117" s="17">
        <v>87.7</v>
      </c>
      <c r="K117" s="98">
        <v>87.4</v>
      </c>
      <c r="L117" s="266"/>
      <c r="M117" s="99"/>
      <c r="N117" s="17"/>
      <c r="O117" s="41"/>
      <c r="P117" s="99">
        <v>97.4</v>
      </c>
      <c r="Q117" s="17">
        <v>19.899999999999999</v>
      </c>
      <c r="R117" s="17">
        <v>49.1</v>
      </c>
      <c r="S117" s="17">
        <v>49.1</v>
      </c>
      <c r="T117" s="17">
        <v>68.7</v>
      </c>
      <c r="U117" s="17">
        <v>68.5</v>
      </c>
      <c r="V117" s="17">
        <v>68.3</v>
      </c>
      <c r="W117" s="17">
        <v>72.599999999999994</v>
      </c>
      <c r="X117" s="17">
        <v>89.2</v>
      </c>
      <c r="Y117" s="17">
        <v>89.3</v>
      </c>
      <c r="Z117" s="17">
        <v>89.2</v>
      </c>
      <c r="AA117" s="17">
        <v>70.099999999999994</v>
      </c>
      <c r="AB117" s="17">
        <v>104.2</v>
      </c>
      <c r="AC117" s="17">
        <v>823</v>
      </c>
      <c r="AD117" s="17">
        <v>12.3</v>
      </c>
      <c r="AE117" s="17">
        <v>591</v>
      </c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>
        <v>49.4</v>
      </c>
      <c r="E118" s="17">
        <v>89.9</v>
      </c>
      <c r="F118" s="41">
        <v>18.8</v>
      </c>
      <c r="G118" s="311"/>
      <c r="H118" s="17">
        <v>37.200000000000003</v>
      </c>
      <c r="I118" s="17">
        <v>95.7</v>
      </c>
      <c r="J118" s="17">
        <v>87.7</v>
      </c>
      <c r="K118" s="98">
        <v>87.4</v>
      </c>
      <c r="L118" s="266"/>
      <c r="M118" s="99"/>
      <c r="N118" s="17"/>
      <c r="O118" s="41"/>
      <c r="P118" s="99">
        <v>97.6</v>
      </c>
      <c r="Q118" s="17">
        <v>20.100000000000001</v>
      </c>
      <c r="R118" s="17">
        <v>49.1</v>
      </c>
      <c r="S118" s="143">
        <v>49</v>
      </c>
      <c r="T118" s="17">
        <v>68.8</v>
      </c>
      <c r="U118" s="17">
        <v>68.599999999999994</v>
      </c>
      <c r="V118" s="17">
        <v>68.400000000000006</v>
      </c>
      <c r="W118" s="17">
        <v>72.7</v>
      </c>
      <c r="X118" s="17">
        <v>89.2</v>
      </c>
      <c r="Y118" s="17">
        <v>89.3</v>
      </c>
      <c r="Z118" s="17">
        <v>89.1</v>
      </c>
      <c r="AA118" s="17">
        <v>70.3</v>
      </c>
      <c r="AB118" s="17">
        <v>104</v>
      </c>
      <c r="AC118" s="17">
        <v>824</v>
      </c>
      <c r="AD118" s="17">
        <v>12</v>
      </c>
      <c r="AE118" s="17">
        <v>591</v>
      </c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>
        <v>49.4</v>
      </c>
      <c r="E119" s="17">
        <v>90.4</v>
      </c>
      <c r="F119" s="41">
        <v>18.600000000000001</v>
      </c>
      <c r="G119" s="312"/>
      <c r="H119" s="17">
        <v>36.9</v>
      </c>
      <c r="I119" s="17">
        <v>95.4</v>
      </c>
      <c r="J119" s="17">
        <v>87</v>
      </c>
      <c r="K119" s="98">
        <v>86.7</v>
      </c>
      <c r="L119" s="267"/>
      <c r="M119" s="99"/>
      <c r="N119" s="17"/>
      <c r="O119" s="41"/>
      <c r="P119" s="99">
        <v>97</v>
      </c>
      <c r="Q119" s="17">
        <v>19.7</v>
      </c>
      <c r="R119" s="17">
        <v>49.1</v>
      </c>
      <c r="S119" s="17">
        <v>49</v>
      </c>
      <c r="T119" s="17">
        <v>67.8</v>
      </c>
      <c r="U119" s="17">
        <v>67.7</v>
      </c>
      <c r="V119" s="17">
        <v>67.5</v>
      </c>
      <c r="W119" s="17">
        <v>71.7</v>
      </c>
      <c r="X119" s="17">
        <v>88.4</v>
      </c>
      <c r="Y119" s="17">
        <v>88.5</v>
      </c>
      <c r="Z119" s="17">
        <v>88.4</v>
      </c>
      <c r="AA119" s="17">
        <v>69.3</v>
      </c>
      <c r="AB119" s="17">
        <v>104.9</v>
      </c>
      <c r="AC119" s="17">
        <v>824</v>
      </c>
      <c r="AD119" s="17">
        <v>12.3</v>
      </c>
      <c r="AE119" s="17">
        <v>586</v>
      </c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>
        <f>AVERAGE($D$108:$D$119)</f>
        <v>49.374999999999993</v>
      </c>
      <c r="E120" s="78">
        <f>AVERAGE($E$108:$E$119)</f>
        <v>91.583333333333329</v>
      </c>
      <c r="F120" s="102">
        <f>AVERAGE($F$108:$F$119)</f>
        <v>18.7</v>
      </c>
      <c r="G120" s="77" t="e">
        <f>AVERAGE(G108:G119)</f>
        <v>#DIV/0!</v>
      </c>
      <c r="H120" s="78">
        <f>AVERAGE($H$108:$H$119)</f>
        <v>36.199999999999996</v>
      </c>
      <c r="I120" s="78">
        <f>AVERAGE($I$108:$I$119)</f>
        <v>95.916666666666671</v>
      </c>
      <c r="J120" s="78">
        <f>AVERAGE(J108:J119)</f>
        <v>86.783333333333346</v>
      </c>
      <c r="K120" s="103">
        <f>AVERAGE($K$108:$K$119)</f>
        <v>86.516666666666652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>
        <f t="shared" si="16"/>
        <v>97.483333333333334</v>
      </c>
      <c r="Q120" s="78">
        <f t="shared" si="16"/>
        <v>19.916666666666664</v>
      </c>
      <c r="R120" s="78">
        <f t="shared" si="16"/>
        <v>49.108333333333348</v>
      </c>
      <c r="S120" s="78">
        <f t="shared" si="16"/>
        <v>49.025000000000006</v>
      </c>
      <c r="T120" s="78">
        <f t="shared" si="16"/>
        <v>67.875</v>
      </c>
      <c r="U120" s="78">
        <f t="shared" si="16"/>
        <v>67.716666666666669</v>
      </c>
      <c r="V120" s="78">
        <f t="shared" si="16"/>
        <v>67.5</v>
      </c>
      <c r="W120" s="78">
        <f t="shared" si="16"/>
        <v>71.733333333333348</v>
      </c>
      <c r="X120" s="78">
        <f t="shared" si="16"/>
        <v>88.325000000000003</v>
      </c>
      <c r="Y120" s="78">
        <f t="shared" si="16"/>
        <v>88.399999999999977</v>
      </c>
      <c r="Z120" s="78">
        <f t="shared" si="16"/>
        <v>88.250000000000014</v>
      </c>
      <c r="AA120" s="78">
        <f t="shared" si="16"/>
        <v>69.316666666666663</v>
      </c>
      <c r="AB120" s="78">
        <f t="shared" si="16"/>
        <v>104.72500000000001</v>
      </c>
      <c r="AC120" s="78">
        <f t="shared" si="16"/>
        <v>824.08333333333337</v>
      </c>
      <c r="AD120" s="78">
        <f t="shared" si="16"/>
        <v>12.350000000000001</v>
      </c>
      <c r="AE120" s="102">
        <f>AVERAGE($AE$108:$AE$119)</f>
        <v>584.66666666666663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45392</v>
      </c>
      <c r="B121" s="11">
        <v>8.0833333333333304</v>
      </c>
      <c r="C121" s="306"/>
      <c r="D121" s="17">
        <v>49.4</v>
      </c>
      <c r="E121" s="17">
        <v>92</v>
      </c>
      <c r="F121" s="41">
        <v>18.3</v>
      </c>
      <c r="G121" s="306"/>
      <c r="H121" s="17">
        <v>34.700000000000003</v>
      </c>
      <c r="I121" s="17">
        <v>92.7</v>
      </c>
      <c r="J121" s="17">
        <v>86.3</v>
      </c>
      <c r="K121" s="98">
        <v>86</v>
      </c>
      <c r="L121" s="286">
        <f>G121-C121</f>
        <v>0</v>
      </c>
      <c r="M121" s="99"/>
      <c r="N121" s="17"/>
      <c r="O121" s="41"/>
      <c r="P121" s="99">
        <v>95.8</v>
      </c>
      <c r="Q121" s="17">
        <v>19.5</v>
      </c>
      <c r="R121" s="17">
        <v>49.2</v>
      </c>
      <c r="S121" s="17">
        <v>49.1</v>
      </c>
      <c r="T121" s="17">
        <v>66.7</v>
      </c>
      <c r="U121" s="17">
        <v>66.5</v>
      </c>
      <c r="V121" s="17">
        <v>66.3</v>
      </c>
      <c r="W121" s="17">
        <v>70.400000000000006</v>
      </c>
      <c r="X121" s="17">
        <v>87.9</v>
      </c>
      <c r="Y121" s="17">
        <v>87.9</v>
      </c>
      <c r="Z121" s="17">
        <v>87.7</v>
      </c>
      <c r="AA121" s="17">
        <v>68.099999999999994</v>
      </c>
      <c r="AB121" s="17">
        <v>105.4</v>
      </c>
      <c r="AC121" s="17">
        <v>824</v>
      </c>
      <c r="AD121" s="17">
        <v>14.2</v>
      </c>
      <c r="AE121" s="17">
        <v>582</v>
      </c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>
        <v>49.3</v>
      </c>
      <c r="E122" s="17">
        <v>91.1</v>
      </c>
      <c r="F122" s="41">
        <v>18.100000000000001</v>
      </c>
      <c r="G122" s="311"/>
      <c r="H122" s="17">
        <v>34</v>
      </c>
      <c r="I122" s="17">
        <v>93.6</v>
      </c>
      <c r="J122" s="17">
        <v>85.8</v>
      </c>
      <c r="K122" s="98">
        <v>85.5</v>
      </c>
      <c r="L122" s="266"/>
      <c r="M122" s="99"/>
      <c r="N122" s="17"/>
      <c r="O122" s="41"/>
      <c r="P122" s="99">
        <v>95.7</v>
      </c>
      <c r="Q122" s="17">
        <v>19.3</v>
      </c>
      <c r="R122" s="17">
        <v>49.1</v>
      </c>
      <c r="S122" s="17">
        <v>49</v>
      </c>
      <c r="T122" s="17">
        <v>66.099999999999994</v>
      </c>
      <c r="U122" s="17">
        <v>65.900000000000006</v>
      </c>
      <c r="V122" s="17">
        <v>65.8</v>
      </c>
      <c r="W122" s="17">
        <v>69.8</v>
      </c>
      <c r="X122" s="17">
        <v>87.3</v>
      </c>
      <c r="Y122" s="17">
        <v>87.4</v>
      </c>
      <c r="Z122" s="17">
        <v>87.2</v>
      </c>
      <c r="AA122" s="17">
        <v>67.5</v>
      </c>
      <c r="AB122" s="17">
        <v>106</v>
      </c>
      <c r="AC122" s="17">
        <v>824</v>
      </c>
      <c r="AD122" s="17">
        <v>14.3</v>
      </c>
      <c r="AE122" s="17">
        <v>580</v>
      </c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>
        <v>49.4</v>
      </c>
      <c r="E123" s="17">
        <v>91.9</v>
      </c>
      <c r="F123" s="41">
        <v>17.7</v>
      </c>
      <c r="G123" s="311"/>
      <c r="H123" s="17">
        <v>33.799999999999997</v>
      </c>
      <c r="I123" s="17">
        <v>93.8</v>
      </c>
      <c r="J123" s="17">
        <v>85.4</v>
      </c>
      <c r="K123" s="98">
        <v>85.1</v>
      </c>
      <c r="L123" s="266"/>
      <c r="M123" s="99"/>
      <c r="N123" s="17"/>
      <c r="O123" s="41"/>
      <c r="P123" s="99">
        <v>95.2</v>
      </c>
      <c r="Q123" s="17">
        <v>18.8</v>
      </c>
      <c r="R123" s="17">
        <v>49.1</v>
      </c>
      <c r="S123" s="17">
        <v>49</v>
      </c>
      <c r="T123" s="17">
        <v>65.400000000000006</v>
      </c>
      <c r="U123" s="17">
        <v>65.2</v>
      </c>
      <c r="V123" s="17">
        <v>65</v>
      </c>
      <c r="W123" s="17">
        <v>69.099999999999994</v>
      </c>
      <c r="X123" s="17">
        <v>87</v>
      </c>
      <c r="Y123" s="17">
        <v>87</v>
      </c>
      <c r="Z123" s="17">
        <v>86.9</v>
      </c>
      <c r="AA123" s="17">
        <v>66.8</v>
      </c>
      <c r="AB123" s="17">
        <v>106.6</v>
      </c>
      <c r="AC123" s="17">
        <v>824</v>
      </c>
      <c r="AD123" s="17">
        <v>14.3</v>
      </c>
      <c r="AE123" s="17">
        <v>578</v>
      </c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>
        <v>49.4</v>
      </c>
      <c r="E124" s="17">
        <v>90.6</v>
      </c>
      <c r="F124" s="41">
        <v>18.100000000000001</v>
      </c>
      <c r="G124" s="311"/>
      <c r="H124" s="17">
        <v>36</v>
      </c>
      <c r="I124" s="17">
        <v>94.1</v>
      </c>
      <c r="J124" s="17">
        <v>85.4</v>
      </c>
      <c r="K124" s="98">
        <v>85.1</v>
      </c>
      <c r="L124" s="266"/>
      <c r="M124" s="99"/>
      <c r="N124" s="17"/>
      <c r="O124" s="41"/>
      <c r="P124" s="99">
        <v>95.9</v>
      </c>
      <c r="Q124" s="17">
        <v>19.399999999999999</v>
      </c>
      <c r="R124" s="17">
        <v>49.1</v>
      </c>
      <c r="S124" s="17">
        <v>49.1</v>
      </c>
      <c r="T124" s="17">
        <v>66.2</v>
      </c>
      <c r="U124" s="17">
        <v>66</v>
      </c>
      <c r="V124" s="17">
        <v>65.8</v>
      </c>
      <c r="W124" s="17">
        <v>69.8</v>
      </c>
      <c r="X124" s="17">
        <v>87</v>
      </c>
      <c r="Y124" s="17">
        <v>87</v>
      </c>
      <c r="Z124" s="17">
        <v>86.8</v>
      </c>
      <c r="AA124" s="17">
        <v>67.599999999999994</v>
      </c>
      <c r="AB124" s="17">
        <v>106</v>
      </c>
      <c r="AC124" s="17">
        <v>825</v>
      </c>
      <c r="AD124" s="17">
        <v>14.3</v>
      </c>
      <c r="AE124" s="17">
        <v>579</v>
      </c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>
        <v>49.4</v>
      </c>
      <c r="E125" s="17">
        <v>90.6</v>
      </c>
      <c r="F125" s="41">
        <v>18.5</v>
      </c>
      <c r="G125" s="311"/>
      <c r="H125" s="17">
        <v>37.5</v>
      </c>
      <c r="I125" s="17">
        <v>93.6</v>
      </c>
      <c r="J125" s="17">
        <v>85.5</v>
      </c>
      <c r="K125" s="98">
        <v>85.2</v>
      </c>
      <c r="L125" s="266"/>
      <c r="M125" s="99"/>
      <c r="N125" s="17"/>
      <c r="O125" s="41"/>
      <c r="P125" s="99">
        <v>94.9</v>
      </c>
      <c r="Q125" s="17">
        <v>19.8</v>
      </c>
      <c r="R125" s="17">
        <v>49.2</v>
      </c>
      <c r="S125" s="17">
        <v>49.1</v>
      </c>
      <c r="T125" s="17">
        <v>66.8</v>
      </c>
      <c r="U125" s="17">
        <v>66.599999999999994</v>
      </c>
      <c r="V125" s="17">
        <v>66.400000000000006</v>
      </c>
      <c r="W125" s="17">
        <v>70.400000000000006</v>
      </c>
      <c r="X125" s="17">
        <v>87</v>
      </c>
      <c r="Y125" s="17">
        <v>87.1</v>
      </c>
      <c r="Z125" s="17">
        <v>87</v>
      </c>
      <c r="AA125" s="17">
        <v>68.2</v>
      </c>
      <c r="AB125" s="17">
        <v>105.9</v>
      </c>
      <c r="AC125" s="17">
        <v>823</v>
      </c>
      <c r="AD125" s="17">
        <v>14.3</v>
      </c>
      <c r="AE125" s="17">
        <v>577</v>
      </c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>
        <v>49.4</v>
      </c>
      <c r="E126" s="17">
        <v>88.7</v>
      </c>
      <c r="F126" s="41">
        <v>19.100000000000001</v>
      </c>
      <c r="G126" s="311"/>
      <c r="H126" s="17">
        <v>39.299999999999997</v>
      </c>
      <c r="I126" s="17">
        <v>93.7</v>
      </c>
      <c r="J126" s="17">
        <v>85.6</v>
      </c>
      <c r="K126" s="98">
        <v>85.4</v>
      </c>
      <c r="L126" s="266"/>
      <c r="M126" s="99"/>
      <c r="N126" s="17"/>
      <c r="O126" s="41"/>
      <c r="P126" s="99">
        <v>94.6</v>
      </c>
      <c r="Q126" s="17">
        <v>20.5</v>
      </c>
      <c r="R126" s="17">
        <v>49.2</v>
      </c>
      <c r="S126" s="17">
        <v>49.1</v>
      </c>
      <c r="T126" s="17">
        <v>68</v>
      </c>
      <c r="U126" s="17">
        <v>67.8</v>
      </c>
      <c r="V126" s="17">
        <v>67.599999999999994</v>
      </c>
      <c r="W126" s="17">
        <v>71.7</v>
      </c>
      <c r="X126" s="17">
        <v>87.2</v>
      </c>
      <c r="Y126" s="17">
        <v>87.3</v>
      </c>
      <c r="Z126" s="17">
        <v>87.1</v>
      </c>
      <c r="AA126" s="17">
        <v>69.400000000000006</v>
      </c>
      <c r="AB126" s="17">
        <v>104.4</v>
      </c>
      <c r="AC126" s="17">
        <v>825</v>
      </c>
      <c r="AD126" s="17">
        <v>14.3</v>
      </c>
      <c r="AE126" s="17">
        <v>583</v>
      </c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>
        <v>310</v>
      </c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>
        <v>49.4</v>
      </c>
      <c r="E127" s="17">
        <v>89</v>
      </c>
      <c r="F127" s="41">
        <v>19.100000000000001</v>
      </c>
      <c r="G127" s="311"/>
      <c r="H127" s="17">
        <v>39.4</v>
      </c>
      <c r="I127" s="17">
        <v>93.2</v>
      </c>
      <c r="J127" s="17">
        <v>85.6</v>
      </c>
      <c r="K127" s="98">
        <v>85.4</v>
      </c>
      <c r="L127" s="266"/>
      <c r="M127" s="99"/>
      <c r="N127" s="17"/>
      <c r="O127" s="41"/>
      <c r="P127" s="99">
        <v>95</v>
      </c>
      <c r="Q127" s="17">
        <v>20.5</v>
      </c>
      <c r="R127" s="17">
        <v>49.1</v>
      </c>
      <c r="S127" s="17">
        <v>49.1</v>
      </c>
      <c r="T127" s="17">
        <v>68.3</v>
      </c>
      <c r="U127" s="17">
        <v>68.2</v>
      </c>
      <c r="V127" s="17">
        <v>67.8</v>
      </c>
      <c r="W127" s="17">
        <v>72.099999999999994</v>
      </c>
      <c r="X127" s="17">
        <v>87.5</v>
      </c>
      <c r="Y127" s="17">
        <v>87.6</v>
      </c>
      <c r="Z127" s="17">
        <v>87.5</v>
      </c>
      <c r="AA127" s="17">
        <v>69.7</v>
      </c>
      <c r="AB127" s="17">
        <v>104.2</v>
      </c>
      <c r="AC127" s="17">
        <v>823</v>
      </c>
      <c r="AD127" s="17">
        <v>14.3</v>
      </c>
      <c r="AE127" s="17">
        <v>582</v>
      </c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>
        <v>309</v>
      </c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>
        <v>49.4</v>
      </c>
      <c r="E128" s="17">
        <v>87.5</v>
      </c>
      <c r="F128" s="41">
        <v>18.8</v>
      </c>
      <c r="G128" s="311"/>
      <c r="H128" s="17">
        <v>38.9</v>
      </c>
      <c r="I128" s="17">
        <v>92.4</v>
      </c>
      <c r="J128" s="17">
        <v>85.9</v>
      </c>
      <c r="K128" s="98">
        <v>85.7</v>
      </c>
      <c r="L128" s="266"/>
      <c r="M128" s="99"/>
      <c r="N128" s="17"/>
      <c r="O128" s="41"/>
      <c r="P128" s="99">
        <v>95.5</v>
      </c>
      <c r="Q128" s="17">
        <v>20.100000000000001</v>
      </c>
      <c r="R128" s="17">
        <v>49.1</v>
      </c>
      <c r="S128" s="17">
        <v>49.1</v>
      </c>
      <c r="T128" s="17">
        <v>67.900000000000006</v>
      </c>
      <c r="U128" s="17">
        <v>67.8</v>
      </c>
      <c r="V128" s="17">
        <v>67.5</v>
      </c>
      <c r="W128" s="17">
        <v>71.8</v>
      </c>
      <c r="X128" s="17">
        <v>87.8</v>
      </c>
      <c r="Y128" s="17">
        <v>87.9</v>
      </c>
      <c r="Z128" s="17">
        <v>87.7</v>
      </c>
      <c r="AA128" s="17">
        <v>69.400000000000006</v>
      </c>
      <c r="AB128" s="17">
        <v>104.6</v>
      </c>
      <c r="AC128" s="17">
        <v>825</v>
      </c>
      <c r="AD128" s="17">
        <v>114.1</v>
      </c>
      <c r="AE128" s="17">
        <v>583</v>
      </c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>
        <v>312</v>
      </c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>
        <v>49.4</v>
      </c>
      <c r="E129" s="17">
        <v>89.1</v>
      </c>
      <c r="F129" s="41">
        <v>18.600000000000001</v>
      </c>
      <c r="G129" s="311"/>
      <c r="H129" s="17">
        <v>38.4</v>
      </c>
      <c r="I129" s="17">
        <v>92.8</v>
      </c>
      <c r="J129" s="17">
        <v>86.2</v>
      </c>
      <c r="K129" s="98">
        <v>86</v>
      </c>
      <c r="L129" s="266"/>
      <c r="M129" s="99"/>
      <c r="N129" s="17"/>
      <c r="O129" s="41"/>
      <c r="P129" s="99">
        <v>95.3</v>
      </c>
      <c r="Q129" s="17">
        <v>19.899999999999999</v>
      </c>
      <c r="R129" s="17">
        <v>49.1</v>
      </c>
      <c r="S129" s="17">
        <v>49.1</v>
      </c>
      <c r="T129" s="17">
        <v>67.599999999999994</v>
      </c>
      <c r="U129" s="17">
        <v>67.400000000000006</v>
      </c>
      <c r="V129" s="17">
        <v>67.099999999999994</v>
      </c>
      <c r="W129" s="17">
        <v>71.3</v>
      </c>
      <c r="X129" s="17">
        <v>87.9</v>
      </c>
      <c r="Y129" s="17">
        <v>88</v>
      </c>
      <c r="Z129" s="17">
        <v>87.8</v>
      </c>
      <c r="AA129" s="17">
        <v>69</v>
      </c>
      <c r="AB129" s="17">
        <v>105.2</v>
      </c>
      <c r="AC129" s="17">
        <v>823</v>
      </c>
      <c r="AD129" s="17">
        <v>14.4</v>
      </c>
      <c r="AE129" s="17">
        <v>583</v>
      </c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>
        <v>308</v>
      </c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>
        <v>49.4</v>
      </c>
      <c r="E130" s="17">
        <v>90.9</v>
      </c>
      <c r="F130" s="41">
        <v>18.5</v>
      </c>
      <c r="G130" s="311"/>
      <c r="H130" s="17">
        <v>37.700000000000003</v>
      </c>
      <c r="I130" s="17">
        <v>93.9</v>
      </c>
      <c r="J130" s="17">
        <v>86.4</v>
      </c>
      <c r="K130" s="98">
        <v>86.1</v>
      </c>
      <c r="L130" s="266"/>
      <c r="M130" s="99"/>
      <c r="N130" s="17"/>
      <c r="O130" s="41"/>
      <c r="P130" s="99">
        <v>96</v>
      </c>
      <c r="Q130" s="17">
        <v>19.8</v>
      </c>
      <c r="R130" s="17">
        <v>49.1</v>
      </c>
      <c r="S130" s="17">
        <v>49.1</v>
      </c>
      <c r="T130" s="17">
        <v>67</v>
      </c>
      <c r="U130" s="17">
        <v>66.8</v>
      </c>
      <c r="V130" s="17">
        <v>66.599999999999994</v>
      </c>
      <c r="W130" s="17">
        <v>70.7</v>
      </c>
      <c r="X130" s="17">
        <v>87.4</v>
      </c>
      <c r="Y130" s="17">
        <v>87.5</v>
      </c>
      <c r="Z130" s="17">
        <v>87.3</v>
      </c>
      <c r="AA130" s="17">
        <v>68.400000000000006</v>
      </c>
      <c r="AB130" s="17">
        <v>105.3</v>
      </c>
      <c r="AC130" s="17">
        <v>824</v>
      </c>
      <c r="AD130" s="17">
        <v>14.4</v>
      </c>
      <c r="AE130" s="17">
        <v>580</v>
      </c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>
        <v>312</v>
      </c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>
        <v>49.4</v>
      </c>
      <c r="E131" s="17">
        <v>91.2</v>
      </c>
      <c r="F131" s="41">
        <v>18.399999999999999</v>
      </c>
      <c r="G131" s="311"/>
      <c r="H131" s="17">
        <v>37.4</v>
      </c>
      <c r="I131" s="17">
        <v>94.5</v>
      </c>
      <c r="J131" s="17">
        <v>85.8</v>
      </c>
      <c r="K131" s="98">
        <v>85.5</v>
      </c>
      <c r="L131" s="266"/>
      <c r="M131" s="99"/>
      <c r="N131" s="17"/>
      <c r="O131" s="41"/>
      <c r="P131" s="99">
        <v>96.1</v>
      </c>
      <c r="Q131" s="17">
        <v>19.7</v>
      </c>
      <c r="R131" s="17">
        <v>49.1</v>
      </c>
      <c r="S131" s="17">
        <v>49</v>
      </c>
      <c r="T131" s="17">
        <v>66.599999999999994</v>
      </c>
      <c r="U131" s="17">
        <v>66.400000000000006</v>
      </c>
      <c r="V131" s="17">
        <v>66.2</v>
      </c>
      <c r="W131" s="17">
        <v>70.3</v>
      </c>
      <c r="X131" s="17">
        <v>86.9</v>
      </c>
      <c r="Y131" s="17">
        <v>86.9</v>
      </c>
      <c r="Z131" s="17">
        <v>86.7</v>
      </c>
      <c r="AA131" s="17">
        <v>68</v>
      </c>
      <c r="AB131" s="17">
        <v>105.9</v>
      </c>
      <c r="AC131" s="17">
        <v>824</v>
      </c>
      <c r="AD131" s="17">
        <v>14.2</v>
      </c>
      <c r="AE131" s="17">
        <v>577</v>
      </c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>
        <v>49.4</v>
      </c>
      <c r="E132" s="17">
        <v>91.3</v>
      </c>
      <c r="F132" s="41">
        <v>18.100000000000001</v>
      </c>
      <c r="G132" s="312"/>
      <c r="H132" s="17">
        <v>36.9</v>
      </c>
      <c r="I132" s="17">
        <v>93.7</v>
      </c>
      <c r="J132" s="17">
        <v>85.3</v>
      </c>
      <c r="K132" s="98">
        <v>85</v>
      </c>
      <c r="L132" s="267"/>
      <c r="M132" s="99"/>
      <c r="N132" s="17"/>
      <c r="O132" s="41"/>
      <c r="P132" s="99">
        <v>96.7</v>
      </c>
      <c r="Q132" s="17">
        <v>19.3</v>
      </c>
      <c r="R132" s="17">
        <v>49.1</v>
      </c>
      <c r="S132" s="17">
        <v>49.1</v>
      </c>
      <c r="T132" s="17">
        <v>65.8</v>
      </c>
      <c r="U132" s="17">
        <v>65.7</v>
      </c>
      <c r="V132" s="17">
        <v>65.5</v>
      </c>
      <c r="W132" s="17">
        <v>69.400000000000006</v>
      </c>
      <c r="X132" s="17">
        <v>86.1</v>
      </c>
      <c r="Y132" s="17">
        <v>86.5</v>
      </c>
      <c r="Z132" s="17">
        <v>86.3</v>
      </c>
      <c r="AA132" s="17">
        <v>67.3</v>
      </c>
      <c r="AB132" s="17">
        <v>105.9</v>
      </c>
      <c r="AC132" s="17">
        <v>823</v>
      </c>
      <c r="AD132" s="17">
        <v>14.1</v>
      </c>
      <c r="AE132" s="17">
        <v>574</v>
      </c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>
        <f>AVERAGE($D$121:$D$132)</f>
        <v>49.391666666666659</v>
      </c>
      <c r="E133" s="78">
        <f>AVERAGE($E$121:$E$132)</f>
        <v>90.325000000000003</v>
      </c>
      <c r="F133" s="102">
        <f>AVERAGE($F$121:$F$132)</f>
        <v>18.441666666666666</v>
      </c>
      <c r="G133" s="77" t="e">
        <f>AVERAGE(G121:G132)</f>
        <v>#DIV/0!</v>
      </c>
      <c r="H133" s="78">
        <f>AVERAGE($H$121:$H$132)</f>
        <v>36.999999999999993</v>
      </c>
      <c r="I133" s="78">
        <f>AVERAGE($I$121:$I$132)</f>
        <v>93.500000000000014</v>
      </c>
      <c r="J133" s="78">
        <f>AVERAGE(J121:J132)</f>
        <v>85.766666666666666</v>
      </c>
      <c r="K133" s="103">
        <f>AVERAGE($K$121:$K$132)</f>
        <v>85.5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>
        <f t="shared" si="18"/>
        <v>95.558333333333337</v>
      </c>
      <c r="Q133" s="78">
        <f t="shared" si="18"/>
        <v>19.716666666666669</v>
      </c>
      <c r="R133" s="78">
        <f t="shared" si="18"/>
        <v>49.125000000000007</v>
      </c>
      <c r="S133" s="78">
        <f t="shared" si="18"/>
        <v>49.07500000000001</v>
      </c>
      <c r="T133" s="78">
        <f t="shared" si="18"/>
        <v>66.866666666666674</v>
      </c>
      <c r="U133" s="78">
        <f t="shared" si="18"/>
        <v>66.691666666666663</v>
      </c>
      <c r="V133" s="78">
        <f t="shared" si="18"/>
        <v>66.466666666666683</v>
      </c>
      <c r="W133" s="78">
        <f t="shared" si="18"/>
        <v>70.566666666666649</v>
      </c>
      <c r="X133" s="78">
        <f t="shared" si="18"/>
        <v>87.249999999999986</v>
      </c>
      <c r="Y133" s="78">
        <f t="shared" si="18"/>
        <v>87.341666666666654</v>
      </c>
      <c r="Z133" s="78">
        <f t="shared" si="18"/>
        <v>87.166666666666671</v>
      </c>
      <c r="AA133" s="78">
        <f t="shared" si="18"/>
        <v>68.283333333333331</v>
      </c>
      <c r="AB133" s="78">
        <f t="shared" si="18"/>
        <v>105.45000000000003</v>
      </c>
      <c r="AC133" s="78">
        <f t="shared" si="18"/>
        <v>823.91666666666663</v>
      </c>
      <c r="AD133" s="78">
        <f t="shared" si="18"/>
        <v>22.599999999999998</v>
      </c>
      <c r="AE133" s="102">
        <f>AVERAGE($AE$121:$AE$132)</f>
        <v>579.83333333333337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>
        <f>AVERAGE($AU$121:$AU$132)</f>
        <v>310.2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45393</v>
      </c>
      <c r="B134" s="11">
        <v>9.0833333333333304</v>
      </c>
      <c r="C134" s="306"/>
      <c r="D134" s="17">
        <v>49.4</v>
      </c>
      <c r="E134" s="17">
        <v>90.4</v>
      </c>
      <c r="F134" s="41">
        <v>18.3</v>
      </c>
      <c r="G134" s="306"/>
      <c r="H134" s="17">
        <v>36.799999999999997</v>
      </c>
      <c r="I134" s="17">
        <v>93</v>
      </c>
      <c r="J134" s="17">
        <v>86.8</v>
      </c>
      <c r="K134" s="98">
        <v>86.6</v>
      </c>
      <c r="L134" s="286">
        <f>G134-C134</f>
        <v>0</v>
      </c>
      <c r="M134" s="99"/>
      <c r="N134" s="17"/>
      <c r="O134" s="41"/>
      <c r="P134" s="99">
        <v>94</v>
      </c>
      <c r="Q134" s="17">
        <v>19.5</v>
      </c>
      <c r="R134" s="17">
        <v>49.2</v>
      </c>
      <c r="S134" s="17">
        <v>49.1</v>
      </c>
      <c r="T134" s="17">
        <v>67.5</v>
      </c>
      <c r="U134" s="17">
        <v>67.400000000000006</v>
      </c>
      <c r="V134" s="17">
        <v>67.2</v>
      </c>
      <c r="W134" s="17">
        <v>71.400000000000006</v>
      </c>
      <c r="X134" s="17">
        <v>88.4</v>
      </c>
      <c r="Y134" s="17">
        <v>88.4</v>
      </c>
      <c r="Z134" s="17">
        <v>88.3</v>
      </c>
      <c r="AA134" s="17">
        <v>69</v>
      </c>
      <c r="AB134" s="17">
        <v>105</v>
      </c>
      <c r="AC134" s="17">
        <v>823</v>
      </c>
      <c r="AD134" s="17">
        <v>14.4</v>
      </c>
      <c r="AE134" s="17">
        <v>588</v>
      </c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>
        <v>49.5</v>
      </c>
      <c r="E135" s="17">
        <v>90.6</v>
      </c>
      <c r="F135" s="41">
        <v>18.3</v>
      </c>
      <c r="G135" s="311"/>
      <c r="H135" s="17">
        <v>34.9</v>
      </c>
      <c r="I135" s="17">
        <v>92.4</v>
      </c>
      <c r="J135" s="17">
        <v>88.1</v>
      </c>
      <c r="K135" s="98">
        <v>87.9</v>
      </c>
      <c r="L135" s="266"/>
      <c r="M135" s="99"/>
      <c r="N135" s="17"/>
      <c r="O135" s="41"/>
      <c r="P135" s="99">
        <v>94.3</v>
      </c>
      <c r="Q135" s="17">
        <v>19.5</v>
      </c>
      <c r="R135" s="17">
        <v>49.2</v>
      </c>
      <c r="S135" s="17">
        <v>49.1</v>
      </c>
      <c r="T135" s="17">
        <v>68.099999999999994</v>
      </c>
      <c r="U135" s="17">
        <v>68.099999999999994</v>
      </c>
      <c r="V135" s="17">
        <v>67.8</v>
      </c>
      <c r="W135" s="17">
        <v>72.099999999999994</v>
      </c>
      <c r="X135" s="17">
        <v>89.6</v>
      </c>
      <c r="Y135" s="17">
        <v>89.7</v>
      </c>
      <c r="Z135" s="17">
        <v>89.6</v>
      </c>
      <c r="AA135" s="17">
        <v>69.7</v>
      </c>
      <c r="AB135" s="17">
        <v>104.7</v>
      </c>
      <c r="AC135" s="17">
        <v>822</v>
      </c>
      <c r="AD135" s="17">
        <v>14.3</v>
      </c>
      <c r="AE135" s="17">
        <v>592</v>
      </c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>
        <v>49.4</v>
      </c>
      <c r="E136" s="17">
        <v>90.7</v>
      </c>
      <c r="F136" s="41">
        <v>17.899999999999999</v>
      </c>
      <c r="G136" s="311"/>
      <c r="H136" s="17">
        <v>34.1</v>
      </c>
      <c r="I136" s="17">
        <v>93.4</v>
      </c>
      <c r="J136" s="17">
        <v>86.5</v>
      </c>
      <c r="K136" s="98">
        <v>86.2</v>
      </c>
      <c r="L136" s="266"/>
      <c r="M136" s="99"/>
      <c r="N136" s="17"/>
      <c r="O136" s="41"/>
      <c r="P136" s="99">
        <v>94.9</v>
      </c>
      <c r="Q136" s="17">
        <v>19</v>
      </c>
      <c r="R136" s="17">
        <v>49.1</v>
      </c>
      <c r="S136" s="17">
        <v>49.1</v>
      </c>
      <c r="T136" s="17">
        <v>66.400000000000006</v>
      </c>
      <c r="U136" s="17">
        <v>66.3</v>
      </c>
      <c r="V136" s="17">
        <v>66.099999999999994</v>
      </c>
      <c r="W136" s="17">
        <v>70.2</v>
      </c>
      <c r="X136" s="17">
        <v>88</v>
      </c>
      <c r="Y136" s="17">
        <v>88.1</v>
      </c>
      <c r="Z136" s="17">
        <v>87.9</v>
      </c>
      <c r="AA136" s="17">
        <v>67.900000000000006</v>
      </c>
      <c r="AB136" s="17">
        <v>105.8</v>
      </c>
      <c r="AC136" s="17">
        <v>823</v>
      </c>
      <c r="AD136" s="17">
        <v>14.3</v>
      </c>
      <c r="AE136" s="17">
        <v>585</v>
      </c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>
        <v>49.4</v>
      </c>
      <c r="E137" s="17">
        <v>92.2</v>
      </c>
      <c r="F137" s="41">
        <v>17.7</v>
      </c>
      <c r="G137" s="311"/>
      <c r="H137" s="17">
        <v>35</v>
      </c>
      <c r="I137" s="17">
        <v>94.9</v>
      </c>
      <c r="J137" s="17">
        <v>84.9</v>
      </c>
      <c r="K137" s="98">
        <v>84.6</v>
      </c>
      <c r="L137" s="266"/>
      <c r="M137" s="99"/>
      <c r="N137" s="17"/>
      <c r="O137" s="41"/>
      <c r="P137" s="99">
        <v>96.9</v>
      </c>
      <c r="Q137" s="17">
        <v>19.100000000000001</v>
      </c>
      <c r="R137" s="17">
        <v>49.1</v>
      </c>
      <c r="S137" s="17">
        <v>49.1</v>
      </c>
      <c r="T137" s="17">
        <v>65.400000000000006</v>
      </c>
      <c r="U137" s="17">
        <v>65.2</v>
      </c>
      <c r="V137" s="17">
        <v>65</v>
      </c>
      <c r="W137" s="17">
        <v>69</v>
      </c>
      <c r="X137" s="17">
        <v>86.5</v>
      </c>
      <c r="Y137" s="17">
        <v>86.6</v>
      </c>
      <c r="Z137" s="17">
        <v>86.3</v>
      </c>
      <c r="AA137" s="17">
        <v>66.8</v>
      </c>
      <c r="AB137" s="17">
        <v>106.4</v>
      </c>
      <c r="AC137" s="17">
        <v>822</v>
      </c>
      <c r="AD137" s="17">
        <v>14</v>
      </c>
      <c r="AE137" s="17">
        <v>574</v>
      </c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>
        <v>49.4</v>
      </c>
      <c r="E138" s="17">
        <v>91.2</v>
      </c>
      <c r="F138" s="41">
        <v>17.600000000000001</v>
      </c>
      <c r="G138" s="311"/>
      <c r="H138" s="17">
        <v>36.4</v>
      </c>
      <c r="I138" s="17">
        <v>95.7</v>
      </c>
      <c r="J138" s="17">
        <v>84.7</v>
      </c>
      <c r="K138" s="98">
        <v>84.5</v>
      </c>
      <c r="L138" s="266"/>
      <c r="M138" s="99"/>
      <c r="N138" s="17"/>
      <c r="O138" s="41"/>
      <c r="P138" s="99">
        <v>97.2</v>
      </c>
      <c r="Q138" s="17">
        <v>18.899999999999999</v>
      </c>
      <c r="R138" s="17">
        <v>49.1</v>
      </c>
      <c r="S138" s="17">
        <v>49</v>
      </c>
      <c r="T138" s="17">
        <v>65.5</v>
      </c>
      <c r="U138" s="17">
        <v>65.3</v>
      </c>
      <c r="V138" s="17">
        <v>65.099999999999994</v>
      </c>
      <c r="W138" s="17">
        <v>69.099999999999994</v>
      </c>
      <c r="X138" s="17">
        <v>86.3</v>
      </c>
      <c r="Y138" s="17">
        <v>86.4</v>
      </c>
      <c r="Z138" s="17">
        <v>86.3</v>
      </c>
      <c r="AA138" s="17">
        <v>66.900000000000006</v>
      </c>
      <c r="AB138" s="17">
        <v>106.1</v>
      </c>
      <c r="AC138" s="17">
        <v>825</v>
      </c>
      <c r="AD138" s="17">
        <v>13.2</v>
      </c>
      <c r="AE138" s="17">
        <v>573</v>
      </c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>
        <v>49.4</v>
      </c>
      <c r="E139" s="17">
        <v>89.6</v>
      </c>
      <c r="F139" s="41">
        <v>17.899999999999999</v>
      </c>
      <c r="G139" s="311"/>
      <c r="H139" s="17">
        <v>37.200000000000003</v>
      </c>
      <c r="I139" s="17">
        <v>95.9</v>
      </c>
      <c r="J139" s="17">
        <v>84.7</v>
      </c>
      <c r="K139" s="98">
        <v>84.4</v>
      </c>
      <c r="L139" s="266"/>
      <c r="M139" s="99"/>
      <c r="N139" s="17"/>
      <c r="O139" s="41"/>
      <c r="P139" s="99">
        <v>97.6</v>
      </c>
      <c r="Q139" s="17">
        <v>19.3</v>
      </c>
      <c r="R139" s="17">
        <v>49.1</v>
      </c>
      <c r="S139" s="17">
        <v>49.1</v>
      </c>
      <c r="T139" s="17">
        <v>65.7</v>
      </c>
      <c r="U139" s="17">
        <v>65.599999999999994</v>
      </c>
      <c r="V139" s="144">
        <v>65.400000000000006</v>
      </c>
      <c r="W139" s="17">
        <v>69.3</v>
      </c>
      <c r="X139" s="17">
        <v>86.3</v>
      </c>
      <c r="Y139" s="17">
        <v>86.4</v>
      </c>
      <c r="Z139" s="17">
        <v>86.3</v>
      </c>
      <c r="AA139" s="17">
        <v>67.2</v>
      </c>
      <c r="AB139" s="17">
        <v>106.2</v>
      </c>
      <c r="AC139" s="17">
        <v>823</v>
      </c>
      <c r="AD139" s="17">
        <v>13.3</v>
      </c>
      <c r="AE139" s="41">
        <v>572</v>
      </c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>
        <v>49.4</v>
      </c>
      <c r="E140" s="17">
        <v>89.6</v>
      </c>
      <c r="F140" s="41">
        <v>18</v>
      </c>
      <c r="G140" s="311"/>
      <c r="H140" s="17">
        <v>37</v>
      </c>
      <c r="I140" s="17">
        <v>97</v>
      </c>
      <c r="J140" s="17">
        <v>84.8</v>
      </c>
      <c r="K140" s="17">
        <v>84.5</v>
      </c>
      <c r="L140" s="266"/>
      <c r="M140" s="99"/>
      <c r="N140" s="17"/>
      <c r="O140" s="41"/>
      <c r="P140" s="99">
        <v>98.1</v>
      </c>
      <c r="Q140" s="17">
        <v>19.3</v>
      </c>
      <c r="R140" s="17">
        <v>49.1</v>
      </c>
      <c r="S140" s="17">
        <v>49.1</v>
      </c>
      <c r="T140" s="17">
        <v>65.8</v>
      </c>
      <c r="U140" s="17">
        <v>65.599999999999994</v>
      </c>
      <c r="V140" s="144">
        <v>65.400000000000006</v>
      </c>
      <c r="W140" s="17">
        <v>69.3</v>
      </c>
      <c r="X140" s="17">
        <v>86.3</v>
      </c>
      <c r="Y140" s="17">
        <v>86.4</v>
      </c>
      <c r="Z140" s="17">
        <v>86.3</v>
      </c>
      <c r="AA140" s="17">
        <v>67.2</v>
      </c>
      <c r="AB140" s="17">
        <v>105.8</v>
      </c>
      <c r="AC140" s="17">
        <v>823</v>
      </c>
      <c r="AD140" s="17">
        <v>13.1</v>
      </c>
      <c r="AE140" s="41">
        <v>573</v>
      </c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>
        <v>49.4</v>
      </c>
      <c r="E141" s="17">
        <v>90.8</v>
      </c>
      <c r="F141" s="41">
        <v>17.7</v>
      </c>
      <c r="G141" s="311"/>
      <c r="H141" s="17">
        <v>36</v>
      </c>
      <c r="I141" s="17">
        <v>94.6</v>
      </c>
      <c r="J141" s="17">
        <v>85.1</v>
      </c>
      <c r="K141" s="17">
        <v>84.8</v>
      </c>
      <c r="L141" s="266"/>
      <c r="M141" s="99"/>
      <c r="N141" s="17"/>
      <c r="O141" s="41"/>
      <c r="P141" s="99">
        <v>95.5</v>
      </c>
      <c r="Q141" s="17">
        <v>19</v>
      </c>
      <c r="R141" s="17">
        <v>49.1</v>
      </c>
      <c r="S141" s="17">
        <v>49</v>
      </c>
      <c r="T141" s="17">
        <v>66.099999999999994</v>
      </c>
      <c r="U141" s="17">
        <v>66</v>
      </c>
      <c r="V141" s="17">
        <v>65.7</v>
      </c>
      <c r="W141" s="17">
        <v>69.8</v>
      </c>
      <c r="X141" s="17">
        <v>86.7</v>
      </c>
      <c r="Y141" s="17">
        <v>86.7</v>
      </c>
      <c r="Z141" s="17">
        <v>86.6</v>
      </c>
      <c r="AA141" s="17">
        <v>67.5</v>
      </c>
      <c r="AB141" s="17">
        <v>104.4</v>
      </c>
      <c r="AC141" s="17">
        <v>825</v>
      </c>
      <c r="AD141" s="17">
        <v>13.3</v>
      </c>
      <c r="AE141" s="41">
        <v>581</v>
      </c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>
        <v>49.4</v>
      </c>
      <c r="E142" s="17">
        <v>91.8</v>
      </c>
      <c r="F142" s="41">
        <v>17.100000000000001</v>
      </c>
      <c r="G142" s="311"/>
      <c r="H142" s="17">
        <v>36.1</v>
      </c>
      <c r="I142" s="17">
        <v>95.7</v>
      </c>
      <c r="J142" s="17">
        <v>86.5</v>
      </c>
      <c r="K142" s="17">
        <v>86.2</v>
      </c>
      <c r="L142" s="266"/>
      <c r="M142" s="99"/>
      <c r="N142" s="17"/>
      <c r="O142" s="41"/>
      <c r="P142" s="99">
        <v>97</v>
      </c>
      <c r="Q142" s="17">
        <v>18.2</v>
      </c>
      <c r="R142" s="17">
        <v>49.1</v>
      </c>
      <c r="S142" s="17">
        <v>49</v>
      </c>
      <c r="T142" s="17">
        <v>66</v>
      </c>
      <c r="U142" s="17">
        <v>65.900000000000006</v>
      </c>
      <c r="V142" s="17">
        <v>65.7</v>
      </c>
      <c r="W142" s="17">
        <v>69.8</v>
      </c>
      <c r="X142" s="17">
        <v>88.1</v>
      </c>
      <c r="Y142" s="17">
        <v>88.1</v>
      </c>
      <c r="Z142" s="17">
        <v>88</v>
      </c>
      <c r="AA142" s="17">
        <v>67.5</v>
      </c>
      <c r="AB142" s="17">
        <v>105.2</v>
      </c>
      <c r="AC142" s="17">
        <v>825</v>
      </c>
      <c r="AD142" s="17">
        <v>13.3</v>
      </c>
      <c r="AE142" s="41">
        <v>584</v>
      </c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>
        <v>49.4</v>
      </c>
      <c r="E143" s="17">
        <v>92.5</v>
      </c>
      <c r="F143" s="41">
        <v>16.600000000000001</v>
      </c>
      <c r="G143" s="311"/>
      <c r="H143" s="17">
        <v>35.4</v>
      </c>
      <c r="I143" s="17">
        <v>95.4</v>
      </c>
      <c r="J143" s="17">
        <v>87.2</v>
      </c>
      <c r="K143" s="17">
        <v>86.9</v>
      </c>
      <c r="L143" s="266"/>
      <c r="M143" s="99"/>
      <c r="N143" s="17"/>
      <c r="O143" s="41"/>
      <c r="P143" s="99">
        <v>96.7</v>
      </c>
      <c r="Q143" s="17">
        <v>17.7</v>
      </c>
      <c r="R143" s="17">
        <v>49.1</v>
      </c>
      <c r="S143" s="17">
        <v>49.1</v>
      </c>
      <c r="T143" s="17">
        <v>66</v>
      </c>
      <c r="U143" s="17">
        <v>65.8</v>
      </c>
      <c r="V143" s="17">
        <v>65.7</v>
      </c>
      <c r="W143" s="17">
        <v>69.900000000000006</v>
      </c>
      <c r="X143" s="17">
        <v>88.7</v>
      </c>
      <c r="Y143" s="17">
        <v>88.8</v>
      </c>
      <c r="Z143" s="17">
        <v>88.7</v>
      </c>
      <c r="AA143" s="17">
        <v>67.5</v>
      </c>
      <c r="AB143" s="17">
        <v>105.5</v>
      </c>
      <c r="AC143" s="17">
        <v>824</v>
      </c>
      <c r="AD143" s="17">
        <v>15.2</v>
      </c>
      <c r="AE143" s="41">
        <v>590</v>
      </c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>
        <v>49.4</v>
      </c>
      <c r="E144" s="17">
        <v>94.9</v>
      </c>
      <c r="F144" s="41">
        <v>16.899999999999999</v>
      </c>
      <c r="G144" s="311"/>
      <c r="H144" s="17">
        <v>33.5</v>
      </c>
      <c r="I144" s="17">
        <v>94.7</v>
      </c>
      <c r="J144" s="17">
        <v>86.7</v>
      </c>
      <c r="K144" s="17">
        <v>86.5</v>
      </c>
      <c r="L144" s="266"/>
      <c r="M144" s="99"/>
      <c r="N144" s="17"/>
      <c r="O144" s="41"/>
      <c r="P144" s="99">
        <v>96.9</v>
      </c>
      <c r="Q144" s="17">
        <v>18</v>
      </c>
      <c r="R144" s="17">
        <v>49.1</v>
      </c>
      <c r="S144" s="17">
        <v>49</v>
      </c>
      <c r="T144" s="17">
        <v>65.599999999999994</v>
      </c>
      <c r="U144" s="17">
        <v>65.5</v>
      </c>
      <c r="V144" s="17">
        <v>65.3</v>
      </c>
      <c r="W144" s="17">
        <v>69.5</v>
      </c>
      <c r="X144" s="17">
        <v>88.2</v>
      </c>
      <c r="Y144" s="17">
        <v>88.3</v>
      </c>
      <c r="Z144" s="17">
        <v>88.2</v>
      </c>
      <c r="AA144" s="17">
        <v>67.099999999999994</v>
      </c>
      <c r="AB144" s="17">
        <v>105.9</v>
      </c>
      <c r="AC144" s="17">
        <v>824</v>
      </c>
      <c r="AD144" s="17">
        <v>17.899999999999999</v>
      </c>
      <c r="AE144" s="41">
        <v>585</v>
      </c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>
        <v>49.4</v>
      </c>
      <c r="E145" s="17">
        <v>91.4</v>
      </c>
      <c r="F145" s="41">
        <v>16.899999999999999</v>
      </c>
      <c r="G145" s="312"/>
      <c r="H145" s="17">
        <v>33</v>
      </c>
      <c r="I145" s="17">
        <v>95.2</v>
      </c>
      <c r="J145" s="17">
        <v>86.3</v>
      </c>
      <c r="K145" s="17">
        <v>86</v>
      </c>
      <c r="L145" s="267"/>
      <c r="M145" s="99"/>
      <c r="N145" s="17"/>
      <c r="O145" s="41"/>
      <c r="P145" s="99">
        <v>96.7</v>
      </c>
      <c r="Q145" s="17">
        <v>18</v>
      </c>
      <c r="R145" s="17">
        <v>49.1</v>
      </c>
      <c r="S145" s="143">
        <v>49</v>
      </c>
      <c r="T145" s="17">
        <v>65.3</v>
      </c>
      <c r="U145" s="17">
        <v>65.099999999999994</v>
      </c>
      <c r="V145" s="17">
        <v>65</v>
      </c>
      <c r="W145" s="17">
        <v>69.099999999999994</v>
      </c>
      <c r="X145" s="17">
        <v>87.9</v>
      </c>
      <c r="Y145" s="17">
        <v>87.9</v>
      </c>
      <c r="Z145" s="17">
        <v>87.7</v>
      </c>
      <c r="AA145" s="17">
        <v>66.7</v>
      </c>
      <c r="AB145" s="17">
        <v>106</v>
      </c>
      <c r="AC145" s="17">
        <v>823</v>
      </c>
      <c r="AD145" s="17">
        <v>16.8</v>
      </c>
      <c r="AE145" s="41">
        <v>583</v>
      </c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>
        <f>AVERAGE($D$134:$D$145)</f>
        <v>49.408333333333324</v>
      </c>
      <c r="E146" s="78">
        <f>AVERAGE($E$134:$E$145)</f>
        <v>91.308333333333323</v>
      </c>
      <c r="F146" s="102">
        <f>AVERAGE($F$134:$F$145)</f>
        <v>17.574999999999999</v>
      </c>
      <c r="G146" s="77" t="e">
        <f>AVERAGE(G134:G145)</f>
        <v>#DIV/0!</v>
      </c>
      <c r="H146" s="78">
        <f>AVERAGE($H$134:$H$145)</f>
        <v>35.449999999999996</v>
      </c>
      <c r="I146" s="78">
        <f>AVERAGE($I$134:$I$145)</f>
        <v>94.825000000000003</v>
      </c>
      <c r="J146" s="78">
        <f>AVERAGE(J134:J145)</f>
        <v>86.024999999999991</v>
      </c>
      <c r="K146" s="103">
        <f>AVERAGE($K$134:$K$145)</f>
        <v>85.758333333333326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>
        <f t="shared" si="20"/>
        <v>96.316666666666677</v>
      </c>
      <c r="Q146" s="78">
        <f t="shared" si="20"/>
        <v>18.791666666666664</v>
      </c>
      <c r="R146" s="78">
        <f t="shared" si="20"/>
        <v>49.116666666666674</v>
      </c>
      <c r="S146" s="78">
        <f t="shared" si="20"/>
        <v>49.058333333333337</v>
      </c>
      <c r="T146" s="78">
        <f t="shared" si="20"/>
        <v>66.11666666666666</v>
      </c>
      <c r="U146" s="78">
        <f t="shared" si="20"/>
        <v>65.983333333333334</v>
      </c>
      <c r="V146" s="78">
        <f t="shared" si="20"/>
        <v>65.783333333333346</v>
      </c>
      <c r="W146" s="78">
        <f t="shared" si="20"/>
        <v>69.874999999999986</v>
      </c>
      <c r="X146" s="78">
        <f t="shared" si="20"/>
        <v>87.583333333333357</v>
      </c>
      <c r="Y146" s="78">
        <f t="shared" si="20"/>
        <v>87.649999999999991</v>
      </c>
      <c r="Z146" s="78">
        <f t="shared" si="20"/>
        <v>87.516666666666666</v>
      </c>
      <c r="AA146" s="78">
        <f t="shared" si="20"/>
        <v>67.583333333333329</v>
      </c>
      <c r="AB146" s="78">
        <f t="shared" si="20"/>
        <v>105.58333333333333</v>
      </c>
      <c r="AC146" s="78">
        <f t="shared" si="20"/>
        <v>823.5</v>
      </c>
      <c r="AD146" s="78">
        <f t="shared" si="20"/>
        <v>14.424999999999999</v>
      </c>
      <c r="AE146" s="102">
        <f>AVERAGE($AE$134:$AE$145)</f>
        <v>581.66666666666663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45394</v>
      </c>
      <c r="B147" s="11">
        <v>10.0833333333333</v>
      </c>
      <c r="C147" s="306"/>
      <c r="D147" s="17">
        <v>49.3</v>
      </c>
      <c r="E147" s="17">
        <v>95.8</v>
      </c>
      <c r="F147" s="41">
        <v>16.8</v>
      </c>
      <c r="G147" s="306"/>
      <c r="H147" s="17">
        <v>33</v>
      </c>
      <c r="I147" s="17">
        <v>96.2</v>
      </c>
      <c r="J147" s="17">
        <v>85.9</v>
      </c>
      <c r="K147" s="98">
        <v>85.6</v>
      </c>
      <c r="L147" s="286">
        <f>G147-C147</f>
        <v>0</v>
      </c>
      <c r="M147" s="99"/>
      <c r="N147" s="17"/>
      <c r="O147" s="41"/>
      <c r="P147" s="99">
        <v>97.5</v>
      </c>
      <c r="Q147" s="17">
        <v>17.899999999999999</v>
      </c>
      <c r="R147" s="17">
        <v>49.1</v>
      </c>
      <c r="S147" s="17">
        <v>49</v>
      </c>
      <c r="T147" s="17">
        <v>65.099999999999994</v>
      </c>
      <c r="U147" s="17">
        <v>64.8</v>
      </c>
      <c r="V147" s="17">
        <v>64.599999999999994</v>
      </c>
      <c r="W147" s="17">
        <v>68.7</v>
      </c>
      <c r="X147" s="17">
        <v>87.5</v>
      </c>
      <c r="Y147" s="17">
        <v>87.5</v>
      </c>
      <c r="Z147" s="17">
        <v>87.4</v>
      </c>
      <c r="AA147" s="17">
        <v>66.400000000000006</v>
      </c>
      <c r="AB147" s="17">
        <v>106.4</v>
      </c>
      <c r="AC147" s="17">
        <v>825</v>
      </c>
      <c r="AD147" s="17">
        <v>15.9</v>
      </c>
      <c r="AE147" s="41">
        <v>581</v>
      </c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>
        <v>49.4</v>
      </c>
      <c r="E148" s="17">
        <v>94.2</v>
      </c>
      <c r="F148" s="41">
        <v>16.899999999999999</v>
      </c>
      <c r="G148" s="311"/>
      <c r="H148" s="17">
        <v>33</v>
      </c>
      <c r="I148" s="17">
        <v>95.2</v>
      </c>
      <c r="J148" s="17">
        <v>85.6</v>
      </c>
      <c r="K148" s="98">
        <v>85.3</v>
      </c>
      <c r="L148" s="266"/>
      <c r="M148" s="99"/>
      <c r="N148" s="17"/>
      <c r="O148" s="41"/>
      <c r="P148" s="99">
        <v>97.9</v>
      </c>
      <c r="Q148" s="17">
        <v>18.100000000000001</v>
      </c>
      <c r="R148" s="17">
        <v>49.1</v>
      </c>
      <c r="S148" s="17">
        <v>49</v>
      </c>
      <c r="T148" s="17">
        <v>64.900000000000006</v>
      </c>
      <c r="U148" s="17">
        <v>64.599999999999994</v>
      </c>
      <c r="V148" s="17">
        <v>64.5</v>
      </c>
      <c r="W148" s="17">
        <v>68.400000000000006</v>
      </c>
      <c r="X148" s="17">
        <v>87.1</v>
      </c>
      <c r="Y148" s="17">
        <v>87.2</v>
      </c>
      <c r="Z148" s="17">
        <v>87.1</v>
      </c>
      <c r="AA148" s="17">
        <v>66.3</v>
      </c>
      <c r="AB148" s="17">
        <v>105.9</v>
      </c>
      <c r="AC148" s="17">
        <v>823</v>
      </c>
      <c r="AD148" s="17">
        <v>15.8</v>
      </c>
      <c r="AE148" s="41">
        <v>579</v>
      </c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>
        <v>49.3</v>
      </c>
      <c r="E149" s="17">
        <v>93.9</v>
      </c>
      <c r="F149" s="41">
        <v>16.8</v>
      </c>
      <c r="G149" s="311"/>
      <c r="H149" s="17">
        <v>32.5</v>
      </c>
      <c r="I149" s="17">
        <v>96.2</v>
      </c>
      <c r="J149" s="17">
        <v>85.4</v>
      </c>
      <c r="K149" s="98">
        <v>85.1</v>
      </c>
      <c r="L149" s="266"/>
      <c r="M149" s="99"/>
      <c r="N149" s="17"/>
      <c r="O149" s="41"/>
      <c r="P149" s="99">
        <v>98.2</v>
      </c>
      <c r="Q149" s="17">
        <v>17.8</v>
      </c>
      <c r="R149" s="17">
        <v>49.1</v>
      </c>
      <c r="S149" s="17">
        <v>49</v>
      </c>
      <c r="T149" s="17">
        <v>64.400000000000006</v>
      </c>
      <c r="U149" s="17">
        <v>64.099999999999994</v>
      </c>
      <c r="V149" s="17">
        <v>64</v>
      </c>
      <c r="W149" s="17">
        <v>67.900000000000006</v>
      </c>
      <c r="X149" s="17">
        <v>86.9</v>
      </c>
      <c r="Y149" s="17">
        <v>87</v>
      </c>
      <c r="Z149" s="17">
        <v>86.9</v>
      </c>
      <c r="AA149" s="17">
        <v>65.7</v>
      </c>
      <c r="AB149" s="17">
        <v>106.9</v>
      </c>
      <c r="AC149" s="17">
        <v>825</v>
      </c>
      <c r="AD149" s="17">
        <v>16</v>
      </c>
      <c r="AE149" s="41">
        <v>576</v>
      </c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>
        <v>49.4</v>
      </c>
      <c r="E150" s="17">
        <v>95.6</v>
      </c>
      <c r="F150" s="41">
        <v>17</v>
      </c>
      <c r="G150" s="311"/>
      <c r="H150" s="17">
        <v>34.700000000000003</v>
      </c>
      <c r="I150" s="17">
        <v>96.4</v>
      </c>
      <c r="J150" s="17">
        <v>85.2</v>
      </c>
      <c r="K150" s="98">
        <v>84.9</v>
      </c>
      <c r="L150" s="266"/>
      <c r="M150" s="99"/>
      <c r="N150" s="17"/>
      <c r="O150" s="41"/>
      <c r="P150" s="99">
        <v>97.5</v>
      </c>
      <c r="Q150" s="17">
        <v>18.2</v>
      </c>
      <c r="R150" s="17">
        <v>49.1</v>
      </c>
      <c r="S150" s="17">
        <v>49.1</v>
      </c>
      <c r="T150" s="17">
        <v>64.8</v>
      </c>
      <c r="U150" s="17">
        <v>64.599999999999994</v>
      </c>
      <c r="V150" s="17">
        <v>64.5</v>
      </c>
      <c r="W150" s="17">
        <v>68.400000000000006</v>
      </c>
      <c r="X150" s="17">
        <v>86.8</v>
      </c>
      <c r="Y150" s="17">
        <v>86.8</v>
      </c>
      <c r="Z150" s="17">
        <v>86.7</v>
      </c>
      <c r="AA150" s="17">
        <v>66.2</v>
      </c>
      <c r="AB150" s="17">
        <v>106.7</v>
      </c>
      <c r="AC150" s="17">
        <v>823</v>
      </c>
      <c r="AD150" s="17">
        <v>14.8</v>
      </c>
      <c r="AE150" s="41">
        <v>575</v>
      </c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>
        <v>49.4</v>
      </c>
      <c r="E151" s="17">
        <v>91.5</v>
      </c>
      <c r="F151" s="41">
        <v>18</v>
      </c>
      <c r="G151" s="311"/>
      <c r="H151" s="17">
        <v>36.700000000000003</v>
      </c>
      <c r="I151" s="17">
        <v>95</v>
      </c>
      <c r="J151" s="17">
        <v>85.2</v>
      </c>
      <c r="K151" s="98">
        <v>84.9</v>
      </c>
      <c r="L151" s="266"/>
      <c r="M151" s="99"/>
      <c r="N151" s="17"/>
      <c r="O151" s="41"/>
      <c r="P151" s="99">
        <v>96.8</v>
      </c>
      <c r="Q151" s="17">
        <v>19.399999999999999</v>
      </c>
      <c r="R151" s="17">
        <v>49.1</v>
      </c>
      <c r="S151" s="17">
        <v>49</v>
      </c>
      <c r="T151" s="17">
        <v>66.099999999999994</v>
      </c>
      <c r="U151" s="17">
        <v>66</v>
      </c>
      <c r="V151" s="17">
        <v>65.8</v>
      </c>
      <c r="W151" s="17">
        <v>69.8</v>
      </c>
      <c r="X151" s="17">
        <v>86.8</v>
      </c>
      <c r="Y151" s="17">
        <v>86.8</v>
      </c>
      <c r="Z151" s="17">
        <v>86.7</v>
      </c>
      <c r="AA151" s="17">
        <v>67.5</v>
      </c>
      <c r="AB151" s="17">
        <v>106.1</v>
      </c>
      <c r="AC151" s="17">
        <v>825</v>
      </c>
      <c r="AD151" s="17">
        <v>16</v>
      </c>
      <c r="AE151" s="41">
        <v>576</v>
      </c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>
        <v>49.4</v>
      </c>
      <c r="E152" s="17">
        <v>87.2</v>
      </c>
      <c r="F152" s="41">
        <v>18.600000000000001</v>
      </c>
      <c r="G152" s="311"/>
      <c r="H152" s="17">
        <v>37.799999999999997</v>
      </c>
      <c r="I152" s="17">
        <v>94.5</v>
      </c>
      <c r="J152" s="17">
        <v>85.8</v>
      </c>
      <c r="K152" s="98">
        <v>85.5</v>
      </c>
      <c r="L152" s="266"/>
      <c r="M152" s="99"/>
      <c r="N152" s="17"/>
      <c r="O152" s="41"/>
      <c r="P152" s="99">
        <v>96.8</v>
      </c>
      <c r="Q152" s="17">
        <v>20</v>
      </c>
      <c r="R152" s="17">
        <v>49.1</v>
      </c>
      <c r="S152" s="17">
        <v>49.1</v>
      </c>
      <c r="T152" s="17">
        <v>67.5</v>
      </c>
      <c r="U152" s="17">
        <v>67.3</v>
      </c>
      <c r="V152" s="17">
        <v>67.099999999999994</v>
      </c>
      <c r="W152" s="17">
        <v>71.3</v>
      </c>
      <c r="X152" s="17">
        <v>87.3</v>
      </c>
      <c r="Y152" s="17">
        <v>87.4</v>
      </c>
      <c r="Z152" s="17">
        <v>87.2</v>
      </c>
      <c r="AA152" s="17">
        <v>68.900000000000006</v>
      </c>
      <c r="AB152" s="17">
        <v>104.8</v>
      </c>
      <c r="AC152" s="17">
        <v>824</v>
      </c>
      <c r="AD152" s="17">
        <v>15.7</v>
      </c>
      <c r="AE152" s="41">
        <v>580</v>
      </c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>
        <v>49.4</v>
      </c>
      <c r="E153" s="17">
        <v>89.3</v>
      </c>
      <c r="F153" s="41">
        <v>19</v>
      </c>
      <c r="G153" s="311"/>
      <c r="H153" s="17">
        <v>38.799999999999997</v>
      </c>
      <c r="I153" s="17">
        <v>95</v>
      </c>
      <c r="J153" s="17">
        <v>85.4</v>
      </c>
      <c r="K153" s="98">
        <v>85.1</v>
      </c>
      <c r="L153" s="266"/>
      <c r="M153" s="99"/>
      <c r="N153" s="17"/>
      <c r="O153" s="41"/>
      <c r="P153" s="99">
        <v>97</v>
      </c>
      <c r="Q153" s="17">
        <v>20.399999999999999</v>
      </c>
      <c r="R153" s="17">
        <v>49.1</v>
      </c>
      <c r="S153" s="17">
        <v>49.1</v>
      </c>
      <c r="T153" s="17">
        <v>67.599999999999994</v>
      </c>
      <c r="U153" s="17">
        <v>67.5</v>
      </c>
      <c r="V153" s="17">
        <v>67.2</v>
      </c>
      <c r="W153" s="17">
        <v>71.400000000000006</v>
      </c>
      <c r="X153" s="17">
        <v>87</v>
      </c>
      <c r="Y153" s="17">
        <v>87</v>
      </c>
      <c r="Z153" s="17">
        <v>86.9</v>
      </c>
      <c r="AA153" s="17">
        <v>69.099999999999994</v>
      </c>
      <c r="AB153" s="17">
        <v>105</v>
      </c>
      <c r="AC153" s="17">
        <v>823</v>
      </c>
      <c r="AD153" s="17">
        <v>16.100000000000001</v>
      </c>
      <c r="AE153" s="41">
        <v>578</v>
      </c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>
        <v>49.4</v>
      </c>
      <c r="E154" s="17">
        <v>91.6</v>
      </c>
      <c r="F154" s="41">
        <v>18.8</v>
      </c>
      <c r="G154" s="311"/>
      <c r="H154" s="17">
        <v>38.200000000000003</v>
      </c>
      <c r="I154" s="17">
        <v>95.7</v>
      </c>
      <c r="J154" s="17">
        <v>84.5</v>
      </c>
      <c r="K154" s="98">
        <v>84.2</v>
      </c>
      <c r="L154" s="266"/>
      <c r="M154" s="99"/>
      <c r="N154" s="17"/>
      <c r="O154" s="41"/>
      <c r="P154" s="99">
        <v>96.7</v>
      </c>
      <c r="Q154" s="17">
        <v>20.100000000000001</v>
      </c>
      <c r="R154" s="17">
        <v>49.1</v>
      </c>
      <c r="S154" s="17">
        <v>49</v>
      </c>
      <c r="T154" s="17">
        <v>66.5</v>
      </c>
      <c r="U154" s="17">
        <v>66.400000000000006</v>
      </c>
      <c r="V154" s="17">
        <v>66.099999999999994</v>
      </c>
      <c r="W154" s="17">
        <v>70.099999999999994</v>
      </c>
      <c r="X154" s="17">
        <v>86.1</v>
      </c>
      <c r="Y154" s="17">
        <v>86.2</v>
      </c>
      <c r="Z154" s="17">
        <v>86</v>
      </c>
      <c r="AA154" s="17">
        <v>68</v>
      </c>
      <c r="AB154" s="17">
        <v>105.2</v>
      </c>
      <c r="AC154" s="17">
        <v>824</v>
      </c>
      <c r="AD154" s="17">
        <v>15.3</v>
      </c>
      <c r="AE154" s="41">
        <v>571</v>
      </c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>
        <v>49.4</v>
      </c>
      <c r="E155" s="17">
        <v>89.1</v>
      </c>
      <c r="F155" s="41">
        <v>18.7</v>
      </c>
      <c r="G155" s="311"/>
      <c r="H155" s="17">
        <v>37.1</v>
      </c>
      <c r="I155" s="17">
        <v>96.7</v>
      </c>
      <c r="J155" s="17">
        <v>84.1</v>
      </c>
      <c r="K155" s="98">
        <v>83.9</v>
      </c>
      <c r="L155" s="266"/>
      <c r="M155" s="99"/>
      <c r="N155" s="17"/>
      <c r="O155" s="41"/>
      <c r="P155" s="99">
        <v>97.5</v>
      </c>
      <c r="Q155" s="17">
        <v>19.899999999999999</v>
      </c>
      <c r="R155" s="17">
        <v>49.1</v>
      </c>
      <c r="S155" s="17">
        <v>49</v>
      </c>
      <c r="T155" s="17">
        <v>65.8</v>
      </c>
      <c r="U155" s="17">
        <v>65.7</v>
      </c>
      <c r="V155" s="17">
        <v>65.400000000000006</v>
      </c>
      <c r="W155" s="17">
        <v>69.3</v>
      </c>
      <c r="X155" s="17">
        <v>85.8</v>
      </c>
      <c r="Y155" s="17">
        <v>85.8</v>
      </c>
      <c r="Z155" s="17">
        <v>85.7</v>
      </c>
      <c r="AA155" s="17">
        <v>67.2</v>
      </c>
      <c r="AB155" s="17">
        <v>106.6</v>
      </c>
      <c r="AC155" s="17">
        <v>824</v>
      </c>
      <c r="AD155" s="17">
        <v>14.8</v>
      </c>
      <c r="AE155" s="41">
        <v>567</v>
      </c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>
        <v>49.3</v>
      </c>
      <c r="E156" s="17">
        <v>90.5</v>
      </c>
      <c r="F156" s="41">
        <v>18.5</v>
      </c>
      <c r="G156" s="311"/>
      <c r="H156" s="17">
        <v>37.1</v>
      </c>
      <c r="I156" s="17">
        <v>95.6</v>
      </c>
      <c r="J156" s="17">
        <v>85.5</v>
      </c>
      <c r="K156" s="98">
        <v>85.2</v>
      </c>
      <c r="L156" s="266"/>
      <c r="M156" s="99"/>
      <c r="N156" s="17"/>
      <c r="O156" s="41"/>
      <c r="P156" s="99">
        <v>97.5</v>
      </c>
      <c r="Q156" s="17">
        <v>19.7</v>
      </c>
      <c r="R156" s="17">
        <v>49.1</v>
      </c>
      <c r="S156" s="17">
        <v>49</v>
      </c>
      <c r="T156" s="17">
        <v>66.599999999999994</v>
      </c>
      <c r="U156" s="17">
        <v>66.5</v>
      </c>
      <c r="V156" s="17">
        <v>66.2</v>
      </c>
      <c r="W156" s="17">
        <v>70.3</v>
      </c>
      <c r="X156" s="17">
        <v>87.1</v>
      </c>
      <c r="Y156" s="17">
        <v>87.1</v>
      </c>
      <c r="Z156" s="17">
        <v>87</v>
      </c>
      <c r="AA156" s="17">
        <v>68.099999999999994</v>
      </c>
      <c r="AB156" s="17">
        <v>105.9</v>
      </c>
      <c r="AC156" s="17">
        <v>821</v>
      </c>
      <c r="AD156" s="17">
        <v>14.9</v>
      </c>
      <c r="AE156" s="41">
        <v>575</v>
      </c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>
        <v>49.3</v>
      </c>
      <c r="E157" s="17">
        <v>90.5</v>
      </c>
      <c r="F157" s="41">
        <v>18.5</v>
      </c>
      <c r="G157" s="311"/>
      <c r="H157" s="17">
        <v>37.1</v>
      </c>
      <c r="I157" s="17">
        <v>94.5</v>
      </c>
      <c r="J157" s="17">
        <v>85.9</v>
      </c>
      <c r="K157" s="98">
        <v>85.6</v>
      </c>
      <c r="L157" s="266"/>
      <c r="M157" s="99"/>
      <c r="N157" s="17"/>
      <c r="O157" s="41"/>
      <c r="P157" s="99">
        <v>95.9</v>
      </c>
      <c r="Q157" s="17">
        <v>19.7</v>
      </c>
      <c r="R157" s="17">
        <v>49.1</v>
      </c>
      <c r="S157" s="17">
        <v>49</v>
      </c>
      <c r="T157" s="17">
        <v>67.099999999999994</v>
      </c>
      <c r="U157" s="17">
        <v>67</v>
      </c>
      <c r="V157" s="17">
        <v>66.8</v>
      </c>
      <c r="W157" s="17">
        <v>70.900000000000006</v>
      </c>
      <c r="X157" s="17">
        <v>87.5</v>
      </c>
      <c r="Y157" s="17">
        <v>87.5</v>
      </c>
      <c r="Z157" s="17">
        <v>87.4</v>
      </c>
      <c r="AA157" s="17">
        <v>68.599999999999994</v>
      </c>
      <c r="AB157" s="17">
        <v>105.5</v>
      </c>
      <c r="AC157" s="17">
        <v>824</v>
      </c>
      <c r="AD157" s="17">
        <v>14.9</v>
      </c>
      <c r="AE157" s="41">
        <v>578</v>
      </c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>
        <v>49.4</v>
      </c>
      <c r="E158" s="17">
        <v>89.9</v>
      </c>
      <c r="F158" s="41">
        <v>18.5</v>
      </c>
      <c r="G158" s="312"/>
      <c r="H158" s="17">
        <v>36.700000000000003</v>
      </c>
      <c r="I158" s="17">
        <v>95.4</v>
      </c>
      <c r="J158" s="17">
        <v>85.8</v>
      </c>
      <c r="K158" s="145">
        <v>85.5</v>
      </c>
      <c r="L158" s="267"/>
      <c r="M158" s="99"/>
      <c r="N158" s="17"/>
      <c r="O158" s="41"/>
      <c r="P158" s="99">
        <v>96.2</v>
      </c>
      <c r="Q158" s="17">
        <v>19.600000000000001</v>
      </c>
      <c r="R158" s="17">
        <v>49.1</v>
      </c>
      <c r="S158" s="17">
        <v>49.1</v>
      </c>
      <c r="T158" s="17">
        <v>67.099999999999994</v>
      </c>
      <c r="U158" s="17">
        <v>67</v>
      </c>
      <c r="V158" s="17">
        <v>66.8</v>
      </c>
      <c r="W158" s="17">
        <v>70.900000000000006</v>
      </c>
      <c r="X158" s="17">
        <v>87.4</v>
      </c>
      <c r="Y158" s="17">
        <v>87.4</v>
      </c>
      <c r="Z158" s="17">
        <v>87.2</v>
      </c>
      <c r="AA158" s="17">
        <v>68.5</v>
      </c>
      <c r="AB158" s="17">
        <v>104.8</v>
      </c>
      <c r="AC158" s="17">
        <v>824</v>
      </c>
      <c r="AD158" s="17">
        <v>14.9</v>
      </c>
      <c r="AE158" s="41">
        <v>581</v>
      </c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>
        <f>AVERAGE($D$147:$D$158)</f>
        <v>49.366666666666653</v>
      </c>
      <c r="E159" s="78">
        <f>AVERAGE($E$147:$E$158)</f>
        <v>91.591666666666683</v>
      </c>
      <c r="F159" s="102">
        <f>AVERAGE(F147:F158)</f>
        <v>18.008333333333333</v>
      </c>
      <c r="G159" s="77" t="e">
        <f>AVERAGE(G147:G158)</f>
        <v>#DIV/0!</v>
      </c>
      <c r="H159" s="78">
        <f>AVERAGE($H$147:$H$158)</f>
        <v>36.058333333333337</v>
      </c>
      <c r="I159" s="78">
        <f>AVERAGE($I$147:$I$158)</f>
        <v>95.533333333333346</v>
      </c>
      <c r="J159" s="78">
        <f>AVERAGE(J147:J158)</f>
        <v>85.358333333333334</v>
      </c>
      <c r="K159" s="103">
        <f>AVERAGE($K$147:$K$158)</f>
        <v>85.066666666666677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>
        <f t="shared" si="22"/>
        <v>97.125000000000014</v>
      </c>
      <c r="Q159" s="78">
        <f t="shared" si="22"/>
        <v>19.233333333333331</v>
      </c>
      <c r="R159" s="78">
        <f t="shared" si="22"/>
        <v>49.100000000000016</v>
      </c>
      <c r="S159" s="78">
        <f t="shared" si="22"/>
        <v>49.033333333333331</v>
      </c>
      <c r="T159" s="78">
        <f t="shared" si="22"/>
        <v>66.125</v>
      </c>
      <c r="U159" s="78">
        <f t="shared" si="22"/>
        <v>65.958333333333329</v>
      </c>
      <c r="V159" s="78">
        <f>AVERAGE(V150:V158)</f>
        <v>66.211111111111109</v>
      </c>
      <c r="W159" s="78">
        <f>AVERAGE(W150:W158)</f>
        <v>70.266666666666666</v>
      </c>
      <c r="X159" s="78">
        <f t="shared" ref="X159:AD159" si="23">AVERAGE(X147:X158)</f>
        <v>86.941666666666663</v>
      </c>
      <c r="Y159" s="78">
        <f t="shared" si="23"/>
        <v>86.975000000000009</v>
      </c>
      <c r="Z159" s="78">
        <f t="shared" si="23"/>
        <v>86.850000000000009</v>
      </c>
      <c r="AA159" s="78">
        <f t="shared" si="23"/>
        <v>67.541666666666671</v>
      </c>
      <c r="AB159" s="78">
        <f t="shared" si="23"/>
        <v>105.81666666666666</v>
      </c>
      <c r="AC159" s="78">
        <f t="shared" si="23"/>
        <v>823.75</v>
      </c>
      <c r="AD159" s="78">
        <f t="shared" si="23"/>
        <v>15.425000000000002</v>
      </c>
      <c r="AE159" s="102">
        <f>AVERAGE($AE$147:$AE$158)</f>
        <v>576.41666666666663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45395</v>
      </c>
      <c r="B160" s="11">
        <v>11.0833333333333</v>
      </c>
      <c r="C160" s="306"/>
      <c r="D160" s="17">
        <v>49.3</v>
      </c>
      <c r="E160" s="17">
        <v>91.5</v>
      </c>
      <c r="F160" s="41">
        <v>18.5</v>
      </c>
      <c r="G160" s="306"/>
      <c r="H160" s="17">
        <v>37</v>
      </c>
      <c r="I160" s="17">
        <v>95.5</v>
      </c>
      <c r="J160" s="17">
        <v>85.7</v>
      </c>
      <c r="K160" s="98">
        <v>85.4</v>
      </c>
      <c r="L160" s="286">
        <f>G160-C160</f>
        <v>0</v>
      </c>
      <c r="M160" s="99"/>
      <c r="N160" s="17"/>
      <c r="O160" s="41"/>
      <c r="P160" s="99">
        <v>97.6</v>
      </c>
      <c r="Q160" s="17">
        <v>19.600000000000001</v>
      </c>
      <c r="R160" s="17">
        <v>49.1</v>
      </c>
      <c r="S160" s="17">
        <v>49</v>
      </c>
      <c r="T160" s="17">
        <v>66.8</v>
      </c>
      <c r="U160" s="17">
        <v>66.599999999999994</v>
      </c>
      <c r="V160" s="17">
        <v>66.400000000000006</v>
      </c>
      <c r="W160" s="17">
        <v>70.400000000000006</v>
      </c>
      <c r="X160" s="17">
        <v>87.3</v>
      </c>
      <c r="Y160" s="17">
        <v>87.3</v>
      </c>
      <c r="Z160" s="17">
        <v>87.2</v>
      </c>
      <c r="AA160" s="17">
        <v>68.2</v>
      </c>
      <c r="AB160" s="17">
        <v>105.3</v>
      </c>
      <c r="AC160" s="17">
        <v>823</v>
      </c>
      <c r="AD160" s="17">
        <v>14.8</v>
      </c>
      <c r="AE160" s="41">
        <v>577</v>
      </c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>
        <v>49.4</v>
      </c>
      <c r="E161" s="17">
        <v>92.1</v>
      </c>
      <c r="F161" s="41">
        <v>18.2</v>
      </c>
      <c r="G161" s="311"/>
      <c r="H161" s="17">
        <v>34.299999999999997</v>
      </c>
      <c r="I161" s="17">
        <v>94.7</v>
      </c>
      <c r="J161" s="17">
        <v>85.6</v>
      </c>
      <c r="K161" s="98">
        <v>85.3</v>
      </c>
      <c r="L161" s="266"/>
      <c r="M161" s="99"/>
      <c r="N161" s="17"/>
      <c r="O161" s="41"/>
      <c r="P161" s="99">
        <v>95.9</v>
      </c>
      <c r="Q161" s="17">
        <v>19.399999999999999</v>
      </c>
      <c r="R161" s="17">
        <v>49.1</v>
      </c>
      <c r="S161" s="17">
        <v>49</v>
      </c>
      <c r="T161" s="17">
        <v>66.3</v>
      </c>
      <c r="U161" s="17">
        <v>66</v>
      </c>
      <c r="V161" s="17">
        <v>65.900000000000006</v>
      </c>
      <c r="W161" s="17">
        <v>69.900000000000006</v>
      </c>
      <c r="X161" s="17">
        <v>87.1</v>
      </c>
      <c r="Y161" s="17">
        <v>87.2</v>
      </c>
      <c r="Z161" s="17">
        <v>87.1</v>
      </c>
      <c r="AA161" s="17">
        <v>67.7</v>
      </c>
      <c r="AB161" s="17">
        <v>105.3</v>
      </c>
      <c r="AC161" s="17">
        <v>824</v>
      </c>
      <c r="AD161" s="143">
        <v>15</v>
      </c>
      <c r="AE161" s="41">
        <v>579</v>
      </c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>
        <v>49.4</v>
      </c>
      <c r="E162" s="17">
        <v>90.3</v>
      </c>
      <c r="F162" s="41">
        <v>17.8</v>
      </c>
      <c r="G162" s="311"/>
      <c r="H162" s="17">
        <v>34.5</v>
      </c>
      <c r="I162" s="17">
        <v>95.3</v>
      </c>
      <c r="J162" s="17">
        <v>85.8</v>
      </c>
      <c r="K162" s="98">
        <v>85.5</v>
      </c>
      <c r="L162" s="266"/>
      <c r="M162" s="99"/>
      <c r="N162" s="17"/>
      <c r="O162" s="41"/>
      <c r="P162" s="99">
        <v>97.5</v>
      </c>
      <c r="Q162" s="17">
        <v>19</v>
      </c>
      <c r="R162" s="17">
        <v>49.1</v>
      </c>
      <c r="S162" s="17">
        <v>49</v>
      </c>
      <c r="T162" s="17">
        <v>65.900000000000006</v>
      </c>
      <c r="U162" s="17">
        <v>65.8</v>
      </c>
      <c r="V162" s="17">
        <v>65.599999999999994</v>
      </c>
      <c r="W162" s="17">
        <v>69.599999999999994</v>
      </c>
      <c r="X162" s="17">
        <v>87.4</v>
      </c>
      <c r="Y162" s="17">
        <v>87.4</v>
      </c>
      <c r="Z162" s="17">
        <v>87.3</v>
      </c>
      <c r="AA162" s="17">
        <v>67.400000000000006</v>
      </c>
      <c r="AB162" s="17">
        <v>105.5</v>
      </c>
      <c r="AC162" s="17">
        <v>823</v>
      </c>
      <c r="AD162" s="17">
        <v>14.7</v>
      </c>
      <c r="AE162" s="41">
        <v>580</v>
      </c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>
        <v>49.4</v>
      </c>
      <c r="E163" s="17">
        <v>90.8</v>
      </c>
      <c r="F163" s="41">
        <v>18.3</v>
      </c>
      <c r="G163" s="311"/>
      <c r="H163" s="17">
        <v>37</v>
      </c>
      <c r="I163" s="17">
        <v>95.8</v>
      </c>
      <c r="J163" s="17">
        <v>86.1</v>
      </c>
      <c r="K163" s="98">
        <v>85.8</v>
      </c>
      <c r="L163" s="266"/>
      <c r="M163" s="99"/>
      <c r="N163" s="17"/>
      <c r="O163" s="41"/>
      <c r="P163" s="99">
        <v>97.2</v>
      </c>
      <c r="Q163" s="17">
        <v>19.600000000000001</v>
      </c>
      <c r="R163" s="17">
        <v>49.1</v>
      </c>
      <c r="S163" s="17">
        <v>49</v>
      </c>
      <c r="T163" s="17">
        <v>66.900000000000006</v>
      </c>
      <c r="U163" s="17">
        <v>66.7</v>
      </c>
      <c r="V163" s="17">
        <v>66.599999999999994</v>
      </c>
      <c r="W163" s="17">
        <v>70.599999999999994</v>
      </c>
      <c r="X163" s="17">
        <v>87.6</v>
      </c>
      <c r="Y163" s="17">
        <v>87.7</v>
      </c>
      <c r="Z163" s="17">
        <v>87.6</v>
      </c>
      <c r="AA163" s="17">
        <v>68.3</v>
      </c>
      <c r="AB163" s="17">
        <v>105.6</v>
      </c>
      <c r="AC163" s="17">
        <v>825</v>
      </c>
      <c r="AD163" s="17">
        <v>14.8</v>
      </c>
      <c r="AE163" s="41">
        <v>580</v>
      </c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>
        <v>49.4</v>
      </c>
      <c r="E164" s="17">
        <v>91</v>
      </c>
      <c r="F164" s="41">
        <v>19</v>
      </c>
      <c r="G164" s="311"/>
      <c r="H164" s="17">
        <v>38.6</v>
      </c>
      <c r="I164" s="17">
        <v>95.6</v>
      </c>
      <c r="J164" s="17">
        <v>86.1</v>
      </c>
      <c r="K164" s="98">
        <v>85.8</v>
      </c>
      <c r="L164" s="266"/>
      <c r="M164" s="99"/>
      <c r="N164" s="17"/>
      <c r="O164" s="41"/>
      <c r="P164" s="99">
        <v>97.4</v>
      </c>
      <c r="Q164" s="17">
        <v>20.3</v>
      </c>
      <c r="R164" s="17">
        <v>49.1</v>
      </c>
      <c r="S164" s="17">
        <v>49</v>
      </c>
      <c r="T164" s="17">
        <v>68.099999999999994</v>
      </c>
      <c r="U164" s="17">
        <v>68</v>
      </c>
      <c r="V164" s="17">
        <v>67.7</v>
      </c>
      <c r="W164" s="17">
        <v>71.900000000000006</v>
      </c>
      <c r="X164" s="17">
        <v>87.6</v>
      </c>
      <c r="Y164" s="17">
        <v>87.7</v>
      </c>
      <c r="Z164" s="17">
        <v>87.6</v>
      </c>
      <c r="AA164" s="17">
        <v>69.599999999999994</v>
      </c>
      <c r="AB164" s="17">
        <v>104.5</v>
      </c>
      <c r="AC164" s="17">
        <v>823</v>
      </c>
      <c r="AD164" s="17">
        <v>15.9</v>
      </c>
      <c r="AE164" s="41">
        <v>579</v>
      </c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>
        <v>379</v>
      </c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>
        <v>49.4</v>
      </c>
      <c r="E165" s="17">
        <v>89.6</v>
      </c>
      <c r="F165" s="41">
        <v>19.3</v>
      </c>
      <c r="G165" s="311"/>
      <c r="H165" s="17">
        <v>39.299999999999997</v>
      </c>
      <c r="I165" s="17">
        <v>96.1</v>
      </c>
      <c r="J165" s="17">
        <v>86.4</v>
      </c>
      <c r="K165" s="98">
        <v>86.2</v>
      </c>
      <c r="L165" s="266"/>
      <c r="M165" s="99"/>
      <c r="N165" s="17"/>
      <c r="O165" s="41"/>
      <c r="P165" s="99">
        <v>95.9</v>
      </c>
      <c r="Q165" s="17">
        <v>20.6</v>
      </c>
      <c r="R165" s="17">
        <v>49.1</v>
      </c>
      <c r="S165" s="17">
        <v>49.1</v>
      </c>
      <c r="T165" s="17">
        <v>68.599999999999994</v>
      </c>
      <c r="U165" s="17">
        <v>68.5</v>
      </c>
      <c r="V165" s="17">
        <v>68.2</v>
      </c>
      <c r="W165" s="17">
        <v>72.5</v>
      </c>
      <c r="X165" s="17">
        <v>88</v>
      </c>
      <c r="Y165" s="17">
        <v>88</v>
      </c>
      <c r="Z165" s="17">
        <v>87.9</v>
      </c>
      <c r="AA165" s="17">
        <v>70</v>
      </c>
      <c r="AB165" s="17">
        <v>104.8</v>
      </c>
      <c r="AC165" s="17">
        <v>824</v>
      </c>
      <c r="AD165" s="17">
        <v>16.399999999999999</v>
      </c>
      <c r="AE165" s="41">
        <v>583</v>
      </c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>
        <v>381</v>
      </c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>
        <v>49.4</v>
      </c>
      <c r="E166" s="17">
        <v>90.3</v>
      </c>
      <c r="F166" s="41">
        <v>19.399999999999999</v>
      </c>
      <c r="G166" s="311"/>
      <c r="H166" s="17">
        <v>39.6</v>
      </c>
      <c r="I166" s="17">
        <v>94.6</v>
      </c>
      <c r="J166" s="17">
        <v>86.7</v>
      </c>
      <c r="K166" s="98">
        <v>86.4</v>
      </c>
      <c r="L166" s="266"/>
      <c r="M166" s="99"/>
      <c r="N166" s="17"/>
      <c r="O166" s="41"/>
      <c r="P166" s="99">
        <v>96.3</v>
      </c>
      <c r="Q166" s="17">
        <v>20.8</v>
      </c>
      <c r="R166" s="17">
        <v>49.1</v>
      </c>
      <c r="S166" s="17">
        <v>49.1</v>
      </c>
      <c r="T166" s="17">
        <v>69.099999999999994</v>
      </c>
      <c r="U166" s="17">
        <v>69</v>
      </c>
      <c r="V166" s="17">
        <v>68.7</v>
      </c>
      <c r="W166" s="17">
        <v>73</v>
      </c>
      <c r="X166" s="17">
        <v>88.3</v>
      </c>
      <c r="Y166" s="17">
        <v>88.3</v>
      </c>
      <c r="Z166" s="17">
        <v>88.2</v>
      </c>
      <c r="AA166" s="17">
        <v>70.599999999999994</v>
      </c>
      <c r="AB166" s="17">
        <v>103.6</v>
      </c>
      <c r="AC166" s="17">
        <v>825</v>
      </c>
      <c r="AD166" s="17">
        <v>16</v>
      </c>
      <c r="AE166" s="41">
        <v>586</v>
      </c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>
        <v>380</v>
      </c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>
        <v>49.3</v>
      </c>
      <c r="E167" s="17">
        <v>98.7</v>
      </c>
      <c r="F167" s="41">
        <v>19.3</v>
      </c>
      <c r="G167" s="311"/>
      <c r="H167" s="17">
        <v>40</v>
      </c>
      <c r="I167" s="17">
        <v>103.2</v>
      </c>
      <c r="J167" s="17">
        <v>86.5</v>
      </c>
      <c r="K167" s="98">
        <v>86.2</v>
      </c>
      <c r="L167" s="266"/>
      <c r="M167" s="99"/>
      <c r="N167" s="17"/>
      <c r="O167" s="41"/>
      <c r="P167" s="99">
        <v>76.8</v>
      </c>
      <c r="Q167" s="17">
        <v>20.6</v>
      </c>
      <c r="R167" s="17">
        <v>49.1</v>
      </c>
      <c r="S167" s="143">
        <v>49</v>
      </c>
      <c r="T167" s="143">
        <v>69.099999999999994</v>
      </c>
      <c r="U167" s="17">
        <v>69</v>
      </c>
      <c r="V167" s="17">
        <v>68.7</v>
      </c>
      <c r="W167" s="17">
        <v>73</v>
      </c>
      <c r="X167" s="17">
        <v>88.1</v>
      </c>
      <c r="Y167" s="17">
        <v>88.2</v>
      </c>
      <c r="Z167" s="17">
        <v>88</v>
      </c>
      <c r="AA167" s="17">
        <v>70.599999999999994</v>
      </c>
      <c r="AB167" s="17">
        <v>104</v>
      </c>
      <c r="AC167" s="17">
        <v>824</v>
      </c>
      <c r="AD167" s="17">
        <v>26</v>
      </c>
      <c r="AE167" s="41">
        <v>582</v>
      </c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>
        <v>377</v>
      </c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>
        <v>49.3</v>
      </c>
      <c r="E168" s="17">
        <v>96.5</v>
      </c>
      <c r="F168" s="41">
        <v>18.7</v>
      </c>
      <c r="G168" s="311"/>
      <c r="H168" s="17">
        <v>38.4</v>
      </c>
      <c r="I168" s="17">
        <v>101.7</v>
      </c>
      <c r="J168" s="17">
        <v>86.6</v>
      </c>
      <c r="K168" s="98">
        <v>86.3</v>
      </c>
      <c r="L168" s="266"/>
      <c r="M168" s="99"/>
      <c r="N168" s="17"/>
      <c r="O168" s="41"/>
      <c r="P168" s="99">
        <v>75.900000000000006</v>
      </c>
      <c r="Q168" s="17">
        <v>20</v>
      </c>
      <c r="R168" s="17">
        <v>49</v>
      </c>
      <c r="S168" s="17">
        <v>49</v>
      </c>
      <c r="T168" s="17">
        <v>68.5</v>
      </c>
      <c r="U168" s="17">
        <v>68.5</v>
      </c>
      <c r="V168" s="17">
        <v>68.2</v>
      </c>
      <c r="W168" s="17">
        <v>72.7</v>
      </c>
      <c r="X168" s="17">
        <v>88.1</v>
      </c>
      <c r="Y168" s="17">
        <v>88.2</v>
      </c>
      <c r="Z168" s="17">
        <v>88</v>
      </c>
      <c r="AA168" s="17">
        <v>70.099999999999994</v>
      </c>
      <c r="AB168" s="17">
        <v>103.2</v>
      </c>
      <c r="AC168" s="17">
        <v>824</v>
      </c>
      <c r="AD168" s="17">
        <v>25.4</v>
      </c>
      <c r="AE168" s="41">
        <v>589</v>
      </c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>
        <v>384</v>
      </c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>
        <v>49.1</v>
      </c>
      <c r="E169" s="17">
        <v>89.5</v>
      </c>
      <c r="F169" s="41">
        <v>17.8</v>
      </c>
      <c r="G169" s="311"/>
      <c r="H169" s="17">
        <v>38.200000000000003</v>
      </c>
      <c r="I169" s="17">
        <v>94.3</v>
      </c>
      <c r="J169" s="17">
        <v>85.9</v>
      </c>
      <c r="K169" s="98">
        <v>85.7</v>
      </c>
      <c r="L169" s="266"/>
      <c r="M169" s="99"/>
      <c r="N169" s="17"/>
      <c r="O169" s="41"/>
      <c r="P169" s="99">
        <v>68.7</v>
      </c>
      <c r="Q169" s="17">
        <v>19</v>
      </c>
      <c r="R169" s="17">
        <v>48.9</v>
      </c>
      <c r="S169" s="17">
        <v>48.8</v>
      </c>
      <c r="T169" s="17">
        <v>67.599999999999994</v>
      </c>
      <c r="U169" s="17">
        <v>67.599999999999994</v>
      </c>
      <c r="V169" s="17">
        <v>67.3</v>
      </c>
      <c r="W169" s="17">
        <v>71.7</v>
      </c>
      <c r="X169" s="17">
        <v>87.5</v>
      </c>
      <c r="Y169" s="17">
        <v>87.5</v>
      </c>
      <c r="Z169" s="17">
        <v>87.4</v>
      </c>
      <c r="AA169" s="17">
        <v>69.2</v>
      </c>
      <c r="AB169" s="17">
        <v>103.6</v>
      </c>
      <c r="AC169" s="17">
        <v>823</v>
      </c>
      <c r="AD169" s="17">
        <v>30.2</v>
      </c>
      <c r="AE169" s="41">
        <v>586</v>
      </c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>
        <v>382</v>
      </c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>
        <v>49.4</v>
      </c>
      <c r="E170" s="17">
        <v>80</v>
      </c>
      <c r="F170" s="41">
        <v>18.100000000000001</v>
      </c>
      <c r="G170" s="311"/>
      <c r="H170" s="17">
        <v>38.1</v>
      </c>
      <c r="I170" s="17">
        <v>82.9</v>
      </c>
      <c r="J170" s="17">
        <v>84.6</v>
      </c>
      <c r="K170" s="98">
        <v>84.4</v>
      </c>
      <c r="L170" s="266"/>
      <c r="M170" s="99"/>
      <c r="N170" s="17"/>
      <c r="O170" s="41"/>
      <c r="P170" s="99">
        <v>55.1</v>
      </c>
      <c r="Q170" s="17">
        <v>19.399999999999999</v>
      </c>
      <c r="R170" s="17">
        <v>49.2</v>
      </c>
      <c r="S170" s="17">
        <v>49.2</v>
      </c>
      <c r="T170" s="17">
        <v>66.8</v>
      </c>
      <c r="U170" s="17">
        <v>66.7</v>
      </c>
      <c r="V170" s="17">
        <v>66.400000000000006</v>
      </c>
      <c r="W170" s="17">
        <v>70.5</v>
      </c>
      <c r="X170" s="17">
        <v>86.2</v>
      </c>
      <c r="Y170" s="17">
        <v>86.2</v>
      </c>
      <c r="Z170" s="17">
        <v>86.1</v>
      </c>
      <c r="AA170" s="17">
        <v>68.3</v>
      </c>
      <c r="AB170" s="17">
        <v>105</v>
      </c>
      <c r="AC170" s="17">
        <v>823</v>
      </c>
      <c r="AD170" s="17">
        <v>40.4</v>
      </c>
      <c r="AE170" s="41">
        <v>576</v>
      </c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>
        <v>375</v>
      </c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>
        <v>49.4</v>
      </c>
      <c r="E171" s="17">
        <v>82.3</v>
      </c>
      <c r="F171" s="41">
        <v>17.899999999999999</v>
      </c>
      <c r="G171" s="312"/>
      <c r="H171" s="17">
        <v>34.5</v>
      </c>
      <c r="I171" s="17">
        <v>83.6</v>
      </c>
      <c r="J171" s="17">
        <v>84.1</v>
      </c>
      <c r="K171" s="40">
        <v>83.8</v>
      </c>
      <c r="L171" s="267"/>
      <c r="M171" s="99"/>
      <c r="N171" s="17"/>
      <c r="O171" s="41"/>
      <c r="P171" s="99">
        <v>56.3</v>
      </c>
      <c r="Q171" s="17">
        <v>19.100000000000001</v>
      </c>
      <c r="R171" s="17">
        <v>49.2</v>
      </c>
      <c r="S171" s="17">
        <v>49.1</v>
      </c>
      <c r="T171" s="17">
        <v>64.2</v>
      </c>
      <c r="U171" s="17">
        <v>64.099999999999994</v>
      </c>
      <c r="V171" s="17">
        <v>63.9</v>
      </c>
      <c r="W171" s="17">
        <v>67.900000000000006</v>
      </c>
      <c r="X171" s="17">
        <v>85.6</v>
      </c>
      <c r="Y171" s="17">
        <v>85.7</v>
      </c>
      <c r="Z171" s="17">
        <v>85.6</v>
      </c>
      <c r="AA171" s="17">
        <v>65.7</v>
      </c>
      <c r="AB171" s="17">
        <v>106.4</v>
      </c>
      <c r="AC171" s="17">
        <v>824</v>
      </c>
      <c r="AD171" s="17">
        <v>40.4</v>
      </c>
      <c r="AE171" s="41">
        <v>571</v>
      </c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>
        <v>374</v>
      </c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>
        <f>AVERAGE($D$160:$D$171)</f>
        <v>49.35</v>
      </c>
      <c r="E172" s="78">
        <f>AVERAGE($E$160:$E$171)</f>
        <v>90.216666666666654</v>
      </c>
      <c r="F172" s="102">
        <f>AVERAGE($F$160:$F$171)</f>
        <v>18.525000000000002</v>
      </c>
      <c r="G172" s="77" t="e">
        <f>AVERAGE(G160:G171)</f>
        <v>#DIV/0!</v>
      </c>
      <c r="H172" s="78">
        <f>AVERAGE($H$160:$H$171)</f>
        <v>37.458333333333336</v>
      </c>
      <c r="I172" s="78">
        <f>AVERAGE($I$160:$I$171)</f>
        <v>94.441666666666663</v>
      </c>
      <c r="J172" s="78">
        <f>AVERAGE(J160:J171)</f>
        <v>85.841666666666683</v>
      </c>
      <c r="K172" s="103">
        <f>AVERAGE($K$160:$K$171)</f>
        <v>85.566666666666663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>
        <f t="shared" si="25"/>
        <v>84.216666666666654</v>
      </c>
      <c r="Q172" s="78">
        <f t="shared" si="25"/>
        <v>19.783333333333335</v>
      </c>
      <c r="R172" s="78">
        <f t="shared" si="25"/>
        <v>49.091666666666676</v>
      </c>
      <c r="S172" s="78">
        <f t="shared" si="25"/>
        <v>49.025000000000006</v>
      </c>
      <c r="T172" s="78">
        <f t="shared" si="25"/>
        <v>67.325000000000003</v>
      </c>
      <c r="U172" s="78">
        <f t="shared" si="25"/>
        <v>67.208333333333329</v>
      </c>
      <c r="V172" s="78">
        <f t="shared" si="25"/>
        <v>66.966666666666654</v>
      </c>
      <c r="W172" s="78">
        <f t="shared" si="25"/>
        <v>71.141666666666666</v>
      </c>
      <c r="X172" s="78">
        <f t="shared" si="25"/>
        <v>87.399999999999991</v>
      </c>
      <c r="Y172" s="78">
        <f t="shared" si="25"/>
        <v>87.45</v>
      </c>
      <c r="Z172" s="78">
        <f t="shared" si="25"/>
        <v>87.333333333333329</v>
      </c>
      <c r="AA172" s="78">
        <f t="shared" si="25"/>
        <v>68.808333333333351</v>
      </c>
      <c r="AB172" s="78">
        <f t="shared" si="25"/>
        <v>104.73333333333335</v>
      </c>
      <c r="AC172" s="78">
        <f t="shared" si="25"/>
        <v>823.75</v>
      </c>
      <c r="AD172" s="78">
        <f t="shared" si="25"/>
        <v>22.5</v>
      </c>
      <c r="AE172" s="102">
        <f>AVERAGE($AE$160:$AE$171)</f>
        <v>580.66666666666663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>
        <f>AVERAGE($AU$160:$AU$171)</f>
        <v>379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45396</v>
      </c>
      <c r="B173" s="11">
        <v>12.0833333333333</v>
      </c>
      <c r="C173" s="306"/>
      <c r="D173" s="17">
        <v>49.4</v>
      </c>
      <c r="E173" s="17">
        <v>90.8</v>
      </c>
      <c r="F173" s="41">
        <v>17.2</v>
      </c>
      <c r="G173" s="306"/>
      <c r="H173" s="17">
        <v>34.6</v>
      </c>
      <c r="I173" s="17">
        <v>92.4</v>
      </c>
      <c r="J173" s="17">
        <v>84.1</v>
      </c>
      <c r="K173" s="98">
        <v>83.8</v>
      </c>
      <c r="L173" s="286">
        <v>0</v>
      </c>
      <c r="M173" s="99"/>
      <c r="N173" s="17"/>
      <c r="O173" s="41"/>
      <c r="P173" s="99">
        <v>64.099999999999994</v>
      </c>
      <c r="Q173" s="17">
        <v>18.5</v>
      </c>
      <c r="R173" s="17">
        <v>49.2</v>
      </c>
      <c r="S173" s="17">
        <v>49.1</v>
      </c>
      <c r="T173" s="17">
        <v>64.400000000000006</v>
      </c>
      <c r="U173" s="17">
        <v>64.2</v>
      </c>
      <c r="V173" s="17">
        <v>64</v>
      </c>
      <c r="W173" s="17">
        <v>67.900000000000006</v>
      </c>
      <c r="X173" s="17">
        <v>85.7</v>
      </c>
      <c r="Y173" s="17">
        <v>85.8</v>
      </c>
      <c r="Z173" s="17">
        <v>85.6</v>
      </c>
      <c r="AA173" s="17">
        <v>65.7</v>
      </c>
      <c r="AB173" s="17">
        <v>105.9</v>
      </c>
      <c r="AC173" s="17">
        <v>824</v>
      </c>
      <c r="AD173" s="17">
        <v>35.6</v>
      </c>
      <c r="AE173" s="41">
        <v>574</v>
      </c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>
        <v>375</v>
      </c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>
        <v>49.3</v>
      </c>
      <c r="E174" s="17">
        <v>91.6</v>
      </c>
      <c r="F174" s="41">
        <v>16.399999999999999</v>
      </c>
      <c r="G174" s="311"/>
      <c r="H174" s="17">
        <v>32.1</v>
      </c>
      <c r="I174" s="17">
        <v>91.7</v>
      </c>
      <c r="J174" s="17">
        <v>84.1</v>
      </c>
      <c r="K174" s="98">
        <v>83.8</v>
      </c>
      <c r="L174" s="266"/>
      <c r="M174" s="99"/>
      <c r="N174" s="17"/>
      <c r="O174" s="41"/>
      <c r="P174" s="99">
        <v>93.3</v>
      </c>
      <c r="Q174" s="17">
        <v>17.7</v>
      </c>
      <c r="R174" s="17">
        <v>49</v>
      </c>
      <c r="S174" s="17">
        <v>49</v>
      </c>
      <c r="T174" s="17">
        <v>64.7</v>
      </c>
      <c r="U174" s="17">
        <v>64.5</v>
      </c>
      <c r="V174" s="17">
        <v>64.3</v>
      </c>
      <c r="W174" s="17">
        <v>68.599999999999994</v>
      </c>
      <c r="X174" s="17">
        <v>85.6</v>
      </c>
      <c r="Y174" s="17">
        <v>85.7</v>
      </c>
      <c r="Z174" s="17">
        <v>85.6</v>
      </c>
      <c r="AA174" s="17">
        <v>66.2</v>
      </c>
      <c r="AB174" s="17">
        <v>101.8</v>
      </c>
      <c r="AC174" s="17">
        <v>824</v>
      </c>
      <c r="AD174" s="17">
        <v>13.5</v>
      </c>
      <c r="AE174" s="41">
        <v>582</v>
      </c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>
        <v>49.3</v>
      </c>
      <c r="E175" s="145">
        <v>90.2</v>
      </c>
      <c r="F175" s="41">
        <v>14.9</v>
      </c>
      <c r="G175" s="311"/>
      <c r="H175" s="17">
        <v>31.1</v>
      </c>
      <c r="I175" s="17">
        <v>89.1</v>
      </c>
      <c r="J175" s="17">
        <v>83.9</v>
      </c>
      <c r="K175" s="98">
        <v>83.6</v>
      </c>
      <c r="L175" s="266"/>
      <c r="M175" s="99"/>
      <c r="N175" s="17"/>
      <c r="O175" s="41"/>
      <c r="P175" s="99">
        <v>90.5</v>
      </c>
      <c r="Q175" s="17">
        <v>16.100000000000001</v>
      </c>
      <c r="R175" s="17">
        <v>49</v>
      </c>
      <c r="S175" s="17">
        <v>49</v>
      </c>
      <c r="T175" s="17">
        <v>62.6</v>
      </c>
      <c r="U175" s="17">
        <v>62.3</v>
      </c>
      <c r="V175" s="17">
        <v>62.1</v>
      </c>
      <c r="W175" s="17">
        <v>66.3</v>
      </c>
      <c r="X175" s="17">
        <v>85.5</v>
      </c>
      <c r="Y175" s="17">
        <v>85.5</v>
      </c>
      <c r="Z175" s="17">
        <v>85.6</v>
      </c>
      <c r="AA175" s="17">
        <v>64</v>
      </c>
      <c r="AB175" s="17">
        <v>103.7</v>
      </c>
      <c r="AC175" s="17">
        <v>825</v>
      </c>
      <c r="AD175" s="17">
        <v>16.5</v>
      </c>
      <c r="AE175" s="41">
        <v>577</v>
      </c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>
        <v>49.2</v>
      </c>
      <c r="E176" s="17">
        <v>86.7</v>
      </c>
      <c r="F176" s="41">
        <v>15.2</v>
      </c>
      <c r="G176" s="311"/>
      <c r="H176" s="17">
        <v>35.5</v>
      </c>
      <c r="I176" s="17">
        <v>88.7</v>
      </c>
      <c r="J176" s="17">
        <v>83.9</v>
      </c>
      <c r="K176" s="98">
        <v>83.7</v>
      </c>
      <c r="L176" s="266"/>
      <c r="M176" s="99"/>
      <c r="N176" s="17"/>
      <c r="O176" s="41"/>
      <c r="P176" s="99">
        <v>89.6</v>
      </c>
      <c r="Q176" s="17">
        <v>16.600000000000001</v>
      </c>
      <c r="R176" s="17">
        <v>49</v>
      </c>
      <c r="S176" s="17">
        <v>48.9</v>
      </c>
      <c r="T176" s="17">
        <v>64</v>
      </c>
      <c r="U176" s="17">
        <v>63.8</v>
      </c>
      <c r="V176" s="17">
        <v>63.6</v>
      </c>
      <c r="W176" s="17">
        <v>67.8</v>
      </c>
      <c r="X176" s="17">
        <v>85.4</v>
      </c>
      <c r="Y176" s="17">
        <v>85.5</v>
      </c>
      <c r="Z176" s="17">
        <v>85.4</v>
      </c>
      <c r="AA176" s="17">
        <v>65.400000000000006</v>
      </c>
      <c r="AB176" s="17">
        <v>102.8</v>
      </c>
      <c r="AC176" s="17">
        <v>823</v>
      </c>
      <c r="AD176" s="17">
        <v>16.399999999999999</v>
      </c>
      <c r="AE176" s="41">
        <v>580</v>
      </c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>
        <v>49.4</v>
      </c>
      <c r="E177" s="17">
        <v>91.1</v>
      </c>
      <c r="F177" s="41">
        <v>16.2</v>
      </c>
      <c r="G177" s="311"/>
      <c r="H177" s="17">
        <v>37.799999999999997</v>
      </c>
      <c r="I177" s="17">
        <v>92.5</v>
      </c>
      <c r="J177" s="17">
        <v>84.7</v>
      </c>
      <c r="K177" s="98">
        <v>84.4</v>
      </c>
      <c r="L177" s="266"/>
      <c r="M177" s="99"/>
      <c r="N177" s="17"/>
      <c r="O177" s="41"/>
      <c r="P177" s="99">
        <v>92.8</v>
      </c>
      <c r="Q177" s="17">
        <v>17.5</v>
      </c>
      <c r="R177" s="17">
        <v>49.1</v>
      </c>
      <c r="S177" s="17">
        <v>49.1</v>
      </c>
      <c r="T177" s="17">
        <v>64.599999999999994</v>
      </c>
      <c r="U177" s="17">
        <v>64.400000000000006</v>
      </c>
      <c r="V177" s="17">
        <v>64.2</v>
      </c>
      <c r="W177" s="17">
        <v>68.3</v>
      </c>
      <c r="X177" s="17">
        <v>86.3</v>
      </c>
      <c r="Y177" s="17">
        <v>86.4</v>
      </c>
      <c r="Z177" s="17">
        <v>86.2</v>
      </c>
      <c r="AA177" s="17">
        <v>66</v>
      </c>
      <c r="AB177" s="17">
        <v>105.8</v>
      </c>
      <c r="AC177" s="17">
        <v>823</v>
      </c>
      <c r="AD177" s="17">
        <v>16.5</v>
      </c>
      <c r="AE177" s="41">
        <v>577</v>
      </c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>
        <v>49.5</v>
      </c>
      <c r="E178" s="17">
        <v>87.9</v>
      </c>
      <c r="F178" s="41">
        <v>17.3</v>
      </c>
      <c r="G178" s="311"/>
      <c r="H178" s="17">
        <v>38.1</v>
      </c>
      <c r="I178" s="17">
        <v>90.9</v>
      </c>
      <c r="J178" s="17">
        <v>85.4</v>
      </c>
      <c r="K178" s="98">
        <v>85.2</v>
      </c>
      <c r="L178" s="266"/>
      <c r="M178" s="99"/>
      <c r="N178" s="17"/>
      <c r="O178" s="41"/>
      <c r="P178" s="99">
        <v>91.9</v>
      </c>
      <c r="Q178" s="17">
        <v>18.7</v>
      </c>
      <c r="R178" s="17">
        <v>49.2</v>
      </c>
      <c r="S178" s="17">
        <v>49.2</v>
      </c>
      <c r="T178" s="17">
        <v>66.3</v>
      </c>
      <c r="U178" s="17">
        <v>66.2</v>
      </c>
      <c r="V178" s="17">
        <v>65.900000000000006</v>
      </c>
      <c r="W178" s="17">
        <v>70.099999999999994</v>
      </c>
      <c r="X178" s="17">
        <v>87</v>
      </c>
      <c r="Y178" s="17">
        <v>87</v>
      </c>
      <c r="Z178" s="17">
        <v>86.9</v>
      </c>
      <c r="AA178" s="17">
        <v>67.8</v>
      </c>
      <c r="AB178" s="17">
        <v>105.3</v>
      </c>
      <c r="AC178" s="17">
        <v>825</v>
      </c>
      <c r="AD178" s="17">
        <v>16.5</v>
      </c>
      <c r="AE178" s="41">
        <v>585</v>
      </c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>
        <v>321</v>
      </c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>
        <v>49.4</v>
      </c>
      <c r="E179" s="17">
        <v>91.3</v>
      </c>
      <c r="F179" s="41">
        <v>17.600000000000001</v>
      </c>
      <c r="G179" s="311"/>
      <c r="H179" s="17">
        <v>38.9</v>
      </c>
      <c r="I179" s="17">
        <v>94.3</v>
      </c>
      <c r="J179" s="17">
        <v>86.3</v>
      </c>
      <c r="K179" s="98">
        <v>86</v>
      </c>
      <c r="L179" s="266"/>
      <c r="M179" s="99"/>
      <c r="N179" s="17"/>
      <c r="O179" s="41"/>
      <c r="P179" s="99">
        <v>95.9</v>
      </c>
      <c r="Q179" s="17">
        <v>19.100000000000001</v>
      </c>
      <c r="R179" s="17">
        <v>49.1</v>
      </c>
      <c r="S179" s="17">
        <v>49</v>
      </c>
      <c r="T179" s="17">
        <v>67.400000000000006</v>
      </c>
      <c r="U179" s="17">
        <v>67.2</v>
      </c>
      <c r="V179" s="17">
        <v>67</v>
      </c>
      <c r="W179" s="17">
        <v>71.3</v>
      </c>
      <c r="X179" s="17">
        <v>87.8</v>
      </c>
      <c r="Y179" s="17">
        <v>87.9</v>
      </c>
      <c r="Z179" s="17">
        <v>87.8</v>
      </c>
      <c r="AA179" s="17">
        <v>68.900000000000006</v>
      </c>
      <c r="AB179" s="17">
        <v>104.4</v>
      </c>
      <c r="AC179" s="17">
        <v>824</v>
      </c>
      <c r="AD179" s="17">
        <v>13.5</v>
      </c>
      <c r="AE179" s="41">
        <v>588</v>
      </c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>
        <v>323</v>
      </c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>
        <v>49.4</v>
      </c>
      <c r="E180" s="17">
        <v>92.9</v>
      </c>
      <c r="F180" s="41">
        <v>17.600000000000001</v>
      </c>
      <c r="G180" s="311"/>
      <c r="H180" s="17">
        <v>39.200000000000003</v>
      </c>
      <c r="I180" s="17">
        <v>95.8</v>
      </c>
      <c r="J180" s="17">
        <v>87.2</v>
      </c>
      <c r="K180" s="98">
        <v>86.9</v>
      </c>
      <c r="L180" s="266"/>
      <c r="M180" s="99"/>
      <c r="N180" s="17"/>
      <c r="O180" s="41"/>
      <c r="P180" s="99">
        <v>80.5</v>
      </c>
      <c r="Q180" s="17">
        <v>19</v>
      </c>
      <c r="R180" s="17">
        <v>49.1</v>
      </c>
      <c r="S180" s="17">
        <v>49.1</v>
      </c>
      <c r="T180" s="17">
        <v>68.5</v>
      </c>
      <c r="U180" s="17">
        <v>68.3</v>
      </c>
      <c r="V180" s="17">
        <v>68.099999999999994</v>
      </c>
      <c r="W180" s="17">
        <v>72.5</v>
      </c>
      <c r="X180" s="17">
        <v>88.7</v>
      </c>
      <c r="Y180" s="17">
        <v>88.8</v>
      </c>
      <c r="Z180" s="17">
        <v>88.7</v>
      </c>
      <c r="AA180" s="17">
        <v>69.900000000000006</v>
      </c>
      <c r="AB180" s="17">
        <v>103.4</v>
      </c>
      <c r="AC180" s="17">
        <v>824</v>
      </c>
      <c r="AD180" s="17">
        <v>22.5</v>
      </c>
      <c r="AE180" s="41">
        <v>592</v>
      </c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>
        <v>340</v>
      </c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>
        <v>49.3</v>
      </c>
      <c r="E181" s="17">
        <v>91.5</v>
      </c>
      <c r="F181" s="41">
        <v>17.3</v>
      </c>
      <c r="G181" s="311"/>
      <c r="H181" s="17">
        <v>34</v>
      </c>
      <c r="I181" s="17">
        <v>95.9</v>
      </c>
      <c r="J181" s="17">
        <v>87.7</v>
      </c>
      <c r="K181" s="98">
        <v>87.5</v>
      </c>
      <c r="L181" s="266"/>
      <c r="M181" s="99"/>
      <c r="N181" s="17"/>
      <c r="O181" s="41"/>
      <c r="P181" s="99">
        <v>80.8</v>
      </c>
      <c r="Q181" s="17">
        <v>18.5</v>
      </c>
      <c r="R181" s="17">
        <v>49.1</v>
      </c>
      <c r="S181" s="17">
        <v>49</v>
      </c>
      <c r="T181" s="17">
        <v>67.099999999999994</v>
      </c>
      <c r="U181" s="17">
        <v>66.900000000000006</v>
      </c>
      <c r="V181" s="17">
        <v>66.599999999999994</v>
      </c>
      <c r="W181" s="17">
        <v>71.099999999999994</v>
      </c>
      <c r="X181" s="17">
        <v>89.3</v>
      </c>
      <c r="Y181" s="17">
        <v>89.4</v>
      </c>
      <c r="Z181" s="17">
        <v>89.2</v>
      </c>
      <c r="AA181" s="17">
        <v>68.5</v>
      </c>
      <c r="AB181" s="17">
        <v>103.5</v>
      </c>
      <c r="AC181" s="17">
        <v>825</v>
      </c>
      <c r="AD181" s="17">
        <v>22.3</v>
      </c>
      <c r="AE181" s="41">
        <v>598</v>
      </c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>
        <v>344</v>
      </c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>
        <v>49.3</v>
      </c>
      <c r="E182" s="17">
        <v>94.6</v>
      </c>
      <c r="F182" s="41">
        <v>16.5</v>
      </c>
      <c r="G182" s="311"/>
      <c r="H182" s="17">
        <v>34</v>
      </c>
      <c r="I182" s="17">
        <v>96.8</v>
      </c>
      <c r="J182" s="17">
        <v>87.6</v>
      </c>
      <c r="K182" s="98">
        <v>87.3</v>
      </c>
      <c r="L182" s="266"/>
      <c r="M182" s="99"/>
      <c r="N182" s="17"/>
      <c r="O182" s="41"/>
      <c r="P182" s="99">
        <v>80.900000000000006</v>
      </c>
      <c r="Q182" s="17">
        <v>17.600000000000001</v>
      </c>
      <c r="R182" s="17">
        <v>49.1</v>
      </c>
      <c r="S182" s="17">
        <v>49</v>
      </c>
      <c r="T182" s="17">
        <v>66.400000000000006</v>
      </c>
      <c r="U182" s="17">
        <v>66.2</v>
      </c>
      <c r="V182" s="17">
        <v>66</v>
      </c>
      <c r="W182" s="17">
        <v>70.400000000000006</v>
      </c>
      <c r="X182" s="17">
        <v>89.1</v>
      </c>
      <c r="Y182" s="17">
        <v>89.2</v>
      </c>
      <c r="Z182" s="17">
        <v>89</v>
      </c>
      <c r="AA182" s="17">
        <v>67.900000000000006</v>
      </c>
      <c r="AB182" s="17">
        <v>104.3</v>
      </c>
      <c r="AC182" s="17">
        <v>824</v>
      </c>
      <c r="AD182" s="17">
        <v>22.4</v>
      </c>
      <c r="AE182" s="41">
        <v>599</v>
      </c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>
        <v>342</v>
      </c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>
        <v>47.8</v>
      </c>
      <c r="E183" s="17">
        <v>99.7</v>
      </c>
      <c r="F183" s="41">
        <v>16</v>
      </c>
      <c r="G183" s="311"/>
      <c r="H183" s="17">
        <v>29.4</v>
      </c>
      <c r="I183" s="17">
        <v>100.7</v>
      </c>
      <c r="J183" s="17">
        <v>69.2</v>
      </c>
      <c r="K183" s="98">
        <v>68.900000000000006</v>
      </c>
      <c r="L183" s="266"/>
      <c r="M183" s="99"/>
      <c r="N183" s="17"/>
      <c r="O183" s="41"/>
      <c r="P183" s="99">
        <v>72</v>
      </c>
      <c r="Q183" s="17">
        <v>17.100000000000001</v>
      </c>
      <c r="R183" s="17">
        <v>47.5</v>
      </c>
      <c r="S183" s="17">
        <v>47.5</v>
      </c>
      <c r="T183" s="17">
        <v>56.5</v>
      </c>
      <c r="U183" s="17">
        <v>56.3</v>
      </c>
      <c r="V183" s="17">
        <v>56.2</v>
      </c>
      <c r="W183" s="17">
        <v>59.1</v>
      </c>
      <c r="X183" s="17">
        <v>75</v>
      </c>
      <c r="Y183" s="17">
        <v>75.099999999999994</v>
      </c>
      <c r="Z183" s="17">
        <v>74.900000000000006</v>
      </c>
      <c r="AA183" s="17">
        <v>57.7</v>
      </c>
      <c r="AB183" s="17">
        <v>107</v>
      </c>
      <c r="AC183" s="17">
        <v>825</v>
      </c>
      <c r="AD183" s="17">
        <v>35.5</v>
      </c>
      <c r="AE183" s="41">
        <v>498</v>
      </c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>
        <v>286</v>
      </c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>
        <v>49.5</v>
      </c>
      <c r="E184" s="17">
        <v>85.7</v>
      </c>
      <c r="F184" s="41">
        <v>16.399999999999999</v>
      </c>
      <c r="G184" s="312"/>
      <c r="H184" s="17">
        <v>32.9</v>
      </c>
      <c r="I184" s="17">
        <v>86.2</v>
      </c>
      <c r="J184" s="17">
        <v>82.6</v>
      </c>
      <c r="K184" s="40">
        <v>82.3</v>
      </c>
      <c r="L184" s="267"/>
      <c r="M184" s="99"/>
      <c r="N184" s="17"/>
      <c r="O184" s="41"/>
      <c r="P184" s="99">
        <v>66.400000000000006</v>
      </c>
      <c r="Q184" s="17">
        <v>17.5</v>
      </c>
      <c r="R184" s="17">
        <v>49.3</v>
      </c>
      <c r="S184" s="17">
        <v>49.2</v>
      </c>
      <c r="T184" s="17">
        <v>62.1</v>
      </c>
      <c r="U184" s="17">
        <v>61.9</v>
      </c>
      <c r="V184" s="17">
        <v>61.6</v>
      </c>
      <c r="W184" s="17">
        <v>65.400000000000006</v>
      </c>
      <c r="X184" s="17">
        <v>84.2</v>
      </c>
      <c r="Y184" s="17">
        <v>84.3</v>
      </c>
      <c r="Z184" s="17">
        <v>84.2</v>
      </c>
      <c r="AA184" s="17">
        <v>63.4</v>
      </c>
      <c r="AB184" s="17">
        <v>107.2</v>
      </c>
      <c r="AC184" s="17">
        <v>826</v>
      </c>
      <c r="AD184" s="17">
        <v>35.6</v>
      </c>
      <c r="AE184" s="41">
        <v>561</v>
      </c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>
        <v>325</v>
      </c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>
        <f>AVERAGE($D$173:$D$184)</f>
        <v>49.233333333333327</v>
      </c>
      <c r="E185" s="78">
        <f>AVERAGE($E$173:$E$184)</f>
        <v>91.166666666666671</v>
      </c>
      <c r="F185" s="102">
        <f>AVERAGE($F$173:$F$184)</f>
        <v>16.55</v>
      </c>
      <c r="G185" s="77" t="e">
        <f>AVERAGE(G173:G184)</f>
        <v>#DIV/0!</v>
      </c>
      <c r="H185" s="78">
        <f>AVERAGE($H$173:$H$184)</f>
        <v>34.799999999999997</v>
      </c>
      <c r="I185" s="78">
        <f>AVERAGE($I$173:$I$184)</f>
        <v>92.916666666666671</v>
      </c>
      <c r="J185" s="78">
        <f>AVERAGE(J173:J184)</f>
        <v>83.89166666666668</v>
      </c>
      <c r="K185" s="103">
        <f>AVERAGE($K$173:$K$184)</f>
        <v>83.61666666666666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>
        <f t="shared" si="27"/>
        <v>83.224999999999994</v>
      </c>
      <c r="Q185" s="78">
        <f t="shared" si="27"/>
        <v>17.824999999999999</v>
      </c>
      <c r="R185" s="78">
        <f t="shared" si="27"/>
        <v>48.975000000000001</v>
      </c>
      <c r="S185" s="78">
        <v>49.1</v>
      </c>
      <c r="T185" s="78">
        <f t="shared" si="27"/>
        <v>64.55</v>
      </c>
      <c r="U185" s="78">
        <f t="shared" si="27"/>
        <v>64.349999999999994</v>
      </c>
      <c r="V185" s="78">
        <f t="shared" si="27"/>
        <v>64.13333333333334</v>
      </c>
      <c r="W185" s="78">
        <f t="shared" si="27"/>
        <v>68.233333333333334</v>
      </c>
      <c r="X185" s="78">
        <f t="shared" si="27"/>
        <v>85.8</v>
      </c>
      <c r="Y185" s="78">
        <f t="shared" si="27"/>
        <v>85.883333333333326</v>
      </c>
      <c r="Z185" s="78">
        <f t="shared" si="27"/>
        <v>85.758333333333326</v>
      </c>
      <c r="AA185" s="78">
        <f t="shared" si="27"/>
        <v>65.95</v>
      </c>
      <c r="AB185" s="78">
        <f t="shared" si="27"/>
        <v>104.59166666666665</v>
      </c>
      <c r="AC185" s="78">
        <f t="shared" si="27"/>
        <v>824.33333333333337</v>
      </c>
      <c r="AD185" s="78">
        <f t="shared" si="27"/>
        <v>22.233333333333334</v>
      </c>
      <c r="AE185" s="102">
        <f>AVERAGE($AE$173:$AE$184)</f>
        <v>575.91666666666663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>
        <f>AVERAGE($AU$173:$AU$184)</f>
        <v>332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45397</v>
      </c>
      <c r="B186" s="11">
        <v>13.0833333333333</v>
      </c>
      <c r="C186" s="306"/>
      <c r="D186" s="17">
        <v>49.3</v>
      </c>
      <c r="E186" s="17">
        <v>96.5</v>
      </c>
      <c r="F186" s="41">
        <v>16.3</v>
      </c>
      <c r="G186" s="306"/>
      <c r="H186" s="17">
        <v>32.6</v>
      </c>
      <c r="I186" s="17">
        <v>97.1</v>
      </c>
      <c r="J186" s="17">
        <v>84.8</v>
      </c>
      <c r="K186" s="98">
        <v>84.5</v>
      </c>
      <c r="L186" s="286">
        <v>0</v>
      </c>
      <c r="M186" s="99"/>
      <c r="N186" s="17"/>
      <c r="O186" s="41"/>
      <c r="P186" s="99">
        <v>78.8</v>
      </c>
      <c r="Q186" s="17">
        <v>17.5</v>
      </c>
      <c r="R186" s="17">
        <v>49.1</v>
      </c>
      <c r="S186" s="17">
        <v>49.1</v>
      </c>
      <c r="T186" s="17">
        <v>63.7</v>
      </c>
      <c r="U186" s="17">
        <v>63.5</v>
      </c>
      <c r="V186" s="17">
        <v>63.3</v>
      </c>
      <c r="W186" s="17">
        <v>67.3</v>
      </c>
      <c r="X186" s="17">
        <v>86.4</v>
      </c>
      <c r="Y186" s="17">
        <v>86.5</v>
      </c>
      <c r="Z186" s="17">
        <v>86.3</v>
      </c>
      <c r="AA186" s="17">
        <v>65.099999999999994</v>
      </c>
      <c r="AB186" s="17">
        <v>105.8</v>
      </c>
      <c r="AC186" s="17">
        <v>824</v>
      </c>
      <c r="AD186" s="17">
        <v>25.8</v>
      </c>
      <c r="AE186" s="41">
        <v>578</v>
      </c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>
        <v>334</v>
      </c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>
        <v>49.4</v>
      </c>
      <c r="E187" s="17">
        <v>94</v>
      </c>
      <c r="F187" s="41">
        <v>15.8</v>
      </c>
      <c r="G187" s="311"/>
      <c r="H187" s="17">
        <v>32.4</v>
      </c>
      <c r="I187" s="17">
        <v>94.9</v>
      </c>
      <c r="J187" s="17">
        <v>86.3</v>
      </c>
      <c r="K187" s="98">
        <v>86</v>
      </c>
      <c r="L187" s="266"/>
      <c r="M187" s="99"/>
      <c r="N187" s="17"/>
      <c r="O187" s="41"/>
      <c r="P187" s="99">
        <v>77.7</v>
      </c>
      <c r="Q187" s="17">
        <v>17</v>
      </c>
      <c r="R187" s="17">
        <v>49.1</v>
      </c>
      <c r="S187" s="17">
        <v>49.1</v>
      </c>
      <c r="T187" s="17">
        <v>64.3</v>
      </c>
      <c r="U187" s="17">
        <v>64.099999999999994</v>
      </c>
      <c r="V187" s="17">
        <v>63.9</v>
      </c>
      <c r="W187" s="17">
        <v>68.099999999999994</v>
      </c>
      <c r="X187" s="17">
        <v>87.8</v>
      </c>
      <c r="Y187" s="17">
        <v>87.9</v>
      </c>
      <c r="Z187" s="17">
        <v>87.8</v>
      </c>
      <c r="AA187" s="17">
        <v>65.7</v>
      </c>
      <c r="AB187" s="17">
        <v>105.8</v>
      </c>
      <c r="AC187" s="17">
        <v>825</v>
      </c>
      <c r="AD187" s="17">
        <v>25.6</v>
      </c>
      <c r="AE187" s="41">
        <v>589</v>
      </c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>
        <v>340</v>
      </c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>
        <v>49.3</v>
      </c>
      <c r="E188" s="17">
        <v>91.5</v>
      </c>
      <c r="F188" s="41">
        <v>15.6</v>
      </c>
      <c r="G188" s="311"/>
      <c r="H188" s="17">
        <v>33.700000000000003</v>
      </c>
      <c r="I188" s="17">
        <v>94.2</v>
      </c>
      <c r="J188" s="17">
        <v>86.5</v>
      </c>
      <c r="K188" s="98">
        <v>86.2</v>
      </c>
      <c r="L188" s="266"/>
      <c r="M188" s="99"/>
      <c r="N188" s="17"/>
      <c r="O188" s="41"/>
      <c r="P188" s="99">
        <v>78.3</v>
      </c>
      <c r="Q188" s="17">
        <v>16.8</v>
      </c>
      <c r="R188" s="17">
        <v>49.1</v>
      </c>
      <c r="S188" s="17">
        <v>49.1</v>
      </c>
      <c r="T188" s="17">
        <v>64.7</v>
      </c>
      <c r="U188" s="17">
        <v>64.5</v>
      </c>
      <c r="V188" s="17">
        <v>64.3</v>
      </c>
      <c r="W188" s="17">
        <v>68.5</v>
      </c>
      <c r="X188" s="17">
        <v>88</v>
      </c>
      <c r="Y188" s="17">
        <v>88.1</v>
      </c>
      <c r="Z188" s="17">
        <v>88</v>
      </c>
      <c r="AA188" s="17">
        <v>66.099999999999994</v>
      </c>
      <c r="AB188" s="17">
        <v>105.5</v>
      </c>
      <c r="AC188" s="17">
        <v>823</v>
      </c>
      <c r="AD188" s="17">
        <v>25.5</v>
      </c>
      <c r="AE188" s="41">
        <v>590</v>
      </c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>
        <v>340</v>
      </c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>
        <v>49.3</v>
      </c>
      <c r="E189" s="17">
        <v>94.3</v>
      </c>
      <c r="F189" s="41">
        <v>15.7</v>
      </c>
      <c r="G189" s="311"/>
      <c r="H189" s="17">
        <v>36.6</v>
      </c>
      <c r="I189" s="17">
        <v>96.3</v>
      </c>
      <c r="J189" s="17">
        <v>85.4</v>
      </c>
      <c r="K189" s="98">
        <v>85.1</v>
      </c>
      <c r="L189" s="266"/>
      <c r="M189" s="99"/>
      <c r="N189" s="17"/>
      <c r="O189" s="41"/>
      <c r="P189" s="99">
        <v>66</v>
      </c>
      <c r="Q189" s="17">
        <v>17.2</v>
      </c>
      <c r="R189" s="17">
        <v>49</v>
      </c>
      <c r="S189" s="17">
        <v>49</v>
      </c>
      <c r="T189" s="17">
        <v>65.5</v>
      </c>
      <c r="U189" s="17">
        <v>65.2</v>
      </c>
      <c r="V189" s="17">
        <v>64.900000000000006</v>
      </c>
      <c r="W189" s="17">
        <v>69</v>
      </c>
      <c r="X189" s="17">
        <v>87</v>
      </c>
      <c r="Y189" s="17">
        <v>87.1</v>
      </c>
      <c r="Z189" s="17">
        <v>86.9</v>
      </c>
      <c r="AA189" s="17">
        <v>66.8</v>
      </c>
      <c r="AB189" s="17">
        <v>105.1</v>
      </c>
      <c r="AC189" s="17">
        <v>824</v>
      </c>
      <c r="AD189" s="17">
        <v>35</v>
      </c>
      <c r="AE189" s="41">
        <v>583</v>
      </c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>
        <v>335</v>
      </c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>
        <v>40.6</v>
      </c>
      <c r="E190" s="17">
        <v>0</v>
      </c>
      <c r="F190" s="41">
        <v>16.399999999999999</v>
      </c>
      <c r="G190" s="311"/>
      <c r="H190" s="17">
        <v>38.1</v>
      </c>
      <c r="I190" s="17">
        <v>0</v>
      </c>
      <c r="J190" s="17">
        <v>81.5</v>
      </c>
      <c r="K190" s="98">
        <v>81.5</v>
      </c>
      <c r="L190" s="266"/>
      <c r="M190" s="99"/>
      <c r="N190" s="17"/>
      <c r="O190" s="41"/>
      <c r="P190" s="99">
        <v>11.7</v>
      </c>
      <c r="Q190" s="17">
        <v>25.9</v>
      </c>
      <c r="R190" s="17">
        <v>40.6</v>
      </c>
      <c r="S190" s="17">
        <v>40.6</v>
      </c>
      <c r="T190" s="17">
        <v>65.3</v>
      </c>
      <c r="U190" s="17">
        <v>65.2</v>
      </c>
      <c r="V190" s="17">
        <v>64.900000000000006</v>
      </c>
      <c r="W190" s="17">
        <v>68.400000000000006</v>
      </c>
      <c r="X190" s="17">
        <v>65.3</v>
      </c>
      <c r="Y190" s="17">
        <v>65.400000000000006</v>
      </c>
      <c r="Z190" s="17">
        <v>66.8</v>
      </c>
      <c r="AA190" s="17">
        <v>65.099999999999994</v>
      </c>
      <c r="AB190" s="17">
        <v>86.7</v>
      </c>
      <c r="AC190" s="17">
        <v>825</v>
      </c>
      <c r="AD190" s="17">
        <v>91.8</v>
      </c>
      <c r="AE190" s="41">
        <v>444</v>
      </c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>
        <v>279</v>
      </c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>
        <v>45.4</v>
      </c>
      <c r="E191" s="17">
        <v>0</v>
      </c>
      <c r="F191" s="41">
        <v>34.6</v>
      </c>
      <c r="G191" s="311"/>
      <c r="H191" s="17">
        <v>42.9</v>
      </c>
      <c r="I191" s="17">
        <v>0</v>
      </c>
      <c r="J191" s="17">
        <v>76.400000000000006</v>
      </c>
      <c r="K191" s="98">
        <v>76.400000000000006</v>
      </c>
      <c r="L191" s="266"/>
      <c r="M191" s="99"/>
      <c r="N191" s="17"/>
      <c r="O191" s="41"/>
      <c r="P191" s="99">
        <v>12.2</v>
      </c>
      <c r="Q191" s="17">
        <v>27.5</v>
      </c>
      <c r="R191" s="17">
        <v>45.4</v>
      </c>
      <c r="S191" s="17">
        <v>45.4</v>
      </c>
      <c r="T191" s="17">
        <v>67.3</v>
      </c>
      <c r="U191" s="17">
        <v>67.099999999999994</v>
      </c>
      <c r="V191" s="17">
        <v>66.8</v>
      </c>
      <c r="W191" s="17">
        <v>70.2</v>
      </c>
      <c r="X191" s="17">
        <v>73.099999999999994</v>
      </c>
      <c r="Y191" s="17">
        <v>73.2</v>
      </c>
      <c r="Z191" s="17">
        <v>68.7</v>
      </c>
      <c r="AA191" s="17">
        <v>72.900000000000006</v>
      </c>
      <c r="AB191" s="17">
        <v>104.5</v>
      </c>
      <c r="AC191" s="17">
        <v>883</v>
      </c>
      <c r="AD191" s="17">
        <v>100</v>
      </c>
      <c r="AE191" s="41">
        <v>541</v>
      </c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>
        <v>304</v>
      </c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>
        <v>42.5</v>
      </c>
      <c r="E192" s="17">
        <v>0</v>
      </c>
      <c r="F192" s="41">
        <v>38.299999999999997</v>
      </c>
      <c r="G192" s="311"/>
      <c r="H192" s="17">
        <v>45.5</v>
      </c>
      <c r="I192" s="17">
        <v>0</v>
      </c>
      <c r="J192" s="17">
        <v>74.900000000000006</v>
      </c>
      <c r="K192" s="98">
        <v>74.8</v>
      </c>
      <c r="L192" s="266"/>
      <c r="M192" s="99"/>
      <c r="N192" s="17"/>
      <c r="O192" s="41"/>
      <c r="P192" s="99">
        <v>11.8</v>
      </c>
      <c r="Q192" s="17">
        <v>29</v>
      </c>
      <c r="R192" s="17">
        <v>42.5</v>
      </c>
      <c r="S192" s="17">
        <v>42.4</v>
      </c>
      <c r="T192" s="17">
        <v>68.400000000000006</v>
      </c>
      <c r="U192" s="17">
        <v>68.400000000000006</v>
      </c>
      <c r="V192" s="17">
        <v>68.2</v>
      </c>
      <c r="W192" s="17">
        <v>71.5</v>
      </c>
      <c r="X192" s="17">
        <v>68</v>
      </c>
      <c r="Y192" s="17">
        <v>68</v>
      </c>
      <c r="Z192" s="17">
        <v>70</v>
      </c>
      <c r="AA192" s="17">
        <v>67.8</v>
      </c>
      <c r="AB192" s="17">
        <v>96.8</v>
      </c>
      <c r="AC192" s="17">
        <v>881</v>
      </c>
      <c r="AD192" s="17">
        <v>100</v>
      </c>
      <c r="AE192" s="41">
        <v>505</v>
      </c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>
        <v>283</v>
      </c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>
        <v>46.6</v>
      </c>
      <c r="E193" s="17">
        <v>0</v>
      </c>
      <c r="F193" s="41">
        <v>34.200000000000003</v>
      </c>
      <c r="G193" s="311"/>
      <c r="H193" s="17">
        <v>41</v>
      </c>
      <c r="I193" s="17">
        <v>0</v>
      </c>
      <c r="J193" s="17">
        <v>73</v>
      </c>
      <c r="K193" s="98">
        <v>73</v>
      </c>
      <c r="L193" s="266"/>
      <c r="M193" s="99"/>
      <c r="N193" s="17"/>
      <c r="O193" s="41"/>
      <c r="P193" s="99">
        <v>12.3</v>
      </c>
      <c r="Q193" s="17">
        <v>27.2</v>
      </c>
      <c r="R193" s="17">
        <v>46.6</v>
      </c>
      <c r="S193" s="17">
        <v>46.5</v>
      </c>
      <c r="T193" s="17">
        <v>67.400000000000006</v>
      </c>
      <c r="U193" s="17">
        <v>67.400000000000006</v>
      </c>
      <c r="V193" s="17">
        <v>67.099999999999994</v>
      </c>
      <c r="W193" s="17">
        <v>70.400000000000006</v>
      </c>
      <c r="X193" s="17">
        <v>74.900000000000006</v>
      </c>
      <c r="Y193" s="17">
        <v>75</v>
      </c>
      <c r="Z193" s="17">
        <v>74.8</v>
      </c>
      <c r="AA193" s="17">
        <v>68.8</v>
      </c>
      <c r="AB193" s="17">
        <v>107.1</v>
      </c>
      <c r="AC193" s="17">
        <v>881</v>
      </c>
      <c r="AD193" s="17">
        <v>100.1</v>
      </c>
      <c r="AE193" s="41">
        <v>551</v>
      </c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>
        <v>307</v>
      </c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>
        <v>44.2</v>
      </c>
      <c r="E194" s="17">
        <v>0</v>
      </c>
      <c r="F194" s="41">
        <v>31.1</v>
      </c>
      <c r="G194" s="311"/>
      <c r="H194" s="17">
        <v>35.799999999999997</v>
      </c>
      <c r="I194" s="17">
        <v>0</v>
      </c>
      <c r="J194" s="17">
        <v>72</v>
      </c>
      <c r="K194" s="98">
        <v>71.900000000000006</v>
      </c>
      <c r="L194" s="266"/>
      <c r="M194" s="99"/>
      <c r="N194" s="17"/>
      <c r="O194" s="41"/>
      <c r="P194" s="99">
        <v>12.1</v>
      </c>
      <c r="Q194" s="143">
        <v>26.1</v>
      </c>
      <c r="R194" s="143">
        <v>44.2</v>
      </c>
      <c r="S194" s="17">
        <v>44.1</v>
      </c>
      <c r="T194" s="17">
        <v>66.099999999999994</v>
      </c>
      <c r="U194" s="17">
        <v>66.099999999999994</v>
      </c>
      <c r="V194" s="17">
        <v>65.8</v>
      </c>
      <c r="W194" s="17">
        <v>69.099999999999994</v>
      </c>
      <c r="X194" s="17">
        <v>71</v>
      </c>
      <c r="Y194" s="17">
        <v>71.099999999999994</v>
      </c>
      <c r="Z194" s="17">
        <v>70.900000000000006</v>
      </c>
      <c r="AA194" s="17">
        <v>67.599999999999994</v>
      </c>
      <c r="AB194" s="17">
        <v>101.6</v>
      </c>
      <c r="AC194" s="17">
        <v>882</v>
      </c>
      <c r="AD194" s="17">
        <v>100</v>
      </c>
      <c r="AE194" s="41">
        <v>525</v>
      </c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>
        <v>42.4</v>
      </c>
      <c r="E195" s="17">
        <v>0</v>
      </c>
      <c r="F195" s="41">
        <v>29.7</v>
      </c>
      <c r="G195" s="311"/>
      <c r="H195" s="17">
        <v>32.799999999999997</v>
      </c>
      <c r="I195" s="17">
        <v>0</v>
      </c>
      <c r="J195" s="17">
        <v>71.599999999999994</v>
      </c>
      <c r="K195" s="98">
        <v>71.5</v>
      </c>
      <c r="L195" s="266"/>
      <c r="M195" s="99"/>
      <c r="N195" s="17"/>
      <c r="O195" s="41"/>
      <c r="P195" s="99">
        <v>11.9</v>
      </c>
      <c r="Q195" s="17">
        <v>25.8</v>
      </c>
      <c r="R195" s="17">
        <v>42.4</v>
      </c>
      <c r="S195" s="17">
        <v>42.3</v>
      </c>
      <c r="T195" s="17">
        <v>65.400000000000006</v>
      </c>
      <c r="U195" s="17">
        <v>65.400000000000006</v>
      </c>
      <c r="V195" s="17">
        <v>65.099999999999994</v>
      </c>
      <c r="W195" s="17">
        <v>68.400000000000006</v>
      </c>
      <c r="X195" s="17">
        <v>67.900000000000006</v>
      </c>
      <c r="Y195" s="17">
        <v>67.900000000000006</v>
      </c>
      <c r="Z195" s="17">
        <v>67.7</v>
      </c>
      <c r="AA195" s="17">
        <v>66.900000000000006</v>
      </c>
      <c r="AB195" s="17">
        <v>97.6</v>
      </c>
      <c r="AC195" s="17">
        <v>882</v>
      </c>
      <c r="AD195" s="17">
        <v>100</v>
      </c>
      <c r="AE195" s="41">
        <v>506</v>
      </c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>
        <v>40.6</v>
      </c>
      <c r="E196" s="17">
        <v>0</v>
      </c>
      <c r="F196" s="41">
        <v>29.2</v>
      </c>
      <c r="G196" s="311"/>
      <c r="H196" s="17">
        <v>31.2</v>
      </c>
      <c r="I196" s="17">
        <v>0</v>
      </c>
      <c r="J196" s="17">
        <v>71.3</v>
      </c>
      <c r="K196" s="98">
        <v>71.3</v>
      </c>
      <c r="L196" s="266"/>
      <c r="M196" s="99"/>
      <c r="N196" s="17"/>
      <c r="O196" s="41"/>
      <c r="P196" s="99">
        <v>11.6</v>
      </c>
      <c r="Q196" s="17">
        <v>24.4</v>
      </c>
      <c r="R196" s="17">
        <v>40.6</v>
      </c>
      <c r="S196" s="17">
        <v>40.5</v>
      </c>
      <c r="T196" s="17">
        <v>63.9</v>
      </c>
      <c r="U196" s="17">
        <v>64</v>
      </c>
      <c r="V196" s="17">
        <v>63.7</v>
      </c>
      <c r="W196" s="17">
        <v>67</v>
      </c>
      <c r="X196" s="17">
        <v>64.900000000000006</v>
      </c>
      <c r="Y196" s="17">
        <v>65.099999999999994</v>
      </c>
      <c r="Z196" s="17">
        <v>64.8</v>
      </c>
      <c r="AA196" s="17">
        <v>65.5</v>
      </c>
      <c r="AB196" s="17">
        <v>93.2</v>
      </c>
      <c r="AC196" s="17">
        <v>881</v>
      </c>
      <c r="AD196" s="17">
        <v>100</v>
      </c>
      <c r="AE196" s="41">
        <v>488</v>
      </c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>
        <v>45.5</v>
      </c>
      <c r="E197" s="17">
        <v>0</v>
      </c>
      <c r="F197" s="41">
        <v>27.1</v>
      </c>
      <c r="G197" s="312"/>
      <c r="H197" s="17">
        <v>29.2</v>
      </c>
      <c r="I197" s="17">
        <v>0</v>
      </c>
      <c r="J197" s="40">
        <v>70.8</v>
      </c>
      <c r="K197" s="40">
        <v>70.7</v>
      </c>
      <c r="L197" s="267"/>
      <c r="M197" s="99"/>
      <c r="N197" s="17"/>
      <c r="O197" s="41"/>
      <c r="P197" s="99">
        <v>12.4</v>
      </c>
      <c r="Q197" s="17">
        <v>21.9</v>
      </c>
      <c r="R197" s="17">
        <v>45.5</v>
      </c>
      <c r="S197" s="17">
        <v>45.4</v>
      </c>
      <c r="T197" s="17">
        <v>62.4</v>
      </c>
      <c r="U197" s="17">
        <v>62.4</v>
      </c>
      <c r="V197" s="17">
        <v>62.1</v>
      </c>
      <c r="W197" s="17">
        <v>65.400000000000006</v>
      </c>
      <c r="X197" s="17">
        <v>73.599999999999994</v>
      </c>
      <c r="Y197" s="17">
        <v>73.7</v>
      </c>
      <c r="Z197" s="17">
        <v>73.400000000000006</v>
      </c>
      <c r="AA197" s="17">
        <v>63.8</v>
      </c>
      <c r="AB197" s="17">
        <v>106.8</v>
      </c>
      <c r="AC197" s="17">
        <v>883</v>
      </c>
      <c r="AD197" s="17">
        <v>100</v>
      </c>
      <c r="AE197" s="41">
        <v>544</v>
      </c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>
        <f>AVERAGE($D$186:$D$197)</f>
        <v>45.425000000000004</v>
      </c>
      <c r="E198" s="78">
        <f>AVERAGE($E$186:$E$197)</f>
        <v>31.358333333333334</v>
      </c>
      <c r="F198" s="102">
        <f>AVERAGE($F$186:$F$197)</f>
        <v>25.333333333333332</v>
      </c>
      <c r="G198" s="77" t="e">
        <f>AVERAGE(G186:G197)</f>
        <v>#DIV/0!</v>
      </c>
      <c r="H198" s="78">
        <f>AVERAGE($H$186:$H$197)</f>
        <v>35.983333333333334</v>
      </c>
      <c r="I198" s="78">
        <f>AVERAGE($I$186:$I$197)</f>
        <v>31.875</v>
      </c>
      <c r="J198" s="78">
        <f>AVERAGE(J186:J197)</f>
        <v>77.874999999999986</v>
      </c>
      <c r="K198" s="103">
        <f>AVERAGE($K$186:$K$197)</f>
        <v>77.74166666666666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>
        <f t="shared" si="29"/>
        <v>33.06666666666667</v>
      </c>
      <c r="Q198" s="78">
        <f t="shared" si="29"/>
        <v>23.025000000000002</v>
      </c>
      <c r="R198" s="78">
        <f t="shared" si="29"/>
        <v>45.341666666666669</v>
      </c>
      <c r="S198" s="78">
        <f t="shared" si="29"/>
        <v>45.291666666666664</v>
      </c>
      <c r="T198" s="78">
        <f t="shared" si="29"/>
        <v>65.36666666666666</v>
      </c>
      <c r="U198" s="78">
        <f t="shared" si="29"/>
        <v>65.274999999999991</v>
      </c>
      <c r="V198" s="78">
        <f t="shared" si="29"/>
        <v>65.00833333333334</v>
      </c>
      <c r="W198" s="78">
        <f t="shared" si="29"/>
        <v>68.608333333333334</v>
      </c>
      <c r="X198" s="78">
        <f t="shared" si="29"/>
        <v>75.658333333333331</v>
      </c>
      <c r="Y198" s="78">
        <f t="shared" si="29"/>
        <v>75.750000000000014</v>
      </c>
      <c r="Z198" s="78">
        <f t="shared" si="29"/>
        <v>75.508333333333326</v>
      </c>
      <c r="AA198" s="78">
        <f t="shared" si="29"/>
        <v>66.841666666666654</v>
      </c>
      <c r="AB198" s="78">
        <f t="shared" si="29"/>
        <v>101.375</v>
      </c>
      <c r="AC198" s="78">
        <f t="shared" si="29"/>
        <v>857.83333333333337</v>
      </c>
      <c r="AD198" s="78">
        <f t="shared" si="29"/>
        <v>75.316666666666663</v>
      </c>
      <c r="AE198" s="102">
        <f>AVERAGE($AE$186:$AE$197)</f>
        <v>537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>
        <f>AVERAGE($AU$186:$AU$197)</f>
        <v>315.25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45398</v>
      </c>
      <c r="B199" s="11">
        <v>14.0833333333333</v>
      </c>
      <c r="C199" s="306"/>
      <c r="D199" s="17">
        <v>43.6</v>
      </c>
      <c r="E199" s="17">
        <v>0</v>
      </c>
      <c r="F199" s="41">
        <v>25.8</v>
      </c>
      <c r="G199" s="306"/>
      <c r="H199" s="17">
        <v>27.7</v>
      </c>
      <c r="I199" s="17">
        <v>0</v>
      </c>
      <c r="J199" s="17">
        <v>70.5</v>
      </c>
      <c r="K199" s="98">
        <v>70.5</v>
      </c>
      <c r="L199" s="286">
        <v>0</v>
      </c>
      <c r="M199" s="99"/>
      <c r="N199" s="17"/>
      <c r="O199" s="41"/>
      <c r="P199" s="99">
        <v>12.2</v>
      </c>
      <c r="Q199" s="17">
        <v>22.1</v>
      </c>
      <c r="R199" s="17">
        <v>43.6</v>
      </c>
      <c r="S199" s="17">
        <v>43.5</v>
      </c>
      <c r="T199" s="17">
        <v>62</v>
      </c>
      <c r="U199" s="17">
        <v>62</v>
      </c>
      <c r="V199" s="17">
        <v>61.8</v>
      </c>
      <c r="W199" s="17">
        <v>65.099999999999994</v>
      </c>
      <c r="X199" s="17">
        <v>70.2</v>
      </c>
      <c r="Y199" s="17">
        <v>70.3</v>
      </c>
      <c r="Z199" s="17">
        <v>70.099999999999994</v>
      </c>
      <c r="AA199" s="17">
        <v>63.6</v>
      </c>
      <c r="AB199" s="17">
        <v>101.5</v>
      </c>
      <c r="AC199" s="17">
        <v>882</v>
      </c>
      <c r="AD199" s="17">
        <v>100</v>
      </c>
      <c r="AE199" s="41">
        <v>521</v>
      </c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>
        <v>41.7</v>
      </c>
      <c r="E200" s="17">
        <v>0</v>
      </c>
      <c r="F200" s="41">
        <v>24</v>
      </c>
      <c r="G200" s="311"/>
      <c r="H200" s="17">
        <v>26.5</v>
      </c>
      <c r="I200" s="17">
        <v>0</v>
      </c>
      <c r="J200" s="17">
        <v>70.8</v>
      </c>
      <c r="K200" s="98">
        <v>70.7</v>
      </c>
      <c r="L200" s="266"/>
      <c r="M200" s="99"/>
      <c r="N200" s="17"/>
      <c r="O200" s="41"/>
      <c r="P200" s="99">
        <v>12</v>
      </c>
      <c r="Q200" s="17">
        <v>20.7</v>
      </c>
      <c r="R200" s="17">
        <v>41.7</v>
      </c>
      <c r="S200" s="17">
        <v>41.7</v>
      </c>
      <c r="T200" s="17">
        <v>60.6</v>
      </c>
      <c r="U200" s="17">
        <v>60.5</v>
      </c>
      <c r="V200" s="17">
        <v>60.3</v>
      </c>
      <c r="W200" s="17">
        <v>63.6</v>
      </c>
      <c r="X200" s="17">
        <v>67.3</v>
      </c>
      <c r="Y200" s="17">
        <v>67.400000000000006</v>
      </c>
      <c r="Z200" s="17">
        <v>67.099999999999994</v>
      </c>
      <c r="AA200" s="17">
        <v>62.1</v>
      </c>
      <c r="AB200" s="17">
        <v>97.4</v>
      </c>
      <c r="AC200" s="17">
        <v>883</v>
      </c>
      <c r="AD200" s="17">
        <v>100</v>
      </c>
      <c r="AE200" s="41">
        <v>503</v>
      </c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>
        <v>44.6</v>
      </c>
      <c r="E201" s="17">
        <v>0</v>
      </c>
      <c r="F201" s="41">
        <v>24.8</v>
      </c>
      <c r="G201" s="311"/>
      <c r="H201" s="17">
        <v>25.6</v>
      </c>
      <c r="I201" s="17">
        <v>0</v>
      </c>
      <c r="J201" s="17">
        <v>70.7</v>
      </c>
      <c r="K201" s="98">
        <v>70.7</v>
      </c>
      <c r="L201" s="266"/>
      <c r="M201" s="99"/>
      <c r="N201" s="17"/>
      <c r="O201" s="41"/>
      <c r="P201" s="99">
        <v>12.4</v>
      </c>
      <c r="Q201" s="17">
        <v>19.8</v>
      </c>
      <c r="R201" s="17">
        <v>44.6</v>
      </c>
      <c r="S201" s="17">
        <v>44.5</v>
      </c>
      <c r="T201" s="17">
        <v>60.1</v>
      </c>
      <c r="U201" s="17">
        <v>60</v>
      </c>
      <c r="V201" s="17">
        <v>59.9</v>
      </c>
      <c r="W201" s="17">
        <v>63.1</v>
      </c>
      <c r="X201" s="17">
        <v>72.2</v>
      </c>
      <c r="Y201" s="17">
        <v>72.2</v>
      </c>
      <c r="Z201" s="17">
        <v>72</v>
      </c>
      <c r="AA201" s="17">
        <v>61.5</v>
      </c>
      <c r="AB201" s="17">
        <v>105.3</v>
      </c>
      <c r="AC201" s="17">
        <v>884</v>
      </c>
      <c r="AD201" s="17">
        <v>100</v>
      </c>
      <c r="AE201" s="41">
        <v>536</v>
      </c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>
        <v>50.6</v>
      </c>
      <c r="E202" s="17">
        <v>71.400000000000006</v>
      </c>
      <c r="F202" s="41">
        <v>21.4</v>
      </c>
      <c r="G202" s="311"/>
      <c r="H202" s="17">
        <v>36.4</v>
      </c>
      <c r="I202" s="17">
        <v>78.5</v>
      </c>
      <c r="J202" s="17">
        <v>75.900000000000006</v>
      </c>
      <c r="K202" s="98">
        <v>75.7</v>
      </c>
      <c r="L202" s="266"/>
      <c r="M202" s="99"/>
      <c r="N202" s="17"/>
      <c r="O202" s="41"/>
      <c r="P202" s="99">
        <v>82</v>
      </c>
      <c r="Q202" s="17">
        <v>22.5</v>
      </c>
      <c r="R202" s="17">
        <v>50.1</v>
      </c>
      <c r="S202" s="17">
        <v>50.3</v>
      </c>
      <c r="T202" s="17">
        <v>61.4</v>
      </c>
      <c r="U202" s="17">
        <v>61.3</v>
      </c>
      <c r="V202" s="17">
        <v>61.1</v>
      </c>
      <c r="W202" s="17">
        <v>63.8</v>
      </c>
      <c r="X202" s="17">
        <v>78</v>
      </c>
      <c r="Y202" s="17">
        <v>78.099999999999994</v>
      </c>
      <c r="Z202" s="17">
        <v>78</v>
      </c>
      <c r="AA202" s="17">
        <v>62.7</v>
      </c>
      <c r="AB202" s="17">
        <v>119</v>
      </c>
      <c r="AC202" s="17">
        <v>881</v>
      </c>
      <c r="AD202" s="17">
        <v>36.299999999999997</v>
      </c>
      <c r="AE202" s="41">
        <v>557</v>
      </c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>
        <v>49.3</v>
      </c>
      <c r="E203" s="17">
        <v>91.5</v>
      </c>
      <c r="F203" s="41">
        <v>19.5</v>
      </c>
      <c r="G203" s="311"/>
      <c r="H203" s="17">
        <v>38</v>
      </c>
      <c r="I203" s="17">
        <v>97</v>
      </c>
      <c r="J203" s="17">
        <v>81.8</v>
      </c>
      <c r="K203" s="98">
        <v>81.599999999999994</v>
      </c>
      <c r="L203" s="266"/>
      <c r="M203" s="99"/>
      <c r="N203" s="17"/>
      <c r="O203" s="41"/>
      <c r="P203" s="99">
        <v>97.9</v>
      </c>
      <c r="Q203" s="17">
        <v>21</v>
      </c>
      <c r="R203" s="17">
        <v>49</v>
      </c>
      <c r="S203" s="17">
        <v>48.9</v>
      </c>
      <c r="T203" s="17">
        <v>65.3</v>
      </c>
      <c r="U203" s="17">
        <v>65</v>
      </c>
      <c r="V203" s="17">
        <v>64.900000000000006</v>
      </c>
      <c r="W203" s="17">
        <v>68.599999999999994</v>
      </c>
      <c r="X203" s="17">
        <v>83.6</v>
      </c>
      <c r="Y203" s="17">
        <v>83.6</v>
      </c>
      <c r="Z203" s="17">
        <v>83.5</v>
      </c>
      <c r="AA203" s="17">
        <v>66.599999999999994</v>
      </c>
      <c r="AB203" s="17">
        <v>107.5</v>
      </c>
      <c r="AC203" s="17">
        <v>823</v>
      </c>
      <c r="AD203" s="17">
        <v>13.3</v>
      </c>
      <c r="AE203" s="41">
        <v>559</v>
      </c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>
        <v>49.3</v>
      </c>
      <c r="E204" s="17">
        <v>89.7</v>
      </c>
      <c r="F204" s="41">
        <v>19.5</v>
      </c>
      <c r="G204" s="311"/>
      <c r="H204" s="17">
        <v>39.700000000000003</v>
      </c>
      <c r="I204" s="17">
        <v>94.6</v>
      </c>
      <c r="J204" s="17">
        <v>83.9</v>
      </c>
      <c r="K204" s="98">
        <v>83.6</v>
      </c>
      <c r="L204" s="266"/>
      <c r="M204" s="99"/>
      <c r="N204" s="17"/>
      <c r="O204" s="41"/>
      <c r="P204" s="99">
        <v>97.3</v>
      </c>
      <c r="Q204" s="17">
        <v>21</v>
      </c>
      <c r="R204" s="17">
        <v>49</v>
      </c>
      <c r="S204" s="17">
        <v>48.9</v>
      </c>
      <c r="T204" s="17">
        <v>67.2</v>
      </c>
      <c r="U204" s="17">
        <v>67.099999999999994</v>
      </c>
      <c r="V204" s="17">
        <v>66.900000000000006</v>
      </c>
      <c r="W204" s="17">
        <v>70.8</v>
      </c>
      <c r="X204" s="17">
        <v>85.5</v>
      </c>
      <c r="Y204" s="17">
        <v>85.5</v>
      </c>
      <c r="Z204" s="17">
        <v>85.4</v>
      </c>
      <c r="AA204" s="17">
        <v>68.7</v>
      </c>
      <c r="AB204" s="17">
        <v>105.1</v>
      </c>
      <c r="AC204" s="17">
        <v>825</v>
      </c>
      <c r="AD204" s="17">
        <v>13.1</v>
      </c>
      <c r="AE204" s="41">
        <v>569</v>
      </c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>
        <v>49.3</v>
      </c>
      <c r="E205" s="17">
        <v>91</v>
      </c>
      <c r="F205" s="41">
        <v>19.100000000000001</v>
      </c>
      <c r="G205" s="311"/>
      <c r="H205" s="17">
        <v>30</v>
      </c>
      <c r="I205" s="17">
        <v>94.6</v>
      </c>
      <c r="J205" s="17">
        <v>83.9</v>
      </c>
      <c r="K205" s="98">
        <v>83.6</v>
      </c>
      <c r="L205" s="266"/>
      <c r="M205" s="99"/>
      <c r="N205" s="17"/>
      <c r="O205" s="41"/>
      <c r="P205" s="99">
        <v>97.3</v>
      </c>
      <c r="Q205" s="17">
        <v>20.2</v>
      </c>
      <c r="R205" s="17">
        <v>49</v>
      </c>
      <c r="S205" s="17">
        <v>48.9</v>
      </c>
      <c r="T205" s="17">
        <v>65.3</v>
      </c>
      <c r="U205" s="17">
        <v>65.099999999999994</v>
      </c>
      <c r="V205" s="17">
        <v>64.900000000000006</v>
      </c>
      <c r="W205" s="17">
        <v>68.8</v>
      </c>
      <c r="X205" s="17">
        <v>85.5</v>
      </c>
      <c r="Y205" s="17">
        <v>85.7</v>
      </c>
      <c r="Z205" s="17">
        <v>85.4</v>
      </c>
      <c r="AA205" s="17">
        <v>66.7</v>
      </c>
      <c r="AB205" s="17">
        <v>105.9</v>
      </c>
      <c r="AC205" s="17">
        <v>823</v>
      </c>
      <c r="AD205" s="17">
        <v>13.1</v>
      </c>
      <c r="AE205" s="41">
        <v>567</v>
      </c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>
        <v>49.3</v>
      </c>
      <c r="E206" s="17">
        <v>92</v>
      </c>
      <c r="F206" s="41">
        <v>18</v>
      </c>
      <c r="G206" s="311"/>
      <c r="H206" s="146">
        <v>31.6</v>
      </c>
      <c r="I206" s="17">
        <v>95.9</v>
      </c>
      <c r="J206" s="17">
        <v>84.2</v>
      </c>
      <c r="K206" s="98">
        <v>83.9</v>
      </c>
      <c r="L206" s="266"/>
      <c r="M206" s="99"/>
      <c r="N206" s="17"/>
      <c r="O206" s="41"/>
      <c r="P206" s="99">
        <v>97.4</v>
      </c>
      <c r="Q206" s="17">
        <v>19.2</v>
      </c>
      <c r="R206" s="17">
        <v>49</v>
      </c>
      <c r="S206" s="17">
        <v>49</v>
      </c>
      <c r="T206" s="17">
        <v>65.099999999999994</v>
      </c>
      <c r="U206" s="17">
        <v>64.900000000000006</v>
      </c>
      <c r="V206" s="17">
        <v>64.8</v>
      </c>
      <c r="W206" s="17">
        <v>68.7</v>
      </c>
      <c r="X206" s="17">
        <v>85.8</v>
      </c>
      <c r="Y206" s="17">
        <v>85.8</v>
      </c>
      <c r="Z206" s="17">
        <v>85.7</v>
      </c>
      <c r="AA206" s="17">
        <v>66.5</v>
      </c>
      <c r="AB206" s="17">
        <v>105</v>
      </c>
      <c r="AC206" s="17">
        <v>822</v>
      </c>
      <c r="AD206" s="17">
        <v>12.1</v>
      </c>
      <c r="AE206" s="41">
        <v>574</v>
      </c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>
        <v>49.3</v>
      </c>
      <c r="E207" s="17">
        <v>93.7</v>
      </c>
      <c r="F207" s="41">
        <v>17.3</v>
      </c>
      <c r="G207" s="311"/>
      <c r="H207" s="17">
        <v>31.8</v>
      </c>
      <c r="I207" s="17">
        <v>96.5</v>
      </c>
      <c r="J207" s="17">
        <v>84.4</v>
      </c>
      <c r="K207" s="98">
        <v>84.1</v>
      </c>
      <c r="L207" s="266"/>
      <c r="M207" s="99"/>
      <c r="N207" s="17"/>
      <c r="O207" s="41"/>
      <c r="P207" s="99">
        <v>98.7</v>
      </c>
      <c r="Q207" s="17">
        <v>18.3</v>
      </c>
      <c r="R207" s="17">
        <v>49</v>
      </c>
      <c r="S207" s="17">
        <v>49</v>
      </c>
      <c r="T207" s="17">
        <v>64.5</v>
      </c>
      <c r="U207" s="17">
        <v>64.3</v>
      </c>
      <c r="V207" s="17">
        <v>64.099999999999994</v>
      </c>
      <c r="W207" s="17">
        <v>68.2</v>
      </c>
      <c r="X207" s="17">
        <v>86</v>
      </c>
      <c r="Y207" s="17">
        <v>86</v>
      </c>
      <c r="Z207" s="17">
        <v>85.9</v>
      </c>
      <c r="AA207" s="17">
        <v>65.900000000000006</v>
      </c>
      <c r="AB207" s="17">
        <v>105.4</v>
      </c>
      <c r="AC207" s="17">
        <v>825</v>
      </c>
      <c r="AD207" s="17">
        <v>12.3</v>
      </c>
      <c r="AE207" s="41">
        <v>575</v>
      </c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>
        <v>49.3</v>
      </c>
      <c r="E208" s="17">
        <v>96.1</v>
      </c>
      <c r="F208" s="41">
        <v>16.399999999999999</v>
      </c>
      <c r="G208" s="311"/>
      <c r="H208" s="17">
        <v>31.5</v>
      </c>
      <c r="I208" s="17">
        <v>96.8</v>
      </c>
      <c r="J208" s="17">
        <v>85.2</v>
      </c>
      <c r="K208" s="98">
        <v>84.9</v>
      </c>
      <c r="L208" s="266"/>
      <c r="M208" s="99"/>
      <c r="N208" s="17"/>
      <c r="O208" s="41"/>
      <c r="P208" s="99">
        <v>97.9</v>
      </c>
      <c r="Q208" s="17">
        <v>17.399999999999999</v>
      </c>
      <c r="R208" s="17">
        <v>49</v>
      </c>
      <c r="S208" s="17">
        <v>49</v>
      </c>
      <c r="T208" s="17">
        <v>64.3</v>
      </c>
      <c r="U208" s="17">
        <v>64.099999999999994</v>
      </c>
      <c r="V208" s="17">
        <v>64</v>
      </c>
      <c r="W208" s="17">
        <v>68</v>
      </c>
      <c r="X208" s="17">
        <v>86.8</v>
      </c>
      <c r="Y208" s="17">
        <v>86.9</v>
      </c>
      <c r="Z208" s="17">
        <v>86.6</v>
      </c>
      <c r="AA208" s="17">
        <v>65.7</v>
      </c>
      <c r="AB208" s="17">
        <v>105.4</v>
      </c>
      <c r="AC208" s="17">
        <v>824</v>
      </c>
      <c r="AD208" s="17">
        <v>12.3</v>
      </c>
      <c r="AE208" s="41">
        <v>579</v>
      </c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>
        <v>49.3</v>
      </c>
      <c r="E209" s="17">
        <v>95.1</v>
      </c>
      <c r="F209" s="41">
        <v>16.5</v>
      </c>
      <c r="G209" s="311"/>
      <c r="H209" s="17">
        <v>31.2</v>
      </c>
      <c r="I209" s="17">
        <v>95.9</v>
      </c>
      <c r="J209" s="17">
        <v>85.5</v>
      </c>
      <c r="K209" s="98">
        <v>85.2</v>
      </c>
      <c r="L209" s="266"/>
      <c r="M209" s="99"/>
      <c r="N209" s="17"/>
      <c r="O209" s="41"/>
      <c r="P209" s="99">
        <v>99.2</v>
      </c>
      <c r="Q209" s="17">
        <v>17.5</v>
      </c>
      <c r="R209" s="17">
        <v>49.1</v>
      </c>
      <c r="S209" s="17">
        <v>49</v>
      </c>
      <c r="T209" s="17">
        <v>64.5</v>
      </c>
      <c r="U209" s="17">
        <v>64.2</v>
      </c>
      <c r="V209" s="17">
        <v>64</v>
      </c>
      <c r="W209" s="17">
        <v>68.099999999999994</v>
      </c>
      <c r="X209" s="17">
        <v>87.1</v>
      </c>
      <c r="Y209" s="17">
        <v>87.2</v>
      </c>
      <c r="Z209" s="17">
        <v>87</v>
      </c>
      <c r="AA209" s="17">
        <v>65.8</v>
      </c>
      <c r="AB209" s="17">
        <v>105.5</v>
      </c>
      <c r="AC209" s="17">
        <v>823</v>
      </c>
      <c r="AD209" s="17">
        <v>12.3</v>
      </c>
      <c r="AE209" s="41">
        <v>580</v>
      </c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>
        <v>49.3</v>
      </c>
      <c r="E210" s="17">
        <v>91.5</v>
      </c>
      <c r="F210" s="41">
        <v>16.5</v>
      </c>
      <c r="G210" s="312"/>
      <c r="H210" s="17">
        <v>32.5</v>
      </c>
      <c r="I210" s="17">
        <v>97.1</v>
      </c>
      <c r="J210" s="17">
        <v>85.5</v>
      </c>
      <c r="K210" s="98">
        <v>85.3</v>
      </c>
      <c r="L210" s="267"/>
      <c r="M210" s="99"/>
      <c r="N210" s="17"/>
      <c r="O210" s="41"/>
      <c r="P210" s="99">
        <v>98.5</v>
      </c>
      <c r="Q210" s="17">
        <v>17.7</v>
      </c>
      <c r="R210" s="17">
        <v>49</v>
      </c>
      <c r="S210" s="17">
        <v>48.9</v>
      </c>
      <c r="T210" s="17">
        <v>64.7</v>
      </c>
      <c r="U210" s="17">
        <v>64.5</v>
      </c>
      <c r="V210" s="17">
        <v>64.400000000000006</v>
      </c>
      <c r="W210" s="17">
        <v>68.5</v>
      </c>
      <c r="X210" s="17">
        <v>87.1</v>
      </c>
      <c r="Y210" s="17">
        <v>87.2</v>
      </c>
      <c r="Z210" s="17">
        <v>87</v>
      </c>
      <c r="AA210" s="17">
        <v>66.2</v>
      </c>
      <c r="AB210" s="17">
        <v>105.4</v>
      </c>
      <c r="AC210" s="17">
        <v>824</v>
      </c>
      <c r="AD210" s="17">
        <v>12.3</v>
      </c>
      <c r="AE210" s="41">
        <v>580</v>
      </c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>
        <f>AVERAGE($D$199:$D$210)</f>
        <v>47.908333333333331</v>
      </c>
      <c r="E211" s="78">
        <f>AVERAGE($E$199:$E$210)</f>
        <v>67.666666666666671</v>
      </c>
      <c r="F211" s="102">
        <f>AVERAGE($F$199:$F$210)</f>
        <v>19.900000000000002</v>
      </c>
      <c r="G211" s="77" t="e">
        <f>AVERAGE(G199:G210)</f>
        <v>#DIV/0!</v>
      </c>
      <c r="H211" s="78">
        <f>AVERAGE($H$199:$H$210)</f>
        <v>31.875</v>
      </c>
      <c r="I211" s="78">
        <f>AVERAGE($I$199:$I$210)</f>
        <v>70.575000000000003</v>
      </c>
      <c r="J211" s="78">
        <f>AVERAGE(J199:J210)</f>
        <v>80.191666666666677</v>
      </c>
      <c r="K211" s="103">
        <f>AVERAGE($K$199:$K$210)</f>
        <v>79.983333333333334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>
        <f t="shared" si="31"/>
        <v>75.233333333333334</v>
      </c>
      <c r="Q211" s="78">
        <f t="shared" si="31"/>
        <v>19.783333333333331</v>
      </c>
      <c r="R211" s="78">
        <f t="shared" si="31"/>
        <v>47.675000000000004</v>
      </c>
      <c r="S211" s="78">
        <f t="shared" si="31"/>
        <v>47.633333333333333</v>
      </c>
      <c r="T211" s="78">
        <f t="shared" si="31"/>
        <v>63.75</v>
      </c>
      <c r="U211" s="78">
        <f t="shared" si="31"/>
        <v>63.583333333333336</v>
      </c>
      <c r="V211" s="78">
        <f t="shared" si="31"/>
        <v>63.42499999999999</v>
      </c>
      <c r="W211" s="78">
        <f t="shared" si="31"/>
        <v>67.108333333333334</v>
      </c>
      <c r="X211" s="78">
        <f t="shared" si="31"/>
        <v>81.258333333333326</v>
      </c>
      <c r="Y211" s="78">
        <f t="shared" si="31"/>
        <v>81.325000000000003</v>
      </c>
      <c r="Z211" s="78">
        <f t="shared" si="31"/>
        <v>81.141666666666666</v>
      </c>
      <c r="AA211" s="78">
        <f t="shared" si="31"/>
        <v>65.166666666666671</v>
      </c>
      <c r="AB211" s="78">
        <f t="shared" si="31"/>
        <v>105.7</v>
      </c>
      <c r="AC211" s="78">
        <f t="shared" si="31"/>
        <v>843.25</v>
      </c>
      <c r="AD211" s="78">
        <f t="shared" si="31"/>
        <v>36.425000000000011</v>
      </c>
      <c r="AE211" s="102">
        <f>AVERAGE($AE$199:$AE$210)</f>
        <v>558.33333333333337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45399</v>
      </c>
      <c r="B212" s="11">
        <v>15.0833333333333</v>
      </c>
      <c r="C212" s="306"/>
      <c r="D212" s="17">
        <v>49.3</v>
      </c>
      <c r="E212" s="17">
        <v>94.9</v>
      </c>
      <c r="F212" s="41">
        <v>16.3</v>
      </c>
      <c r="G212" s="306"/>
      <c r="H212" s="17">
        <v>32.1</v>
      </c>
      <c r="I212" s="17">
        <v>96.3</v>
      </c>
      <c r="J212" s="17">
        <v>85.5</v>
      </c>
      <c r="K212" s="40">
        <v>85.2</v>
      </c>
      <c r="L212" s="286">
        <v>0</v>
      </c>
      <c r="M212" s="99"/>
      <c r="N212" s="17"/>
      <c r="O212" s="41"/>
      <c r="P212" s="99">
        <v>98.3</v>
      </c>
      <c r="Q212" s="17">
        <v>17.3</v>
      </c>
      <c r="R212" s="17">
        <v>49</v>
      </c>
      <c r="S212" s="17">
        <v>48.9</v>
      </c>
      <c r="T212" s="17">
        <v>64.400000000000006</v>
      </c>
      <c r="U212" s="17">
        <v>64.2</v>
      </c>
      <c r="V212" s="17">
        <v>64</v>
      </c>
      <c r="W212" s="17">
        <v>68.099999999999994</v>
      </c>
      <c r="X212" s="17">
        <v>87.1</v>
      </c>
      <c r="Y212" s="17">
        <v>87.1</v>
      </c>
      <c r="Z212" s="17">
        <v>87</v>
      </c>
      <c r="AA212" s="17">
        <v>65.8</v>
      </c>
      <c r="AB212" s="17">
        <v>105.4</v>
      </c>
      <c r="AC212" s="17">
        <v>823</v>
      </c>
      <c r="AD212" s="17">
        <v>12.3</v>
      </c>
      <c r="AE212" s="41">
        <v>577</v>
      </c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>
        <v>49.3</v>
      </c>
      <c r="E213" s="17">
        <v>96.5</v>
      </c>
      <c r="F213" s="41">
        <v>15.8</v>
      </c>
      <c r="G213" s="311"/>
      <c r="H213" s="17">
        <v>31</v>
      </c>
      <c r="I213" s="17">
        <v>96.2</v>
      </c>
      <c r="J213" s="17">
        <v>85.4</v>
      </c>
      <c r="K213" s="98">
        <v>85.1</v>
      </c>
      <c r="L213" s="266"/>
      <c r="M213" s="99"/>
      <c r="N213" s="17"/>
      <c r="O213" s="41"/>
      <c r="P213" s="99">
        <v>97.8</v>
      </c>
      <c r="Q213" s="17">
        <v>17</v>
      </c>
      <c r="R213" s="17">
        <v>49</v>
      </c>
      <c r="S213" s="17">
        <v>48.9</v>
      </c>
      <c r="T213" s="17">
        <v>63.9</v>
      </c>
      <c r="U213" s="17">
        <v>63.7</v>
      </c>
      <c r="V213" s="17">
        <v>63.5</v>
      </c>
      <c r="W213" s="17">
        <v>67.599999999999994</v>
      </c>
      <c r="X213" s="17">
        <v>87</v>
      </c>
      <c r="Y213" s="147">
        <v>87.1</v>
      </c>
      <c r="Z213" s="17">
        <v>86.9</v>
      </c>
      <c r="AA213" s="17">
        <v>65.2</v>
      </c>
      <c r="AB213" s="17">
        <v>105.5</v>
      </c>
      <c r="AC213" s="17">
        <v>825</v>
      </c>
      <c r="AD213" s="17">
        <v>12.3</v>
      </c>
      <c r="AE213" s="41">
        <v>579</v>
      </c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>
        <v>49.3</v>
      </c>
      <c r="E214" s="17">
        <v>99</v>
      </c>
      <c r="F214" s="41">
        <v>15.3</v>
      </c>
      <c r="G214" s="311"/>
      <c r="H214" s="17">
        <v>31.4</v>
      </c>
      <c r="I214" s="17">
        <v>97.1</v>
      </c>
      <c r="J214" s="17">
        <v>85.5</v>
      </c>
      <c r="K214" s="98">
        <v>85.2</v>
      </c>
      <c r="L214" s="266"/>
      <c r="M214" s="99"/>
      <c r="N214" s="17"/>
      <c r="O214" s="41"/>
      <c r="P214" s="99">
        <v>98.2</v>
      </c>
      <c r="Q214" s="17">
        <v>16.5</v>
      </c>
      <c r="R214" s="17">
        <v>49</v>
      </c>
      <c r="S214" s="17">
        <v>48.9</v>
      </c>
      <c r="T214" s="17">
        <v>63.5</v>
      </c>
      <c r="U214" s="17">
        <v>63.2</v>
      </c>
      <c r="V214" s="17">
        <v>63.1</v>
      </c>
      <c r="W214" s="17">
        <v>67.099999999999994</v>
      </c>
      <c r="X214" s="143">
        <v>87</v>
      </c>
      <c r="Y214" s="147">
        <v>87.1</v>
      </c>
      <c r="Z214" s="17">
        <v>86.9</v>
      </c>
      <c r="AA214" s="17">
        <v>64.900000000000006</v>
      </c>
      <c r="AB214" s="17">
        <v>105.5</v>
      </c>
      <c r="AC214" s="17">
        <v>824</v>
      </c>
      <c r="AD214" s="17">
        <v>12.3</v>
      </c>
      <c r="AE214" s="41">
        <v>580</v>
      </c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>
        <v>49.2</v>
      </c>
      <c r="E215" s="17">
        <v>95.1</v>
      </c>
      <c r="F215" s="41">
        <v>15.3</v>
      </c>
      <c r="G215" s="311"/>
      <c r="H215" s="17">
        <v>34.6</v>
      </c>
      <c r="I215" s="17">
        <v>97</v>
      </c>
      <c r="J215" s="17">
        <v>85.3</v>
      </c>
      <c r="K215" s="98">
        <v>85</v>
      </c>
      <c r="L215" s="266"/>
      <c r="M215" s="99"/>
      <c r="N215" s="17"/>
      <c r="O215" s="41"/>
      <c r="P215" s="99">
        <v>99</v>
      </c>
      <c r="Q215" s="17">
        <v>16.5</v>
      </c>
      <c r="R215" s="17">
        <v>48.9</v>
      </c>
      <c r="S215" s="17">
        <v>48.9</v>
      </c>
      <c r="T215" s="17">
        <v>63.7</v>
      </c>
      <c r="U215" s="17">
        <v>63.5</v>
      </c>
      <c r="V215" s="17">
        <v>63.3</v>
      </c>
      <c r="W215" s="17">
        <v>67.400000000000006</v>
      </c>
      <c r="X215" s="17">
        <v>86.9</v>
      </c>
      <c r="Y215" s="17">
        <v>86.9</v>
      </c>
      <c r="Z215" s="17">
        <v>86.8</v>
      </c>
      <c r="AA215" s="17">
        <v>65.099999999999994</v>
      </c>
      <c r="AB215" s="17">
        <v>106.2</v>
      </c>
      <c r="AC215" s="17">
        <v>821</v>
      </c>
      <c r="AD215" s="17">
        <v>12.1</v>
      </c>
      <c r="AE215" s="41">
        <v>581</v>
      </c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>
        <v>49</v>
      </c>
      <c r="E216" s="17">
        <v>93.2</v>
      </c>
      <c r="F216" s="41">
        <v>15.8</v>
      </c>
      <c r="G216" s="311"/>
      <c r="H216" s="17">
        <v>36.9</v>
      </c>
      <c r="I216" s="17">
        <v>94.3</v>
      </c>
      <c r="J216" s="17">
        <v>85.3</v>
      </c>
      <c r="K216" s="98">
        <v>85</v>
      </c>
      <c r="L216" s="266"/>
      <c r="M216" s="99"/>
      <c r="N216" s="17"/>
      <c r="O216" s="41"/>
      <c r="P216" s="99">
        <v>95.6</v>
      </c>
      <c r="Q216" s="17">
        <v>17.3</v>
      </c>
      <c r="R216" s="17">
        <v>48.7</v>
      </c>
      <c r="S216" s="17">
        <v>48.7</v>
      </c>
      <c r="T216" s="17">
        <v>65.099999999999994</v>
      </c>
      <c r="U216" s="17">
        <v>64.900000000000006</v>
      </c>
      <c r="V216" s="17">
        <v>64.7</v>
      </c>
      <c r="W216" s="17">
        <v>68.900000000000006</v>
      </c>
      <c r="X216" s="17">
        <v>86.8</v>
      </c>
      <c r="Y216" s="17">
        <v>86.9</v>
      </c>
      <c r="Z216" s="17">
        <v>86.7</v>
      </c>
      <c r="AA216" s="17">
        <v>66.5</v>
      </c>
      <c r="AB216" s="17">
        <v>104.6</v>
      </c>
      <c r="AC216" s="17">
        <v>824</v>
      </c>
      <c r="AD216" s="17">
        <v>13.4</v>
      </c>
      <c r="AE216" s="17">
        <v>580</v>
      </c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>
        <v>49.3</v>
      </c>
      <c r="E217" s="17">
        <v>94.7</v>
      </c>
      <c r="F217" s="41">
        <v>16</v>
      </c>
      <c r="G217" s="311"/>
      <c r="H217" s="17">
        <v>37.9</v>
      </c>
      <c r="I217" s="17">
        <v>95.2</v>
      </c>
      <c r="J217" s="17">
        <v>85.8</v>
      </c>
      <c r="K217" s="98">
        <v>85.5</v>
      </c>
      <c r="L217" s="266"/>
      <c r="M217" s="99"/>
      <c r="N217" s="17"/>
      <c r="O217" s="41"/>
      <c r="P217" s="99">
        <v>96.9</v>
      </c>
      <c r="Q217" s="17">
        <v>17.399999999999999</v>
      </c>
      <c r="R217" s="17">
        <v>49.1</v>
      </c>
      <c r="S217" s="17">
        <v>49</v>
      </c>
      <c r="T217" s="17">
        <v>65.3</v>
      </c>
      <c r="U217" s="17">
        <v>65.099999999999994</v>
      </c>
      <c r="V217" s="17">
        <v>64.900000000000006</v>
      </c>
      <c r="W217" s="17">
        <v>69.099999999999994</v>
      </c>
      <c r="X217" s="17">
        <v>87.3</v>
      </c>
      <c r="Y217" s="17">
        <v>87.4</v>
      </c>
      <c r="Z217" s="17">
        <v>87.3</v>
      </c>
      <c r="AA217" s="17">
        <v>66.8</v>
      </c>
      <c r="AB217" s="17">
        <v>105.2</v>
      </c>
      <c r="AC217" s="17">
        <v>825</v>
      </c>
      <c r="AD217" s="17">
        <v>13.1</v>
      </c>
      <c r="AE217" s="17">
        <v>583</v>
      </c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>
        <v>49.4</v>
      </c>
      <c r="E218" s="17">
        <v>92.1</v>
      </c>
      <c r="F218" s="41">
        <v>17.2</v>
      </c>
      <c r="G218" s="311"/>
      <c r="H218" s="17">
        <v>38.9</v>
      </c>
      <c r="I218" s="17">
        <v>95.5</v>
      </c>
      <c r="J218" s="17">
        <v>86.1</v>
      </c>
      <c r="K218" s="98">
        <v>85.9</v>
      </c>
      <c r="L218" s="266"/>
      <c r="M218" s="99"/>
      <c r="N218" s="17"/>
      <c r="O218" s="41"/>
      <c r="P218" s="99">
        <v>96.5</v>
      </c>
      <c r="Q218" s="17">
        <v>18.600000000000001</v>
      </c>
      <c r="R218" s="17">
        <v>49.1</v>
      </c>
      <c r="S218" s="17">
        <v>49.1</v>
      </c>
      <c r="T218" s="17">
        <v>66.3</v>
      </c>
      <c r="U218" s="17">
        <v>66.2</v>
      </c>
      <c r="V218" s="17">
        <v>66</v>
      </c>
      <c r="W218" s="17">
        <v>70.099999999999994</v>
      </c>
      <c r="X218" s="17">
        <v>87.7</v>
      </c>
      <c r="Y218" s="17">
        <v>87.8</v>
      </c>
      <c r="Z218" s="17">
        <v>87.6</v>
      </c>
      <c r="AA218" s="17">
        <v>67.8</v>
      </c>
      <c r="AB218" s="17">
        <v>105.9</v>
      </c>
      <c r="AC218" s="17">
        <v>825</v>
      </c>
      <c r="AD218" s="17">
        <v>13.4</v>
      </c>
      <c r="AE218" s="41">
        <v>581</v>
      </c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>
        <v>49.4</v>
      </c>
      <c r="E219" s="17">
        <v>91.7</v>
      </c>
      <c r="F219" s="41">
        <v>18.100000000000001</v>
      </c>
      <c r="G219" s="311"/>
      <c r="H219" s="17">
        <v>38.9</v>
      </c>
      <c r="I219" s="17">
        <v>94.9</v>
      </c>
      <c r="J219" s="17">
        <v>86.6</v>
      </c>
      <c r="K219" s="98">
        <v>86.3</v>
      </c>
      <c r="L219" s="266"/>
      <c r="M219" s="99"/>
      <c r="N219" s="17"/>
      <c r="O219" s="41"/>
      <c r="P219" s="99">
        <v>96.7</v>
      </c>
      <c r="Q219" s="17">
        <v>19.399999999999999</v>
      </c>
      <c r="R219" s="17">
        <v>49.1</v>
      </c>
      <c r="S219" s="17">
        <v>49.1</v>
      </c>
      <c r="T219" s="17">
        <v>67.400000000000006</v>
      </c>
      <c r="U219" s="17">
        <v>67.3</v>
      </c>
      <c r="V219" s="17">
        <v>67.099999999999994</v>
      </c>
      <c r="W219" s="17">
        <v>71.2</v>
      </c>
      <c r="X219" s="17">
        <v>88.2</v>
      </c>
      <c r="Y219" s="17">
        <v>88.2</v>
      </c>
      <c r="Z219" s="17">
        <v>88.1</v>
      </c>
      <c r="AA219" s="17">
        <v>68.900000000000006</v>
      </c>
      <c r="AB219" s="17">
        <v>104.7</v>
      </c>
      <c r="AC219" s="17">
        <v>824</v>
      </c>
      <c r="AD219" s="17">
        <v>13.1</v>
      </c>
      <c r="AE219" s="41">
        <v>585</v>
      </c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>
        <v>49.4</v>
      </c>
      <c r="E220" s="17">
        <v>91.3</v>
      </c>
      <c r="F220" s="41">
        <v>18</v>
      </c>
      <c r="G220" s="311"/>
      <c r="H220" s="17">
        <v>37.700000000000003</v>
      </c>
      <c r="I220" s="17">
        <v>93.7</v>
      </c>
      <c r="J220" s="17">
        <v>86.4</v>
      </c>
      <c r="K220" s="98">
        <v>86.1</v>
      </c>
      <c r="L220" s="266"/>
      <c r="M220" s="99"/>
      <c r="N220" s="17"/>
      <c r="O220" s="41"/>
      <c r="P220" s="99">
        <v>95.2</v>
      </c>
      <c r="Q220" s="17">
        <v>19.2</v>
      </c>
      <c r="R220" s="17">
        <v>49.1</v>
      </c>
      <c r="S220" s="17">
        <v>49</v>
      </c>
      <c r="T220" s="17">
        <v>67.2</v>
      </c>
      <c r="U220" s="17">
        <v>67.099999999999994</v>
      </c>
      <c r="V220" s="17">
        <v>66.900000000000006</v>
      </c>
      <c r="W220" s="17">
        <v>71.099999999999994</v>
      </c>
      <c r="X220" s="17">
        <v>88</v>
      </c>
      <c r="Y220" s="17">
        <v>88</v>
      </c>
      <c r="Z220" s="17">
        <v>87.9</v>
      </c>
      <c r="AA220" s="17">
        <v>68.7</v>
      </c>
      <c r="AB220" s="17">
        <v>104.4</v>
      </c>
      <c r="AC220" s="17">
        <v>824</v>
      </c>
      <c r="AD220" s="17">
        <v>13.1</v>
      </c>
      <c r="AE220" s="41">
        <v>586</v>
      </c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>
        <v>49.4</v>
      </c>
      <c r="E221" s="17">
        <v>91.3</v>
      </c>
      <c r="F221" s="41">
        <v>17.399999999999999</v>
      </c>
      <c r="G221" s="311"/>
      <c r="H221" s="17">
        <v>37.200000000000003</v>
      </c>
      <c r="I221" s="17">
        <v>94.5</v>
      </c>
      <c r="J221" s="17">
        <v>85.5</v>
      </c>
      <c r="K221" s="98">
        <v>85.3</v>
      </c>
      <c r="L221" s="266"/>
      <c r="M221" s="99"/>
      <c r="N221" s="17"/>
      <c r="O221" s="41"/>
      <c r="P221" s="99">
        <v>96.9</v>
      </c>
      <c r="Q221" s="17">
        <v>18.600000000000001</v>
      </c>
      <c r="R221" s="17">
        <v>49.1</v>
      </c>
      <c r="S221" s="17">
        <v>49</v>
      </c>
      <c r="T221" s="17">
        <v>66.2</v>
      </c>
      <c r="U221" s="17">
        <v>66</v>
      </c>
      <c r="V221" s="17">
        <v>65.8</v>
      </c>
      <c r="W221" s="17">
        <v>70</v>
      </c>
      <c r="X221" s="17">
        <v>87.1</v>
      </c>
      <c r="Y221" s="17">
        <v>87.1</v>
      </c>
      <c r="Z221" s="17">
        <v>87.1</v>
      </c>
      <c r="AA221" s="17">
        <v>67.599999999999994</v>
      </c>
      <c r="AB221" s="17">
        <v>104.6</v>
      </c>
      <c r="AC221" s="17">
        <v>824</v>
      </c>
      <c r="AD221" s="17">
        <v>13.1</v>
      </c>
      <c r="AE221" s="41">
        <v>582</v>
      </c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>
        <v>49.4</v>
      </c>
      <c r="E222" s="17">
        <v>92.1</v>
      </c>
      <c r="F222" s="41">
        <v>17.2</v>
      </c>
      <c r="G222" s="311"/>
      <c r="H222" s="17">
        <v>37.299999999999997</v>
      </c>
      <c r="I222" s="17">
        <v>94.2</v>
      </c>
      <c r="J222" s="17">
        <v>85.9</v>
      </c>
      <c r="K222" s="98">
        <v>85.7</v>
      </c>
      <c r="L222" s="266"/>
      <c r="M222" s="99"/>
      <c r="N222" s="17"/>
      <c r="O222" s="41"/>
      <c r="P222" s="99">
        <v>95.7</v>
      </c>
      <c r="Q222" s="143">
        <v>18.399999999999999</v>
      </c>
      <c r="R222" s="143">
        <v>49.1</v>
      </c>
      <c r="S222" s="17">
        <v>49</v>
      </c>
      <c r="T222" s="17">
        <v>66.2</v>
      </c>
      <c r="U222" s="17">
        <v>66.099999999999994</v>
      </c>
      <c r="V222" s="17">
        <v>65.900000000000006</v>
      </c>
      <c r="W222" s="17">
        <v>70.2</v>
      </c>
      <c r="X222" s="17">
        <v>87.5</v>
      </c>
      <c r="Y222" s="17">
        <v>87.6</v>
      </c>
      <c r="Z222" s="17">
        <v>87.4</v>
      </c>
      <c r="AA222" s="17">
        <v>67.8</v>
      </c>
      <c r="AB222" s="17">
        <v>104.4</v>
      </c>
      <c r="AC222" s="17">
        <v>824</v>
      </c>
      <c r="AD222" s="17">
        <v>13.4</v>
      </c>
      <c r="AE222" s="41">
        <v>586</v>
      </c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>
        <v>49.3</v>
      </c>
      <c r="E223" s="17">
        <v>91.4</v>
      </c>
      <c r="F223" s="41">
        <v>17.2</v>
      </c>
      <c r="G223" s="312"/>
      <c r="H223" s="17">
        <v>36</v>
      </c>
      <c r="I223" s="17">
        <v>95.8</v>
      </c>
      <c r="J223" s="17">
        <v>84.7</v>
      </c>
      <c r="K223" s="98">
        <v>84.4</v>
      </c>
      <c r="L223" s="267"/>
      <c r="M223" s="99"/>
      <c r="N223" s="17"/>
      <c r="O223" s="41"/>
      <c r="P223" s="99">
        <v>96.1</v>
      </c>
      <c r="Q223" s="17">
        <v>18.5</v>
      </c>
      <c r="R223" s="17">
        <v>49.1</v>
      </c>
      <c r="S223" s="17">
        <v>49</v>
      </c>
      <c r="T223" s="17">
        <v>65.3</v>
      </c>
      <c r="U223" s="17">
        <v>65.2</v>
      </c>
      <c r="V223" s="17">
        <v>65</v>
      </c>
      <c r="W223" s="17">
        <v>69.099999999999994</v>
      </c>
      <c r="X223" s="17">
        <v>86.2</v>
      </c>
      <c r="Y223" s="17">
        <v>86.3</v>
      </c>
      <c r="Z223" s="17">
        <v>86.2</v>
      </c>
      <c r="AA223" s="17">
        <v>66.8</v>
      </c>
      <c r="AB223" s="17">
        <v>105.4</v>
      </c>
      <c r="AC223" s="17">
        <v>824</v>
      </c>
      <c r="AD223" s="17">
        <v>13.4</v>
      </c>
      <c r="AE223" s="40">
        <v>578</v>
      </c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>
        <f>AVERAGE($D$212:$D$223)</f>
        <v>49.308333333333316</v>
      </c>
      <c r="E224" s="78">
        <f>AVERAGE($E$212:$E$223)</f>
        <v>93.608333333333334</v>
      </c>
      <c r="F224" s="102">
        <f>AVERAGE($F$212:$F$223)</f>
        <v>16.633333333333333</v>
      </c>
      <c r="G224" s="77" t="e">
        <f>AVERAGE(G212:G223)</f>
        <v>#DIV/0!</v>
      </c>
      <c r="H224" s="78">
        <f>AVERAGE($H$212:$H$223)</f>
        <v>35.824999999999996</v>
      </c>
      <c r="I224" s="78">
        <f>AVERAGE($I$212:$I$223)</f>
        <v>95.391666666666666</v>
      </c>
      <c r="J224" s="78">
        <f>AVERAGE(J212:J223)</f>
        <v>85.666666666666671</v>
      </c>
      <c r="K224" s="103">
        <f>AVERAGE($K$213:$K$223)</f>
        <v>85.409090909090907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>
        <f t="shared" si="33"/>
        <v>96.908333333333317</v>
      </c>
      <c r="Q224" s="78">
        <f t="shared" si="33"/>
        <v>17.891666666666666</v>
      </c>
      <c r="R224" s="78">
        <f t="shared" si="33"/>
        <v>49.025000000000013</v>
      </c>
      <c r="S224" s="78">
        <f t="shared" si="33"/>
        <v>48.958333333333336</v>
      </c>
      <c r="T224" s="78">
        <f t="shared" si="33"/>
        <v>65.375000000000014</v>
      </c>
      <c r="U224" s="78">
        <f t="shared" si="33"/>
        <v>65.208333333333343</v>
      </c>
      <c r="V224" s="78">
        <f t="shared" si="33"/>
        <v>65.016666666666666</v>
      </c>
      <c r="W224" s="78">
        <f t="shared" si="33"/>
        <v>69.158333333333346</v>
      </c>
      <c r="X224" s="78">
        <f t="shared" si="33"/>
        <v>87.233333333333348</v>
      </c>
      <c r="Y224" s="78">
        <f>AVERAGE(Y213:Y223)</f>
        <v>87.309090909090912</v>
      </c>
      <c r="Z224" s="78">
        <f>AVERAGE(Z212:Z223)</f>
        <v>87.158333333333346</v>
      </c>
      <c r="AA224" s="78">
        <f>AVERAGE(AA212:AA223)</f>
        <v>66.825000000000003</v>
      </c>
      <c r="AB224" s="78">
        <f>AVERAGE(AB212:AB223)</f>
        <v>105.15000000000002</v>
      </c>
      <c r="AC224" s="78">
        <f>AVERAGE(AC212:AC223)</f>
        <v>823.91666666666663</v>
      </c>
      <c r="AD224" s="78">
        <f>AVERAGE(AD212:AD223)</f>
        <v>12.916666666666666</v>
      </c>
      <c r="AE224" s="102">
        <f>AVERAGE($AE$212:$AE$223)</f>
        <v>581.5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45400</v>
      </c>
      <c r="B225" s="11">
        <v>16.0833333333333</v>
      </c>
      <c r="C225" s="306"/>
      <c r="D225" s="17">
        <v>49.3</v>
      </c>
      <c r="E225" s="17">
        <v>92.4</v>
      </c>
      <c r="F225" s="41">
        <v>17.100000000000001</v>
      </c>
      <c r="G225" s="306"/>
      <c r="H225" s="17">
        <v>36.5</v>
      </c>
      <c r="I225" s="17">
        <v>96.7</v>
      </c>
      <c r="J225" s="17">
        <v>84.1</v>
      </c>
      <c r="K225" s="98">
        <v>83.8</v>
      </c>
      <c r="L225" s="286">
        <v>0</v>
      </c>
      <c r="M225" s="99"/>
      <c r="N225" s="17"/>
      <c r="O225" s="41"/>
      <c r="P225" s="99">
        <v>97.8</v>
      </c>
      <c r="Q225" s="148">
        <v>18.399999999999999</v>
      </c>
      <c r="R225" s="17">
        <v>49</v>
      </c>
      <c r="S225" s="17">
        <v>49</v>
      </c>
      <c r="T225" s="17">
        <v>64.7</v>
      </c>
      <c r="U225" s="17">
        <v>64.5</v>
      </c>
      <c r="V225" s="17">
        <v>64.400000000000006</v>
      </c>
      <c r="W225" s="17">
        <v>68.3</v>
      </c>
      <c r="X225" s="17">
        <v>85.7</v>
      </c>
      <c r="Y225" s="17">
        <v>85.7</v>
      </c>
      <c r="Z225" s="17">
        <v>85.6</v>
      </c>
      <c r="AA225" s="17">
        <v>66.099999999999994</v>
      </c>
      <c r="AB225" s="17">
        <v>105.5</v>
      </c>
      <c r="AC225" s="17">
        <v>825</v>
      </c>
      <c r="AD225" s="17">
        <v>13.2</v>
      </c>
      <c r="AE225" s="41">
        <v>572</v>
      </c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>
        <v>49.4</v>
      </c>
      <c r="E226" s="17">
        <v>95.9</v>
      </c>
      <c r="F226" s="41">
        <v>17</v>
      </c>
      <c r="G226" s="311"/>
      <c r="H226" s="17">
        <v>34.1</v>
      </c>
      <c r="I226" s="17">
        <v>98.3</v>
      </c>
      <c r="J226" s="17">
        <v>83.6</v>
      </c>
      <c r="K226" s="98">
        <v>83.4</v>
      </c>
      <c r="L226" s="266"/>
      <c r="M226" s="99"/>
      <c r="N226" s="17"/>
      <c r="O226" s="41"/>
      <c r="P226" s="99">
        <v>98.6</v>
      </c>
      <c r="Q226" s="17">
        <v>18.100000000000001</v>
      </c>
      <c r="R226" s="17">
        <v>49.1</v>
      </c>
      <c r="S226" s="17">
        <v>49</v>
      </c>
      <c r="T226" s="17">
        <v>63.3</v>
      </c>
      <c r="U226" s="17">
        <v>63.1</v>
      </c>
      <c r="V226" s="17">
        <v>63</v>
      </c>
      <c r="W226" s="17">
        <v>66.7</v>
      </c>
      <c r="X226" s="17">
        <v>85.3</v>
      </c>
      <c r="Y226" s="17">
        <v>85.4</v>
      </c>
      <c r="Z226" s="17">
        <v>85.2</v>
      </c>
      <c r="AA226" s="17">
        <v>64.7</v>
      </c>
      <c r="AB226" s="17">
        <v>107.7</v>
      </c>
      <c r="AC226" s="17">
        <v>825</v>
      </c>
      <c r="AD226" s="17">
        <v>13.3</v>
      </c>
      <c r="AE226" s="41">
        <v>566</v>
      </c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>
        <v>49.4</v>
      </c>
      <c r="E227" s="17">
        <v>93.9</v>
      </c>
      <c r="F227" s="41">
        <v>17.600000000000001</v>
      </c>
      <c r="G227" s="311"/>
      <c r="H227" s="17">
        <v>33.700000000000003</v>
      </c>
      <c r="I227" s="17">
        <v>97</v>
      </c>
      <c r="J227" s="17">
        <v>83.3</v>
      </c>
      <c r="K227" s="98">
        <v>83</v>
      </c>
      <c r="L227" s="266"/>
      <c r="M227" s="99"/>
      <c r="N227" s="17"/>
      <c r="O227" s="41"/>
      <c r="P227" s="99">
        <v>98.4</v>
      </c>
      <c r="Q227" s="17">
        <v>18.600000000000001</v>
      </c>
      <c r="R227" s="17">
        <v>49.1</v>
      </c>
      <c r="S227" s="17">
        <v>49</v>
      </c>
      <c r="T227" s="17">
        <v>63.6</v>
      </c>
      <c r="U227" s="17">
        <v>63.4</v>
      </c>
      <c r="V227" s="17">
        <v>63.2</v>
      </c>
      <c r="W227" s="17">
        <v>67</v>
      </c>
      <c r="X227" s="17">
        <v>85</v>
      </c>
      <c r="Y227" s="17">
        <v>85</v>
      </c>
      <c r="Z227" s="17">
        <v>84.8</v>
      </c>
      <c r="AA227" s="17">
        <v>64.900000000000006</v>
      </c>
      <c r="AB227" s="17">
        <v>107.5</v>
      </c>
      <c r="AC227" s="17">
        <v>824</v>
      </c>
      <c r="AD227" s="17">
        <v>13.3</v>
      </c>
      <c r="AE227" s="41">
        <v>562</v>
      </c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>
        <v>49.4</v>
      </c>
      <c r="E228" s="17">
        <v>93.3</v>
      </c>
      <c r="F228" s="41">
        <v>18.2</v>
      </c>
      <c r="G228" s="311"/>
      <c r="H228" s="17">
        <v>36.5</v>
      </c>
      <c r="I228" s="17">
        <v>97.5</v>
      </c>
      <c r="J228" s="17">
        <v>83.5</v>
      </c>
      <c r="K228" s="98">
        <v>83.2</v>
      </c>
      <c r="L228" s="266"/>
      <c r="M228" s="99"/>
      <c r="N228" s="17"/>
      <c r="O228" s="41"/>
      <c r="P228" s="99">
        <v>98</v>
      </c>
      <c r="Q228" s="143">
        <v>19.5</v>
      </c>
      <c r="R228" s="143">
        <v>49.1</v>
      </c>
      <c r="S228" s="17">
        <v>49</v>
      </c>
      <c r="T228" s="17">
        <v>64.8</v>
      </c>
      <c r="U228" s="17">
        <v>64.599999999999994</v>
      </c>
      <c r="V228" s="17">
        <v>64.400000000000006</v>
      </c>
      <c r="W228" s="17">
        <v>68.2</v>
      </c>
      <c r="X228" s="17">
        <v>85.1</v>
      </c>
      <c r="Y228" s="17">
        <v>85.2</v>
      </c>
      <c r="Z228" s="17">
        <v>85</v>
      </c>
      <c r="AA228" s="17">
        <v>66.2</v>
      </c>
      <c r="AB228" s="17">
        <v>106.9</v>
      </c>
      <c r="AC228" s="17">
        <v>824</v>
      </c>
      <c r="AD228" s="17">
        <v>13.4</v>
      </c>
      <c r="AE228" s="41">
        <v>566</v>
      </c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>
        <v>49.4</v>
      </c>
      <c r="E229" s="17">
        <v>90.1</v>
      </c>
      <c r="F229" s="41">
        <v>19</v>
      </c>
      <c r="G229" s="311"/>
      <c r="H229" s="17">
        <v>38.9</v>
      </c>
      <c r="I229" s="17">
        <v>97</v>
      </c>
      <c r="J229" s="17">
        <v>83.8</v>
      </c>
      <c r="K229" s="98">
        <v>83.5</v>
      </c>
      <c r="L229" s="266"/>
      <c r="M229" s="99"/>
      <c r="N229" s="17"/>
      <c r="O229" s="41"/>
      <c r="P229" s="99">
        <v>98.2</v>
      </c>
      <c r="Q229" s="17">
        <v>20.3</v>
      </c>
      <c r="R229" s="17">
        <v>49.1</v>
      </c>
      <c r="S229" s="17">
        <v>49</v>
      </c>
      <c r="T229" s="17">
        <v>66.3</v>
      </c>
      <c r="U229" s="17">
        <v>66.099999999999994</v>
      </c>
      <c r="V229" s="17">
        <v>65.900000000000006</v>
      </c>
      <c r="W229" s="17">
        <v>69.7</v>
      </c>
      <c r="X229" s="17">
        <v>85.5</v>
      </c>
      <c r="Y229" s="17">
        <v>85.5</v>
      </c>
      <c r="Z229" s="17">
        <v>85.4</v>
      </c>
      <c r="AA229" s="17">
        <v>67.7</v>
      </c>
      <c r="AB229" s="17">
        <v>105.8</v>
      </c>
      <c r="AC229" s="17">
        <v>824</v>
      </c>
      <c r="AD229" s="17">
        <v>13.1</v>
      </c>
      <c r="AE229" s="41">
        <v>565</v>
      </c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>
        <v>49.3</v>
      </c>
      <c r="E230" s="17">
        <v>88.1</v>
      </c>
      <c r="F230" s="41">
        <v>19</v>
      </c>
      <c r="G230" s="311"/>
      <c r="H230" s="17">
        <v>39.200000000000003</v>
      </c>
      <c r="I230" s="145">
        <v>94.9</v>
      </c>
      <c r="J230" s="17">
        <v>84.2</v>
      </c>
      <c r="K230" s="98">
        <v>83.9</v>
      </c>
      <c r="L230" s="266"/>
      <c r="M230" s="99"/>
      <c r="N230" s="17"/>
      <c r="O230" s="41"/>
      <c r="P230" s="99">
        <v>96.2</v>
      </c>
      <c r="Q230" s="17">
        <v>20.399999999999999</v>
      </c>
      <c r="R230" s="17">
        <v>49.1</v>
      </c>
      <c r="S230" s="17">
        <v>49</v>
      </c>
      <c r="T230" s="17">
        <v>67.099999999999994</v>
      </c>
      <c r="U230" s="17">
        <v>66.900000000000006</v>
      </c>
      <c r="V230" s="17">
        <v>66.7</v>
      </c>
      <c r="W230" s="17">
        <v>70.8</v>
      </c>
      <c r="X230" s="17">
        <v>85.8</v>
      </c>
      <c r="Y230" s="17">
        <v>85.9</v>
      </c>
      <c r="Z230" s="17">
        <v>85.7</v>
      </c>
      <c r="AA230" s="17">
        <v>68.5</v>
      </c>
      <c r="AB230" s="17">
        <v>104.4</v>
      </c>
      <c r="AC230" s="17">
        <v>824</v>
      </c>
      <c r="AD230" s="17">
        <v>13.2</v>
      </c>
      <c r="AE230" s="41">
        <v>573</v>
      </c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>
        <v>49.2</v>
      </c>
      <c r="E231" s="17">
        <v>91.4</v>
      </c>
      <c r="F231" s="41">
        <v>17.899999999999999</v>
      </c>
      <c r="G231" s="311"/>
      <c r="H231" s="17">
        <v>39.4</v>
      </c>
      <c r="I231" s="17">
        <v>95.5</v>
      </c>
      <c r="J231" s="17">
        <v>84.5</v>
      </c>
      <c r="K231" s="98">
        <v>84.2</v>
      </c>
      <c r="L231" s="266"/>
      <c r="M231" s="99"/>
      <c r="N231" s="17"/>
      <c r="O231" s="41"/>
      <c r="P231" s="99">
        <v>96.9</v>
      </c>
      <c r="Q231" s="17">
        <v>19.3</v>
      </c>
      <c r="R231" s="17">
        <v>49</v>
      </c>
      <c r="S231" s="17">
        <v>48.9</v>
      </c>
      <c r="T231" s="17">
        <v>66.400000000000006</v>
      </c>
      <c r="U231" s="17">
        <v>66.3</v>
      </c>
      <c r="V231" s="17">
        <v>66.099999999999994</v>
      </c>
      <c r="W231" s="17">
        <v>70.2</v>
      </c>
      <c r="X231" s="17">
        <v>86.1</v>
      </c>
      <c r="Y231" s="17">
        <v>86.2</v>
      </c>
      <c r="Z231" s="17">
        <v>86.1</v>
      </c>
      <c r="AA231" s="17">
        <v>67.900000000000006</v>
      </c>
      <c r="AB231" s="17">
        <v>104.5</v>
      </c>
      <c r="AC231" s="17">
        <v>823</v>
      </c>
      <c r="AD231" s="17">
        <v>13.4</v>
      </c>
      <c r="AE231" s="41">
        <v>577</v>
      </c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>
        <v>49.3</v>
      </c>
      <c r="E232" s="17">
        <v>89.1</v>
      </c>
      <c r="F232" s="41">
        <v>18</v>
      </c>
      <c r="G232" s="311"/>
      <c r="H232" s="17">
        <v>38.799999999999997</v>
      </c>
      <c r="I232" s="17">
        <v>94.4</v>
      </c>
      <c r="J232" s="17">
        <v>84.9</v>
      </c>
      <c r="K232" s="98">
        <v>84.6</v>
      </c>
      <c r="L232" s="266"/>
      <c r="M232" s="99"/>
      <c r="N232" s="17"/>
      <c r="O232" s="41"/>
      <c r="P232" s="99">
        <v>95.2</v>
      </c>
      <c r="Q232" s="17">
        <v>19.399999999999999</v>
      </c>
      <c r="R232" s="17">
        <v>49</v>
      </c>
      <c r="S232" s="17">
        <v>49</v>
      </c>
      <c r="T232" s="17">
        <v>66.7</v>
      </c>
      <c r="U232" s="17">
        <v>66.599999999999994</v>
      </c>
      <c r="V232" s="17">
        <v>66.3</v>
      </c>
      <c r="W232" s="17">
        <v>70.5</v>
      </c>
      <c r="X232" s="17">
        <v>86.5</v>
      </c>
      <c r="Y232" s="17">
        <v>86.5</v>
      </c>
      <c r="Z232" s="17">
        <v>86.4</v>
      </c>
      <c r="AA232" s="17">
        <v>68.2</v>
      </c>
      <c r="AB232" s="17">
        <v>104.3</v>
      </c>
      <c r="AC232" s="40">
        <v>823</v>
      </c>
      <c r="AD232" s="17">
        <v>13.2</v>
      </c>
      <c r="AE232" s="41">
        <v>579</v>
      </c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>
        <v>49.3</v>
      </c>
      <c r="E233" s="17">
        <v>89.4</v>
      </c>
      <c r="F233" s="41">
        <v>18</v>
      </c>
      <c r="G233" s="311"/>
      <c r="H233" s="17">
        <v>37.799999999999997</v>
      </c>
      <c r="I233" s="17">
        <v>95.1</v>
      </c>
      <c r="J233" s="17">
        <v>85.1</v>
      </c>
      <c r="K233" s="98">
        <v>84.9</v>
      </c>
      <c r="L233" s="266"/>
      <c r="M233" s="99"/>
      <c r="N233" s="17"/>
      <c r="O233" s="41"/>
      <c r="P233" s="148">
        <v>96.3</v>
      </c>
      <c r="Q233" s="17">
        <v>19.2</v>
      </c>
      <c r="R233" s="17">
        <v>49</v>
      </c>
      <c r="S233" s="17">
        <v>49</v>
      </c>
      <c r="T233" s="17">
        <v>66.400000000000006</v>
      </c>
      <c r="U233" s="17">
        <v>66.3</v>
      </c>
      <c r="V233" s="17">
        <v>66.099999999999994</v>
      </c>
      <c r="W233" s="17">
        <v>70.2</v>
      </c>
      <c r="X233" s="17">
        <v>86.7</v>
      </c>
      <c r="Y233" s="17">
        <v>86.8</v>
      </c>
      <c r="Z233" s="17">
        <v>86.7</v>
      </c>
      <c r="AA233" s="17">
        <v>67.900000000000006</v>
      </c>
      <c r="AB233" s="17">
        <v>104.6</v>
      </c>
      <c r="AC233" s="17">
        <v>824</v>
      </c>
      <c r="AD233" s="17">
        <v>13.4</v>
      </c>
      <c r="AE233" s="41">
        <v>579</v>
      </c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>
        <v>49.3</v>
      </c>
      <c r="E234" s="17">
        <v>89.7</v>
      </c>
      <c r="F234" s="41">
        <v>18.3</v>
      </c>
      <c r="G234" s="311"/>
      <c r="H234" s="17">
        <v>37.4</v>
      </c>
      <c r="I234" s="17">
        <v>95.2</v>
      </c>
      <c r="J234" s="17">
        <v>84.6</v>
      </c>
      <c r="K234" s="98">
        <v>84.3</v>
      </c>
      <c r="L234" s="266"/>
      <c r="M234" s="99"/>
      <c r="N234" s="17"/>
      <c r="O234" s="41"/>
      <c r="P234" s="99">
        <v>95.6</v>
      </c>
      <c r="Q234" s="17">
        <v>19.5</v>
      </c>
      <c r="R234" s="17">
        <v>49</v>
      </c>
      <c r="S234" s="17">
        <v>49</v>
      </c>
      <c r="T234" s="17">
        <v>66.400000000000006</v>
      </c>
      <c r="U234" s="17">
        <v>66.3</v>
      </c>
      <c r="V234" s="17">
        <v>66</v>
      </c>
      <c r="W234" s="17">
        <v>70.2</v>
      </c>
      <c r="X234" s="17">
        <v>86.2</v>
      </c>
      <c r="Y234" s="17">
        <v>86.3</v>
      </c>
      <c r="Z234" s="17">
        <v>86.1</v>
      </c>
      <c r="AA234" s="17">
        <v>67.900000000000006</v>
      </c>
      <c r="AB234" s="17">
        <v>104.2</v>
      </c>
      <c r="AC234" s="17">
        <v>825</v>
      </c>
      <c r="AD234" s="17">
        <v>13.2</v>
      </c>
      <c r="AE234" s="41">
        <v>574</v>
      </c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>
        <v>49.3</v>
      </c>
      <c r="E235" s="17">
        <v>89.4</v>
      </c>
      <c r="F235" s="41">
        <v>18.399999999999999</v>
      </c>
      <c r="G235" s="311"/>
      <c r="H235" s="17">
        <v>37</v>
      </c>
      <c r="I235" s="17">
        <v>94.9</v>
      </c>
      <c r="J235" s="17">
        <v>84.2</v>
      </c>
      <c r="K235" s="98">
        <v>83.9</v>
      </c>
      <c r="L235" s="266"/>
      <c r="M235" s="99"/>
      <c r="N235" s="17"/>
      <c r="O235" s="41"/>
      <c r="P235" s="99">
        <v>95.6</v>
      </c>
      <c r="Q235" s="17">
        <v>19.600000000000001</v>
      </c>
      <c r="R235" s="17">
        <v>49</v>
      </c>
      <c r="S235" s="17">
        <v>49</v>
      </c>
      <c r="T235" s="17">
        <v>66.099999999999994</v>
      </c>
      <c r="U235" s="17">
        <v>66</v>
      </c>
      <c r="V235" s="17">
        <v>65.8</v>
      </c>
      <c r="W235" s="17">
        <v>69.900000000000006</v>
      </c>
      <c r="X235" s="17">
        <v>85.8</v>
      </c>
      <c r="Y235" s="17">
        <v>85.8</v>
      </c>
      <c r="Z235" s="17">
        <v>85.7</v>
      </c>
      <c r="AA235" s="17">
        <v>67.599999999999994</v>
      </c>
      <c r="AB235" s="17">
        <v>104.2</v>
      </c>
      <c r="AC235" s="17">
        <v>825</v>
      </c>
      <c r="AD235" s="17">
        <v>13.4</v>
      </c>
      <c r="AE235" s="41">
        <v>574</v>
      </c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>
        <v>49.3</v>
      </c>
      <c r="E236" s="17">
        <v>90.2</v>
      </c>
      <c r="F236" s="41">
        <v>18.399999999999999</v>
      </c>
      <c r="G236" s="312"/>
      <c r="H236" s="17">
        <v>36.700000000000003</v>
      </c>
      <c r="I236" s="17">
        <v>95.6</v>
      </c>
      <c r="J236" s="17">
        <v>83.7</v>
      </c>
      <c r="K236" s="98">
        <v>83.4</v>
      </c>
      <c r="L236" s="267"/>
      <c r="M236" s="99"/>
      <c r="N236" s="17"/>
      <c r="O236" s="41"/>
      <c r="P236" s="99">
        <v>96.8</v>
      </c>
      <c r="Q236" s="17">
        <v>19.600000000000001</v>
      </c>
      <c r="R236" s="17">
        <v>49.1</v>
      </c>
      <c r="S236" s="17">
        <v>49</v>
      </c>
      <c r="T236" s="17">
        <v>65.599999999999994</v>
      </c>
      <c r="U236" s="17">
        <v>65.400000000000006</v>
      </c>
      <c r="V236" s="17">
        <v>65.3</v>
      </c>
      <c r="W236" s="17">
        <v>69.3</v>
      </c>
      <c r="X236" s="17">
        <v>85.3</v>
      </c>
      <c r="Y236" s="17">
        <v>85.4</v>
      </c>
      <c r="Z236" s="17">
        <v>85.2</v>
      </c>
      <c r="AA236" s="17">
        <v>67.099999999999994</v>
      </c>
      <c r="AB236" s="17">
        <v>105</v>
      </c>
      <c r="AC236" s="17">
        <v>822</v>
      </c>
      <c r="AD236" s="17">
        <v>13.4</v>
      </c>
      <c r="AE236" s="41">
        <v>571</v>
      </c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>
        <f>AVERAGE($D$225:$D$236)</f>
        <v>49.324999999999996</v>
      </c>
      <c r="E237" s="78">
        <f>AVERAGE($E$225:$E$236)</f>
        <v>91.075000000000003</v>
      </c>
      <c r="F237" s="102">
        <f>AVERAGE($F$225:$F$236)</f>
        <v>18.075000000000003</v>
      </c>
      <c r="G237" s="77" t="e">
        <f>AVERAGE(G225:G236)</f>
        <v>#DIV/0!</v>
      </c>
      <c r="H237" s="78">
        <f>AVERAGE($H$225:$H$236)</f>
        <v>37.166666666666664</v>
      </c>
      <c r="I237" s="78">
        <f>AVERAGE($I$225:$I$236)</f>
        <v>96.008333333333326</v>
      </c>
      <c r="J237" s="78">
        <f>AVERAGE(J225:J236)</f>
        <v>84.125000000000014</v>
      </c>
      <c r="K237" s="103">
        <f>AVERAGE($K$225:$K$236)</f>
        <v>83.841666666666654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>
        <f>AVERAGE(P223:P236)</f>
        <v>96.900595238095221</v>
      </c>
      <c r="Q237" s="78">
        <f t="shared" ref="Q237:AB237" si="35">AVERAGE(Q225:Q236)</f>
        <v>19.324999999999999</v>
      </c>
      <c r="R237" s="78">
        <f t="shared" si="35"/>
        <v>49.050000000000004</v>
      </c>
      <c r="S237" s="78">
        <f t="shared" si="35"/>
        <v>48.991666666666667</v>
      </c>
      <c r="T237" s="78">
        <f t="shared" si="35"/>
        <v>65.61666666666666</v>
      </c>
      <c r="U237" s="78">
        <f t="shared" si="35"/>
        <v>65.458333333333329</v>
      </c>
      <c r="V237" s="78">
        <f t="shared" si="35"/>
        <v>65.266666666666666</v>
      </c>
      <c r="W237" s="78">
        <f t="shared" si="35"/>
        <v>69.25</v>
      </c>
      <c r="X237" s="78">
        <f t="shared" si="35"/>
        <v>85.75</v>
      </c>
      <c r="Y237" s="78">
        <f t="shared" si="35"/>
        <v>85.808333333333337</v>
      </c>
      <c r="Z237" s="78">
        <f t="shared" si="35"/>
        <v>85.658333333333346</v>
      </c>
      <c r="AA237" s="78">
        <f t="shared" si="35"/>
        <v>67.058333333333337</v>
      </c>
      <c r="AB237" s="78">
        <f t="shared" si="35"/>
        <v>105.38333333333333</v>
      </c>
      <c r="AC237" s="78">
        <f>AVERAGE(AC223:AC236)</f>
        <v>823.99404761904759</v>
      </c>
      <c r="AD237" s="78">
        <f>AVERAGE(AD225:AD236)</f>
        <v>13.29166666666667</v>
      </c>
      <c r="AE237" s="102">
        <f>AVERAGE($AE$225:$AE$236)</f>
        <v>571.5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45401</v>
      </c>
      <c r="B238" s="11">
        <v>8.3333333333333329E-2</v>
      </c>
      <c r="C238" s="306"/>
      <c r="D238" s="17">
        <v>49.3</v>
      </c>
      <c r="E238" s="17">
        <v>92</v>
      </c>
      <c r="F238" s="41">
        <v>17.899999999999999</v>
      </c>
      <c r="G238" s="306"/>
      <c r="H238" s="17">
        <v>36.700000000000003</v>
      </c>
      <c r="I238" s="17">
        <v>95.6</v>
      </c>
      <c r="J238" s="17">
        <v>83.7</v>
      </c>
      <c r="K238" s="98">
        <v>83.4</v>
      </c>
      <c r="L238" s="286">
        <v>0</v>
      </c>
      <c r="M238" s="99"/>
      <c r="N238" s="17"/>
      <c r="O238" s="41"/>
      <c r="P238" s="99">
        <v>97</v>
      </c>
      <c r="Q238" s="17">
        <v>19.2</v>
      </c>
      <c r="R238" s="17">
        <v>49.1</v>
      </c>
      <c r="S238" s="17">
        <v>49</v>
      </c>
      <c r="T238" s="17">
        <v>65.2</v>
      </c>
      <c r="U238" s="17">
        <v>65</v>
      </c>
      <c r="V238" s="17">
        <v>64.8</v>
      </c>
      <c r="W238" s="17">
        <v>68.7</v>
      </c>
      <c r="X238" s="17">
        <v>85.3</v>
      </c>
      <c r="Y238" s="17">
        <v>85.3</v>
      </c>
      <c r="Z238" s="17">
        <v>85.3</v>
      </c>
      <c r="AA238" s="17">
        <v>66.599999999999994</v>
      </c>
      <c r="AB238" s="17">
        <v>105.3</v>
      </c>
      <c r="AC238" s="17">
        <v>823</v>
      </c>
      <c r="AD238" s="17">
        <v>13.2</v>
      </c>
      <c r="AE238" s="98">
        <v>571</v>
      </c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>
        <v>49.3</v>
      </c>
      <c r="E239" s="17">
        <v>91.7</v>
      </c>
      <c r="F239" s="41">
        <v>17.899999999999999</v>
      </c>
      <c r="G239" s="311"/>
      <c r="H239" s="17">
        <v>36.6</v>
      </c>
      <c r="I239" s="17">
        <v>96.3</v>
      </c>
      <c r="J239" s="17">
        <v>83.8</v>
      </c>
      <c r="K239" s="98">
        <v>83.5</v>
      </c>
      <c r="L239" s="266"/>
      <c r="M239" s="99"/>
      <c r="N239" s="17"/>
      <c r="O239" s="41"/>
      <c r="P239" s="99">
        <v>96.5</v>
      </c>
      <c r="Q239" s="98">
        <v>19.100000000000001</v>
      </c>
      <c r="R239" s="17">
        <v>49.1</v>
      </c>
      <c r="S239" s="17">
        <v>49</v>
      </c>
      <c r="T239" s="17">
        <v>65.2</v>
      </c>
      <c r="U239" s="17">
        <v>65</v>
      </c>
      <c r="V239" s="17">
        <v>64.900000000000006</v>
      </c>
      <c r="W239" s="17">
        <v>68.8</v>
      </c>
      <c r="X239" s="17">
        <v>85.4</v>
      </c>
      <c r="Y239" s="17">
        <v>85.4</v>
      </c>
      <c r="Z239" s="17">
        <v>85.3</v>
      </c>
      <c r="AA239" s="17">
        <v>66.599999999999994</v>
      </c>
      <c r="AB239" s="17">
        <v>105</v>
      </c>
      <c r="AC239" s="17">
        <v>824</v>
      </c>
      <c r="AD239" s="17">
        <v>13.2</v>
      </c>
      <c r="AE239" s="98">
        <v>571</v>
      </c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>
        <v>49.3</v>
      </c>
      <c r="E240" s="17">
        <v>93.4</v>
      </c>
      <c r="F240" s="41">
        <v>18.100000000000001</v>
      </c>
      <c r="G240" s="311"/>
      <c r="H240" s="17">
        <v>36.799999999999997</v>
      </c>
      <c r="I240" s="17">
        <v>95.9</v>
      </c>
      <c r="J240" s="17">
        <v>84</v>
      </c>
      <c r="K240" s="98">
        <v>83.7</v>
      </c>
      <c r="L240" s="266"/>
      <c r="M240" s="99"/>
      <c r="N240" s="17"/>
      <c r="O240" s="41"/>
      <c r="P240" s="99">
        <v>96.9</v>
      </c>
      <c r="Q240" s="98">
        <v>19.3</v>
      </c>
      <c r="R240" s="17">
        <v>49.1</v>
      </c>
      <c r="S240" s="17">
        <v>49</v>
      </c>
      <c r="T240" s="17">
        <v>65.599999999999994</v>
      </c>
      <c r="U240" s="17">
        <v>65.400000000000006</v>
      </c>
      <c r="V240" s="17">
        <v>65.2</v>
      </c>
      <c r="W240" s="17">
        <v>69.2</v>
      </c>
      <c r="X240" s="17">
        <v>85.5</v>
      </c>
      <c r="Y240" s="17">
        <v>85.6</v>
      </c>
      <c r="Z240" s="17">
        <v>85.5</v>
      </c>
      <c r="AA240" s="17">
        <v>67</v>
      </c>
      <c r="AB240" s="17">
        <v>105.2</v>
      </c>
      <c r="AC240" s="17">
        <v>823</v>
      </c>
      <c r="AD240" s="17">
        <v>13.4</v>
      </c>
      <c r="AE240" s="98">
        <v>573</v>
      </c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>
        <v>49.4</v>
      </c>
      <c r="E241" s="17">
        <v>90.7</v>
      </c>
      <c r="F241" s="41">
        <v>18.2</v>
      </c>
      <c r="G241" s="311"/>
      <c r="H241" s="17">
        <v>37.700000000000003</v>
      </c>
      <c r="I241" s="17">
        <v>95</v>
      </c>
      <c r="J241" s="17">
        <v>84.7</v>
      </c>
      <c r="K241" s="98">
        <v>84.4</v>
      </c>
      <c r="L241" s="266"/>
      <c r="M241" s="99"/>
      <c r="N241" s="17"/>
      <c r="O241" s="41"/>
      <c r="P241" s="99">
        <v>96.7</v>
      </c>
      <c r="Q241" s="98">
        <v>19.600000000000001</v>
      </c>
      <c r="R241" s="144">
        <v>49.1</v>
      </c>
      <c r="S241" s="17">
        <v>49.1</v>
      </c>
      <c r="T241" s="17">
        <v>66.400000000000006</v>
      </c>
      <c r="U241" s="17">
        <v>66.2</v>
      </c>
      <c r="V241" s="17">
        <v>66.099999999999994</v>
      </c>
      <c r="W241" s="17">
        <v>70.099999999999994</v>
      </c>
      <c r="X241" s="17">
        <v>86.3</v>
      </c>
      <c r="Y241" s="17">
        <v>86.3</v>
      </c>
      <c r="Z241" s="17">
        <v>86.2</v>
      </c>
      <c r="AA241" s="17">
        <v>67.900000000000006</v>
      </c>
      <c r="AB241" s="17">
        <v>104.5</v>
      </c>
      <c r="AC241" s="17">
        <v>824</v>
      </c>
      <c r="AD241" s="17">
        <v>13.4</v>
      </c>
      <c r="AE241" s="98">
        <v>577</v>
      </c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>
        <v>49.4</v>
      </c>
      <c r="E242" s="17">
        <v>91.1</v>
      </c>
      <c r="F242" s="41">
        <v>18.5</v>
      </c>
      <c r="G242" s="311"/>
      <c r="H242" s="145">
        <v>39.1</v>
      </c>
      <c r="I242" s="17">
        <v>94.4</v>
      </c>
      <c r="J242" s="17">
        <v>85.3</v>
      </c>
      <c r="K242" s="98">
        <v>85.1</v>
      </c>
      <c r="L242" s="266"/>
      <c r="M242" s="99"/>
      <c r="N242" s="17"/>
      <c r="O242" s="41"/>
      <c r="P242" s="99">
        <v>95.7</v>
      </c>
      <c r="Q242" s="145">
        <v>19.899999999999999</v>
      </c>
      <c r="R242" s="144">
        <v>49.1</v>
      </c>
      <c r="S242" s="17">
        <v>49</v>
      </c>
      <c r="T242" s="17">
        <v>67.400000000000006</v>
      </c>
      <c r="U242" s="17">
        <v>67.3</v>
      </c>
      <c r="V242" s="17">
        <v>67.099999999999994</v>
      </c>
      <c r="W242" s="17">
        <v>71.2</v>
      </c>
      <c r="X242" s="17">
        <v>86.9</v>
      </c>
      <c r="Y242" s="17">
        <v>87</v>
      </c>
      <c r="Z242" s="17">
        <v>86.9</v>
      </c>
      <c r="AA242" s="17">
        <v>68.900000000000006</v>
      </c>
      <c r="AB242" s="17">
        <v>103.9</v>
      </c>
      <c r="AC242" s="17">
        <v>824</v>
      </c>
      <c r="AD242" s="17">
        <v>13.4</v>
      </c>
      <c r="AE242" s="98">
        <v>582</v>
      </c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>
        <v>49.4</v>
      </c>
      <c r="E243" s="17">
        <v>88.4</v>
      </c>
      <c r="F243" s="41">
        <v>19</v>
      </c>
      <c r="G243" s="311"/>
      <c r="H243" s="17">
        <v>40</v>
      </c>
      <c r="I243" s="17">
        <v>93.7</v>
      </c>
      <c r="J243" s="17">
        <v>85.4</v>
      </c>
      <c r="K243" s="98">
        <v>85.1</v>
      </c>
      <c r="L243" s="266"/>
      <c r="M243" s="99"/>
      <c r="N243" s="17"/>
      <c r="O243" s="41"/>
      <c r="P243" s="99">
        <v>94.7</v>
      </c>
      <c r="Q243" s="155">
        <v>20.5</v>
      </c>
      <c r="R243" s="144">
        <v>49.1</v>
      </c>
      <c r="S243" s="17">
        <v>49.1</v>
      </c>
      <c r="T243" s="17">
        <v>68.099999999999994</v>
      </c>
      <c r="U243" s="17">
        <v>68</v>
      </c>
      <c r="V243" s="17">
        <v>67.8</v>
      </c>
      <c r="W243" s="17">
        <v>72</v>
      </c>
      <c r="X243" s="17">
        <v>87</v>
      </c>
      <c r="Y243" s="17">
        <v>87</v>
      </c>
      <c r="Z243" s="17">
        <v>86.9</v>
      </c>
      <c r="AA243" s="17">
        <v>69.7</v>
      </c>
      <c r="AB243" s="17">
        <v>104.2</v>
      </c>
      <c r="AC243" s="17">
        <v>824</v>
      </c>
      <c r="AD243" s="17">
        <v>13.4</v>
      </c>
      <c r="AE243" s="98">
        <v>582</v>
      </c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>
        <v>49.4</v>
      </c>
      <c r="E244" s="17">
        <v>86.7</v>
      </c>
      <c r="F244" s="41">
        <v>19.399999999999999</v>
      </c>
      <c r="G244" s="311"/>
      <c r="H244" s="17">
        <v>39.9</v>
      </c>
      <c r="I244" s="17">
        <v>94.4</v>
      </c>
      <c r="J244" s="17">
        <v>85.5</v>
      </c>
      <c r="K244" s="98">
        <v>85.2</v>
      </c>
      <c r="L244" s="266"/>
      <c r="M244" s="99"/>
      <c r="N244" s="17"/>
      <c r="O244" s="41"/>
      <c r="P244" s="99">
        <v>94.4</v>
      </c>
      <c r="Q244" s="155">
        <v>20.7</v>
      </c>
      <c r="R244" s="144">
        <v>49.1</v>
      </c>
      <c r="S244" s="17">
        <v>49</v>
      </c>
      <c r="T244" s="17">
        <v>68.5</v>
      </c>
      <c r="U244" s="17">
        <v>68.400000000000006</v>
      </c>
      <c r="V244" s="17">
        <v>68.2</v>
      </c>
      <c r="W244" s="17">
        <v>72.400000000000006</v>
      </c>
      <c r="X244" s="17">
        <v>87</v>
      </c>
      <c r="Y244" s="17">
        <v>87.1</v>
      </c>
      <c r="Z244" s="17">
        <v>87</v>
      </c>
      <c r="AA244" s="17">
        <v>70</v>
      </c>
      <c r="AB244" s="17">
        <v>103.5</v>
      </c>
      <c r="AC244" s="17">
        <v>823</v>
      </c>
      <c r="AD244" s="17">
        <v>13.4</v>
      </c>
      <c r="AE244" s="41">
        <v>582</v>
      </c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>
        <v>49.4</v>
      </c>
      <c r="E245" s="17">
        <v>88.6</v>
      </c>
      <c r="F245" s="41">
        <v>19.2</v>
      </c>
      <c r="G245" s="311"/>
      <c r="H245" s="17">
        <v>39.1</v>
      </c>
      <c r="I245" s="17">
        <v>93.3</v>
      </c>
      <c r="J245" s="17">
        <v>85.6</v>
      </c>
      <c r="K245" s="98">
        <v>85.3</v>
      </c>
      <c r="L245" s="266"/>
      <c r="M245" s="99"/>
      <c r="N245" s="17"/>
      <c r="O245" s="41"/>
      <c r="P245" s="99">
        <v>95.2</v>
      </c>
      <c r="Q245" s="155">
        <v>20.6</v>
      </c>
      <c r="R245" s="144">
        <v>49.1</v>
      </c>
      <c r="S245" s="17">
        <v>49</v>
      </c>
      <c r="T245" s="17">
        <v>68.2</v>
      </c>
      <c r="U245" s="17">
        <v>68.099999999999994</v>
      </c>
      <c r="V245" s="17">
        <v>67.900000000000006</v>
      </c>
      <c r="W245" s="17">
        <v>72.2</v>
      </c>
      <c r="X245" s="17">
        <v>87.2</v>
      </c>
      <c r="Y245" s="17">
        <v>87.2</v>
      </c>
      <c r="Z245" s="17">
        <v>87.1</v>
      </c>
      <c r="AA245" s="17">
        <v>69.8</v>
      </c>
      <c r="AB245" s="17">
        <v>103.9</v>
      </c>
      <c r="AC245" s="17">
        <v>825</v>
      </c>
      <c r="AD245" s="17">
        <v>13.4</v>
      </c>
      <c r="AE245" s="41">
        <v>582</v>
      </c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>
        <v>49.3</v>
      </c>
      <c r="E246" s="17">
        <v>89.7</v>
      </c>
      <c r="F246" s="41">
        <v>18.7</v>
      </c>
      <c r="G246" s="311"/>
      <c r="H246" s="17">
        <v>37.9</v>
      </c>
      <c r="I246" s="17">
        <v>94.2</v>
      </c>
      <c r="J246" s="17">
        <v>85.1</v>
      </c>
      <c r="K246" s="98">
        <v>84.9</v>
      </c>
      <c r="L246" s="266"/>
      <c r="M246" s="99"/>
      <c r="N246" s="17"/>
      <c r="O246" s="41"/>
      <c r="P246" s="99">
        <v>95</v>
      </c>
      <c r="Q246" s="155">
        <v>19.899999999999999</v>
      </c>
      <c r="R246" s="144">
        <v>49.1</v>
      </c>
      <c r="S246" s="17">
        <v>49</v>
      </c>
      <c r="T246" s="17">
        <v>67.2</v>
      </c>
      <c r="U246" s="17">
        <v>67</v>
      </c>
      <c r="V246" s="17">
        <v>66.8</v>
      </c>
      <c r="W246" s="17">
        <v>71</v>
      </c>
      <c r="X246" s="17">
        <v>86.7</v>
      </c>
      <c r="Y246" s="17">
        <v>86.8</v>
      </c>
      <c r="Z246" s="17">
        <v>86.7</v>
      </c>
      <c r="AA246" s="17">
        <v>68.599999999999994</v>
      </c>
      <c r="AB246" s="17">
        <v>104</v>
      </c>
      <c r="AC246" s="17">
        <v>824</v>
      </c>
      <c r="AD246" s="17">
        <v>13.2</v>
      </c>
      <c r="AE246" s="41">
        <v>579</v>
      </c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>
        <v>49.4</v>
      </c>
      <c r="E247" s="17">
        <v>90.7</v>
      </c>
      <c r="F247" s="41">
        <v>18.399999999999999</v>
      </c>
      <c r="G247" s="311"/>
      <c r="H247" s="17">
        <v>37.5</v>
      </c>
      <c r="I247" s="17">
        <v>94.1</v>
      </c>
      <c r="J247" s="17">
        <v>85.4</v>
      </c>
      <c r="K247" s="98">
        <v>85.2</v>
      </c>
      <c r="L247" s="266"/>
      <c r="M247" s="99"/>
      <c r="N247" s="17"/>
      <c r="O247" s="41"/>
      <c r="P247" s="99">
        <v>95.4</v>
      </c>
      <c r="Q247" s="155">
        <v>19.600000000000001</v>
      </c>
      <c r="R247" s="144">
        <v>49.1</v>
      </c>
      <c r="S247" s="17">
        <v>49</v>
      </c>
      <c r="T247" s="17">
        <v>67</v>
      </c>
      <c r="U247" s="17">
        <v>66.900000000000006</v>
      </c>
      <c r="V247" s="17">
        <v>66.599999999999994</v>
      </c>
      <c r="W247" s="17">
        <v>70.900000000000006</v>
      </c>
      <c r="X247" s="17">
        <v>87</v>
      </c>
      <c r="Y247" s="17">
        <v>87.1</v>
      </c>
      <c r="Z247" s="17">
        <v>87</v>
      </c>
      <c r="AA247" s="17">
        <v>68.5</v>
      </c>
      <c r="AB247" s="17">
        <v>104.3</v>
      </c>
      <c r="AC247" s="17">
        <v>824</v>
      </c>
      <c r="AD247" s="17">
        <v>13.3</v>
      </c>
      <c r="AE247" s="41">
        <v>583</v>
      </c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>
        <v>49.4</v>
      </c>
      <c r="E248" s="17">
        <v>90.1</v>
      </c>
      <c r="F248" s="41">
        <v>18.399999999999999</v>
      </c>
      <c r="G248" s="311"/>
      <c r="H248" s="17">
        <v>37.6</v>
      </c>
      <c r="I248" s="17">
        <v>94.6</v>
      </c>
      <c r="J248" s="17">
        <v>85.4</v>
      </c>
      <c r="K248" s="98">
        <v>85.1</v>
      </c>
      <c r="L248" s="266"/>
      <c r="M248" s="99"/>
      <c r="N248" s="17"/>
      <c r="O248" s="41"/>
      <c r="P248" s="99">
        <v>95.2</v>
      </c>
      <c r="Q248" s="155">
        <v>19.7</v>
      </c>
      <c r="R248" s="144">
        <v>49.1</v>
      </c>
      <c r="S248" s="17">
        <v>49</v>
      </c>
      <c r="T248" s="17">
        <v>67.099999999999994</v>
      </c>
      <c r="U248" s="17">
        <v>66.900000000000006</v>
      </c>
      <c r="V248" s="17">
        <v>66.7</v>
      </c>
      <c r="W248" s="17">
        <v>70.900000000000006</v>
      </c>
      <c r="X248" s="17">
        <v>87</v>
      </c>
      <c r="Y248" s="17">
        <v>87</v>
      </c>
      <c r="Z248" s="17">
        <v>86.9</v>
      </c>
      <c r="AA248" s="17">
        <v>68.5</v>
      </c>
      <c r="AB248" s="17">
        <v>104.6</v>
      </c>
      <c r="AC248" s="17">
        <v>822</v>
      </c>
      <c r="AD248" s="17">
        <v>13.4</v>
      </c>
      <c r="AE248" s="41">
        <v>579</v>
      </c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>
        <v>49.3</v>
      </c>
      <c r="E249" s="17">
        <v>91.2</v>
      </c>
      <c r="F249" s="41">
        <v>18.3</v>
      </c>
      <c r="G249" s="312"/>
      <c r="H249" s="17">
        <v>37.299999999999997</v>
      </c>
      <c r="I249" s="17">
        <v>96.5</v>
      </c>
      <c r="J249" s="17">
        <v>85.3</v>
      </c>
      <c r="K249" s="98">
        <v>85</v>
      </c>
      <c r="L249" s="267"/>
      <c r="M249" s="99"/>
      <c r="N249" s="17"/>
      <c r="O249" s="41"/>
      <c r="P249" s="145">
        <v>97.2</v>
      </c>
      <c r="Q249" s="144">
        <v>19.5</v>
      </c>
      <c r="R249" s="144">
        <v>49.1</v>
      </c>
      <c r="S249" s="17">
        <v>49</v>
      </c>
      <c r="T249" s="17">
        <v>66.900000000000006</v>
      </c>
      <c r="U249" s="17">
        <v>66.7</v>
      </c>
      <c r="V249" s="17">
        <v>66.5</v>
      </c>
      <c r="W249" s="17">
        <v>70.7</v>
      </c>
      <c r="X249" s="17">
        <v>86.9</v>
      </c>
      <c r="Y249" s="17">
        <v>86.9</v>
      </c>
      <c r="Z249" s="17">
        <v>86.8</v>
      </c>
      <c r="AA249" s="17">
        <v>68.3</v>
      </c>
      <c r="AB249" s="17">
        <v>104.3</v>
      </c>
      <c r="AC249" s="17">
        <v>824</v>
      </c>
      <c r="AD249" s="17">
        <v>12.4</v>
      </c>
      <c r="AE249" s="41">
        <v>582</v>
      </c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>
        <f>AVERAGE($D$238:$D$249)</f>
        <v>49.35833333333332</v>
      </c>
      <c r="E250" s="78">
        <f>AVERAGE($E$238:$E$249)</f>
        <v>90.358333333333348</v>
      </c>
      <c r="F250" s="102">
        <f>AVERAGE($F$238:$F$249)</f>
        <v>18.5</v>
      </c>
      <c r="G250" s="77" t="e">
        <f>AVERAGE(G238:G249)</f>
        <v>#DIV/0!</v>
      </c>
      <c r="H250" s="78">
        <f>AVERAGE($H$238:$H$249)</f>
        <v>38.016666666666673</v>
      </c>
      <c r="I250" s="78">
        <f>AVERAGE($I$238:$I$249)</f>
        <v>94.833333333333329</v>
      </c>
      <c r="J250" s="78">
        <f>AVERAGE(J238:J249)</f>
        <v>84.933333333333323</v>
      </c>
      <c r="K250" s="103">
        <f>AVERAGE($K$238:$K$249)</f>
        <v>84.658333333333346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>
        <f t="shared" si="36"/>
        <v>95.825000000000003</v>
      </c>
      <c r="Q250" s="78">
        <f t="shared" si="36"/>
        <v>19.799999999999997</v>
      </c>
      <c r="R250" s="78">
        <f t="shared" si="36"/>
        <v>49.100000000000016</v>
      </c>
      <c r="S250" s="78">
        <f t="shared" si="36"/>
        <v>49.016666666666673</v>
      </c>
      <c r="T250" s="78">
        <f t="shared" si="36"/>
        <v>66.900000000000006</v>
      </c>
      <c r="U250" s="78">
        <f t="shared" si="36"/>
        <v>66.741666666666674</v>
      </c>
      <c r="V250" s="78">
        <f t="shared" si="36"/>
        <v>66.55</v>
      </c>
      <c r="W250" s="78">
        <f t="shared" si="36"/>
        <v>70.674999999999997</v>
      </c>
      <c r="X250" s="78">
        <f t="shared" si="36"/>
        <v>86.516666666666666</v>
      </c>
      <c r="Y250" s="78">
        <f t="shared" si="36"/>
        <v>86.558333333333337</v>
      </c>
      <c r="Z250" s="78">
        <f t="shared" si="36"/>
        <v>86.466666666666683</v>
      </c>
      <c r="AA250" s="78">
        <f t="shared" si="36"/>
        <v>68.36666666666666</v>
      </c>
      <c r="AB250" s="78">
        <f t="shared" si="36"/>
        <v>104.39166666666665</v>
      </c>
      <c r="AC250" s="78">
        <f t="shared" si="36"/>
        <v>823.66666666666663</v>
      </c>
      <c r="AD250" s="78">
        <f t="shared" si="36"/>
        <v>13.258333333333335</v>
      </c>
      <c r="AE250" s="102">
        <f>AVERAGE($AE$238:$AE$249)</f>
        <v>578.58333333333337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45402</v>
      </c>
      <c r="B251" s="11">
        <v>18.0833333333333</v>
      </c>
      <c r="C251" s="306"/>
      <c r="D251" s="17">
        <v>49.3</v>
      </c>
      <c r="E251" s="145">
        <v>92.2</v>
      </c>
      <c r="F251" s="41">
        <v>18.3</v>
      </c>
      <c r="G251" s="306"/>
      <c r="H251" s="17">
        <v>37.1</v>
      </c>
      <c r="I251" s="17">
        <v>96.5</v>
      </c>
      <c r="J251" s="17">
        <v>85.6</v>
      </c>
      <c r="K251" s="98">
        <v>85.3</v>
      </c>
      <c r="L251" s="286">
        <v>0</v>
      </c>
      <c r="M251" s="99"/>
      <c r="N251" s="17"/>
      <c r="O251" s="41"/>
      <c r="P251" s="99">
        <v>96.7</v>
      </c>
      <c r="Q251" s="145">
        <v>19.600000000000001</v>
      </c>
      <c r="R251" s="17">
        <v>49.1</v>
      </c>
      <c r="S251" s="17">
        <v>49</v>
      </c>
      <c r="T251" s="17">
        <v>67.099999999999994</v>
      </c>
      <c r="U251" s="40">
        <v>66.900000000000006</v>
      </c>
      <c r="V251" s="17">
        <v>66.7</v>
      </c>
      <c r="W251" s="17">
        <v>70.900000000000006</v>
      </c>
      <c r="X251" s="17">
        <v>87.2</v>
      </c>
      <c r="Y251" s="17">
        <v>87.3</v>
      </c>
      <c r="Z251" s="17">
        <v>87.1</v>
      </c>
      <c r="AA251" s="17">
        <v>68.599999999999994</v>
      </c>
      <c r="AB251" s="17">
        <v>103.9</v>
      </c>
      <c r="AC251" s="17">
        <v>824</v>
      </c>
      <c r="AD251" s="17">
        <v>12.4</v>
      </c>
      <c r="AE251" s="41">
        <v>582</v>
      </c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>
        <v>49.3</v>
      </c>
      <c r="E252" s="17">
        <v>91.7</v>
      </c>
      <c r="F252" s="41">
        <v>18.3</v>
      </c>
      <c r="G252" s="311"/>
      <c r="H252" s="17">
        <v>37.1</v>
      </c>
      <c r="I252" s="17">
        <v>95.3</v>
      </c>
      <c r="J252" s="17">
        <v>85.6</v>
      </c>
      <c r="K252" s="98">
        <v>85.4</v>
      </c>
      <c r="L252" s="266"/>
      <c r="M252" s="99"/>
      <c r="N252" s="17"/>
      <c r="O252" s="41"/>
      <c r="P252" s="99">
        <v>97</v>
      </c>
      <c r="Q252" s="17">
        <v>19.5</v>
      </c>
      <c r="R252" s="17">
        <v>49.1</v>
      </c>
      <c r="S252" s="17">
        <v>49</v>
      </c>
      <c r="T252" s="17">
        <v>67.099999999999994</v>
      </c>
      <c r="U252" s="17">
        <v>66.900000000000006</v>
      </c>
      <c r="V252" s="17">
        <v>66.7</v>
      </c>
      <c r="W252" s="17">
        <v>71</v>
      </c>
      <c r="X252" s="17">
        <v>87.2</v>
      </c>
      <c r="Y252" s="17">
        <v>87.3</v>
      </c>
      <c r="Z252" s="17">
        <v>87.2</v>
      </c>
      <c r="AA252" s="17">
        <v>68.5</v>
      </c>
      <c r="AB252" s="17">
        <v>104.1</v>
      </c>
      <c r="AC252" s="17">
        <v>823</v>
      </c>
      <c r="AD252" s="17">
        <v>12.4</v>
      </c>
      <c r="AE252" s="41">
        <v>583</v>
      </c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>
        <v>49.4</v>
      </c>
      <c r="E253" s="17">
        <v>93.1</v>
      </c>
      <c r="F253" s="41">
        <v>18.399999999999999</v>
      </c>
      <c r="G253" s="311"/>
      <c r="H253" s="17">
        <v>37</v>
      </c>
      <c r="I253" s="17">
        <v>95.3</v>
      </c>
      <c r="J253" s="17">
        <v>85.7</v>
      </c>
      <c r="K253" s="98">
        <v>85.4</v>
      </c>
      <c r="L253" s="266"/>
      <c r="M253" s="99"/>
      <c r="N253" s="17"/>
      <c r="O253" s="41"/>
      <c r="P253" s="99">
        <v>97.1</v>
      </c>
      <c r="Q253" s="17">
        <v>19.5</v>
      </c>
      <c r="R253" s="17">
        <v>49.1</v>
      </c>
      <c r="S253" s="17">
        <v>49</v>
      </c>
      <c r="T253" s="17">
        <v>67.2</v>
      </c>
      <c r="U253" s="17">
        <v>67</v>
      </c>
      <c r="V253" s="17">
        <v>66.8</v>
      </c>
      <c r="W253" s="17">
        <v>71.099999999999994</v>
      </c>
      <c r="X253" s="17">
        <v>87.2</v>
      </c>
      <c r="Y253" s="17">
        <v>87.3</v>
      </c>
      <c r="Z253" s="17">
        <v>87.2</v>
      </c>
      <c r="AA253" s="17">
        <v>68.599999999999994</v>
      </c>
      <c r="AB253" s="17">
        <v>103.9</v>
      </c>
      <c r="AC253" s="17">
        <v>823</v>
      </c>
      <c r="AD253" s="17">
        <v>12.2</v>
      </c>
      <c r="AE253" s="41">
        <v>584</v>
      </c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>
        <v>49.4</v>
      </c>
      <c r="E254" s="17">
        <v>89.2</v>
      </c>
      <c r="F254" s="41">
        <v>18.7</v>
      </c>
      <c r="G254" s="311"/>
      <c r="H254" s="17">
        <v>38</v>
      </c>
      <c r="I254" s="17">
        <v>95.4</v>
      </c>
      <c r="J254" s="17">
        <v>85.8</v>
      </c>
      <c r="K254" s="98">
        <v>85.5</v>
      </c>
      <c r="L254" s="266"/>
      <c r="M254" s="99"/>
      <c r="N254" s="17"/>
      <c r="O254" s="41"/>
      <c r="P254" s="99">
        <v>97</v>
      </c>
      <c r="Q254" s="17">
        <v>19.899999999999999</v>
      </c>
      <c r="R254" s="17">
        <v>49.1</v>
      </c>
      <c r="S254" s="17">
        <v>49</v>
      </c>
      <c r="T254" s="17">
        <v>67.7</v>
      </c>
      <c r="U254" s="17">
        <v>67.599999999999994</v>
      </c>
      <c r="V254" s="17">
        <v>67.400000000000006</v>
      </c>
      <c r="W254" s="17">
        <v>71.7</v>
      </c>
      <c r="X254" s="17">
        <v>87.3</v>
      </c>
      <c r="Y254" s="17">
        <v>87.4</v>
      </c>
      <c r="Z254" s="17">
        <v>87.3</v>
      </c>
      <c r="AA254" s="17">
        <v>69.2</v>
      </c>
      <c r="AB254" s="17">
        <v>103.5</v>
      </c>
      <c r="AC254" s="17">
        <v>823</v>
      </c>
      <c r="AD254" s="17">
        <v>12.2</v>
      </c>
      <c r="AE254" s="41">
        <v>585</v>
      </c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>
        <v>49.4</v>
      </c>
      <c r="E255" s="17">
        <v>88.8</v>
      </c>
      <c r="F255" s="41">
        <v>19.2</v>
      </c>
      <c r="G255" s="311"/>
      <c r="H255" s="17">
        <v>39.299999999999997</v>
      </c>
      <c r="I255" s="17">
        <v>95.8</v>
      </c>
      <c r="J255" s="17">
        <v>86.2</v>
      </c>
      <c r="K255" s="98">
        <v>86</v>
      </c>
      <c r="L255" s="266"/>
      <c r="M255" s="99"/>
      <c r="N255" s="17"/>
      <c r="O255" s="41"/>
      <c r="P255" s="99">
        <v>96.6</v>
      </c>
      <c r="Q255" s="17">
        <v>20.6</v>
      </c>
      <c r="R255" s="17">
        <v>49.1</v>
      </c>
      <c r="S255" s="17">
        <v>49.1</v>
      </c>
      <c r="T255" s="17">
        <v>68.8</v>
      </c>
      <c r="U255" s="17">
        <v>68.599999999999994</v>
      </c>
      <c r="V255" s="17">
        <v>68.3</v>
      </c>
      <c r="W255" s="17">
        <v>72.8</v>
      </c>
      <c r="X255" s="17">
        <v>87.8</v>
      </c>
      <c r="Y255" s="17">
        <v>87.8</v>
      </c>
      <c r="Z255" s="17">
        <v>87.7</v>
      </c>
      <c r="AA255" s="17">
        <v>70.2</v>
      </c>
      <c r="AB255" s="17">
        <v>103.5</v>
      </c>
      <c r="AC255" s="17">
        <v>824</v>
      </c>
      <c r="AD255" s="17">
        <v>12.4</v>
      </c>
      <c r="AE255" s="41">
        <v>586</v>
      </c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>
        <v>49.3</v>
      </c>
      <c r="E256" s="17">
        <v>88.1</v>
      </c>
      <c r="F256" s="41">
        <v>19.3</v>
      </c>
      <c r="G256" s="311"/>
      <c r="H256" s="17">
        <v>39.5</v>
      </c>
      <c r="I256" s="17">
        <v>94.6</v>
      </c>
      <c r="J256" s="17">
        <v>86.1</v>
      </c>
      <c r="K256" s="98">
        <v>85.8</v>
      </c>
      <c r="L256" s="266"/>
      <c r="M256" s="99"/>
      <c r="N256" s="17"/>
      <c r="O256" s="41"/>
      <c r="P256" s="157">
        <v>96.4</v>
      </c>
      <c r="Q256" s="17">
        <v>20.8</v>
      </c>
      <c r="R256" s="17">
        <v>49.1</v>
      </c>
      <c r="S256" s="17">
        <v>49</v>
      </c>
      <c r="T256" s="17">
        <v>68.8</v>
      </c>
      <c r="U256" s="17">
        <v>68.599999999999994</v>
      </c>
      <c r="V256" s="17">
        <v>68.400000000000006</v>
      </c>
      <c r="W256" s="17">
        <v>72.8</v>
      </c>
      <c r="X256" s="17">
        <v>87.6</v>
      </c>
      <c r="Y256" s="17">
        <v>87.7</v>
      </c>
      <c r="Z256" s="17">
        <v>87.6</v>
      </c>
      <c r="AA256" s="17">
        <v>70.3</v>
      </c>
      <c r="AB256" s="143">
        <v>103.4</v>
      </c>
      <c r="AC256" s="17">
        <v>824</v>
      </c>
      <c r="AD256" s="17">
        <v>12.2</v>
      </c>
      <c r="AE256" s="41">
        <v>586</v>
      </c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>
        <v>49.3</v>
      </c>
      <c r="E257" s="17">
        <v>87.6</v>
      </c>
      <c r="F257" s="41">
        <v>19.5</v>
      </c>
      <c r="G257" s="311"/>
      <c r="H257" s="17">
        <v>39.5</v>
      </c>
      <c r="I257" s="17">
        <v>95</v>
      </c>
      <c r="J257" s="17">
        <v>85.8</v>
      </c>
      <c r="K257" s="98">
        <v>85.5</v>
      </c>
      <c r="L257" s="266"/>
      <c r="M257" s="99"/>
      <c r="N257" s="17"/>
      <c r="O257" s="41"/>
      <c r="P257" s="99">
        <v>96.8</v>
      </c>
      <c r="Q257" s="17">
        <v>20.8</v>
      </c>
      <c r="R257" s="17">
        <v>49.1</v>
      </c>
      <c r="S257" s="17">
        <v>49</v>
      </c>
      <c r="T257" s="17">
        <v>68.8</v>
      </c>
      <c r="U257" s="145">
        <v>68.7</v>
      </c>
      <c r="V257" s="17">
        <v>68.400000000000006</v>
      </c>
      <c r="W257" s="17">
        <v>72.8</v>
      </c>
      <c r="X257" s="17">
        <v>87.4</v>
      </c>
      <c r="Y257" s="17">
        <v>87.4</v>
      </c>
      <c r="Z257" s="17">
        <v>87.3</v>
      </c>
      <c r="AA257" s="17">
        <v>70.3</v>
      </c>
      <c r="AB257" s="17">
        <v>103.4</v>
      </c>
      <c r="AC257" s="17">
        <v>822</v>
      </c>
      <c r="AD257" s="17">
        <v>12.2</v>
      </c>
      <c r="AE257" s="41">
        <v>583</v>
      </c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>
        <v>49.3</v>
      </c>
      <c r="E258" s="17">
        <v>89.7</v>
      </c>
      <c r="F258" s="41">
        <v>19.5</v>
      </c>
      <c r="G258" s="311"/>
      <c r="H258" s="17">
        <v>39.1</v>
      </c>
      <c r="I258" s="17">
        <v>94.8</v>
      </c>
      <c r="J258" s="17">
        <v>85.8</v>
      </c>
      <c r="K258" s="98">
        <v>85.5</v>
      </c>
      <c r="L258" s="266"/>
      <c r="M258" s="99"/>
      <c r="N258" s="17"/>
      <c r="O258" s="41"/>
      <c r="P258" s="99">
        <v>96.2</v>
      </c>
      <c r="Q258" s="17">
        <v>20.7</v>
      </c>
      <c r="R258" s="17">
        <v>49.1</v>
      </c>
      <c r="S258" s="17">
        <v>49</v>
      </c>
      <c r="T258" s="17">
        <v>68.8</v>
      </c>
      <c r="U258" s="17">
        <v>68.5</v>
      </c>
      <c r="V258" s="17">
        <v>68.3</v>
      </c>
      <c r="W258" s="17">
        <v>72.7</v>
      </c>
      <c r="X258" s="17">
        <v>87.4</v>
      </c>
      <c r="Y258" s="17">
        <v>87.5</v>
      </c>
      <c r="Z258" s="17">
        <v>87.4</v>
      </c>
      <c r="AA258" s="17">
        <v>70.2</v>
      </c>
      <c r="AB258" s="17">
        <v>103.6</v>
      </c>
      <c r="AC258" s="17">
        <v>824</v>
      </c>
      <c r="AD258" s="17">
        <v>12.2</v>
      </c>
      <c r="AE258" s="41">
        <v>584</v>
      </c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>
        <v>49.3</v>
      </c>
      <c r="E259" s="17">
        <v>90.2</v>
      </c>
      <c r="F259" s="41">
        <v>19.2</v>
      </c>
      <c r="G259" s="311"/>
      <c r="H259" s="17">
        <v>38</v>
      </c>
      <c r="I259" s="17">
        <v>95.1</v>
      </c>
      <c r="J259" s="17">
        <v>86</v>
      </c>
      <c r="K259" s="98">
        <v>85.7</v>
      </c>
      <c r="L259" s="266"/>
      <c r="M259" s="99"/>
      <c r="N259" s="17"/>
      <c r="O259" s="41"/>
      <c r="P259" s="99">
        <v>96.5</v>
      </c>
      <c r="Q259" s="17">
        <v>20.399999999999999</v>
      </c>
      <c r="R259" s="17">
        <v>49.1</v>
      </c>
      <c r="S259" s="17">
        <v>49</v>
      </c>
      <c r="T259" s="17">
        <v>68.3</v>
      </c>
      <c r="U259" s="17">
        <v>68.2</v>
      </c>
      <c r="V259" s="17">
        <v>67.900000000000006</v>
      </c>
      <c r="W259" s="17">
        <v>72.3</v>
      </c>
      <c r="X259" s="17">
        <v>87.5</v>
      </c>
      <c r="Y259" s="17">
        <v>87.6</v>
      </c>
      <c r="Z259" s="17">
        <v>87.4</v>
      </c>
      <c r="AA259" s="17">
        <v>69.8</v>
      </c>
      <c r="AB259" s="17">
        <v>103.3</v>
      </c>
      <c r="AC259" s="17">
        <v>824</v>
      </c>
      <c r="AD259" s="17">
        <v>12.4</v>
      </c>
      <c r="AE259" s="41">
        <v>586</v>
      </c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>
        <v>49.4</v>
      </c>
      <c r="E260" s="17">
        <v>88.5</v>
      </c>
      <c r="F260" s="41">
        <v>18.899999999999999</v>
      </c>
      <c r="G260" s="311"/>
      <c r="H260" s="17">
        <v>37.799999999999997</v>
      </c>
      <c r="I260" s="17">
        <v>95.6</v>
      </c>
      <c r="J260" s="17">
        <v>86.7</v>
      </c>
      <c r="K260" s="98">
        <v>86.4</v>
      </c>
      <c r="L260" s="266"/>
      <c r="M260" s="99"/>
      <c r="N260" s="17"/>
      <c r="O260" s="41"/>
      <c r="P260" s="99">
        <v>95.8</v>
      </c>
      <c r="Q260" s="17">
        <v>20</v>
      </c>
      <c r="R260" s="17">
        <v>49.1</v>
      </c>
      <c r="S260" s="17">
        <v>49</v>
      </c>
      <c r="T260" s="17">
        <v>68.599999999999994</v>
      </c>
      <c r="U260" s="17">
        <v>68.400000000000006</v>
      </c>
      <c r="V260" s="17">
        <v>68.2</v>
      </c>
      <c r="W260" s="17">
        <v>72.599999999999994</v>
      </c>
      <c r="X260" s="17">
        <v>88.2</v>
      </c>
      <c r="Y260" s="17">
        <v>88.3</v>
      </c>
      <c r="Z260" s="17">
        <v>88.2</v>
      </c>
      <c r="AA260" s="17">
        <v>70</v>
      </c>
      <c r="AB260" s="17">
        <v>103.6</v>
      </c>
      <c r="AC260" s="17">
        <v>824</v>
      </c>
      <c r="AD260" s="17">
        <v>12.4</v>
      </c>
      <c r="AE260" s="41">
        <v>589</v>
      </c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>
        <v>49.4</v>
      </c>
      <c r="E261" s="17">
        <v>90.6</v>
      </c>
      <c r="F261" s="41">
        <v>18.899999999999999</v>
      </c>
      <c r="G261" s="311"/>
      <c r="H261" s="17">
        <v>37.700000000000003</v>
      </c>
      <c r="I261" s="17">
        <v>95.2</v>
      </c>
      <c r="J261" s="17">
        <v>87</v>
      </c>
      <c r="K261" s="98">
        <v>86.7</v>
      </c>
      <c r="L261" s="266"/>
      <c r="M261" s="99"/>
      <c r="N261" s="17"/>
      <c r="O261" s="41"/>
      <c r="P261" s="99">
        <v>95.3</v>
      </c>
      <c r="Q261" s="17">
        <v>20</v>
      </c>
      <c r="R261" s="17">
        <v>49.1</v>
      </c>
      <c r="S261" s="17">
        <v>49</v>
      </c>
      <c r="T261" s="17">
        <v>68.8</v>
      </c>
      <c r="U261" s="17">
        <v>68.7</v>
      </c>
      <c r="V261" s="17">
        <v>68.400000000000006</v>
      </c>
      <c r="W261" s="17">
        <v>72.900000000000006</v>
      </c>
      <c r="X261" s="17">
        <v>88.5</v>
      </c>
      <c r="Y261" s="17">
        <v>88.6</v>
      </c>
      <c r="Z261" s="17">
        <v>88.4</v>
      </c>
      <c r="AA261" s="17">
        <v>70.3</v>
      </c>
      <c r="AB261" s="17">
        <v>103.3</v>
      </c>
      <c r="AC261" s="17">
        <v>824</v>
      </c>
      <c r="AD261" s="17">
        <v>12.4</v>
      </c>
      <c r="AE261" s="41">
        <v>591</v>
      </c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>
        <v>49.3</v>
      </c>
      <c r="E262" s="17">
        <v>89.4</v>
      </c>
      <c r="F262" s="41">
        <v>18.8</v>
      </c>
      <c r="G262" s="312"/>
      <c r="H262" s="17">
        <v>37.5</v>
      </c>
      <c r="I262" s="17">
        <v>94.7</v>
      </c>
      <c r="J262" s="17">
        <v>85.7</v>
      </c>
      <c r="K262" s="98">
        <v>85.4</v>
      </c>
      <c r="L262" s="267"/>
      <c r="M262" s="99"/>
      <c r="N262" s="17"/>
      <c r="O262" s="41"/>
      <c r="P262" s="99">
        <v>96.7</v>
      </c>
      <c r="Q262" s="17">
        <v>20</v>
      </c>
      <c r="R262" s="17">
        <v>49.1</v>
      </c>
      <c r="S262" s="17">
        <v>49</v>
      </c>
      <c r="T262" s="17">
        <v>67.7</v>
      </c>
      <c r="U262" s="17">
        <v>67.5</v>
      </c>
      <c r="V262" s="17">
        <v>67.3</v>
      </c>
      <c r="W262" s="17">
        <v>71.599999999999994</v>
      </c>
      <c r="X262" s="17">
        <v>87.3</v>
      </c>
      <c r="Y262" s="17">
        <v>87.3</v>
      </c>
      <c r="Z262" s="17">
        <v>87.2</v>
      </c>
      <c r="AA262" s="17">
        <v>69.2</v>
      </c>
      <c r="AB262" s="17">
        <v>103.5</v>
      </c>
      <c r="AC262" s="17">
        <v>825</v>
      </c>
      <c r="AD262" s="17">
        <v>12.4</v>
      </c>
      <c r="AE262" s="41">
        <v>585</v>
      </c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>
        <f>AVERAGE($D$251:$D$262)</f>
        <v>49.341666666666669</v>
      </c>
      <c r="E263" s="78">
        <f>AVERAGE($E$252:$E$262)</f>
        <v>89.718181818181833</v>
      </c>
      <c r="F263" s="102">
        <f>AVERAGE($F$251:$F$262)</f>
        <v>18.916666666666668</v>
      </c>
      <c r="G263" s="77" t="e">
        <f>AVERAGE(G251:G262)</f>
        <v>#DIV/0!</v>
      </c>
      <c r="H263" s="78">
        <f>AVERAGE($H$251:$H$262)</f>
        <v>38.133333333333333</v>
      </c>
      <c r="I263" s="78">
        <f>AVERAGE($I$251:$I$262)</f>
        <v>95.274999999999991</v>
      </c>
      <c r="J263" s="78">
        <f>AVERAGE(J251:J262)</f>
        <v>86</v>
      </c>
      <c r="K263" s="103">
        <f>AVERAGE($K$251:$K$262)</f>
        <v>85.716666666666683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>
        <f t="shared" si="38"/>
        <v>96.508333333333326</v>
      </c>
      <c r="Q263" s="78">
        <f t="shared" si="38"/>
        <v>20.149999999999999</v>
      </c>
      <c r="R263" s="78">
        <f t="shared" si="38"/>
        <v>49.100000000000016</v>
      </c>
      <c r="S263" s="78">
        <f t="shared" si="38"/>
        <v>49.008333333333333</v>
      </c>
      <c r="T263" s="78">
        <f t="shared" si="38"/>
        <v>68.141666666666666</v>
      </c>
      <c r="U263" s="78">
        <f>AVERAGE(U252:U262)</f>
        <v>68.063636363636363</v>
      </c>
      <c r="V263" s="78">
        <f t="shared" ref="V263:AD263" si="39">AVERAGE(V251:V262)</f>
        <v>67.733333333333334</v>
      </c>
      <c r="W263" s="78">
        <f t="shared" si="39"/>
        <v>72.100000000000009</v>
      </c>
      <c r="X263" s="78">
        <f t="shared" si="39"/>
        <v>87.550000000000011</v>
      </c>
      <c r="Y263" s="78">
        <f t="shared" si="39"/>
        <v>87.625</v>
      </c>
      <c r="Z263" s="78">
        <f t="shared" si="39"/>
        <v>87.5</v>
      </c>
      <c r="AA263" s="78">
        <f t="shared" si="39"/>
        <v>69.599999999999994</v>
      </c>
      <c r="AB263" s="78">
        <f t="shared" si="39"/>
        <v>103.58333333333331</v>
      </c>
      <c r="AC263" s="78">
        <f t="shared" si="39"/>
        <v>823.66666666666663</v>
      </c>
      <c r="AD263" s="78">
        <f t="shared" si="39"/>
        <v>12.316666666666668</v>
      </c>
      <c r="AE263" s="102">
        <f>AVERAGE($AE$251:$AE$262)</f>
        <v>585.33333333333337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45403</v>
      </c>
      <c r="B264" s="11">
        <v>19.0833333333333</v>
      </c>
      <c r="C264" s="306"/>
      <c r="D264" s="17">
        <v>49.3</v>
      </c>
      <c r="E264" s="146">
        <v>92.3</v>
      </c>
      <c r="F264" s="41">
        <v>18.7</v>
      </c>
      <c r="G264" s="306"/>
      <c r="H264" s="17">
        <v>37.1</v>
      </c>
      <c r="I264" s="17">
        <v>96.6</v>
      </c>
      <c r="J264" s="17">
        <v>84.8</v>
      </c>
      <c r="K264" s="98">
        <v>84.6</v>
      </c>
      <c r="L264" s="286">
        <v>0</v>
      </c>
      <c r="M264" s="99"/>
      <c r="N264" s="17"/>
      <c r="O264" s="41"/>
      <c r="P264" s="99">
        <v>97.2</v>
      </c>
      <c r="Q264" s="17">
        <v>19.8</v>
      </c>
      <c r="R264" s="17">
        <v>49.1</v>
      </c>
      <c r="S264" s="17">
        <v>49</v>
      </c>
      <c r="T264" s="17">
        <v>66.8</v>
      </c>
      <c r="U264" s="17">
        <v>66.7</v>
      </c>
      <c r="V264" s="40">
        <v>66.5</v>
      </c>
      <c r="W264" s="17">
        <v>70.7</v>
      </c>
      <c r="X264" s="17">
        <v>85.4</v>
      </c>
      <c r="Y264" s="17">
        <v>85.5</v>
      </c>
      <c r="Z264" s="17">
        <v>86.3</v>
      </c>
      <c r="AA264" s="17">
        <v>68.3</v>
      </c>
      <c r="AB264" s="17">
        <v>104.1</v>
      </c>
      <c r="AC264" s="17">
        <v>825</v>
      </c>
      <c r="AD264" s="17">
        <v>12.3</v>
      </c>
      <c r="AE264" s="41">
        <v>578</v>
      </c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>
        <v>49.3</v>
      </c>
      <c r="E265" s="17">
        <v>93.2</v>
      </c>
      <c r="F265" s="41">
        <v>18.5</v>
      </c>
      <c r="G265" s="311"/>
      <c r="H265" s="17">
        <v>37</v>
      </c>
      <c r="I265" s="17">
        <v>96.8</v>
      </c>
      <c r="J265" s="17">
        <v>84.2</v>
      </c>
      <c r="K265" s="98">
        <v>83.9</v>
      </c>
      <c r="L265" s="266"/>
      <c r="M265" s="99"/>
      <c r="N265" s="17"/>
      <c r="O265" s="41"/>
      <c r="P265" s="157">
        <v>98.1</v>
      </c>
      <c r="Q265" s="17">
        <v>19.600000000000001</v>
      </c>
      <c r="R265" s="17">
        <v>49</v>
      </c>
      <c r="S265" s="17">
        <v>49</v>
      </c>
      <c r="T265" s="17">
        <v>66.099999999999994</v>
      </c>
      <c r="U265" s="17">
        <v>65.900000000000006</v>
      </c>
      <c r="V265" s="17">
        <v>65.7</v>
      </c>
      <c r="W265" s="17">
        <v>69.8</v>
      </c>
      <c r="X265" s="17">
        <v>85.8</v>
      </c>
      <c r="Y265" s="17">
        <v>85.8</v>
      </c>
      <c r="Z265" s="17">
        <v>85.7</v>
      </c>
      <c r="AA265" s="17">
        <v>67.5</v>
      </c>
      <c r="AB265" s="17">
        <v>104.6</v>
      </c>
      <c r="AC265" s="17">
        <v>824</v>
      </c>
      <c r="AD265" s="17">
        <v>12.4</v>
      </c>
      <c r="AE265" s="41">
        <v>572</v>
      </c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>
        <v>49.3</v>
      </c>
      <c r="E266" s="146">
        <v>94.2</v>
      </c>
      <c r="F266" s="41">
        <v>18.399999999999999</v>
      </c>
      <c r="G266" s="311"/>
      <c r="H266" s="17">
        <v>36.799999999999997</v>
      </c>
      <c r="I266" s="17">
        <v>97.2</v>
      </c>
      <c r="J266" s="17">
        <v>83.8</v>
      </c>
      <c r="K266" s="98">
        <v>83.5</v>
      </c>
      <c r="L266" s="266"/>
      <c r="M266" s="99"/>
      <c r="N266" s="17"/>
      <c r="O266" s="41"/>
      <c r="P266" s="99">
        <v>97.4</v>
      </c>
      <c r="Q266" s="17">
        <v>19.600000000000001</v>
      </c>
      <c r="R266" s="17">
        <v>49</v>
      </c>
      <c r="S266" s="17">
        <v>49</v>
      </c>
      <c r="T266" s="17">
        <v>65.8</v>
      </c>
      <c r="U266" s="17">
        <v>65.599999999999994</v>
      </c>
      <c r="V266" s="17">
        <v>65.400000000000006</v>
      </c>
      <c r="W266" s="17">
        <v>69.400000000000006</v>
      </c>
      <c r="X266" s="17">
        <v>85.4</v>
      </c>
      <c r="Y266" s="17">
        <v>85.5</v>
      </c>
      <c r="Z266" s="17">
        <v>85.3</v>
      </c>
      <c r="AA266" s="17">
        <v>67.2</v>
      </c>
      <c r="AB266" s="17">
        <v>104.6</v>
      </c>
      <c r="AC266" s="17">
        <v>825</v>
      </c>
      <c r="AD266" s="17">
        <v>12.4</v>
      </c>
      <c r="AE266" s="41">
        <v>571</v>
      </c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>
        <v>49.3</v>
      </c>
      <c r="E267" s="17">
        <v>94.3</v>
      </c>
      <c r="F267" s="41">
        <v>18.7</v>
      </c>
      <c r="G267" s="311"/>
      <c r="H267" s="17">
        <v>37.9</v>
      </c>
      <c r="I267" s="17">
        <v>96.5</v>
      </c>
      <c r="J267" s="17">
        <v>83.6</v>
      </c>
      <c r="K267" s="98">
        <v>83.3</v>
      </c>
      <c r="L267" s="266"/>
      <c r="M267" s="99"/>
      <c r="N267" s="17"/>
      <c r="O267" s="41"/>
      <c r="P267" s="99">
        <v>98.7</v>
      </c>
      <c r="Q267" s="17">
        <v>20</v>
      </c>
      <c r="R267" s="17">
        <v>49</v>
      </c>
      <c r="S267" s="17">
        <v>48.9</v>
      </c>
      <c r="T267" s="17">
        <v>66</v>
      </c>
      <c r="U267" s="17">
        <v>65.900000000000006</v>
      </c>
      <c r="V267" s="17">
        <v>65.7</v>
      </c>
      <c r="W267" s="17">
        <v>69.7</v>
      </c>
      <c r="X267" s="17">
        <v>85.2</v>
      </c>
      <c r="Y267" s="17">
        <v>85.2</v>
      </c>
      <c r="Z267" s="17">
        <v>85.1</v>
      </c>
      <c r="AA267" s="17">
        <v>67.400000000000006</v>
      </c>
      <c r="AB267" s="17">
        <v>105.2</v>
      </c>
      <c r="AC267" s="17">
        <v>824</v>
      </c>
      <c r="AD267" s="17">
        <v>12.3</v>
      </c>
      <c r="AE267" s="41">
        <v>570</v>
      </c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>
        <v>49.4</v>
      </c>
      <c r="E268" s="17">
        <v>90.7</v>
      </c>
      <c r="F268" s="41">
        <v>19.2</v>
      </c>
      <c r="G268" s="311"/>
      <c r="H268" s="17">
        <v>39</v>
      </c>
      <c r="I268" s="17">
        <v>96.6</v>
      </c>
      <c r="J268" s="17">
        <v>83.4</v>
      </c>
      <c r="K268" s="98">
        <v>83.1</v>
      </c>
      <c r="L268" s="266"/>
      <c r="M268" s="99"/>
      <c r="N268" s="17"/>
      <c r="O268" s="41"/>
      <c r="P268" s="99">
        <v>98.5</v>
      </c>
      <c r="Q268" s="17">
        <v>20.5</v>
      </c>
      <c r="R268" s="17">
        <v>49.1</v>
      </c>
      <c r="S268" s="17">
        <v>49</v>
      </c>
      <c r="T268" s="17">
        <v>66.599999999999994</v>
      </c>
      <c r="U268" s="17">
        <v>66.400000000000006</v>
      </c>
      <c r="V268" s="17">
        <v>66.2</v>
      </c>
      <c r="W268" s="17">
        <v>70.2</v>
      </c>
      <c r="X268" s="17">
        <v>89</v>
      </c>
      <c r="Y268" s="17">
        <v>89</v>
      </c>
      <c r="Z268" s="17">
        <v>84.9</v>
      </c>
      <c r="AA268" s="17">
        <v>68</v>
      </c>
      <c r="AB268" s="17">
        <v>105.1</v>
      </c>
      <c r="AC268" s="17">
        <v>823</v>
      </c>
      <c r="AD268" s="17">
        <v>12.5</v>
      </c>
      <c r="AE268" s="41">
        <v>568</v>
      </c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>
        <v>49.3</v>
      </c>
      <c r="E269" s="17">
        <v>91</v>
      </c>
      <c r="F269" s="41">
        <v>19.399999999999999</v>
      </c>
      <c r="G269" s="311"/>
      <c r="H269" s="17">
        <v>39.299999999999997</v>
      </c>
      <c r="I269" s="17">
        <v>98</v>
      </c>
      <c r="J269" s="17">
        <v>83.2</v>
      </c>
      <c r="K269" s="98">
        <v>82.9</v>
      </c>
      <c r="L269" s="266"/>
      <c r="M269" s="99"/>
      <c r="N269" s="17"/>
      <c r="O269" s="41"/>
      <c r="P269" s="99">
        <v>98.4</v>
      </c>
      <c r="Q269" s="17">
        <v>20.9</v>
      </c>
      <c r="R269" s="17">
        <v>49</v>
      </c>
      <c r="S269" s="17">
        <v>49</v>
      </c>
      <c r="T269" s="17">
        <v>66.8</v>
      </c>
      <c r="U269" s="17">
        <v>66.7</v>
      </c>
      <c r="V269" s="17">
        <v>66.400000000000006</v>
      </c>
      <c r="W269" s="17">
        <v>70.5</v>
      </c>
      <c r="X269" s="17">
        <v>84.8</v>
      </c>
      <c r="Y269" s="17">
        <v>84.9</v>
      </c>
      <c r="Z269" s="17">
        <v>84.7</v>
      </c>
      <c r="AA269" s="17">
        <v>68.2</v>
      </c>
      <c r="AB269" s="17">
        <v>104.4</v>
      </c>
      <c r="AC269" s="17">
        <v>825</v>
      </c>
      <c r="AD269" s="17">
        <v>12.3</v>
      </c>
      <c r="AE269" s="41">
        <v>566</v>
      </c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>
        <v>49.3</v>
      </c>
      <c r="E270" s="17">
        <v>89.3</v>
      </c>
      <c r="F270" s="41">
        <v>19.600000000000001</v>
      </c>
      <c r="G270" s="311"/>
      <c r="H270" s="17">
        <v>39.299999999999997</v>
      </c>
      <c r="I270" s="17">
        <v>96.7</v>
      </c>
      <c r="J270" s="17">
        <v>83.1</v>
      </c>
      <c r="K270" s="98">
        <v>82.8</v>
      </c>
      <c r="L270" s="266"/>
      <c r="M270" s="99"/>
      <c r="N270" s="17"/>
      <c r="O270" s="41"/>
      <c r="P270" s="99">
        <v>98.6</v>
      </c>
      <c r="Q270" s="17">
        <v>21.1</v>
      </c>
      <c r="R270" s="17">
        <v>49</v>
      </c>
      <c r="S270" s="17">
        <v>49</v>
      </c>
      <c r="T270" s="17">
        <v>66.8</v>
      </c>
      <c r="U270" s="17">
        <v>66.7</v>
      </c>
      <c r="V270" s="17">
        <v>66.5</v>
      </c>
      <c r="W270" s="17">
        <v>70.5</v>
      </c>
      <c r="X270" s="17">
        <v>84.8</v>
      </c>
      <c r="Y270" s="17">
        <v>84.8</v>
      </c>
      <c r="Z270" s="17">
        <v>84.6</v>
      </c>
      <c r="AA270" s="17">
        <v>68.2</v>
      </c>
      <c r="AB270" s="17">
        <v>104.3</v>
      </c>
      <c r="AC270" s="17">
        <v>824</v>
      </c>
      <c r="AD270" s="17">
        <v>12.4</v>
      </c>
      <c r="AE270" s="41">
        <v>567</v>
      </c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>
        <v>49.3</v>
      </c>
      <c r="E271" s="17">
        <v>92</v>
      </c>
      <c r="F271" s="41">
        <v>19.7</v>
      </c>
      <c r="G271" s="311"/>
      <c r="H271" s="17">
        <v>38.6</v>
      </c>
      <c r="I271" s="17">
        <v>97.2</v>
      </c>
      <c r="J271" s="17">
        <v>83.1</v>
      </c>
      <c r="K271" s="98">
        <v>82.9</v>
      </c>
      <c r="L271" s="266"/>
      <c r="M271" s="99"/>
      <c r="N271" s="17"/>
      <c r="O271" s="41"/>
      <c r="P271" s="99">
        <v>98.2</v>
      </c>
      <c r="Q271" s="17">
        <v>20.9</v>
      </c>
      <c r="R271" s="17">
        <v>49</v>
      </c>
      <c r="S271" s="17">
        <v>49</v>
      </c>
      <c r="T271" s="17">
        <v>66.599999999999994</v>
      </c>
      <c r="U271" s="17">
        <v>66.5</v>
      </c>
      <c r="V271" s="17">
        <v>66.3</v>
      </c>
      <c r="W271" s="17">
        <v>70.3</v>
      </c>
      <c r="X271" s="17">
        <v>84.8</v>
      </c>
      <c r="Y271" s="17">
        <v>84.8</v>
      </c>
      <c r="Z271" s="17">
        <v>84.7</v>
      </c>
      <c r="AA271" s="17">
        <v>68.099999999999994</v>
      </c>
      <c r="AB271" s="17">
        <v>104.8</v>
      </c>
      <c r="AC271" s="17">
        <v>824</v>
      </c>
      <c r="AD271" s="17">
        <v>12.5</v>
      </c>
      <c r="AE271" s="41">
        <v>567</v>
      </c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>
        <v>49.3</v>
      </c>
      <c r="E272" s="17">
        <v>91.1</v>
      </c>
      <c r="F272" s="41">
        <v>19.399999999999999</v>
      </c>
      <c r="G272" s="311"/>
      <c r="H272" s="17">
        <v>37.700000000000003</v>
      </c>
      <c r="I272" s="17">
        <v>96.9</v>
      </c>
      <c r="J272" s="17">
        <v>83.2</v>
      </c>
      <c r="K272" s="98">
        <v>82.9</v>
      </c>
      <c r="L272" s="266"/>
      <c r="M272" s="99"/>
      <c r="N272" s="17"/>
      <c r="O272" s="41"/>
      <c r="P272" s="99">
        <v>97.9</v>
      </c>
      <c r="Q272" s="17">
        <v>20.6</v>
      </c>
      <c r="R272" s="17">
        <v>49</v>
      </c>
      <c r="S272" s="17">
        <v>49</v>
      </c>
      <c r="T272" s="17">
        <v>66.400000000000006</v>
      </c>
      <c r="U272" s="17">
        <v>66.2</v>
      </c>
      <c r="V272" s="17">
        <v>66</v>
      </c>
      <c r="W272" s="17">
        <v>70</v>
      </c>
      <c r="X272" s="17">
        <v>84.8</v>
      </c>
      <c r="Y272" s="17">
        <v>84.9</v>
      </c>
      <c r="Z272" s="17">
        <v>84.7</v>
      </c>
      <c r="AA272" s="17">
        <v>67.7</v>
      </c>
      <c r="AB272" s="17">
        <v>104.5</v>
      </c>
      <c r="AC272" s="17">
        <v>823</v>
      </c>
      <c r="AD272" s="17">
        <v>12.3</v>
      </c>
      <c r="AE272" s="41">
        <v>566</v>
      </c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>
        <v>49.3</v>
      </c>
      <c r="E273" s="17">
        <v>91.5</v>
      </c>
      <c r="F273" s="41">
        <v>19.2</v>
      </c>
      <c r="G273" s="311"/>
      <c r="H273" s="17">
        <v>37.5</v>
      </c>
      <c r="I273" s="17">
        <v>98.3</v>
      </c>
      <c r="J273" s="17">
        <v>83</v>
      </c>
      <c r="K273" s="98">
        <v>82.7</v>
      </c>
      <c r="L273" s="266"/>
      <c r="M273" s="99"/>
      <c r="N273" s="17"/>
      <c r="O273" s="41"/>
      <c r="P273" s="99">
        <v>98.4</v>
      </c>
      <c r="Q273" s="17">
        <v>20.5</v>
      </c>
      <c r="R273" s="17">
        <v>49</v>
      </c>
      <c r="S273" s="17">
        <v>48.9</v>
      </c>
      <c r="T273" s="17">
        <v>66</v>
      </c>
      <c r="U273" s="17">
        <v>65.8</v>
      </c>
      <c r="V273" s="17">
        <v>65.7</v>
      </c>
      <c r="W273" s="17">
        <v>69.599999999999994</v>
      </c>
      <c r="X273" s="17">
        <v>84.6</v>
      </c>
      <c r="Y273" s="17">
        <v>84.7</v>
      </c>
      <c r="Z273" s="17">
        <v>84.6</v>
      </c>
      <c r="AA273" s="17">
        <v>67.400000000000006</v>
      </c>
      <c r="AB273" s="17">
        <v>105.2</v>
      </c>
      <c r="AC273" s="17">
        <v>824</v>
      </c>
      <c r="AD273" s="17">
        <v>12.3</v>
      </c>
      <c r="AE273" s="40">
        <v>565</v>
      </c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>
        <v>49.3</v>
      </c>
      <c r="E274" s="17">
        <v>90.9</v>
      </c>
      <c r="F274" s="41">
        <v>19.100000000000001</v>
      </c>
      <c r="G274" s="311"/>
      <c r="H274" s="17">
        <v>37.200000000000003</v>
      </c>
      <c r="I274" s="17">
        <v>97.3</v>
      </c>
      <c r="J274" s="17">
        <v>82.8</v>
      </c>
      <c r="K274" s="98">
        <v>82.5</v>
      </c>
      <c r="L274" s="266"/>
      <c r="M274" s="99"/>
      <c r="N274" s="17"/>
      <c r="O274" s="41"/>
      <c r="P274" s="99">
        <v>98.5</v>
      </c>
      <c r="Q274" s="17">
        <v>20.3</v>
      </c>
      <c r="R274" s="17">
        <v>49</v>
      </c>
      <c r="S274" s="17">
        <v>49</v>
      </c>
      <c r="T274" s="17">
        <v>65.7</v>
      </c>
      <c r="U274" s="17">
        <v>65.5</v>
      </c>
      <c r="V274" s="17">
        <v>65.400000000000006</v>
      </c>
      <c r="W274" s="17">
        <v>69.3</v>
      </c>
      <c r="X274" s="17">
        <v>84.5</v>
      </c>
      <c r="Y274" s="17">
        <v>84.5</v>
      </c>
      <c r="Z274" s="17">
        <v>84.3</v>
      </c>
      <c r="AA274" s="17">
        <v>67.099999999999994</v>
      </c>
      <c r="AB274" s="17">
        <v>105</v>
      </c>
      <c r="AC274" s="17">
        <v>824</v>
      </c>
      <c r="AD274" s="17">
        <v>12.5</v>
      </c>
      <c r="AE274" s="41">
        <v>566</v>
      </c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>
        <v>49.3</v>
      </c>
      <c r="E275" s="17">
        <v>89.2</v>
      </c>
      <c r="F275" s="41">
        <v>19.100000000000001</v>
      </c>
      <c r="G275" s="312"/>
      <c r="H275" s="17">
        <v>34.4</v>
      </c>
      <c r="I275" s="17">
        <v>97.9</v>
      </c>
      <c r="J275" s="17">
        <v>82.6</v>
      </c>
      <c r="K275" s="98">
        <v>82.3</v>
      </c>
      <c r="L275" s="267"/>
      <c r="M275" s="99"/>
      <c r="N275" s="17"/>
      <c r="O275" s="41"/>
      <c r="P275" s="145">
        <v>98.9</v>
      </c>
      <c r="Q275" s="17">
        <v>20.100000000000001</v>
      </c>
      <c r="R275" s="17">
        <v>49</v>
      </c>
      <c r="S275" s="17">
        <v>49</v>
      </c>
      <c r="T275" s="17">
        <v>65.099999999999994</v>
      </c>
      <c r="U275" s="17">
        <v>64.900000000000006</v>
      </c>
      <c r="V275" s="17">
        <v>64.7</v>
      </c>
      <c r="W275" s="17">
        <v>68.599999999999994</v>
      </c>
      <c r="X275" s="17">
        <v>84.3</v>
      </c>
      <c r="Y275" s="17">
        <v>84.3</v>
      </c>
      <c r="Z275" s="17">
        <v>84.2</v>
      </c>
      <c r="AA275" s="17">
        <v>66.5</v>
      </c>
      <c r="AB275" s="17">
        <v>105.6</v>
      </c>
      <c r="AC275" s="17">
        <v>823</v>
      </c>
      <c r="AD275" s="17">
        <v>12.3</v>
      </c>
      <c r="AE275" s="41">
        <v>564</v>
      </c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>
        <f>AVERAGE($D$264:$D$275)</f>
        <v>49.30833333333333</v>
      </c>
      <c r="E276" s="78">
        <f>AVERAGE($E$265:$E$275)</f>
        <v>91.581818181818178</v>
      </c>
      <c r="F276" s="102">
        <f>AVERAGE($F$264:$F$275)</f>
        <v>19.083333333333332</v>
      </c>
      <c r="G276" s="77" t="e">
        <f>AVERAGE(G264:G275)</f>
        <v>#DIV/0!</v>
      </c>
      <c r="H276" s="78">
        <f>AVERAGE($H$264:$H$275)</f>
        <v>37.65</v>
      </c>
      <c r="I276" s="78">
        <f>AVERAGE($I$264:$I$275)</f>
        <v>97.166666666666671</v>
      </c>
      <c r="J276" s="78">
        <f>AVERAGE(J264:J275)</f>
        <v>83.399999999999991</v>
      </c>
      <c r="K276" s="103">
        <f>AVERAGE($K$264:$K$275)</f>
        <v>83.11666666666666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>
        <f>AVERAGE(P264:P275)</f>
        <v>98.233333333333348</v>
      </c>
      <c r="Q276" s="78">
        <f>AVERAGE(Q265:Q275)</f>
        <v>20.372727272727271</v>
      </c>
      <c r="R276" s="78">
        <f>AVERAGE(R264:R275)</f>
        <v>49.016666666666673</v>
      </c>
      <c r="S276" s="78">
        <f>AVERAGE(S264:S275)</f>
        <v>48.983333333333327</v>
      </c>
      <c r="T276" s="78">
        <f>AVERAGE(T264:T275)</f>
        <v>66.225000000000009</v>
      </c>
      <c r="U276" s="78">
        <f>AVERAGE(U264:U275)</f>
        <v>66.066666666666663</v>
      </c>
      <c r="V276" s="78">
        <f>AVERAGE(V265:V275)</f>
        <v>65.818181818181827</v>
      </c>
      <c r="W276" s="78">
        <f>AVERAGE(W265:W275)</f>
        <v>69.809090909090912</v>
      </c>
      <c r="X276" s="78">
        <f t="shared" ref="X276:AD276" si="41">AVERAGE(X264:X275)</f>
        <v>85.283333333333317</v>
      </c>
      <c r="Y276" s="78">
        <f t="shared" si="41"/>
        <v>85.324999999999989</v>
      </c>
      <c r="Z276" s="78">
        <f t="shared" si="41"/>
        <v>84.924999999999997</v>
      </c>
      <c r="AA276" s="78">
        <f t="shared" si="41"/>
        <v>67.63333333333334</v>
      </c>
      <c r="AB276" s="78">
        <f t="shared" si="41"/>
        <v>104.7833333333333</v>
      </c>
      <c r="AC276" s="78">
        <f t="shared" si="41"/>
        <v>824</v>
      </c>
      <c r="AD276" s="78">
        <f t="shared" si="41"/>
        <v>12.375</v>
      </c>
      <c r="AE276" s="102">
        <f>AVERAGE($AE$264:$AE$275)</f>
        <v>568.33333333333337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45404</v>
      </c>
      <c r="B277" s="11">
        <v>20.0833333333333</v>
      </c>
      <c r="C277" s="306"/>
      <c r="D277" s="17">
        <v>49.3</v>
      </c>
      <c r="E277" s="17">
        <v>93.6</v>
      </c>
      <c r="F277" s="41">
        <v>18.7</v>
      </c>
      <c r="G277" s="306"/>
      <c r="H277" s="17">
        <v>33.1</v>
      </c>
      <c r="I277" s="17">
        <v>96.7</v>
      </c>
      <c r="J277" s="17">
        <v>83.1</v>
      </c>
      <c r="K277" s="98">
        <v>82.8</v>
      </c>
      <c r="L277" s="286"/>
      <c r="M277" s="99"/>
      <c r="N277" s="17">
        <v>82</v>
      </c>
      <c r="O277" s="41"/>
      <c r="P277" s="99">
        <v>98.3</v>
      </c>
      <c r="Q277" s="17">
        <v>19.899999999999999</v>
      </c>
      <c r="R277" s="17">
        <v>49</v>
      </c>
      <c r="S277" s="17">
        <v>48.9</v>
      </c>
      <c r="T277" s="17">
        <v>65</v>
      </c>
      <c r="U277" s="17">
        <v>64.900000000000006</v>
      </c>
      <c r="V277" s="17">
        <v>64.7</v>
      </c>
      <c r="W277" s="17">
        <v>68.599999999999994</v>
      </c>
      <c r="X277" s="17">
        <v>84.8</v>
      </c>
      <c r="Y277" s="17">
        <v>84.8</v>
      </c>
      <c r="Z277" s="17">
        <v>84.6</v>
      </c>
      <c r="AA277" s="17">
        <v>66.400000000000006</v>
      </c>
      <c r="AB277" s="17">
        <v>105.5</v>
      </c>
      <c r="AC277" s="17">
        <v>824</v>
      </c>
      <c r="AD277" s="17">
        <v>12.5</v>
      </c>
      <c r="AE277" s="40">
        <v>565</v>
      </c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>
        <v>49.3</v>
      </c>
      <c r="E278" s="17">
        <v>92.2</v>
      </c>
      <c r="F278" s="41">
        <v>18.2</v>
      </c>
      <c r="G278" s="311"/>
      <c r="H278" s="17">
        <v>32.4</v>
      </c>
      <c r="I278" s="17">
        <v>97.3</v>
      </c>
      <c r="J278" s="17">
        <v>83.7</v>
      </c>
      <c r="K278" s="98">
        <v>83.4</v>
      </c>
      <c r="L278" s="266"/>
      <c r="M278" s="99"/>
      <c r="N278" s="17"/>
      <c r="O278" s="41"/>
      <c r="P278" s="99">
        <v>98</v>
      </c>
      <c r="Q278" s="17">
        <v>19.399999999999999</v>
      </c>
      <c r="R278" s="17">
        <v>49</v>
      </c>
      <c r="S278" s="17">
        <v>48.9</v>
      </c>
      <c r="T278" s="17">
        <v>64.599999999999994</v>
      </c>
      <c r="U278" s="17">
        <v>64.7</v>
      </c>
      <c r="V278" s="17">
        <v>64.5</v>
      </c>
      <c r="W278" s="17">
        <v>68.5</v>
      </c>
      <c r="X278" s="17">
        <v>85.3</v>
      </c>
      <c r="Y278" s="17">
        <v>85.4</v>
      </c>
      <c r="Z278" s="17">
        <v>85.2</v>
      </c>
      <c r="AA278" s="17">
        <v>66.3</v>
      </c>
      <c r="AB278" s="17">
        <v>105.4</v>
      </c>
      <c r="AC278" s="17">
        <v>825</v>
      </c>
      <c r="AD278" s="17">
        <v>12.7</v>
      </c>
      <c r="AE278" s="41">
        <v>568</v>
      </c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>
        <v>49.3</v>
      </c>
      <c r="E279" s="17">
        <v>95.2</v>
      </c>
      <c r="F279" s="41">
        <v>17.600000000000001</v>
      </c>
      <c r="G279" s="311"/>
      <c r="H279" s="17">
        <v>32.1</v>
      </c>
      <c r="I279" s="17">
        <v>97.5</v>
      </c>
      <c r="J279" s="17">
        <v>84.1</v>
      </c>
      <c r="K279" s="98">
        <v>83.8</v>
      </c>
      <c r="L279" s="266"/>
      <c r="M279" s="99"/>
      <c r="N279" s="17"/>
      <c r="O279" s="41"/>
      <c r="P279" s="99">
        <v>98.2</v>
      </c>
      <c r="Q279" s="17">
        <v>18.7</v>
      </c>
      <c r="R279" s="17">
        <v>49</v>
      </c>
      <c r="S279" s="17">
        <v>49</v>
      </c>
      <c r="T279" s="17">
        <v>65.099999999999994</v>
      </c>
      <c r="U279" s="17">
        <v>64.400000000000006</v>
      </c>
      <c r="V279" s="17">
        <v>642</v>
      </c>
      <c r="W279" s="17">
        <v>68.2</v>
      </c>
      <c r="X279" s="17">
        <v>85.7</v>
      </c>
      <c r="Y279" s="17">
        <v>85.8</v>
      </c>
      <c r="Z279" s="17">
        <v>85.6</v>
      </c>
      <c r="AA279" s="17">
        <v>66</v>
      </c>
      <c r="AB279" s="17">
        <v>105.4</v>
      </c>
      <c r="AC279" s="17">
        <v>823</v>
      </c>
      <c r="AD279" s="17">
        <v>12.8</v>
      </c>
      <c r="AE279" s="41">
        <v>571</v>
      </c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>
        <v>49.3</v>
      </c>
      <c r="E280" s="17">
        <v>92.2</v>
      </c>
      <c r="F280" s="41">
        <v>17.5</v>
      </c>
      <c r="G280" s="311"/>
      <c r="H280" s="17">
        <v>32.5</v>
      </c>
      <c r="I280" s="17">
        <v>97.2</v>
      </c>
      <c r="J280" s="17">
        <v>84.8</v>
      </c>
      <c r="K280" s="98">
        <v>84.6</v>
      </c>
      <c r="L280" s="266"/>
      <c r="M280" s="99"/>
      <c r="N280" s="17"/>
      <c r="O280" s="41"/>
      <c r="P280" s="99">
        <v>97.5</v>
      </c>
      <c r="Q280" s="17">
        <v>18.600000000000001</v>
      </c>
      <c r="R280" s="17">
        <v>49</v>
      </c>
      <c r="S280" s="17">
        <v>49</v>
      </c>
      <c r="T280" s="17">
        <v>67.400000000000006</v>
      </c>
      <c r="U280" s="17">
        <v>64.900000000000006</v>
      </c>
      <c r="V280" s="17">
        <v>64.8</v>
      </c>
      <c r="W280" s="17">
        <v>68.8</v>
      </c>
      <c r="X280" s="17">
        <v>86.4</v>
      </c>
      <c r="Y280" s="17">
        <v>86.5</v>
      </c>
      <c r="Z280" s="17">
        <v>86.3</v>
      </c>
      <c r="AA280" s="17">
        <v>66.5</v>
      </c>
      <c r="AB280" s="17">
        <v>105.1</v>
      </c>
      <c r="AC280" s="17">
        <v>825</v>
      </c>
      <c r="AD280" s="17">
        <v>13.7</v>
      </c>
      <c r="AE280" s="41">
        <v>579</v>
      </c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>
        <v>49.3</v>
      </c>
      <c r="E281" s="17">
        <v>91.2</v>
      </c>
      <c r="F281" s="41">
        <v>18.100000000000001</v>
      </c>
      <c r="G281" s="311"/>
      <c r="H281" s="17">
        <v>36.6</v>
      </c>
      <c r="I281" s="17">
        <v>95.1</v>
      </c>
      <c r="J281" s="17">
        <v>86</v>
      </c>
      <c r="K281" s="98">
        <v>85.7</v>
      </c>
      <c r="L281" s="266"/>
      <c r="M281" s="99"/>
      <c r="N281" s="17"/>
      <c r="O281" s="41"/>
      <c r="P281" s="99">
        <v>96.7</v>
      </c>
      <c r="Q281" s="17">
        <v>19.5</v>
      </c>
      <c r="R281" s="17">
        <v>49.1</v>
      </c>
      <c r="S281" s="17">
        <v>49</v>
      </c>
      <c r="T281" s="17">
        <v>67.400000000000006</v>
      </c>
      <c r="U281" s="17">
        <v>67.2</v>
      </c>
      <c r="V281" s="17">
        <v>67</v>
      </c>
      <c r="W281" s="17">
        <v>71.2</v>
      </c>
      <c r="X281" s="17">
        <v>87.5</v>
      </c>
      <c r="Y281" s="17">
        <v>87.6</v>
      </c>
      <c r="Z281" s="17">
        <v>87.4</v>
      </c>
      <c r="AA281" s="17">
        <v>68.8</v>
      </c>
      <c r="AB281" s="17">
        <v>103.6</v>
      </c>
      <c r="AC281" s="17">
        <v>824</v>
      </c>
      <c r="AD281" s="17">
        <v>15.1</v>
      </c>
      <c r="AE281" s="41">
        <v>585</v>
      </c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>
        <v>133</v>
      </c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>
        <v>49.3</v>
      </c>
      <c r="E282" s="17">
        <v>92.3</v>
      </c>
      <c r="F282" s="145">
        <v>18.7</v>
      </c>
      <c r="G282" s="311"/>
      <c r="H282" s="17">
        <v>37.9</v>
      </c>
      <c r="I282" s="17">
        <v>96.2</v>
      </c>
      <c r="J282" s="17">
        <v>85.3</v>
      </c>
      <c r="K282" s="98">
        <v>85</v>
      </c>
      <c r="L282" s="266"/>
      <c r="M282" s="99"/>
      <c r="N282" s="17"/>
      <c r="O282" s="41"/>
      <c r="P282" s="99">
        <v>98.4</v>
      </c>
      <c r="Q282" s="17">
        <v>20.100000000000001</v>
      </c>
      <c r="R282" s="17">
        <v>49.1</v>
      </c>
      <c r="S282" s="17">
        <v>49</v>
      </c>
      <c r="T282" s="17">
        <v>67.5</v>
      </c>
      <c r="U282" s="17">
        <v>67</v>
      </c>
      <c r="V282" s="17">
        <v>67</v>
      </c>
      <c r="W282" s="17">
        <v>71.3</v>
      </c>
      <c r="X282" s="17">
        <v>86.8</v>
      </c>
      <c r="Y282" s="17">
        <v>86.9</v>
      </c>
      <c r="Z282" s="17">
        <v>86.8</v>
      </c>
      <c r="AA282" s="17">
        <v>68.900000000000006</v>
      </c>
      <c r="AB282" s="17">
        <v>104.3</v>
      </c>
      <c r="AC282" s="17">
        <v>824</v>
      </c>
      <c r="AD282" s="17">
        <v>17.100000000000001</v>
      </c>
      <c r="AE282" s="41">
        <v>579</v>
      </c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>
        <v>308</v>
      </c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>
        <v>49.3</v>
      </c>
      <c r="E283" s="17">
        <v>89.3</v>
      </c>
      <c r="F283" s="41">
        <v>19.100000000000001</v>
      </c>
      <c r="G283" s="311"/>
      <c r="H283" s="17">
        <v>38.5</v>
      </c>
      <c r="I283" s="17">
        <v>96.2</v>
      </c>
      <c r="J283" s="17">
        <v>84.7</v>
      </c>
      <c r="K283" s="98">
        <v>84.5</v>
      </c>
      <c r="L283" s="266"/>
      <c r="M283" s="99"/>
      <c r="N283" s="17"/>
      <c r="O283" s="41"/>
      <c r="P283" s="99">
        <v>98.4</v>
      </c>
      <c r="Q283" s="17">
        <v>20.5</v>
      </c>
      <c r="R283" s="17">
        <v>49</v>
      </c>
      <c r="S283" s="17">
        <v>49</v>
      </c>
      <c r="T283" s="17">
        <v>67.5</v>
      </c>
      <c r="U283" s="17">
        <v>67.400000000000006</v>
      </c>
      <c r="V283" s="17">
        <v>67.099999999999994</v>
      </c>
      <c r="W283" s="17">
        <v>71.3</v>
      </c>
      <c r="X283" s="17">
        <v>86.3</v>
      </c>
      <c r="Y283" s="17">
        <v>86.4</v>
      </c>
      <c r="Z283" s="17">
        <v>86.2</v>
      </c>
      <c r="AA283" s="17">
        <v>68.900000000000006</v>
      </c>
      <c r="AB283" s="17">
        <v>103.7</v>
      </c>
      <c r="AC283" s="17">
        <v>824</v>
      </c>
      <c r="AD283" s="17">
        <v>15.4</v>
      </c>
      <c r="AE283" s="41">
        <v>577</v>
      </c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>
        <v>306</v>
      </c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>
        <v>49.4</v>
      </c>
      <c r="E284" s="17">
        <v>91.1</v>
      </c>
      <c r="F284" s="41">
        <v>19.3</v>
      </c>
      <c r="G284" s="311"/>
      <c r="H284" s="17">
        <v>38.1</v>
      </c>
      <c r="I284" s="17">
        <v>96.2</v>
      </c>
      <c r="J284" s="17">
        <v>84.6</v>
      </c>
      <c r="K284" s="98">
        <v>84.3</v>
      </c>
      <c r="L284" s="266"/>
      <c r="M284" s="99"/>
      <c r="N284" s="17"/>
      <c r="O284" s="41"/>
      <c r="P284" s="99">
        <v>98.6</v>
      </c>
      <c r="Q284" s="17">
        <v>20.6</v>
      </c>
      <c r="R284" s="17">
        <v>49.1</v>
      </c>
      <c r="S284" s="17">
        <v>49</v>
      </c>
      <c r="T284" s="17">
        <v>67.599999999999994</v>
      </c>
      <c r="U284" s="17">
        <v>67.3</v>
      </c>
      <c r="V284" s="17">
        <v>67.099999999999994</v>
      </c>
      <c r="W284" s="17">
        <v>71.3</v>
      </c>
      <c r="X284" s="17">
        <v>86.2</v>
      </c>
      <c r="Y284" s="40">
        <v>86.2</v>
      </c>
      <c r="Z284" s="17">
        <v>86.1</v>
      </c>
      <c r="AA284" s="17">
        <v>68.900000000000006</v>
      </c>
      <c r="AB284" s="17">
        <v>103.6</v>
      </c>
      <c r="AC284" s="17">
        <v>826</v>
      </c>
      <c r="AD284" s="17">
        <v>14.9</v>
      </c>
      <c r="AE284" s="41">
        <v>576</v>
      </c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>
        <v>311</v>
      </c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>
        <v>49.3</v>
      </c>
      <c r="E285" s="17">
        <v>89.4</v>
      </c>
      <c r="F285" s="41">
        <v>19.100000000000001</v>
      </c>
      <c r="G285" s="311"/>
      <c r="H285" s="17">
        <v>36.9</v>
      </c>
      <c r="I285" s="17">
        <v>95.9</v>
      </c>
      <c r="J285" s="17">
        <v>85.4</v>
      </c>
      <c r="K285" s="98">
        <v>85.1</v>
      </c>
      <c r="L285" s="266"/>
      <c r="M285" s="99"/>
      <c r="N285" s="17"/>
      <c r="O285" s="41"/>
      <c r="P285" s="99">
        <v>97.4</v>
      </c>
      <c r="Q285" s="143">
        <v>20.2</v>
      </c>
      <c r="R285" s="17">
        <v>49.1</v>
      </c>
      <c r="S285" s="17">
        <v>49</v>
      </c>
      <c r="T285" s="17">
        <v>67.400000000000006</v>
      </c>
      <c r="U285" s="17">
        <v>67.400000000000006</v>
      </c>
      <c r="V285" s="17">
        <v>67.099999999999994</v>
      </c>
      <c r="W285" s="17">
        <v>71.400000000000006</v>
      </c>
      <c r="X285" s="17">
        <v>86.9</v>
      </c>
      <c r="Y285" s="17">
        <v>87</v>
      </c>
      <c r="Z285" s="17">
        <v>86.8</v>
      </c>
      <c r="AA285" s="17">
        <v>69</v>
      </c>
      <c r="AB285" s="17">
        <v>103.5</v>
      </c>
      <c r="AC285" s="17">
        <v>824</v>
      </c>
      <c r="AD285" s="17">
        <v>15</v>
      </c>
      <c r="AE285" s="41">
        <v>578</v>
      </c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>
        <v>310</v>
      </c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>
        <v>49.3</v>
      </c>
      <c r="E286" s="17">
        <v>90.9</v>
      </c>
      <c r="F286" s="41">
        <v>18.7</v>
      </c>
      <c r="G286" s="311"/>
      <c r="H286" s="17">
        <v>36.700000000000003</v>
      </c>
      <c r="I286" s="17">
        <v>95.5</v>
      </c>
      <c r="J286" s="17">
        <v>85.7</v>
      </c>
      <c r="K286" s="98">
        <v>85.4</v>
      </c>
      <c r="L286" s="266"/>
      <c r="M286" s="99"/>
      <c r="N286" s="17"/>
      <c r="O286" s="41"/>
      <c r="P286" s="99">
        <v>97.5</v>
      </c>
      <c r="Q286" s="17">
        <v>19.899999999999999</v>
      </c>
      <c r="R286" s="17">
        <v>49.1</v>
      </c>
      <c r="S286" s="17">
        <v>49</v>
      </c>
      <c r="T286" s="17">
        <v>67.400000000000006</v>
      </c>
      <c r="U286" s="17">
        <v>67.3</v>
      </c>
      <c r="V286" s="17">
        <v>67.099999999999994</v>
      </c>
      <c r="W286" s="17">
        <v>71.400000000000006</v>
      </c>
      <c r="X286" s="17">
        <v>87.2</v>
      </c>
      <c r="Y286" s="17">
        <v>87.3</v>
      </c>
      <c r="Z286" s="17">
        <v>87.1</v>
      </c>
      <c r="AA286" s="17">
        <v>68.900000000000006</v>
      </c>
      <c r="AB286" s="17">
        <v>104</v>
      </c>
      <c r="AC286" s="17">
        <v>824</v>
      </c>
      <c r="AD286" s="17">
        <v>15.1</v>
      </c>
      <c r="AE286" s="41">
        <v>583</v>
      </c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>
        <v>311</v>
      </c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>
        <v>49.4</v>
      </c>
      <c r="E287" s="17">
        <v>92.9</v>
      </c>
      <c r="F287" s="41">
        <v>18.7</v>
      </c>
      <c r="G287" s="311"/>
      <c r="H287" s="17">
        <v>36.6</v>
      </c>
      <c r="I287" s="17">
        <v>96</v>
      </c>
      <c r="J287" s="17">
        <v>85.6</v>
      </c>
      <c r="K287" s="98">
        <v>85.3</v>
      </c>
      <c r="L287" s="266"/>
      <c r="M287" s="99"/>
      <c r="N287" s="17"/>
      <c r="O287" s="41"/>
      <c r="P287" s="99">
        <v>96.9</v>
      </c>
      <c r="Q287" s="17">
        <v>20</v>
      </c>
      <c r="R287" s="17">
        <v>49.1</v>
      </c>
      <c r="S287" s="17">
        <v>49</v>
      </c>
      <c r="T287" s="17">
        <v>67.400000000000006</v>
      </c>
      <c r="U287" s="17">
        <v>67.3</v>
      </c>
      <c r="V287" s="17">
        <v>67.099999999999994</v>
      </c>
      <c r="W287" s="17">
        <v>71.3</v>
      </c>
      <c r="X287" s="17">
        <v>87.1</v>
      </c>
      <c r="Y287" s="17">
        <v>87.2</v>
      </c>
      <c r="Z287" s="17">
        <v>87.1</v>
      </c>
      <c r="AA287" s="17">
        <v>68.900000000000006</v>
      </c>
      <c r="AB287" s="17">
        <v>103.8</v>
      </c>
      <c r="AC287" s="17">
        <v>824</v>
      </c>
      <c r="AD287" s="17">
        <v>15.4</v>
      </c>
      <c r="AE287" s="41">
        <v>583</v>
      </c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>
        <v>311</v>
      </c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>
        <v>49.3</v>
      </c>
      <c r="E288" s="17">
        <v>91.6</v>
      </c>
      <c r="F288" s="41">
        <v>18.5</v>
      </c>
      <c r="G288" s="312"/>
      <c r="H288" s="145">
        <v>36.200000000000003</v>
      </c>
      <c r="I288" s="17">
        <v>95.5</v>
      </c>
      <c r="J288" s="17">
        <v>85.4</v>
      </c>
      <c r="K288" s="98">
        <v>85.2</v>
      </c>
      <c r="L288" s="267"/>
      <c r="M288" s="99"/>
      <c r="N288" s="17"/>
      <c r="O288" s="41"/>
      <c r="P288" s="99">
        <v>98</v>
      </c>
      <c r="Q288" s="17">
        <v>19.7</v>
      </c>
      <c r="R288" s="17">
        <v>49.1</v>
      </c>
      <c r="S288" s="17">
        <v>49</v>
      </c>
      <c r="T288" s="17">
        <v>67.099999999999994</v>
      </c>
      <c r="U288" s="17">
        <v>66.900000000000006</v>
      </c>
      <c r="V288" s="17">
        <v>66.7</v>
      </c>
      <c r="W288" s="17">
        <v>70.900000000000006</v>
      </c>
      <c r="X288" s="17">
        <v>87</v>
      </c>
      <c r="Y288" s="17">
        <v>87.1</v>
      </c>
      <c r="Z288" s="17">
        <v>86.9</v>
      </c>
      <c r="AA288" s="17">
        <v>68.599999999999994</v>
      </c>
      <c r="AB288" s="17">
        <v>104.2</v>
      </c>
      <c r="AC288" s="17">
        <v>824</v>
      </c>
      <c r="AD288" s="17">
        <v>16.8</v>
      </c>
      <c r="AE288" s="41">
        <v>581</v>
      </c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>
        <v>309</v>
      </c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>
        <f>AVERAGE($D$277:$D$288)</f>
        <v>49.316666666666663</v>
      </c>
      <c r="E289" s="78">
        <f>AVERAGE($E$277:$E$288)</f>
        <v>91.824999999999989</v>
      </c>
      <c r="F289" s="102">
        <f>AVERAGE($F$277:$F$288)</f>
        <v>18.516666666666666</v>
      </c>
      <c r="G289" s="77" t="e">
        <f>AVERAGE(G277:G288)</f>
        <v>#DIV/0!</v>
      </c>
      <c r="H289" s="78">
        <f>AVERAGE($H$277:$H$288)</f>
        <v>35.633333333333333</v>
      </c>
      <c r="I289" s="78">
        <f>AVERAGE($I$277:$I$288)</f>
        <v>96.27500000000002</v>
      </c>
      <c r="J289" s="78">
        <f>AVERAGE(J277:J288)</f>
        <v>84.866666666666674</v>
      </c>
      <c r="K289" s="103">
        <f>AVERAGE($K$277:$K$288)</f>
        <v>84.591666666666654</v>
      </c>
      <c r="L289" s="104" t="e">
        <f t="shared" ref="L289:AD289" si="43">AVERAGE(L277:L288)</f>
        <v>#DIV/0!</v>
      </c>
      <c r="M289" s="103" t="e">
        <f t="shared" si="43"/>
        <v>#DIV/0!</v>
      </c>
      <c r="N289" s="103">
        <f t="shared" si="43"/>
        <v>82</v>
      </c>
      <c r="O289" s="102" t="e">
        <f t="shared" si="43"/>
        <v>#DIV/0!</v>
      </c>
      <c r="P289" s="105">
        <f t="shared" si="43"/>
        <v>97.825000000000003</v>
      </c>
      <c r="Q289" s="78">
        <f t="shared" si="43"/>
        <v>19.758333333333329</v>
      </c>
      <c r="R289" s="78">
        <f t="shared" si="43"/>
        <v>49.058333333333337</v>
      </c>
      <c r="S289" s="78">
        <f t="shared" si="43"/>
        <v>48.983333333333327</v>
      </c>
      <c r="T289" s="78">
        <f t="shared" si="43"/>
        <v>66.783333333333331</v>
      </c>
      <c r="U289" s="78">
        <f t="shared" si="43"/>
        <v>66.391666666666652</v>
      </c>
      <c r="V289" s="78">
        <f t="shared" si="43"/>
        <v>114.34999999999997</v>
      </c>
      <c r="W289" s="78">
        <f t="shared" si="43"/>
        <v>70.349999999999994</v>
      </c>
      <c r="X289" s="78">
        <f t="shared" si="43"/>
        <v>86.433333333333337</v>
      </c>
      <c r="Y289" s="78">
        <f t="shared" si="43"/>
        <v>86.516666666666666</v>
      </c>
      <c r="Z289" s="78">
        <f t="shared" si="43"/>
        <v>86.341666666666683</v>
      </c>
      <c r="AA289" s="78">
        <f t="shared" si="43"/>
        <v>68.008333333333326</v>
      </c>
      <c r="AB289" s="78">
        <f t="shared" si="43"/>
        <v>104.34166666666665</v>
      </c>
      <c r="AC289" s="78">
        <f t="shared" si="43"/>
        <v>824.25</v>
      </c>
      <c r="AD289" s="78">
        <f t="shared" si="43"/>
        <v>14.708333333333336</v>
      </c>
      <c r="AE289" s="102">
        <f>AVERAGE($AE$278:$AE$288)</f>
        <v>578.18181818181813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>
        <f>AVERAGE($AU$277:$AU$288)</f>
        <v>287.375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45405</v>
      </c>
      <c r="B290" s="11">
        <v>21.0833333333333</v>
      </c>
      <c r="C290" s="306"/>
      <c r="D290" s="145">
        <v>49.3</v>
      </c>
      <c r="E290" s="17">
        <v>92</v>
      </c>
      <c r="F290" s="41">
        <v>17.899999999999999</v>
      </c>
      <c r="G290" s="306"/>
      <c r="H290" s="17">
        <v>33.799999999999997</v>
      </c>
      <c r="I290" s="17">
        <v>95.5</v>
      </c>
      <c r="J290" s="17">
        <v>85.3</v>
      </c>
      <c r="K290" s="98">
        <v>85.1</v>
      </c>
      <c r="L290" s="286">
        <f>G290-C290</f>
        <v>0</v>
      </c>
      <c r="M290" s="99"/>
      <c r="N290" s="17"/>
      <c r="O290" s="41"/>
      <c r="P290" s="40">
        <v>97.5</v>
      </c>
      <c r="Q290" s="17">
        <v>19.100000000000001</v>
      </c>
      <c r="R290" s="17">
        <v>49.1</v>
      </c>
      <c r="S290" s="145">
        <v>49.1</v>
      </c>
      <c r="T290" s="17">
        <v>66.2</v>
      </c>
      <c r="U290" s="17">
        <v>66</v>
      </c>
      <c r="V290" s="17">
        <v>65.8</v>
      </c>
      <c r="W290" s="17">
        <v>70.099999999999994</v>
      </c>
      <c r="X290" s="17">
        <v>85.4</v>
      </c>
      <c r="Y290" s="17">
        <v>85.5</v>
      </c>
      <c r="Z290" s="17">
        <v>86.8</v>
      </c>
      <c r="AA290" s="17">
        <v>67.7</v>
      </c>
      <c r="AB290" s="17">
        <v>104.3</v>
      </c>
      <c r="AC290" s="17">
        <v>823</v>
      </c>
      <c r="AD290" s="17">
        <v>103.6</v>
      </c>
      <c r="AE290" s="41">
        <v>583</v>
      </c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>
        <v>314</v>
      </c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>
        <v>49.4</v>
      </c>
      <c r="E291" s="17">
        <v>92.2</v>
      </c>
      <c r="F291" s="41">
        <v>17.7</v>
      </c>
      <c r="G291" s="311"/>
      <c r="H291" s="17">
        <v>34.1</v>
      </c>
      <c r="I291" s="17">
        <v>96.3</v>
      </c>
      <c r="J291" s="17">
        <v>85.2</v>
      </c>
      <c r="K291" s="98">
        <v>84.9</v>
      </c>
      <c r="L291" s="266"/>
      <c r="M291" s="99"/>
      <c r="N291" s="17"/>
      <c r="O291" s="41"/>
      <c r="P291" s="99">
        <v>98.5</v>
      </c>
      <c r="Q291" s="17">
        <v>18.899999999999999</v>
      </c>
      <c r="R291" s="17">
        <v>49.1</v>
      </c>
      <c r="S291" s="17">
        <v>49</v>
      </c>
      <c r="T291" s="17">
        <v>65.900000000000006</v>
      </c>
      <c r="U291" s="17">
        <v>65.8</v>
      </c>
      <c r="V291" s="17">
        <v>65.599999999999994</v>
      </c>
      <c r="W291" s="17">
        <v>69.8</v>
      </c>
      <c r="X291" s="17">
        <v>86.8</v>
      </c>
      <c r="Y291" s="17">
        <v>86.9</v>
      </c>
      <c r="Z291" s="17">
        <v>86.7</v>
      </c>
      <c r="AA291" s="17">
        <v>67.400000000000006</v>
      </c>
      <c r="AB291" s="17">
        <v>104.6</v>
      </c>
      <c r="AC291" s="17">
        <v>826</v>
      </c>
      <c r="AD291" s="17">
        <v>12.4</v>
      </c>
      <c r="AE291" s="41">
        <v>582</v>
      </c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>
        <v>315</v>
      </c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>
        <v>49.4</v>
      </c>
      <c r="E292" s="17">
        <v>92.5</v>
      </c>
      <c r="F292" s="41">
        <v>17.7</v>
      </c>
      <c r="G292" s="311"/>
      <c r="H292" s="17">
        <v>33.6</v>
      </c>
      <c r="I292" s="17">
        <v>95.8</v>
      </c>
      <c r="J292" s="17">
        <v>85.1</v>
      </c>
      <c r="K292" s="98">
        <v>84.9</v>
      </c>
      <c r="L292" s="266"/>
      <c r="M292" s="99"/>
      <c r="N292" s="17"/>
      <c r="O292" s="41"/>
      <c r="P292" s="99">
        <v>98.2</v>
      </c>
      <c r="Q292" s="17">
        <v>18.8</v>
      </c>
      <c r="R292" s="17">
        <v>49.1</v>
      </c>
      <c r="S292" s="17">
        <v>49</v>
      </c>
      <c r="T292" s="17">
        <v>65.7</v>
      </c>
      <c r="U292" s="17">
        <v>65.599999999999994</v>
      </c>
      <c r="V292" s="17">
        <v>65.400000000000006</v>
      </c>
      <c r="W292" s="17">
        <v>69.5</v>
      </c>
      <c r="X292" s="17">
        <v>86.9</v>
      </c>
      <c r="Y292" s="17">
        <v>87</v>
      </c>
      <c r="Z292" s="17">
        <v>86.6</v>
      </c>
      <c r="AA292" s="17">
        <v>67.2</v>
      </c>
      <c r="AB292" s="17">
        <v>104.9</v>
      </c>
      <c r="AC292" s="17">
        <v>825</v>
      </c>
      <c r="AD292" s="17">
        <v>12.9</v>
      </c>
      <c r="AE292" s="41">
        <v>580</v>
      </c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>
        <v>311</v>
      </c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>
        <v>49.3</v>
      </c>
      <c r="E293" s="17">
        <v>93</v>
      </c>
      <c r="F293" s="41">
        <v>17.8</v>
      </c>
      <c r="G293" s="311"/>
      <c r="H293" s="17">
        <v>36.4</v>
      </c>
      <c r="I293" s="17">
        <v>95.9</v>
      </c>
      <c r="J293" s="17">
        <v>85.4</v>
      </c>
      <c r="K293" s="98">
        <v>85.2</v>
      </c>
      <c r="L293" s="266"/>
      <c r="M293" s="99"/>
      <c r="N293" s="17"/>
      <c r="O293" s="41"/>
      <c r="P293" s="99">
        <v>97.9</v>
      </c>
      <c r="Q293" s="17">
        <v>19.100000000000001</v>
      </c>
      <c r="R293" s="17">
        <v>49</v>
      </c>
      <c r="S293" s="17">
        <v>49</v>
      </c>
      <c r="T293" s="17">
        <v>66.5</v>
      </c>
      <c r="U293" s="17">
        <v>66.3</v>
      </c>
      <c r="V293" s="17">
        <v>66.099999999999994</v>
      </c>
      <c r="W293" s="17">
        <v>70.3</v>
      </c>
      <c r="X293" s="17">
        <v>86.7</v>
      </c>
      <c r="Y293" s="17">
        <v>86.8</v>
      </c>
      <c r="Z293" s="17">
        <v>86.9</v>
      </c>
      <c r="AA293" s="17">
        <v>67.900000000000006</v>
      </c>
      <c r="AB293" s="17">
        <v>104.5</v>
      </c>
      <c r="AC293" s="17">
        <v>824</v>
      </c>
      <c r="AD293" s="17">
        <v>13.2</v>
      </c>
      <c r="AE293" s="41">
        <v>582</v>
      </c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>
        <v>312</v>
      </c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>
        <v>49.3</v>
      </c>
      <c r="E294" s="17">
        <v>91.6</v>
      </c>
      <c r="F294" s="41">
        <v>18</v>
      </c>
      <c r="G294" s="311"/>
      <c r="H294" s="17">
        <v>39.4</v>
      </c>
      <c r="I294" s="17">
        <v>98</v>
      </c>
      <c r="J294" s="17">
        <v>86</v>
      </c>
      <c r="K294" s="98">
        <v>85.7</v>
      </c>
      <c r="L294" s="266"/>
      <c r="M294" s="99"/>
      <c r="N294" s="17"/>
      <c r="O294" s="41"/>
      <c r="P294" s="99">
        <v>83.1</v>
      </c>
      <c r="Q294" s="17">
        <v>19.399999999999999</v>
      </c>
      <c r="R294" s="17">
        <v>49.1</v>
      </c>
      <c r="S294" s="17">
        <v>49</v>
      </c>
      <c r="T294" s="17">
        <v>68</v>
      </c>
      <c r="U294" s="17">
        <v>67.900000000000006</v>
      </c>
      <c r="V294" s="17">
        <v>67.7</v>
      </c>
      <c r="W294" s="17">
        <v>72</v>
      </c>
      <c r="X294" s="17">
        <v>87</v>
      </c>
      <c r="Y294" s="17">
        <v>87.1</v>
      </c>
      <c r="Z294" s="17">
        <v>87.4</v>
      </c>
      <c r="AA294" s="17">
        <v>69.5</v>
      </c>
      <c r="AB294" s="17">
        <v>103.9</v>
      </c>
      <c r="AC294" s="17">
        <v>824</v>
      </c>
      <c r="AD294" s="17">
        <v>21.2</v>
      </c>
      <c r="AE294" s="41">
        <v>584</v>
      </c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>
        <v>312</v>
      </c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>
        <v>49.4</v>
      </c>
      <c r="E295" s="17">
        <v>93.5</v>
      </c>
      <c r="F295" s="41">
        <v>18.5</v>
      </c>
      <c r="G295" s="311"/>
      <c r="H295" s="17">
        <v>39.6</v>
      </c>
      <c r="I295" s="17">
        <v>97.1</v>
      </c>
      <c r="J295" s="17">
        <v>86.5</v>
      </c>
      <c r="K295" s="98">
        <v>86.2</v>
      </c>
      <c r="L295" s="266"/>
      <c r="M295" s="99"/>
      <c r="N295" s="17"/>
      <c r="O295" s="41"/>
      <c r="P295" s="99">
        <v>82.5</v>
      </c>
      <c r="Q295" s="17">
        <v>19.899999999999999</v>
      </c>
      <c r="R295" s="17">
        <v>49.1</v>
      </c>
      <c r="S295" s="17">
        <v>49</v>
      </c>
      <c r="T295" s="58">
        <v>68.900000000000006</v>
      </c>
      <c r="U295" s="58">
        <v>68.8</v>
      </c>
      <c r="V295" s="17">
        <v>68.5</v>
      </c>
      <c r="W295" s="17">
        <v>73</v>
      </c>
      <c r="X295" s="17">
        <v>87.6</v>
      </c>
      <c r="Y295" s="17">
        <v>87.6</v>
      </c>
      <c r="Z295" s="17">
        <v>88</v>
      </c>
      <c r="AA295" s="17">
        <v>70.400000000000006</v>
      </c>
      <c r="AB295" s="17">
        <v>103.2</v>
      </c>
      <c r="AC295" s="17">
        <v>823</v>
      </c>
      <c r="AD295" s="17">
        <v>21.2</v>
      </c>
      <c r="AE295" s="41">
        <v>591</v>
      </c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>
        <v>310</v>
      </c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>
        <v>49.4</v>
      </c>
      <c r="E296" s="17">
        <v>91.4</v>
      </c>
      <c r="F296" s="41">
        <v>18.600000000000001</v>
      </c>
      <c r="G296" s="311"/>
      <c r="H296" s="17">
        <v>38.700000000000003</v>
      </c>
      <c r="I296" s="17">
        <v>94</v>
      </c>
      <c r="J296" s="17">
        <v>88</v>
      </c>
      <c r="K296" s="98">
        <v>87.8</v>
      </c>
      <c r="L296" s="266"/>
      <c r="M296" s="99"/>
      <c r="N296" s="17"/>
      <c r="O296" s="41"/>
      <c r="P296" s="99">
        <v>81.599999999999994</v>
      </c>
      <c r="Q296" s="17">
        <v>19.899999999999999</v>
      </c>
      <c r="R296" s="17">
        <v>49.1</v>
      </c>
      <c r="S296" s="17">
        <v>49</v>
      </c>
      <c r="T296" s="17">
        <v>69.7</v>
      </c>
      <c r="U296" s="17">
        <v>69.599999999999994</v>
      </c>
      <c r="V296" s="17">
        <v>69.400000000000006</v>
      </c>
      <c r="W296" s="17">
        <v>74</v>
      </c>
      <c r="X296" s="17">
        <v>88</v>
      </c>
      <c r="Y296" s="17">
        <v>88.1</v>
      </c>
      <c r="Z296" s="17">
        <v>89.4</v>
      </c>
      <c r="AA296" s="17">
        <v>71.3</v>
      </c>
      <c r="AB296" s="17">
        <v>102.9</v>
      </c>
      <c r="AC296" s="17">
        <v>825</v>
      </c>
      <c r="AD296" s="17">
        <v>21.2</v>
      </c>
      <c r="AE296" s="41">
        <v>598</v>
      </c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>
        <v>325</v>
      </c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>
        <v>49.3</v>
      </c>
      <c r="E297" s="17">
        <v>88.5</v>
      </c>
      <c r="F297" s="41">
        <v>17.8</v>
      </c>
      <c r="G297" s="311"/>
      <c r="H297" s="17">
        <v>34.5</v>
      </c>
      <c r="I297" s="17">
        <v>94.2</v>
      </c>
      <c r="J297" s="17">
        <v>87.9</v>
      </c>
      <c r="K297" s="98">
        <v>87.7</v>
      </c>
      <c r="L297" s="266"/>
      <c r="M297" s="99"/>
      <c r="N297" s="17"/>
      <c r="O297" s="41"/>
      <c r="P297" s="99">
        <v>81</v>
      </c>
      <c r="Q297" s="17">
        <v>19.100000000000001</v>
      </c>
      <c r="R297" s="17">
        <v>49.1</v>
      </c>
      <c r="S297" s="17">
        <v>49.1</v>
      </c>
      <c r="T297" s="17">
        <v>67.900000000000006</v>
      </c>
      <c r="U297" s="17">
        <v>67.8</v>
      </c>
      <c r="V297" s="17">
        <v>67.599999999999994</v>
      </c>
      <c r="W297" s="17">
        <v>72.2</v>
      </c>
      <c r="X297" s="17">
        <v>89.5</v>
      </c>
      <c r="Y297" s="17">
        <v>89.6</v>
      </c>
      <c r="Z297" s="17">
        <v>89.4</v>
      </c>
      <c r="AA297" s="17">
        <v>69.400000000000006</v>
      </c>
      <c r="AB297" s="17">
        <v>103.3</v>
      </c>
      <c r="AC297" s="17">
        <v>825</v>
      </c>
      <c r="AD297" s="17">
        <v>21.2</v>
      </c>
      <c r="AE297" s="41">
        <v>598</v>
      </c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>
        <v>329</v>
      </c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>
        <v>49.3</v>
      </c>
      <c r="E298" s="17">
        <v>92.8</v>
      </c>
      <c r="F298" s="41">
        <v>17.3</v>
      </c>
      <c r="G298" s="311"/>
      <c r="H298" s="17">
        <v>33</v>
      </c>
      <c r="I298" s="17">
        <v>96.2</v>
      </c>
      <c r="J298" s="17">
        <v>87.4</v>
      </c>
      <c r="K298" s="98">
        <v>87.1</v>
      </c>
      <c r="L298" s="266"/>
      <c r="M298" s="99"/>
      <c r="N298" s="17"/>
      <c r="O298" s="41"/>
      <c r="P298" s="99">
        <v>82.2</v>
      </c>
      <c r="Q298" s="17">
        <v>18.399999999999999</v>
      </c>
      <c r="R298" s="17">
        <v>49.1</v>
      </c>
      <c r="S298" s="17">
        <v>49</v>
      </c>
      <c r="T298" s="17">
        <v>66.7</v>
      </c>
      <c r="U298" s="17">
        <v>66.5</v>
      </c>
      <c r="V298" s="17">
        <v>66.3</v>
      </c>
      <c r="W298" s="17">
        <v>70.7</v>
      </c>
      <c r="X298" s="17">
        <v>89.4</v>
      </c>
      <c r="Y298" s="17">
        <v>89.5</v>
      </c>
      <c r="Z298" s="17">
        <v>88.8</v>
      </c>
      <c r="AA298" s="17">
        <v>68.2</v>
      </c>
      <c r="AB298" s="17">
        <v>104</v>
      </c>
      <c r="AC298" s="17">
        <v>824</v>
      </c>
      <c r="AD298" s="17">
        <v>21.1</v>
      </c>
      <c r="AE298" s="41">
        <v>594</v>
      </c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>
        <v>333</v>
      </c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>
        <v>49.2</v>
      </c>
      <c r="E299" s="17">
        <v>97.1</v>
      </c>
      <c r="F299" s="41">
        <v>16.600000000000001</v>
      </c>
      <c r="G299" s="311"/>
      <c r="H299" s="17">
        <v>32.299999999999997</v>
      </c>
      <c r="I299" s="17">
        <v>101.5</v>
      </c>
      <c r="J299" s="17">
        <v>85</v>
      </c>
      <c r="K299" s="98">
        <v>84.6</v>
      </c>
      <c r="L299" s="266"/>
      <c r="M299" s="99"/>
      <c r="N299" s="17"/>
      <c r="O299" s="41"/>
      <c r="P299" s="99">
        <v>84.6</v>
      </c>
      <c r="Q299" s="17">
        <v>17.8</v>
      </c>
      <c r="R299" s="17">
        <v>49</v>
      </c>
      <c r="S299" s="17">
        <v>49</v>
      </c>
      <c r="T299" s="17">
        <v>64.3</v>
      </c>
      <c r="U299" s="17">
        <v>64.099999999999994</v>
      </c>
      <c r="V299" s="17">
        <v>63.9</v>
      </c>
      <c r="W299" s="17">
        <v>68</v>
      </c>
      <c r="X299" s="17">
        <v>88.9</v>
      </c>
      <c r="Y299" s="17">
        <v>89</v>
      </c>
      <c r="Z299" s="17">
        <v>86.4</v>
      </c>
      <c r="AA299" s="17">
        <v>65.7</v>
      </c>
      <c r="AB299" s="143">
        <v>105</v>
      </c>
      <c r="AC299" s="17">
        <v>823</v>
      </c>
      <c r="AD299" s="17">
        <v>20.9</v>
      </c>
      <c r="AE299" s="41">
        <v>580</v>
      </c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>
        <v>335</v>
      </c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>
        <v>49.1</v>
      </c>
      <c r="E300" s="17">
        <v>97.2</v>
      </c>
      <c r="F300" s="41">
        <v>16.399999999999999</v>
      </c>
      <c r="G300" s="311"/>
      <c r="H300" s="17">
        <v>33</v>
      </c>
      <c r="I300" s="17">
        <v>102</v>
      </c>
      <c r="J300" s="17">
        <v>84.4</v>
      </c>
      <c r="K300" s="98">
        <v>84.1</v>
      </c>
      <c r="L300" s="266"/>
      <c r="M300" s="99"/>
      <c r="N300" s="17"/>
      <c r="O300" s="41"/>
      <c r="P300" s="99">
        <v>84.5</v>
      </c>
      <c r="Q300" s="17">
        <v>17.600000000000001</v>
      </c>
      <c r="R300" s="17">
        <v>48.9</v>
      </c>
      <c r="S300" s="17">
        <v>48.9</v>
      </c>
      <c r="T300" s="17">
        <v>64</v>
      </c>
      <c r="U300" s="17">
        <v>63.8</v>
      </c>
      <c r="V300" s="17">
        <v>63.6</v>
      </c>
      <c r="W300" s="17">
        <v>67.7</v>
      </c>
      <c r="X300" s="17">
        <v>86.5</v>
      </c>
      <c r="Y300" s="17">
        <v>86.6</v>
      </c>
      <c r="Z300" s="17">
        <v>85.9</v>
      </c>
      <c r="AA300" s="17">
        <v>65.3</v>
      </c>
      <c r="AB300" s="17">
        <v>105.2</v>
      </c>
      <c r="AC300" s="17">
        <v>825</v>
      </c>
      <c r="AD300" s="17">
        <v>21.2</v>
      </c>
      <c r="AE300" s="41">
        <v>577</v>
      </c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>
        <v>332</v>
      </c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>
        <v>49.3</v>
      </c>
      <c r="E301" s="17">
        <v>93.6</v>
      </c>
      <c r="F301" s="41">
        <v>16.600000000000001</v>
      </c>
      <c r="G301" s="312"/>
      <c r="H301" s="17">
        <v>32.6</v>
      </c>
      <c r="I301" s="17">
        <v>95.3</v>
      </c>
      <c r="J301" s="17">
        <v>83.9</v>
      </c>
      <c r="K301" s="98">
        <v>83.6</v>
      </c>
      <c r="L301" s="267"/>
      <c r="M301" s="99"/>
      <c r="N301" s="17"/>
      <c r="O301" s="41"/>
      <c r="P301" s="99">
        <v>78.8</v>
      </c>
      <c r="Q301" s="17">
        <v>17.8</v>
      </c>
      <c r="R301" s="17">
        <v>49.1</v>
      </c>
      <c r="S301" s="17">
        <v>48.8</v>
      </c>
      <c r="T301" s="17">
        <v>63.2</v>
      </c>
      <c r="U301" s="17">
        <v>63.1</v>
      </c>
      <c r="V301" s="17">
        <v>62.9</v>
      </c>
      <c r="W301" s="17">
        <v>66.900000000000006</v>
      </c>
      <c r="X301" s="17">
        <v>85.9</v>
      </c>
      <c r="Y301" s="17">
        <v>86</v>
      </c>
      <c r="Z301" s="17">
        <v>85.4</v>
      </c>
      <c r="AA301" s="17">
        <v>64.599999999999994</v>
      </c>
      <c r="AB301" s="17">
        <v>106.9</v>
      </c>
      <c r="AC301" s="17">
        <v>824</v>
      </c>
      <c r="AD301" s="17">
        <v>25.9</v>
      </c>
      <c r="AE301" s="41">
        <v>572</v>
      </c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>
        <v>320</v>
      </c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>
        <f>AVERAGE($D$290:$D$301)</f>
        <v>49.30833333333333</v>
      </c>
      <c r="E302" s="78">
        <f>AVERAGE($E$290:$E$301)</f>
        <v>92.949999999999989</v>
      </c>
      <c r="F302" s="102">
        <f>AVERAGE($F$290:$F$301)</f>
        <v>17.574999999999999</v>
      </c>
      <c r="G302" s="77" t="e">
        <f>AVERAGE(G290:G301)</f>
        <v>#DIV/0!</v>
      </c>
      <c r="H302" s="78">
        <f>AVERAGE($H$290:$H$301)</f>
        <v>35.083333333333336</v>
      </c>
      <c r="I302" s="78">
        <f>AVERAGE($I$290:$I$301)</f>
        <v>96.816666666666663</v>
      </c>
      <c r="J302" s="78">
        <f>AVERAGE(J290:J301)</f>
        <v>85.841666666666654</v>
      </c>
      <c r="K302" s="103">
        <f>AVERAGE($K$290:$K$301)</f>
        <v>85.575000000000003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>
        <f>AVERAGE(P291:P301)</f>
        <v>86.627272727272739</v>
      </c>
      <c r="Q302" s="78">
        <f>AVERAGE(Q290:Q301)</f>
        <v>18.81666666666667</v>
      </c>
      <c r="R302" s="78">
        <f>AVERAGE(R290:R301)</f>
        <v>49.06666666666667</v>
      </c>
      <c r="S302" s="78">
        <f>AVERAGE(S291:S301)</f>
        <v>48.981818181818177</v>
      </c>
      <c r="T302" s="78">
        <f t="shared" ref="T302:AD302" si="45">AVERAGE(T290:T301)</f>
        <v>66.416666666666671</v>
      </c>
      <c r="U302" s="78">
        <f t="shared" si="45"/>
        <v>66.274999999999991</v>
      </c>
      <c r="V302" s="78">
        <f t="shared" si="45"/>
        <v>66.066666666666663</v>
      </c>
      <c r="W302" s="78">
        <f t="shared" si="45"/>
        <v>70.350000000000009</v>
      </c>
      <c r="X302" s="78">
        <f t="shared" si="45"/>
        <v>87.383333333333326</v>
      </c>
      <c r="Y302" s="78">
        <f t="shared" si="45"/>
        <v>87.475000000000009</v>
      </c>
      <c r="Z302" s="78">
        <f t="shared" si="45"/>
        <v>87.308333333333323</v>
      </c>
      <c r="AA302" s="78">
        <f t="shared" si="45"/>
        <v>67.88333333333334</v>
      </c>
      <c r="AB302" s="78">
        <f t="shared" si="45"/>
        <v>104.39166666666667</v>
      </c>
      <c r="AC302" s="78">
        <f t="shared" si="45"/>
        <v>824.25</v>
      </c>
      <c r="AD302" s="78">
        <f t="shared" si="45"/>
        <v>26.333333333333325</v>
      </c>
      <c r="AE302" s="102">
        <f>AVERAGE($AE$290:$AE$301)</f>
        <v>585.08333333333337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>
        <f>AVERAGE($AU$290:$AU$301)</f>
        <v>320.66666666666669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45406</v>
      </c>
      <c r="B303" s="11">
        <v>22.0833333333333</v>
      </c>
      <c r="C303" s="306"/>
      <c r="D303" s="17">
        <v>49.3</v>
      </c>
      <c r="E303" s="17">
        <v>94.7</v>
      </c>
      <c r="F303" s="41">
        <v>16.3</v>
      </c>
      <c r="G303" s="306"/>
      <c r="H303" s="17">
        <v>32.299999999999997</v>
      </c>
      <c r="I303" s="17">
        <v>95.7</v>
      </c>
      <c r="J303" s="17">
        <v>83.9</v>
      </c>
      <c r="K303" s="98">
        <v>83.6</v>
      </c>
      <c r="L303" s="286">
        <f>G303-C303</f>
        <v>0</v>
      </c>
      <c r="M303" s="99"/>
      <c r="N303" s="17"/>
      <c r="O303" s="41"/>
      <c r="P303" s="99">
        <v>77.7</v>
      </c>
      <c r="Q303" s="17">
        <v>17.5</v>
      </c>
      <c r="R303" s="17">
        <v>49.1</v>
      </c>
      <c r="S303" s="17">
        <v>49</v>
      </c>
      <c r="T303" s="17">
        <v>63.1</v>
      </c>
      <c r="U303" s="17">
        <v>62.8</v>
      </c>
      <c r="V303" s="17">
        <v>62.7</v>
      </c>
      <c r="W303" s="17">
        <v>66.7</v>
      </c>
      <c r="X303" s="17">
        <v>85.5</v>
      </c>
      <c r="Y303" s="17">
        <v>85.6</v>
      </c>
      <c r="Z303" s="17">
        <v>85.4</v>
      </c>
      <c r="AA303" s="17">
        <v>64.5</v>
      </c>
      <c r="AB303" s="17">
        <v>106.1</v>
      </c>
      <c r="AC303" s="17">
        <v>823</v>
      </c>
      <c r="AD303" s="17">
        <v>26.2</v>
      </c>
      <c r="AE303" s="41">
        <v>572</v>
      </c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>
        <v>320</v>
      </c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>
        <v>49.4</v>
      </c>
      <c r="E304" s="17">
        <v>95.1</v>
      </c>
      <c r="F304" s="41">
        <v>16.399999999999999</v>
      </c>
      <c r="G304" s="311"/>
      <c r="H304" s="17">
        <v>31.9</v>
      </c>
      <c r="I304" s="17">
        <v>95.8</v>
      </c>
      <c r="J304" s="17">
        <v>83.8</v>
      </c>
      <c r="K304" s="98">
        <v>83.6</v>
      </c>
      <c r="L304" s="266"/>
      <c r="M304" s="99"/>
      <c r="N304" s="17"/>
      <c r="O304" s="41"/>
      <c r="P304" s="99">
        <v>78.2</v>
      </c>
      <c r="Q304" s="17">
        <v>17.5</v>
      </c>
      <c r="R304" s="17">
        <v>49.1</v>
      </c>
      <c r="S304" s="17">
        <v>49.1</v>
      </c>
      <c r="T304" s="17">
        <v>62.9</v>
      </c>
      <c r="U304" s="17">
        <v>62.7</v>
      </c>
      <c r="V304" s="17">
        <v>62.5</v>
      </c>
      <c r="W304" s="17">
        <v>66.400000000000006</v>
      </c>
      <c r="X304" s="17">
        <v>85.5</v>
      </c>
      <c r="Y304" s="17">
        <v>85.5</v>
      </c>
      <c r="Z304" s="17">
        <v>85.4</v>
      </c>
      <c r="AA304" s="17">
        <v>64.2</v>
      </c>
      <c r="AB304" s="17">
        <v>106.8</v>
      </c>
      <c r="AC304" s="17">
        <v>823</v>
      </c>
      <c r="AD304" s="17">
        <v>26.2</v>
      </c>
      <c r="AE304" s="41">
        <v>570</v>
      </c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>
        <v>320</v>
      </c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>
        <v>49.3</v>
      </c>
      <c r="E305" s="17">
        <v>93.3</v>
      </c>
      <c r="F305" s="41">
        <v>16.399999999999999</v>
      </c>
      <c r="G305" s="311"/>
      <c r="H305" s="17">
        <v>31.9</v>
      </c>
      <c r="I305" s="17">
        <v>96.2</v>
      </c>
      <c r="J305" s="17">
        <v>83.9</v>
      </c>
      <c r="K305" s="98">
        <v>83.7</v>
      </c>
      <c r="L305" s="266"/>
      <c r="M305" s="99"/>
      <c r="N305" s="17"/>
      <c r="O305" s="41"/>
      <c r="P305" s="99">
        <v>77.7</v>
      </c>
      <c r="Q305" s="17">
        <v>17.5</v>
      </c>
      <c r="R305" s="17">
        <v>49.1</v>
      </c>
      <c r="S305" s="17">
        <v>49</v>
      </c>
      <c r="T305" s="17">
        <v>62.9</v>
      </c>
      <c r="U305" s="17">
        <v>62.7</v>
      </c>
      <c r="V305" s="17">
        <v>62.5</v>
      </c>
      <c r="W305" s="17">
        <v>66.5</v>
      </c>
      <c r="X305" s="17">
        <v>85.5</v>
      </c>
      <c r="Y305" s="17">
        <v>85.5</v>
      </c>
      <c r="Z305" s="17">
        <v>85.4</v>
      </c>
      <c r="AA305" s="17">
        <v>64.3</v>
      </c>
      <c r="AB305" s="17">
        <v>106.7</v>
      </c>
      <c r="AC305" s="17">
        <v>824</v>
      </c>
      <c r="AD305" s="17">
        <v>26.2</v>
      </c>
      <c r="AE305" s="41">
        <v>571</v>
      </c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>
        <v>320</v>
      </c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>
        <v>49.4</v>
      </c>
      <c r="E306" s="17">
        <v>91.2</v>
      </c>
      <c r="F306" s="41">
        <v>16.600000000000001</v>
      </c>
      <c r="G306" s="311"/>
      <c r="H306" s="17">
        <v>35.200000000000003</v>
      </c>
      <c r="I306" s="17">
        <v>94.3</v>
      </c>
      <c r="J306" s="17">
        <v>84.6</v>
      </c>
      <c r="K306" s="98">
        <v>84.3</v>
      </c>
      <c r="L306" s="266"/>
      <c r="M306" s="99"/>
      <c r="N306" s="17"/>
      <c r="O306" s="41"/>
      <c r="P306" s="99">
        <v>77.400000000000006</v>
      </c>
      <c r="Q306" s="17">
        <v>17.899999999999999</v>
      </c>
      <c r="R306" s="17">
        <v>49.1</v>
      </c>
      <c r="S306" s="17">
        <v>49.1</v>
      </c>
      <c r="T306" s="17">
        <v>64.7</v>
      </c>
      <c r="U306" s="17">
        <v>64.5</v>
      </c>
      <c r="V306" s="17">
        <v>64.3</v>
      </c>
      <c r="W306" s="17">
        <v>68.400000000000006</v>
      </c>
      <c r="X306" s="17">
        <v>86.2</v>
      </c>
      <c r="Y306" s="17">
        <v>86.2</v>
      </c>
      <c r="Z306" s="17">
        <v>86.1</v>
      </c>
      <c r="AA306" s="17">
        <v>66.099999999999994</v>
      </c>
      <c r="AB306" s="17">
        <v>105.7</v>
      </c>
      <c r="AC306" s="17">
        <v>823</v>
      </c>
      <c r="AD306" s="17">
        <v>26.2</v>
      </c>
      <c r="AE306" s="41">
        <v>575</v>
      </c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>
        <v>321</v>
      </c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>
        <v>49.4</v>
      </c>
      <c r="E307" s="17">
        <v>89</v>
      </c>
      <c r="F307" s="41">
        <v>17.5</v>
      </c>
      <c r="G307" s="311"/>
      <c r="H307" s="17">
        <v>38.1</v>
      </c>
      <c r="I307" s="17">
        <v>92.6</v>
      </c>
      <c r="J307" s="17">
        <v>84.9</v>
      </c>
      <c r="K307" s="98">
        <v>84.7</v>
      </c>
      <c r="L307" s="266"/>
      <c r="M307" s="99"/>
      <c r="N307" s="17"/>
      <c r="O307" s="41"/>
      <c r="P307" s="99">
        <v>77.400000000000006</v>
      </c>
      <c r="Q307" s="17">
        <v>18.899999999999999</v>
      </c>
      <c r="R307" s="17">
        <v>49.2</v>
      </c>
      <c r="S307" s="17">
        <v>49.2</v>
      </c>
      <c r="T307" s="17">
        <v>66.599999999999994</v>
      </c>
      <c r="U307" s="17">
        <v>66.400000000000006</v>
      </c>
      <c r="V307" s="17">
        <v>66.2</v>
      </c>
      <c r="W307" s="17">
        <v>70.3</v>
      </c>
      <c r="X307" s="17">
        <v>86.5</v>
      </c>
      <c r="Y307" s="17">
        <v>86.5</v>
      </c>
      <c r="Z307" s="17">
        <v>86.4</v>
      </c>
      <c r="AA307" s="17">
        <v>68</v>
      </c>
      <c r="AB307" s="17">
        <v>104.8</v>
      </c>
      <c r="AC307" s="17">
        <v>824</v>
      </c>
      <c r="AD307" s="17">
        <v>26.2</v>
      </c>
      <c r="AE307" s="41">
        <v>581</v>
      </c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>
        <v>321</v>
      </c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>
        <v>49.4</v>
      </c>
      <c r="E308" s="17">
        <v>90.6</v>
      </c>
      <c r="F308" s="41">
        <v>17.8</v>
      </c>
      <c r="G308" s="311"/>
      <c r="H308" s="17">
        <v>39.200000000000003</v>
      </c>
      <c r="I308" s="17">
        <v>94.3</v>
      </c>
      <c r="J308" s="17">
        <v>85.3</v>
      </c>
      <c r="K308" s="98">
        <v>85</v>
      </c>
      <c r="L308" s="266"/>
      <c r="M308" s="99"/>
      <c r="N308" s="17"/>
      <c r="O308" s="41"/>
      <c r="P308" s="99">
        <v>79.400000000000006</v>
      </c>
      <c r="Q308" s="17">
        <v>19.3</v>
      </c>
      <c r="R308" s="17">
        <v>49.2</v>
      </c>
      <c r="S308" s="17">
        <v>49.1</v>
      </c>
      <c r="T308" s="17">
        <v>67.3</v>
      </c>
      <c r="U308" s="40">
        <v>67.099999999999994</v>
      </c>
      <c r="V308" s="17">
        <v>66.900000000000006</v>
      </c>
      <c r="W308" s="17">
        <v>71.2</v>
      </c>
      <c r="X308" s="40">
        <v>86.9</v>
      </c>
      <c r="Y308" s="17">
        <v>86.9</v>
      </c>
      <c r="Z308" s="17">
        <v>86.8</v>
      </c>
      <c r="AA308" s="17">
        <v>68.8</v>
      </c>
      <c r="AB308" s="17">
        <v>104.3</v>
      </c>
      <c r="AC308" s="17">
        <v>825</v>
      </c>
      <c r="AD308" s="17">
        <v>24.1</v>
      </c>
      <c r="AE308" s="41">
        <v>581</v>
      </c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>
        <v>327</v>
      </c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>
        <v>49.4</v>
      </c>
      <c r="E309" s="17">
        <v>88.7</v>
      </c>
      <c r="F309" s="41">
        <v>18</v>
      </c>
      <c r="G309" s="311"/>
      <c r="H309" s="17">
        <v>39.1</v>
      </c>
      <c r="I309" s="17">
        <v>94.4</v>
      </c>
      <c r="J309" s="17">
        <v>85.3</v>
      </c>
      <c r="K309" s="98">
        <v>85.1</v>
      </c>
      <c r="L309" s="266"/>
      <c r="M309" s="99"/>
      <c r="N309" s="17"/>
      <c r="O309" s="41"/>
      <c r="P309" s="99">
        <v>79.7</v>
      </c>
      <c r="Q309" s="17">
        <v>19.5</v>
      </c>
      <c r="R309" s="17">
        <v>49.2</v>
      </c>
      <c r="S309" s="17">
        <v>49.1</v>
      </c>
      <c r="T309" s="17">
        <v>67.599999999999994</v>
      </c>
      <c r="U309" s="17">
        <v>67.400000000000006</v>
      </c>
      <c r="V309" s="17">
        <v>67.2</v>
      </c>
      <c r="W309" s="17">
        <v>71.400000000000006</v>
      </c>
      <c r="X309" s="17">
        <v>86.9</v>
      </c>
      <c r="Y309" s="17">
        <v>87</v>
      </c>
      <c r="Z309" s="17">
        <v>86.8</v>
      </c>
      <c r="AA309" s="17">
        <v>69</v>
      </c>
      <c r="AB309" s="17">
        <v>104.1</v>
      </c>
      <c r="AC309" s="17">
        <v>825</v>
      </c>
      <c r="AD309" s="17">
        <v>24.1</v>
      </c>
      <c r="AE309" s="41">
        <v>581</v>
      </c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>
        <v>325</v>
      </c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>
        <v>49.3</v>
      </c>
      <c r="E310" s="17">
        <v>91.4</v>
      </c>
      <c r="F310" s="41">
        <v>17.899999999999999</v>
      </c>
      <c r="G310" s="311"/>
      <c r="H310" s="17">
        <v>38.6</v>
      </c>
      <c r="I310" s="17">
        <v>95.6</v>
      </c>
      <c r="J310" s="17">
        <v>85</v>
      </c>
      <c r="K310" s="98">
        <v>84.8</v>
      </c>
      <c r="L310" s="266"/>
      <c r="M310" s="99"/>
      <c r="N310" s="17"/>
      <c r="O310" s="41"/>
      <c r="P310" s="99">
        <v>79.5</v>
      </c>
      <c r="Q310" s="17">
        <v>19.2</v>
      </c>
      <c r="R310" s="17">
        <v>49.1</v>
      </c>
      <c r="S310" s="17">
        <v>49.1</v>
      </c>
      <c r="T310" s="17">
        <v>67</v>
      </c>
      <c r="U310" s="17">
        <v>66.8</v>
      </c>
      <c r="V310" s="17">
        <v>66.599999999999994</v>
      </c>
      <c r="W310" s="17">
        <v>70.8</v>
      </c>
      <c r="X310" s="17">
        <v>86.6</v>
      </c>
      <c r="Y310" s="17">
        <v>86.7</v>
      </c>
      <c r="Z310" s="17">
        <v>86.5</v>
      </c>
      <c r="AA310" s="17">
        <v>68.400000000000006</v>
      </c>
      <c r="AB310" s="17">
        <v>104.3</v>
      </c>
      <c r="AC310" s="17">
        <v>823</v>
      </c>
      <c r="AD310" s="17">
        <v>24.2</v>
      </c>
      <c r="AE310" s="41">
        <v>579</v>
      </c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>
        <v>324</v>
      </c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>
        <v>49.5</v>
      </c>
      <c r="E311" s="17">
        <v>90.2</v>
      </c>
      <c r="F311" s="41">
        <v>17.399999999999999</v>
      </c>
      <c r="G311" s="311"/>
      <c r="H311" s="17">
        <v>38</v>
      </c>
      <c r="I311" s="17">
        <v>92.6</v>
      </c>
      <c r="J311" s="17">
        <v>84.8</v>
      </c>
      <c r="K311" s="98">
        <v>84.6</v>
      </c>
      <c r="L311" s="266"/>
      <c r="M311" s="99"/>
      <c r="N311" s="17"/>
      <c r="O311" s="41"/>
      <c r="P311" s="99">
        <v>37.4</v>
      </c>
      <c r="Q311" s="17">
        <v>18.899999999999999</v>
      </c>
      <c r="R311" s="17">
        <v>49.3</v>
      </c>
      <c r="S311" s="17">
        <v>49.2</v>
      </c>
      <c r="T311" s="17">
        <v>67</v>
      </c>
      <c r="U311" s="17">
        <v>66.900000000000006</v>
      </c>
      <c r="V311" s="17">
        <v>66.7</v>
      </c>
      <c r="W311" s="17">
        <v>71</v>
      </c>
      <c r="X311" s="17">
        <v>86.3</v>
      </c>
      <c r="Y311" s="17">
        <v>86.4</v>
      </c>
      <c r="Z311" s="17">
        <v>86.3</v>
      </c>
      <c r="AA311" s="17">
        <v>68.5</v>
      </c>
      <c r="AB311" s="17">
        <v>101.7</v>
      </c>
      <c r="AC311" s="17">
        <v>805</v>
      </c>
      <c r="AD311" s="17">
        <v>50.2</v>
      </c>
      <c r="AE311" s="41">
        <v>554</v>
      </c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>
        <v>323</v>
      </c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>
        <v>49.1</v>
      </c>
      <c r="E312" s="17">
        <v>90.2</v>
      </c>
      <c r="F312" s="41">
        <v>17.600000000000001</v>
      </c>
      <c r="G312" s="311"/>
      <c r="H312" s="17">
        <v>37.700000000000003</v>
      </c>
      <c r="I312" s="17">
        <v>94.3</v>
      </c>
      <c r="J312" s="17">
        <v>83.3</v>
      </c>
      <c r="K312" s="98">
        <v>83</v>
      </c>
      <c r="L312" s="266"/>
      <c r="M312" s="99"/>
      <c r="N312" s="17"/>
      <c r="O312" s="41"/>
      <c r="P312" s="99">
        <v>62.8</v>
      </c>
      <c r="Q312" s="17">
        <v>18.8</v>
      </c>
      <c r="R312" s="17">
        <v>48.9</v>
      </c>
      <c r="S312" s="17">
        <v>48.8</v>
      </c>
      <c r="T312" s="17">
        <v>66.099999999999994</v>
      </c>
      <c r="U312" s="17">
        <v>65.900000000000006</v>
      </c>
      <c r="V312" s="17">
        <v>65.7</v>
      </c>
      <c r="W312" s="17">
        <v>69.900000000000006</v>
      </c>
      <c r="X312" s="17">
        <v>84.8</v>
      </c>
      <c r="Y312" s="17">
        <v>84.9</v>
      </c>
      <c r="Z312" s="17">
        <v>84.8</v>
      </c>
      <c r="AA312" s="17">
        <v>67.5</v>
      </c>
      <c r="AB312" s="17">
        <v>103.8</v>
      </c>
      <c r="AC312" s="17">
        <v>824</v>
      </c>
      <c r="AD312" s="17">
        <v>35</v>
      </c>
      <c r="AE312" s="41">
        <v>570</v>
      </c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>
        <v>345</v>
      </c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>
        <v>49.4</v>
      </c>
      <c r="E313" s="17">
        <v>89.2</v>
      </c>
      <c r="F313" s="41">
        <v>16.899999999999999</v>
      </c>
      <c r="G313" s="311"/>
      <c r="H313" s="17">
        <v>37.6</v>
      </c>
      <c r="I313" s="17">
        <v>94.6</v>
      </c>
      <c r="J313" s="17">
        <v>84.4</v>
      </c>
      <c r="K313" s="98">
        <v>84.1</v>
      </c>
      <c r="L313" s="266"/>
      <c r="M313" s="99"/>
      <c r="N313" s="17"/>
      <c r="O313" s="41"/>
      <c r="P313" s="99">
        <v>62.4</v>
      </c>
      <c r="Q313" s="17">
        <v>18.2</v>
      </c>
      <c r="R313" s="17">
        <v>49.2</v>
      </c>
      <c r="S313" s="17">
        <v>49.1</v>
      </c>
      <c r="T313" s="17">
        <v>65.8</v>
      </c>
      <c r="U313" s="17">
        <v>65.599999999999994</v>
      </c>
      <c r="V313" s="17">
        <v>65.400000000000006</v>
      </c>
      <c r="W313" s="17">
        <v>69.599999999999994</v>
      </c>
      <c r="X313" s="17">
        <v>85.9</v>
      </c>
      <c r="Y313" s="17">
        <v>86</v>
      </c>
      <c r="Z313" s="17">
        <v>85.9</v>
      </c>
      <c r="AA313" s="17">
        <v>67.2</v>
      </c>
      <c r="AB313" s="17">
        <v>105.3</v>
      </c>
      <c r="AC313" s="17">
        <v>824</v>
      </c>
      <c r="AD313" s="17">
        <v>35.1</v>
      </c>
      <c r="AE313" s="41">
        <v>576</v>
      </c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>
        <v>348</v>
      </c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>
        <v>49.4</v>
      </c>
      <c r="E314" s="17">
        <v>92.4</v>
      </c>
      <c r="F314" s="41">
        <v>16.3</v>
      </c>
      <c r="G314" s="312"/>
      <c r="H314" s="17">
        <v>34.4</v>
      </c>
      <c r="I314" s="17">
        <v>93.1</v>
      </c>
      <c r="J314" s="17">
        <v>85</v>
      </c>
      <c r="K314" s="98">
        <v>84.8</v>
      </c>
      <c r="L314" s="267"/>
      <c r="M314" s="99"/>
      <c r="N314" s="17"/>
      <c r="O314" s="41"/>
      <c r="P314" s="99">
        <v>63.4</v>
      </c>
      <c r="Q314" s="17">
        <v>17.5</v>
      </c>
      <c r="R314" s="17">
        <v>49.1</v>
      </c>
      <c r="S314" s="17">
        <v>49.1</v>
      </c>
      <c r="T314" s="17">
        <v>64.2</v>
      </c>
      <c r="U314" s="17">
        <v>64.099999999999994</v>
      </c>
      <c r="V314" s="17">
        <v>63.9</v>
      </c>
      <c r="W314" s="17">
        <v>68</v>
      </c>
      <c r="X314" s="17">
        <v>86.6</v>
      </c>
      <c r="Y314" s="17">
        <v>86.7</v>
      </c>
      <c r="Z314" s="17">
        <v>86.5</v>
      </c>
      <c r="AA314" s="17">
        <v>65.7</v>
      </c>
      <c r="AB314" s="17">
        <v>105.8</v>
      </c>
      <c r="AC314" s="17">
        <v>825</v>
      </c>
      <c r="AD314" s="17">
        <v>35</v>
      </c>
      <c r="AE314" s="41">
        <v>579</v>
      </c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>
        <v>353</v>
      </c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>
        <f>AVERAGE($D$303:$D$314)</f>
        <v>49.358333333333327</v>
      </c>
      <c r="E315" s="78">
        <f>AVERAGE($E$303:$E$314)</f>
        <v>91.333333333333357</v>
      </c>
      <c r="F315" s="102">
        <f>AVERAGE($F$303:$F$314)</f>
        <v>17.091666666666669</v>
      </c>
      <c r="G315" s="77" t="e">
        <f>AVERAGE(G303:G314)</f>
        <v>#DIV/0!</v>
      </c>
      <c r="H315" s="78">
        <f>AVERAGE($H$303:$H$314)</f>
        <v>36.166666666666664</v>
      </c>
      <c r="I315" s="78">
        <f>AVERAGE($I$303:$I$314)</f>
        <v>94.458333333333314</v>
      </c>
      <c r="J315" s="78">
        <f>AVERAGE(J303:J314)</f>
        <v>84.516666666666666</v>
      </c>
      <c r="K315" s="103">
        <f>AVERAGE($K$303:$K$314)</f>
        <v>84.274999999999991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>
        <f t="shared" si="47"/>
        <v>71.083333333333329</v>
      </c>
      <c r="Q315" s="78">
        <f t="shared" si="47"/>
        <v>18.391666666666669</v>
      </c>
      <c r="R315" s="78">
        <f t="shared" si="47"/>
        <v>49.133333333333333</v>
      </c>
      <c r="S315" s="78">
        <f t="shared" si="47"/>
        <v>49.07500000000001</v>
      </c>
      <c r="T315" s="78">
        <f t="shared" si="47"/>
        <v>65.433333333333337</v>
      </c>
      <c r="U315" s="78">
        <f t="shared" si="47"/>
        <v>65.24166666666666</v>
      </c>
      <c r="V315" s="78">
        <f t="shared" si="47"/>
        <v>65.05</v>
      </c>
      <c r="W315" s="78">
        <f t="shared" si="47"/>
        <v>69.183333333333323</v>
      </c>
      <c r="X315" s="78">
        <f t="shared" si="47"/>
        <v>86.09999999999998</v>
      </c>
      <c r="Y315" s="78">
        <f t="shared" si="47"/>
        <v>86.158333333333346</v>
      </c>
      <c r="Z315" s="78">
        <f t="shared" si="47"/>
        <v>86.024999999999977</v>
      </c>
      <c r="AA315" s="78">
        <f t="shared" si="47"/>
        <v>66.850000000000009</v>
      </c>
      <c r="AB315" s="78">
        <f t="shared" si="47"/>
        <v>104.94999999999999</v>
      </c>
      <c r="AC315" s="78">
        <f t="shared" si="47"/>
        <v>822.33333333333337</v>
      </c>
      <c r="AD315" s="78">
        <f t="shared" si="47"/>
        <v>29.891666666666666</v>
      </c>
      <c r="AE315" s="102">
        <f>AVERAGE($AE$303:$AE$314)</f>
        <v>574.08333333333337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>
        <f>AVERAGE($AU$303:$AU$314)</f>
        <v>328.91666666666669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45407</v>
      </c>
      <c r="B316" s="11">
        <v>23.0833333333333</v>
      </c>
      <c r="C316" s="306"/>
      <c r="D316" s="17">
        <v>49.4</v>
      </c>
      <c r="E316" s="17">
        <v>91.2</v>
      </c>
      <c r="F316" s="41">
        <v>16.2</v>
      </c>
      <c r="G316" s="306"/>
      <c r="H316" s="17">
        <v>35.299999999999997</v>
      </c>
      <c r="I316" s="17">
        <v>93.3</v>
      </c>
      <c r="J316" s="17">
        <v>85.3</v>
      </c>
      <c r="K316" s="98">
        <v>85</v>
      </c>
      <c r="L316" s="286">
        <f>G316-C316</f>
        <v>0</v>
      </c>
      <c r="M316" s="99"/>
      <c r="N316" s="17"/>
      <c r="O316" s="41"/>
      <c r="P316" s="99">
        <v>62.1</v>
      </c>
      <c r="Q316" s="17">
        <v>17.399999999999999</v>
      </c>
      <c r="R316" s="17">
        <v>49.2</v>
      </c>
      <c r="S316" s="17">
        <v>49.1</v>
      </c>
      <c r="T316" s="17">
        <v>64.7</v>
      </c>
      <c r="U316" s="17">
        <v>64.5</v>
      </c>
      <c r="V316" s="17">
        <v>64.400000000000006</v>
      </c>
      <c r="W316" s="17">
        <v>68.5</v>
      </c>
      <c r="X316" s="17">
        <v>86.8</v>
      </c>
      <c r="Y316" s="17">
        <v>86.9</v>
      </c>
      <c r="Z316" s="17">
        <v>86.8</v>
      </c>
      <c r="AA316" s="17">
        <v>66.099999999999994</v>
      </c>
      <c r="AB316" s="17">
        <v>106.1</v>
      </c>
      <c r="AC316" s="17">
        <v>824</v>
      </c>
      <c r="AD316" s="17">
        <v>35.1</v>
      </c>
      <c r="AE316" s="41">
        <v>579</v>
      </c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>
        <v>347</v>
      </c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>
        <v>49.4</v>
      </c>
      <c r="E317" s="17">
        <v>93.1</v>
      </c>
      <c r="F317" s="41">
        <v>16.2</v>
      </c>
      <c r="G317" s="311"/>
      <c r="H317" s="17">
        <v>34.4</v>
      </c>
      <c r="I317" s="17">
        <v>92.8</v>
      </c>
      <c r="J317" s="17">
        <v>85.4</v>
      </c>
      <c r="K317" s="98">
        <v>85.1</v>
      </c>
      <c r="L317" s="266"/>
      <c r="M317" s="99"/>
      <c r="N317" s="17"/>
      <c r="O317" s="41"/>
      <c r="P317" s="99">
        <v>63.1</v>
      </c>
      <c r="Q317" s="17">
        <v>17.5</v>
      </c>
      <c r="R317" s="17">
        <v>49.2</v>
      </c>
      <c r="S317" s="17">
        <v>49.1</v>
      </c>
      <c r="T317" s="17">
        <v>64.400000000000006</v>
      </c>
      <c r="U317" s="17">
        <v>64.2</v>
      </c>
      <c r="V317" s="17">
        <v>64</v>
      </c>
      <c r="W317" s="17">
        <v>68.2</v>
      </c>
      <c r="X317" s="40">
        <v>86.9</v>
      </c>
      <c r="Y317" s="17">
        <v>87</v>
      </c>
      <c r="Z317" s="17">
        <v>86.9</v>
      </c>
      <c r="AA317" s="17">
        <v>65.8</v>
      </c>
      <c r="AB317" s="17">
        <v>105.8</v>
      </c>
      <c r="AC317" s="17">
        <v>824</v>
      </c>
      <c r="AD317" s="17">
        <v>35</v>
      </c>
      <c r="AE317" s="41">
        <v>583</v>
      </c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>
        <v>352</v>
      </c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>
        <v>49.4</v>
      </c>
      <c r="E318" s="17">
        <v>89.5</v>
      </c>
      <c r="F318" s="41">
        <v>15.8</v>
      </c>
      <c r="G318" s="311"/>
      <c r="H318" s="17">
        <v>34.5</v>
      </c>
      <c r="I318" s="17">
        <v>92.4</v>
      </c>
      <c r="J318" s="17">
        <v>85.5</v>
      </c>
      <c r="K318" s="98">
        <v>85.2</v>
      </c>
      <c r="L318" s="266"/>
      <c r="M318" s="99"/>
      <c r="N318" s="17"/>
      <c r="O318" s="41"/>
      <c r="P318" s="99">
        <v>62</v>
      </c>
      <c r="Q318" s="17">
        <v>17.2</v>
      </c>
      <c r="R318" s="17">
        <v>49.2</v>
      </c>
      <c r="S318" s="17">
        <v>49.1</v>
      </c>
      <c r="T318" s="17">
        <v>64.5</v>
      </c>
      <c r="U318" s="17">
        <v>64.3</v>
      </c>
      <c r="V318" s="17">
        <v>64.099999999999994</v>
      </c>
      <c r="W318" s="17">
        <v>68.3</v>
      </c>
      <c r="X318" s="17">
        <v>87.1</v>
      </c>
      <c r="Y318" s="17">
        <v>87.1</v>
      </c>
      <c r="Z318" s="17">
        <v>87</v>
      </c>
      <c r="AA318" s="17">
        <v>65.900000000000006</v>
      </c>
      <c r="AB318" s="17">
        <v>105</v>
      </c>
      <c r="AC318" s="17">
        <v>825</v>
      </c>
      <c r="AD318" s="17">
        <v>35</v>
      </c>
      <c r="AE318" s="41">
        <v>585</v>
      </c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>
        <v>353</v>
      </c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>
        <v>49.4</v>
      </c>
      <c r="E319" s="17">
        <v>90.9</v>
      </c>
      <c r="F319" s="41">
        <v>16.2</v>
      </c>
      <c r="G319" s="311"/>
      <c r="H319" s="17">
        <v>37.799999999999997</v>
      </c>
      <c r="I319" s="17">
        <v>89.6</v>
      </c>
      <c r="J319" s="17">
        <v>86.9</v>
      </c>
      <c r="K319" s="98">
        <v>86.7</v>
      </c>
      <c r="L319" s="266"/>
      <c r="M319" s="99"/>
      <c r="N319" s="17"/>
      <c r="O319" s="41"/>
      <c r="P319" s="99">
        <v>61.2</v>
      </c>
      <c r="Q319" s="17">
        <v>17.8</v>
      </c>
      <c r="R319" s="17">
        <v>49.2</v>
      </c>
      <c r="S319" s="17">
        <v>49.2</v>
      </c>
      <c r="T319" s="17">
        <v>67.099999999999994</v>
      </c>
      <c r="U319" s="17">
        <v>67</v>
      </c>
      <c r="V319" s="17">
        <v>66.7</v>
      </c>
      <c r="W319" s="17">
        <v>71.2</v>
      </c>
      <c r="X319" s="17">
        <v>88.4</v>
      </c>
      <c r="Y319" s="17">
        <v>88.5</v>
      </c>
      <c r="Z319" s="17">
        <v>88.4</v>
      </c>
      <c r="AA319" s="17">
        <v>68.599999999999994</v>
      </c>
      <c r="AB319" s="17">
        <v>104</v>
      </c>
      <c r="AC319" s="17">
        <v>823</v>
      </c>
      <c r="AD319" s="17">
        <v>35</v>
      </c>
      <c r="AE319" s="41">
        <v>592</v>
      </c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>
        <v>357</v>
      </c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>
        <v>49.4</v>
      </c>
      <c r="E320" s="17">
        <v>90.9</v>
      </c>
      <c r="F320" s="41">
        <v>17.100000000000001</v>
      </c>
      <c r="G320" s="311"/>
      <c r="H320" s="17">
        <v>38.5</v>
      </c>
      <c r="I320" s="17">
        <v>95.2</v>
      </c>
      <c r="J320" s="17">
        <v>86.2</v>
      </c>
      <c r="K320" s="98">
        <v>85.9</v>
      </c>
      <c r="L320" s="266"/>
      <c r="M320" s="99"/>
      <c r="N320" s="17"/>
      <c r="O320" s="41"/>
      <c r="P320" s="99">
        <v>96.1</v>
      </c>
      <c r="Q320" s="17">
        <v>18.600000000000001</v>
      </c>
      <c r="R320" s="17">
        <v>49.1</v>
      </c>
      <c r="S320" s="40">
        <v>49</v>
      </c>
      <c r="T320" s="17">
        <v>66.900000000000006</v>
      </c>
      <c r="U320" s="17">
        <v>66.7</v>
      </c>
      <c r="V320" s="17">
        <v>66.5</v>
      </c>
      <c r="W320" s="17">
        <v>70.8</v>
      </c>
      <c r="X320" s="17">
        <v>87.7</v>
      </c>
      <c r="Y320" s="17">
        <v>87.8</v>
      </c>
      <c r="Z320" s="17">
        <v>87.7</v>
      </c>
      <c r="AA320" s="17">
        <v>68.3</v>
      </c>
      <c r="AB320" s="17">
        <v>103.5</v>
      </c>
      <c r="AC320" s="17">
        <v>820</v>
      </c>
      <c r="AD320" s="17">
        <v>12.2</v>
      </c>
      <c r="AE320" s="41">
        <v>583</v>
      </c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>
        <v>49.4</v>
      </c>
      <c r="E321" s="17">
        <v>92.4</v>
      </c>
      <c r="F321" s="41">
        <v>17.600000000000001</v>
      </c>
      <c r="G321" s="311"/>
      <c r="H321" s="17">
        <v>39.1</v>
      </c>
      <c r="I321" s="17">
        <v>95.9</v>
      </c>
      <c r="J321" s="17">
        <v>84.9</v>
      </c>
      <c r="K321" s="98">
        <v>84.7</v>
      </c>
      <c r="L321" s="266"/>
      <c r="M321" s="99"/>
      <c r="N321" s="17"/>
      <c r="O321" s="41"/>
      <c r="P321" s="99">
        <v>96.9</v>
      </c>
      <c r="Q321" s="17">
        <v>19.100000000000001</v>
      </c>
      <c r="R321" s="17">
        <v>49.1</v>
      </c>
      <c r="S321" s="17">
        <v>49</v>
      </c>
      <c r="T321" s="17">
        <v>66.3</v>
      </c>
      <c r="U321" s="17">
        <v>66.099999999999994</v>
      </c>
      <c r="V321" s="17">
        <v>66</v>
      </c>
      <c r="W321" s="17">
        <v>70.099999999999994</v>
      </c>
      <c r="X321" s="17">
        <v>86.5</v>
      </c>
      <c r="Y321" s="17">
        <v>86.6</v>
      </c>
      <c r="Z321" s="17">
        <v>86.4</v>
      </c>
      <c r="AA321" s="17">
        <v>67.7</v>
      </c>
      <c r="AB321" s="17">
        <v>103.8</v>
      </c>
      <c r="AC321" s="17">
        <v>818</v>
      </c>
      <c r="AD321" s="17">
        <v>12.2</v>
      </c>
      <c r="AE321" s="41">
        <v>574</v>
      </c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>
        <v>49.3</v>
      </c>
      <c r="E322" s="17">
        <v>91.7</v>
      </c>
      <c r="F322" s="41">
        <v>17.8</v>
      </c>
      <c r="G322" s="311"/>
      <c r="H322" s="17">
        <v>39.5</v>
      </c>
      <c r="I322" s="17">
        <v>96.4</v>
      </c>
      <c r="J322" s="17">
        <v>84.1</v>
      </c>
      <c r="K322" s="98">
        <v>83.8</v>
      </c>
      <c r="L322" s="266"/>
      <c r="M322" s="99"/>
      <c r="N322" s="17"/>
      <c r="O322" s="41"/>
      <c r="P322" s="99">
        <v>98</v>
      </c>
      <c r="Q322" s="17">
        <v>19.3</v>
      </c>
      <c r="R322" s="17">
        <v>49.1</v>
      </c>
      <c r="S322" s="17">
        <v>49</v>
      </c>
      <c r="T322" s="17">
        <v>65.900000000000006</v>
      </c>
      <c r="U322" s="17">
        <v>65.7</v>
      </c>
      <c r="V322" s="17">
        <v>65.5</v>
      </c>
      <c r="W322" s="17">
        <v>69.599999999999994</v>
      </c>
      <c r="X322" s="17">
        <v>85.6</v>
      </c>
      <c r="Y322" s="17">
        <v>85.7</v>
      </c>
      <c r="Z322" s="17">
        <v>85.6</v>
      </c>
      <c r="AA322" s="17">
        <v>67.3</v>
      </c>
      <c r="AB322" s="17">
        <v>104</v>
      </c>
      <c r="AC322" s="17">
        <v>818</v>
      </c>
      <c r="AD322" s="17">
        <v>12</v>
      </c>
      <c r="AE322" s="41">
        <v>569</v>
      </c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>
        <v>49.3</v>
      </c>
      <c r="E323" s="17">
        <v>91.7</v>
      </c>
      <c r="F323" s="41">
        <v>18.100000000000001</v>
      </c>
      <c r="G323" s="311"/>
      <c r="H323" s="17">
        <v>38.6</v>
      </c>
      <c r="I323" s="17">
        <v>96.3</v>
      </c>
      <c r="J323" s="17">
        <v>83.8</v>
      </c>
      <c r="K323" s="98">
        <v>83.5</v>
      </c>
      <c r="L323" s="266"/>
      <c r="M323" s="99"/>
      <c r="N323" s="17"/>
      <c r="O323" s="41"/>
      <c r="P323" s="99">
        <v>97.2</v>
      </c>
      <c r="Q323" s="17">
        <v>19.5</v>
      </c>
      <c r="R323" s="17">
        <v>49.1</v>
      </c>
      <c r="S323" s="17">
        <v>49</v>
      </c>
      <c r="T323" s="17">
        <v>65.8</v>
      </c>
      <c r="U323" s="17">
        <v>65.599999999999994</v>
      </c>
      <c r="V323" s="17">
        <v>65.400000000000006</v>
      </c>
      <c r="W323" s="17">
        <v>69.5</v>
      </c>
      <c r="X323" s="17">
        <v>85.4</v>
      </c>
      <c r="Y323" s="17">
        <v>85.4</v>
      </c>
      <c r="Z323" s="17">
        <v>85.3</v>
      </c>
      <c r="AA323" s="17">
        <v>67.3</v>
      </c>
      <c r="AB323" s="17">
        <v>104.2</v>
      </c>
      <c r="AC323" s="17">
        <v>819</v>
      </c>
      <c r="AD323" s="17">
        <v>12.2</v>
      </c>
      <c r="AE323" s="41">
        <v>567</v>
      </c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>
        <v>49.3</v>
      </c>
      <c r="E324" s="17">
        <v>91.5</v>
      </c>
      <c r="F324" s="41">
        <v>18</v>
      </c>
      <c r="G324" s="311"/>
      <c r="H324" s="17">
        <v>37.4</v>
      </c>
      <c r="I324" s="17">
        <v>95.8</v>
      </c>
      <c r="J324" s="17">
        <v>84.2</v>
      </c>
      <c r="K324" s="98">
        <v>83.9</v>
      </c>
      <c r="L324" s="266"/>
      <c r="M324" s="99"/>
      <c r="N324" s="17"/>
      <c r="O324" s="41"/>
      <c r="P324" s="99">
        <v>97.4</v>
      </c>
      <c r="Q324" s="17">
        <v>19.3</v>
      </c>
      <c r="R324" s="17">
        <v>49.1</v>
      </c>
      <c r="S324" s="17">
        <v>49</v>
      </c>
      <c r="T324" s="17">
        <v>65.7</v>
      </c>
      <c r="U324" s="17">
        <v>65.599999999999994</v>
      </c>
      <c r="V324" s="17">
        <v>65.400000000000006</v>
      </c>
      <c r="W324" s="17">
        <v>69.5</v>
      </c>
      <c r="X324" s="17">
        <v>85.8</v>
      </c>
      <c r="Y324" s="17">
        <v>85.5</v>
      </c>
      <c r="Z324" s="17">
        <v>85.7</v>
      </c>
      <c r="AA324" s="17">
        <v>67.2</v>
      </c>
      <c r="AB324" s="17">
        <v>103.8</v>
      </c>
      <c r="AC324" s="17">
        <v>818</v>
      </c>
      <c r="AD324" s="17">
        <v>12</v>
      </c>
      <c r="AE324" s="41">
        <v>569</v>
      </c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>
        <v>49.3</v>
      </c>
      <c r="E325" s="17">
        <v>92.5</v>
      </c>
      <c r="F325" s="41">
        <v>18.100000000000001</v>
      </c>
      <c r="G325" s="311"/>
      <c r="H325" s="17">
        <v>37.1</v>
      </c>
      <c r="I325" s="17">
        <v>96.3</v>
      </c>
      <c r="J325" s="17">
        <v>84.1</v>
      </c>
      <c r="K325" s="98">
        <v>83.8</v>
      </c>
      <c r="L325" s="266"/>
      <c r="M325" s="99"/>
      <c r="N325" s="17"/>
      <c r="O325" s="41"/>
      <c r="P325" s="99">
        <v>97.6</v>
      </c>
      <c r="Q325" s="17">
        <v>19.3</v>
      </c>
      <c r="R325" s="17">
        <v>49.1</v>
      </c>
      <c r="S325" s="17">
        <v>49</v>
      </c>
      <c r="T325" s="17">
        <v>65.7</v>
      </c>
      <c r="U325" s="17">
        <v>65.599999999999994</v>
      </c>
      <c r="V325" s="17">
        <v>65.400000000000006</v>
      </c>
      <c r="W325" s="17">
        <v>69.5</v>
      </c>
      <c r="X325" s="17">
        <v>85.6</v>
      </c>
      <c r="Y325" s="17">
        <v>85.7</v>
      </c>
      <c r="Z325" s="17">
        <v>85.5</v>
      </c>
      <c r="AA325" s="17">
        <v>67.2</v>
      </c>
      <c r="AB325" s="17">
        <v>104.5</v>
      </c>
      <c r="AC325" s="17">
        <v>819</v>
      </c>
      <c r="AD325" s="17">
        <v>12.2</v>
      </c>
      <c r="AE325" s="41">
        <v>570</v>
      </c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>
        <v>49.3</v>
      </c>
      <c r="E326" s="17">
        <v>93.1</v>
      </c>
      <c r="F326" s="41">
        <v>18</v>
      </c>
      <c r="G326" s="311"/>
      <c r="H326" s="17">
        <v>37</v>
      </c>
      <c r="I326" s="17">
        <v>96.2</v>
      </c>
      <c r="J326" s="17">
        <v>83.7</v>
      </c>
      <c r="K326" s="98">
        <v>83.4</v>
      </c>
      <c r="L326" s="266"/>
      <c r="M326" s="99"/>
      <c r="N326" s="17"/>
      <c r="O326" s="41"/>
      <c r="P326" s="99">
        <v>97.8</v>
      </c>
      <c r="Q326" s="17">
        <v>19.3</v>
      </c>
      <c r="R326" s="17">
        <v>49.1</v>
      </c>
      <c r="S326" s="17">
        <v>49</v>
      </c>
      <c r="T326" s="17">
        <v>65.400000000000006</v>
      </c>
      <c r="U326" s="17">
        <v>65.2</v>
      </c>
      <c r="V326" s="17">
        <v>65</v>
      </c>
      <c r="W326" s="17">
        <v>69.099999999999994</v>
      </c>
      <c r="X326" s="17">
        <v>85.3</v>
      </c>
      <c r="Y326" s="17">
        <v>85.4</v>
      </c>
      <c r="Z326" s="17">
        <v>85.2</v>
      </c>
      <c r="AA326" s="17">
        <v>66.8</v>
      </c>
      <c r="AB326" s="17">
        <v>104.6</v>
      </c>
      <c r="AC326" s="17">
        <v>818</v>
      </c>
      <c r="AD326" s="17">
        <v>12.2</v>
      </c>
      <c r="AE326" s="41">
        <v>567</v>
      </c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>
        <v>49.3</v>
      </c>
      <c r="E327" s="17">
        <v>92.3</v>
      </c>
      <c r="F327" s="41">
        <v>18</v>
      </c>
      <c r="G327" s="312"/>
      <c r="H327" s="17">
        <v>36.799999999999997</v>
      </c>
      <c r="I327" s="17">
        <v>96.9</v>
      </c>
      <c r="J327" s="17">
        <v>83.4</v>
      </c>
      <c r="K327" s="98">
        <v>83.1</v>
      </c>
      <c r="L327" s="267"/>
      <c r="M327" s="99"/>
      <c r="N327" s="17"/>
      <c r="O327" s="41"/>
      <c r="P327" s="99">
        <v>97.9</v>
      </c>
      <c r="Q327" s="17">
        <v>19.2</v>
      </c>
      <c r="R327" s="17">
        <v>49</v>
      </c>
      <c r="S327" s="17">
        <v>49</v>
      </c>
      <c r="T327" s="17">
        <v>65</v>
      </c>
      <c r="U327" s="17">
        <v>64.8</v>
      </c>
      <c r="V327" s="17">
        <v>64.7</v>
      </c>
      <c r="W327" s="17">
        <v>68.599999999999994</v>
      </c>
      <c r="X327" s="17">
        <v>85</v>
      </c>
      <c r="Y327" s="17">
        <v>85</v>
      </c>
      <c r="Z327" s="17">
        <v>84.9</v>
      </c>
      <c r="AA327" s="17">
        <v>66.400000000000006</v>
      </c>
      <c r="AB327" s="17">
        <v>104.9</v>
      </c>
      <c r="AC327" s="17">
        <v>818</v>
      </c>
      <c r="AD327" s="17">
        <v>12</v>
      </c>
      <c r="AE327" s="41">
        <v>564</v>
      </c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>
        <f>AVERAGE($D$316:$D$327)</f>
        <v>49.349999999999994</v>
      </c>
      <c r="E328" s="78">
        <f>AVERAGE($E$316:$E$327)</f>
        <v>91.733333333333348</v>
      </c>
      <c r="F328" s="102">
        <f>AVERAGE($F$316:$F$327)</f>
        <v>17.258333333333333</v>
      </c>
      <c r="G328" s="77" t="e">
        <f>AVERAGE(G316:G327)</f>
        <v>#DIV/0!</v>
      </c>
      <c r="H328" s="78">
        <f>AVERAGE($H$316:$H$327)</f>
        <v>37.166666666666671</v>
      </c>
      <c r="I328" s="78">
        <f>AVERAGE($I$316:$I$327)</f>
        <v>94.758333333333326</v>
      </c>
      <c r="J328" s="78">
        <f>AVERAGE(J316:J327)</f>
        <v>84.791666666666671</v>
      </c>
      <c r="K328" s="103">
        <f>AVERAGE($K$316:$K$327)</f>
        <v>84.508333333333326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>
        <f t="shared" si="49"/>
        <v>85.608333333333334</v>
      </c>
      <c r="Q328" s="78">
        <f t="shared" si="49"/>
        <v>18.625</v>
      </c>
      <c r="R328" s="78">
        <f t="shared" si="49"/>
        <v>49.125000000000007</v>
      </c>
      <c r="S328" s="78">
        <f t="shared" si="49"/>
        <v>49.041666666666664</v>
      </c>
      <c r="T328" s="78">
        <f t="shared" si="49"/>
        <v>65.616666666666674</v>
      </c>
      <c r="U328" s="78">
        <f t="shared" si="49"/>
        <v>65.441666666666663</v>
      </c>
      <c r="V328" s="78">
        <f t="shared" si="49"/>
        <v>65.25833333333334</v>
      </c>
      <c r="W328" s="78">
        <f t="shared" si="49"/>
        <v>69.408333333333346</v>
      </c>
      <c r="X328" s="78">
        <f t="shared" si="49"/>
        <v>86.341666666666654</v>
      </c>
      <c r="Y328" s="78">
        <f t="shared" si="49"/>
        <v>86.383333333333326</v>
      </c>
      <c r="Z328" s="78">
        <f t="shared" si="49"/>
        <v>86.283333333333346</v>
      </c>
      <c r="AA328" s="78">
        <f t="shared" si="49"/>
        <v>67.05</v>
      </c>
      <c r="AB328" s="78">
        <f t="shared" si="49"/>
        <v>104.51666666666665</v>
      </c>
      <c r="AC328" s="78">
        <f t="shared" si="49"/>
        <v>820.33333333333337</v>
      </c>
      <c r="AD328" s="78">
        <f t="shared" si="49"/>
        <v>19.758333333333329</v>
      </c>
      <c r="AE328" s="102">
        <f>AVERAGE($AE$316:$AE$327)</f>
        <v>575.16666666666663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>
        <f>AVERAGE($AU$316:$AU$327)</f>
        <v>352.25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45408</v>
      </c>
      <c r="B329" s="11">
        <v>24.0833333333333</v>
      </c>
      <c r="C329" s="306"/>
      <c r="D329" s="17">
        <v>49.3</v>
      </c>
      <c r="E329" s="17">
        <v>92.1</v>
      </c>
      <c r="F329" s="41">
        <v>17.8</v>
      </c>
      <c r="G329" s="306"/>
      <c r="H329" s="17">
        <v>36.5</v>
      </c>
      <c r="I329" s="17">
        <v>97.7</v>
      </c>
      <c r="J329" s="17">
        <v>83</v>
      </c>
      <c r="K329" s="98">
        <v>82.7</v>
      </c>
      <c r="L329" s="286">
        <f>G329-C329</f>
        <v>0</v>
      </c>
      <c r="M329" s="99"/>
      <c r="N329" s="17"/>
      <c r="O329" s="41"/>
      <c r="P329" s="99">
        <v>97.8</v>
      </c>
      <c r="Q329" s="17">
        <v>19</v>
      </c>
      <c r="R329" s="17">
        <v>49</v>
      </c>
      <c r="S329" s="17">
        <v>49</v>
      </c>
      <c r="T329" s="17">
        <v>64.5</v>
      </c>
      <c r="U329" s="17">
        <v>64.400000000000006</v>
      </c>
      <c r="V329" s="17">
        <v>64.2</v>
      </c>
      <c r="W329" s="17">
        <v>68.2</v>
      </c>
      <c r="X329" s="17">
        <v>84.6</v>
      </c>
      <c r="Y329" s="17">
        <v>84.7</v>
      </c>
      <c r="Z329" s="17">
        <v>84.6</v>
      </c>
      <c r="AA329" s="17">
        <v>66</v>
      </c>
      <c r="AB329" s="17">
        <v>104.6</v>
      </c>
      <c r="AC329" s="17">
        <v>819</v>
      </c>
      <c r="AD329" s="17">
        <v>12</v>
      </c>
      <c r="AE329" s="41">
        <v>562</v>
      </c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>
        <v>49.3</v>
      </c>
      <c r="E330" s="17">
        <v>94.1</v>
      </c>
      <c r="F330" s="41">
        <v>17.7</v>
      </c>
      <c r="G330" s="311"/>
      <c r="H330" s="17">
        <v>34.9</v>
      </c>
      <c r="I330" s="17">
        <v>97</v>
      </c>
      <c r="J330" s="17">
        <v>83.1</v>
      </c>
      <c r="K330" s="98">
        <v>82.8</v>
      </c>
      <c r="L330" s="266"/>
      <c r="M330" s="99"/>
      <c r="N330" s="17"/>
      <c r="O330" s="41"/>
      <c r="P330" s="99">
        <v>98.1</v>
      </c>
      <c r="Q330" s="17">
        <v>18.8</v>
      </c>
      <c r="R330" s="17">
        <v>49</v>
      </c>
      <c r="S330" s="17">
        <v>49</v>
      </c>
      <c r="T330" s="17">
        <v>64.2</v>
      </c>
      <c r="U330" s="17">
        <v>64</v>
      </c>
      <c r="V330" s="17">
        <v>63.8</v>
      </c>
      <c r="W330" s="17">
        <v>67.8</v>
      </c>
      <c r="X330" s="17">
        <v>84.7</v>
      </c>
      <c r="Y330" s="17">
        <v>84.7</v>
      </c>
      <c r="Z330" s="17">
        <v>84.6</v>
      </c>
      <c r="AA330" s="17">
        <v>65.5</v>
      </c>
      <c r="AB330" s="17">
        <v>105</v>
      </c>
      <c r="AC330" s="17">
        <v>818</v>
      </c>
      <c r="AD330" s="17">
        <v>12</v>
      </c>
      <c r="AE330" s="41">
        <v>563</v>
      </c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>
        <v>49.3</v>
      </c>
      <c r="E331" s="17">
        <v>94.6</v>
      </c>
      <c r="F331" s="41">
        <v>17.5</v>
      </c>
      <c r="G331" s="311"/>
      <c r="H331" s="17">
        <v>34.799999999999997</v>
      </c>
      <c r="I331" s="17">
        <v>96.8</v>
      </c>
      <c r="J331" s="17">
        <v>83.1</v>
      </c>
      <c r="K331" s="98">
        <v>82.8</v>
      </c>
      <c r="L331" s="266"/>
      <c r="M331" s="99"/>
      <c r="N331" s="17"/>
      <c r="O331" s="41"/>
      <c r="P331" s="99">
        <v>98.6</v>
      </c>
      <c r="Q331" s="17">
        <v>18.7</v>
      </c>
      <c r="R331" s="17">
        <v>49</v>
      </c>
      <c r="S331" s="17">
        <v>49</v>
      </c>
      <c r="T331" s="17">
        <v>63.9</v>
      </c>
      <c r="U331" s="17">
        <v>63.8</v>
      </c>
      <c r="V331" s="17">
        <v>63.6</v>
      </c>
      <c r="W331" s="17">
        <v>67.5</v>
      </c>
      <c r="X331" s="17">
        <v>84.7</v>
      </c>
      <c r="Y331" s="17">
        <v>84.8</v>
      </c>
      <c r="Z331" s="17">
        <v>84.7</v>
      </c>
      <c r="AA331" s="17">
        <v>65.3</v>
      </c>
      <c r="AB331" s="17">
        <v>105.3</v>
      </c>
      <c r="AC331" s="17">
        <v>819</v>
      </c>
      <c r="AD331" s="17">
        <v>12</v>
      </c>
      <c r="AE331" s="41">
        <v>563</v>
      </c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>
        <v>49.3</v>
      </c>
      <c r="E332" s="17">
        <v>95.5</v>
      </c>
      <c r="F332" s="41">
        <v>17.3</v>
      </c>
      <c r="G332" s="311"/>
      <c r="H332" s="17">
        <v>36.5</v>
      </c>
      <c r="I332" s="17">
        <v>96.6</v>
      </c>
      <c r="J332" s="17">
        <v>83.5</v>
      </c>
      <c r="K332" s="98">
        <v>83.3</v>
      </c>
      <c r="L332" s="266"/>
      <c r="M332" s="99"/>
      <c r="N332" s="17"/>
      <c r="O332" s="41"/>
      <c r="P332" s="99">
        <v>98.1</v>
      </c>
      <c r="Q332" s="17">
        <v>18.5</v>
      </c>
      <c r="R332" s="17">
        <v>49</v>
      </c>
      <c r="S332" s="17">
        <v>49</v>
      </c>
      <c r="T332" s="17">
        <v>64.400000000000006</v>
      </c>
      <c r="U332" s="17">
        <v>64.2</v>
      </c>
      <c r="V332" s="17">
        <v>64.099999999999994</v>
      </c>
      <c r="W332" s="17">
        <v>68.099999999999994</v>
      </c>
      <c r="X332" s="17">
        <v>85.2</v>
      </c>
      <c r="Y332" s="17">
        <v>85.2</v>
      </c>
      <c r="Z332" s="17">
        <v>85.1</v>
      </c>
      <c r="AA332" s="17">
        <v>65.8</v>
      </c>
      <c r="AB332" s="17">
        <v>104.5</v>
      </c>
      <c r="AC332" s="17">
        <v>818</v>
      </c>
      <c r="AD332" s="17">
        <v>12</v>
      </c>
      <c r="AE332" s="41">
        <v>566</v>
      </c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>
        <v>49.4</v>
      </c>
      <c r="E333" s="17">
        <v>92.6</v>
      </c>
      <c r="F333" s="41">
        <v>18</v>
      </c>
      <c r="G333" s="311"/>
      <c r="H333" s="17">
        <v>46</v>
      </c>
      <c r="I333" s="17">
        <v>97.9</v>
      </c>
      <c r="J333" s="17">
        <v>83.9</v>
      </c>
      <c r="K333" s="98">
        <v>83.6</v>
      </c>
      <c r="L333" s="266"/>
      <c r="M333" s="99"/>
      <c r="N333" s="17"/>
      <c r="O333" s="41"/>
      <c r="P333" s="99">
        <v>97.8</v>
      </c>
      <c r="Q333" s="17">
        <v>19.5</v>
      </c>
      <c r="R333" s="17">
        <v>49.1</v>
      </c>
      <c r="S333" s="17">
        <v>49</v>
      </c>
      <c r="T333" s="17">
        <v>66.400000000000006</v>
      </c>
      <c r="U333" s="17">
        <v>66.2</v>
      </c>
      <c r="V333" s="17">
        <v>66.099999999999994</v>
      </c>
      <c r="W333" s="17">
        <v>70.099999999999994</v>
      </c>
      <c r="X333" s="17">
        <v>85.5</v>
      </c>
      <c r="Y333" s="17">
        <v>85.6</v>
      </c>
      <c r="Z333" s="17">
        <v>85.4</v>
      </c>
      <c r="AA333" s="17">
        <v>67.8</v>
      </c>
      <c r="AB333" s="17">
        <v>104.3</v>
      </c>
      <c r="AC333" s="17">
        <v>818</v>
      </c>
      <c r="AD333" s="17">
        <v>11.9</v>
      </c>
      <c r="AE333" s="41">
        <v>568</v>
      </c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>
        <v>49.4</v>
      </c>
      <c r="E334" s="17">
        <v>91.3</v>
      </c>
      <c r="F334" s="41">
        <v>18.600000000000001</v>
      </c>
      <c r="G334" s="311"/>
      <c r="H334" s="17">
        <v>48</v>
      </c>
      <c r="I334" s="17">
        <v>98.9</v>
      </c>
      <c r="J334" s="17">
        <v>83.4</v>
      </c>
      <c r="K334" s="98">
        <v>83.1</v>
      </c>
      <c r="L334" s="266"/>
      <c r="M334" s="99"/>
      <c r="N334" s="17"/>
      <c r="O334" s="41"/>
      <c r="P334" s="99">
        <v>98.4</v>
      </c>
      <c r="Q334" s="17">
        <v>20</v>
      </c>
      <c r="R334" s="17">
        <v>49.1</v>
      </c>
      <c r="S334" s="17">
        <v>49</v>
      </c>
      <c r="T334" s="17">
        <v>66.7</v>
      </c>
      <c r="U334" s="17">
        <v>66.599999999999994</v>
      </c>
      <c r="V334" s="17">
        <v>66.400000000000006</v>
      </c>
      <c r="W334" s="17">
        <v>70.5</v>
      </c>
      <c r="X334" s="17">
        <v>85.1</v>
      </c>
      <c r="Y334" s="17">
        <v>85.1</v>
      </c>
      <c r="Z334" s="17">
        <v>85</v>
      </c>
      <c r="AA334" s="17">
        <v>68.2</v>
      </c>
      <c r="AB334" s="17">
        <v>104.1</v>
      </c>
      <c r="AC334" s="17">
        <v>820</v>
      </c>
      <c r="AD334" s="17">
        <v>12.3</v>
      </c>
      <c r="AE334" s="41">
        <v>564</v>
      </c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>
        <v>308</v>
      </c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>
        <v>49.3</v>
      </c>
      <c r="E335" s="17">
        <v>90.7</v>
      </c>
      <c r="F335" s="41">
        <v>18.899999999999999</v>
      </c>
      <c r="G335" s="311"/>
      <c r="H335" s="17">
        <v>48.1</v>
      </c>
      <c r="I335" s="17">
        <v>97.6</v>
      </c>
      <c r="J335" s="17">
        <v>82.7</v>
      </c>
      <c r="K335" s="98">
        <v>82.4</v>
      </c>
      <c r="L335" s="266"/>
      <c r="M335" s="99"/>
      <c r="N335" s="17"/>
      <c r="O335" s="41"/>
      <c r="P335" s="99">
        <v>99</v>
      </c>
      <c r="Q335" s="17">
        <v>20.3</v>
      </c>
      <c r="R335" s="17">
        <v>49</v>
      </c>
      <c r="S335" s="17">
        <v>49</v>
      </c>
      <c r="T335" s="17">
        <v>66.400000000000006</v>
      </c>
      <c r="U335" s="17">
        <v>66.3</v>
      </c>
      <c r="V335" s="17">
        <v>66.099999999999994</v>
      </c>
      <c r="W335" s="17">
        <v>70.099999999999994</v>
      </c>
      <c r="X335" s="17">
        <v>84.3</v>
      </c>
      <c r="Y335" s="17">
        <v>84.3</v>
      </c>
      <c r="Z335" s="17">
        <v>84.2</v>
      </c>
      <c r="AA335" s="17">
        <v>67.8</v>
      </c>
      <c r="AB335" s="17">
        <v>104.4</v>
      </c>
      <c r="AC335" s="17">
        <v>818</v>
      </c>
      <c r="AD335" s="17">
        <v>11.9</v>
      </c>
      <c r="AE335" s="41">
        <v>558</v>
      </c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>
        <v>309</v>
      </c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>
        <v>49.3</v>
      </c>
      <c r="E336" s="17">
        <v>89.9</v>
      </c>
      <c r="F336" s="41">
        <v>18.899999999999999</v>
      </c>
      <c r="G336" s="311"/>
      <c r="H336" s="17">
        <v>47.3</v>
      </c>
      <c r="I336" s="17">
        <v>98.5</v>
      </c>
      <c r="J336" s="17">
        <v>81.900000000000006</v>
      </c>
      <c r="K336" s="98">
        <v>81.599999999999994</v>
      </c>
      <c r="L336" s="266"/>
      <c r="M336" s="99"/>
      <c r="N336" s="17"/>
      <c r="O336" s="41"/>
      <c r="P336" s="99">
        <v>99.1</v>
      </c>
      <c r="Q336" s="17">
        <v>20.2</v>
      </c>
      <c r="R336" s="17">
        <v>49</v>
      </c>
      <c r="S336" s="17">
        <v>49</v>
      </c>
      <c r="T336" s="17">
        <v>65.599999999999994</v>
      </c>
      <c r="U336" s="17">
        <v>65.5</v>
      </c>
      <c r="V336" s="17">
        <v>65.3</v>
      </c>
      <c r="W336" s="17">
        <v>69.2</v>
      </c>
      <c r="X336" s="17">
        <v>83.6</v>
      </c>
      <c r="Y336" s="17">
        <v>83.6</v>
      </c>
      <c r="Z336" s="17">
        <v>83.5</v>
      </c>
      <c r="AA336" s="17">
        <v>67.099999999999994</v>
      </c>
      <c r="AB336" s="17">
        <v>104.4</v>
      </c>
      <c r="AC336" s="17">
        <v>818</v>
      </c>
      <c r="AD336" s="17">
        <v>12.2</v>
      </c>
      <c r="AE336" s="41">
        <v>555</v>
      </c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>
        <v>309</v>
      </c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>
        <v>49.2</v>
      </c>
      <c r="E337" s="17">
        <v>94.1</v>
      </c>
      <c r="F337" s="41">
        <v>18.399999999999999</v>
      </c>
      <c r="G337" s="311"/>
      <c r="H337" s="17">
        <v>45.9</v>
      </c>
      <c r="I337" s="17">
        <v>99</v>
      </c>
      <c r="J337" s="17">
        <v>81.8</v>
      </c>
      <c r="K337" s="98">
        <v>81.400000000000006</v>
      </c>
      <c r="L337" s="266"/>
      <c r="M337" s="99"/>
      <c r="N337" s="17"/>
      <c r="O337" s="41"/>
      <c r="P337" s="99">
        <v>98.3</v>
      </c>
      <c r="Q337" s="17">
        <v>19.600000000000001</v>
      </c>
      <c r="R337" s="17">
        <v>48.9</v>
      </c>
      <c r="S337" s="17">
        <v>48.9</v>
      </c>
      <c r="T337" s="17">
        <v>64.8</v>
      </c>
      <c r="U337" s="17">
        <v>64.7</v>
      </c>
      <c r="V337" s="17">
        <v>64.5</v>
      </c>
      <c r="W337" s="17">
        <v>68.3</v>
      </c>
      <c r="X337" s="17">
        <v>83.4</v>
      </c>
      <c r="Y337" s="17">
        <v>83.5</v>
      </c>
      <c r="Z337" s="17">
        <v>83.4</v>
      </c>
      <c r="AA337" s="17">
        <v>66.2</v>
      </c>
      <c r="AB337" s="17">
        <v>105.1</v>
      </c>
      <c r="AC337" s="17">
        <v>819</v>
      </c>
      <c r="AD337" s="17">
        <v>12.3</v>
      </c>
      <c r="AE337" s="41">
        <v>555</v>
      </c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>
        <v>308</v>
      </c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>
        <v>49.3</v>
      </c>
      <c r="E338" s="17">
        <v>91.4</v>
      </c>
      <c r="F338" s="41">
        <v>18.100000000000001</v>
      </c>
      <c r="G338" s="311"/>
      <c r="H338" s="17">
        <v>44.8</v>
      </c>
      <c r="I338" s="17">
        <v>98.7</v>
      </c>
      <c r="J338" s="17">
        <v>81.5</v>
      </c>
      <c r="K338" s="98">
        <v>81.2</v>
      </c>
      <c r="L338" s="266"/>
      <c r="M338" s="99"/>
      <c r="N338" s="17"/>
      <c r="O338" s="41"/>
      <c r="P338" s="99">
        <v>98.6</v>
      </c>
      <c r="Q338" s="17">
        <v>19.3</v>
      </c>
      <c r="R338" s="17">
        <v>49</v>
      </c>
      <c r="S338" s="17">
        <v>49</v>
      </c>
      <c r="T338" s="145">
        <v>64.2</v>
      </c>
      <c r="U338" s="17">
        <v>64</v>
      </c>
      <c r="V338" s="17">
        <v>63.9</v>
      </c>
      <c r="W338" s="17">
        <v>67.599999999999994</v>
      </c>
      <c r="X338" s="17">
        <v>83.2</v>
      </c>
      <c r="Y338" s="17">
        <v>83.3</v>
      </c>
      <c r="Z338" s="17">
        <v>83.1</v>
      </c>
      <c r="AA338" s="17">
        <v>65.5</v>
      </c>
      <c r="AB338" s="17">
        <v>105.2</v>
      </c>
      <c r="AC338" s="17">
        <v>818</v>
      </c>
      <c r="AD338" s="17">
        <v>12.2</v>
      </c>
      <c r="AE338" s="41">
        <v>553</v>
      </c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>
        <v>49.3</v>
      </c>
      <c r="E339" s="17">
        <v>93</v>
      </c>
      <c r="F339" s="41">
        <v>17.899999999999999</v>
      </c>
      <c r="G339" s="311"/>
      <c r="H339" s="17">
        <v>44.7</v>
      </c>
      <c r="I339" s="17">
        <v>99.6</v>
      </c>
      <c r="J339" s="17">
        <v>81.2</v>
      </c>
      <c r="K339" s="98">
        <v>80.900000000000006</v>
      </c>
      <c r="L339" s="266"/>
      <c r="M339" s="99"/>
      <c r="N339" s="17"/>
      <c r="O339" s="41"/>
      <c r="P339" s="99">
        <v>98.5</v>
      </c>
      <c r="Q339" s="17">
        <v>19.100000000000001</v>
      </c>
      <c r="R339" s="17">
        <v>49</v>
      </c>
      <c r="S339" s="17">
        <v>49</v>
      </c>
      <c r="T339" s="17">
        <v>63.7</v>
      </c>
      <c r="U339" s="17">
        <v>63.5</v>
      </c>
      <c r="V339" s="17">
        <v>63.3</v>
      </c>
      <c r="W339" s="17">
        <v>67.099999999999994</v>
      </c>
      <c r="X339" s="17">
        <v>82.9</v>
      </c>
      <c r="Y339" s="17">
        <v>83</v>
      </c>
      <c r="Z339" s="17">
        <v>82.9</v>
      </c>
      <c r="AA339" s="17">
        <v>65.099999999999994</v>
      </c>
      <c r="AB339" s="17">
        <v>105.5</v>
      </c>
      <c r="AC339" s="17">
        <v>820</v>
      </c>
      <c r="AD339" s="17">
        <v>12.2</v>
      </c>
      <c r="AE339" s="41">
        <v>551</v>
      </c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>
        <v>49.3</v>
      </c>
      <c r="E340" s="146">
        <v>95.9</v>
      </c>
      <c r="F340" s="41">
        <v>17.600000000000001</v>
      </c>
      <c r="G340" s="312"/>
      <c r="H340" s="17">
        <v>44.4</v>
      </c>
      <c r="I340" s="17">
        <v>100.5</v>
      </c>
      <c r="J340" s="17">
        <v>81.3</v>
      </c>
      <c r="K340" s="98">
        <v>80.900000000000006</v>
      </c>
      <c r="L340" s="267"/>
      <c r="M340" s="99"/>
      <c r="N340" s="17"/>
      <c r="O340" s="41"/>
      <c r="P340" s="99">
        <v>99.3</v>
      </c>
      <c r="Q340" s="17">
        <v>18.899999999999999</v>
      </c>
      <c r="R340" s="17">
        <v>49</v>
      </c>
      <c r="S340" s="17">
        <v>48.9</v>
      </c>
      <c r="T340" s="17">
        <v>63.4</v>
      </c>
      <c r="U340" s="17">
        <v>63.2</v>
      </c>
      <c r="V340" s="17">
        <v>63</v>
      </c>
      <c r="W340" s="17">
        <v>66.8</v>
      </c>
      <c r="X340" s="17">
        <v>83</v>
      </c>
      <c r="Y340" s="17">
        <v>83</v>
      </c>
      <c r="Z340" s="17">
        <v>82.8</v>
      </c>
      <c r="AA340" s="17">
        <v>64.7</v>
      </c>
      <c r="AB340" s="17">
        <v>105.4</v>
      </c>
      <c r="AC340" s="17">
        <v>818</v>
      </c>
      <c r="AD340" s="17">
        <v>12.2</v>
      </c>
      <c r="AE340" s="41">
        <v>549</v>
      </c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>
        <f>AVERAGE($D$329:$D$340)</f>
        <v>49.30833333333333</v>
      </c>
      <c r="E341" s="78">
        <f>AVERAGE($E$329:$E$340)</f>
        <v>92.933333333333337</v>
      </c>
      <c r="F341" s="102">
        <f>AVERAGE($F$329:$F$340)</f>
        <v>18.058333333333334</v>
      </c>
      <c r="G341" s="77" t="e">
        <f>AVERAGE(G329:G340)</f>
        <v>#DIV/0!</v>
      </c>
      <c r="H341" s="78">
        <f>AVERAGE($H$329:$H$340)</f>
        <v>42.658333333333331</v>
      </c>
      <c r="I341" s="78">
        <f>AVERAGE($I$329:$I$340)</f>
        <v>98.233333333333334</v>
      </c>
      <c r="J341" s="78">
        <f>AVERAGE(J329:J340)</f>
        <v>82.533333333333331</v>
      </c>
      <c r="K341" s="103">
        <f>AVERAGE($K$329:$K$340)</f>
        <v>82.225000000000009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>
        <f t="shared" si="51"/>
        <v>98.466666666666683</v>
      </c>
      <c r="Q341" s="158">
        <f t="shared" si="51"/>
        <v>19.324999999999999</v>
      </c>
      <c r="R341" s="78">
        <f t="shared" si="51"/>
        <v>49.008333333333326</v>
      </c>
      <c r="S341" s="78">
        <f t="shared" si="51"/>
        <v>48.983333333333327</v>
      </c>
      <c r="T341" s="78">
        <f t="shared" si="51"/>
        <v>64.850000000000009</v>
      </c>
      <c r="U341" s="78">
        <f t="shared" si="51"/>
        <v>64.7</v>
      </c>
      <c r="V341" s="78">
        <f t="shared" si="51"/>
        <v>64.524999999999991</v>
      </c>
      <c r="W341" s="78">
        <f t="shared" si="51"/>
        <v>68.441666666666677</v>
      </c>
      <c r="X341" s="78">
        <f t="shared" si="51"/>
        <v>84.183333333333323</v>
      </c>
      <c r="Y341" s="78">
        <f t="shared" si="51"/>
        <v>84.233333333333334</v>
      </c>
      <c r="Z341" s="78">
        <f t="shared" si="51"/>
        <v>84.108333333333334</v>
      </c>
      <c r="AA341" s="78">
        <f t="shared" si="51"/>
        <v>66.250000000000014</v>
      </c>
      <c r="AB341" s="78">
        <f t="shared" si="51"/>
        <v>104.81666666666666</v>
      </c>
      <c r="AC341" s="78">
        <f t="shared" si="51"/>
        <v>818.58333333333337</v>
      </c>
      <c r="AD341" s="78">
        <f t="shared" si="51"/>
        <v>12.1</v>
      </c>
      <c r="AE341" s="102">
        <f>AVERAGE($AE$329:$AE$340)</f>
        <v>558.91666666666663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>
        <f>AVERAGE($AU$329:$AU$340)</f>
        <v>308.5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45409</v>
      </c>
      <c r="B342" s="11">
        <v>25.0833333333333</v>
      </c>
      <c r="C342" s="306"/>
      <c r="D342" s="17">
        <v>49.3</v>
      </c>
      <c r="E342" s="17">
        <v>95.7</v>
      </c>
      <c r="F342" s="41">
        <v>17.5</v>
      </c>
      <c r="G342" s="306"/>
      <c r="H342" s="17">
        <v>41.3</v>
      </c>
      <c r="I342" s="17">
        <v>99.5</v>
      </c>
      <c r="J342" s="17">
        <v>81.2</v>
      </c>
      <c r="K342" s="98">
        <v>80.8</v>
      </c>
      <c r="L342" s="286">
        <f>G342-C342</f>
        <v>0</v>
      </c>
      <c r="M342" s="99"/>
      <c r="N342" s="17"/>
      <c r="O342" s="41"/>
      <c r="P342" s="142">
        <v>99.7</v>
      </c>
      <c r="Q342" s="144">
        <v>18.600000000000001</v>
      </c>
      <c r="R342" s="99">
        <v>49</v>
      </c>
      <c r="S342" s="17">
        <v>48.9</v>
      </c>
      <c r="T342" s="17">
        <v>62.7</v>
      </c>
      <c r="U342" s="17">
        <v>62.6</v>
      </c>
      <c r="V342" s="17">
        <v>62.4</v>
      </c>
      <c r="W342" s="17">
        <v>66.2</v>
      </c>
      <c r="X342" s="17">
        <v>82.8</v>
      </c>
      <c r="Y342" s="17">
        <v>82.9</v>
      </c>
      <c r="Z342" s="17">
        <v>82.7</v>
      </c>
      <c r="AA342" s="17">
        <v>64.099999999999994</v>
      </c>
      <c r="AB342" s="17">
        <v>106.3</v>
      </c>
      <c r="AC342" s="17">
        <v>818</v>
      </c>
      <c r="AD342" s="17">
        <v>12</v>
      </c>
      <c r="AE342" s="41">
        <v>547</v>
      </c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>
        <v>49.2</v>
      </c>
      <c r="E343" s="17">
        <v>95.7</v>
      </c>
      <c r="F343" s="41">
        <v>17.2</v>
      </c>
      <c r="G343" s="311"/>
      <c r="H343" s="17">
        <v>40.6</v>
      </c>
      <c r="I343" s="17">
        <v>99.1</v>
      </c>
      <c r="J343" s="17">
        <v>80.7</v>
      </c>
      <c r="K343" s="98">
        <v>80.400000000000006</v>
      </c>
      <c r="L343" s="266"/>
      <c r="M343" s="99"/>
      <c r="N343" s="17"/>
      <c r="O343" s="41"/>
      <c r="P343" s="142">
        <v>99.4</v>
      </c>
      <c r="Q343" s="144">
        <v>18.399999999999999</v>
      </c>
      <c r="R343" s="99">
        <v>48.9</v>
      </c>
      <c r="S343" s="17">
        <v>48.8</v>
      </c>
      <c r="T343" s="17">
        <v>62.3</v>
      </c>
      <c r="U343" s="17">
        <v>62.1</v>
      </c>
      <c r="V343" s="17">
        <v>61.9</v>
      </c>
      <c r="W343" s="17">
        <v>65.599999999999994</v>
      </c>
      <c r="X343" s="17">
        <v>82.4</v>
      </c>
      <c r="Y343" s="17">
        <v>82.5</v>
      </c>
      <c r="Z343" s="17">
        <v>82.3</v>
      </c>
      <c r="AA343" s="17">
        <v>63.6</v>
      </c>
      <c r="AB343" s="17">
        <v>106.1</v>
      </c>
      <c r="AC343" s="17">
        <v>820</v>
      </c>
      <c r="AD343" s="17">
        <v>11.9</v>
      </c>
      <c r="AE343" s="41">
        <v>545</v>
      </c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>
        <v>49.2</v>
      </c>
      <c r="E344" s="17">
        <v>96.7</v>
      </c>
      <c r="F344" s="41">
        <v>16.899999999999999</v>
      </c>
      <c r="G344" s="311"/>
      <c r="H344" s="17">
        <v>40.299999999999997</v>
      </c>
      <c r="I344" s="17">
        <v>100.5</v>
      </c>
      <c r="J344" s="17">
        <v>81</v>
      </c>
      <c r="K344" s="98">
        <v>80.7</v>
      </c>
      <c r="L344" s="266"/>
      <c r="M344" s="99"/>
      <c r="N344" s="17"/>
      <c r="O344" s="41"/>
      <c r="P344" s="142">
        <v>100.3</v>
      </c>
      <c r="Q344" s="144">
        <v>18</v>
      </c>
      <c r="R344" s="99">
        <v>48.9</v>
      </c>
      <c r="S344" s="17">
        <v>48.9</v>
      </c>
      <c r="T344" s="17">
        <v>62.2</v>
      </c>
      <c r="U344" s="17">
        <v>62.1</v>
      </c>
      <c r="V344" s="17">
        <v>61.9</v>
      </c>
      <c r="W344" s="17">
        <v>65.599999999999994</v>
      </c>
      <c r="X344" s="17">
        <v>82.7</v>
      </c>
      <c r="Y344" s="17">
        <v>82.8</v>
      </c>
      <c r="Z344" s="17">
        <v>82.6</v>
      </c>
      <c r="AA344" s="17">
        <v>63.6</v>
      </c>
      <c r="AB344" s="17">
        <v>105.8</v>
      </c>
      <c r="AC344" s="17">
        <v>818</v>
      </c>
      <c r="AD344" s="17">
        <v>12.2</v>
      </c>
      <c r="AE344" s="41">
        <v>546</v>
      </c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>
        <v>49.2</v>
      </c>
      <c r="E345" s="17">
        <v>96.7</v>
      </c>
      <c r="F345" s="41">
        <v>16.899999999999999</v>
      </c>
      <c r="G345" s="311"/>
      <c r="H345" s="17">
        <v>43.9</v>
      </c>
      <c r="I345" s="17">
        <v>93.8</v>
      </c>
      <c r="J345" s="17">
        <v>81.5</v>
      </c>
      <c r="K345" s="98">
        <v>81.2</v>
      </c>
      <c r="L345" s="266"/>
      <c r="M345" s="99"/>
      <c r="N345" s="17"/>
      <c r="O345" s="41"/>
      <c r="P345" s="142">
        <v>93.5</v>
      </c>
      <c r="Q345" s="144">
        <v>18.8</v>
      </c>
      <c r="R345" s="99">
        <v>49.2</v>
      </c>
      <c r="S345" s="17">
        <v>49.1</v>
      </c>
      <c r="T345" s="17">
        <v>63.5</v>
      </c>
      <c r="U345" s="17">
        <v>63.4</v>
      </c>
      <c r="V345" s="17">
        <v>63.2</v>
      </c>
      <c r="W345" s="17">
        <v>66.900000000000006</v>
      </c>
      <c r="X345" s="17">
        <v>83.2</v>
      </c>
      <c r="Y345" s="17">
        <v>83.2</v>
      </c>
      <c r="Z345" s="17">
        <v>83</v>
      </c>
      <c r="AA345" s="17">
        <v>65</v>
      </c>
      <c r="AB345" s="17">
        <v>105.8</v>
      </c>
      <c r="AC345" s="17">
        <v>818</v>
      </c>
      <c r="AD345" s="17">
        <v>16.3</v>
      </c>
      <c r="AE345" s="41">
        <v>549</v>
      </c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>
        <v>49.5</v>
      </c>
      <c r="E346" s="17">
        <v>90</v>
      </c>
      <c r="F346" s="41">
        <v>17.5</v>
      </c>
      <c r="G346" s="311"/>
      <c r="H346" s="17">
        <v>38.5</v>
      </c>
      <c r="I346" s="17">
        <v>92.9</v>
      </c>
      <c r="J346" s="17">
        <v>81.3</v>
      </c>
      <c r="K346" s="98">
        <v>81</v>
      </c>
      <c r="L346" s="266"/>
      <c r="M346" s="99"/>
      <c r="N346" s="17"/>
      <c r="O346" s="41"/>
      <c r="P346" s="142">
        <v>94.6</v>
      </c>
      <c r="Q346" s="144">
        <v>19.7</v>
      </c>
      <c r="R346" s="99">
        <v>49.1</v>
      </c>
      <c r="S346" s="17">
        <v>49</v>
      </c>
      <c r="T346" s="17">
        <v>64.2</v>
      </c>
      <c r="U346" s="17">
        <v>64.099999999999994</v>
      </c>
      <c r="V346" s="17">
        <v>63.8</v>
      </c>
      <c r="W346" s="17">
        <v>67.599999999999994</v>
      </c>
      <c r="X346" s="17">
        <v>82.9</v>
      </c>
      <c r="Y346" s="17">
        <v>83</v>
      </c>
      <c r="Z346" s="17">
        <v>82.9</v>
      </c>
      <c r="AA346" s="17">
        <v>65.7</v>
      </c>
      <c r="AB346" s="17">
        <v>105.7</v>
      </c>
      <c r="AC346" s="17">
        <v>820</v>
      </c>
      <c r="AD346" s="17">
        <v>15</v>
      </c>
      <c r="AE346" s="41">
        <v>549</v>
      </c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>
        <v>49.3</v>
      </c>
      <c r="E347" s="17">
        <v>89.6</v>
      </c>
      <c r="F347" s="41">
        <v>18.2</v>
      </c>
      <c r="G347" s="311"/>
      <c r="H347" s="17">
        <v>38.6</v>
      </c>
      <c r="I347" s="17">
        <v>93.7</v>
      </c>
      <c r="J347" s="17">
        <v>81.400000000000006</v>
      </c>
      <c r="K347" s="98">
        <v>81.099999999999994</v>
      </c>
      <c r="L347" s="266"/>
      <c r="M347" s="99"/>
      <c r="N347" s="17"/>
      <c r="O347" s="41"/>
      <c r="P347" s="142">
        <v>94.8</v>
      </c>
      <c r="Q347" s="144">
        <v>20.399999999999999</v>
      </c>
      <c r="R347" s="99">
        <v>49.1</v>
      </c>
      <c r="S347" s="17">
        <v>49</v>
      </c>
      <c r="T347" s="17">
        <v>64.7</v>
      </c>
      <c r="U347" s="17">
        <v>64.5</v>
      </c>
      <c r="V347" s="17">
        <v>64.3</v>
      </c>
      <c r="W347" s="17">
        <v>68.099999999999994</v>
      </c>
      <c r="X347" s="17">
        <v>83</v>
      </c>
      <c r="Y347" s="17">
        <v>83.1</v>
      </c>
      <c r="Z347" s="17">
        <v>82.9</v>
      </c>
      <c r="AA347" s="17">
        <v>66.099999999999994</v>
      </c>
      <c r="AB347" s="17">
        <v>105.1</v>
      </c>
      <c r="AC347" s="17">
        <v>820</v>
      </c>
      <c r="AD347" s="17">
        <v>15</v>
      </c>
      <c r="AE347" s="41">
        <v>549</v>
      </c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>
        <v>49.3</v>
      </c>
      <c r="E348" s="17">
        <v>86</v>
      </c>
      <c r="F348" s="41">
        <v>18.899999999999999</v>
      </c>
      <c r="G348" s="311"/>
      <c r="H348" s="17">
        <v>38.9</v>
      </c>
      <c r="I348" s="17">
        <v>92.4</v>
      </c>
      <c r="J348" s="17">
        <v>81.5</v>
      </c>
      <c r="K348" s="98">
        <v>81.2</v>
      </c>
      <c r="L348" s="266"/>
      <c r="M348" s="99"/>
      <c r="N348" s="17"/>
      <c r="O348" s="41"/>
      <c r="P348" s="142">
        <v>94.1</v>
      </c>
      <c r="Q348" s="144">
        <v>20.6</v>
      </c>
      <c r="R348" s="99">
        <v>49</v>
      </c>
      <c r="S348" s="17">
        <v>49</v>
      </c>
      <c r="T348" s="17">
        <v>65</v>
      </c>
      <c r="U348" s="17">
        <v>64.900000000000006</v>
      </c>
      <c r="V348" s="17">
        <v>64.7</v>
      </c>
      <c r="W348" s="17">
        <v>68.5</v>
      </c>
      <c r="X348" s="17">
        <v>83.1</v>
      </c>
      <c r="Y348" s="17">
        <v>83.2</v>
      </c>
      <c r="Z348" s="17">
        <v>83</v>
      </c>
      <c r="AA348" s="17">
        <v>66.400000000000006</v>
      </c>
      <c r="AB348" s="17">
        <v>105</v>
      </c>
      <c r="AC348" s="17">
        <v>820</v>
      </c>
      <c r="AD348" s="17">
        <v>15</v>
      </c>
      <c r="AE348" s="41">
        <v>549</v>
      </c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>
        <v>49.3</v>
      </c>
      <c r="E349" s="17">
        <v>88.3</v>
      </c>
      <c r="F349" s="41">
        <v>19.100000000000001</v>
      </c>
      <c r="G349" s="311"/>
      <c r="H349" s="17">
        <v>38.200000000000003</v>
      </c>
      <c r="I349" s="17">
        <v>93.1</v>
      </c>
      <c r="J349" s="17">
        <v>81.7</v>
      </c>
      <c r="K349" s="98">
        <v>81.400000000000006</v>
      </c>
      <c r="L349" s="266"/>
      <c r="M349" s="99"/>
      <c r="N349" s="17"/>
      <c r="O349" s="41"/>
      <c r="P349" s="142">
        <v>94.4</v>
      </c>
      <c r="Q349" s="144">
        <v>20.2</v>
      </c>
      <c r="R349" s="99">
        <v>49</v>
      </c>
      <c r="S349" s="17">
        <v>49</v>
      </c>
      <c r="T349" s="17">
        <v>64.8</v>
      </c>
      <c r="U349" s="17">
        <v>64.7</v>
      </c>
      <c r="V349" s="17">
        <v>64.5</v>
      </c>
      <c r="W349" s="17">
        <v>68.3</v>
      </c>
      <c r="X349" s="17">
        <v>83.3</v>
      </c>
      <c r="Y349" s="17">
        <v>83.4</v>
      </c>
      <c r="Z349" s="17">
        <v>83.2</v>
      </c>
      <c r="AA349" s="17">
        <v>66.2</v>
      </c>
      <c r="AB349" s="17">
        <v>105.1</v>
      </c>
      <c r="AC349" s="17">
        <v>820</v>
      </c>
      <c r="AD349" s="17">
        <v>15</v>
      </c>
      <c r="AE349" s="41">
        <v>552</v>
      </c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>
        <v>49.3</v>
      </c>
      <c r="E350" s="17">
        <v>87.2</v>
      </c>
      <c r="F350" s="41">
        <v>18.8</v>
      </c>
      <c r="G350" s="311"/>
      <c r="H350" s="17">
        <v>37.200000000000003</v>
      </c>
      <c r="I350" s="17">
        <v>97.5</v>
      </c>
      <c r="J350" s="17">
        <v>82</v>
      </c>
      <c r="K350" s="98">
        <v>81.7</v>
      </c>
      <c r="L350" s="266"/>
      <c r="M350" s="99"/>
      <c r="N350" s="17"/>
      <c r="O350" s="41"/>
      <c r="P350" s="142">
        <v>97.8</v>
      </c>
      <c r="Q350" s="144">
        <v>19.7</v>
      </c>
      <c r="R350" s="99">
        <v>49</v>
      </c>
      <c r="S350" s="17">
        <v>48.9</v>
      </c>
      <c r="T350" s="17">
        <v>64.400000000000006</v>
      </c>
      <c r="U350" s="17">
        <v>64.3</v>
      </c>
      <c r="V350" s="17">
        <v>64.099999999999994</v>
      </c>
      <c r="W350" s="17">
        <v>68</v>
      </c>
      <c r="X350" s="17">
        <v>83.7</v>
      </c>
      <c r="Y350" s="17">
        <v>83.7</v>
      </c>
      <c r="Z350" s="17">
        <v>83.6</v>
      </c>
      <c r="AA350" s="17">
        <v>65.900000000000006</v>
      </c>
      <c r="AB350" s="17">
        <v>104.9</v>
      </c>
      <c r="AC350" s="17">
        <v>820</v>
      </c>
      <c r="AD350" s="17">
        <v>12.2</v>
      </c>
      <c r="AE350" s="41">
        <v>556</v>
      </c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>
        <v>49.2</v>
      </c>
      <c r="E351" s="17">
        <v>92.5</v>
      </c>
      <c r="F351" s="41">
        <v>18.5</v>
      </c>
      <c r="G351" s="311"/>
      <c r="H351" s="17">
        <v>37.1</v>
      </c>
      <c r="I351" s="17">
        <v>97.9</v>
      </c>
      <c r="J351" s="17">
        <v>82.4</v>
      </c>
      <c r="K351" s="98">
        <v>82.1</v>
      </c>
      <c r="L351" s="266"/>
      <c r="M351" s="99"/>
      <c r="N351" s="17"/>
      <c r="O351" s="41"/>
      <c r="P351" s="142">
        <v>98.4</v>
      </c>
      <c r="Q351" s="144">
        <v>19.399999999999999</v>
      </c>
      <c r="R351" s="99">
        <v>48.9</v>
      </c>
      <c r="S351" s="17">
        <v>48.9</v>
      </c>
      <c r="T351" s="17">
        <v>64.3</v>
      </c>
      <c r="U351" s="17">
        <v>64.3</v>
      </c>
      <c r="V351" s="17">
        <v>64.099999999999994</v>
      </c>
      <c r="W351" s="17">
        <v>68</v>
      </c>
      <c r="X351" s="17">
        <v>84</v>
      </c>
      <c r="Y351" s="17">
        <v>84.1</v>
      </c>
      <c r="Z351" s="17">
        <v>83</v>
      </c>
      <c r="AA351" s="17">
        <v>65.8</v>
      </c>
      <c r="AB351" s="17">
        <v>105.1</v>
      </c>
      <c r="AC351" s="17">
        <v>818</v>
      </c>
      <c r="AD351" s="17">
        <v>12</v>
      </c>
      <c r="AE351" s="41">
        <v>558</v>
      </c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>
        <v>49.2</v>
      </c>
      <c r="E352" s="17">
        <v>93.6</v>
      </c>
      <c r="F352" s="41">
        <v>18.2</v>
      </c>
      <c r="G352" s="311"/>
      <c r="H352" s="17">
        <v>36.9</v>
      </c>
      <c r="I352" s="17">
        <v>98.5</v>
      </c>
      <c r="J352" s="17">
        <v>82.6</v>
      </c>
      <c r="K352" s="98">
        <v>82.3</v>
      </c>
      <c r="L352" s="266"/>
      <c r="M352" s="99"/>
      <c r="N352" s="17"/>
      <c r="O352" s="41"/>
      <c r="P352" s="142">
        <v>98.9</v>
      </c>
      <c r="Q352" s="144">
        <v>19.100000000000001</v>
      </c>
      <c r="R352" s="99">
        <v>49</v>
      </c>
      <c r="S352" s="17">
        <v>49</v>
      </c>
      <c r="T352" s="17">
        <v>64.099999999999994</v>
      </c>
      <c r="U352" s="17">
        <v>64</v>
      </c>
      <c r="V352" s="17">
        <v>63.8</v>
      </c>
      <c r="W352" s="17">
        <v>67.8</v>
      </c>
      <c r="X352" s="17">
        <v>84.2</v>
      </c>
      <c r="Y352" s="17">
        <v>84.3</v>
      </c>
      <c r="Z352" s="17">
        <v>84.1</v>
      </c>
      <c r="AA352" s="17">
        <v>65.599999999999994</v>
      </c>
      <c r="AB352" s="17">
        <v>105</v>
      </c>
      <c r="AC352" s="17">
        <v>819</v>
      </c>
      <c r="AD352" s="17">
        <v>12.1</v>
      </c>
      <c r="AE352" s="41">
        <v>557</v>
      </c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>
        <v>49.3</v>
      </c>
      <c r="E353" s="17">
        <v>94.4</v>
      </c>
      <c r="F353" s="41">
        <v>17.7</v>
      </c>
      <c r="G353" s="312"/>
      <c r="H353" s="17">
        <v>36.799999999999997</v>
      </c>
      <c r="I353" s="17">
        <v>98.2</v>
      </c>
      <c r="J353" s="17">
        <v>82.9</v>
      </c>
      <c r="K353" s="98">
        <v>82.6</v>
      </c>
      <c r="L353" s="267"/>
      <c r="M353" s="99"/>
      <c r="N353" s="17"/>
      <c r="O353" s="41"/>
      <c r="P353" s="142">
        <v>98.2</v>
      </c>
      <c r="Q353" s="144">
        <v>18.899999999999999</v>
      </c>
      <c r="R353" s="99">
        <v>49</v>
      </c>
      <c r="S353" s="17">
        <v>49</v>
      </c>
      <c r="T353" s="17">
        <v>64.099999999999994</v>
      </c>
      <c r="U353" s="17">
        <v>64</v>
      </c>
      <c r="V353" s="17">
        <v>63.8</v>
      </c>
      <c r="W353" s="17">
        <v>67.7</v>
      </c>
      <c r="X353" s="17">
        <v>84.5</v>
      </c>
      <c r="Y353" s="17">
        <v>84.5</v>
      </c>
      <c r="Z353" s="17">
        <v>84.4</v>
      </c>
      <c r="AA353" s="17">
        <v>65.599999999999994</v>
      </c>
      <c r="AB353" s="17">
        <v>105.4</v>
      </c>
      <c r="AC353" s="17">
        <v>819</v>
      </c>
      <c r="AD353" s="17">
        <v>12</v>
      </c>
      <c r="AE353" s="41">
        <v>561</v>
      </c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>
        <f>AVERAGE($D$342:$D$353)</f>
        <v>49.274999999999999</v>
      </c>
      <c r="E354" s="78">
        <f>AVERAGE($E$342:$E$353)</f>
        <v>92.2</v>
      </c>
      <c r="F354" s="102">
        <f>AVERAGE($F$342:$F$353)</f>
        <v>17.95</v>
      </c>
      <c r="G354" s="77" t="e">
        <f>AVERAGE(G342:G353)</f>
        <v>#DIV/0!</v>
      </c>
      <c r="H354" s="78">
        <f>AVERAGE($H$342:$H$353)</f>
        <v>39.024999999999999</v>
      </c>
      <c r="I354" s="78">
        <f>AVERAGE($I$342:$I$353)</f>
        <v>96.425000000000011</v>
      </c>
      <c r="J354" s="78">
        <f>AVERAGE(J342:J353)</f>
        <v>81.683333333333337</v>
      </c>
      <c r="K354" s="103">
        <f>AVERAGE($K$342:$K$353)</f>
        <v>81.375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>
        <f>AVERAGE(P342:P353)</f>
        <v>97.008333333333326</v>
      </c>
      <c r="Q354" s="159">
        <f>AVERAGE(Q355:Q366)</f>
        <v>18.783333333333331</v>
      </c>
      <c r="R354" s="78">
        <f t="shared" ref="R354:AD354" si="53">AVERAGE(R342:R353)</f>
        <v>49.008333333333326</v>
      </c>
      <c r="S354" s="78">
        <f t="shared" si="53"/>
        <v>48.958333333333336</v>
      </c>
      <c r="T354" s="78">
        <f t="shared" si="53"/>
        <v>63.858333333333327</v>
      </c>
      <c r="U354" s="78">
        <f t="shared" si="53"/>
        <v>63.75</v>
      </c>
      <c r="V354" s="78">
        <f t="shared" si="53"/>
        <v>63.541666666666657</v>
      </c>
      <c r="W354" s="78">
        <f t="shared" si="53"/>
        <v>67.358333333333334</v>
      </c>
      <c r="X354" s="78">
        <f t="shared" si="53"/>
        <v>83.316666666666677</v>
      </c>
      <c r="Y354" s="78">
        <f t="shared" si="53"/>
        <v>83.391666666666666</v>
      </c>
      <c r="Z354" s="78">
        <f t="shared" si="53"/>
        <v>83.141666666666666</v>
      </c>
      <c r="AA354" s="78">
        <f t="shared" si="53"/>
        <v>65.3</v>
      </c>
      <c r="AB354" s="78">
        <f t="shared" si="53"/>
        <v>105.44166666666668</v>
      </c>
      <c r="AC354" s="78">
        <f t="shared" si="53"/>
        <v>819.16666666666663</v>
      </c>
      <c r="AD354" s="78">
        <f t="shared" si="53"/>
        <v>13.391666666666666</v>
      </c>
      <c r="AE354" s="102">
        <f>AVERAGE($AE$342:$AE$353)</f>
        <v>551.5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45410</v>
      </c>
      <c r="B355" s="11">
        <v>26.0833333333333</v>
      </c>
      <c r="C355" s="306"/>
      <c r="D355" s="17">
        <v>49.3</v>
      </c>
      <c r="E355" s="17">
        <v>94.7</v>
      </c>
      <c r="F355" s="41">
        <v>17.399999999999999</v>
      </c>
      <c r="G355" s="306"/>
      <c r="H355" s="17">
        <v>36.700000000000003</v>
      </c>
      <c r="I355" s="17">
        <v>97.1</v>
      </c>
      <c r="J355" s="17">
        <v>83.7</v>
      </c>
      <c r="K355" s="98">
        <v>83.5</v>
      </c>
      <c r="L355" s="286">
        <f>G355-C355</f>
        <v>0</v>
      </c>
      <c r="M355" s="99"/>
      <c r="N355" s="17"/>
      <c r="O355" s="41"/>
      <c r="P355" s="99">
        <v>98.2</v>
      </c>
      <c r="Q355" s="17">
        <v>18.7</v>
      </c>
      <c r="R355" s="17">
        <v>49.1</v>
      </c>
      <c r="S355" s="17">
        <v>49</v>
      </c>
      <c r="T355" s="17">
        <v>64.599999999999994</v>
      </c>
      <c r="U355" s="17">
        <v>64.5</v>
      </c>
      <c r="V355" s="17">
        <v>64.2</v>
      </c>
      <c r="W355" s="17">
        <v>68.3</v>
      </c>
      <c r="X355" s="17">
        <v>85.3</v>
      </c>
      <c r="Y355" s="17">
        <v>85.4</v>
      </c>
      <c r="Z355" s="17">
        <v>85.3</v>
      </c>
      <c r="AA355" s="17">
        <v>66</v>
      </c>
      <c r="AB355" s="17">
        <v>104.6</v>
      </c>
      <c r="AC355" s="17">
        <v>818</v>
      </c>
      <c r="AD355" s="17">
        <v>12</v>
      </c>
      <c r="AE355" s="41">
        <v>565</v>
      </c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>
        <v>49.3</v>
      </c>
      <c r="E356" s="17">
        <v>94.4</v>
      </c>
      <c r="F356" s="41">
        <v>17.3</v>
      </c>
      <c r="G356" s="311"/>
      <c r="H356" s="17">
        <v>36.700000000000003</v>
      </c>
      <c r="I356" s="17">
        <v>96.8</v>
      </c>
      <c r="J356" s="17">
        <v>84.5</v>
      </c>
      <c r="K356" s="98">
        <v>84.2</v>
      </c>
      <c r="L356" s="266"/>
      <c r="M356" s="99"/>
      <c r="N356" s="17"/>
      <c r="O356" s="41"/>
      <c r="P356" s="99">
        <v>97.9</v>
      </c>
      <c r="Q356" s="17">
        <v>18.399999999999999</v>
      </c>
      <c r="R356" s="17">
        <v>49</v>
      </c>
      <c r="S356" s="17">
        <v>49</v>
      </c>
      <c r="T356" s="17">
        <v>65.099999999999994</v>
      </c>
      <c r="U356" s="17">
        <v>65</v>
      </c>
      <c r="V356" s="17">
        <v>64.7</v>
      </c>
      <c r="W356" s="17">
        <v>68.8</v>
      </c>
      <c r="X356" s="17">
        <v>86.1</v>
      </c>
      <c r="Y356" s="17">
        <v>86.1</v>
      </c>
      <c r="Z356" s="17">
        <v>86</v>
      </c>
      <c r="AA356" s="17">
        <v>66.5</v>
      </c>
      <c r="AB356" s="17">
        <v>105.1</v>
      </c>
      <c r="AC356" s="17">
        <v>819</v>
      </c>
      <c r="AD356" s="17">
        <v>12</v>
      </c>
      <c r="AE356" s="41">
        <v>572</v>
      </c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>
        <v>49.4</v>
      </c>
      <c r="E357" s="17">
        <v>92.3</v>
      </c>
      <c r="F357" s="41">
        <v>17.100000000000001</v>
      </c>
      <c r="G357" s="311"/>
      <c r="H357" s="17">
        <v>34.6</v>
      </c>
      <c r="I357" s="17">
        <v>96.2</v>
      </c>
      <c r="J357" s="17">
        <v>85.1</v>
      </c>
      <c r="K357" s="98">
        <v>84.8</v>
      </c>
      <c r="L357" s="266"/>
      <c r="M357" s="99"/>
      <c r="N357" s="17"/>
      <c r="O357" s="41"/>
      <c r="P357" s="99">
        <v>97.1</v>
      </c>
      <c r="Q357" s="17">
        <v>18.399999999999999</v>
      </c>
      <c r="R357" s="17">
        <v>49.1</v>
      </c>
      <c r="S357" s="17">
        <v>49</v>
      </c>
      <c r="T357" s="17">
        <v>65.2</v>
      </c>
      <c r="U357" s="17">
        <v>65.099999999999994</v>
      </c>
      <c r="V357" s="17">
        <v>64.8</v>
      </c>
      <c r="W357" s="17">
        <v>69</v>
      </c>
      <c r="X357" s="17">
        <v>86.6</v>
      </c>
      <c r="Y357" s="17">
        <v>86.7</v>
      </c>
      <c r="Z357" s="17">
        <v>86.5</v>
      </c>
      <c r="AA357" s="17">
        <v>66.599999999999994</v>
      </c>
      <c r="AB357" s="17">
        <v>104.5</v>
      </c>
      <c r="AC357" s="17">
        <v>816</v>
      </c>
      <c r="AD357" s="17">
        <v>12.1</v>
      </c>
      <c r="AE357" s="41">
        <v>576</v>
      </c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>
        <v>49.3</v>
      </c>
      <c r="E358" s="17">
        <v>94.5</v>
      </c>
      <c r="F358" s="41">
        <v>17</v>
      </c>
      <c r="G358" s="311"/>
      <c r="H358" s="17">
        <v>37.200000000000003</v>
      </c>
      <c r="I358" s="17">
        <v>96.5</v>
      </c>
      <c r="J358" s="17">
        <v>84.6</v>
      </c>
      <c r="K358" s="98">
        <v>84.3</v>
      </c>
      <c r="L358" s="266"/>
      <c r="M358" s="99"/>
      <c r="N358" s="17"/>
      <c r="O358" s="41"/>
      <c r="P358" s="99">
        <v>97.7</v>
      </c>
      <c r="Q358" s="17">
        <v>18.2</v>
      </c>
      <c r="R358" s="17">
        <v>49.1</v>
      </c>
      <c r="S358" s="17">
        <v>49</v>
      </c>
      <c r="T358" s="17">
        <v>65</v>
      </c>
      <c r="U358" s="17">
        <v>64.900000000000006</v>
      </c>
      <c r="V358" s="17">
        <v>64.599999999999994</v>
      </c>
      <c r="W358" s="17">
        <v>68.7</v>
      </c>
      <c r="X358" s="17">
        <v>86.2</v>
      </c>
      <c r="Y358" s="17">
        <v>86.2</v>
      </c>
      <c r="Z358" s="17">
        <v>86.1</v>
      </c>
      <c r="AA358" s="17">
        <v>66.400000000000006</v>
      </c>
      <c r="AB358" s="17">
        <v>104.9</v>
      </c>
      <c r="AC358" s="17">
        <v>820</v>
      </c>
      <c r="AD358" s="17">
        <v>12.2</v>
      </c>
      <c r="AE358" s="41">
        <v>571</v>
      </c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>
        <v>49.3</v>
      </c>
      <c r="E359" s="17">
        <v>92.7</v>
      </c>
      <c r="F359" s="41">
        <v>17.399999999999999</v>
      </c>
      <c r="G359" s="311"/>
      <c r="H359" s="17">
        <v>38.299999999999997</v>
      </c>
      <c r="I359" s="17">
        <v>97.6</v>
      </c>
      <c r="J359" s="17">
        <v>84.2</v>
      </c>
      <c r="K359" s="98">
        <v>83.9</v>
      </c>
      <c r="L359" s="266"/>
      <c r="M359" s="99"/>
      <c r="N359" s="17"/>
      <c r="O359" s="41"/>
      <c r="P359" s="99">
        <v>98</v>
      </c>
      <c r="Q359" s="17">
        <v>18.8</v>
      </c>
      <c r="R359" s="17">
        <v>49</v>
      </c>
      <c r="S359" s="17">
        <v>49</v>
      </c>
      <c r="T359" s="17">
        <v>65.2</v>
      </c>
      <c r="U359" s="17">
        <v>65.099999999999994</v>
      </c>
      <c r="V359" s="17">
        <v>64.8</v>
      </c>
      <c r="W359" s="17">
        <v>68.900000000000006</v>
      </c>
      <c r="X359" s="17">
        <v>85.8</v>
      </c>
      <c r="Y359" s="17">
        <v>85.8</v>
      </c>
      <c r="Z359" s="17">
        <v>85.8</v>
      </c>
      <c r="AA359" s="17">
        <v>66.7</v>
      </c>
      <c r="AB359" s="17">
        <v>104.3</v>
      </c>
      <c r="AC359" s="17">
        <v>818</v>
      </c>
      <c r="AD359" s="17">
        <v>12</v>
      </c>
      <c r="AE359" s="41">
        <v>568</v>
      </c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>
        <v>49.4</v>
      </c>
      <c r="E360" s="17">
        <v>92.5</v>
      </c>
      <c r="F360" s="41">
        <v>17.899999999999999</v>
      </c>
      <c r="G360" s="311"/>
      <c r="H360" s="17">
        <v>38.700000000000003</v>
      </c>
      <c r="I360" s="17">
        <v>96.2</v>
      </c>
      <c r="J360" s="17">
        <v>84</v>
      </c>
      <c r="K360" s="98">
        <v>83.7</v>
      </c>
      <c r="L360" s="266"/>
      <c r="M360" s="99"/>
      <c r="N360" s="17"/>
      <c r="O360" s="41"/>
      <c r="P360" s="99">
        <v>97.9</v>
      </c>
      <c r="Q360" s="17">
        <v>19.3</v>
      </c>
      <c r="R360" s="17">
        <v>49.1</v>
      </c>
      <c r="S360" s="17">
        <v>49</v>
      </c>
      <c r="T360" s="17">
        <v>65.5</v>
      </c>
      <c r="U360" s="17">
        <v>65.400000000000006</v>
      </c>
      <c r="V360" s="17">
        <v>65.2</v>
      </c>
      <c r="W360" s="17">
        <v>69.3</v>
      </c>
      <c r="X360" s="17">
        <v>85.6</v>
      </c>
      <c r="Y360" s="17">
        <v>85.6</v>
      </c>
      <c r="Z360" s="17">
        <v>85.4</v>
      </c>
      <c r="AA360" s="17">
        <v>67</v>
      </c>
      <c r="AB360" s="17">
        <v>104.9</v>
      </c>
      <c r="AC360" s="17">
        <v>819</v>
      </c>
      <c r="AD360" s="17">
        <v>12.2</v>
      </c>
      <c r="AE360" s="41">
        <v>566</v>
      </c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>
        <v>49.3</v>
      </c>
      <c r="E361" s="17">
        <v>90.1</v>
      </c>
      <c r="F361" s="41">
        <v>17.899999999999999</v>
      </c>
      <c r="G361" s="311"/>
      <c r="H361" s="17">
        <v>38.700000000000003</v>
      </c>
      <c r="I361" s="17">
        <v>96.4</v>
      </c>
      <c r="J361" s="17">
        <v>83.8</v>
      </c>
      <c r="K361" s="98">
        <v>83.5</v>
      </c>
      <c r="L361" s="266"/>
      <c r="M361" s="99"/>
      <c r="N361" s="17"/>
      <c r="O361" s="41"/>
      <c r="P361" s="99">
        <v>97.6</v>
      </c>
      <c r="Q361" s="17">
        <v>19.399999999999999</v>
      </c>
      <c r="R361" s="17">
        <v>49.1</v>
      </c>
      <c r="S361" s="17">
        <v>49</v>
      </c>
      <c r="T361" s="17">
        <v>65.599999999999994</v>
      </c>
      <c r="U361" s="17">
        <v>65.400000000000006</v>
      </c>
      <c r="V361" s="17">
        <v>65.2</v>
      </c>
      <c r="W361" s="17">
        <v>69.3</v>
      </c>
      <c r="X361" s="17">
        <v>85.4</v>
      </c>
      <c r="Y361" s="17">
        <v>85.5</v>
      </c>
      <c r="Z361" s="17">
        <v>85.3</v>
      </c>
      <c r="AA361" s="17">
        <v>67</v>
      </c>
      <c r="AB361" s="17">
        <v>104.5</v>
      </c>
      <c r="AC361" s="17">
        <v>818</v>
      </c>
      <c r="AD361" s="17">
        <v>12.2</v>
      </c>
      <c r="AE361" s="41">
        <v>566</v>
      </c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>
        <v>49.3</v>
      </c>
      <c r="E362" s="17">
        <v>93.3</v>
      </c>
      <c r="F362" s="41">
        <v>18.100000000000001</v>
      </c>
      <c r="G362" s="311"/>
      <c r="H362" s="17">
        <v>38.200000000000003</v>
      </c>
      <c r="I362" s="17">
        <v>96.3</v>
      </c>
      <c r="J362" s="17">
        <v>83.9</v>
      </c>
      <c r="K362" s="98">
        <v>83.6</v>
      </c>
      <c r="L362" s="266"/>
      <c r="M362" s="99"/>
      <c r="N362" s="17"/>
      <c r="O362" s="41"/>
      <c r="P362" s="99">
        <v>97.6</v>
      </c>
      <c r="Q362" s="17">
        <v>19.5</v>
      </c>
      <c r="R362" s="17">
        <v>49.1</v>
      </c>
      <c r="S362" s="17">
        <v>49</v>
      </c>
      <c r="T362" s="17">
        <v>65.7</v>
      </c>
      <c r="U362" s="17">
        <v>65.599999999999994</v>
      </c>
      <c r="V362" s="17">
        <v>65.400000000000006</v>
      </c>
      <c r="W362" s="17">
        <v>69.400000000000006</v>
      </c>
      <c r="X362" s="17">
        <v>85.5</v>
      </c>
      <c r="Y362" s="17">
        <v>85.5</v>
      </c>
      <c r="Z362" s="17">
        <v>85.4</v>
      </c>
      <c r="AA362" s="17">
        <v>67.2</v>
      </c>
      <c r="AB362" s="17">
        <v>104.3</v>
      </c>
      <c r="AC362" s="17">
        <v>819</v>
      </c>
      <c r="AD362" s="17">
        <v>12</v>
      </c>
      <c r="AE362" s="41">
        <v>567</v>
      </c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>
        <v>49.3</v>
      </c>
      <c r="E363" s="17">
        <v>92.5</v>
      </c>
      <c r="F363" s="41">
        <v>18</v>
      </c>
      <c r="G363" s="311"/>
      <c r="H363" s="17">
        <v>37.4</v>
      </c>
      <c r="I363" s="17">
        <v>97.1</v>
      </c>
      <c r="J363" s="17">
        <v>83.6</v>
      </c>
      <c r="K363" s="98">
        <v>83.3</v>
      </c>
      <c r="L363" s="266"/>
      <c r="M363" s="99"/>
      <c r="N363" s="17"/>
      <c r="O363" s="41"/>
      <c r="P363" s="99">
        <v>98.7</v>
      </c>
      <c r="Q363" s="17">
        <v>19.2</v>
      </c>
      <c r="R363" s="17">
        <v>49.1</v>
      </c>
      <c r="S363" s="17">
        <v>49</v>
      </c>
      <c r="T363" s="17">
        <v>65.2</v>
      </c>
      <c r="U363" s="17">
        <v>65.099999999999994</v>
      </c>
      <c r="V363" s="17">
        <v>64.900000000000006</v>
      </c>
      <c r="W363" s="17">
        <v>68.900000000000006</v>
      </c>
      <c r="X363" s="17">
        <v>85.3</v>
      </c>
      <c r="Y363" s="17">
        <v>85.3</v>
      </c>
      <c r="Z363" s="17">
        <v>85.2</v>
      </c>
      <c r="AA363" s="17">
        <v>66.7</v>
      </c>
      <c r="AB363" s="17">
        <v>104.7</v>
      </c>
      <c r="AC363" s="17">
        <v>819</v>
      </c>
      <c r="AD363" s="17">
        <v>12.1</v>
      </c>
      <c r="AE363" s="41">
        <v>566</v>
      </c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>
        <v>49.3</v>
      </c>
      <c r="E364" s="17">
        <v>94.3</v>
      </c>
      <c r="F364" s="41">
        <v>17.600000000000001</v>
      </c>
      <c r="G364" s="311"/>
      <c r="H364" s="17">
        <v>36.799999999999997</v>
      </c>
      <c r="I364" s="17">
        <v>97.9</v>
      </c>
      <c r="J364" s="17">
        <v>82.4</v>
      </c>
      <c r="K364" s="98">
        <v>82.1</v>
      </c>
      <c r="L364" s="266"/>
      <c r="M364" s="99"/>
      <c r="N364" s="17"/>
      <c r="O364" s="41"/>
      <c r="P364" s="99">
        <v>98.9</v>
      </c>
      <c r="Q364" s="17">
        <v>18.8</v>
      </c>
      <c r="R364" s="17">
        <v>49</v>
      </c>
      <c r="S364" s="17">
        <v>49</v>
      </c>
      <c r="T364" s="40">
        <v>63.9</v>
      </c>
      <c r="U364" s="17">
        <v>63.7</v>
      </c>
      <c r="V364" s="17">
        <v>63.5</v>
      </c>
      <c r="W364" s="17">
        <v>67.400000000000006</v>
      </c>
      <c r="X364" s="17">
        <v>84</v>
      </c>
      <c r="Y364" s="17">
        <v>84.1</v>
      </c>
      <c r="Z364" s="17">
        <v>84</v>
      </c>
      <c r="AA364" s="17">
        <v>65.3</v>
      </c>
      <c r="AB364" s="17">
        <v>105.4</v>
      </c>
      <c r="AC364" s="17">
        <v>819</v>
      </c>
      <c r="AD364" s="17">
        <v>12</v>
      </c>
      <c r="AE364" s="41">
        <v>558</v>
      </c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>
        <v>49.3</v>
      </c>
      <c r="E365" s="17">
        <v>92.8</v>
      </c>
      <c r="F365" s="41">
        <v>17.399999999999999</v>
      </c>
      <c r="G365" s="311"/>
      <c r="H365" s="17">
        <v>36.4</v>
      </c>
      <c r="I365" s="17">
        <v>98.5</v>
      </c>
      <c r="J365" s="17">
        <v>81.400000000000006</v>
      </c>
      <c r="K365" s="98">
        <v>81.099999999999994</v>
      </c>
      <c r="L365" s="266"/>
      <c r="M365" s="99"/>
      <c r="N365" s="17"/>
      <c r="O365" s="41"/>
      <c r="P365" s="99">
        <v>99.5</v>
      </c>
      <c r="Q365" s="17">
        <v>18.5</v>
      </c>
      <c r="R365" s="17">
        <v>49</v>
      </c>
      <c r="S365" s="17">
        <v>49</v>
      </c>
      <c r="T365" s="17">
        <v>62.7</v>
      </c>
      <c r="U365" s="17">
        <v>62.5</v>
      </c>
      <c r="V365" s="17">
        <v>62.3</v>
      </c>
      <c r="W365" s="17">
        <v>66</v>
      </c>
      <c r="X365" s="17">
        <v>83.1</v>
      </c>
      <c r="Y365" s="17">
        <v>83.1</v>
      </c>
      <c r="Z365" s="17">
        <v>83</v>
      </c>
      <c r="AA365" s="17">
        <v>64.099999999999994</v>
      </c>
      <c r="AB365" s="17">
        <v>106.1</v>
      </c>
      <c r="AC365" s="17">
        <v>818</v>
      </c>
      <c r="AD365" s="17">
        <v>12.2</v>
      </c>
      <c r="AE365" s="41">
        <v>550</v>
      </c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>
        <v>49.3</v>
      </c>
      <c r="E366" s="17">
        <v>97.2</v>
      </c>
      <c r="F366" s="41">
        <v>17.100000000000001</v>
      </c>
      <c r="G366" s="312"/>
      <c r="H366" s="17">
        <v>34</v>
      </c>
      <c r="I366" s="17">
        <v>99.6</v>
      </c>
      <c r="J366" s="17">
        <v>80.7</v>
      </c>
      <c r="K366" s="98">
        <v>80.400000000000006</v>
      </c>
      <c r="L366" s="267"/>
      <c r="M366" s="99"/>
      <c r="N366" s="17"/>
      <c r="O366" s="41"/>
      <c r="P366" s="99">
        <v>100.6</v>
      </c>
      <c r="Q366" s="17">
        <v>18.2</v>
      </c>
      <c r="R366" s="17">
        <v>49</v>
      </c>
      <c r="S366" s="17">
        <v>48.9</v>
      </c>
      <c r="T366" s="17">
        <v>61.4</v>
      </c>
      <c r="U366" s="17">
        <v>61.3</v>
      </c>
      <c r="V366" s="17">
        <v>61.2</v>
      </c>
      <c r="W366" s="17">
        <v>64.8</v>
      </c>
      <c r="X366" s="17">
        <v>82.4</v>
      </c>
      <c r="Y366" s="17">
        <v>82.5</v>
      </c>
      <c r="Z366" s="17">
        <v>82.3</v>
      </c>
      <c r="AA366" s="17">
        <v>62.8</v>
      </c>
      <c r="AB366" s="17">
        <v>106.7</v>
      </c>
      <c r="AC366" s="17">
        <v>820</v>
      </c>
      <c r="AD366" s="17">
        <v>12.1</v>
      </c>
      <c r="AE366" s="41">
        <v>545</v>
      </c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>
        <f>AVERAGE($D$355:$D$366)</f>
        <v>49.316666666666663</v>
      </c>
      <c r="E367" s="78">
        <f>AVERAGE($E$355:$E$366)</f>
        <v>93.441666666666663</v>
      </c>
      <c r="F367" s="102">
        <f>AVERAGE($F$355:$F$366)</f>
        <v>17.516666666666669</v>
      </c>
      <c r="G367" s="77" t="e">
        <f>AVERAGE(G355:G366)</f>
        <v>#DIV/0!</v>
      </c>
      <c r="H367" s="78">
        <f>AVERAGE($H$355:$H$366)</f>
        <v>36.974999999999994</v>
      </c>
      <c r="I367" s="78">
        <f>AVERAGE($I$355:$I$366)</f>
        <v>97.183333333333323</v>
      </c>
      <c r="J367" s="78">
        <f>AVERAGE(J355:J366)</f>
        <v>83.49166666666666</v>
      </c>
      <c r="K367" s="103">
        <f>AVERAGE($K$355:$K$366)</f>
        <v>83.2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>
        <f>AVERAGE(P355:P366)</f>
        <v>98.308333333333337</v>
      </c>
      <c r="Q367" s="78">
        <f>AVERAGE(R355:R366)</f>
        <v>49.058333333333337</v>
      </c>
      <c r="R367" s="78">
        <f t="shared" ref="R367:AD367" si="55">AVERAGE(R355:R366)</f>
        <v>49.058333333333337</v>
      </c>
      <c r="S367" s="78">
        <f t="shared" si="55"/>
        <v>48.991666666666667</v>
      </c>
      <c r="T367" s="78">
        <f t="shared" si="55"/>
        <v>64.591666666666669</v>
      </c>
      <c r="U367" s="78">
        <f t="shared" si="55"/>
        <v>64.466666666666669</v>
      </c>
      <c r="V367" s="78">
        <f t="shared" si="55"/>
        <v>64.233333333333334</v>
      </c>
      <c r="W367" s="78">
        <f t="shared" si="55"/>
        <v>68.233333333333334</v>
      </c>
      <c r="X367" s="78">
        <f t="shared" si="55"/>
        <v>85.108333333333334</v>
      </c>
      <c r="Y367" s="78">
        <f t="shared" si="55"/>
        <v>85.149999999999991</v>
      </c>
      <c r="Z367" s="78">
        <f t="shared" si="55"/>
        <v>85.024999999999991</v>
      </c>
      <c r="AA367" s="78">
        <f t="shared" si="55"/>
        <v>66.024999999999991</v>
      </c>
      <c r="AB367" s="78">
        <f t="shared" si="55"/>
        <v>105</v>
      </c>
      <c r="AC367" s="78">
        <f t="shared" si="55"/>
        <v>818.58333333333337</v>
      </c>
      <c r="AD367" s="78">
        <f t="shared" si="55"/>
        <v>12.091666666666667</v>
      </c>
      <c r="AE367" s="102">
        <f>AVERAGE($AE$355:$AE$366)</f>
        <v>564.16666666666663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45411</v>
      </c>
      <c r="B368" s="11">
        <v>27.0833333333333</v>
      </c>
      <c r="C368" s="306"/>
      <c r="D368" s="17">
        <v>49.3</v>
      </c>
      <c r="E368" s="17">
        <v>96.8</v>
      </c>
      <c r="F368" s="41">
        <v>16.5</v>
      </c>
      <c r="G368" s="306"/>
      <c r="H368" s="17">
        <v>33.6</v>
      </c>
      <c r="I368" s="17">
        <v>100.5</v>
      </c>
      <c r="J368" s="17">
        <v>80</v>
      </c>
      <c r="K368" s="98">
        <v>79.900000000000006</v>
      </c>
      <c r="L368" s="286">
        <f>G368-C368</f>
        <v>0</v>
      </c>
      <c r="M368" s="99"/>
      <c r="N368" s="17"/>
      <c r="O368" s="41"/>
      <c r="P368" s="99">
        <v>102</v>
      </c>
      <c r="Q368" s="17">
        <v>17.8</v>
      </c>
      <c r="R368" s="17">
        <v>49</v>
      </c>
      <c r="S368" s="17">
        <v>48.9</v>
      </c>
      <c r="T368" s="17">
        <v>60.4</v>
      </c>
      <c r="U368" s="17">
        <v>60.3</v>
      </c>
      <c r="V368" s="17">
        <v>60.1</v>
      </c>
      <c r="W368" s="17">
        <v>63.6</v>
      </c>
      <c r="X368" s="17">
        <v>81.7</v>
      </c>
      <c r="Y368" s="17">
        <v>81.8</v>
      </c>
      <c r="Z368" s="17">
        <v>81.7</v>
      </c>
      <c r="AA368" s="17">
        <v>61.8</v>
      </c>
      <c r="AB368" s="17">
        <v>107.6</v>
      </c>
      <c r="AC368" s="17">
        <v>819</v>
      </c>
      <c r="AD368" s="17">
        <v>12</v>
      </c>
      <c r="AE368" s="41">
        <v>542</v>
      </c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>
        <v>49.2</v>
      </c>
      <c r="E369" s="17">
        <v>95.5</v>
      </c>
      <c r="F369" s="41">
        <v>16.600000000000001</v>
      </c>
      <c r="G369" s="311"/>
      <c r="H369" s="17">
        <v>33</v>
      </c>
      <c r="I369" s="17">
        <v>99.9</v>
      </c>
      <c r="J369" s="17">
        <v>80.2</v>
      </c>
      <c r="K369" s="98">
        <v>79.900000000000006</v>
      </c>
      <c r="L369" s="266"/>
      <c r="M369" s="99"/>
      <c r="N369" s="17"/>
      <c r="O369" s="41"/>
      <c r="P369" s="99">
        <v>100.4</v>
      </c>
      <c r="Q369" s="17">
        <v>17.7</v>
      </c>
      <c r="R369" s="17">
        <v>48.9</v>
      </c>
      <c r="S369" s="17">
        <v>48.9</v>
      </c>
      <c r="T369" s="17">
        <v>60.6</v>
      </c>
      <c r="U369" s="17">
        <v>60.5</v>
      </c>
      <c r="V369" s="17">
        <v>60.3</v>
      </c>
      <c r="W369" s="17">
        <v>63.9</v>
      </c>
      <c r="X369" s="17">
        <v>81.900000000000006</v>
      </c>
      <c r="Y369" s="17">
        <v>81.900000000000006</v>
      </c>
      <c r="Z369" s="17">
        <v>81.8</v>
      </c>
      <c r="AA369" s="17">
        <v>61.9</v>
      </c>
      <c r="AB369" s="17">
        <v>107.1</v>
      </c>
      <c r="AC369" s="17">
        <v>818</v>
      </c>
      <c r="AD369" s="17">
        <v>12.2</v>
      </c>
      <c r="AE369" s="41">
        <v>542</v>
      </c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>
        <v>49.2</v>
      </c>
      <c r="E370" s="17">
        <v>95.5</v>
      </c>
      <c r="F370" s="41">
        <v>16.600000000000001</v>
      </c>
      <c r="G370" s="311"/>
      <c r="H370" s="17">
        <v>33.200000000000003</v>
      </c>
      <c r="I370" s="17">
        <v>99</v>
      </c>
      <c r="J370" s="17">
        <v>80.2</v>
      </c>
      <c r="K370" s="98">
        <v>79.900000000000006</v>
      </c>
      <c r="L370" s="266"/>
      <c r="M370" s="99"/>
      <c r="N370" s="17"/>
      <c r="O370" s="41"/>
      <c r="P370" s="99">
        <v>101.3</v>
      </c>
      <c r="Q370" s="17">
        <v>17.7</v>
      </c>
      <c r="R370" s="17">
        <v>48.9</v>
      </c>
      <c r="S370" s="17">
        <v>48.8</v>
      </c>
      <c r="T370" s="17">
        <v>60.7</v>
      </c>
      <c r="U370" s="17">
        <v>60.6</v>
      </c>
      <c r="V370" s="17">
        <v>60.4</v>
      </c>
      <c r="W370" s="17">
        <v>64</v>
      </c>
      <c r="X370" s="17">
        <v>81.900000000000006</v>
      </c>
      <c r="Y370" s="17">
        <v>82</v>
      </c>
      <c r="Z370" s="17">
        <v>81.8</v>
      </c>
      <c r="AA370" s="17">
        <v>62</v>
      </c>
      <c r="AB370" s="17">
        <v>106.9</v>
      </c>
      <c r="AC370" s="17">
        <v>820</v>
      </c>
      <c r="AD370" s="17">
        <v>12.2</v>
      </c>
      <c r="AE370" s="41">
        <v>542</v>
      </c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>
        <v>49.3</v>
      </c>
      <c r="E371" s="17">
        <v>91.8</v>
      </c>
      <c r="F371" s="41">
        <v>17.100000000000001</v>
      </c>
      <c r="G371" s="311"/>
      <c r="H371" s="17">
        <v>35.200000000000003</v>
      </c>
      <c r="I371" s="17">
        <v>95.4</v>
      </c>
      <c r="J371" s="17">
        <v>80.7</v>
      </c>
      <c r="K371" s="98">
        <v>80.400000000000006</v>
      </c>
      <c r="L371" s="266"/>
      <c r="M371" s="99"/>
      <c r="N371" s="17"/>
      <c r="O371" s="41"/>
      <c r="P371" s="99">
        <v>95.3</v>
      </c>
      <c r="Q371" s="40">
        <v>18.3</v>
      </c>
      <c r="R371" s="17">
        <v>49</v>
      </c>
      <c r="S371" s="17">
        <v>49</v>
      </c>
      <c r="T371" s="17">
        <v>61.8</v>
      </c>
      <c r="U371" s="17">
        <v>61.7</v>
      </c>
      <c r="V371" s="17">
        <v>61.6</v>
      </c>
      <c r="W371" s="17">
        <v>65.2</v>
      </c>
      <c r="X371" s="17">
        <v>82.5</v>
      </c>
      <c r="Y371" s="17">
        <v>82.5</v>
      </c>
      <c r="Z371" s="17">
        <v>82.3</v>
      </c>
      <c r="AA371" s="17">
        <v>63.2</v>
      </c>
      <c r="AB371" s="17">
        <v>106.3</v>
      </c>
      <c r="AC371" s="17">
        <v>819</v>
      </c>
      <c r="AD371" s="17">
        <v>15.3</v>
      </c>
      <c r="AE371" s="41">
        <v>545</v>
      </c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>
        <v>49.3</v>
      </c>
      <c r="E372" s="17">
        <v>88.2</v>
      </c>
      <c r="F372" s="41">
        <v>17.5</v>
      </c>
      <c r="G372" s="311"/>
      <c r="H372" s="17">
        <v>36.6</v>
      </c>
      <c r="I372" s="17">
        <v>92.8</v>
      </c>
      <c r="J372" s="17">
        <v>81.900000000000006</v>
      </c>
      <c r="K372" s="98">
        <v>81.599999999999994</v>
      </c>
      <c r="L372" s="266"/>
      <c r="M372" s="99"/>
      <c r="N372" s="17"/>
      <c r="O372" s="41"/>
      <c r="P372" s="99">
        <v>94.6</v>
      </c>
      <c r="Q372" s="17">
        <v>18.7</v>
      </c>
      <c r="R372" s="17">
        <v>49</v>
      </c>
      <c r="S372" s="17">
        <v>48.9</v>
      </c>
      <c r="T372" s="17">
        <v>63.4</v>
      </c>
      <c r="U372" s="17">
        <v>63.3</v>
      </c>
      <c r="V372" s="17">
        <v>63</v>
      </c>
      <c r="W372" s="17">
        <v>66.900000000000006</v>
      </c>
      <c r="X372" s="17">
        <v>83.5</v>
      </c>
      <c r="Y372" s="40">
        <v>83.6</v>
      </c>
      <c r="Z372" s="17">
        <v>83.4</v>
      </c>
      <c r="AA372" s="17">
        <v>64.8</v>
      </c>
      <c r="AB372" s="17">
        <v>105.5</v>
      </c>
      <c r="AC372" s="17">
        <v>819</v>
      </c>
      <c r="AD372" s="17">
        <v>15</v>
      </c>
      <c r="AE372" s="41">
        <v>553</v>
      </c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>
        <v>49.4</v>
      </c>
      <c r="E373" s="17">
        <v>89.2</v>
      </c>
      <c r="F373" s="41">
        <v>17.7</v>
      </c>
      <c r="G373" s="311"/>
      <c r="H373" s="17">
        <v>36.1</v>
      </c>
      <c r="I373" s="17">
        <v>93</v>
      </c>
      <c r="J373" s="17">
        <v>82.9</v>
      </c>
      <c r="K373" s="98">
        <v>82.6</v>
      </c>
      <c r="L373" s="266"/>
      <c r="M373" s="99"/>
      <c r="N373" s="17"/>
      <c r="O373" s="41"/>
      <c r="P373" s="99">
        <v>94.4</v>
      </c>
      <c r="Q373" s="17">
        <v>18.899999999999999</v>
      </c>
      <c r="R373" s="17">
        <v>49.1</v>
      </c>
      <c r="S373" s="17">
        <v>49</v>
      </c>
      <c r="T373" s="17">
        <v>64.2</v>
      </c>
      <c r="U373" s="17">
        <v>64</v>
      </c>
      <c r="V373" s="17">
        <v>63.8</v>
      </c>
      <c r="W373" s="17">
        <v>67.7</v>
      </c>
      <c r="X373" s="17">
        <v>84.6</v>
      </c>
      <c r="Y373" s="17">
        <v>84.6</v>
      </c>
      <c r="Z373" s="17">
        <v>84.4</v>
      </c>
      <c r="AA373" s="17">
        <v>65.599999999999994</v>
      </c>
      <c r="AB373" s="17">
        <v>105.5</v>
      </c>
      <c r="AC373" s="17">
        <v>819</v>
      </c>
      <c r="AD373" s="17">
        <v>15.1</v>
      </c>
      <c r="AE373" s="41">
        <v>560</v>
      </c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>
        <v>49.7</v>
      </c>
      <c r="E374" s="17">
        <v>30.7</v>
      </c>
      <c r="F374" s="41">
        <v>21.4</v>
      </c>
      <c r="G374" s="311"/>
      <c r="H374" s="17">
        <v>34.1</v>
      </c>
      <c r="I374" s="17">
        <v>22.3</v>
      </c>
      <c r="J374" s="17">
        <v>68.8</v>
      </c>
      <c r="K374" s="17">
        <v>68.7</v>
      </c>
      <c r="L374" s="266"/>
      <c r="M374" s="99"/>
      <c r="N374" s="17"/>
      <c r="O374" s="41"/>
      <c r="P374" s="99">
        <v>32.200000000000003</v>
      </c>
      <c r="Q374" s="17">
        <v>25.3</v>
      </c>
      <c r="R374" s="17">
        <v>49.8</v>
      </c>
      <c r="S374" s="17">
        <v>49.7</v>
      </c>
      <c r="T374" s="17">
        <v>57.2</v>
      </c>
      <c r="U374" s="17">
        <v>56.9</v>
      </c>
      <c r="V374" s="17">
        <v>56.9</v>
      </c>
      <c r="W374" s="17">
        <v>59.1</v>
      </c>
      <c r="X374" s="17">
        <v>70.8</v>
      </c>
      <c r="Y374" s="17">
        <v>70.8</v>
      </c>
      <c r="Z374" s="17">
        <v>70.599999999999994</v>
      </c>
      <c r="AA374" s="17">
        <v>57.5</v>
      </c>
      <c r="AB374" s="17">
        <v>110.3</v>
      </c>
      <c r="AC374" s="17">
        <v>803</v>
      </c>
      <c r="AD374" s="17">
        <v>90.1</v>
      </c>
      <c r="AE374" s="41">
        <v>438</v>
      </c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>
        <v>49.6</v>
      </c>
      <c r="E375" s="17">
        <v>68</v>
      </c>
      <c r="F375" s="41">
        <v>18.8</v>
      </c>
      <c r="G375" s="311"/>
      <c r="H375" s="17">
        <v>35.700000000000003</v>
      </c>
      <c r="I375" s="17">
        <v>70.400000000000006</v>
      </c>
      <c r="J375" s="17">
        <v>74.599999999999994</v>
      </c>
      <c r="K375" s="17">
        <v>74.400000000000006</v>
      </c>
      <c r="L375" s="266"/>
      <c r="M375" s="99"/>
      <c r="N375" s="17"/>
      <c r="O375" s="41"/>
      <c r="P375" s="99">
        <v>73</v>
      </c>
      <c r="Q375" s="17">
        <v>20.2</v>
      </c>
      <c r="R375" s="17">
        <v>49.4</v>
      </c>
      <c r="S375" s="17">
        <v>49.4</v>
      </c>
      <c r="T375" s="17">
        <v>59.5</v>
      </c>
      <c r="U375" s="17">
        <v>59.3</v>
      </c>
      <c r="V375" s="17">
        <v>59.2</v>
      </c>
      <c r="W375" s="17">
        <v>62.3</v>
      </c>
      <c r="X375" s="17">
        <v>76.3</v>
      </c>
      <c r="Y375" s="17">
        <v>76.400000000000006</v>
      </c>
      <c r="Z375" s="17">
        <v>76.2</v>
      </c>
      <c r="AA375" s="17">
        <v>60.8</v>
      </c>
      <c r="AB375" s="17">
        <v>108.2</v>
      </c>
      <c r="AC375" s="17">
        <v>825</v>
      </c>
      <c r="AD375" s="17">
        <v>35.200000000000003</v>
      </c>
      <c r="AE375" s="41">
        <v>504</v>
      </c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>
        <v>47.4</v>
      </c>
      <c r="E376" s="17">
        <v>0</v>
      </c>
      <c r="F376" s="41">
        <v>25</v>
      </c>
      <c r="G376" s="311"/>
      <c r="H376" s="17">
        <v>34.1</v>
      </c>
      <c r="I376" s="17">
        <v>0</v>
      </c>
      <c r="J376" s="17">
        <v>77.8</v>
      </c>
      <c r="K376" s="17">
        <v>77.900000000000006</v>
      </c>
      <c r="L376" s="266"/>
      <c r="M376" s="99"/>
      <c r="N376" s="17"/>
      <c r="O376" s="41"/>
      <c r="P376" s="99">
        <v>12.5</v>
      </c>
      <c r="Q376" s="17">
        <v>25.7</v>
      </c>
      <c r="R376" s="17">
        <v>47.3</v>
      </c>
      <c r="S376" s="17">
        <v>47.2</v>
      </c>
      <c r="T376" s="17">
        <v>62.6</v>
      </c>
      <c r="U376" s="17">
        <v>62.5</v>
      </c>
      <c r="V376" s="17">
        <v>62.5</v>
      </c>
      <c r="W376" s="17">
        <v>65.5</v>
      </c>
      <c r="X376" s="17">
        <v>72.7</v>
      </c>
      <c r="Y376" s="17">
        <v>72.8</v>
      </c>
      <c r="Z376" s="17">
        <v>72.599999999999994</v>
      </c>
      <c r="AA376" s="17">
        <v>64</v>
      </c>
      <c r="AB376" s="17">
        <v>102</v>
      </c>
      <c r="AC376" s="17">
        <v>824</v>
      </c>
      <c r="AD376" s="17">
        <v>99.7</v>
      </c>
      <c r="AE376" s="41">
        <v>485</v>
      </c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>
        <v>49.2</v>
      </c>
      <c r="E377" s="17">
        <v>61.8</v>
      </c>
      <c r="F377" s="41">
        <v>18.7</v>
      </c>
      <c r="G377" s="311"/>
      <c r="H377" s="17">
        <v>35.299999999999997</v>
      </c>
      <c r="I377" s="17">
        <v>64.900000000000006</v>
      </c>
      <c r="J377" s="17">
        <v>81.3</v>
      </c>
      <c r="K377" s="17">
        <v>81.099999999999994</v>
      </c>
      <c r="L377" s="266"/>
      <c r="M377" s="99"/>
      <c r="N377" s="17"/>
      <c r="O377" s="41"/>
      <c r="P377" s="99">
        <v>67.3</v>
      </c>
      <c r="Q377" s="17">
        <v>20.100000000000001</v>
      </c>
      <c r="R377" s="17">
        <v>49.1</v>
      </c>
      <c r="S377" s="17">
        <v>49</v>
      </c>
      <c r="T377" s="17">
        <v>65</v>
      </c>
      <c r="U377" s="17">
        <v>64.900000000000006</v>
      </c>
      <c r="V377" s="17">
        <v>64.7</v>
      </c>
      <c r="W377" s="17">
        <v>68.900000000000006</v>
      </c>
      <c r="X377" s="17">
        <v>82.7</v>
      </c>
      <c r="Y377" s="17">
        <v>82.8</v>
      </c>
      <c r="Z377" s="17">
        <v>82.7</v>
      </c>
      <c r="AA377" s="17">
        <v>66.599999999999994</v>
      </c>
      <c r="AB377" s="17">
        <v>100.4</v>
      </c>
      <c r="AC377" s="17">
        <v>803</v>
      </c>
      <c r="AD377" s="17">
        <v>30.1</v>
      </c>
      <c r="AE377" s="41">
        <v>548</v>
      </c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>
        <v>49.2</v>
      </c>
      <c r="E378" s="17">
        <v>65.099999999999994</v>
      </c>
      <c r="F378" s="41">
        <v>17.3</v>
      </c>
      <c r="G378" s="311"/>
      <c r="H378" s="17">
        <v>32.4</v>
      </c>
      <c r="I378" s="17">
        <v>65.3</v>
      </c>
      <c r="J378" s="17">
        <v>81.400000000000006</v>
      </c>
      <c r="K378" s="17">
        <v>81.2</v>
      </c>
      <c r="L378" s="266"/>
      <c r="M378" s="99"/>
      <c r="N378" s="17"/>
      <c r="O378" s="41"/>
      <c r="P378" s="99">
        <v>68.900000000000006</v>
      </c>
      <c r="Q378" s="17">
        <v>18.600000000000001</v>
      </c>
      <c r="R378" s="17">
        <v>49.1</v>
      </c>
      <c r="S378" s="17">
        <v>49</v>
      </c>
      <c r="T378" s="17">
        <v>62.8</v>
      </c>
      <c r="U378" s="17">
        <v>62.8</v>
      </c>
      <c r="V378" s="17">
        <v>62.6</v>
      </c>
      <c r="W378" s="17">
        <v>66.7</v>
      </c>
      <c r="X378" s="17">
        <v>82.9</v>
      </c>
      <c r="Y378" s="17">
        <v>83</v>
      </c>
      <c r="Z378" s="17">
        <v>82.8</v>
      </c>
      <c r="AA378" s="17">
        <v>64.400000000000006</v>
      </c>
      <c r="AB378" s="17">
        <v>101.5</v>
      </c>
      <c r="AC378" s="17">
        <v>804</v>
      </c>
      <c r="AD378" s="17">
        <v>30</v>
      </c>
      <c r="AE378" s="41">
        <v>550</v>
      </c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>
        <v>49.1</v>
      </c>
      <c r="E379" s="17">
        <v>94</v>
      </c>
      <c r="F379" s="41">
        <v>16.2</v>
      </c>
      <c r="G379" s="312"/>
      <c r="H379" s="17">
        <v>35.299999999999997</v>
      </c>
      <c r="I379" s="17">
        <v>98</v>
      </c>
      <c r="J379" s="17">
        <v>82.4</v>
      </c>
      <c r="K379" s="17">
        <v>82.1</v>
      </c>
      <c r="L379" s="267"/>
      <c r="M379" s="99"/>
      <c r="N379" s="17"/>
      <c r="O379" s="41"/>
      <c r="P379" s="99">
        <v>98.4</v>
      </c>
      <c r="Q379" s="40">
        <v>17.399999999999999</v>
      </c>
      <c r="R379" s="17">
        <v>48.9</v>
      </c>
      <c r="S379" s="17">
        <v>48.9</v>
      </c>
      <c r="T379" s="17">
        <v>62.6</v>
      </c>
      <c r="U379" s="17">
        <v>62.5</v>
      </c>
      <c r="V379" s="17">
        <v>62.2</v>
      </c>
      <c r="W379" s="17">
        <v>66.2</v>
      </c>
      <c r="X379" s="17">
        <v>84.1</v>
      </c>
      <c r="Y379" s="17">
        <v>84.1</v>
      </c>
      <c r="Z379" s="17">
        <v>83.9</v>
      </c>
      <c r="AA379" s="17">
        <v>64.099999999999994</v>
      </c>
      <c r="AB379" s="17">
        <v>105.7</v>
      </c>
      <c r="AC379" s="17">
        <v>820</v>
      </c>
      <c r="AD379" s="17">
        <v>12.2</v>
      </c>
      <c r="AE379" s="41">
        <v>563</v>
      </c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>
        <f>AVERAGE($D$368:$D$379)</f>
        <v>49.158333333333331</v>
      </c>
      <c r="E380" s="78">
        <f>AVERAGE($E$368:$E$379)</f>
        <v>73.05</v>
      </c>
      <c r="F380" s="102">
        <f>AVERAGE($F$368:$F$379)</f>
        <v>18.283333333333335</v>
      </c>
      <c r="G380" s="77" t="e">
        <f>AVERAGE(G368:G379)</f>
        <v>#DIV/0!</v>
      </c>
      <c r="H380" s="78">
        <f>AVERAGE($H$368:$H$379)</f>
        <v>34.550000000000004</v>
      </c>
      <c r="I380" s="78">
        <f>AVERAGE($I$368:$I$379)</f>
        <v>75.124999999999986</v>
      </c>
      <c r="J380" s="78">
        <f>AVERAGE(J368:J379)</f>
        <v>79.34999999999998</v>
      </c>
      <c r="K380" s="103">
        <f>AVERAGE($K$368:$K$379)</f>
        <v>79.14166666666668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>
        <f t="shared" si="57"/>
        <v>78.358333333333334</v>
      </c>
      <c r="Q380" s="78">
        <f t="shared" si="57"/>
        <v>19.7</v>
      </c>
      <c r="R380" s="78">
        <f t="shared" si="57"/>
        <v>48.958333333333336</v>
      </c>
      <c r="S380" s="78">
        <f t="shared" si="57"/>
        <v>48.891666666666659</v>
      </c>
      <c r="T380" s="78">
        <f t="shared" si="57"/>
        <v>61.733333333333327</v>
      </c>
      <c r="U380" s="78">
        <f t="shared" si="57"/>
        <v>61.608333333333327</v>
      </c>
      <c r="V380" s="78">
        <f t="shared" si="57"/>
        <v>61.44166666666667</v>
      </c>
      <c r="W380" s="78">
        <f t="shared" si="57"/>
        <v>65.000000000000014</v>
      </c>
      <c r="X380" s="78">
        <f t="shared" si="57"/>
        <v>80.466666666666669</v>
      </c>
      <c r="Y380" s="78">
        <f t="shared" si="57"/>
        <v>80.524999999999991</v>
      </c>
      <c r="Z380" s="78">
        <f t="shared" si="57"/>
        <v>80.350000000000009</v>
      </c>
      <c r="AA380" s="78">
        <f t="shared" si="57"/>
        <v>63.05833333333333</v>
      </c>
      <c r="AB380" s="78">
        <f t="shared" si="57"/>
        <v>105.58333333333336</v>
      </c>
      <c r="AC380" s="78">
        <f t="shared" si="57"/>
        <v>816.08333333333337</v>
      </c>
      <c r="AD380" s="78">
        <f t="shared" si="57"/>
        <v>31.591666666666665</v>
      </c>
      <c r="AE380" s="102">
        <f>AVERAGE($AE$368:$AE$379)</f>
        <v>531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45412</v>
      </c>
      <c r="B381" s="11">
        <v>28.0833333333333</v>
      </c>
      <c r="C381" s="306"/>
      <c r="D381" s="17">
        <v>49.2</v>
      </c>
      <c r="E381" s="17">
        <v>97.4</v>
      </c>
      <c r="F381" s="41">
        <v>15.9</v>
      </c>
      <c r="G381" s="306"/>
      <c r="H381" s="17">
        <v>33</v>
      </c>
      <c r="I381" s="17">
        <v>97.8</v>
      </c>
      <c r="J381" s="17">
        <v>83</v>
      </c>
      <c r="K381" s="98">
        <v>82.8</v>
      </c>
      <c r="L381" s="286">
        <f>G381-C381</f>
        <v>0</v>
      </c>
      <c r="M381" s="99"/>
      <c r="N381" s="17"/>
      <c r="O381" s="41"/>
      <c r="P381" s="99">
        <v>99.9</v>
      </c>
      <c r="Q381" s="17">
        <v>17.100000000000001</v>
      </c>
      <c r="R381" s="17">
        <v>48.9</v>
      </c>
      <c r="S381" s="17">
        <v>48.9</v>
      </c>
      <c r="T381" s="17">
        <v>62.1</v>
      </c>
      <c r="U381" s="17">
        <v>62</v>
      </c>
      <c r="V381" s="17">
        <v>61.8</v>
      </c>
      <c r="W381" s="17">
        <v>65.7</v>
      </c>
      <c r="X381" s="17">
        <v>84.7</v>
      </c>
      <c r="Y381" s="17">
        <v>84.8</v>
      </c>
      <c r="Z381" s="17">
        <v>84.6</v>
      </c>
      <c r="AA381" s="17">
        <v>63.5</v>
      </c>
      <c r="AB381" s="17">
        <v>106.3</v>
      </c>
      <c r="AC381" s="17">
        <v>818</v>
      </c>
      <c r="AD381" s="17">
        <v>12.1</v>
      </c>
      <c r="AE381" s="41">
        <v>563</v>
      </c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>
        <v>49.2</v>
      </c>
      <c r="E382" s="17">
        <v>95.4</v>
      </c>
      <c r="F382" s="41">
        <v>16.100000000000001</v>
      </c>
      <c r="G382" s="311"/>
      <c r="H382" s="17">
        <v>32.5</v>
      </c>
      <c r="I382" s="17">
        <v>97.7</v>
      </c>
      <c r="J382" s="17">
        <v>82.4</v>
      </c>
      <c r="K382" s="98">
        <v>82.1</v>
      </c>
      <c r="L382" s="266"/>
      <c r="M382" s="99"/>
      <c r="N382" s="17"/>
      <c r="O382" s="41"/>
      <c r="P382" s="99">
        <v>99.5</v>
      </c>
      <c r="Q382" s="17">
        <v>17.2</v>
      </c>
      <c r="R382" s="17">
        <v>48.9</v>
      </c>
      <c r="S382" s="17">
        <v>48.9</v>
      </c>
      <c r="T382" s="17">
        <v>61.9</v>
      </c>
      <c r="U382" s="17">
        <v>61.7</v>
      </c>
      <c r="V382" s="17">
        <v>61.6</v>
      </c>
      <c r="W382" s="17">
        <v>65.5</v>
      </c>
      <c r="X382" s="17">
        <v>84.1</v>
      </c>
      <c r="Y382" s="17">
        <v>84.1</v>
      </c>
      <c r="Z382" s="17">
        <v>84</v>
      </c>
      <c r="AA382" s="17">
        <v>63.3</v>
      </c>
      <c r="AB382" s="17">
        <v>106.1</v>
      </c>
      <c r="AC382" s="17">
        <v>821</v>
      </c>
      <c r="AD382" s="17">
        <v>12.2</v>
      </c>
      <c r="AE382" s="41">
        <v>559</v>
      </c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>
        <v>49.2</v>
      </c>
      <c r="E383" s="17">
        <v>94.8</v>
      </c>
      <c r="F383" s="41">
        <v>16.5</v>
      </c>
      <c r="G383" s="311"/>
      <c r="H383" s="17">
        <v>33</v>
      </c>
      <c r="I383" s="17">
        <v>96.7</v>
      </c>
      <c r="J383" s="17">
        <v>81.900000000000006</v>
      </c>
      <c r="K383" s="98">
        <v>81.599999999999994</v>
      </c>
      <c r="L383" s="266"/>
      <c r="M383" s="99"/>
      <c r="N383" s="17"/>
      <c r="O383" s="41"/>
      <c r="P383" s="99">
        <v>98</v>
      </c>
      <c r="Q383" s="17">
        <v>17.600000000000001</v>
      </c>
      <c r="R383" s="17">
        <v>49</v>
      </c>
      <c r="S383" s="17">
        <v>48.9</v>
      </c>
      <c r="T383" s="17">
        <v>61.7</v>
      </c>
      <c r="U383" s="17">
        <v>61.5</v>
      </c>
      <c r="V383" s="17">
        <v>61.3</v>
      </c>
      <c r="W383" s="17">
        <v>65</v>
      </c>
      <c r="X383" s="17">
        <v>83.6</v>
      </c>
      <c r="Y383" s="40">
        <v>83.7</v>
      </c>
      <c r="Z383" s="17">
        <v>83.5</v>
      </c>
      <c r="AA383" s="17">
        <v>62.9</v>
      </c>
      <c r="AB383" s="17">
        <v>107.8</v>
      </c>
      <c r="AC383" s="17">
        <v>824</v>
      </c>
      <c r="AD383" s="17">
        <v>13.9</v>
      </c>
      <c r="AE383" s="41">
        <v>553</v>
      </c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>
        <v>49.3</v>
      </c>
      <c r="E384" s="17">
        <v>94.3</v>
      </c>
      <c r="F384" s="41">
        <v>17</v>
      </c>
      <c r="G384" s="311"/>
      <c r="H384" s="17">
        <v>36.6</v>
      </c>
      <c r="I384" s="17">
        <v>96.7</v>
      </c>
      <c r="J384" s="17">
        <v>83.1</v>
      </c>
      <c r="K384" s="98">
        <v>82.8</v>
      </c>
      <c r="L384" s="266"/>
      <c r="M384" s="99"/>
      <c r="N384" s="17"/>
      <c r="O384" s="41"/>
      <c r="P384" s="99">
        <v>97.5</v>
      </c>
      <c r="Q384" s="17">
        <v>18.2</v>
      </c>
      <c r="R384" s="17">
        <v>49</v>
      </c>
      <c r="S384" s="17">
        <v>49</v>
      </c>
      <c r="T384" s="17">
        <v>63.4</v>
      </c>
      <c r="U384" s="17">
        <v>63.1</v>
      </c>
      <c r="V384" s="17">
        <v>63</v>
      </c>
      <c r="W384" s="17">
        <v>66.7</v>
      </c>
      <c r="X384" s="17">
        <v>84.7</v>
      </c>
      <c r="Y384" s="17">
        <v>84.8</v>
      </c>
      <c r="Z384" s="17">
        <v>84.6</v>
      </c>
      <c r="AA384" s="17">
        <v>64.7</v>
      </c>
      <c r="AB384" s="17">
        <v>107.3</v>
      </c>
      <c r="AC384" s="17">
        <v>824</v>
      </c>
      <c r="AD384" s="17">
        <v>14.3</v>
      </c>
      <c r="AE384" s="41">
        <v>564</v>
      </c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>
        <v>49.4</v>
      </c>
      <c r="E385" s="17">
        <v>91.3</v>
      </c>
      <c r="F385" s="41">
        <v>18</v>
      </c>
      <c r="G385" s="311"/>
      <c r="H385" s="17">
        <v>38.5</v>
      </c>
      <c r="I385" s="17">
        <v>95.4</v>
      </c>
      <c r="J385" s="17">
        <v>84.2</v>
      </c>
      <c r="K385" s="98">
        <v>83.9</v>
      </c>
      <c r="L385" s="266"/>
      <c r="M385" s="99"/>
      <c r="N385" s="17"/>
      <c r="O385" s="41"/>
      <c r="P385" s="99">
        <v>96.7</v>
      </c>
      <c r="Q385" s="17">
        <v>19.399999999999999</v>
      </c>
      <c r="R385" s="17">
        <v>49.1</v>
      </c>
      <c r="S385" s="17">
        <v>49.1</v>
      </c>
      <c r="T385" s="17">
        <v>65.5</v>
      </c>
      <c r="U385" s="17">
        <v>65.3</v>
      </c>
      <c r="V385" s="17">
        <v>65.2</v>
      </c>
      <c r="W385" s="17">
        <v>69.099999999999994</v>
      </c>
      <c r="X385" s="17">
        <v>85.8</v>
      </c>
      <c r="Y385" s="17">
        <v>85.8</v>
      </c>
      <c r="Z385" s="17">
        <v>85.7</v>
      </c>
      <c r="AA385" s="17">
        <v>67</v>
      </c>
      <c r="AB385" s="17">
        <v>106.5</v>
      </c>
      <c r="AC385" s="17">
        <v>822</v>
      </c>
      <c r="AD385" s="17">
        <v>14.1</v>
      </c>
      <c r="AE385" s="41">
        <v>570</v>
      </c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>
        <v>49.4</v>
      </c>
      <c r="E386" s="17">
        <v>98.6</v>
      </c>
      <c r="F386" s="41">
        <v>18.7</v>
      </c>
      <c r="G386" s="311"/>
      <c r="H386" s="17">
        <v>39.700000000000003</v>
      </c>
      <c r="I386" s="17">
        <v>95</v>
      </c>
      <c r="J386" s="17">
        <v>84.4</v>
      </c>
      <c r="K386" s="98">
        <v>84.2</v>
      </c>
      <c r="L386" s="266"/>
      <c r="M386" s="99"/>
      <c r="N386" s="17"/>
      <c r="O386" s="41"/>
      <c r="P386" s="99">
        <v>96.5</v>
      </c>
      <c r="Q386" s="17">
        <v>20.2</v>
      </c>
      <c r="R386" s="17">
        <v>49.2</v>
      </c>
      <c r="S386" s="17">
        <v>49.1</v>
      </c>
      <c r="T386" s="17">
        <v>66.5</v>
      </c>
      <c r="U386" s="17">
        <v>66.400000000000006</v>
      </c>
      <c r="V386" s="17">
        <v>66.2</v>
      </c>
      <c r="W386" s="17">
        <v>70.2</v>
      </c>
      <c r="X386" s="17">
        <v>86.1</v>
      </c>
      <c r="Y386" s="17">
        <v>86.2</v>
      </c>
      <c r="Z386" s="17">
        <v>86</v>
      </c>
      <c r="AA386" s="17">
        <v>68</v>
      </c>
      <c r="AB386" s="17">
        <v>106.6</v>
      </c>
      <c r="AC386" s="17">
        <v>824</v>
      </c>
      <c r="AD386" s="17">
        <v>14.2</v>
      </c>
      <c r="AE386" s="41">
        <v>571</v>
      </c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>
        <v>49.4</v>
      </c>
      <c r="E387" s="17">
        <v>87.6</v>
      </c>
      <c r="F387" s="41">
        <v>19.2</v>
      </c>
      <c r="G387" s="311"/>
      <c r="H387" s="17">
        <v>39.5</v>
      </c>
      <c r="I387" s="17">
        <v>95.2</v>
      </c>
      <c r="J387" s="17">
        <v>83.6</v>
      </c>
      <c r="K387" s="98">
        <v>83.6</v>
      </c>
      <c r="L387" s="266"/>
      <c r="M387" s="99"/>
      <c r="N387" s="17"/>
      <c r="O387" s="41"/>
      <c r="P387" s="99">
        <v>96.3</v>
      </c>
      <c r="Q387" s="17">
        <v>20.6</v>
      </c>
      <c r="R387" s="17">
        <v>49.1</v>
      </c>
      <c r="S387" s="17">
        <v>49</v>
      </c>
      <c r="T387" s="17">
        <v>66.5</v>
      </c>
      <c r="U387" s="17">
        <v>66.400000000000006</v>
      </c>
      <c r="V387" s="17">
        <v>66.099999999999994</v>
      </c>
      <c r="W387" s="17">
        <v>70.099999999999994</v>
      </c>
      <c r="X387" s="17">
        <v>85.2</v>
      </c>
      <c r="Y387" s="17">
        <v>85.3</v>
      </c>
      <c r="Z387" s="17">
        <v>85.1</v>
      </c>
      <c r="AA387" s="17">
        <v>67.900000000000006</v>
      </c>
      <c r="AB387" s="17">
        <v>105.9</v>
      </c>
      <c r="AC387" s="17">
        <v>824</v>
      </c>
      <c r="AD387" s="17">
        <v>14.3</v>
      </c>
      <c r="AE387" s="41">
        <v>566</v>
      </c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>
        <v>49.4</v>
      </c>
      <c r="E388" s="17">
        <v>88.5</v>
      </c>
      <c r="F388" s="41">
        <v>19.399999999999999</v>
      </c>
      <c r="G388" s="311"/>
      <c r="H388" s="17">
        <v>38.700000000000003</v>
      </c>
      <c r="I388" s="17">
        <v>93.8</v>
      </c>
      <c r="J388" s="17">
        <v>83.6</v>
      </c>
      <c r="K388" s="98">
        <v>83.3</v>
      </c>
      <c r="L388" s="266"/>
      <c r="M388" s="99"/>
      <c r="N388" s="17"/>
      <c r="O388" s="41"/>
      <c r="P388" s="99">
        <v>94.1</v>
      </c>
      <c r="Q388" s="17">
        <v>20.8</v>
      </c>
      <c r="R388" s="17">
        <v>49.1</v>
      </c>
      <c r="S388" s="17">
        <v>49.1</v>
      </c>
      <c r="T388" s="17">
        <v>66.900000000000006</v>
      </c>
      <c r="U388" s="17">
        <v>66.900000000000006</v>
      </c>
      <c r="V388" s="17">
        <v>66.599999999999994</v>
      </c>
      <c r="W388" s="17">
        <v>70.7</v>
      </c>
      <c r="X388" s="17">
        <v>85.2</v>
      </c>
      <c r="Y388" s="17">
        <v>85.3</v>
      </c>
      <c r="Z388" s="17">
        <v>85.1</v>
      </c>
      <c r="AA388" s="17">
        <v>68.400000000000006</v>
      </c>
      <c r="AB388" s="17">
        <v>104.8</v>
      </c>
      <c r="AC388" s="17">
        <v>825</v>
      </c>
      <c r="AD388" s="17">
        <v>14.2</v>
      </c>
      <c r="AE388" s="41">
        <v>570</v>
      </c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>
        <v>49.4</v>
      </c>
      <c r="E389" s="17">
        <v>87.6</v>
      </c>
      <c r="F389" s="41">
        <v>18.7</v>
      </c>
      <c r="G389" s="311"/>
      <c r="H389" s="17">
        <v>37.6</v>
      </c>
      <c r="I389" s="17">
        <v>92.6</v>
      </c>
      <c r="J389" s="17">
        <v>84.3</v>
      </c>
      <c r="K389" s="98">
        <v>84</v>
      </c>
      <c r="L389" s="266"/>
      <c r="M389" s="99"/>
      <c r="N389" s="17"/>
      <c r="O389" s="41"/>
      <c r="P389" s="99">
        <v>94.9</v>
      </c>
      <c r="Q389" s="17">
        <v>20</v>
      </c>
      <c r="R389" s="17">
        <v>49.1</v>
      </c>
      <c r="S389" s="17">
        <v>49.1</v>
      </c>
      <c r="T389" s="17">
        <v>66.5</v>
      </c>
      <c r="U389" s="17">
        <v>66.5</v>
      </c>
      <c r="V389" s="17">
        <v>66.2</v>
      </c>
      <c r="W389" s="17">
        <v>70.400000000000006</v>
      </c>
      <c r="X389" s="17">
        <v>85.8</v>
      </c>
      <c r="Y389" s="17">
        <v>85.9</v>
      </c>
      <c r="Z389" s="17">
        <v>85.8</v>
      </c>
      <c r="AA389" s="17">
        <v>68</v>
      </c>
      <c r="AB389" s="17">
        <v>104.8</v>
      </c>
      <c r="AC389" s="17">
        <v>824</v>
      </c>
      <c r="AD389" s="17">
        <v>14</v>
      </c>
      <c r="AE389" s="41">
        <v>575</v>
      </c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>
        <v>49.4</v>
      </c>
      <c r="E390" s="17">
        <v>89.7</v>
      </c>
      <c r="F390" s="41">
        <v>17.8</v>
      </c>
      <c r="G390" s="311"/>
      <c r="H390" s="17">
        <v>31.6</v>
      </c>
      <c r="I390" s="17">
        <v>94.1</v>
      </c>
      <c r="J390" s="17">
        <v>84.1</v>
      </c>
      <c r="K390" s="98">
        <v>83.8</v>
      </c>
      <c r="L390" s="266"/>
      <c r="M390" s="99"/>
      <c r="N390" s="17"/>
      <c r="O390" s="41"/>
      <c r="P390" s="99">
        <v>95</v>
      </c>
      <c r="Q390" s="17">
        <v>18.8</v>
      </c>
      <c r="R390" s="17">
        <v>49.1</v>
      </c>
      <c r="S390" s="17">
        <v>49</v>
      </c>
      <c r="T390" s="17">
        <v>64.400000000000006</v>
      </c>
      <c r="U390" s="17">
        <v>64.2</v>
      </c>
      <c r="V390" s="17">
        <v>64</v>
      </c>
      <c r="W390" s="17">
        <v>68</v>
      </c>
      <c r="X390" s="17">
        <v>85.7</v>
      </c>
      <c r="Y390" s="17">
        <v>85.7</v>
      </c>
      <c r="Z390" s="17">
        <v>85.6</v>
      </c>
      <c r="AA390" s="17">
        <v>65.8</v>
      </c>
      <c r="AB390" s="17">
        <v>105.7</v>
      </c>
      <c r="AC390" s="17">
        <v>822</v>
      </c>
      <c r="AD390" s="17">
        <v>14.2</v>
      </c>
      <c r="AE390" s="41">
        <v>570</v>
      </c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>
        <v>49.4</v>
      </c>
      <c r="E391" s="17">
        <v>92.6</v>
      </c>
      <c r="F391" s="41">
        <v>17</v>
      </c>
      <c r="G391" s="311"/>
      <c r="H391" s="17">
        <v>30.8</v>
      </c>
      <c r="I391" s="17">
        <v>94.7</v>
      </c>
      <c r="J391" s="17">
        <v>83.5</v>
      </c>
      <c r="K391" s="98">
        <v>83.2</v>
      </c>
      <c r="L391" s="266"/>
      <c r="M391" s="99"/>
      <c r="N391" s="17"/>
      <c r="O391" s="41"/>
      <c r="P391" s="99">
        <v>95.9</v>
      </c>
      <c r="Q391" s="17">
        <v>18</v>
      </c>
      <c r="R391" s="17">
        <v>49.1</v>
      </c>
      <c r="S391" s="17">
        <v>49</v>
      </c>
      <c r="T391" s="17">
        <v>63.2</v>
      </c>
      <c r="U391" s="17">
        <v>63</v>
      </c>
      <c r="V391" s="17">
        <v>62.8</v>
      </c>
      <c r="W391" s="17">
        <v>66.8</v>
      </c>
      <c r="X391" s="17">
        <v>85.1</v>
      </c>
      <c r="Y391" s="17">
        <v>85.2</v>
      </c>
      <c r="Z391" s="17">
        <v>85</v>
      </c>
      <c r="AA391" s="17">
        <v>64.599999999999994</v>
      </c>
      <c r="AB391" s="17">
        <v>106.3</v>
      </c>
      <c r="AC391" s="17">
        <v>824</v>
      </c>
      <c r="AD391" s="17">
        <v>13.9</v>
      </c>
      <c r="AE391" s="41">
        <v>566</v>
      </c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>
        <v>49.4</v>
      </c>
      <c r="E392" s="17">
        <v>92.2</v>
      </c>
      <c r="F392" s="41">
        <v>16.600000000000001</v>
      </c>
      <c r="G392" s="312"/>
      <c r="H392" s="17">
        <v>31.5</v>
      </c>
      <c r="I392" s="17">
        <v>95</v>
      </c>
      <c r="J392" s="17">
        <v>83</v>
      </c>
      <c r="K392" s="98">
        <v>82.7</v>
      </c>
      <c r="L392" s="267"/>
      <c r="M392" s="99"/>
      <c r="N392" s="17"/>
      <c r="O392" s="41"/>
      <c r="P392" s="99">
        <v>96.3</v>
      </c>
      <c r="Q392" s="17">
        <v>17.7</v>
      </c>
      <c r="R392" s="17">
        <v>49.1</v>
      </c>
      <c r="S392" s="17">
        <v>49</v>
      </c>
      <c r="T392" s="17">
        <v>62.6</v>
      </c>
      <c r="U392" s="17">
        <v>62.4</v>
      </c>
      <c r="V392" s="17">
        <v>62.2</v>
      </c>
      <c r="W392" s="17">
        <v>66.099999999999994</v>
      </c>
      <c r="X392" s="17">
        <v>84.6</v>
      </c>
      <c r="Y392" s="17">
        <v>84.7</v>
      </c>
      <c r="Z392" s="17">
        <v>84.6</v>
      </c>
      <c r="AA392" s="17">
        <v>63.9</v>
      </c>
      <c r="AB392" s="17">
        <v>106.8</v>
      </c>
      <c r="AC392" s="17">
        <v>824</v>
      </c>
      <c r="AD392" s="17">
        <v>14.2</v>
      </c>
      <c r="AE392" s="41">
        <v>564</v>
      </c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ht="12.5" customHeight="1" x14ac:dyDescent="0.35">
      <c r="A393" s="291" t="s">
        <v>92</v>
      </c>
      <c r="B393" s="285"/>
      <c r="C393" s="78" t="e">
        <f>AVERAGE($C$381:$C$392)</f>
        <v>#DIV/0!</v>
      </c>
      <c r="D393" s="78">
        <f>AVERAGE($D$381:$D$392)</f>
        <v>49.341666666666661</v>
      </c>
      <c r="E393" s="78">
        <f>AVERAGE($E$381:$E$392)</f>
        <v>92.500000000000014</v>
      </c>
      <c r="F393" s="102">
        <f>AVERAGE($F$381:$F$392)</f>
        <v>17.574999999999999</v>
      </c>
      <c r="G393" s="77" t="e">
        <f>AVERAGE(G381:G392)</f>
        <v>#DIV/0!</v>
      </c>
      <c r="H393" s="78">
        <f>AVERAGE($H$381:$H$392)</f>
        <v>35.250000000000007</v>
      </c>
      <c r="I393" s="78">
        <f>AVERAGE($I$381:$I$392)</f>
        <v>95.391666666666666</v>
      </c>
      <c r="J393" s="78">
        <f>AVERAGE(J381:J392)</f>
        <v>83.424999999999997</v>
      </c>
      <c r="K393" s="103">
        <f>AVERAGE($K$381:$K$392)</f>
        <v>83.166666666666657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>
        <f t="shared" si="59"/>
        <v>96.716666666666654</v>
      </c>
      <c r="Q393" s="78">
        <f t="shared" si="59"/>
        <v>18.8</v>
      </c>
      <c r="R393" s="78">
        <f t="shared" si="59"/>
        <v>49.058333333333344</v>
      </c>
      <c r="S393" s="78">
        <f t="shared" si="59"/>
        <v>49.008333333333333</v>
      </c>
      <c r="T393" s="78">
        <f t="shared" si="59"/>
        <v>64.266666666666666</v>
      </c>
      <c r="U393" s="78">
        <f t="shared" si="59"/>
        <v>64.11666666666666</v>
      </c>
      <c r="V393" s="78">
        <f t="shared" si="59"/>
        <v>63.916666666666664</v>
      </c>
      <c r="W393" s="78">
        <f t="shared" si="59"/>
        <v>67.858333333333334</v>
      </c>
      <c r="X393" s="78">
        <f t="shared" si="59"/>
        <v>85.050000000000011</v>
      </c>
      <c r="Y393" s="78">
        <f t="shared" si="59"/>
        <v>85.125</v>
      </c>
      <c r="Z393" s="78">
        <f t="shared" si="59"/>
        <v>84.966666666666669</v>
      </c>
      <c r="AA393" s="78">
        <f t="shared" si="59"/>
        <v>65.666666666666657</v>
      </c>
      <c r="AB393" s="78">
        <f t="shared" si="59"/>
        <v>106.24166666666666</v>
      </c>
      <c r="AC393" s="78">
        <f t="shared" si="59"/>
        <v>823</v>
      </c>
      <c r="AD393" s="78">
        <f t="shared" si="59"/>
        <v>13.799999999999999</v>
      </c>
      <c r="AE393" s="102">
        <f>AVERAGE($AE$381:$AE$392)</f>
        <v>565.91666666666663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5" spans="1:54" ht="15" thickBot="1" x14ac:dyDescent="0.4"/>
    <row r="396" spans="1:54" ht="15" thickBot="1" x14ac:dyDescent="0.4">
      <c r="D396" s="313" t="s">
        <v>121</v>
      </c>
      <c r="E396" s="272"/>
      <c r="F396" s="314" t="s">
        <v>122</v>
      </c>
      <c r="G396" s="307"/>
      <c r="H396" s="315" t="s">
        <v>123</v>
      </c>
      <c r="I396" s="272"/>
      <c r="K396" s="316" t="s">
        <v>126</v>
      </c>
      <c r="L396" s="317"/>
      <c r="M396" s="317"/>
      <c r="N396" s="317"/>
    </row>
    <row r="397" spans="1:54" x14ac:dyDescent="0.35">
      <c r="A397" s="183" t="s">
        <v>4</v>
      </c>
      <c r="D397" s="163" t="s">
        <v>124</v>
      </c>
      <c r="E397" s="164" t="s">
        <v>125</v>
      </c>
      <c r="F397" s="165" t="s">
        <v>124</v>
      </c>
      <c r="G397" s="166" t="s">
        <v>125</v>
      </c>
      <c r="H397" s="167" t="s">
        <v>124</v>
      </c>
      <c r="I397" s="168" t="s">
        <v>125</v>
      </c>
      <c r="K397" s="177" t="s">
        <v>127</v>
      </c>
      <c r="L397" s="178" t="s">
        <v>128</v>
      </c>
      <c r="M397" s="179" t="s">
        <v>129</v>
      </c>
      <c r="N397" s="176" t="s">
        <v>130</v>
      </c>
    </row>
    <row r="398" spans="1:54" x14ac:dyDescent="0.35">
      <c r="A398" s="169">
        <v>1</v>
      </c>
      <c r="D398" s="140">
        <v>49.391666666666659</v>
      </c>
      <c r="E398" s="172">
        <v>86.991666666666674</v>
      </c>
      <c r="F398" s="173">
        <v>18.074999999999999</v>
      </c>
      <c r="G398" s="140">
        <v>37.891666666666666</v>
      </c>
      <c r="H398" s="140">
        <v>89.983333333333334</v>
      </c>
      <c r="I398" s="140">
        <v>94.108333333333334</v>
      </c>
      <c r="K398" s="187">
        <v>587.66666666666663</v>
      </c>
      <c r="L398" s="187">
        <v>0</v>
      </c>
      <c r="M398" s="186">
        <v>50</v>
      </c>
      <c r="N398" s="184">
        <f>SUM(K398:M398)</f>
        <v>637.66666666666663</v>
      </c>
    </row>
    <row r="399" spans="1:54" x14ac:dyDescent="0.35">
      <c r="A399" s="169">
        <v>2</v>
      </c>
      <c r="D399" s="140">
        <v>49.399999999999984</v>
      </c>
      <c r="E399" s="172">
        <v>87.266666666666666</v>
      </c>
      <c r="F399" s="173">
        <v>18.324999999999999</v>
      </c>
      <c r="G399" s="140">
        <v>37.191666666666677</v>
      </c>
      <c r="H399" s="140">
        <v>89.758333333333326</v>
      </c>
      <c r="I399" s="140">
        <v>93.758333333333326</v>
      </c>
      <c r="K399" s="187">
        <v>578.83333333333337</v>
      </c>
      <c r="L399" s="187">
        <v>93.666666666666671</v>
      </c>
      <c r="M399" s="186">
        <v>50</v>
      </c>
      <c r="N399" s="184">
        <f t="shared" ref="N399:N427" si="61">SUM(K399:M399)</f>
        <v>722.5</v>
      </c>
    </row>
    <row r="400" spans="1:54" x14ac:dyDescent="0.35">
      <c r="A400" s="169">
        <v>3</v>
      </c>
      <c r="D400" s="140">
        <v>49.133333333333347</v>
      </c>
      <c r="E400" s="172">
        <v>86.899999999999991</v>
      </c>
      <c r="F400" s="173">
        <v>17.358333333333331</v>
      </c>
      <c r="G400" s="140">
        <v>34.616666666666667</v>
      </c>
      <c r="H400" s="140">
        <v>93.891666666666652</v>
      </c>
      <c r="I400" s="140">
        <v>96.250000000000014</v>
      </c>
      <c r="K400" s="187">
        <v>576.91666666666663</v>
      </c>
      <c r="L400" s="187">
        <v>298.625</v>
      </c>
      <c r="M400" s="186">
        <v>50</v>
      </c>
      <c r="N400" s="184">
        <f t="shared" si="61"/>
        <v>925.54166666666663</v>
      </c>
    </row>
    <row r="401" spans="1:14" x14ac:dyDescent="0.35">
      <c r="A401" s="169">
        <v>4</v>
      </c>
      <c r="D401" s="140">
        <v>49.466666666666661</v>
      </c>
      <c r="E401" s="172">
        <v>87.783333333333317</v>
      </c>
      <c r="F401" s="173">
        <v>17.908333333333331</v>
      </c>
      <c r="G401" s="140">
        <v>36.016666666666666</v>
      </c>
      <c r="H401" s="140">
        <v>86.758333333333326</v>
      </c>
      <c r="I401" s="140">
        <v>89.524999999999991</v>
      </c>
      <c r="K401" s="187">
        <v>592.16666666666663</v>
      </c>
      <c r="L401" s="187">
        <v>0</v>
      </c>
      <c r="M401" s="186">
        <v>50</v>
      </c>
      <c r="N401" s="184">
        <f t="shared" si="61"/>
        <v>642.16666666666663</v>
      </c>
    </row>
    <row r="402" spans="1:14" x14ac:dyDescent="0.35">
      <c r="A402" s="169">
        <v>5</v>
      </c>
      <c r="D402" s="140">
        <v>49.441666666666656</v>
      </c>
      <c r="E402" s="172">
        <v>86.916666666666671</v>
      </c>
      <c r="F402" s="173">
        <v>18.708333333333332</v>
      </c>
      <c r="G402" s="140">
        <v>37.591666666666669</v>
      </c>
      <c r="H402" s="140">
        <v>89.05</v>
      </c>
      <c r="I402" s="140">
        <v>94.108333333333334</v>
      </c>
      <c r="K402" s="187">
        <v>587.25</v>
      </c>
      <c r="L402" s="187">
        <v>0</v>
      </c>
      <c r="M402" s="186">
        <v>50</v>
      </c>
      <c r="N402" s="184">
        <f t="shared" si="61"/>
        <v>637.25</v>
      </c>
    </row>
    <row r="403" spans="1:14" x14ac:dyDescent="0.35">
      <c r="A403" s="169">
        <v>6</v>
      </c>
      <c r="D403" s="140">
        <v>49.349999999999994</v>
      </c>
      <c r="E403" s="172">
        <v>85.86666666666666</v>
      </c>
      <c r="F403" s="173">
        <v>18.908333333333331</v>
      </c>
      <c r="G403" s="140">
        <v>36.575000000000003</v>
      </c>
      <c r="H403" s="140">
        <v>91.433333333333337</v>
      </c>
      <c r="I403" s="140">
        <v>95.391666666666694</v>
      </c>
      <c r="K403" s="187">
        <v>580.83333333333337</v>
      </c>
      <c r="L403" s="187">
        <v>0</v>
      </c>
      <c r="M403" s="186">
        <v>50</v>
      </c>
      <c r="N403" s="184">
        <f t="shared" si="61"/>
        <v>630.83333333333337</v>
      </c>
    </row>
    <row r="404" spans="1:14" x14ac:dyDescent="0.35">
      <c r="A404" s="169">
        <v>7</v>
      </c>
      <c r="D404" s="140">
        <v>49.241666666666667</v>
      </c>
      <c r="E404" s="172">
        <v>85.424999999999997</v>
      </c>
      <c r="F404" s="173">
        <v>19.000000000000004</v>
      </c>
      <c r="G404" s="140">
        <v>36.43333333333333</v>
      </c>
      <c r="H404" s="140">
        <v>90.866666666666674</v>
      </c>
      <c r="I404" s="140">
        <v>95.558333333333337</v>
      </c>
      <c r="K404" s="187">
        <v>581.66666666666663</v>
      </c>
      <c r="L404" s="187">
        <v>0</v>
      </c>
      <c r="M404" s="186">
        <v>50</v>
      </c>
      <c r="N404" s="184">
        <f t="shared" si="61"/>
        <v>631.66666666666663</v>
      </c>
    </row>
    <row r="405" spans="1:14" x14ac:dyDescent="0.35">
      <c r="A405" s="169">
        <v>8</v>
      </c>
      <c r="D405" s="140">
        <v>49.324999999999996</v>
      </c>
      <c r="E405" s="172">
        <v>86.783333333333346</v>
      </c>
      <c r="F405" s="173">
        <v>18.983333333333338</v>
      </c>
      <c r="G405" s="140">
        <v>35.425000000000004</v>
      </c>
      <c r="H405" s="140">
        <v>91.433333333333337</v>
      </c>
      <c r="I405" s="140">
        <v>95.24166666666666</v>
      </c>
      <c r="K405" s="187">
        <v>585</v>
      </c>
      <c r="L405" s="187">
        <v>0</v>
      </c>
      <c r="M405" s="186">
        <v>50</v>
      </c>
      <c r="N405" s="184">
        <f t="shared" si="61"/>
        <v>635</v>
      </c>
    </row>
    <row r="406" spans="1:14" x14ac:dyDescent="0.35">
      <c r="A406" s="169">
        <v>9</v>
      </c>
      <c r="D406" s="140">
        <v>49.374999999999993</v>
      </c>
      <c r="E406" s="172">
        <v>86.516666666666652</v>
      </c>
      <c r="F406" s="173">
        <v>18.7</v>
      </c>
      <c r="G406" s="140">
        <v>36.199999999999996</v>
      </c>
      <c r="H406" s="140">
        <v>91.583333333333329</v>
      </c>
      <c r="I406" s="140">
        <v>95.916666666666671</v>
      </c>
      <c r="K406" s="187">
        <v>584.66666666666663</v>
      </c>
      <c r="L406" s="187">
        <v>0</v>
      </c>
      <c r="M406" s="186">
        <v>50</v>
      </c>
      <c r="N406" s="184">
        <f t="shared" si="61"/>
        <v>634.66666666666663</v>
      </c>
    </row>
    <row r="407" spans="1:14" x14ac:dyDescent="0.35">
      <c r="A407" s="169">
        <v>10</v>
      </c>
      <c r="D407" s="140">
        <v>49.391666666666659</v>
      </c>
      <c r="E407" s="172">
        <v>85.5</v>
      </c>
      <c r="F407" s="173">
        <v>18.441666666666666</v>
      </c>
      <c r="G407" s="140">
        <v>36.999999999999993</v>
      </c>
      <c r="H407" s="140">
        <v>90.325000000000003</v>
      </c>
      <c r="I407" s="140">
        <v>93.500000000000014</v>
      </c>
      <c r="K407" s="187">
        <v>579.83333333333337</v>
      </c>
      <c r="L407" s="187">
        <v>310.2</v>
      </c>
      <c r="M407" s="186">
        <v>100</v>
      </c>
      <c r="N407" s="184">
        <f t="shared" si="61"/>
        <v>990.0333333333333</v>
      </c>
    </row>
    <row r="408" spans="1:14" x14ac:dyDescent="0.35">
      <c r="A408" s="169">
        <v>11</v>
      </c>
      <c r="D408" s="140">
        <v>49.408333333333324</v>
      </c>
      <c r="E408" s="172">
        <v>85.758333333333326</v>
      </c>
      <c r="F408" s="173">
        <v>17.574999999999999</v>
      </c>
      <c r="G408" s="140">
        <v>35.449999999999996</v>
      </c>
      <c r="H408" s="140">
        <v>91.308333333333323</v>
      </c>
      <c r="I408" s="140">
        <v>94.825000000000003</v>
      </c>
      <c r="K408" s="187">
        <v>581.66666666666663</v>
      </c>
      <c r="L408" s="187">
        <v>0</v>
      </c>
      <c r="M408" s="186">
        <v>50</v>
      </c>
      <c r="N408" s="184">
        <f t="shared" si="61"/>
        <v>631.66666666666663</v>
      </c>
    </row>
    <row r="409" spans="1:14" x14ac:dyDescent="0.35">
      <c r="A409" s="169">
        <v>12</v>
      </c>
      <c r="D409" s="140">
        <v>49.366666666666653</v>
      </c>
      <c r="E409" s="172">
        <v>85.066666666666677</v>
      </c>
      <c r="F409" s="173">
        <v>18.008333333333333</v>
      </c>
      <c r="G409" s="140">
        <v>36.058333333333337</v>
      </c>
      <c r="H409" s="140">
        <v>91.591666666666683</v>
      </c>
      <c r="I409" s="140">
        <v>95.533333333333346</v>
      </c>
      <c r="K409" s="187">
        <v>576.41666666666663</v>
      </c>
      <c r="L409" s="187">
        <v>0</v>
      </c>
      <c r="M409" s="186">
        <v>50</v>
      </c>
      <c r="N409" s="184">
        <f t="shared" si="61"/>
        <v>626.41666666666663</v>
      </c>
    </row>
    <row r="410" spans="1:14" x14ac:dyDescent="0.35">
      <c r="A410" s="169">
        <v>13</v>
      </c>
      <c r="D410" s="140">
        <v>49.35</v>
      </c>
      <c r="E410" s="172">
        <v>85.566666666666663</v>
      </c>
      <c r="F410" s="173">
        <v>18.525000000000002</v>
      </c>
      <c r="G410" s="140">
        <v>37.458333333333336</v>
      </c>
      <c r="H410" s="140">
        <v>90.216666666666654</v>
      </c>
      <c r="I410" s="140">
        <v>94.441666666666663</v>
      </c>
      <c r="K410" s="187">
        <v>580.66666666666663</v>
      </c>
      <c r="L410" s="187">
        <v>379</v>
      </c>
      <c r="M410" s="186">
        <v>50</v>
      </c>
      <c r="N410" s="184">
        <f t="shared" si="61"/>
        <v>1009.6666666666666</v>
      </c>
    </row>
    <row r="411" spans="1:14" x14ac:dyDescent="0.35">
      <c r="A411" s="169">
        <v>14</v>
      </c>
      <c r="D411" s="140">
        <v>49.233333333333299</v>
      </c>
      <c r="E411" s="172">
        <v>83.61666666666666</v>
      </c>
      <c r="F411" s="173">
        <v>16.55</v>
      </c>
      <c r="G411" s="140">
        <v>34.799999999999997</v>
      </c>
      <c r="H411" s="140">
        <v>91.166666666666671</v>
      </c>
      <c r="I411" s="140">
        <v>92.916666666666671</v>
      </c>
      <c r="K411" s="187">
        <v>575.91666666666663</v>
      </c>
      <c r="L411" s="187">
        <v>332</v>
      </c>
      <c r="M411" s="186">
        <v>50</v>
      </c>
      <c r="N411" s="184">
        <f t="shared" si="61"/>
        <v>957.91666666666663</v>
      </c>
    </row>
    <row r="412" spans="1:14" x14ac:dyDescent="0.35">
      <c r="A412" s="169">
        <v>15</v>
      </c>
      <c r="D412" s="140">
        <v>45.425000000000004</v>
      </c>
      <c r="E412" s="172">
        <v>77.74166666666666</v>
      </c>
      <c r="F412" s="173">
        <v>25.333333333333332</v>
      </c>
      <c r="G412" s="140">
        <v>35.983333333333334</v>
      </c>
      <c r="H412" s="140">
        <v>31.358333333333334</v>
      </c>
      <c r="I412" s="140">
        <v>31.875</v>
      </c>
      <c r="K412" s="187">
        <v>537</v>
      </c>
      <c r="L412" s="187">
        <v>315.25</v>
      </c>
      <c r="M412" s="186">
        <v>50</v>
      </c>
      <c r="N412" s="184">
        <f t="shared" si="61"/>
        <v>902.25</v>
      </c>
    </row>
    <row r="413" spans="1:14" x14ac:dyDescent="0.35">
      <c r="A413" s="169">
        <v>16</v>
      </c>
      <c r="D413" s="140">
        <v>47.908333333333331</v>
      </c>
      <c r="E413" s="172">
        <v>79.983333333333334</v>
      </c>
      <c r="F413" s="173">
        <v>19.900000000000002</v>
      </c>
      <c r="G413" s="140">
        <v>31.875</v>
      </c>
      <c r="H413" s="140">
        <v>67.666666666666671</v>
      </c>
      <c r="I413" s="140">
        <v>70.575000000000003</v>
      </c>
      <c r="K413" s="187">
        <v>558.33333333333337</v>
      </c>
      <c r="L413" s="187">
        <v>0</v>
      </c>
      <c r="M413" s="186">
        <v>50</v>
      </c>
      <c r="N413" s="184">
        <f t="shared" si="61"/>
        <v>608.33333333333337</v>
      </c>
    </row>
    <row r="414" spans="1:14" x14ac:dyDescent="0.35">
      <c r="A414" s="169">
        <v>17</v>
      </c>
      <c r="D414" s="140">
        <v>49.308333333333316</v>
      </c>
      <c r="E414" s="172">
        <v>85.409090909090907</v>
      </c>
      <c r="F414" s="173">
        <v>16.633333333333333</v>
      </c>
      <c r="G414" s="140">
        <v>35.824999999999996</v>
      </c>
      <c r="H414" s="140">
        <v>93.608333333333334</v>
      </c>
      <c r="I414" s="140">
        <v>95.391666666666666</v>
      </c>
      <c r="K414" s="187">
        <v>581.5</v>
      </c>
      <c r="L414" s="187">
        <v>0</v>
      </c>
      <c r="M414" s="186">
        <v>50</v>
      </c>
      <c r="N414" s="184">
        <f t="shared" si="61"/>
        <v>631.5</v>
      </c>
    </row>
    <row r="415" spans="1:14" x14ac:dyDescent="0.35">
      <c r="A415" s="169">
        <v>18</v>
      </c>
      <c r="D415" s="140">
        <v>49.324999999999996</v>
      </c>
      <c r="E415" s="172">
        <v>83.841666666666654</v>
      </c>
      <c r="F415" s="173">
        <v>18.075000000000003</v>
      </c>
      <c r="G415" s="140">
        <v>37.166666666666664</v>
      </c>
      <c r="H415" s="140">
        <v>91.075000000000003</v>
      </c>
      <c r="I415" s="140">
        <v>96.008333333333326</v>
      </c>
      <c r="K415" s="187">
        <v>571.5</v>
      </c>
      <c r="L415" s="187">
        <v>0</v>
      </c>
      <c r="M415" s="186">
        <v>50</v>
      </c>
      <c r="N415" s="184">
        <f t="shared" si="61"/>
        <v>621.5</v>
      </c>
    </row>
    <row r="416" spans="1:14" x14ac:dyDescent="0.35">
      <c r="A416" s="169">
        <v>19</v>
      </c>
      <c r="D416" s="140">
        <v>49.35833333333332</v>
      </c>
      <c r="E416" s="172">
        <v>84.658333333333346</v>
      </c>
      <c r="F416" s="173">
        <v>18.5</v>
      </c>
      <c r="G416" s="140">
        <v>38.016666666666673</v>
      </c>
      <c r="H416" s="140">
        <v>90.358333333333348</v>
      </c>
      <c r="I416" s="140">
        <v>94.833333333333329</v>
      </c>
      <c r="K416" s="187">
        <v>578.58333333333337</v>
      </c>
      <c r="L416" s="187">
        <v>0</v>
      </c>
      <c r="M416" s="186">
        <v>50</v>
      </c>
      <c r="N416" s="184">
        <f t="shared" si="61"/>
        <v>628.58333333333337</v>
      </c>
    </row>
    <row r="417" spans="1:14" x14ac:dyDescent="0.35">
      <c r="A417" s="169">
        <v>20</v>
      </c>
      <c r="D417" s="140">
        <v>49.341666666666669</v>
      </c>
      <c r="E417" s="172">
        <v>85.716666666666683</v>
      </c>
      <c r="F417" s="173">
        <v>18.916666666666668</v>
      </c>
      <c r="G417" s="140">
        <v>38.133333333333333</v>
      </c>
      <c r="H417" s="140">
        <v>89.718181818181833</v>
      </c>
      <c r="I417" s="140">
        <v>95.274999999999991</v>
      </c>
      <c r="K417" s="187">
        <v>585.33333333333337</v>
      </c>
      <c r="L417" s="187">
        <v>0</v>
      </c>
      <c r="M417" s="186">
        <v>50</v>
      </c>
      <c r="N417" s="184">
        <f t="shared" si="61"/>
        <v>635.33333333333337</v>
      </c>
    </row>
    <row r="418" spans="1:14" x14ac:dyDescent="0.35">
      <c r="A418" s="169">
        <v>21</v>
      </c>
      <c r="D418" s="140">
        <v>49.30833333333333</v>
      </c>
      <c r="E418" s="172">
        <v>83.11666666666666</v>
      </c>
      <c r="F418" s="173">
        <v>19.083333333333332</v>
      </c>
      <c r="G418" s="140">
        <v>37.65</v>
      </c>
      <c r="H418" s="140">
        <v>91.581818181818178</v>
      </c>
      <c r="I418" s="140">
        <v>97.166666666666671</v>
      </c>
      <c r="K418" s="187">
        <v>568.33333333333337</v>
      </c>
      <c r="L418" s="187">
        <v>0</v>
      </c>
      <c r="M418" s="186">
        <v>50</v>
      </c>
      <c r="N418" s="184">
        <f t="shared" si="61"/>
        <v>618.33333333333337</v>
      </c>
    </row>
    <row r="419" spans="1:14" x14ac:dyDescent="0.35">
      <c r="A419" s="169">
        <v>22</v>
      </c>
      <c r="D419" s="140">
        <v>49.316666666666663</v>
      </c>
      <c r="E419" s="172">
        <v>84.591666666666654</v>
      </c>
      <c r="F419" s="173">
        <v>18.516666666666666</v>
      </c>
      <c r="G419" s="140">
        <v>35.633333333333333</v>
      </c>
      <c r="H419" s="140">
        <v>91.824999999999989</v>
      </c>
      <c r="I419" s="140">
        <v>96.27500000000002</v>
      </c>
      <c r="K419" s="187">
        <v>578.18181818181813</v>
      </c>
      <c r="L419" s="187">
        <v>287.375</v>
      </c>
      <c r="M419" s="186">
        <v>50</v>
      </c>
      <c r="N419" s="184">
        <f t="shared" si="61"/>
        <v>915.55681818181813</v>
      </c>
    </row>
    <row r="420" spans="1:14" x14ac:dyDescent="0.35">
      <c r="A420" s="169">
        <v>23</v>
      </c>
      <c r="D420" s="140">
        <v>49.30833333333333</v>
      </c>
      <c r="E420" s="172">
        <v>85.575000000000003</v>
      </c>
      <c r="F420" s="173">
        <v>17.574999999999999</v>
      </c>
      <c r="G420" s="140">
        <v>35.083333333333336</v>
      </c>
      <c r="H420" s="140">
        <v>92.949999999999989</v>
      </c>
      <c r="I420" s="140">
        <v>96.816666666666663</v>
      </c>
      <c r="K420" s="187">
        <v>585.08333333333337</v>
      </c>
      <c r="L420" s="187">
        <v>320.66666666666669</v>
      </c>
      <c r="M420" s="186">
        <v>50</v>
      </c>
      <c r="N420" s="184">
        <f t="shared" si="61"/>
        <v>955.75</v>
      </c>
    </row>
    <row r="421" spans="1:14" x14ac:dyDescent="0.35">
      <c r="A421" s="169">
        <v>24</v>
      </c>
      <c r="D421" s="140">
        <v>49.358333333333327</v>
      </c>
      <c r="E421" s="172">
        <v>84.274999999999991</v>
      </c>
      <c r="F421" s="173">
        <v>17.091666666666669</v>
      </c>
      <c r="G421" s="140">
        <v>36.166666666666664</v>
      </c>
      <c r="H421" s="140">
        <v>91.333333333333357</v>
      </c>
      <c r="I421" s="140">
        <v>94.458333333333314</v>
      </c>
      <c r="K421" s="187">
        <v>574.08333333333337</v>
      </c>
      <c r="L421" s="187">
        <v>328.91666666666669</v>
      </c>
      <c r="M421" s="186">
        <v>50</v>
      </c>
      <c r="N421" s="184">
        <f t="shared" si="61"/>
        <v>953</v>
      </c>
    </row>
    <row r="422" spans="1:14" x14ac:dyDescent="0.35">
      <c r="A422" s="169">
        <v>25</v>
      </c>
      <c r="D422" s="140">
        <v>49.349999999999994</v>
      </c>
      <c r="E422" s="172">
        <v>84.508333333333326</v>
      </c>
      <c r="F422" s="173">
        <v>17.258333333333333</v>
      </c>
      <c r="G422" s="140">
        <v>37.166666666666671</v>
      </c>
      <c r="H422" s="140">
        <v>91.733333333333348</v>
      </c>
      <c r="I422" s="140">
        <v>94.758333333333326</v>
      </c>
      <c r="K422" s="187">
        <v>575.16666666666663</v>
      </c>
      <c r="L422" s="187">
        <v>352.25</v>
      </c>
      <c r="M422" s="186">
        <v>50</v>
      </c>
      <c r="N422" s="184">
        <f t="shared" si="61"/>
        <v>977.41666666666663</v>
      </c>
    </row>
    <row r="423" spans="1:14" x14ac:dyDescent="0.35">
      <c r="A423" s="169">
        <v>26</v>
      </c>
      <c r="D423" s="140">
        <v>49.30833333333333</v>
      </c>
      <c r="E423" s="172">
        <v>82.225000000000009</v>
      </c>
      <c r="F423" s="173">
        <v>18.058333333333334</v>
      </c>
      <c r="G423" s="140">
        <v>42.658333333333331</v>
      </c>
      <c r="H423" s="140">
        <v>92.933333333333337</v>
      </c>
      <c r="I423" s="140">
        <v>98.233333333333334</v>
      </c>
      <c r="K423" s="187">
        <v>558.91666666666663</v>
      </c>
      <c r="L423" s="187">
        <v>308.5</v>
      </c>
      <c r="M423" s="186">
        <v>50</v>
      </c>
      <c r="N423" s="184">
        <f t="shared" si="61"/>
        <v>917.41666666666663</v>
      </c>
    </row>
    <row r="424" spans="1:14" x14ac:dyDescent="0.35">
      <c r="A424" s="169">
        <v>27</v>
      </c>
      <c r="D424" s="140">
        <v>49.274999999999999</v>
      </c>
      <c r="E424" s="172">
        <v>81.375</v>
      </c>
      <c r="F424" s="173">
        <v>17.95</v>
      </c>
      <c r="G424" s="140">
        <v>39.024999999999999</v>
      </c>
      <c r="H424" s="140">
        <v>92.2</v>
      </c>
      <c r="I424" s="140">
        <v>96.425000000000011</v>
      </c>
      <c r="K424" s="187">
        <v>551.5</v>
      </c>
      <c r="L424" s="186">
        <v>0</v>
      </c>
      <c r="M424" s="186">
        <v>50</v>
      </c>
      <c r="N424" s="184">
        <f t="shared" si="61"/>
        <v>601.5</v>
      </c>
    </row>
    <row r="425" spans="1:14" x14ac:dyDescent="0.35">
      <c r="A425" s="169">
        <v>28</v>
      </c>
      <c r="D425" s="140">
        <v>49.316666666666663</v>
      </c>
      <c r="E425" s="172">
        <v>83.2</v>
      </c>
      <c r="F425" s="173">
        <v>17.516666666666669</v>
      </c>
      <c r="G425" s="140">
        <v>36.974999999999994</v>
      </c>
      <c r="H425" s="140">
        <v>93.441666666666663</v>
      </c>
      <c r="I425" s="140">
        <v>97.183333333333323</v>
      </c>
      <c r="K425" s="187">
        <v>564.16666666666663</v>
      </c>
      <c r="L425" s="186">
        <v>0</v>
      </c>
      <c r="M425" s="186">
        <v>50</v>
      </c>
      <c r="N425" s="184">
        <f t="shared" si="61"/>
        <v>614.16666666666663</v>
      </c>
    </row>
    <row r="426" spans="1:14" x14ac:dyDescent="0.35">
      <c r="A426" s="169">
        <v>29</v>
      </c>
      <c r="D426" s="140">
        <v>49.158333333333331</v>
      </c>
      <c r="E426" s="172">
        <v>79.14166666666668</v>
      </c>
      <c r="F426" s="173">
        <v>18.283333333333335</v>
      </c>
      <c r="G426" s="140">
        <v>34.550000000000004</v>
      </c>
      <c r="H426" s="140">
        <v>73.05</v>
      </c>
      <c r="I426" s="140">
        <v>75.124999999999986</v>
      </c>
      <c r="K426" s="187">
        <v>531</v>
      </c>
      <c r="L426" s="186">
        <v>0</v>
      </c>
      <c r="M426" s="186">
        <v>50</v>
      </c>
      <c r="N426" s="184">
        <f t="shared" si="61"/>
        <v>581</v>
      </c>
    </row>
    <row r="427" spans="1:14" x14ac:dyDescent="0.35">
      <c r="A427" s="169">
        <v>30</v>
      </c>
      <c r="D427" s="140">
        <f>AVERAGE($D$381:$D$392)</f>
        <v>49.341666666666661</v>
      </c>
      <c r="E427" s="172">
        <f>AVERAGE($K$381:$K$392)</f>
        <v>83.166666666666657</v>
      </c>
      <c r="F427" s="173">
        <f>AVERAGE($F$381:$F$392)</f>
        <v>17.574999999999999</v>
      </c>
      <c r="G427" s="140">
        <f>AVERAGE($H$381:$H$392)</f>
        <v>35.250000000000007</v>
      </c>
      <c r="H427" s="140">
        <f>AVERAGE($E$381:$E$392)</f>
        <v>92.500000000000014</v>
      </c>
      <c r="I427" s="140">
        <f>AVERAGE($I$381:$I$392)</f>
        <v>95.391666666666666</v>
      </c>
      <c r="K427" s="187">
        <v>565.91666666666663</v>
      </c>
      <c r="L427" s="258">
        <v>0</v>
      </c>
      <c r="M427" s="258">
        <v>50</v>
      </c>
      <c r="N427" s="259">
        <f t="shared" si="61"/>
        <v>615.91666666666663</v>
      </c>
    </row>
    <row r="428" spans="1:14" x14ac:dyDescent="0.35">
      <c r="G428" s="161"/>
      <c r="K428" s="260"/>
      <c r="L428" s="261"/>
      <c r="M428" s="261"/>
      <c r="N428" s="262"/>
    </row>
    <row r="429" spans="1:14" x14ac:dyDescent="0.35">
      <c r="B429" s="174" t="s">
        <v>130</v>
      </c>
      <c r="D429" s="175">
        <f t="shared" ref="D429:I429" si="62">SUM(D398:D427)</f>
        <v>1474.5833333333333</v>
      </c>
      <c r="E429" s="175">
        <f t="shared" si="62"/>
        <v>2534.4840909090904</v>
      </c>
      <c r="F429" s="175">
        <f t="shared" si="62"/>
        <v>551.33333333333326</v>
      </c>
      <c r="G429" s="175">
        <f t="shared" si="62"/>
        <v>1095.8666666666666</v>
      </c>
      <c r="H429" s="175">
        <f t="shared" si="62"/>
        <v>2636.7000000000007</v>
      </c>
      <c r="I429" s="175">
        <f t="shared" si="62"/>
        <v>2746.8666666666672</v>
      </c>
      <c r="K429" s="264">
        <f>SUM(K398:K427)</f>
        <v>17214.098484848488</v>
      </c>
      <c r="L429" s="264">
        <f>SUM(L398:L427)</f>
        <v>3326.45</v>
      </c>
      <c r="M429" s="264">
        <f>SUM(M398:M427)</f>
        <v>1550</v>
      </c>
      <c r="N429" s="264">
        <f>SUM(N398:N427)</f>
        <v>22090.548484848492</v>
      </c>
    </row>
    <row r="430" spans="1:14" x14ac:dyDescent="0.35">
      <c r="B430" s="174" t="s">
        <v>67</v>
      </c>
      <c r="D430" s="175">
        <f t="shared" ref="D430:I430" si="63">AVERAGE(D398:D427)</f>
        <v>49.152777777777779</v>
      </c>
      <c r="E430" s="175">
        <f t="shared" si="63"/>
        <v>84.482803030303018</v>
      </c>
      <c r="F430" s="175">
        <f t="shared" si="63"/>
        <v>18.377777777777776</v>
      </c>
      <c r="G430" s="175">
        <f t="shared" si="63"/>
        <v>36.528888888888886</v>
      </c>
      <c r="H430" s="175">
        <f t="shared" si="63"/>
        <v>87.890000000000029</v>
      </c>
      <c r="I430" s="175">
        <f t="shared" si="63"/>
        <v>91.562222222222246</v>
      </c>
      <c r="K430" s="264">
        <f>AVERAGE(K398:K427)</f>
        <v>573.80328282828293</v>
      </c>
      <c r="L430" s="264">
        <f>AVERAGE(L398:L427)</f>
        <v>110.88166666666666</v>
      </c>
      <c r="M430" s="264">
        <f>AVERAGE(M398:M427)</f>
        <v>51.666666666666664</v>
      </c>
      <c r="N430" s="264">
        <f>AVERAGE(N398:N427)</f>
        <v>736.35161616161645</v>
      </c>
    </row>
    <row r="434" spans="12:12" x14ac:dyDescent="0.35">
      <c r="L434" s="263"/>
    </row>
  </sheetData>
  <mergeCells count="189">
    <mergeCell ref="A393:B393"/>
    <mergeCell ref="A380:B380"/>
    <mergeCell ref="A381:A392"/>
    <mergeCell ref="C381:C392"/>
    <mergeCell ref="G381:G392"/>
    <mergeCell ref="L381:L392"/>
    <mergeCell ref="AV381:AV392"/>
    <mergeCell ref="D396:E396"/>
    <mergeCell ref="F396:G396"/>
    <mergeCell ref="H396:I396"/>
    <mergeCell ref="K396:N396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tabSelected="1" topLeftCell="A86" workbookViewId="0">
      <selection activeCell="D122" sqref="D122"/>
    </sheetView>
  </sheetViews>
  <sheetFormatPr defaultRowHeight="14.5" x14ac:dyDescent="0.35"/>
  <cols>
    <col min="1" max="1" width="9.7265625" bestFit="1" customWidth="1"/>
  </cols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45413</v>
      </c>
      <c r="B4" s="11">
        <v>8.3333333333333329E-2</v>
      </c>
      <c r="C4" s="306"/>
      <c r="D4" s="17">
        <v>49.4</v>
      </c>
      <c r="E4" s="17">
        <v>94.5</v>
      </c>
      <c r="F4" s="41">
        <v>16.2</v>
      </c>
      <c r="G4" s="306"/>
      <c r="H4" s="17">
        <v>31.1</v>
      </c>
      <c r="I4" s="17">
        <v>95.4</v>
      </c>
      <c r="J4" s="17">
        <v>82.7</v>
      </c>
      <c r="K4" s="98">
        <v>82.4</v>
      </c>
      <c r="L4" s="286">
        <f>G4-C4</f>
        <v>0</v>
      </c>
      <c r="M4" s="99"/>
      <c r="N4" s="17"/>
      <c r="O4" s="41"/>
      <c r="P4" s="99">
        <v>94.5</v>
      </c>
      <c r="Q4" s="17">
        <v>17.399999999999999</v>
      </c>
      <c r="R4" s="17">
        <v>49.1</v>
      </c>
      <c r="S4" s="17">
        <v>49</v>
      </c>
      <c r="T4" s="17">
        <v>62</v>
      </c>
      <c r="U4" s="17">
        <v>61.8</v>
      </c>
      <c r="V4" s="17">
        <v>61.6</v>
      </c>
      <c r="W4" s="17">
        <v>65.400000000000006</v>
      </c>
      <c r="X4" s="17">
        <v>84.3</v>
      </c>
      <c r="Y4" s="160">
        <v>84.4</v>
      </c>
      <c r="Z4" s="17">
        <v>84.2</v>
      </c>
      <c r="AA4" s="17">
        <v>63.3</v>
      </c>
      <c r="AB4" s="17">
        <v>107.1</v>
      </c>
      <c r="AC4" s="17">
        <v>823</v>
      </c>
      <c r="AD4" s="17">
        <v>14.1</v>
      </c>
      <c r="AE4" s="41">
        <v>565</v>
      </c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>
        <v>49.3</v>
      </c>
      <c r="E5" s="17">
        <v>94.1</v>
      </c>
      <c r="F5" s="41">
        <v>16.100000000000001</v>
      </c>
      <c r="G5" s="311"/>
      <c r="H5" s="17">
        <v>31.1</v>
      </c>
      <c r="I5" s="17">
        <v>95.6</v>
      </c>
      <c r="J5" s="17">
        <v>82.5</v>
      </c>
      <c r="K5" s="98">
        <v>82.2</v>
      </c>
      <c r="L5" s="266"/>
      <c r="M5" s="99"/>
      <c r="N5" s="17"/>
      <c r="O5" s="41"/>
      <c r="P5" s="99">
        <v>95.4</v>
      </c>
      <c r="Q5" s="17">
        <v>17.100000000000001</v>
      </c>
      <c r="R5" s="17">
        <v>49.1</v>
      </c>
      <c r="S5" s="17">
        <v>49</v>
      </c>
      <c r="T5" s="17">
        <v>61.7</v>
      </c>
      <c r="U5" s="17">
        <v>61.5</v>
      </c>
      <c r="V5" s="17">
        <v>61.3</v>
      </c>
      <c r="W5" s="17">
        <v>65</v>
      </c>
      <c r="X5" s="17">
        <v>84.2</v>
      </c>
      <c r="Y5" s="17">
        <v>84.2</v>
      </c>
      <c r="Z5" s="17">
        <v>84</v>
      </c>
      <c r="AA5" s="17">
        <v>63</v>
      </c>
      <c r="AB5" s="17">
        <v>107.3</v>
      </c>
      <c r="AC5" s="17">
        <v>822</v>
      </c>
      <c r="AD5" s="17">
        <v>13.9</v>
      </c>
      <c r="AE5" s="41">
        <v>564</v>
      </c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>
        <v>49.3</v>
      </c>
      <c r="E6" s="17">
        <v>96</v>
      </c>
      <c r="F6" s="41">
        <v>16.2</v>
      </c>
      <c r="G6" s="311"/>
      <c r="H6" s="17">
        <v>31.6</v>
      </c>
      <c r="I6" s="17">
        <v>97.1</v>
      </c>
      <c r="J6" s="17">
        <v>82.4</v>
      </c>
      <c r="K6" s="98">
        <v>82.1</v>
      </c>
      <c r="L6" s="266"/>
      <c r="M6" s="99"/>
      <c r="N6" s="17"/>
      <c r="O6" s="41"/>
      <c r="P6" s="99">
        <v>96</v>
      </c>
      <c r="Q6" s="17">
        <v>17.3</v>
      </c>
      <c r="R6" s="17">
        <v>49.1</v>
      </c>
      <c r="S6" s="17">
        <v>49</v>
      </c>
      <c r="T6" s="17">
        <v>61.3</v>
      </c>
      <c r="U6" s="17">
        <v>61.1</v>
      </c>
      <c r="V6" s="17">
        <v>61</v>
      </c>
      <c r="W6" s="17">
        <v>64.599999999999994</v>
      </c>
      <c r="X6" s="17">
        <v>84.1</v>
      </c>
      <c r="Y6" s="17">
        <v>84.2</v>
      </c>
      <c r="Z6" s="17">
        <v>83.9</v>
      </c>
      <c r="AA6" s="17">
        <v>62.6</v>
      </c>
      <c r="AB6" s="17">
        <v>109.5</v>
      </c>
      <c r="AC6" s="17">
        <v>823</v>
      </c>
      <c r="AD6" s="17">
        <v>13.9</v>
      </c>
      <c r="AE6" s="41">
        <v>557</v>
      </c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>
        <v>49.4</v>
      </c>
      <c r="E7" s="17">
        <v>93.2</v>
      </c>
      <c r="F7" s="41">
        <v>16.899999999999999</v>
      </c>
      <c r="G7" s="311"/>
      <c r="H7" s="17">
        <v>34.299999999999997</v>
      </c>
      <c r="I7" s="17">
        <v>96</v>
      </c>
      <c r="J7" s="17">
        <v>84</v>
      </c>
      <c r="K7" s="98">
        <v>83.8</v>
      </c>
      <c r="L7" s="266"/>
      <c r="M7" s="99"/>
      <c r="N7" s="17"/>
      <c r="O7" s="41"/>
      <c r="P7" s="99">
        <v>93.2</v>
      </c>
      <c r="Q7" s="17">
        <v>18.100000000000001</v>
      </c>
      <c r="R7" s="17">
        <v>49.1</v>
      </c>
      <c r="S7" s="17">
        <v>49.1</v>
      </c>
      <c r="T7" s="17">
        <v>63.6</v>
      </c>
      <c r="U7" s="17">
        <v>63.4</v>
      </c>
      <c r="V7" s="17">
        <v>63.2</v>
      </c>
      <c r="W7" s="17">
        <v>67</v>
      </c>
      <c r="X7" s="17">
        <v>85.7</v>
      </c>
      <c r="Y7" s="17">
        <v>85.7</v>
      </c>
      <c r="Z7" s="17">
        <v>85.6</v>
      </c>
      <c r="AA7" s="17">
        <v>64.900000000000006</v>
      </c>
      <c r="AB7" s="17">
        <v>107.7</v>
      </c>
      <c r="AC7" s="17">
        <v>824</v>
      </c>
      <c r="AD7" s="17">
        <v>13.9</v>
      </c>
      <c r="AE7" s="41">
        <v>567</v>
      </c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>
        <v>49.4</v>
      </c>
      <c r="E8" s="17">
        <v>90.6</v>
      </c>
      <c r="F8" s="41">
        <v>17.899999999999999</v>
      </c>
      <c r="G8" s="311"/>
      <c r="H8" s="17">
        <v>37.9</v>
      </c>
      <c r="I8" s="17">
        <v>95.2</v>
      </c>
      <c r="J8" s="17">
        <v>84.9</v>
      </c>
      <c r="K8" s="98">
        <v>84.6</v>
      </c>
      <c r="L8" s="266"/>
      <c r="M8" s="99"/>
      <c r="N8" s="17"/>
      <c r="O8" s="41"/>
      <c r="P8" s="99">
        <v>90.6</v>
      </c>
      <c r="Q8" s="17">
        <v>19.2</v>
      </c>
      <c r="R8" s="17">
        <v>49.2</v>
      </c>
      <c r="S8" s="17">
        <v>49.1</v>
      </c>
      <c r="T8" s="17">
        <v>66</v>
      </c>
      <c r="U8" s="17">
        <v>65.8</v>
      </c>
      <c r="V8" s="17">
        <v>65.599999999999994</v>
      </c>
      <c r="W8" s="17">
        <v>69.599999999999994</v>
      </c>
      <c r="X8" s="17">
        <v>86.5</v>
      </c>
      <c r="Y8" s="17">
        <v>86.6</v>
      </c>
      <c r="Z8" s="17">
        <v>86.4</v>
      </c>
      <c r="AA8" s="17">
        <v>67.400000000000006</v>
      </c>
      <c r="AB8" s="17">
        <v>106.6</v>
      </c>
      <c r="AC8" s="17">
        <v>824</v>
      </c>
      <c r="AD8" s="17">
        <v>14.3</v>
      </c>
      <c r="AE8" s="41">
        <v>574</v>
      </c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>
        <v>49.4</v>
      </c>
      <c r="E9" s="17">
        <v>91</v>
      </c>
      <c r="F9" s="41">
        <v>18</v>
      </c>
      <c r="G9" s="311"/>
      <c r="H9" s="17">
        <v>37.200000000000003</v>
      </c>
      <c r="I9" s="17">
        <v>94.4</v>
      </c>
      <c r="J9" s="17">
        <v>85</v>
      </c>
      <c r="K9" s="98">
        <v>84.7</v>
      </c>
      <c r="L9" s="266"/>
      <c r="M9" s="99"/>
      <c r="N9" s="17"/>
      <c r="O9" s="41"/>
      <c r="P9" s="99">
        <v>91</v>
      </c>
      <c r="Q9" s="17">
        <v>19.3</v>
      </c>
      <c r="R9" s="17">
        <v>49.2</v>
      </c>
      <c r="S9" s="17">
        <v>49.1</v>
      </c>
      <c r="T9" s="17">
        <v>65.8</v>
      </c>
      <c r="U9" s="17">
        <v>65.7</v>
      </c>
      <c r="V9" s="17">
        <v>65.5</v>
      </c>
      <c r="W9" s="17">
        <v>69.5</v>
      </c>
      <c r="X9" s="17">
        <v>86.6</v>
      </c>
      <c r="Y9" s="17">
        <v>86.6</v>
      </c>
      <c r="Z9" s="17">
        <v>86.5</v>
      </c>
      <c r="AA9" s="17">
        <v>67.3</v>
      </c>
      <c r="AB9" s="17">
        <v>106.2</v>
      </c>
      <c r="AC9" s="17">
        <v>824</v>
      </c>
      <c r="AD9" s="17">
        <v>14.2</v>
      </c>
      <c r="AE9" s="41">
        <v>574</v>
      </c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>
        <v>49.4</v>
      </c>
      <c r="E10" s="17">
        <v>89.2</v>
      </c>
      <c r="F10" s="41">
        <v>17.600000000000001</v>
      </c>
      <c r="G10" s="311"/>
      <c r="H10" s="17">
        <v>33.9</v>
      </c>
      <c r="I10" s="17">
        <v>92.2</v>
      </c>
      <c r="J10" s="17">
        <v>86.4</v>
      </c>
      <c r="K10" s="98">
        <v>86.2</v>
      </c>
      <c r="L10" s="266"/>
      <c r="M10" s="99"/>
      <c r="N10" s="17"/>
      <c r="O10" s="41"/>
      <c r="P10" s="99">
        <v>90.2</v>
      </c>
      <c r="Q10" s="17">
        <v>18.8</v>
      </c>
      <c r="R10" s="17">
        <v>49.1</v>
      </c>
      <c r="S10" s="17">
        <v>49.1</v>
      </c>
      <c r="T10" s="17">
        <v>66.3</v>
      </c>
      <c r="U10" s="17">
        <v>66.2</v>
      </c>
      <c r="V10" s="17">
        <v>66</v>
      </c>
      <c r="W10" s="17">
        <v>70.2</v>
      </c>
      <c r="X10" s="17">
        <v>88</v>
      </c>
      <c r="Y10" s="17">
        <v>88.1</v>
      </c>
      <c r="Z10" s="17">
        <v>87.9</v>
      </c>
      <c r="AA10" s="17">
        <v>67.8</v>
      </c>
      <c r="AB10" s="17">
        <v>105.1</v>
      </c>
      <c r="AC10" s="17">
        <v>824</v>
      </c>
      <c r="AD10" s="17">
        <v>14.2</v>
      </c>
      <c r="AE10" s="41">
        <v>585</v>
      </c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>
        <v>49.4</v>
      </c>
      <c r="E11" s="17">
        <v>86.8</v>
      </c>
      <c r="F11" s="41">
        <v>17.399999999999999</v>
      </c>
      <c r="G11" s="311"/>
      <c r="H11" s="17">
        <v>35.6</v>
      </c>
      <c r="I11" s="17">
        <v>94.8</v>
      </c>
      <c r="J11" s="17">
        <v>85.1</v>
      </c>
      <c r="K11" s="98">
        <v>84.8</v>
      </c>
      <c r="L11" s="266"/>
      <c r="M11" s="99"/>
      <c r="N11" s="17"/>
      <c r="O11" s="41"/>
      <c r="P11" s="99">
        <v>86.8</v>
      </c>
      <c r="Q11" s="17">
        <v>18.600000000000001</v>
      </c>
      <c r="R11" s="17">
        <v>49.1</v>
      </c>
      <c r="S11" s="17">
        <v>49.1</v>
      </c>
      <c r="T11" s="17">
        <v>65.3</v>
      </c>
      <c r="U11" s="17">
        <v>65.099999999999994</v>
      </c>
      <c r="V11" s="17">
        <v>65</v>
      </c>
      <c r="W11" s="17">
        <v>69</v>
      </c>
      <c r="X11" s="17">
        <v>86.7</v>
      </c>
      <c r="Y11" s="17">
        <v>86.8</v>
      </c>
      <c r="Z11" s="17">
        <v>86.6</v>
      </c>
      <c r="AA11" s="17">
        <v>66.7</v>
      </c>
      <c r="AB11" s="17">
        <v>106.1</v>
      </c>
      <c r="AC11" s="17">
        <v>824</v>
      </c>
      <c r="AD11" s="17">
        <v>14.3</v>
      </c>
      <c r="AE11" s="41">
        <v>576</v>
      </c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>
        <v>49.4</v>
      </c>
      <c r="E12" s="17">
        <v>89.7</v>
      </c>
      <c r="F12" s="41">
        <v>17.3</v>
      </c>
      <c r="G12" s="311"/>
      <c r="H12" s="17">
        <v>35.6</v>
      </c>
      <c r="I12" s="17">
        <v>95.3</v>
      </c>
      <c r="J12" s="17">
        <v>84.9</v>
      </c>
      <c r="K12" s="98">
        <v>84.6</v>
      </c>
      <c r="L12" s="266"/>
      <c r="M12" s="99"/>
      <c r="N12" s="17"/>
      <c r="O12" s="41"/>
      <c r="P12" s="99">
        <v>89.7</v>
      </c>
      <c r="Q12" s="17">
        <v>18.5</v>
      </c>
      <c r="R12" s="17">
        <v>49.1</v>
      </c>
      <c r="S12" s="17">
        <v>49.1</v>
      </c>
      <c r="T12" s="17">
        <v>62.9</v>
      </c>
      <c r="U12" s="17">
        <v>64.8</v>
      </c>
      <c r="V12" s="17">
        <v>64.5</v>
      </c>
      <c r="W12" s="17">
        <v>68.5</v>
      </c>
      <c r="X12" s="17">
        <v>86.5</v>
      </c>
      <c r="Y12" s="17">
        <v>86.6</v>
      </c>
      <c r="Z12" s="17">
        <v>86.4</v>
      </c>
      <c r="AA12" s="17">
        <v>66.3</v>
      </c>
      <c r="AB12" s="17">
        <v>106.2</v>
      </c>
      <c r="AC12" s="17">
        <v>823</v>
      </c>
      <c r="AD12" s="17">
        <v>14.2</v>
      </c>
      <c r="AE12" s="41">
        <v>571</v>
      </c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>
        <v>49.4</v>
      </c>
      <c r="E13" s="17">
        <v>90.8</v>
      </c>
      <c r="F13" s="41">
        <v>17.100000000000001</v>
      </c>
      <c r="G13" s="311"/>
      <c r="H13" s="17">
        <v>35.4</v>
      </c>
      <c r="I13" s="17">
        <v>94.4</v>
      </c>
      <c r="J13" s="17">
        <v>85.4</v>
      </c>
      <c r="K13" s="98">
        <v>85.1</v>
      </c>
      <c r="L13" s="266"/>
      <c r="M13" s="99"/>
      <c r="N13" s="17"/>
      <c r="O13" s="41"/>
      <c r="P13" s="99">
        <v>90.8</v>
      </c>
      <c r="Q13" s="17">
        <v>18.3</v>
      </c>
      <c r="R13" s="17">
        <v>49.1</v>
      </c>
      <c r="S13" s="17">
        <v>49.1</v>
      </c>
      <c r="T13" s="17">
        <v>64.900000000000006</v>
      </c>
      <c r="U13" s="17">
        <v>65.099999999999994</v>
      </c>
      <c r="V13" s="17">
        <v>64.900000000000006</v>
      </c>
      <c r="W13" s="17">
        <v>69</v>
      </c>
      <c r="X13" s="17">
        <v>87</v>
      </c>
      <c r="Y13" s="17">
        <v>87</v>
      </c>
      <c r="Z13" s="17">
        <v>86.9</v>
      </c>
      <c r="AA13" s="17">
        <v>66.7</v>
      </c>
      <c r="AB13" s="17">
        <v>105.5</v>
      </c>
      <c r="AC13" s="17">
        <v>824</v>
      </c>
      <c r="AD13" s="17">
        <v>14.3</v>
      </c>
      <c r="AE13" s="41">
        <v>579</v>
      </c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>
        <v>49.4</v>
      </c>
      <c r="E14" s="17">
        <v>93.3</v>
      </c>
      <c r="F14" s="41">
        <v>16.8</v>
      </c>
      <c r="G14" s="311"/>
      <c r="H14" s="17">
        <v>33.700000000000003</v>
      </c>
      <c r="I14" s="17">
        <v>94.7</v>
      </c>
      <c r="J14" s="17">
        <v>84.7</v>
      </c>
      <c r="K14" s="98">
        <v>84.4</v>
      </c>
      <c r="L14" s="266"/>
      <c r="M14" s="99"/>
      <c r="N14" s="17"/>
      <c r="O14" s="41"/>
      <c r="P14" s="99">
        <v>91.2</v>
      </c>
      <c r="Q14" s="17">
        <v>18</v>
      </c>
      <c r="R14" s="17">
        <v>49.1</v>
      </c>
      <c r="S14" s="17">
        <v>49.1</v>
      </c>
      <c r="T14" s="17">
        <v>65.3</v>
      </c>
      <c r="U14" s="17">
        <v>64.099999999999994</v>
      </c>
      <c r="V14" s="17">
        <v>63.8</v>
      </c>
      <c r="W14" s="17">
        <v>67.8</v>
      </c>
      <c r="X14" s="17">
        <v>86.3</v>
      </c>
      <c r="Y14" s="17">
        <v>86.4</v>
      </c>
      <c r="Z14" s="17">
        <v>86.3</v>
      </c>
      <c r="AA14" s="17">
        <v>65.599999999999994</v>
      </c>
      <c r="AB14" s="17">
        <v>106.6</v>
      </c>
      <c r="AC14" s="17">
        <v>824</v>
      </c>
      <c r="AD14" s="17">
        <v>14</v>
      </c>
      <c r="AE14" s="41">
        <v>575</v>
      </c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>
        <v>49.3</v>
      </c>
      <c r="E15" s="17">
        <v>90.6</v>
      </c>
      <c r="F15" s="41">
        <v>16.7</v>
      </c>
      <c r="G15" s="312"/>
      <c r="H15" s="17">
        <v>33</v>
      </c>
      <c r="I15" s="17">
        <v>95.5</v>
      </c>
      <c r="J15" s="17">
        <v>83.3</v>
      </c>
      <c r="K15" s="98">
        <v>83</v>
      </c>
      <c r="L15" s="267"/>
      <c r="M15" s="99"/>
      <c r="N15" s="17"/>
      <c r="O15" s="41"/>
      <c r="P15" s="99">
        <v>93.3</v>
      </c>
      <c r="Q15" s="17">
        <v>17.899999999999999</v>
      </c>
      <c r="R15" s="17">
        <v>49.1</v>
      </c>
      <c r="S15" s="17">
        <v>49</v>
      </c>
      <c r="T15" s="17">
        <v>64.2</v>
      </c>
      <c r="U15" s="17">
        <v>62.7</v>
      </c>
      <c r="V15" s="17">
        <v>62.5</v>
      </c>
      <c r="W15" s="17">
        <v>66.3</v>
      </c>
      <c r="X15" s="17">
        <v>84.9</v>
      </c>
      <c r="Y15" s="17">
        <v>85</v>
      </c>
      <c r="Z15" s="17">
        <v>84.8</v>
      </c>
      <c r="AA15" s="17">
        <v>64.3</v>
      </c>
      <c r="AB15" s="17">
        <v>107.2</v>
      </c>
      <c r="AC15" s="17">
        <v>824</v>
      </c>
      <c r="AD15" s="17">
        <v>14</v>
      </c>
      <c r="AE15" s="41">
        <v>563</v>
      </c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>
        <f>AVERAGE($D$4:$D$15)</f>
        <v>49.374999999999993</v>
      </c>
      <c r="E16" s="78">
        <f>AVERAGE($E$4:$E$15)</f>
        <v>91.649999999999991</v>
      </c>
      <c r="F16" s="102">
        <f>AVERAGE($F$4:$F$15)</f>
        <v>17.016666666666669</v>
      </c>
      <c r="G16" s="77" t="e">
        <f>AVERAGE(G4:G15)</f>
        <v>#DIV/0!</v>
      </c>
      <c r="H16" s="78">
        <f>AVERAGE($H$4:$H$15)</f>
        <v>34.200000000000003</v>
      </c>
      <c r="I16" s="78">
        <f>AVERAGE($I$4:$I$15)</f>
        <v>95.05</v>
      </c>
      <c r="J16" s="78">
        <f>AVERAGE(J4:J15)</f>
        <v>84.274999999999991</v>
      </c>
      <c r="K16" s="103">
        <f>AVERAGE($K$4:$K$15)</f>
        <v>83.99166666666666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>
        <f t="shared" si="0"/>
        <v>91.891666666666666</v>
      </c>
      <c r="Q16" s="78">
        <f t="shared" si="0"/>
        <v>18.208333333333336</v>
      </c>
      <c r="R16" s="78">
        <f t="shared" si="0"/>
        <v>49.116666666666674</v>
      </c>
      <c r="S16" s="78">
        <f t="shared" si="0"/>
        <v>49.06666666666667</v>
      </c>
      <c r="T16" s="78">
        <f t="shared" si="0"/>
        <v>64.108333333333334</v>
      </c>
      <c r="U16" s="78">
        <f t="shared" si="0"/>
        <v>63.94166666666667</v>
      </c>
      <c r="V16" s="78">
        <f t="shared" si="0"/>
        <v>63.741666666666667</v>
      </c>
      <c r="W16" s="78">
        <f t="shared" si="0"/>
        <v>67.658333333333317</v>
      </c>
      <c r="X16" s="78">
        <f t="shared" si="0"/>
        <v>85.899999999999991</v>
      </c>
      <c r="Y16" s="78">
        <f t="shared" si="0"/>
        <v>85.966666666666654</v>
      </c>
      <c r="Z16" s="78">
        <f t="shared" si="0"/>
        <v>85.791666666666671</v>
      </c>
      <c r="AA16" s="78">
        <f t="shared" si="0"/>
        <v>65.491666666666674</v>
      </c>
      <c r="AB16" s="78">
        <f t="shared" si="0"/>
        <v>106.75833333333334</v>
      </c>
      <c r="AC16" s="78">
        <f t="shared" si="0"/>
        <v>823.58333333333337</v>
      </c>
      <c r="AD16" s="78">
        <f t="shared" si="0"/>
        <v>14.108333333333334</v>
      </c>
      <c r="AE16" s="102">
        <f>AVERAGE($AE$4:$AE$15)</f>
        <v>570.83333333333337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45414</v>
      </c>
      <c r="B17" s="11">
        <v>8.3333333333333329E-2</v>
      </c>
      <c r="C17" s="306"/>
      <c r="D17" s="17">
        <v>49.4</v>
      </c>
      <c r="E17" s="17">
        <v>96</v>
      </c>
      <c r="F17" s="41">
        <v>16.5</v>
      </c>
      <c r="G17" s="306"/>
      <c r="H17" s="17">
        <v>32.9</v>
      </c>
      <c r="I17" s="17">
        <v>97.9</v>
      </c>
      <c r="J17" s="17">
        <v>82.6</v>
      </c>
      <c r="K17" s="98">
        <v>82.3</v>
      </c>
      <c r="L17" s="286">
        <v>0</v>
      </c>
      <c r="M17" s="99"/>
      <c r="N17" s="17"/>
      <c r="O17" s="41"/>
      <c r="P17" s="99">
        <v>94.8</v>
      </c>
      <c r="Q17" s="17">
        <v>17.600000000000001</v>
      </c>
      <c r="R17" s="17">
        <v>49.1</v>
      </c>
      <c r="S17" s="17">
        <v>49</v>
      </c>
      <c r="T17" s="17">
        <v>62</v>
      </c>
      <c r="U17" s="17">
        <v>61.8</v>
      </c>
      <c r="V17" s="17">
        <v>61.6</v>
      </c>
      <c r="W17" s="17">
        <v>65.3</v>
      </c>
      <c r="X17" s="17">
        <v>84.3</v>
      </c>
      <c r="Y17" s="17">
        <v>84.4</v>
      </c>
      <c r="Z17" s="17">
        <v>84.1</v>
      </c>
      <c r="AA17" s="17">
        <v>63.3</v>
      </c>
      <c r="AB17" s="17">
        <v>108.1</v>
      </c>
      <c r="AC17" s="17">
        <v>824</v>
      </c>
      <c r="AD17" s="17">
        <v>14.2</v>
      </c>
      <c r="AE17" s="41">
        <v>558</v>
      </c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>
        <v>49.4</v>
      </c>
      <c r="E18" s="17">
        <v>95</v>
      </c>
      <c r="F18" s="41">
        <v>16.600000000000001</v>
      </c>
      <c r="G18" s="311"/>
      <c r="H18" s="17">
        <v>33</v>
      </c>
      <c r="I18" s="17">
        <v>97.5</v>
      </c>
      <c r="J18" s="17">
        <v>82.1</v>
      </c>
      <c r="K18" s="98">
        <v>81.8</v>
      </c>
      <c r="L18" s="266"/>
      <c r="M18" s="99"/>
      <c r="N18" s="17"/>
      <c r="O18" s="41"/>
      <c r="P18" s="99">
        <v>95</v>
      </c>
      <c r="Q18" s="17">
        <v>17.8</v>
      </c>
      <c r="R18" s="17">
        <v>49.1</v>
      </c>
      <c r="S18" s="17">
        <v>49</v>
      </c>
      <c r="T18" s="17">
        <v>61.7</v>
      </c>
      <c r="U18" s="17">
        <v>62.1</v>
      </c>
      <c r="V18" s="17">
        <v>62</v>
      </c>
      <c r="W18" s="17">
        <v>65.5</v>
      </c>
      <c r="X18" s="17">
        <v>83.8</v>
      </c>
      <c r="Y18" s="17">
        <v>83.9</v>
      </c>
      <c r="Z18" s="17">
        <v>83.6</v>
      </c>
      <c r="AA18" s="17">
        <v>63</v>
      </c>
      <c r="AB18" s="17">
        <v>108</v>
      </c>
      <c r="AC18" s="17">
        <v>824</v>
      </c>
      <c r="AD18" s="17">
        <v>14.2</v>
      </c>
      <c r="AE18" s="41">
        <v>557</v>
      </c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>
        <v>49.4</v>
      </c>
      <c r="E19" s="17">
        <v>93.9</v>
      </c>
      <c r="F19" s="41">
        <v>17</v>
      </c>
      <c r="G19" s="311"/>
      <c r="H19" s="17">
        <v>35.6</v>
      </c>
      <c r="I19" s="17">
        <v>97.3</v>
      </c>
      <c r="J19" s="17">
        <v>81.7</v>
      </c>
      <c r="K19" s="98">
        <v>81.5</v>
      </c>
      <c r="L19" s="266"/>
      <c r="M19" s="99"/>
      <c r="N19" s="17"/>
      <c r="O19" s="41"/>
      <c r="P19" s="99">
        <v>93.9</v>
      </c>
      <c r="Q19" s="17">
        <v>18.399999999999999</v>
      </c>
      <c r="R19" s="17">
        <v>49.1</v>
      </c>
      <c r="S19" s="17">
        <v>49</v>
      </c>
      <c r="T19" s="17">
        <v>62.3</v>
      </c>
      <c r="U19" s="17">
        <v>61.6</v>
      </c>
      <c r="V19" s="17">
        <v>61.4</v>
      </c>
      <c r="W19" s="17">
        <v>65</v>
      </c>
      <c r="X19" s="17">
        <v>83.5</v>
      </c>
      <c r="Y19" s="17">
        <v>83.5</v>
      </c>
      <c r="Z19" s="17">
        <v>83.4</v>
      </c>
      <c r="AA19" s="17">
        <v>63.6</v>
      </c>
      <c r="AB19" s="17">
        <v>107.9</v>
      </c>
      <c r="AC19" s="17">
        <v>824</v>
      </c>
      <c r="AD19" s="17">
        <v>14.2</v>
      </c>
      <c r="AE19" s="41">
        <v>553</v>
      </c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>
        <v>49.4</v>
      </c>
      <c r="E20" s="17">
        <v>96.2</v>
      </c>
      <c r="F20" s="41">
        <v>17.399999999999999</v>
      </c>
      <c r="G20" s="311"/>
      <c r="H20" s="17">
        <v>36.4</v>
      </c>
      <c r="I20" s="17">
        <v>96.9</v>
      </c>
      <c r="J20" s="17">
        <v>82.3</v>
      </c>
      <c r="K20" s="98">
        <v>82</v>
      </c>
      <c r="L20" s="266"/>
      <c r="M20" s="99"/>
      <c r="N20" s="17"/>
      <c r="O20" s="41"/>
      <c r="P20" s="99">
        <v>91.3</v>
      </c>
      <c r="Q20" s="17">
        <v>18.7</v>
      </c>
      <c r="R20" s="17">
        <v>49.1</v>
      </c>
      <c r="S20" s="17">
        <v>49</v>
      </c>
      <c r="T20" s="17">
        <v>63.2</v>
      </c>
      <c r="U20" s="17">
        <v>63</v>
      </c>
      <c r="V20" s="17">
        <v>62.9</v>
      </c>
      <c r="W20" s="17">
        <v>66.5</v>
      </c>
      <c r="X20" s="17">
        <v>84</v>
      </c>
      <c r="Y20" s="17">
        <v>84.1</v>
      </c>
      <c r="Z20" s="17">
        <v>83.9</v>
      </c>
      <c r="AA20" s="17">
        <v>64.5</v>
      </c>
      <c r="AB20" s="17">
        <v>107.7</v>
      </c>
      <c r="AC20" s="17">
        <v>824</v>
      </c>
      <c r="AD20" s="17">
        <v>14.3</v>
      </c>
      <c r="AE20" s="41">
        <v>557</v>
      </c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>
        <v>49.4</v>
      </c>
      <c r="E21" s="17">
        <v>91.5</v>
      </c>
      <c r="F21" s="41">
        <v>17.7</v>
      </c>
      <c r="G21" s="311"/>
      <c r="H21" s="17">
        <v>37.6</v>
      </c>
      <c r="I21" s="17">
        <v>96.3</v>
      </c>
      <c r="J21" s="17">
        <v>82.6</v>
      </c>
      <c r="K21" s="98">
        <v>82.4</v>
      </c>
      <c r="L21" s="266"/>
      <c r="M21" s="99"/>
      <c r="N21" s="17"/>
      <c r="O21" s="41"/>
      <c r="P21" s="99">
        <v>92</v>
      </c>
      <c r="Q21" s="17">
        <v>19.100000000000001</v>
      </c>
      <c r="R21" s="17">
        <v>49.1</v>
      </c>
      <c r="S21" s="17">
        <v>49</v>
      </c>
      <c r="T21" s="17">
        <v>64</v>
      </c>
      <c r="U21" s="17">
        <v>63.9</v>
      </c>
      <c r="V21" s="17">
        <v>63.7</v>
      </c>
      <c r="W21" s="17">
        <v>67.400000000000006</v>
      </c>
      <c r="X21" s="17">
        <v>84.3</v>
      </c>
      <c r="Y21" s="17">
        <v>84.3</v>
      </c>
      <c r="Z21" s="17">
        <v>84.2</v>
      </c>
      <c r="AA21" s="17">
        <v>65.400000000000006</v>
      </c>
      <c r="AB21" s="17">
        <v>107</v>
      </c>
      <c r="AC21" s="17">
        <v>823</v>
      </c>
      <c r="AD21" s="17">
        <v>14</v>
      </c>
      <c r="AE21" s="41">
        <v>561</v>
      </c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>
        <v>49.4</v>
      </c>
      <c r="E22" s="17">
        <v>92.1</v>
      </c>
      <c r="F22" s="41">
        <v>17.8</v>
      </c>
      <c r="G22" s="311"/>
      <c r="H22" s="17">
        <v>37</v>
      </c>
      <c r="I22" s="17">
        <v>96</v>
      </c>
      <c r="J22" s="17">
        <v>82.9</v>
      </c>
      <c r="K22" s="98">
        <v>82.6</v>
      </c>
      <c r="L22" s="266"/>
      <c r="M22" s="99"/>
      <c r="N22" s="17"/>
      <c r="O22" s="41"/>
      <c r="P22" s="99">
        <v>92.1</v>
      </c>
      <c r="Q22" s="17">
        <v>19</v>
      </c>
      <c r="R22" s="17">
        <v>49.1</v>
      </c>
      <c r="S22" s="17">
        <v>49.1</v>
      </c>
      <c r="T22" s="17">
        <v>64.2</v>
      </c>
      <c r="U22" s="17">
        <v>64.099999999999994</v>
      </c>
      <c r="V22" s="17">
        <v>63.9</v>
      </c>
      <c r="W22" s="17">
        <v>67.599999999999994</v>
      </c>
      <c r="X22" s="17">
        <v>84.6</v>
      </c>
      <c r="Y22" s="17">
        <v>84.6</v>
      </c>
      <c r="Z22" s="17">
        <v>84.5</v>
      </c>
      <c r="AA22" s="17">
        <v>65.599999999999994</v>
      </c>
      <c r="AB22" s="17">
        <v>107.2</v>
      </c>
      <c r="AC22" s="17">
        <v>825</v>
      </c>
      <c r="AD22" s="17">
        <v>14.2</v>
      </c>
      <c r="AE22" s="41">
        <v>558</v>
      </c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>
        <v>49.4</v>
      </c>
      <c r="E23" s="17">
        <v>92.1</v>
      </c>
      <c r="F23" s="41">
        <v>17.899999999999999</v>
      </c>
      <c r="G23" s="311"/>
      <c r="H23" s="17">
        <v>38.1</v>
      </c>
      <c r="I23" s="17">
        <v>95.5</v>
      </c>
      <c r="J23" s="17">
        <v>83.2</v>
      </c>
      <c r="K23" s="98">
        <v>82.9</v>
      </c>
      <c r="L23" s="266"/>
      <c r="M23" s="99"/>
      <c r="N23" s="17"/>
      <c r="O23" s="41"/>
      <c r="P23" s="99">
        <v>93.1</v>
      </c>
      <c r="Q23" s="17">
        <v>19.2</v>
      </c>
      <c r="R23" s="17">
        <v>49.1</v>
      </c>
      <c r="S23" s="17">
        <v>49</v>
      </c>
      <c r="T23" s="17">
        <v>64.599999999999994</v>
      </c>
      <c r="U23" s="17">
        <v>64.599999999999994</v>
      </c>
      <c r="V23" s="17">
        <v>64.3</v>
      </c>
      <c r="W23" s="17">
        <v>68.099999999999994</v>
      </c>
      <c r="X23" s="17">
        <v>84.9</v>
      </c>
      <c r="Y23" s="17">
        <v>85</v>
      </c>
      <c r="Z23" s="17">
        <v>84.8</v>
      </c>
      <c r="AA23" s="17">
        <v>66.099999999999994</v>
      </c>
      <c r="AB23" s="17">
        <v>106.6</v>
      </c>
      <c r="AC23" s="17">
        <v>824</v>
      </c>
      <c r="AD23" s="17">
        <v>14</v>
      </c>
      <c r="AE23" s="41">
        <v>56.3</v>
      </c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>
        <v>49.4</v>
      </c>
      <c r="E24" s="17">
        <v>91.8</v>
      </c>
      <c r="F24" s="41">
        <v>17.8</v>
      </c>
      <c r="G24" s="311"/>
      <c r="H24" s="17">
        <v>37.700000000000003</v>
      </c>
      <c r="I24" s="17">
        <v>96.4</v>
      </c>
      <c r="J24" s="17">
        <v>83.4</v>
      </c>
      <c r="K24" s="98">
        <v>83.1</v>
      </c>
      <c r="L24" s="266"/>
      <c r="M24" s="99"/>
      <c r="N24" s="17"/>
      <c r="O24" s="41"/>
      <c r="P24" s="99">
        <v>91.8</v>
      </c>
      <c r="Q24" s="17">
        <v>19.100000000000001</v>
      </c>
      <c r="R24" s="17">
        <v>49.1</v>
      </c>
      <c r="S24" s="17">
        <v>49</v>
      </c>
      <c r="T24" s="17">
        <v>64.5</v>
      </c>
      <c r="U24" s="17">
        <v>64.400000000000006</v>
      </c>
      <c r="V24" s="17">
        <v>64.099999999999994</v>
      </c>
      <c r="W24" s="17">
        <v>68</v>
      </c>
      <c r="X24" s="17">
        <v>85.1</v>
      </c>
      <c r="Y24" s="17">
        <v>85.2</v>
      </c>
      <c r="Z24" s="17">
        <v>85</v>
      </c>
      <c r="AA24" s="17">
        <v>65.900000000000006</v>
      </c>
      <c r="AB24" s="17">
        <v>106.6</v>
      </c>
      <c r="AC24" s="17">
        <v>824</v>
      </c>
      <c r="AD24" s="17">
        <v>14</v>
      </c>
      <c r="AE24" s="41">
        <v>567</v>
      </c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>
        <v>49.4</v>
      </c>
      <c r="E25" s="17">
        <v>90</v>
      </c>
      <c r="F25" s="41">
        <v>17.7</v>
      </c>
      <c r="G25" s="311"/>
      <c r="H25" s="17">
        <v>36.5</v>
      </c>
      <c r="I25" s="17">
        <v>95</v>
      </c>
      <c r="J25" s="17">
        <v>83.7</v>
      </c>
      <c r="K25" s="98">
        <v>83.4</v>
      </c>
      <c r="L25" s="266"/>
      <c r="M25" s="99"/>
      <c r="N25" s="17"/>
      <c r="O25" s="41"/>
      <c r="P25" s="99">
        <v>90.7</v>
      </c>
      <c r="Q25" s="17">
        <v>18.899999999999999</v>
      </c>
      <c r="R25" s="17">
        <v>49.1</v>
      </c>
      <c r="S25" s="17">
        <v>49.1</v>
      </c>
      <c r="T25" s="17">
        <v>64.5</v>
      </c>
      <c r="U25" s="17">
        <v>63.9</v>
      </c>
      <c r="V25" s="17">
        <v>63.7</v>
      </c>
      <c r="W25" s="17">
        <v>67.5</v>
      </c>
      <c r="X25" s="17">
        <v>85.4</v>
      </c>
      <c r="Y25" s="17">
        <v>85.4</v>
      </c>
      <c r="Z25" s="17">
        <v>85.3</v>
      </c>
      <c r="AA25" s="17">
        <v>65.900000000000006</v>
      </c>
      <c r="AB25" s="17">
        <v>106.9</v>
      </c>
      <c r="AC25" s="17">
        <v>825</v>
      </c>
      <c r="AD25" s="17">
        <v>14.2</v>
      </c>
      <c r="AE25" s="41">
        <v>566</v>
      </c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>
        <v>49.4</v>
      </c>
      <c r="E26" s="17">
        <v>92.9</v>
      </c>
      <c r="F26" s="41">
        <v>17.600000000000001</v>
      </c>
      <c r="G26" s="311"/>
      <c r="H26" s="17">
        <v>36.200000000000003</v>
      </c>
      <c r="I26" s="17">
        <v>95.8</v>
      </c>
      <c r="J26" s="17">
        <v>83.3</v>
      </c>
      <c r="K26" s="98">
        <v>83</v>
      </c>
      <c r="L26" s="266"/>
      <c r="M26" s="99"/>
      <c r="N26" s="17"/>
      <c r="O26" s="41"/>
      <c r="P26" s="99">
        <v>92.9</v>
      </c>
      <c r="Q26" s="17">
        <v>18.8</v>
      </c>
      <c r="R26" s="17">
        <v>49.1</v>
      </c>
      <c r="S26" s="17">
        <v>49.1</v>
      </c>
      <c r="T26" s="17">
        <v>64</v>
      </c>
      <c r="U26" s="17">
        <v>63.4</v>
      </c>
      <c r="V26" s="17">
        <v>63.2</v>
      </c>
      <c r="W26" s="17">
        <v>66.900000000000006</v>
      </c>
      <c r="X26" s="17">
        <v>84.9</v>
      </c>
      <c r="Y26" s="17">
        <v>85</v>
      </c>
      <c r="Z26" s="17">
        <v>84.9</v>
      </c>
      <c r="AA26" s="17">
        <v>65.400000000000006</v>
      </c>
      <c r="AB26" s="17">
        <v>107.2</v>
      </c>
      <c r="AC26" s="17">
        <v>823</v>
      </c>
      <c r="AD26" s="17">
        <v>14.2</v>
      </c>
      <c r="AE26" s="41">
        <v>563</v>
      </c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>
        <v>49.4</v>
      </c>
      <c r="E27" s="17">
        <v>93.9</v>
      </c>
      <c r="F27" s="41">
        <v>17.5</v>
      </c>
      <c r="G27" s="311"/>
      <c r="H27" s="17">
        <v>36</v>
      </c>
      <c r="I27" s="17">
        <v>97.1</v>
      </c>
      <c r="J27" s="17">
        <v>82.8</v>
      </c>
      <c r="K27" s="98">
        <v>82.5</v>
      </c>
      <c r="L27" s="266"/>
      <c r="M27" s="99"/>
      <c r="N27" s="17"/>
      <c r="O27" s="41"/>
      <c r="P27" s="99">
        <v>93.9</v>
      </c>
      <c r="Q27" s="17">
        <v>18.600000000000001</v>
      </c>
      <c r="R27" s="17">
        <v>49.1</v>
      </c>
      <c r="S27" s="17">
        <v>49</v>
      </c>
      <c r="T27" s="17">
        <v>63.5</v>
      </c>
      <c r="U27" s="17">
        <v>62.3</v>
      </c>
      <c r="V27" s="17">
        <v>62.1</v>
      </c>
      <c r="W27" s="17">
        <v>65.7</v>
      </c>
      <c r="X27" s="17">
        <v>84.5</v>
      </c>
      <c r="Y27" s="17">
        <v>84.6</v>
      </c>
      <c r="Z27" s="17">
        <v>84.3</v>
      </c>
      <c r="AA27" s="17">
        <v>64.900000000000006</v>
      </c>
      <c r="AB27" s="17">
        <v>107</v>
      </c>
      <c r="AC27" s="17">
        <v>824</v>
      </c>
      <c r="AD27" s="17">
        <v>14</v>
      </c>
      <c r="AE27" s="41">
        <v>561</v>
      </c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>
        <v>49.4</v>
      </c>
      <c r="E28" s="17">
        <v>93</v>
      </c>
      <c r="F28" s="41">
        <v>17.100000000000001</v>
      </c>
      <c r="G28" s="312"/>
      <c r="H28" s="17">
        <v>33.299999999999997</v>
      </c>
      <c r="I28" s="17">
        <v>96.5</v>
      </c>
      <c r="J28" s="17">
        <v>82.4</v>
      </c>
      <c r="K28" s="98">
        <v>82.2</v>
      </c>
      <c r="L28" s="267"/>
      <c r="M28" s="99"/>
      <c r="N28" s="17"/>
      <c r="O28" s="41"/>
      <c r="P28" s="99">
        <v>93</v>
      </c>
      <c r="Q28" s="17">
        <v>18.2</v>
      </c>
      <c r="R28" s="17">
        <v>49.1</v>
      </c>
      <c r="S28" s="17">
        <v>49</v>
      </c>
      <c r="T28" s="17">
        <v>62.4</v>
      </c>
      <c r="U28" s="17">
        <v>62.3</v>
      </c>
      <c r="V28" s="17">
        <v>62.1</v>
      </c>
      <c r="W28" s="17">
        <v>65.7</v>
      </c>
      <c r="X28" s="17">
        <v>84.1</v>
      </c>
      <c r="Y28" s="17">
        <v>84.3</v>
      </c>
      <c r="Z28" s="17">
        <v>84.1</v>
      </c>
      <c r="AA28" s="17">
        <v>63.7</v>
      </c>
      <c r="AB28" s="17">
        <v>108.2</v>
      </c>
      <c r="AC28" s="17">
        <v>823</v>
      </c>
      <c r="AD28" s="17">
        <v>14</v>
      </c>
      <c r="AE28" s="41">
        <v>558</v>
      </c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>
        <f>AVERAGE($D$17:$D$28)</f>
        <v>49.399999999999984</v>
      </c>
      <c r="E29" s="78">
        <f>AVERAGE($E$17:$E$28)</f>
        <v>93.199999999999989</v>
      </c>
      <c r="F29" s="102">
        <f>AVERAGE($F$17:$F$28)</f>
        <v>17.383333333333333</v>
      </c>
      <c r="G29" s="77" t="e">
        <f>AVERAGE(G17:G28)</f>
        <v>#DIV/0!</v>
      </c>
      <c r="H29" s="78">
        <f>AVERAGE($H$17:$H$28)</f>
        <v>35.858333333333334</v>
      </c>
      <c r="I29" s="78">
        <f>AVERAGE($I$17:$I$28)</f>
        <v>96.516666666666666</v>
      </c>
      <c r="J29" s="78">
        <f>AVERAGE(J17:J28)</f>
        <v>82.749999999999986</v>
      </c>
      <c r="K29" s="103">
        <f>AVERAGE($K$17:$K$28)</f>
        <v>82.475000000000009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>
        <f t="shared" si="2"/>
        <v>92.875</v>
      </c>
      <c r="Q29" s="78">
        <f t="shared" si="2"/>
        <v>18.616666666666664</v>
      </c>
      <c r="R29" s="78">
        <f t="shared" si="2"/>
        <v>49.100000000000016</v>
      </c>
      <c r="S29" s="78">
        <f t="shared" si="2"/>
        <v>49.025000000000006</v>
      </c>
      <c r="T29" s="78">
        <f t="shared" si="2"/>
        <v>63.408333333333331</v>
      </c>
      <c r="U29" s="78">
        <f t="shared" si="2"/>
        <v>63.116666666666653</v>
      </c>
      <c r="V29" s="78">
        <f t="shared" si="2"/>
        <v>62.916666666666679</v>
      </c>
      <c r="W29" s="78">
        <f t="shared" si="2"/>
        <v>66.600000000000009</v>
      </c>
      <c r="X29" s="78">
        <f t="shared" si="2"/>
        <v>84.45</v>
      </c>
      <c r="Y29" s="78">
        <f t="shared" si="2"/>
        <v>84.524999999999991</v>
      </c>
      <c r="Z29" s="78">
        <f t="shared" si="2"/>
        <v>84.341666666666654</v>
      </c>
      <c r="AA29" s="78">
        <f t="shared" si="2"/>
        <v>64.774999999999991</v>
      </c>
      <c r="AB29" s="78">
        <f t="shared" si="2"/>
        <v>107.36666666666667</v>
      </c>
      <c r="AC29" s="78">
        <f t="shared" si="2"/>
        <v>823.91666666666663</v>
      </c>
      <c r="AD29" s="78">
        <f t="shared" si="2"/>
        <v>14.125</v>
      </c>
      <c r="AE29" s="102">
        <f>AVERAGE($AE$17:$AE$28)</f>
        <v>517.94166666666672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45415</v>
      </c>
      <c r="B30" s="11">
        <v>1.0833333333333299</v>
      </c>
      <c r="C30" s="306"/>
      <c r="D30" s="17">
        <v>49.3</v>
      </c>
      <c r="E30" s="17">
        <v>95.5</v>
      </c>
      <c r="F30" s="41">
        <v>16.5</v>
      </c>
      <c r="G30" s="306"/>
      <c r="H30" s="17">
        <v>32.700000000000003</v>
      </c>
      <c r="I30" s="17">
        <v>97.4</v>
      </c>
      <c r="J30" s="17">
        <v>82.1</v>
      </c>
      <c r="K30" s="98">
        <v>81.8</v>
      </c>
      <c r="L30" s="286">
        <v>0</v>
      </c>
      <c r="M30" s="99"/>
      <c r="N30" s="17"/>
      <c r="O30" s="41"/>
      <c r="P30" s="99">
        <v>95.5</v>
      </c>
      <c r="Q30" s="17">
        <v>17.8</v>
      </c>
      <c r="R30" s="17">
        <v>49.1</v>
      </c>
      <c r="S30" s="17">
        <v>49</v>
      </c>
      <c r="T30" s="17">
        <v>61.7</v>
      </c>
      <c r="U30" s="17">
        <v>61.6</v>
      </c>
      <c r="V30" s="17">
        <v>61.4</v>
      </c>
      <c r="W30" s="17">
        <v>65</v>
      </c>
      <c r="X30" s="17">
        <v>83.8</v>
      </c>
      <c r="Y30" s="17">
        <v>83.9</v>
      </c>
      <c r="Z30" s="17">
        <v>83.7</v>
      </c>
      <c r="AA30" s="17">
        <v>63</v>
      </c>
      <c r="AB30" s="17">
        <v>108.4</v>
      </c>
      <c r="AC30" s="17">
        <v>823</v>
      </c>
      <c r="AD30" s="17">
        <v>14.2</v>
      </c>
      <c r="AE30" s="41">
        <v>555</v>
      </c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>
        <v>49.4</v>
      </c>
      <c r="E31" s="17">
        <v>94.5</v>
      </c>
      <c r="F31" s="41">
        <v>16.5</v>
      </c>
      <c r="G31" s="311"/>
      <c r="H31" s="17">
        <v>32.6</v>
      </c>
      <c r="I31" s="17">
        <v>97.9</v>
      </c>
      <c r="J31" s="17">
        <v>81.7</v>
      </c>
      <c r="K31" s="98">
        <v>81.400000000000006</v>
      </c>
      <c r="L31" s="266"/>
      <c r="M31" s="99"/>
      <c r="N31" s="17"/>
      <c r="O31" s="41"/>
      <c r="P31" s="99">
        <v>95.9</v>
      </c>
      <c r="Q31" s="17">
        <v>17.600000000000001</v>
      </c>
      <c r="R31" s="17">
        <v>49.1</v>
      </c>
      <c r="S31" s="17">
        <v>49</v>
      </c>
      <c r="T31" s="17">
        <v>61.2</v>
      </c>
      <c r="U31" s="17">
        <v>61.1</v>
      </c>
      <c r="V31" s="17">
        <v>60.9</v>
      </c>
      <c r="W31" s="17">
        <v>64.5</v>
      </c>
      <c r="X31" s="17">
        <v>83.4</v>
      </c>
      <c r="Y31" s="17">
        <v>83.6</v>
      </c>
      <c r="Z31" s="17">
        <v>83.4</v>
      </c>
      <c r="AA31" s="17">
        <v>62.6</v>
      </c>
      <c r="AB31" s="17">
        <v>108.4</v>
      </c>
      <c r="AC31" s="17">
        <v>824</v>
      </c>
      <c r="AD31" s="17">
        <v>13.9</v>
      </c>
      <c r="AE31" s="41">
        <v>554</v>
      </c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>
        <v>49.4</v>
      </c>
      <c r="E32" s="17">
        <v>93.7</v>
      </c>
      <c r="F32" s="41">
        <v>16.7</v>
      </c>
      <c r="G32" s="311"/>
      <c r="H32" s="17">
        <v>32.6</v>
      </c>
      <c r="I32" s="17">
        <v>97.9</v>
      </c>
      <c r="J32" s="17">
        <v>81.5</v>
      </c>
      <c r="K32" s="98">
        <v>81.5</v>
      </c>
      <c r="L32" s="266"/>
      <c r="M32" s="99"/>
      <c r="N32" s="17"/>
      <c r="O32" s="41"/>
      <c r="P32" s="99">
        <v>93.6</v>
      </c>
      <c r="Q32" s="17">
        <v>17.5</v>
      </c>
      <c r="R32" s="17">
        <v>49.1</v>
      </c>
      <c r="S32" s="17">
        <v>49</v>
      </c>
      <c r="T32" s="17">
        <v>61</v>
      </c>
      <c r="U32" s="17">
        <v>60.9</v>
      </c>
      <c r="V32" s="17">
        <v>60.7</v>
      </c>
      <c r="W32" s="17">
        <v>64.2</v>
      </c>
      <c r="X32" s="17">
        <v>83.2</v>
      </c>
      <c r="Y32" s="17">
        <v>83.3</v>
      </c>
      <c r="Z32" s="17">
        <v>83</v>
      </c>
      <c r="AA32" s="17">
        <v>62.3</v>
      </c>
      <c r="AB32" s="17">
        <v>108.5</v>
      </c>
      <c r="AC32" s="17">
        <v>824</v>
      </c>
      <c r="AD32" s="17">
        <v>14</v>
      </c>
      <c r="AE32" s="41">
        <v>551</v>
      </c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>
        <v>49.4</v>
      </c>
      <c r="E33" s="17">
        <v>90.2</v>
      </c>
      <c r="F33" s="41">
        <v>17.3</v>
      </c>
      <c r="G33" s="311"/>
      <c r="H33" s="17">
        <v>36.1</v>
      </c>
      <c r="I33" s="17">
        <v>96.6</v>
      </c>
      <c r="J33" s="17">
        <v>82.8</v>
      </c>
      <c r="K33" s="98">
        <v>82.5</v>
      </c>
      <c r="L33" s="266"/>
      <c r="M33" s="99"/>
      <c r="N33" s="17"/>
      <c r="O33" s="41"/>
      <c r="P33" s="99">
        <v>93.7</v>
      </c>
      <c r="Q33" s="17">
        <v>18</v>
      </c>
      <c r="R33" s="17">
        <v>49.1</v>
      </c>
      <c r="S33" s="17">
        <v>49.1</v>
      </c>
      <c r="T33" s="17">
        <v>62.8</v>
      </c>
      <c r="U33" s="17">
        <v>62.7</v>
      </c>
      <c r="V33" s="17">
        <v>62.4</v>
      </c>
      <c r="W33" s="17">
        <v>66.099999999999994</v>
      </c>
      <c r="X33" s="17">
        <v>84.4</v>
      </c>
      <c r="Y33" s="17">
        <v>84.6</v>
      </c>
      <c r="Z33" s="17">
        <v>84.3</v>
      </c>
      <c r="AA33" s="17">
        <v>64.099999999999994</v>
      </c>
      <c r="AB33" s="17">
        <v>107.7</v>
      </c>
      <c r="AC33" s="17">
        <v>824</v>
      </c>
      <c r="AD33" s="17">
        <v>14.1</v>
      </c>
      <c r="AE33" s="41">
        <v>561</v>
      </c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>
        <v>49.4</v>
      </c>
      <c r="E34" s="17">
        <v>92.6</v>
      </c>
      <c r="F34" s="41">
        <v>17.8</v>
      </c>
      <c r="G34" s="311"/>
      <c r="H34" s="17">
        <v>37.6</v>
      </c>
      <c r="I34" s="17">
        <v>95.1</v>
      </c>
      <c r="J34" s="17">
        <v>83.9</v>
      </c>
      <c r="K34" s="98">
        <v>83.7</v>
      </c>
      <c r="L34" s="266"/>
      <c r="M34" s="99"/>
      <c r="N34" s="17"/>
      <c r="O34" s="41"/>
      <c r="P34" s="99">
        <v>90.2</v>
      </c>
      <c r="Q34" s="17">
        <v>18.7</v>
      </c>
      <c r="R34" s="17">
        <v>49.1</v>
      </c>
      <c r="S34" s="17">
        <v>49.1</v>
      </c>
      <c r="T34" s="17">
        <v>64.599999999999994</v>
      </c>
      <c r="U34" s="17">
        <v>64.599999999999994</v>
      </c>
      <c r="V34" s="17">
        <v>64.3</v>
      </c>
      <c r="W34" s="17">
        <v>68.2</v>
      </c>
      <c r="X34" s="17">
        <v>85.6</v>
      </c>
      <c r="Y34" s="17">
        <v>85.7</v>
      </c>
      <c r="Z34" s="17">
        <v>85.5</v>
      </c>
      <c r="AA34" s="17">
        <v>66.099999999999994</v>
      </c>
      <c r="AB34" s="17">
        <v>106.4</v>
      </c>
      <c r="AC34" s="17">
        <v>824</v>
      </c>
      <c r="AD34" s="17">
        <v>14.3</v>
      </c>
      <c r="AE34" s="41">
        <v>569</v>
      </c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>
        <v>49.4</v>
      </c>
      <c r="E35" s="17">
        <v>91.7</v>
      </c>
      <c r="F35" s="41">
        <v>18.2</v>
      </c>
      <c r="G35" s="311"/>
      <c r="H35" s="17">
        <v>38.9</v>
      </c>
      <c r="I35" s="17">
        <v>94.8</v>
      </c>
      <c r="J35" s="17">
        <v>84.2</v>
      </c>
      <c r="K35" s="98">
        <v>83.9</v>
      </c>
      <c r="L35" s="266"/>
      <c r="M35" s="99"/>
      <c r="N35" s="17"/>
      <c r="O35" s="41"/>
      <c r="P35" s="99">
        <v>90.4</v>
      </c>
      <c r="Q35" s="17">
        <v>19.2</v>
      </c>
      <c r="R35" s="17">
        <v>49.2</v>
      </c>
      <c r="S35" s="17">
        <v>49.1</v>
      </c>
      <c r="T35" s="17">
        <v>65.5</v>
      </c>
      <c r="U35" s="17">
        <v>65.5</v>
      </c>
      <c r="V35" s="17">
        <v>65.2</v>
      </c>
      <c r="W35" s="17">
        <v>69.2</v>
      </c>
      <c r="X35" s="17">
        <v>85.8</v>
      </c>
      <c r="Y35" s="17">
        <v>86</v>
      </c>
      <c r="Z35" s="17">
        <v>85.7</v>
      </c>
      <c r="AA35" s="17">
        <v>67</v>
      </c>
      <c r="AB35" s="17">
        <v>106.4</v>
      </c>
      <c r="AC35" s="17">
        <v>824</v>
      </c>
      <c r="AD35" s="17">
        <v>14.3</v>
      </c>
      <c r="AE35" s="41">
        <v>571</v>
      </c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>
        <v>49.4</v>
      </c>
      <c r="E36" s="17">
        <v>90.3</v>
      </c>
      <c r="F36" s="41">
        <v>18.3</v>
      </c>
      <c r="G36" s="311"/>
      <c r="H36" s="17">
        <v>39.200000000000003</v>
      </c>
      <c r="I36" s="17">
        <v>95.5</v>
      </c>
      <c r="J36" s="17">
        <v>84.2</v>
      </c>
      <c r="K36" s="98">
        <v>83.9</v>
      </c>
      <c r="L36" s="266"/>
      <c r="M36" s="99"/>
      <c r="N36" s="17"/>
      <c r="O36" s="41"/>
      <c r="P36" s="99">
        <v>90.4</v>
      </c>
      <c r="Q36" s="17">
        <v>19.600000000000001</v>
      </c>
      <c r="R36" s="17">
        <v>49.1</v>
      </c>
      <c r="S36" s="17">
        <v>49.1</v>
      </c>
      <c r="T36" s="17">
        <v>65.900000000000006</v>
      </c>
      <c r="U36" s="17">
        <v>65.8</v>
      </c>
      <c r="V36" s="17">
        <v>65.599999999999994</v>
      </c>
      <c r="W36" s="17">
        <v>69.5</v>
      </c>
      <c r="X36" s="17">
        <v>85.8</v>
      </c>
      <c r="Y36" s="17">
        <v>85.9</v>
      </c>
      <c r="Z36" s="17">
        <v>85.7</v>
      </c>
      <c r="AA36" s="17">
        <v>67.3</v>
      </c>
      <c r="AB36" s="17">
        <v>105.7</v>
      </c>
      <c r="AC36" s="17">
        <v>823</v>
      </c>
      <c r="AD36" s="17">
        <v>14.2</v>
      </c>
      <c r="AE36" s="41">
        <v>568</v>
      </c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>
        <v>49.4</v>
      </c>
      <c r="E37" s="17">
        <v>92.4</v>
      </c>
      <c r="F37" s="41">
        <v>18.100000000000001</v>
      </c>
      <c r="G37" s="311"/>
      <c r="H37" s="17">
        <v>38.9</v>
      </c>
      <c r="I37" s="17">
        <v>95.3</v>
      </c>
      <c r="J37" s="17">
        <v>84.3</v>
      </c>
      <c r="K37" s="98">
        <v>84</v>
      </c>
      <c r="L37" s="266"/>
      <c r="M37" s="99"/>
      <c r="N37" s="17"/>
      <c r="O37" s="41"/>
      <c r="P37" s="99">
        <v>92.5</v>
      </c>
      <c r="Q37" s="17">
        <v>19.7</v>
      </c>
      <c r="R37" s="17">
        <v>49.1</v>
      </c>
      <c r="S37" s="17">
        <v>49.1</v>
      </c>
      <c r="T37" s="17">
        <v>65.900000000000006</v>
      </c>
      <c r="U37" s="17">
        <v>65.8</v>
      </c>
      <c r="V37" s="17">
        <v>65.599999999999994</v>
      </c>
      <c r="W37" s="17">
        <v>69.5</v>
      </c>
      <c r="X37" s="17">
        <v>86</v>
      </c>
      <c r="Y37" s="17">
        <v>86.1</v>
      </c>
      <c r="Z37" s="17">
        <v>85.8</v>
      </c>
      <c r="AA37" s="17">
        <v>67.3</v>
      </c>
      <c r="AB37" s="17">
        <v>106.2</v>
      </c>
      <c r="AC37" s="17">
        <v>824</v>
      </c>
      <c r="AD37" s="17">
        <v>14.1</v>
      </c>
      <c r="AE37" s="41">
        <v>571</v>
      </c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>
        <v>54.8</v>
      </c>
      <c r="E38" s="17">
        <v>0</v>
      </c>
      <c r="F38" s="41">
        <v>26.2</v>
      </c>
      <c r="G38" s="311"/>
      <c r="H38" s="17">
        <v>37.799999999999997</v>
      </c>
      <c r="I38" s="17">
        <v>95.3</v>
      </c>
      <c r="J38" s="17">
        <v>84.4</v>
      </c>
      <c r="K38" s="98">
        <v>84.1</v>
      </c>
      <c r="L38" s="266"/>
      <c r="M38" s="99"/>
      <c r="N38" s="17"/>
      <c r="O38" s="41"/>
      <c r="P38" s="99">
        <v>92.4</v>
      </c>
      <c r="Q38" s="17">
        <v>19.399999999999999</v>
      </c>
      <c r="R38" s="17">
        <v>0</v>
      </c>
      <c r="S38" s="17">
        <v>0</v>
      </c>
      <c r="T38" s="17">
        <v>65.5</v>
      </c>
      <c r="U38" s="17">
        <v>65.400000000000006</v>
      </c>
      <c r="V38" s="17">
        <v>65.099999999999994</v>
      </c>
      <c r="W38" s="17">
        <v>69.099999999999994</v>
      </c>
      <c r="X38" s="17">
        <v>0</v>
      </c>
      <c r="Y38" s="17">
        <v>0</v>
      </c>
      <c r="Z38" s="17">
        <v>85.9</v>
      </c>
      <c r="AA38" s="17">
        <v>66.900000000000006</v>
      </c>
      <c r="AB38" s="17">
        <v>106.2</v>
      </c>
      <c r="AC38" s="17">
        <v>824</v>
      </c>
      <c r="AD38" s="17">
        <v>14.1</v>
      </c>
      <c r="AE38" s="41">
        <v>570</v>
      </c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>
        <v>54.8</v>
      </c>
      <c r="E39" s="17">
        <v>0</v>
      </c>
      <c r="F39" s="41">
        <v>28.3</v>
      </c>
      <c r="G39" s="311"/>
      <c r="H39" s="17">
        <v>33.700000000000003</v>
      </c>
      <c r="I39" s="17">
        <v>0</v>
      </c>
      <c r="J39" s="17">
        <v>77.2</v>
      </c>
      <c r="K39" s="98">
        <v>77.2</v>
      </c>
      <c r="L39" s="266"/>
      <c r="M39" s="99"/>
      <c r="N39" s="17"/>
      <c r="O39" s="41"/>
      <c r="P39" s="99">
        <v>0</v>
      </c>
      <c r="Q39" s="17">
        <v>25</v>
      </c>
      <c r="R39" s="17">
        <v>0</v>
      </c>
      <c r="S39" s="17">
        <v>0</v>
      </c>
      <c r="T39" s="17">
        <v>47.2</v>
      </c>
      <c r="U39" s="17">
        <v>45.3</v>
      </c>
      <c r="V39" s="17">
        <v>46.6</v>
      </c>
      <c r="W39" s="17">
        <v>44.7</v>
      </c>
      <c r="X39" s="17">
        <v>0</v>
      </c>
      <c r="Y39" s="17">
        <v>0</v>
      </c>
      <c r="Z39" s="17">
        <v>0</v>
      </c>
      <c r="AA39" s="17">
        <v>49</v>
      </c>
      <c r="AB39" s="17">
        <v>0</v>
      </c>
      <c r="AC39" s="17">
        <v>0</v>
      </c>
      <c r="AD39" s="17">
        <v>99.5</v>
      </c>
      <c r="AE39" s="41">
        <v>33</v>
      </c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>
        <v>48.8</v>
      </c>
      <c r="E40" s="17">
        <v>28.6</v>
      </c>
      <c r="F40" s="41">
        <v>20.100000000000001</v>
      </c>
      <c r="G40" s="311"/>
      <c r="H40" s="17">
        <v>31.4</v>
      </c>
      <c r="I40" s="17">
        <v>0</v>
      </c>
      <c r="J40" s="17">
        <v>74.900000000000006</v>
      </c>
      <c r="K40" s="98">
        <v>74.900000000000006</v>
      </c>
      <c r="L40" s="266"/>
      <c r="M40" s="99"/>
      <c r="N40" s="17"/>
      <c r="O40" s="41"/>
      <c r="P40" s="99">
        <v>0</v>
      </c>
      <c r="Q40" s="17">
        <v>27.4</v>
      </c>
      <c r="R40" s="17">
        <v>48.8</v>
      </c>
      <c r="S40" s="17">
        <v>48.8</v>
      </c>
      <c r="T40" s="17">
        <v>40.700000000000003</v>
      </c>
      <c r="U40" s="17">
        <v>37.4</v>
      </c>
      <c r="V40" s="17">
        <v>39.700000000000003</v>
      </c>
      <c r="W40" s="17">
        <v>37.299999999999997</v>
      </c>
      <c r="X40" s="17">
        <v>75.8</v>
      </c>
      <c r="Y40" s="17">
        <v>75.900000000000006</v>
      </c>
      <c r="Z40" s="17">
        <v>0</v>
      </c>
      <c r="AA40" s="17">
        <v>42.5</v>
      </c>
      <c r="AB40" s="17">
        <v>0</v>
      </c>
      <c r="AC40" s="17">
        <v>0</v>
      </c>
      <c r="AD40" s="17">
        <v>99.5</v>
      </c>
      <c r="AE40" s="41">
        <v>34</v>
      </c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>
        <v>48.7</v>
      </c>
      <c r="E41" s="17">
        <v>26.3</v>
      </c>
      <c r="F41" s="41">
        <v>20.100000000000001</v>
      </c>
      <c r="G41" s="312"/>
      <c r="H41" s="17">
        <v>35.299999999999997</v>
      </c>
      <c r="I41" s="17">
        <v>28.5</v>
      </c>
      <c r="J41" s="17">
        <v>74.2</v>
      </c>
      <c r="K41" s="98">
        <v>74.099999999999994</v>
      </c>
      <c r="L41" s="267"/>
      <c r="M41" s="99"/>
      <c r="N41" s="17"/>
      <c r="O41" s="41"/>
      <c r="P41" s="99">
        <v>28.6</v>
      </c>
      <c r="Q41" s="17">
        <v>22</v>
      </c>
      <c r="R41" s="17">
        <v>48.9</v>
      </c>
      <c r="S41" s="17">
        <v>49.1</v>
      </c>
      <c r="T41" s="17">
        <v>61.2</v>
      </c>
      <c r="U41" s="17">
        <v>61</v>
      </c>
      <c r="V41" s="17">
        <v>61</v>
      </c>
      <c r="W41" s="17">
        <v>63.9</v>
      </c>
      <c r="X41" s="17">
        <v>85.9</v>
      </c>
      <c r="Y41" s="17">
        <v>86</v>
      </c>
      <c r="Z41" s="17">
        <v>75.8</v>
      </c>
      <c r="AA41" s="17">
        <v>62.3</v>
      </c>
      <c r="AB41" s="17">
        <v>106.6</v>
      </c>
      <c r="AC41" s="17">
        <v>803</v>
      </c>
      <c r="AD41" s="17">
        <v>65.099999999999994</v>
      </c>
      <c r="AE41" s="41">
        <v>479</v>
      </c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>
        <f>AVERAGE($D$30:$D$41)</f>
        <v>50.183333333333337</v>
      </c>
      <c r="E42" s="78">
        <f>AVERAGE($E$30:$E$41)</f>
        <v>66.316666666666663</v>
      </c>
      <c r="F42" s="102">
        <f>AVERAGE($F$30:$F$41)</f>
        <v>19.508333333333333</v>
      </c>
      <c r="G42" s="77" t="e">
        <f>AVERAGE(G30:G41)</f>
        <v>#DIV/0!</v>
      </c>
      <c r="H42" s="78">
        <f>AVERAGE($H$30:$H$41)</f>
        <v>35.566666666666663</v>
      </c>
      <c r="I42" s="78">
        <f>AVERAGE($I$30:$I$41)</f>
        <v>74.524999999999991</v>
      </c>
      <c r="J42" s="78">
        <f>AVERAGE(J30:J41)</f>
        <v>81.283333333333331</v>
      </c>
      <c r="K42" s="103">
        <f>AVERAGE($K$30:$K$41)</f>
        <v>81.083333333333329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>
        <f t="shared" si="4"/>
        <v>71.933333333333323</v>
      </c>
      <c r="Q42" s="78">
        <f t="shared" si="4"/>
        <v>20.158333333333335</v>
      </c>
      <c r="R42" s="78">
        <f t="shared" si="4"/>
        <v>40.883333333333333</v>
      </c>
      <c r="S42" s="78">
        <f t="shared" si="4"/>
        <v>40.866666666666674</v>
      </c>
      <c r="T42" s="78">
        <f t="shared" si="4"/>
        <v>60.266666666666673</v>
      </c>
      <c r="U42" s="78">
        <f t="shared" si="4"/>
        <v>59.758333333333326</v>
      </c>
      <c r="V42" s="78">
        <f t="shared" si="4"/>
        <v>59.875000000000007</v>
      </c>
      <c r="W42" s="78">
        <f t="shared" si="4"/>
        <v>62.599999999999994</v>
      </c>
      <c r="X42" s="78">
        <f t="shared" si="4"/>
        <v>69.974999999999994</v>
      </c>
      <c r="Y42" s="78">
        <f t="shared" si="4"/>
        <v>70.083333333333329</v>
      </c>
      <c r="Z42" s="78">
        <f t="shared" si="4"/>
        <v>69.899999999999991</v>
      </c>
      <c r="AA42" s="78">
        <f t="shared" si="4"/>
        <v>61.699999999999989</v>
      </c>
      <c r="AB42" s="78">
        <f t="shared" si="4"/>
        <v>89.208333333333329</v>
      </c>
      <c r="AC42" s="78">
        <f t="shared" si="4"/>
        <v>684.75</v>
      </c>
      <c r="AD42" s="78">
        <f t="shared" si="4"/>
        <v>32.608333333333327</v>
      </c>
      <c r="AE42" s="102">
        <f>AVERAGE($AE$30:$AE$41)</f>
        <v>468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45416</v>
      </c>
      <c r="B43" s="11">
        <v>2.0833333333333299</v>
      </c>
      <c r="C43" s="306"/>
      <c r="D43" s="17">
        <v>49.6</v>
      </c>
      <c r="E43" s="17">
        <v>78.599999999999994</v>
      </c>
      <c r="F43" s="41">
        <v>18.899999999999999</v>
      </c>
      <c r="G43" s="306"/>
      <c r="H43" s="17">
        <v>32.9</v>
      </c>
      <c r="I43" s="17">
        <v>81.3</v>
      </c>
      <c r="J43" s="17">
        <v>79.5</v>
      </c>
      <c r="K43" s="98">
        <v>79.3</v>
      </c>
      <c r="L43" s="286">
        <v>0</v>
      </c>
      <c r="M43" s="99"/>
      <c r="N43" s="17"/>
      <c r="O43" s="41"/>
      <c r="P43" s="99">
        <v>78.599999999999994</v>
      </c>
      <c r="Q43" s="17">
        <v>19.899999999999999</v>
      </c>
      <c r="R43" s="17">
        <v>49.2</v>
      </c>
      <c r="S43" s="17">
        <v>49.3</v>
      </c>
      <c r="T43" s="17">
        <v>61.9</v>
      </c>
      <c r="U43" s="17">
        <v>61.7</v>
      </c>
      <c r="V43" s="17">
        <v>61.6</v>
      </c>
      <c r="W43" s="17">
        <v>65.2</v>
      </c>
      <c r="X43" s="17">
        <v>81.2</v>
      </c>
      <c r="Y43" s="17">
        <v>81.2</v>
      </c>
      <c r="Z43" s="17">
        <v>86.7</v>
      </c>
      <c r="AA43" s="17">
        <v>68.099999999999994</v>
      </c>
      <c r="AB43" s="17">
        <v>105.3</v>
      </c>
      <c r="AC43" s="17">
        <v>824</v>
      </c>
      <c r="AD43" s="17">
        <v>13.1</v>
      </c>
      <c r="AE43" s="41">
        <v>574</v>
      </c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>
        <v>49.6</v>
      </c>
      <c r="E44" s="17">
        <v>78.599999999999994</v>
      </c>
      <c r="F44" s="41">
        <v>18.899999999999999</v>
      </c>
      <c r="G44" s="311"/>
      <c r="H44" s="17">
        <v>33</v>
      </c>
      <c r="I44" s="17">
        <v>99.9</v>
      </c>
      <c r="J44" s="17">
        <v>82.2</v>
      </c>
      <c r="K44" s="98">
        <v>81.900000000000006</v>
      </c>
      <c r="L44" s="266"/>
      <c r="M44" s="99"/>
      <c r="N44" s="17"/>
      <c r="O44" s="41"/>
      <c r="P44" s="99">
        <v>96.3</v>
      </c>
      <c r="Q44" s="17">
        <v>20.100000000000001</v>
      </c>
      <c r="R44" s="17">
        <v>49.4</v>
      </c>
      <c r="S44" s="17">
        <v>49.3</v>
      </c>
      <c r="T44" s="17">
        <v>63.5</v>
      </c>
      <c r="U44" s="17">
        <v>63.2</v>
      </c>
      <c r="V44" s="17">
        <v>63</v>
      </c>
      <c r="W44" s="17">
        <v>66.8</v>
      </c>
      <c r="X44" s="17">
        <v>83.9</v>
      </c>
      <c r="Y44" s="17">
        <v>84</v>
      </c>
      <c r="Z44" s="17">
        <v>81</v>
      </c>
      <c r="AA44" s="17">
        <v>63.2</v>
      </c>
      <c r="AB44" s="17">
        <v>104.2</v>
      </c>
      <c r="AC44" s="17">
        <v>804</v>
      </c>
      <c r="AD44" s="17">
        <v>22.1</v>
      </c>
      <c r="AE44" s="41">
        <v>526</v>
      </c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>
        <v>49.2</v>
      </c>
      <c r="E45" s="17">
        <v>96.3</v>
      </c>
      <c r="F45" s="41">
        <v>17.899999999999999</v>
      </c>
      <c r="G45" s="311"/>
      <c r="H45" s="17">
        <v>33.6</v>
      </c>
      <c r="I45" s="17">
        <v>92.2</v>
      </c>
      <c r="J45" s="17">
        <v>84.6</v>
      </c>
      <c r="K45" s="98">
        <v>84.3</v>
      </c>
      <c r="L45" s="266"/>
      <c r="M45" s="99"/>
      <c r="N45" s="17"/>
      <c r="O45" s="41"/>
      <c r="P45" s="99">
        <v>88.7</v>
      </c>
      <c r="Q45" s="17">
        <v>19.100000000000001</v>
      </c>
      <c r="R45" s="17">
        <v>48.8</v>
      </c>
      <c r="S45" s="17">
        <v>48.7</v>
      </c>
      <c r="T45" s="17">
        <v>64.5</v>
      </c>
      <c r="U45" s="17">
        <v>64.2</v>
      </c>
      <c r="V45" s="17">
        <v>64</v>
      </c>
      <c r="W45" s="17">
        <v>68</v>
      </c>
      <c r="X45" s="17">
        <v>86.2</v>
      </c>
      <c r="Y45" s="17">
        <v>86.2</v>
      </c>
      <c r="Z45" s="17">
        <v>83.8</v>
      </c>
      <c r="AA45" s="17">
        <v>64.8</v>
      </c>
      <c r="AB45" s="17">
        <v>104.9</v>
      </c>
      <c r="AC45" s="17">
        <v>814</v>
      </c>
      <c r="AD45" s="17">
        <v>10</v>
      </c>
      <c r="AE45" s="41">
        <v>551</v>
      </c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>
        <v>49.5</v>
      </c>
      <c r="E46" s="17">
        <v>88.6</v>
      </c>
      <c r="F46" s="41">
        <v>17.600000000000001</v>
      </c>
      <c r="G46" s="311"/>
      <c r="H46" s="17">
        <v>34.9</v>
      </c>
      <c r="I46" s="17">
        <v>91.7</v>
      </c>
      <c r="J46" s="17">
        <v>84.6</v>
      </c>
      <c r="K46" s="98">
        <v>84.3</v>
      </c>
      <c r="L46" s="266"/>
      <c r="M46" s="99"/>
      <c r="N46" s="17"/>
      <c r="O46" s="41"/>
      <c r="P46" s="99">
        <v>90.3</v>
      </c>
      <c r="Q46" s="17">
        <v>18.8</v>
      </c>
      <c r="R46" s="17">
        <v>49.2</v>
      </c>
      <c r="S46" s="17">
        <v>49.1</v>
      </c>
      <c r="T46" s="17">
        <v>65</v>
      </c>
      <c r="U46" s="17">
        <v>64.8</v>
      </c>
      <c r="V46" s="17">
        <v>64.599999999999994</v>
      </c>
      <c r="W46" s="17">
        <v>68.599999999999994</v>
      </c>
      <c r="X46" s="17">
        <v>86.2</v>
      </c>
      <c r="Y46" s="17">
        <v>86.3</v>
      </c>
      <c r="Z46" s="17">
        <v>86</v>
      </c>
      <c r="AA46" s="17">
        <v>65.8</v>
      </c>
      <c r="AB46" s="17">
        <v>105.3</v>
      </c>
      <c r="AC46" s="17">
        <v>814</v>
      </c>
      <c r="AD46" s="17">
        <v>15.2</v>
      </c>
      <c r="AE46" s="41">
        <v>562</v>
      </c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>
        <v>49.5</v>
      </c>
      <c r="E47" s="17">
        <v>88.3</v>
      </c>
      <c r="F47" s="41">
        <v>17.899999999999999</v>
      </c>
      <c r="G47" s="311"/>
      <c r="H47" s="17">
        <v>36.200000000000003</v>
      </c>
      <c r="I47" s="17">
        <v>95.8</v>
      </c>
      <c r="J47" s="17">
        <v>84.8</v>
      </c>
      <c r="K47" s="98">
        <v>84.6</v>
      </c>
      <c r="L47" s="266"/>
      <c r="M47" s="99"/>
      <c r="N47" s="17"/>
      <c r="O47" s="41"/>
      <c r="P47" s="99">
        <v>93</v>
      </c>
      <c r="Q47" s="17">
        <v>19</v>
      </c>
      <c r="R47" s="17">
        <v>49.2</v>
      </c>
      <c r="S47" s="17">
        <v>49</v>
      </c>
      <c r="T47" s="17">
        <v>66.099999999999994</v>
      </c>
      <c r="U47" s="17">
        <v>65.900000000000006</v>
      </c>
      <c r="V47" s="17">
        <v>65.7</v>
      </c>
      <c r="W47" s="17">
        <v>69.7</v>
      </c>
      <c r="X47" s="17">
        <v>85</v>
      </c>
      <c r="Y47" s="17">
        <v>85.1</v>
      </c>
      <c r="Z47" s="17">
        <v>86.1</v>
      </c>
      <c r="AA47" s="17">
        <v>66.400000000000006</v>
      </c>
      <c r="AB47" s="17">
        <v>105.6</v>
      </c>
      <c r="AC47" s="17">
        <v>814</v>
      </c>
      <c r="AD47" s="17">
        <v>15.2</v>
      </c>
      <c r="AE47" s="41">
        <v>564</v>
      </c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>
        <v>49.4</v>
      </c>
      <c r="E48" s="17">
        <v>93</v>
      </c>
      <c r="F48" s="41">
        <v>18.3</v>
      </c>
      <c r="G48" s="311"/>
      <c r="H48" s="17">
        <v>38</v>
      </c>
      <c r="I48" s="17">
        <v>96</v>
      </c>
      <c r="J48" s="17">
        <v>85.3</v>
      </c>
      <c r="K48" s="98">
        <v>85</v>
      </c>
      <c r="L48" s="266"/>
      <c r="M48" s="99"/>
      <c r="N48" s="17"/>
      <c r="O48" s="41"/>
      <c r="P48" s="99">
        <v>88.6</v>
      </c>
      <c r="Q48" s="17">
        <v>19.5</v>
      </c>
      <c r="R48" s="17">
        <v>49.2</v>
      </c>
      <c r="S48" s="17">
        <v>49.1</v>
      </c>
      <c r="T48" s="17">
        <v>66.900000000000006</v>
      </c>
      <c r="U48" s="17">
        <v>66.7</v>
      </c>
      <c r="V48" s="17">
        <v>66.599999999999994</v>
      </c>
      <c r="W48" s="17">
        <v>70.599999999999994</v>
      </c>
      <c r="X48" s="17">
        <v>86.4</v>
      </c>
      <c r="Y48" s="17">
        <v>86.5</v>
      </c>
      <c r="Z48" s="17">
        <v>86.3</v>
      </c>
      <c r="AA48" s="17">
        <v>67.5</v>
      </c>
      <c r="AB48" s="17">
        <v>105.7</v>
      </c>
      <c r="AC48" s="17">
        <v>825</v>
      </c>
      <c r="AD48" s="17">
        <v>13.3</v>
      </c>
      <c r="AE48" s="41">
        <v>573</v>
      </c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>
        <v>49.4</v>
      </c>
      <c r="E49" s="17">
        <v>91.8</v>
      </c>
      <c r="F49" s="41">
        <v>18.5</v>
      </c>
      <c r="G49" s="311"/>
      <c r="H49" s="17">
        <v>38.6</v>
      </c>
      <c r="I49" s="17">
        <v>95.8</v>
      </c>
      <c r="J49" s="17">
        <v>85.2</v>
      </c>
      <c r="K49" s="98">
        <v>84.9</v>
      </c>
      <c r="L49" s="266"/>
      <c r="M49" s="99"/>
      <c r="N49" s="17"/>
      <c r="O49" s="41"/>
      <c r="P49" s="99">
        <v>87.8</v>
      </c>
      <c r="Q49" s="17">
        <v>19.899999999999999</v>
      </c>
      <c r="R49" s="17">
        <v>49.1</v>
      </c>
      <c r="S49" s="17">
        <v>49.1</v>
      </c>
      <c r="T49" s="17">
        <v>67.3</v>
      </c>
      <c r="U49" s="17">
        <v>67.099999999999994</v>
      </c>
      <c r="V49" s="17">
        <v>66.900000000000006</v>
      </c>
      <c r="W49" s="17">
        <v>71</v>
      </c>
      <c r="X49" s="17">
        <v>86.9</v>
      </c>
      <c r="Y49" s="17">
        <v>87</v>
      </c>
      <c r="Z49" s="17">
        <v>86.8</v>
      </c>
      <c r="AA49" s="17">
        <v>68.400000000000006</v>
      </c>
      <c r="AB49" s="17">
        <v>105.5</v>
      </c>
      <c r="AC49" s="17">
        <v>823</v>
      </c>
      <c r="AD49" s="17">
        <v>13</v>
      </c>
      <c r="AE49" s="41">
        <v>576</v>
      </c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>
        <v>49.4</v>
      </c>
      <c r="E50" s="17">
        <v>87.8</v>
      </c>
      <c r="F50" s="41">
        <v>18.899999999999999</v>
      </c>
      <c r="G50" s="311"/>
      <c r="H50" s="17">
        <v>38.5</v>
      </c>
      <c r="I50" s="17">
        <v>95.3</v>
      </c>
      <c r="J50" s="17">
        <v>84.5</v>
      </c>
      <c r="K50" s="98">
        <v>84.2</v>
      </c>
      <c r="L50" s="266"/>
      <c r="M50" s="99"/>
      <c r="N50" s="17"/>
      <c r="O50" s="41"/>
      <c r="P50" s="99">
        <v>89.2</v>
      </c>
      <c r="Q50" s="17">
        <v>20.3</v>
      </c>
      <c r="R50" s="17">
        <v>49.2</v>
      </c>
      <c r="S50" s="17">
        <v>49.1</v>
      </c>
      <c r="T50" s="17">
        <v>66.7</v>
      </c>
      <c r="U50" s="17">
        <v>66.5</v>
      </c>
      <c r="V50" s="17">
        <v>66.3</v>
      </c>
      <c r="W50" s="17">
        <v>66.5</v>
      </c>
      <c r="X50" s="17">
        <v>86.8</v>
      </c>
      <c r="Y50" s="17">
        <v>86.8</v>
      </c>
      <c r="Z50" s="17">
        <v>86.7</v>
      </c>
      <c r="AA50" s="17">
        <v>68.7</v>
      </c>
      <c r="AB50" s="17">
        <v>105</v>
      </c>
      <c r="AC50" s="17">
        <v>822</v>
      </c>
      <c r="AD50" s="17">
        <v>13.1</v>
      </c>
      <c r="AE50" s="41">
        <v>573</v>
      </c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>
        <v>49.4</v>
      </c>
      <c r="E51" s="17">
        <v>89.2</v>
      </c>
      <c r="F51" s="41">
        <v>18.899999999999999</v>
      </c>
      <c r="G51" s="311"/>
      <c r="H51" s="17">
        <v>37.4</v>
      </c>
      <c r="I51" s="17">
        <v>95.7</v>
      </c>
      <c r="J51" s="17">
        <v>85.1</v>
      </c>
      <c r="K51" s="98">
        <v>84.8</v>
      </c>
      <c r="L51" s="266"/>
      <c r="M51" s="99"/>
      <c r="N51" s="17"/>
      <c r="O51" s="41"/>
      <c r="P51" s="99">
        <v>89</v>
      </c>
      <c r="Q51" s="17">
        <v>20.2</v>
      </c>
      <c r="R51" s="17">
        <v>49.1</v>
      </c>
      <c r="S51" s="17">
        <v>49.1</v>
      </c>
      <c r="T51" s="17">
        <v>66.5</v>
      </c>
      <c r="U51" s="17">
        <v>66.400000000000006</v>
      </c>
      <c r="V51" s="17">
        <v>66.2</v>
      </c>
      <c r="W51" s="17">
        <v>70.2</v>
      </c>
      <c r="X51" s="17">
        <v>86.1</v>
      </c>
      <c r="Y51" s="17">
        <v>86.2</v>
      </c>
      <c r="Z51" s="17">
        <v>86</v>
      </c>
      <c r="AA51" s="17">
        <v>68.099999999999994</v>
      </c>
      <c r="AB51" s="17">
        <v>105.8</v>
      </c>
      <c r="AC51" s="17">
        <v>825</v>
      </c>
      <c r="AD51" s="17">
        <v>13.3</v>
      </c>
      <c r="AE51" s="41">
        <v>571</v>
      </c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>
        <v>49.4</v>
      </c>
      <c r="E52" s="17">
        <v>92.6</v>
      </c>
      <c r="F52" s="41">
        <v>18.600000000000001</v>
      </c>
      <c r="G52" s="311"/>
      <c r="H52" s="17">
        <v>37.299999999999997</v>
      </c>
      <c r="I52" s="17">
        <v>97.7</v>
      </c>
      <c r="J52" s="17">
        <v>84.8</v>
      </c>
      <c r="K52" s="98">
        <v>84.5</v>
      </c>
      <c r="L52" s="266"/>
      <c r="M52" s="99"/>
      <c r="N52" s="17"/>
      <c r="O52" s="41"/>
      <c r="P52" s="99">
        <v>93</v>
      </c>
      <c r="Q52" s="17">
        <v>19.8</v>
      </c>
      <c r="R52" s="17">
        <v>49.1</v>
      </c>
      <c r="S52" s="17">
        <v>49.1</v>
      </c>
      <c r="T52" s="17">
        <v>66.099999999999994</v>
      </c>
      <c r="U52" s="17">
        <v>66</v>
      </c>
      <c r="V52" s="17">
        <v>65.8</v>
      </c>
      <c r="W52" s="17">
        <v>69.8</v>
      </c>
      <c r="X52" s="17">
        <v>86.7</v>
      </c>
      <c r="Y52" s="17">
        <v>86.8</v>
      </c>
      <c r="Z52" s="17">
        <v>86.7</v>
      </c>
      <c r="AA52" s="17">
        <v>68</v>
      </c>
      <c r="AB52" s="17">
        <v>105.6</v>
      </c>
      <c r="AC52" s="17">
        <v>825</v>
      </c>
      <c r="AD52" s="17">
        <v>13</v>
      </c>
      <c r="AE52" s="41">
        <v>574</v>
      </c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>
        <v>49.4</v>
      </c>
      <c r="E53" s="17">
        <v>94.7</v>
      </c>
      <c r="F53" s="41">
        <v>18.5</v>
      </c>
      <c r="G53" s="311"/>
      <c r="H53" s="17">
        <v>37.1</v>
      </c>
      <c r="I53" s="17">
        <v>97.7</v>
      </c>
      <c r="J53" s="17">
        <v>84.2</v>
      </c>
      <c r="K53" s="98">
        <v>83.9</v>
      </c>
      <c r="L53" s="266"/>
      <c r="M53" s="99"/>
      <c r="N53" s="17"/>
      <c r="O53" s="41"/>
      <c r="P53" s="99">
        <v>93.1</v>
      </c>
      <c r="Q53" s="17">
        <v>19.7</v>
      </c>
      <c r="R53" s="17">
        <v>49.1</v>
      </c>
      <c r="S53" s="17">
        <v>49</v>
      </c>
      <c r="T53" s="17">
        <v>65.599999999999994</v>
      </c>
      <c r="U53" s="17">
        <v>65.5</v>
      </c>
      <c r="V53" s="17">
        <v>65.3</v>
      </c>
      <c r="W53" s="17">
        <v>69.2</v>
      </c>
      <c r="X53" s="17">
        <v>86.5</v>
      </c>
      <c r="Y53" s="17">
        <v>86.5</v>
      </c>
      <c r="Z53" s="17">
        <v>86.3</v>
      </c>
      <c r="AA53" s="17">
        <v>67.5</v>
      </c>
      <c r="AB53" s="17">
        <v>105.6</v>
      </c>
      <c r="AC53" s="17">
        <v>822</v>
      </c>
      <c r="AD53" s="17">
        <v>12</v>
      </c>
      <c r="AE53" s="41">
        <v>572</v>
      </c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>
        <v>49.4</v>
      </c>
      <c r="E54" s="17">
        <v>93.1</v>
      </c>
      <c r="F54" s="41">
        <v>18.399999999999999</v>
      </c>
      <c r="G54" s="312"/>
      <c r="H54" s="17">
        <v>36.700000000000003</v>
      </c>
      <c r="I54" s="17">
        <v>98.1</v>
      </c>
      <c r="J54" s="17">
        <v>83.4</v>
      </c>
      <c r="K54" s="98">
        <v>83.1</v>
      </c>
      <c r="L54" s="267"/>
      <c r="M54" s="99"/>
      <c r="N54" s="17"/>
      <c r="O54" s="41"/>
      <c r="P54" s="99">
        <v>91.6</v>
      </c>
      <c r="Q54" s="17">
        <v>19.600000000000001</v>
      </c>
      <c r="R54" s="17">
        <v>49.1</v>
      </c>
      <c r="S54" s="17">
        <v>49</v>
      </c>
      <c r="T54" s="17">
        <v>64.900000000000006</v>
      </c>
      <c r="U54" s="17">
        <v>64.8</v>
      </c>
      <c r="V54" s="17">
        <v>64.5</v>
      </c>
      <c r="W54" s="17">
        <v>68.400000000000006</v>
      </c>
      <c r="X54" s="17">
        <v>85.7</v>
      </c>
      <c r="Y54" s="17">
        <v>85.8</v>
      </c>
      <c r="Z54" s="17">
        <v>85.7</v>
      </c>
      <c r="AA54" s="17">
        <v>67</v>
      </c>
      <c r="AB54" s="17">
        <v>106.1</v>
      </c>
      <c r="AC54" s="17">
        <v>823</v>
      </c>
      <c r="AD54" s="17">
        <v>12.3</v>
      </c>
      <c r="AE54" s="41">
        <v>570</v>
      </c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>
        <f>AVERAGE($D$43:$D$54)</f>
        <v>49.43333333333333</v>
      </c>
      <c r="E55" s="78">
        <f>AVERAGE($E$43:$E$54)</f>
        <v>89.38333333333334</v>
      </c>
      <c r="F55" s="102">
        <f>AVERAGE($F$43:$F$54)</f>
        <v>18.441666666666666</v>
      </c>
      <c r="G55" s="77" t="e">
        <f>AVERAGE(G43:G54)</f>
        <v>#DIV/0!</v>
      </c>
      <c r="H55" s="78">
        <f>AVERAGE($H$43:$H$54)</f>
        <v>36.183333333333337</v>
      </c>
      <c r="I55" s="78">
        <f>AVERAGE($I$43:$I$54)</f>
        <v>94.766666666666652</v>
      </c>
      <c r="J55" s="78">
        <f>AVERAGE(J43:J54)</f>
        <v>84.016666666666666</v>
      </c>
      <c r="K55" s="103">
        <f>AVERAGE($K$43:$K$54)</f>
        <v>83.733333333333334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>
        <f t="shared" si="6"/>
        <v>89.933333333333337</v>
      </c>
      <c r="Q55" s="78">
        <f t="shared" si="6"/>
        <v>19.658333333333335</v>
      </c>
      <c r="R55" s="78">
        <f t="shared" si="6"/>
        <v>49.141666666666673</v>
      </c>
      <c r="S55" s="78">
        <f t="shared" si="6"/>
        <v>49.07500000000001</v>
      </c>
      <c r="T55" s="78">
        <f t="shared" si="6"/>
        <v>65.416666666666671</v>
      </c>
      <c r="U55" s="78">
        <f t="shared" si="6"/>
        <v>65.233333333333334</v>
      </c>
      <c r="V55" s="78">
        <f t="shared" si="6"/>
        <v>65.041666666666657</v>
      </c>
      <c r="W55" s="78">
        <f t="shared" si="6"/>
        <v>68.666666666666671</v>
      </c>
      <c r="X55" s="78">
        <f t="shared" si="6"/>
        <v>85.633333333333326</v>
      </c>
      <c r="Y55" s="78">
        <f t="shared" si="6"/>
        <v>85.699999999999989</v>
      </c>
      <c r="Z55" s="78">
        <f t="shared" si="6"/>
        <v>85.675000000000011</v>
      </c>
      <c r="AA55" s="78">
        <f t="shared" si="6"/>
        <v>66.958333333333343</v>
      </c>
      <c r="AB55" s="78">
        <f t="shared" si="6"/>
        <v>105.38333333333331</v>
      </c>
      <c r="AC55" s="78">
        <f t="shared" si="6"/>
        <v>819.58333333333337</v>
      </c>
      <c r="AD55" s="78">
        <f t="shared" si="6"/>
        <v>13.800000000000002</v>
      </c>
      <c r="AE55" s="102">
        <f>AVERAGE($AE$43:$AE$54)</f>
        <v>565.5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45417</v>
      </c>
      <c r="B56" s="11">
        <v>3.0833333333333299</v>
      </c>
      <c r="C56" s="306"/>
      <c r="D56" s="17">
        <v>49.3</v>
      </c>
      <c r="E56" s="17">
        <v>96.2</v>
      </c>
      <c r="F56" s="41">
        <v>17.8</v>
      </c>
      <c r="G56" s="306"/>
      <c r="H56" s="17">
        <v>35.1</v>
      </c>
      <c r="I56" s="17">
        <v>99.1</v>
      </c>
      <c r="J56" s="17">
        <v>82.9</v>
      </c>
      <c r="K56" s="98">
        <v>82.6</v>
      </c>
      <c r="L56" s="286">
        <v>0</v>
      </c>
      <c r="M56" s="99"/>
      <c r="N56" s="17"/>
      <c r="O56" s="41"/>
      <c r="P56" s="99">
        <v>95.3</v>
      </c>
      <c r="Q56" s="17">
        <v>18.8</v>
      </c>
      <c r="R56" s="17">
        <v>49</v>
      </c>
      <c r="S56" s="17">
        <v>49</v>
      </c>
      <c r="T56" s="17">
        <v>63.7</v>
      </c>
      <c r="U56" s="17">
        <v>63.5</v>
      </c>
      <c r="V56" s="17">
        <v>63.3</v>
      </c>
      <c r="W56" s="17">
        <v>67.099999999999994</v>
      </c>
      <c r="X56" s="17">
        <v>84.6</v>
      </c>
      <c r="Y56" s="17">
        <v>84.7</v>
      </c>
      <c r="Z56" s="17">
        <v>84.5</v>
      </c>
      <c r="AA56" s="17">
        <v>65</v>
      </c>
      <c r="AB56" s="17">
        <v>107.1</v>
      </c>
      <c r="AC56" s="17">
        <v>824</v>
      </c>
      <c r="AD56" s="17">
        <v>12</v>
      </c>
      <c r="AE56" s="41">
        <v>561</v>
      </c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>
        <v>49.1</v>
      </c>
      <c r="E57" s="17">
        <v>96.3</v>
      </c>
      <c r="F57" s="41">
        <v>17.600000000000001</v>
      </c>
      <c r="G57" s="311"/>
      <c r="H57" s="17">
        <v>34.1</v>
      </c>
      <c r="I57" s="17">
        <v>98.2</v>
      </c>
      <c r="J57" s="17">
        <v>82.5</v>
      </c>
      <c r="K57" s="98">
        <v>82.2</v>
      </c>
      <c r="L57" s="266"/>
      <c r="M57" s="99"/>
      <c r="N57" s="17"/>
      <c r="O57" s="41"/>
      <c r="P57" s="99">
        <v>96.1</v>
      </c>
      <c r="Q57" s="17">
        <v>18.8</v>
      </c>
      <c r="R57" s="17">
        <v>48.8</v>
      </c>
      <c r="S57" s="17">
        <v>48.8</v>
      </c>
      <c r="T57" s="17">
        <v>63.5</v>
      </c>
      <c r="U57" s="17">
        <v>63.3</v>
      </c>
      <c r="V57" s="17">
        <v>63.1</v>
      </c>
      <c r="W57" s="17">
        <v>66.900000000000006</v>
      </c>
      <c r="X57" s="17">
        <v>84.2</v>
      </c>
      <c r="Y57" s="17">
        <v>84.3</v>
      </c>
      <c r="Z57" s="17">
        <v>84.1</v>
      </c>
      <c r="AA57" s="17">
        <v>64.8</v>
      </c>
      <c r="AB57" s="17">
        <v>106.5</v>
      </c>
      <c r="AC57" s="17">
        <v>823</v>
      </c>
      <c r="AD57" s="17">
        <v>12.1</v>
      </c>
      <c r="AE57" s="41">
        <v>560</v>
      </c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>
        <v>47.7</v>
      </c>
      <c r="E58" s="17">
        <v>90.8</v>
      </c>
      <c r="F58" s="41">
        <v>17.3</v>
      </c>
      <c r="G58" s="311"/>
      <c r="H58" s="17">
        <v>33.5</v>
      </c>
      <c r="I58" s="17">
        <v>94.1</v>
      </c>
      <c r="J58" s="17">
        <v>81.900000000000006</v>
      </c>
      <c r="K58" s="98">
        <v>81.7</v>
      </c>
      <c r="L58" s="266"/>
      <c r="M58" s="99"/>
      <c r="N58" s="17"/>
      <c r="O58" s="41"/>
      <c r="P58" s="99">
        <v>90.9</v>
      </c>
      <c r="Q58" s="17">
        <v>18.5</v>
      </c>
      <c r="R58" s="17">
        <v>47.4</v>
      </c>
      <c r="S58" s="17">
        <v>47.4</v>
      </c>
      <c r="T58" s="17">
        <v>64.599999999999994</v>
      </c>
      <c r="U58" s="17">
        <v>64.5</v>
      </c>
      <c r="V58" s="17">
        <v>64.3</v>
      </c>
      <c r="W58" s="17">
        <v>68.2</v>
      </c>
      <c r="X58" s="17">
        <v>83.5</v>
      </c>
      <c r="Y58" s="17">
        <v>83.6</v>
      </c>
      <c r="Z58" s="17">
        <v>83.5</v>
      </c>
      <c r="AA58" s="17">
        <v>66</v>
      </c>
      <c r="AB58" s="17">
        <v>102.6</v>
      </c>
      <c r="AC58" s="17">
        <v>824</v>
      </c>
      <c r="AD58" s="17">
        <v>12</v>
      </c>
      <c r="AE58" s="41">
        <v>557</v>
      </c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>
        <v>48.8</v>
      </c>
      <c r="E59" s="17">
        <v>82.3</v>
      </c>
      <c r="F59" s="41">
        <v>17.600000000000001</v>
      </c>
      <c r="G59" s="311"/>
      <c r="H59" s="17">
        <v>32.4</v>
      </c>
      <c r="I59" s="17">
        <v>87.3</v>
      </c>
      <c r="J59" s="17">
        <v>81.5</v>
      </c>
      <c r="K59" s="98">
        <v>81.2</v>
      </c>
      <c r="L59" s="266"/>
      <c r="M59" s="99"/>
      <c r="N59" s="17"/>
      <c r="O59" s="41"/>
      <c r="P59" s="99">
        <v>86.2</v>
      </c>
      <c r="Q59" s="17">
        <v>18.8</v>
      </c>
      <c r="R59" s="17">
        <v>48.5</v>
      </c>
      <c r="S59" s="17">
        <v>48.5</v>
      </c>
      <c r="T59" s="17">
        <v>63.1</v>
      </c>
      <c r="U59" s="17">
        <v>62.9</v>
      </c>
      <c r="V59" s="17">
        <v>62.7</v>
      </c>
      <c r="W59" s="17">
        <v>66.5</v>
      </c>
      <c r="X59" s="17">
        <v>83.1</v>
      </c>
      <c r="Y59" s="17">
        <v>83.1</v>
      </c>
      <c r="Z59" s="17">
        <v>83</v>
      </c>
      <c r="AA59" s="17">
        <v>64.400000000000006</v>
      </c>
      <c r="AB59" s="17">
        <v>104</v>
      </c>
      <c r="AC59" s="17">
        <v>813</v>
      </c>
      <c r="AD59" s="17">
        <v>17.3</v>
      </c>
      <c r="AE59" s="41">
        <v>546</v>
      </c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>
        <v>49.5</v>
      </c>
      <c r="E60" s="17">
        <v>88.5</v>
      </c>
      <c r="F60" s="41">
        <v>17.5</v>
      </c>
      <c r="G60" s="311"/>
      <c r="H60" s="17">
        <v>36.5</v>
      </c>
      <c r="I60" s="17">
        <v>90.9</v>
      </c>
      <c r="J60" s="17">
        <v>82</v>
      </c>
      <c r="K60" s="98">
        <v>81.7</v>
      </c>
      <c r="L60" s="266"/>
      <c r="M60" s="99"/>
      <c r="N60" s="17"/>
      <c r="O60" s="41"/>
      <c r="P60" s="99">
        <v>88.2</v>
      </c>
      <c r="Q60" s="17">
        <v>18.899999999999999</v>
      </c>
      <c r="R60" s="17">
        <v>49.2</v>
      </c>
      <c r="S60" s="17">
        <v>49.2</v>
      </c>
      <c r="T60" s="17">
        <v>63</v>
      </c>
      <c r="U60" s="17">
        <v>63</v>
      </c>
      <c r="V60" s="17">
        <v>62.7</v>
      </c>
      <c r="W60" s="17">
        <v>66.400000000000006</v>
      </c>
      <c r="X60" s="17">
        <v>83.7</v>
      </c>
      <c r="Y60" s="17">
        <v>83.7</v>
      </c>
      <c r="Z60" s="17">
        <v>83.5</v>
      </c>
      <c r="AA60" s="17">
        <v>64.400000000000006</v>
      </c>
      <c r="AB60" s="17">
        <v>106</v>
      </c>
      <c r="AC60" s="17">
        <v>813</v>
      </c>
      <c r="AD60" s="17">
        <v>17.3</v>
      </c>
      <c r="AE60" s="41">
        <v>546</v>
      </c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>
        <v>49.4</v>
      </c>
      <c r="E61" s="17">
        <v>91.8</v>
      </c>
      <c r="F61" s="41">
        <v>17.899999999999999</v>
      </c>
      <c r="G61" s="311"/>
      <c r="H61" s="17">
        <v>38.799999999999997</v>
      </c>
      <c r="I61" s="17">
        <v>94.8</v>
      </c>
      <c r="J61" s="17">
        <v>82.6</v>
      </c>
      <c r="K61" s="98">
        <v>82.3</v>
      </c>
      <c r="L61" s="266"/>
      <c r="M61" s="99"/>
      <c r="N61" s="17"/>
      <c r="O61" s="41"/>
      <c r="P61" s="99">
        <v>91.8</v>
      </c>
      <c r="Q61" s="17">
        <v>19.399999999999999</v>
      </c>
      <c r="R61" s="17">
        <v>49.2</v>
      </c>
      <c r="S61" s="17">
        <v>49.1</v>
      </c>
      <c r="T61" s="17">
        <v>64.400000000000006</v>
      </c>
      <c r="U61" s="17">
        <v>64.3</v>
      </c>
      <c r="V61" s="17">
        <v>64</v>
      </c>
      <c r="W61" s="17">
        <v>67.7</v>
      </c>
      <c r="X61" s="17">
        <v>84.2</v>
      </c>
      <c r="Y61" s="17">
        <v>84.3</v>
      </c>
      <c r="Z61" s="17">
        <v>84.2</v>
      </c>
      <c r="AA61" s="17">
        <v>65.7</v>
      </c>
      <c r="AB61" s="17">
        <v>106.7</v>
      </c>
      <c r="AC61" s="17">
        <v>824</v>
      </c>
      <c r="AD61" s="17">
        <v>15.3</v>
      </c>
      <c r="AE61" s="41">
        <v>559</v>
      </c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>
        <v>49.4</v>
      </c>
      <c r="E62" s="17">
        <v>90.1</v>
      </c>
      <c r="F62" s="41">
        <v>18.2</v>
      </c>
      <c r="G62" s="311"/>
      <c r="H62" s="17">
        <v>38.799999999999997</v>
      </c>
      <c r="I62" s="17">
        <v>96.6</v>
      </c>
      <c r="J62" s="17">
        <v>83.1</v>
      </c>
      <c r="K62" s="98">
        <v>82.9</v>
      </c>
      <c r="L62" s="266"/>
      <c r="M62" s="99"/>
      <c r="N62" s="17"/>
      <c r="O62" s="41"/>
      <c r="P62" s="99">
        <v>91.6</v>
      </c>
      <c r="Q62" s="17">
        <v>19.7</v>
      </c>
      <c r="R62" s="17">
        <v>49.1</v>
      </c>
      <c r="S62" s="17">
        <v>49</v>
      </c>
      <c r="T62" s="17">
        <v>65</v>
      </c>
      <c r="U62" s="17">
        <v>64.900000000000006</v>
      </c>
      <c r="V62" s="17">
        <v>64.7</v>
      </c>
      <c r="W62" s="17">
        <v>68.5</v>
      </c>
      <c r="X62" s="17">
        <v>84.8</v>
      </c>
      <c r="Y62" s="17">
        <v>84.9</v>
      </c>
      <c r="Z62" s="17">
        <v>84.7</v>
      </c>
      <c r="AA62" s="17">
        <v>66.400000000000006</v>
      </c>
      <c r="AB62" s="17">
        <v>106.5</v>
      </c>
      <c r="AC62" s="17">
        <v>824</v>
      </c>
      <c r="AD62" s="17">
        <v>13.3</v>
      </c>
      <c r="AE62" s="41">
        <v>562</v>
      </c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>
        <v>49</v>
      </c>
      <c r="E63" s="17">
        <v>89.4</v>
      </c>
      <c r="F63" s="41">
        <v>18.5</v>
      </c>
      <c r="G63" s="311"/>
      <c r="H63" s="17">
        <v>38.6</v>
      </c>
      <c r="I63" s="17">
        <v>94.7</v>
      </c>
      <c r="J63" s="17">
        <v>83.7</v>
      </c>
      <c r="K63" s="98">
        <v>83.4</v>
      </c>
      <c r="L63" s="266"/>
      <c r="M63" s="99"/>
      <c r="N63" s="17"/>
      <c r="O63" s="41"/>
      <c r="P63" s="99">
        <v>89.6</v>
      </c>
      <c r="Q63" s="17">
        <v>19.899999999999999</v>
      </c>
      <c r="R63" s="17">
        <v>48.7</v>
      </c>
      <c r="S63" s="17">
        <v>48.6</v>
      </c>
      <c r="T63" s="17">
        <v>66.2</v>
      </c>
      <c r="U63" s="17">
        <v>66.2</v>
      </c>
      <c r="V63" s="17">
        <v>65.900000000000006</v>
      </c>
      <c r="W63" s="17">
        <v>69.900000000000006</v>
      </c>
      <c r="X63" s="17">
        <v>86.3</v>
      </c>
      <c r="Y63" s="17">
        <v>86.4</v>
      </c>
      <c r="Z63" s="17">
        <v>85.3</v>
      </c>
      <c r="AA63" s="17">
        <v>67.7</v>
      </c>
      <c r="AB63" s="17">
        <v>104.2</v>
      </c>
      <c r="AC63" s="17">
        <v>823</v>
      </c>
      <c r="AD63" s="17">
        <v>13.1</v>
      </c>
      <c r="AE63" s="41">
        <v>567</v>
      </c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>
        <v>48.9</v>
      </c>
      <c r="E64" s="17">
        <v>89.6</v>
      </c>
      <c r="F64" s="41">
        <v>18.8</v>
      </c>
      <c r="G64" s="311"/>
      <c r="H64" s="17">
        <v>37.6</v>
      </c>
      <c r="I64" s="17">
        <v>94.8</v>
      </c>
      <c r="J64" s="17">
        <v>84.3</v>
      </c>
      <c r="K64" s="98">
        <v>84.1</v>
      </c>
      <c r="L64" s="266"/>
      <c r="M64" s="99"/>
      <c r="N64" s="17"/>
      <c r="O64" s="41"/>
      <c r="P64" s="99">
        <v>89.6</v>
      </c>
      <c r="Q64" s="17">
        <v>20</v>
      </c>
      <c r="R64" s="17">
        <v>48.7</v>
      </c>
      <c r="S64" s="17">
        <v>48.6</v>
      </c>
      <c r="T64" s="17">
        <v>66.7</v>
      </c>
      <c r="U64" s="17">
        <v>66.7</v>
      </c>
      <c r="V64" s="17">
        <v>66.400000000000006</v>
      </c>
      <c r="W64" s="17">
        <v>70.400000000000006</v>
      </c>
      <c r="X64" s="17">
        <v>85.9</v>
      </c>
      <c r="Y64" s="17">
        <v>85.9</v>
      </c>
      <c r="Z64" s="17">
        <v>85.8</v>
      </c>
      <c r="AA64" s="17">
        <v>68.2</v>
      </c>
      <c r="AB64" s="17">
        <v>104.6</v>
      </c>
      <c r="AC64" s="17">
        <v>822</v>
      </c>
      <c r="AD64" s="17">
        <v>13.3</v>
      </c>
      <c r="AE64" s="41">
        <v>570</v>
      </c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>
        <v>48.8</v>
      </c>
      <c r="E65" s="17">
        <v>89.2</v>
      </c>
      <c r="F65" s="41">
        <v>18.8</v>
      </c>
      <c r="G65" s="311"/>
      <c r="H65" s="17">
        <v>37.200000000000003</v>
      </c>
      <c r="I65" s="17">
        <v>94</v>
      </c>
      <c r="J65" s="17">
        <v>84.3</v>
      </c>
      <c r="K65" s="98">
        <v>84.1</v>
      </c>
      <c r="L65" s="266"/>
      <c r="M65" s="99"/>
      <c r="N65" s="17"/>
      <c r="O65" s="41"/>
      <c r="P65" s="99">
        <v>89.2</v>
      </c>
      <c r="Q65" s="17">
        <v>20</v>
      </c>
      <c r="R65" s="17">
        <v>48.6</v>
      </c>
      <c r="S65" s="17">
        <v>48.5</v>
      </c>
      <c r="T65" s="17">
        <v>67</v>
      </c>
      <c r="U65" s="17">
        <v>66.900000000000006</v>
      </c>
      <c r="V65" s="17">
        <v>66.7</v>
      </c>
      <c r="W65" s="17">
        <v>70.7</v>
      </c>
      <c r="X65" s="17">
        <v>85.9</v>
      </c>
      <c r="Y65" s="17">
        <v>86</v>
      </c>
      <c r="Z65" s="17">
        <v>85.9</v>
      </c>
      <c r="AA65" s="17">
        <v>68.400000000000006</v>
      </c>
      <c r="AB65" s="17">
        <v>104.1</v>
      </c>
      <c r="AC65" s="17">
        <v>825</v>
      </c>
      <c r="AD65" s="17">
        <v>13</v>
      </c>
      <c r="AE65" s="41">
        <v>571</v>
      </c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>
        <v>49</v>
      </c>
      <c r="E66" s="17">
        <v>88.9</v>
      </c>
      <c r="F66" s="41">
        <v>18.7</v>
      </c>
      <c r="G66" s="311"/>
      <c r="H66" s="17">
        <v>36.9</v>
      </c>
      <c r="I66" s="17">
        <v>92.6</v>
      </c>
      <c r="J66" s="17">
        <v>84.5</v>
      </c>
      <c r="K66" s="98">
        <v>84.3</v>
      </c>
      <c r="L66" s="266"/>
      <c r="M66" s="99"/>
      <c r="N66" s="17"/>
      <c r="O66" s="41"/>
      <c r="P66" s="99">
        <v>88.9</v>
      </c>
      <c r="Q66" s="17">
        <v>20</v>
      </c>
      <c r="R66" s="17">
        <v>48.7</v>
      </c>
      <c r="S66" s="17">
        <v>48.6</v>
      </c>
      <c r="T66" s="17">
        <v>67.2</v>
      </c>
      <c r="U66" s="17">
        <v>67.2</v>
      </c>
      <c r="V66" s="17">
        <v>66.900000000000006</v>
      </c>
      <c r="W66" s="17">
        <v>71.099999999999994</v>
      </c>
      <c r="X66" s="17">
        <v>86.1</v>
      </c>
      <c r="Y66" s="17">
        <v>86.2</v>
      </c>
      <c r="Z66" s="17">
        <v>86</v>
      </c>
      <c r="AA66" s="17">
        <v>68.7</v>
      </c>
      <c r="AB66" s="17">
        <v>103.3</v>
      </c>
      <c r="AC66" s="17">
        <v>826</v>
      </c>
      <c r="AD66" s="17">
        <v>13</v>
      </c>
      <c r="AE66" s="41">
        <v>577</v>
      </c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>
        <v>49</v>
      </c>
      <c r="E67" s="17">
        <v>90.8</v>
      </c>
      <c r="F67" s="41">
        <v>18.2</v>
      </c>
      <c r="G67" s="312"/>
      <c r="H67" s="17">
        <v>36.799999999999997</v>
      </c>
      <c r="I67" s="17">
        <v>93.9</v>
      </c>
      <c r="J67" s="17">
        <v>84.8</v>
      </c>
      <c r="K67" s="98">
        <v>84.5</v>
      </c>
      <c r="L67" s="267"/>
      <c r="M67" s="99"/>
      <c r="N67" s="17"/>
      <c r="O67" s="41"/>
      <c r="P67" s="99">
        <v>90.8</v>
      </c>
      <c r="Q67" s="17">
        <v>19.399999999999999</v>
      </c>
      <c r="R67" s="17">
        <v>48.7</v>
      </c>
      <c r="S67" s="17">
        <v>48.6</v>
      </c>
      <c r="T67" s="17">
        <v>66.7</v>
      </c>
      <c r="U67" s="17">
        <v>66.7</v>
      </c>
      <c r="V67" s="17">
        <v>66.5</v>
      </c>
      <c r="W67" s="17">
        <v>70.599999999999994</v>
      </c>
      <c r="X67" s="17">
        <v>86.3</v>
      </c>
      <c r="Y67" s="17">
        <v>86.4</v>
      </c>
      <c r="Z67" s="17">
        <v>86.3</v>
      </c>
      <c r="AA67" s="17">
        <v>68.3</v>
      </c>
      <c r="AB67" s="17">
        <v>103.7</v>
      </c>
      <c r="AC67" s="17">
        <v>823</v>
      </c>
      <c r="AD67" s="17">
        <v>13</v>
      </c>
      <c r="AE67" s="41">
        <v>576</v>
      </c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>
        <f>AVERAGE($D$56:$D$67)</f>
        <v>48.991666666666667</v>
      </c>
      <c r="E68" s="78">
        <f>AVERAGE($E$56:$E$67)</f>
        <v>90.325000000000003</v>
      </c>
      <c r="F68" s="102">
        <f>AVERAGE($F$56:$F$67)</f>
        <v>18.075000000000003</v>
      </c>
      <c r="G68" s="77" t="e">
        <f>AVERAGE(G56:G67)</f>
        <v>#DIV/0!</v>
      </c>
      <c r="H68" s="78">
        <f>AVERAGE($H$56:$H$67)</f>
        <v>36.358333333333334</v>
      </c>
      <c r="I68" s="78">
        <f>AVERAGE($I$56:$I$67)</f>
        <v>94.25</v>
      </c>
      <c r="J68" s="78">
        <f>AVERAGE(J56:J67)</f>
        <v>83.174999999999997</v>
      </c>
      <c r="K68" s="103">
        <f>AVERAGE($K$56:$K$67)</f>
        <v>82.916666666666671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>
        <f t="shared" si="8"/>
        <v>90.683333333333337</v>
      </c>
      <c r="Q68" s="78">
        <f t="shared" si="8"/>
        <v>19.350000000000001</v>
      </c>
      <c r="R68" s="78">
        <f t="shared" si="8"/>
        <v>48.716666666666669</v>
      </c>
      <c r="S68" s="78">
        <f t="shared" si="8"/>
        <v>48.658333333333339</v>
      </c>
      <c r="T68" s="78">
        <f t="shared" si="8"/>
        <v>65.091666666666683</v>
      </c>
      <c r="U68" s="78">
        <f t="shared" si="8"/>
        <v>65.008333333333354</v>
      </c>
      <c r="V68" s="78">
        <f t="shared" si="8"/>
        <v>64.766666666666666</v>
      </c>
      <c r="W68" s="78">
        <f t="shared" si="8"/>
        <v>68.666666666666671</v>
      </c>
      <c r="X68" s="78">
        <f t="shared" si="8"/>
        <v>84.883333333333312</v>
      </c>
      <c r="Y68" s="78">
        <f t="shared" si="8"/>
        <v>84.958333333333329</v>
      </c>
      <c r="Z68" s="78">
        <f t="shared" si="8"/>
        <v>84.73333333333332</v>
      </c>
      <c r="AA68" s="78">
        <f t="shared" si="8"/>
        <v>66.500000000000014</v>
      </c>
      <c r="AB68" s="78">
        <f t="shared" si="8"/>
        <v>104.94166666666668</v>
      </c>
      <c r="AC68" s="78">
        <f t="shared" si="8"/>
        <v>822</v>
      </c>
      <c r="AD68" s="78">
        <f t="shared" si="8"/>
        <v>13.725</v>
      </c>
      <c r="AE68" s="102">
        <f>AVERAGE($AE$56:$AE$67)</f>
        <v>562.66666666666663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45418</v>
      </c>
      <c r="B69" s="11">
        <v>4.0833333333333304</v>
      </c>
      <c r="C69" s="306"/>
      <c r="D69" s="17">
        <v>49</v>
      </c>
      <c r="E69" s="17">
        <v>87.8</v>
      </c>
      <c r="F69" s="17">
        <v>18</v>
      </c>
      <c r="G69" s="306"/>
      <c r="H69" s="17">
        <v>36.700000000000003</v>
      </c>
      <c r="I69" s="17">
        <v>92.9</v>
      </c>
      <c r="J69" s="17">
        <v>85.5</v>
      </c>
      <c r="K69" s="17">
        <v>85.3</v>
      </c>
      <c r="L69" s="286">
        <v>0</v>
      </c>
      <c r="M69" s="99"/>
      <c r="N69" s="17"/>
      <c r="O69" s="41"/>
      <c r="P69" s="99">
        <v>87.8</v>
      </c>
      <c r="Q69" s="17">
        <v>19.3</v>
      </c>
      <c r="R69" s="17">
        <v>48.7</v>
      </c>
      <c r="S69" s="17">
        <v>48.6</v>
      </c>
      <c r="T69" s="17">
        <v>67.2</v>
      </c>
      <c r="U69" s="17">
        <v>67.099999999999994</v>
      </c>
      <c r="V69" s="17">
        <v>66.900000000000006</v>
      </c>
      <c r="W69" s="17">
        <v>71.099999999999994</v>
      </c>
      <c r="X69" s="17">
        <v>87.1</v>
      </c>
      <c r="Y69" s="17">
        <v>87.2</v>
      </c>
      <c r="Z69" s="17">
        <v>87</v>
      </c>
      <c r="AA69" s="17">
        <v>68.599999999999994</v>
      </c>
      <c r="AB69" s="17">
        <v>103.4</v>
      </c>
      <c r="AC69" s="17">
        <v>823</v>
      </c>
      <c r="AD69" s="17">
        <v>13.3</v>
      </c>
      <c r="AE69" s="41">
        <v>582</v>
      </c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>
        <v>49</v>
      </c>
      <c r="E70" s="17">
        <v>89</v>
      </c>
      <c r="F70" s="17">
        <v>17.7</v>
      </c>
      <c r="G70" s="311"/>
      <c r="H70" s="17">
        <v>33.5</v>
      </c>
      <c r="I70" s="17">
        <v>93</v>
      </c>
      <c r="J70" s="17">
        <v>85.4</v>
      </c>
      <c r="K70" s="17">
        <v>85.1</v>
      </c>
      <c r="L70" s="266"/>
      <c r="M70" s="99"/>
      <c r="N70" s="17"/>
      <c r="O70" s="41"/>
      <c r="P70" s="99">
        <v>89.3</v>
      </c>
      <c r="Q70" s="17">
        <v>18.8</v>
      </c>
      <c r="R70" s="17">
        <v>48.7</v>
      </c>
      <c r="S70" s="17">
        <v>48.6</v>
      </c>
      <c r="T70" s="17">
        <v>66.3</v>
      </c>
      <c r="U70" s="17">
        <v>66.2</v>
      </c>
      <c r="V70" s="17">
        <v>66</v>
      </c>
      <c r="W70" s="17">
        <v>70.3</v>
      </c>
      <c r="X70" s="17">
        <v>87</v>
      </c>
      <c r="Y70" s="17">
        <v>87</v>
      </c>
      <c r="Z70" s="17">
        <v>86.8</v>
      </c>
      <c r="AA70" s="17">
        <v>67.8</v>
      </c>
      <c r="AB70" s="17">
        <v>103.3</v>
      </c>
      <c r="AC70" s="17">
        <v>823</v>
      </c>
      <c r="AD70" s="17">
        <v>13.3</v>
      </c>
      <c r="AE70" s="41">
        <v>580</v>
      </c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>
        <v>49.2</v>
      </c>
      <c r="E71" s="17">
        <v>90.1</v>
      </c>
      <c r="F71" s="17">
        <v>17.399999999999999</v>
      </c>
      <c r="G71" s="311"/>
      <c r="H71" s="17">
        <v>32.9</v>
      </c>
      <c r="I71" s="17">
        <v>93.6</v>
      </c>
      <c r="J71" s="17">
        <v>85.4</v>
      </c>
      <c r="K71" s="17">
        <v>85.1</v>
      </c>
      <c r="L71" s="266"/>
      <c r="M71" s="99"/>
      <c r="N71" s="17"/>
      <c r="O71" s="41"/>
      <c r="P71" s="99">
        <v>88.9</v>
      </c>
      <c r="Q71" s="17">
        <v>18.399999999999999</v>
      </c>
      <c r="R71" s="17">
        <v>48.9</v>
      </c>
      <c r="S71" s="17">
        <v>48.8</v>
      </c>
      <c r="T71" s="17">
        <v>65.599999999999994</v>
      </c>
      <c r="U71" s="17">
        <v>65.5</v>
      </c>
      <c r="V71" s="17">
        <v>65.2</v>
      </c>
      <c r="W71" s="17">
        <v>69.400000000000006</v>
      </c>
      <c r="X71" s="17">
        <v>87</v>
      </c>
      <c r="Y71" s="17">
        <v>87</v>
      </c>
      <c r="Z71" s="17">
        <v>86.8</v>
      </c>
      <c r="AA71" s="17">
        <v>67</v>
      </c>
      <c r="AB71" s="17">
        <v>104.6</v>
      </c>
      <c r="AC71" s="17">
        <v>822</v>
      </c>
      <c r="AD71" s="17">
        <v>579</v>
      </c>
      <c r="AE71" s="41">
        <v>579</v>
      </c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>
        <v>49.1</v>
      </c>
      <c r="E72" s="17">
        <v>92.5</v>
      </c>
      <c r="F72" s="17">
        <v>17.5</v>
      </c>
      <c r="G72" s="311"/>
      <c r="H72" s="17">
        <v>34.700000000000003</v>
      </c>
      <c r="I72" s="17">
        <v>95</v>
      </c>
      <c r="J72" s="17">
        <v>84.9</v>
      </c>
      <c r="K72" s="17">
        <v>84.6</v>
      </c>
      <c r="L72" s="266"/>
      <c r="M72" s="99"/>
      <c r="N72" s="17"/>
      <c r="O72" s="41"/>
      <c r="P72" s="99">
        <v>91.9</v>
      </c>
      <c r="Q72" s="17">
        <v>18.600000000000001</v>
      </c>
      <c r="R72" s="17">
        <v>48.9</v>
      </c>
      <c r="S72" s="17">
        <v>48.8</v>
      </c>
      <c r="T72" s="17">
        <v>65.5</v>
      </c>
      <c r="U72" s="17">
        <v>65.400000000000006</v>
      </c>
      <c r="V72" s="17">
        <v>65.2</v>
      </c>
      <c r="W72" s="17">
        <v>69.3</v>
      </c>
      <c r="X72" s="17">
        <v>86.5</v>
      </c>
      <c r="Y72" s="17">
        <v>86.5</v>
      </c>
      <c r="Z72" s="17">
        <v>86.4</v>
      </c>
      <c r="AA72" s="17">
        <v>67</v>
      </c>
      <c r="AB72" s="17">
        <v>104.2</v>
      </c>
      <c r="AC72" s="17">
        <v>824</v>
      </c>
      <c r="AD72" s="17">
        <v>13.1</v>
      </c>
      <c r="AE72" s="41">
        <v>576</v>
      </c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>
        <v>49.2</v>
      </c>
      <c r="E73" s="17">
        <v>90.3</v>
      </c>
      <c r="F73" s="17">
        <v>18.3</v>
      </c>
      <c r="G73" s="311"/>
      <c r="H73" s="17">
        <v>38.5</v>
      </c>
      <c r="I73" s="17">
        <v>92.9</v>
      </c>
      <c r="J73" s="17">
        <v>85.7</v>
      </c>
      <c r="K73" s="17">
        <v>85.4</v>
      </c>
      <c r="L73" s="266"/>
      <c r="M73" s="99"/>
      <c r="N73" s="17"/>
      <c r="O73" s="41"/>
      <c r="P73" s="99">
        <v>91.8</v>
      </c>
      <c r="Q73" s="17">
        <v>19.7</v>
      </c>
      <c r="R73" s="17">
        <v>48.9</v>
      </c>
      <c r="S73" s="17">
        <v>48.9</v>
      </c>
      <c r="T73" s="17">
        <v>67.7</v>
      </c>
      <c r="U73" s="17">
        <v>67.599999999999994</v>
      </c>
      <c r="V73" s="17">
        <v>67.3</v>
      </c>
      <c r="W73" s="17">
        <v>71.599999999999994</v>
      </c>
      <c r="X73" s="17">
        <v>87.2</v>
      </c>
      <c r="Y73" s="17">
        <v>87.3</v>
      </c>
      <c r="Z73" s="17">
        <v>87.2</v>
      </c>
      <c r="AA73" s="17">
        <v>69.099999999999994</v>
      </c>
      <c r="AB73" s="17">
        <v>103.5</v>
      </c>
      <c r="AC73" s="17">
        <v>825</v>
      </c>
      <c r="AD73" s="17">
        <v>13.2</v>
      </c>
      <c r="AE73" s="41">
        <v>582</v>
      </c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>
        <v>49.2</v>
      </c>
      <c r="E74" s="17">
        <v>86.2</v>
      </c>
      <c r="F74" s="17">
        <v>18.3</v>
      </c>
      <c r="G74" s="311"/>
      <c r="H74" s="17">
        <v>35.9</v>
      </c>
      <c r="I74" s="17">
        <v>93.4</v>
      </c>
      <c r="J74" s="17">
        <v>86.8</v>
      </c>
      <c r="K74" s="17">
        <v>86.5</v>
      </c>
      <c r="L74" s="266"/>
      <c r="M74" s="99"/>
      <c r="N74" s="17"/>
      <c r="O74" s="41"/>
      <c r="P74" s="99">
        <v>86.2</v>
      </c>
      <c r="Q74" s="17">
        <v>18.7</v>
      </c>
      <c r="R74" s="17">
        <v>48.9</v>
      </c>
      <c r="S74" s="17">
        <v>48.9</v>
      </c>
      <c r="T74" s="17">
        <v>68</v>
      </c>
      <c r="U74" s="17">
        <v>67.8</v>
      </c>
      <c r="V74" s="17">
        <v>67.599999999999994</v>
      </c>
      <c r="W74" s="17">
        <v>71.900000000000006</v>
      </c>
      <c r="X74" s="17">
        <v>88.3</v>
      </c>
      <c r="Y74" s="17">
        <v>88.4</v>
      </c>
      <c r="Z74" s="17">
        <v>87.9</v>
      </c>
      <c r="AA74" s="17">
        <v>67.8</v>
      </c>
      <c r="AB74" s="17">
        <v>104.8</v>
      </c>
      <c r="AC74" s="17">
        <v>823</v>
      </c>
      <c r="AD74" s="17">
        <v>13.3</v>
      </c>
      <c r="AE74" s="41">
        <v>584</v>
      </c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>
        <v>49.2</v>
      </c>
      <c r="E75" s="17">
        <v>89.9</v>
      </c>
      <c r="F75" s="17">
        <v>17.600000000000001</v>
      </c>
      <c r="G75" s="311"/>
      <c r="H75" s="17">
        <v>31.8</v>
      </c>
      <c r="I75" s="17">
        <v>92.8</v>
      </c>
      <c r="J75" s="17">
        <v>86.5</v>
      </c>
      <c r="K75" s="17">
        <v>86.2</v>
      </c>
      <c r="L75" s="266"/>
      <c r="M75" s="99"/>
      <c r="N75" s="17"/>
      <c r="O75" s="41"/>
      <c r="P75" s="99">
        <v>91.7</v>
      </c>
      <c r="Q75" s="17">
        <v>18.399999999999999</v>
      </c>
      <c r="R75" s="17">
        <v>48.9</v>
      </c>
      <c r="S75" s="17">
        <v>48.8</v>
      </c>
      <c r="T75" s="17">
        <v>66.3</v>
      </c>
      <c r="U75" s="17">
        <v>66.2</v>
      </c>
      <c r="V75" s="17">
        <v>66</v>
      </c>
      <c r="W75" s="17">
        <v>70.2</v>
      </c>
      <c r="X75" s="17">
        <v>88</v>
      </c>
      <c r="Y75" s="17">
        <v>88.1</v>
      </c>
      <c r="Z75" s="17">
        <v>87.2</v>
      </c>
      <c r="AA75" s="17">
        <v>66.900000000000006</v>
      </c>
      <c r="AB75" s="17">
        <v>105.6</v>
      </c>
      <c r="AC75" s="17">
        <v>823</v>
      </c>
      <c r="AD75" s="17">
        <v>13.2</v>
      </c>
      <c r="AE75" s="41">
        <v>577</v>
      </c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>
        <v>49.1</v>
      </c>
      <c r="E76" s="17">
        <v>92</v>
      </c>
      <c r="F76" s="17">
        <v>17.3</v>
      </c>
      <c r="G76" s="311"/>
      <c r="H76" s="17">
        <v>34.5</v>
      </c>
      <c r="I76" s="17">
        <v>95.2</v>
      </c>
      <c r="J76" s="17">
        <v>85.7</v>
      </c>
      <c r="K76" s="17">
        <v>85.4</v>
      </c>
      <c r="L76" s="266"/>
      <c r="M76" s="99"/>
      <c r="N76" s="17"/>
      <c r="O76" s="41"/>
      <c r="P76" s="99">
        <v>91.7</v>
      </c>
      <c r="Q76" s="17">
        <v>18.399999999999999</v>
      </c>
      <c r="R76" s="17">
        <v>48.9</v>
      </c>
      <c r="S76" s="17">
        <v>48.8</v>
      </c>
      <c r="T76" s="17">
        <v>65.599999999999994</v>
      </c>
      <c r="U76" s="17">
        <v>65.400000000000006</v>
      </c>
      <c r="V76" s="17">
        <v>65.3</v>
      </c>
      <c r="W76" s="17">
        <v>69.2</v>
      </c>
      <c r="X76" s="17">
        <v>87.3</v>
      </c>
      <c r="Y76" s="17">
        <v>87.3</v>
      </c>
      <c r="Z76" s="17">
        <v>86.7</v>
      </c>
      <c r="AA76" s="17">
        <v>66.599999999999994</v>
      </c>
      <c r="AB76" s="17">
        <v>105.7</v>
      </c>
      <c r="AC76" s="17">
        <v>824</v>
      </c>
      <c r="AD76" s="17">
        <v>13.4</v>
      </c>
      <c r="AE76" s="41">
        <v>575</v>
      </c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>
        <v>49.1</v>
      </c>
      <c r="E77" s="17">
        <v>92.3</v>
      </c>
      <c r="F77" s="41">
        <v>17.399999999999999</v>
      </c>
      <c r="G77" s="311"/>
      <c r="H77" s="17">
        <v>33</v>
      </c>
      <c r="I77" s="17">
        <v>94.3</v>
      </c>
      <c r="J77" s="17">
        <v>85.2</v>
      </c>
      <c r="K77" s="98">
        <v>85</v>
      </c>
      <c r="L77" s="266"/>
      <c r="M77" s="99"/>
      <c r="N77" s="17"/>
      <c r="O77" s="41"/>
      <c r="P77" s="99">
        <v>92.8</v>
      </c>
      <c r="Q77" s="17">
        <v>18.3</v>
      </c>
      <c r="R77" s="17">
        <v>48.8</v>
      </c>
      <c r="S77" s="17">
        <v>48.8</v>
      </c>
      <c r="T77" s="17">
        <v>65.2</v>
      </c>
      <c r="U77" s="17">
        <v>65.099999999999994</v>
      </c>
      <c r="V77" s="17">
        <v>64.8</v>
      </c>
      <c r="W77" s="17">
        <v>68.900000000000006</v>
      </c>
      <c r="X77" s="17">
        <v>86.8</v>
      </c>
      <c r="Y77" s="17">
        <v>86.9</v>
      </c>
      <c r="Z77" s="17">
        <v>85.9</v>
      </c>
      <c r="AA77" s="17">
        <v>65.900000000000006</v>
      </c>
      <c r="AB77" s="17">
        <v>105.6</v>
      </c>
      <c r="AC77" s="17">
        <v>825</v>
      </c>
      <c r="AD77" s="17">
        <v>13.4</v>
      </c>
      <c r="AE77" s="17">
        <v>568</v>
      </c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>
        <v>49.1</v>
      </c>
      <c r="E78" s="17">
        <v>91.6</v>
      </c>
      <c r="F78" s="41">
        <v>17.2</v>
      </c>
      <c r="G78" s="311"/>
      <c r="H78" s="17">
        <v>32.6</v>
      </c>
      <c r="I78" s="17">
        <v>95.2</v>
      </c>
      <c r="J78" s="17">
        <v>84.4</v>
      </c>
      <c r="K78" s="98">
        <v>84.1</v>
      </c>
      <c r="L78" s="266"/>
      <c r="M78" s="99"/>
      <c r="N78" s="17"/>
      <c r="O78" s="41"/>
      <c r="P78" s="99">
        <v>92.4</v>
      </c>
      <c r="Q78" s="17">
        <v>18.3</v>
      </c>
      <c r="R78" s="17">
        <v>48.8</v>
      </c>
      <c r="S78" s="17">
        <v>48.8</v>
      </c>
      <c r="T78" s="17">
        <v>64.400000000000006</v>
      </c>
      <c r="U78" s="17">
        <v>64.3</v>
      </c>
      <c r="V78" s="17">
        <v>64.099999999999994</v>
      </c>
      <c r="W78" s="17">
        <v>68</v>
      </c>
      <c r="X78" s="17">
        <v>86</v>
      </c>
      <c r="Y78" s="17">
        <v>86</v>
      </c>
      <c r="Z78" s="17">
        <v>84.9</v>
      </c>
      <c r="AA78" s="17">
        <v>64.7</v>
      </c>
      <c r="AB78" s="17">
        <v>106.8</v>
      </c>
      <c r="AC78" s="17">
        <v>824</v>
      </c>
      <c r="AD78" s="17">
        <v>13.2</v>
      </c>
      <c r="AE78" s="17">
        <v>565</v>
      </c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>
        <v>49.1</v>
      </c>
      <c r="E79" s="17">
        <v>92.2</v>
      </c>
      <c r="F79" s="41">
        <v>17.100000000000001</v>
      </c>
      <c r="G79" s="311"/>
      <c r="H79" s="17">
        <v>31.8</v>
      </c>
      <c r="I79" s="17">
        <v>96.8</v>
      </c>
      <c r="J79" s="17">
        <v>83.4</v>
      </c>
      <c r="K79" s="98">
        <v>83.1</v>
      </c>
      <c r="L79" s="266"/>
      <c r="M79" s="99"/>
      <c r="N79" s="17"/>
      <c r="O79" s="41"/>
      <c r="P79" s="99">
        <v>92.2</v>
      </c>
      <c r="Q79" s="17">
        <v>18.2</v>
      </c>
      <c r="R79" s="17">
        <v>48.9</v>
      </c>
      <c r="S79" s="17">
        <v>48.8</v>
      </c>
      <c r="T79" s="17">
        <v>63.4</v>
      </c>
      <c r="U79" s="17">
        <v>63.2</v>
      </c>
      <c r="V79" s="17">
        <v>63.1</v>
      </c>
      <c r="W79" s="17">
        <v>66.8</v>
      </c>
      <c r="X79" s="17">
        <v>85.1</v>
      </c>
      <c r="Y79" s="17">
        <v>85.1</v>
      </c>
      <c r="Z79" s="17">
        <v>84.4</v>
      </c>
      <c r="AA79" s="17">
        <v>64.2</v>
      </c>
      <c r="AB79" s="17">
        <v>107</v>
      </c>
      <c r="AC79" s="17">
        <v>824</v>
      </c>
      <c r="AD79" s="17">
        <v>15.5</v>
      </c>
      <c r="AE79" s="17">
        <v>560</v>
      </c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>
        <v>49.2</v>
      </c>
      <c r="E80" s="17">
        <v>92.3</v>
      </c>
      <c r="F80" s="41">
        <v>17.100000000000001</v>
      </c>
      <c r="G80" s="312"/>
      <c r="H80" s="17">
        <v>31.3</v>
      </c>
      <c r="I80" s="17">
        <v>93.9</v>
      </c>
      <c r="J80" s="17">
        <v>82.8</v>
      </c>
      <c r="K80" s="98">
        <v>82.4</v>
      </c>
      <c r="L80" s="267"/>
      <c r="M80" s="99"/>
      <c r="N80" s="17"/>
      <c r="O80" s="41"/>
      <c r="P80" s="99">
        <v>92.7</v>
      </c>
      <c r="Q80" s="17">
        <v>19.5</v>
      </c>
      <c r="R80" s="17">
        <v>49</v>
      </c>
      <c r="S80" s="17">
        <v>48.8</v>
      </c>
      <c r="T80" s="17">
        <v>62.8</v>
      </c>
      <c r="U80" s="17">
        <v>62.7</v>
      </c>
      <c r="V80" s="17">
        <v>62.5</v>
      </c>
      <c r="W80" s="17">
        <v>66.2</v>
      </c>
      <c r="X80" s="17">
        <v>84.5</v>
      </c>
      <c r="Y80" s="17">
        <v>84.5</v>
      </c>
      <c r="Z80" s="17">
        <v>88.2</v>
      </c>
      <c r="AA80" s="17">
        <v>69.400000000000006</v>
      </c>
      <c r="AB80" s="17">
        <v>103.2</v>
      </c>
      <c r="AC80" s="17">
        <v>823</v>
      </c>
      <c r="AD80" s="17">
        <v>13.4</v>
      </c>
      <c r="AE80" s="17">
        <v>590</v>
      </c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>
        <f>AVERAGE($D$69:$D$80)</f>
        <v>49.125000000000007</v>
      </c>
      <c r="E81" s="78">
        <f>AVERAGE($E$69:$E$80)</f>
        <v>90.516666666666666</v>
      </c>
      <c r="F81" s="102">
        <f>AVERAGE($F$69:$F$80)</f>
        <v>17.574999999999999</v>
      </c>
      <c r="G81" s="77" t="e">
        <f>AVERAGE(G69:G80)</f>
        <v>#DIV/0!</v>
      </c>
      <c r="H81" s="78">
        <f>AVERAGE($H$69:$H$80)</f>
        <v>33.933333333333337</v>
      </c>
      <c r="I81" s="78">
        <f>AVERAGE($I$69:$I$80)</f>
        <v>94.083333333333329</v>
      </c>
      <c r="J81" s="78">
        <f>AVERAGE(J69:J80)</f>
        <v>85.141666666666666</v>
      </c>
      <c r="K81" s="103">
        <f>AVERAGE($K$69:$K$80)</f>
        <v>84.850000000000009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>
        <f t="shared" si="10"/>
        <v>90.783333333333346</v>
      </c>
      <c r="Q81" s="78">
        <f t="shared" si="10"/>
        <v>18.716666666666669</v>
      </c>
      <c r="R81" s="78">
        <f t="shared" si="10"/>
        <v>48.858333333333327</v>
      </c>
      <c r="S81" s="78">
        <f t="shared" si="10"/>
        <v>48.783333333333331</v>
      </c>
      <c r="T81" s="78">
        <f t="shared" si="10"/>
        <v>65.666666666666671</v>
      </c>
      <c r="U81" s="78">
        <f t="shared" si="10"/>
        <v>65.541666666666671</v>
      </c>
      <c r="V81" s="78">
        <f t="shared" si="10"/>
        <v>65.333333333333329</v>
      </c>
      <c r="W81" s="78">
        <f t="shared" si="10"/>
        <v>69.408333333333317</v>
      </c>
      <c r="X81" s="78">
        <f t="shared" si="10"/>
        <v>86.733333333333334</v>
      </c>
      <c r="Y81" s="78">
        <f t="shared" si="10"/>
        <v>86.774999999999991</v>
      </c>
      <c r="Z81" s="78">
        <f t="shared" si="10"/>
        <v>86.616666666666674</v>
      </c>
      <c r="AA81" s="78">
        <f t="shared" si="10"/>
        <v>67.083333333333343</v>
      </c>
      <c r="AB81" s="78">
        <f t="shared" si="10"/>
        <v>104.80833333333334</v>
      </c>
      <c r="AC81" s="78">
        <f t="shared" si="10"/>
        <v>823.58333333333337</v>
      </c>
      <c r="AD81" s="78">
        <f t="shared" si="10"/>
        <v>60.608333333333341</v>
      </c>
      <c r="AE81" s="102">
        <f>AVERAGE($AE$69:$AE$80)</f>
        <v>576.5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45419</v>
      </c>
      <c r="B82" s="11">
        <v>5.0833333333333304</v>
      </c>
      <c r="C82" s="306"/>
      <c r="D82" s="17">
        <v>49.1</v>
      </c>
      <c r="E82" s="17">
        <v>94.2</v>
      </c>
      <c r="F82" s="41">
        <v>16.8</v>
      </c>
      <c r="G82" s="306"/>
      <c r="H82" s="17">
        <v>31.4</v>
      </c>
      <c r="I82" s="17">
        <v>95.7</v>
      </c>
      <c r="J82" s="17">
        <v>82.3</v>
      </c>
      <c r="K82" s="98">
        <v>82</v>
      </c>
      <c r="L82" s="286">
        <v>0</v>
      </c>
      <c r="M82" s="99"/>
      <c r="N82" s="17"/>
      <c r="O82" s="41"/>
      <c r="P82" s="99">
        <v>93</v>
      </c>
      <c r="Q82" s="17">
        <v>17.8</v>
      </c>
      <c r="R82" s="17">
        <v>48.8</v>
      </c>
      <c r="S82" s="17">
        <v>48.8</v>
      </c>
      <c r="T82" s="17">
        <v>61.9</v>
      </c>
      <c r="U82" s="17">
        <v>61.7</v>
      </c>
      <c r="V82" s="17">
        <v>61.6</v>
      </c>
      <c r="W82" s="17">
        <v>65.099999999999994</v>
      </c>
      <c r="X82" s="17">
        <v>83.9</v>
      </c>
      <c r="Y82" s="17">
        <v>84</v>
      </c>
      <c r="Z82" s="17">
        <v>83.8</v>
      </c>
      <c r="AA82" s="17">
        <v>63.2</v>
      </c>
      <c r="AB82" s="17">
        <v>108.3</v>
      </c>
      <c r="AC82" s="17">
        <v>824</v>
      </c>
      <c r="AD82" s="17">
        <v>15.8</v>
      </c>
      <c r="AE82" s="17">
        <v>554</v>
      </c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>
        <v>49.4</v>
      </c>
      <c r="E83" s="17">
        <v>0</v>
      </c>
      <c r="F83" s="41">
        <v>18.600000000000001</v>
      </c>
      <c r="G83" s="311"/>
      <c r="H83" s="17">
        <v>29.4</v>
      </c>
      <c r="I83" s="17">
        <v>0</v>
      </c>
      <c r="J83" s="17">
        <v>77.099999999999994</v>
      </c>
      <c r="K83" s="98">
        <v>77</v>
      </c>
      <c r="L83" s="266"/>
      <c r="M83" s="99"/>
      <c r="N83" s="17"/>
      <c r="O83" s="41"/>
      <c r="P83" s="99">
        <v>0</v>
      </c>
      <c r="Q83" s="17">
        <v>18.5</v>
      </c>
      <c r="R83" s="17">
        <v>49.4</v>
      </c>
      <c r="S83" s="17">
        <v>49.3</v>
      </c>
      <c r="T83" s="17">
        <v>55.1</v>
      </c>
      <c r="U83" s="17">
        <v>54.9</v>
      </c>
      <c r="V83" s="17">
        <v>54.7</v>
      </c>
      <c r="W83" s="17">
        <v>57.6</v>
      </c>
      <c r="X83" s="17">
        <v>76.8</v>
      </c>
      <c r="Y83" s="17">
        <v>76.8</v>
      </c>
      <c r="Z83" s="17">
        <v>76.7</v>
      </c>
      <c r="AA83" s="17">
        <v>56.3</v>
      </c>
      <c r="AB83" s="17">
        <v>110.6</v>
      </c>
      <c r="AC83" s="17">
        <v>803</v>
      </c>
      <c r="AD83" s="17">
        <v>99.8</v>
      </c>
      <c r="AE83" s="17">
        <v>484</v>
      </c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>
        <v>47.6</v>
      </c>
      <c r="E84" s="17">
        <v>0</v>
      </c>
      <c r="F84" s="41">
        <v>21.5</v>
      </c>
      <c r="G84" s="311"/>
      <c r="H84" s="17">
        <v>26.5</v>
      </c>
      <c r="I84" s="17">
        <v>0</v>
      </c>
      <c r="J84" s="17">
        <v>71.900000000000006</v>
      </c>
      <c r="K84" s="98">
        <v>71.8</v>
      </c>
      <c r="L84" s="266"/>
      <c r="M84" s="99"/>
      <c r="N84" s="17"/>
      <c r="O84" s="41"/>
      <c r="P84" s="99">
        <v>0</v>
      </c>
      <c r="Q84" s="17">
        <v>19.399999999999999</v>
      </c>
      <c r="R84" s="17">
        <v>47.6</v>
      </c>
      <c r="S84" s="17">
        <v>47.6</v>
      </c>
      <c r="T84" s="17">
        <v>54.5</v>
      </c>
      <c r="U84" s="17">
        <v>54.3</v>
      </c>
      <c r="V84" s="17">
        <v>54.2</v>
      </c>
      <c r="W84" s="17">
        <v>56.9</v>
      </c>
      <c r="X84" s="17">
        <v>73.5</v>
      </c>
      <c r="Y84" s="17">
        <v>73.599999999999994</v>
      </c>
      <c r="Z84" s="17">
        <v>73.400000000000006</v>
      </c>
      <c r="AA84" s="17">
        <v>55.6</v>
      </c>
      <c r="AB84" s="17">
        <v>106.2</v>
      </c>
      <c r="AC84" s="17">
        <v>803</v>
      </c>
      <c r="AD84" s="17">
        <v>99.9</v>
      </c>
      <c r="AE84" s="17">
        <v>466</v>
      </c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>
        <v>49.7</v>
      </c>
      <c r="E85" s="17">
        <v>52.8</v>
      </c>
      <c r="F85" s="41">
        <v>19.3</v>
      </c>
      <c r="G85" s="311"/>
      <c r="H85" s="17">
        <v>31.1</v>
      </c>
      <c r="I85" s="17">
        <v>54.8</v>
      </c>
      <c r="J85" s="17">
        <v>73</v>
      </c>
      <c r="K85" s="98">
        <v>72.900000000000006</v>
      </c>
      <c r="L85" s="266"/>
      <c r="M85" s="99"/>
      <c r="N85" s="17"/>
      <c r="O85" s="41"/>
      <c r="P85" s="99">
        <v>52.8</v>
      </c>
      <c r="Q85" s="17">
        <v>20.5</v>
      </c>
      <c r="R85" s="17">
        <v>49.6</v>
      </c>
      <c r="S85" s="17">
        <v>49.5</v>
      </c>
      <c r="T85" s="17">
        <v>55.9</v>
      </c>
      <c r="U85" s="17">
        <v>55.9</v>
      </c>
      <c r="V85" s="17">
        <v>55.7</v>
      </c>
      <c r="W85" s="17">
        <v>58.3</v>
      </c>
      <c r="X85" s="17">
        <v>74.900000000000006</v>
      </c>
      <c r="Y85" s="17">
        <v>75</v>
      </c>
      <c r="Z85" s="17">
        <v>74.8</v>
      </c>
      <c r="AA85" s="17">
        <v>56.9</v>
      </c>
      <c r="AB85" s="17">
        <v>111.5</v>
      </c>
      <c r="AC85" s="17">
        <v>813</v>
      </c>
      <c r="AD85" s="17">
        <v>50.2</v>
      </c>
      <c r="AE85" s="17">
        <v>480</v>
      </c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>
        <v>49.4</v>
      </c>
      <c r="E86" s="17">
        <v>88.3</v>
      </c>
      <c r="F86" s="41">
        <v>18</v>
      </c>
      <c r="G86" s="311"/>
      <c r="H86" s="17">
        <v>36.200000000000003</v>
      </c>
      <c r="I86" s="17">
        <v>93.1</v>
      </c>
      <c r="J86" s="17">
        <v>79.2</v>
      </c>
      <c r="K86" s="98">
        <v>78.900000000000006</v>
      </c>
      <c r="L86" s="266"/>
      <c r="M86" s="99"/>
      <c r="N86" s="17"/>
      <c r="O86" s="41"/>
      <c r="P86" s="99">
        <v>88.9</v>
      </c>
      <c r="Q86" s="17">
        <v>19.3</v>
      </c>
      <c r="R86" s="17">
        <v>49.1</v>
      </c>
      <c r="S86" s="17">
        <v>49</v>
      </c>
      <c r="T86" s="17">
        <v>61.5</v>
      </c>
      <c r="U86" s="17">
        <v>61.4</v>
      </c>
      <c r="V86" s="17">
        <v>61.2</v>
      </c>
      <c r="W86" s="17">
        <v>64.5</v>
      </c>
      <c r="X86" s="17">
        <v>80.900000000000006</v>
      </c>
      <c r="Y86" s="17">
        <v>81</v>
      </c>
      <c r="Z86" s="17">
        <v>80.900000000000006</v>
      </c>
      <c r="AA86" s="17">
        <v>62.8</v>
      </c>
      <c r="AB86" s="17">
        <v>109.2</v>
      </c>
      <c r="AC86" s="17">
        <v>823</v>
      </c>
      <c r="AD86" s="17">
        <v>18</v>
      </c>
      <c r="AE86" s="17">
        <v>536</v>
      </c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>
        <v>49.3</v>
      </c>
      <c r="E87" s="17">
        <v>92.9</v>
      </c>
      <c r="F87" s="41">
        <v>17.5</v>
      </c>
      <c r="G87" s="311"/>
      <c r="H87" s="17">
        <v>37.200000000000003</v>
      </c>
      <c r="I87" s="17">
        <v>97.8</v>
      </c>
      <c r="J87" s="17">
        <v>82.7</v>
      </c>
      <c r="K87" s="98">
        <v>82.4</v>
      </c>
      <c r="L87" s="266"/>
      <c r="M87" s="99"/>
      <c r="N87" s="17"/>
      <c r="O87" s="41"/>
      <c r="P87" s="99">
        <v>94.7</v>
      </c>
      <c r="Q87" s="17">
        <v>18.8</v>
      </c>
      <c r="R87" s="17">
        <v>49</v>
      </c>
      <c r="S87" s="17">
        <v>49</v>
      </c>
      <c r="T87" s="17">
        <v>64</v>
      </c>
      <c r="U87" s="17">
        <v>63.9</v>
      </c>
      <c r="V87" s="17">
        <v>63.6</v>
      </c>
      <c r="W87" s="17">
        <v>67.5</v>
      </c>
      <c r="X87" s="17">
        <v>84.4</v>
      </c>
      <c r="Y87" s="17">
        <v>84.5</v>
      </c>
      <c r="Z87" s="17">
        <v>84.3</v>
      </c>
      <c r="AA87" s="17">
        <v>65.400000000000006</v>
      </c>
      <c r="AB87" s="17">
        <v>106.3</v>
      </c>
      <c r="AC87" s="17">
        <v>824</v>
      </c>
      <c r="AD87" s="17">
        <v>13.1</v>
      </c>
      <c r="AE87" s="17">
        <v>561</v>
      </c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>
        <v>49.3</v>
      </c>
      <c r="E88" s="17">
        <v>90.3</v>
      </c>
      <c r="F88" s="41">
        <v>17.399999999999999</v>
      </c>
      <c r="G88" s="311"/>
      <c r="H88" s="17">
        <v>38.200000000000003</v>
      </c>
      <c r="I88" s="17">
        <v>95.6</v>
      </c>
      <c r="J88" s="17">
        <v>84.3</v>
      </c>
      <c r="K88" s="98">
        <v>84</v>
      </c>
      <c r="L88" s="266"/>
      <c r="M88" s="99"/>
      <c r="N88" s="17"/>
      <c r="O88" s="41"/>
      <c r="P88" s="99">
        <v>91.7</v>
      </c>
      <c r="Q88" s="17">
        <v>18.899999999999999</v>
      </c>
      <c r="R88" s="17">
        <v>49</v>
      </c>
      <c r="S88" s="17">
        <v>48.9</v>
      </c>
      <c r="T88" s="17">
        <v>65.400000000000006</v>
      </c>
      <c r="U88" s="17">
        <v>65.3</v>
      </c>
      <c r="V88" s="17">
        <v>65.099999999999994</v>
      </c>
      <c r="W88" s="17">
        <v>69.099999999999994</v>
      </c>
      <c r="X88" s="17">
        <v>85.9</v>
      </c>
      <c r="Y88" s="17">
        <v>85.6</v>
      </c>
      <c r="Z88" s="17">
        <v>85.8</v>
      </c>
      <c r="AA88" s="17">
        <v>66.8</v>
      </c>
      <c r="AB88" s="17">
        <v>105.7</v>
      </c>
      <c r="AC88" s="17">
        <v>824</v>
      </c>
      <c r="AD88" s="17">
        <v>13.1</v>
      </c>
      <c r="AE88" s="17">
        <v>569</v>
      </c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>
        <v>49.3</v>
      </c>
      <c r="E89" s="17">
        <v>92.7</v>
      </c>
      <c r="F89" s="41">
        <v>17.399999999999999</v>
      </c>
      <c r="G89" s="311"/>
      <c r="H89" s="17">
        <v>38</v>
      </c>
      <c r="I89" s="17">
        <v>95.9</v>
      </c>
      <c r="J89" s="17">
        <v>84.8</v>
      </c>
      <c r="K89" s="98">
        <v>84.5</v>
      </c>
      <c r="L89" s="266"/>
      <c r="M89" s="99"/>
      <c r="N89" s="17"/>
      <c r="O89" s="41"/>
      <c r="P89" s="99">
        <v>92.4</v>
      </c>
      <c r="Q89" s="17">
        <v>18.899999999999999</v>
      </c>
      <c r="R89" s="17">
        <v>49</v>
      </c>
      <c r="S89" s="17">
        <v>48.9</v>
      </c>
      <c r="T89" s="17">
        <v>65.7</v>
      </c>
      <c r="U89" s="17">
        <v>65.599999999999994</v>
      </c>
      <c r="V89" s="17">
        <v>65.3</v>
      </c>
      <c r="W89" s="17">
        <v>69.400000000000006</v>
      </c>
      <c r="X89" s="17">
        <v>85.9</v>
      </c>
      <c r="Y89" s="17">
        <v>85.9</v>
      </c>
      <c r="Z89" s="17">
        <v>86.3</v>
      </c>
      <c r="AA89" s="17">
        <v>67.099999999999994</v>
      </c>
      <c r="AB89" s="17">
        <v>105.2</v>
      </c>
      <c r="AC89" s="17">
        <v>823</v>
      </c>
      <c r="AD89" s="17">
        <v>13.1</v>
      </c>
      <c r="AE89" s="17">
        <v>575</v>
      </c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>
        <v>49.3</v>
      </c>
      <c r="E90" s="17">
        <v>93.2</v>
      </c>
      <c r="F90" s="41">
        <v>17.399999999999999</v>
      </c>
      <c r="G90" s="311"/>
      <c r="H90" s="17">
        <v>35</v>
      </c>
      <c r="I90" s="17">
        <v>94.9</v>
      </c>
      <c r="J90" s="17">
        <v>85.3</v>
      </c>
      <c r="K90" s="98">
        <v>85.1</v>
      </c>
      <c r="L90" s="266"/>
      <c r="M90" s="99"/>
      <c r="N90" s="17"/>
      <c r="O90" s="41"/>
      <c r="P90" s="99">
        <v>93.2</v>
      </c>
      <c r="Q90" s="17">
        <v>18.5</v>
      </c>
      <c r="R90" s="17">
        <v>49</v>
      </c>
      <c r="S90" s="17">
        <v>49</v>
      </c>
      <c r="T90" s="17">
        <v>65.599999999999994</v>
      </c>
      <c r="U90" s="17">
        <v>65.400000000000006</v>
      </c>
      <c r="V90" s="17">
        <v>65.2</v>
      </c>
      <c r="W90" s="17">
        <v>69.3</v>
      </c>
      <c r="X90" s="17">
        <v>86.4</v>
      </c>
      <c r="Y90" s="17">
        <v>86.4</v>
      </c>
      <c r="Z90" s="17">
        <v>86.8</v>
      </c>
      <c r="AA90" s="17">
        <v>67</v>
      </c>
      <c r="AB90" s="17">
        <v>105.3</v>
      </c>
      <c r="AC90" s="17">
        <v>824</v>
      </c>
      <c r="AD90" s="17">
        <v>13.3</v>
      </c>
      <c r="AE90" s="17">
        <v>575</v>
      </c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>
        <v>49.3</v>
      </c>
      <c r="E91" s="17">
        <v>90.8</v>
      </c>
      <c r="F91" s="41">
        <v>17</v>
      </c>
      <c r="G91" s="311"/>
      <c r="H91" s="17">
        <v>33.799999999999997</v>
      </c>
      <c r="I91" s="17">
        <v>94.6</v>
      </c>
      <c r="J91" s="17">
        <v>85.8</v>
      </c>
      <c r="K91" s="98">
        <v>85.6</v>
      </c>
      <c r="L91" s="266"/>
      <c r="M91" s="99"/>
      <c r="N91" s="17"/>
      <c r="O91" s="41"/>
      <c r="P91" s="99">
        <v>92.6</v>
      </c>
      <c r="Q91" s="17">
        <v>18.100000000000001</v>
      </c>
      <c r="R91" s="17">
        <v>49</v>
      </c>
      <c r="S91" s="17">
        <v>49</v>
      </c>
      <c r="T91" s="17">
        <v>65.3</v>
      </c>
      <c r="U91" s="17">
        <v>65.2</v>
      </c>
      <c r="V91" s="17">
        <v>64.900000000000006</v>
      </c>
      <c r="W91" s="17">
        <v>69</v>
      </c>
      <c r="X91" s="17">
        <v>86.9</v>
      </c>
      <c r="Y91" s="17">
        <v>87</v>
      </c>
      <c r="Z91" s="17">
        <v>87.3</v>
      </c>
      <c r="AA91" s="17">
        <v>66.7</v>
      </c>
      <c r="AB91" s="17">
        <v>105.7</v>
      </c>
      <c r="AC91" s="17">
        <v>825</v>
      </c>
      <c r="AD91" s="17">
        <v>13.3</v>
      </c>
      <c r="AE91" s="17">
        <v>580</v>
      </c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>
        <v>49.3</v>
      </c>
      <c r="E92" s="17">
        <v>90.6</v>
      </c>
      <c r="F92" s="41">
        <v>16.899999999999999</v>
      </c>
      <c r="G92" s="311"/>
      <c r="H92" s="17">
        <v>33.200000000000003</v>
      </c>
      <c r="I92" s="17">
        <v>95.4</v>
      </c>
      <c r="J92" s="17">
        <v>85.8</v>
      </c>
      <c r="K92" s="98">
        <v>85.5</v>
      </c>
      <c r="L92" s="266"/>
      <c r="M92" s="99"/>
      <c r="N92" s="17"/>
      <c r="O92" s="41"/>
      <c r="P92" s="99">
        <v>90.6</v>
      </c>
      <c r="Q92" s="17">
        <v>18.100000000000001</v>
      </c>
      <c r="R92" s="17">
        <v>49</v>
      </c>
      <c r="S92" s="17">
        <v>49</v>
      </c>
      <c r="T92" s="17">
        <v>65.2</v>
      </c>
      <c r="U92" s="17">
        <v>65.099999999999994</v>
      </c>
      <c r="V92" s="17">
        <v>64.8</v>
      </c>
      <c r="W92" s="17">
        <v>68.900000000000006</v>
      </c>
      <c r="X92" s="17">
        <v>87.4</v>
      </c>
      <c r="Y92" s="17">
        <v>87.5</v>
      </c>
      <c r="Z92" s="17">
        <v>87.3</v>
      </c>
      <c r="AA92" s="17">
        <v>66.599999999999994</v>
      </c>
      <c r="AB92" s="17">
        <v>105.7</v>
      </c>
      <c r="AC92" s="17">
        <v>824</v>
      </c>
      <c r="AD92" s="17">
        <v>13.1</v>
      </c>
      <c r="AE92" s="17">
        <v>579</v>
      </c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>
        <v>49.3</v>
      </c>
      <c r="E93" s="17">
        <v>92.4</v>
      </c>
      <c r="F93" s="41">
        <v>16.8</v>
      </c>
      <c r="G93" s="312"/>
      <c r="H93" s="17">
        <v>32.9</v>
      </c>
      <c r="I93" s="17">
        <v>95.6</v>
      </c>
      <c r="J93" s="17">
        <v>85.7</v>
      </c>
      <c r="K93" s="98">
        <v>85.4</v>
      </c>
      <c r="L93" s="267"/>
      <c r="M93" s="99"/>
      <c r="N93" s="17"/>
      <c r="O93" s="41"/>
      <c r="P93" s="99">
        <v>95.6</v>
      </c>
      <c r="Q93" s="17">
        <v>17.899999999999999</v>
      </c>
      <c r="R93" s="17">
        <v>49</v>
      </c>
      <c r="S93" s="17">
        <v>49</v>
      </c>
      <c r="T93" s="17">
        <v>64.8</v>
      </c>
      <c r="U93" s="17">
        <v>64.599999999999994</v>
      </c>
      <c r="V93" s="17">
        <v>64.400000000000006</v>
      </c>
      <c r="W93" s="17">
        <v>68.400000000000006</v>
      </c>
      <c r="X93" s="17">
        <v>87.3</v>
      </c>
      <c r="Y93" s="17">
        <v>87.3</v>
      </c>
      <c r="Z93" s="17">
        <v>87.2</v>
      </c>
      <c r="AA93" s="17">
        <v>66.2</v>
      </c>
      <c r="AB93" s="17">
        <v>106.4</v>
      </c>
      <c r="AC93" s="17">
        <v>824</v>
      </c>
      <c r="AD93" s="17">
        <v>13.1</v>
      </c>
      <c r="AE93" s="17">
        <v>578</v>
      </c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>
        <f>AVERAGE($D$82:$D$93)</f>
        <v>49.191666666666663</v>
      </c>
      <c r="E94" s="78">
        <f>AVERAGE($E$82:$E$93)</f>
        <v>73.183333333333337</v>
      </c>
      <c r="F94" s="102">
        <f>AVERAGE($F$82:$F$93)</f>
        <v>17.883333333333336</v>
      </c>
      <c r="G94" s="77" t="e">
        <f>AVERAGE(G82:G93)</f>
        <v>#DIV/0!</v>
      </c>
      <c r="H94" s="78">
        <f>AVERAGE($H$82:$H$93)</f>
        <v>33.574999999999996</v>
      </c>
      <c r="I94" s="78">
        <f>AVERAGE($I$82:$I$93)</f>
        <v>76.11666666666666</v>
      </c>
      <c r="J94" s="78">
        <f>AVERAGE(J82:J93)</f>
        <v>81.491666666666646</v>
      </c>
      <c r="K94" s="103">
        <f>AVERAGE($K$82:$K$93)</f>
        <v>81.25833333333334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>
        <f t="shared" si="12"/>
        <v>73.791666666666671</v>
      </c>
      <c r="Q94" s="78">
        <f t="shared" si="12"/>
        <v>18.724999999999998</v>
      </c>
      <c r="R94" s="78">
        <f t="shared" si="12"/>
        <v>48.958333333333336</v>
      </c>
      <c r="S94" s="78">
        <f t="shared" si="12"/>
        <v>48.916666666666664</v>
      </c>
      <c r="T94" s="78">
        <f t="shared" si="12"/>
        <v>62.074999999999989</v>
      </c>
      <c r="U94" s="78">
        <f t="shared" si="12"/>
        <v>61.94166666666667</v>
      </c>
      <c r="V94" s="78">
        <f t="shared" si="12"/>
        <v>61.724999999999994</v>
      </c>
      <c r="W94" s="78">
        <f t="shared" si="12"/>
        <v>65.333333333333329</v>
      </c>
      <c r="X94" s="78">
        <f t="shared" si="12"/>
        <v>82.84999999999998</v>
      </c>
      <c r="Y94" s="78">
        <f t="shared" si="12"/>
        <v>82.883333333333326</v>
      </c>
      <c r="Z94" s="78">
        <f t="shared" si="12"/>
        <v>82.883333333333326</v>
      </c>
      <c r="AA94" s="78">
        <f t="shared" si="12"/>
        <v>63.383333333333347</v>
      </c>
      <c r="AB94" s="78">
        <f t="shared" si="12"/>
        <v>107.17500000000001</v>
      </c>
      <c r="AC94" s="78">
        <f t="shared" si="12"/>
        <v>819.5</v>
      </c>
      <c r="AD94" s="78">
        <f t="shared" si="12"/>
        <v>31.316666666666677</v>
      </c>
      <c r="AE94" s="102">
        <f>AVERAGE($AE$82:$AE$93)</f>
        <v>544.75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45420</v>
      </c>
      <c r="B95" s="11">
        <v>6.0833333333333304</v>
      </c>
      <c r="C95" s="306"/>
      <c r="D95" s="17">
        <v>49.3</v>
      </c>
      <c r="E95" s="17">
        <v>92.6</v>
      </c>
      <c r="F95" s="41">
        <v>16.899999999999999</v>
      </c>
      <c r="G95" s="306"/>
      <c r="H95" s="17">
        <v>32.9</v>
      </c>
      <c r="I95" s="17">
        <v>94.6</v>
      </c>
      <c r="J95" s="17">
        <v>86.2</v>
      </c>
      <c r="K95" s="98">
        <v>86</v>
      </c>
      <c r="L95" s="286">
        <v>0</v>
      </c>
      <c r="M95" s="99"/>
      <c r="N95" s="17"/>
      <c r="O95" s="41"/>
      <c r="P95" s="99"/>
      <c r="Q95" s="17">
        <v>18</v>
      </c>
      <c r="R95" s="17">
        <v>49</v>
      </c>
      <c r="S95" s="17">
        <v>48.9</v>
      </c>
      <c r="T95" s="17"/>
      <c r="U95" s="17">
        <v>65</v>
      </c>
      <c r="V95" s="17">
        <v>64.8</v>
      </c>
      <c r="W95" s="17">
        <v>68.900000000000006</v>
      </c>
      <c r="X95" s="17">
        <v>87.6</v>
      </c>
      <c r="Y95" s="17">
        <v>87.7</v>
      </c>
      <c r="Z95" s="17">
        <v>87.5</v>
      </c>
      <c r="AA95" s="17">
        <v>66.599999999999994</v>
      </c>
      <c r="AB95" s="17">
        <v>105.8</v>
      </c>
      <c r="AC95" s="17">
        <v>822</v>
      </c>
      <c r="AD95" s="17">
        <v>13</v>
      </c>
      <c r="AE95" s="17">
        <v>580</v>
      </c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>
        <v>49.3</v>
      </c>
      <c r="E96" s="17">
        <v>90.7</v>
      </c>
      <c r="F96" s="41">
        <v>16.899999999999999</v>
      </c>
      <c r="G96" s="311"/>
      <c r="H96" s="17">
        <v>32.700000000000003</v>
      </c>
      <c r="I96" s="17">
        <v>94.8</v>
      </c>
      <c r="J96" s="17">
        <v>86.4</v>
      </c>
      <c r="K96" s="98">
        <v>86.2</v>
      </c>
      <c r="L96" s="266"/>
      <c r="M96" s="99"/>
      <c r="N96" s="17"/>
      <c r="O96" s="41"/>
      <c r="P96" s="99"/>
      <c r="Q96" s="17">
        <v>18</v>
      </c>
      <c r="R96" s="17">
        <v>49</v>
      </c>
      <c r="S96" s="17">
        <v>49</v>
      </c>
      <c r="T96" s="17"/>
      <c r="U96" s="17">
        <v>65.099999999999994</v>
      </c>
      <c r="V96" s="17">
        <v>64.900000000000006</v>
      </c>
      <c r="W96" s="17">
        <v>69</v>
      </c>
      <c r="X96" s="17">
        <v>87.8</v>
      </c>
      <c r="Y96" s="17">
        <v>87.9</v>
      </c>
      <c r="Z96" s="17">
        <v>87.7</v>
      </c>
      <c r="AA96" s="17">
        <v>66.7</v>
      </c>
      <c r="AB96" s="17">
        <v>105.9</v>
      </c>
      <c r="AC96" s="17">
        <v>824</v>
      </c>
      <c r="AD96" s="17">
        <v>13.3</v>
      </c>
      <c r="AE96" s="17">
        <v>581</v>
      </c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>
        <v>49.3</v>
      </c>
      <c r="E97" s="17">
        <v>94.1</v>
      </c>
      <c r="F97" s="41">
        <v>16.8</v>
      </c>
      <c r="G97" s="311"/>
      <c r="H97" s="17">
        <v>34.9</v>
      </c>
      <c r="I97" s="17">
        <v>95.1</v>
      </c>
      <c r="J97" s="17">
        <v>85.6</v>
      </c>
      <c r="K97" s="98">
        <v>85.9</v>
      </c>
      <c r="L97" s="266"/>
      <c r="M97" s="99"/>
      <c r="N97" s="17"/>
      <c r="O97" s="41"/>
      <c r="P97" s="99"/>
      <c r="Q97" s="17">
        <v>18</v>
      </c>
      <c r="R97" s="17">
        <v>49</v>
      </c>
      <c r="S97" s="17">
        <v>49</v>
      </c>
      <c r="T97" s="17"/>
      <c r="U97" s="17">
        <v>65.2</v>
      </c>
      <c r="V97" s="17">
        <v>65</v>
      </c>
      <c r="W97" s="17">
        <v>69</v>
      </c>
      <c r="X97" s="17">
        <v>88</v>
      </c>
      <c r="Y97" s="17">
        <v>88.1</v>
      </c>
      <c r="Z97" s="17">
        <v>87.9</v>
      </c>
      <c r="AA97" s="17">
        <v>66.7</v>
      </c>
      <c r="AB97" s="17">
        <v>106</v>
      </c>
      <c r="AC97" s="17">
        <v>823</v>
      </c>
      <c r="AD97" s="17">
        <v>13.3</v>
      </c>
      <c r="AE97" s="17">
        <v>581</v>
      </c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>
        <v>49.3</v>
      </c>
      <c r="E98" s="17">
        <v>91.4</v>
      </c>
      <c r="F98" s="41">
        <v>16.8</v>
      </c>
      <c r="G98" s="311"/>
      <c r="H98" s="17">
        <v>38.1</v>
      </c>
      <c r="I98" s="17">
        <v>79.2</v>
      </c>
      <c r="J98" s="17">
        <v>85.2</v>
      </c>
      <c r="K98" s="98">
        <v>85</v>
      </c>
      <c r="L98" s="266"/>
      <c r="M98" s="99"/>
      <c r="N98" s="17"/>
      <c r="O98" s="41"/>
      <c r="P98" s="99"/>
      <c r="Q98" s="17">
        <v>18.100000000000001</v>
      </c>
      <c r="R98" s="17">
        <v>49</v>
      </c>
      <c r="S98" s="17">
        <v>48.9</v>
      </c>
      <c r="T98" s="17"/>
      <c r="U98" s="17">
        <v>65.2</v>
      </c>
      <c r="V98" s="17">
        <v>65</v>
      </c>
      <c r="W98" s="17">
        <v>69.099999999999994</v>
      </c>
      <c r="X98" s="17">
        <v>87.4</v>
      </c>
      <c r="Y98" s="17">
        <v>87.5</v>
      </c>
      <c r="Z98" s="17">
        <v>87.3</v>
      </c>
      <c r="AA98" s="17">
        <v>66.8</v>
      </c>
      <c r="AB98" s="17">
        <v>105.8</v>
      </c>
      <c r="AC98" s="17">
        <v>823</v>
      </c>
      <c r="AD98" s="17">
        <v>13.3</v>
      </c>
      <c r="AE98" s="17">
        <v>581</v>
      </c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>
        <v>49.5</v>
      </c>
      <c r="E99" s="17">
        <v>76.099999999999994</v>
      </c>
      <c r="F99" s="41">
        <v>17.7</v>
      </c>
      <c r="G99" s="311"/>
      <c r="H99" s="17">
        <v>38.6</v>
      </c>
      <c r="I99" s="17">
        <v>94</v>
      </c>
      <c r="J99" s="17">
        <v>85.6</v>
      </c>
      <c r="K99" s="98">
        <v>85.3</v>
      </c>
      <c r="L99" s="266"/>
      <c r="M99" s="99"/>
      <c r="N99" s="17"/>
      <c r="O99" s="41"/>
      <c r="P99" s="99"/>
      <c r="Q99" s="143">
        <v>19</v>
      </c>
      <c r="R99" s="143">
        <v>49.3</v>
      </c>
      <c r="S99" s="17">
        <v>49.2</v>
      </c>
      <c r="T99" s="17"/>
      <c r="U99" s="17">
        <v>66</v>
      </c>
      <c r="V99" s="17">
        <v>65.8</v>
      </c>
      <c r="W99" s="17">
        <v>69.8</v>
      </c>
      <c r="X99" s="17">
        <v>86.8</v>
      </c>
      <c r="Y99" s="17">
        <v>86.9</v>
      </c>
      <c r="Z99" s="17">
        <v>86.7</v>
      </c>
      <c r="AA99" s="17">
        <v>67.599999999999994</v>
      </c>
      <c r="AB99" s="17">
        <v>106.2</v>
      </c>
      <c r="AC99" s="17">
        <v>823</v>
      </c>
      <c r="AD99" s="17">
        <v>24.4</v>
      </c>
      <c r="AE99" s="17">
        <v>577</v>
      </c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>
        <v>49.3</v>
      </c>
      <c r="E100" s="17">
        <v>89.4</v>
      </c>
      <c r="F100" s="41">
        <v>18.399999999999999</v>
      </c>
      <c r="G100" s="311"/>
      <c r="H100" s="17">
        <v>39.1</v>
      </c>
      <c r="I100" s="17">
        <v>96.1</v>
      </c>
      <c r="J100" s="17">
        <v>86.1</v>
      </c>
      <c r="K100" s="98">
        <v>85.9</v>
      </c>
      <c r="L100" s="266"/>
      <c r="M100" s="99"/>
      <c r="N100" s="17"/>
      <c r="O100" s="41"/>
      <c r="P100" s="99"/>
      <c r="Q100" s="17">
        <v>19.8</v>
      </c>
      <c r="R100" s="17">
        <v>49.1</v>
      </c>
      <c r="S100" s="143">
        <v>49</v>
      </c>
      <c r="T100" s="17"/>
      <c r="U100" s="17">
        <v>67.3</v>
      </c>
      <c r="V100" s="17">
        <v>67</v>
      </c>
      <c r="W100" s="17">
        <v>71.3</v>
      </c>
      <c r="X100" s="17">
        <v>87.1</v>
      </c>
      <c r="Y100" s="17">
        <v>87.2</v>
      </c>
      <c r="Z100" s="17">
        <v>87.1</v>
      </c>
      <c r="AA100" s="17">
        <v>68.900000000000006</v>
      </c>
      <c r="AB100" s="17">
        <v>104.2</v>
      </c>
      <c r="AC100" s="17">
        <v>822</v>
      </c>
      <c r="AD100" s="17">
        <v>13.1</v>
      </c>
      <c r="AE100" s="17">
        <v>581</v>
      </c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>
        <v>49.3</v>
      </c>
      <c r="E101" s="17">
        <v>92.6</v>
      </c>
      <c r="F101" s="41">
        <v>18.3</v>
      </c>
      <c r="G101" s="311"/>
      <c r="H101" s="17">
        <v>40.9</v>
      </c>
      <c r="I101" s="17">
        <v>65.900000000000006</v>
      </c>
      <c r="J101" s="17">
        <v>84.7</v>
      </c>
      <c r="K101" s="98">
        <v>84.5</v>
      </c>
      <c r="L101" s="266"/>
      <c r="M101" s="99"/>
      <c r="N101" s="17"/>
      <c r="O101" s="41"/>
      <c r="P101" s="99"/>
      <c r="Q101" s="17">
        <v>19.8</v>
      </c>
      <c r="R101" s="17">
        <v>49</v>
      </c>
      <c r="S101" s="17">
        <v>49</v>
      </c>
      <c r="T101" s="17"/>
      <c r="U101" s="17">
        <v>67.5</v>
      </c>
      <c r="V101" s="17">
        <v>67.3</v>
      </c>
      <c r="W101" s="17">
        <v>71.5</v>
      </c>
      <c r="X101" s="17">
        <v>87.7</v>
      </c>
      <c r="Y101" s="17">
        <v>87.8</v>
      </c>
      <c r="Z101" s="17">
        <v>87.6</v>
      </c>
      <c r="AA101" s="17">
        <v>69.099999999999994</v>
      </c>
      <c r="AB101" s="17">
        <v>104.6</v>
      </c>
      <c r="AC101" s="17">
        <v>823</v>
      </c>
      <c r="AD101" s="17">
        <v>12</v>
      </c>
      <c r="AE101" s="17">
        <v>502</v>
      </c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>
        <v>49.7</v>
      </c>
      <c r="E102" s="17">
        <v>65.099999999999994</v>
      </c>
      <c r="F102" s="41">
        <v>18.899999999999999</v>
      </c>
      <c r="G102" s="311"/>
      <c r="H102" s="17">
        <v>40.4</v>
      </c>
      <c r="I102" s="17">
        <v>67.099999999999994</v>
      </c>
      <c r="J102" s="17">
        <v>83.1</v>
      </c>
      <c r="K102" s="98">
        <v>82.9</v>
      </c>
      <c r="L102" s="266"/>
      <c r="M102" s="99"/>
      <c r="N102" s="17"/>
      <c r="O102" s="41"/>
      <c r="P102" s="99"/>
      <c r="Q102" s="17">
        <v>27.9</v>
      </c>
      <c r="R102" s="17">
        <v>0</v>
      </c>
      <c r="S102" s="17">
        <v>0</v>
      </c>
      <c r="T102" s="17"/>
      <c r="U102" s="17">
        <v>52.3</v>
      </c>
      <c r="V102" s="17">
        <v>51.3</v>
      </c>
      <c r="W102" s="17">
        <v>51.7</v>
      </c>
      <c r="X102" s="17">
        <v>0</v>
      </c>
      <c r="Y102" s="17">
        <v>0</v>
      </c>
      <c r="Z102" s="17">
        <v>0</v>
      </c>
      <c r="AA102" s="17">
        <v>49.2</v>
      </c>
      <c r="AB102" s="17">
        <v>0</v>
      </c>
      <c r="AC102" s="17">
        <v>0</v>
      </c>
      <c r="AD102" s="17">
        <v>99.6</v>
      </c>
      <c r="AE102" s="17">
        <v>35</v>
      </c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>
        <v>49.7</v>
      </c>
      <c r="E103" s="17">
        <v>63</v>
      </c>
      <c r="F103" s="41">
        <v>19</v>
      </c>
      <c r="G103" s="311"/>
      <c r="H103" s="17">
        <v>36.9</v>
      </c>
      <c r="I103" s="17">
        <v>93.4</v>
      </c>
      <c r="J103" s="17">
        <v>83.3</v>
      </c>
      <c r="K103" s="98">
        <v>83</v>
      </c>
      <c r="L103" s="266"/>
      <c r="M103" s="99"/>
      <c r="N103" s="17"/>
      <c r="O103" s="41"/>
      <c r="P103" s="99"/>
      <c r="Q103" s="17">
        <v>28.5</v>
      </c>
      <c r="R103" s="17">
        <v>29.6</v>
      </c>
      <c r="S103" s="17">
        <v>29.5</v>
      </c>
      <c r="T103" s="17"/>
      <c r="U103" s="17">
        <v>46.7</v>
      </c>
      <c r="V103" s="17">
        <v>46.1</v>
      </c>
      <c r="W103" s="17">
        <v>47.7</v>
      </c>
      <c r="X103" s="17">
        <v>29.5</v>
      </c>
      <c r="Y103" s="17">
        <v>29.6</v>
      </c>
      <c r="Z103" s="17">
        <v>29.5</v>
      </c>
      <c r="AA103" s="17">
        <v>48.7</v>
      </c>
      <c r="AB103" s="17">
        <v>2.6</v>
      </c>
      <c r="AC103" s="17">
        <v>0</v>
      </c>
      <c r="AD103" s="17">
        <v>99.9</v>
      </c>
      <c r="AE103" s="17">
        <v>29</v>
      </c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>
        <v>49.3</v>
      </c>
      <c r="E104" s="17">
        <v>90.4</v>
      </c>
      <c r="F104" s="41">
        <v>17.899999999999999</v>
      </c>
      <c r="G104" s="311"/>
      <c r="H104" s="17">
        <v>36.4</v>
      </c>
      <c r="I104" s="17">
        <v>95.6</v>
      </c>
      <c r="J104" s="17">
        <v>83.2</v>
      </c>
      <c r="K104" s="98">
        <v>82.9</v>
      </c>
      <c r="L104" s="266"/>
      <c r="M104" s="99"/>
      <c r="N104" s="17"/>
      <c r="O104" s="41"/>
      <c r="P104" s="99"/>
      <c r="Q104" s="17">
        <v>19.3</v>
      </c>
      <c r="R104" s="17">
        <v>49.1</v>
      </c>
      <c r="S104" s="17">
        <v>49</v>
      </c>
      <c r="T104" s="17"/>
      <c r="U104" s="17">
        <v>66.7</v>
      </c>
      <c r="V104" s="17">
        <v>66.5</v>
      </c>
      <c r="W104" s="17">
        <v>70.8</v>
      </c>
      <c r="X104" s="17">
        <v>84.9</v>
      </c>
      <c r="Y104" s="17">
        <v>85</v>
      </c>
      <c r="Z104" s="17">
        <v>84.8</v>
      </c>
      <c r="AA104" s="17">
        <v>68.3</v>
      </c>
      <c r="AB104" s="17">
        <v>101.5</v>
      </c>
      <c r="AC104" s="17">
        <v>825</v>
      </c>
      <c r="AD104" s="17">
        <v>30.4</v>
      </c>
      <c r="AE104" s="17">
        <v>576</v>
      </c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>
        <v>49.2</v>
      </c>
      <c r="E105" s="17">
        <v>95.9</v>
      </c>
      <c r="F105" s="41">
        <v>15.3</v>
      </c>
      <c r="G105" s="311"/>
      <c r="H105" s="17">
        <v>36.200000000000003</v>
      </c>
      <c r="I105" s="17">
        <v>95.8</v>
      </c>
      <c r="J105" s="17">
        <v>83.2</v>
      </c>
      <c r="K105" s="98">
        <v>82.9</v>
      </c>
      <c r="L105" s="266"/>
      <c r="M105" s="99"/>
      <c r="N105" s="17"/>
      <c r="O105" s="41"/>
      <c r="P105" s="99"/>
      <c r="Q105" s="17">
        <v>16.7</v>
      </c>
      <c r="R105" s="17">
        <v>49</v>
      </c>
      <c r="S105" s="17">
        <v>48.9</v>
      </c>
      <c r="T105" s="17"/>
      <c r="U105" s="17">
        <v>64.5</v>
      </c>
      <c r="V105" s="17">
        <v>64.3</v>
      </c>
      <c r="W105" s="17">
        <v>68.5</v>
      </c>
      <c r="X105" s="17">
        <v>84.8</v>
      </c>
      <c r="Y105" s="17">
        <v>84.9</v>
      </c>
      <c r="Z105" s="17">
        <v>84.7</v>
      </c>
      <c r="AA105" s="17">
        <v>66.099999999999994</v>
      </c>
      <c r="AB105" s="17">
        <v>102.5</v>
      </c>
      <c r="AC105" s="17">
        <v>823</v>
      </c>
      <c r="AD105" s="17">
        <v>30.2</v>
      </c>
      <c r="AE105" s="17">
        <v>574</v>
      </c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>
        <v>49.2</v>
      </c>
      <c r="E106" s="17">
        <v>95.8</v>
      </c>
      <c r="F106" s="41">
        <v>14.3</v>
      </c>
      <c r="G106" s="312"/>
      <c r="H106" s="17">
        <v>32.9</v>
      </c>
      <c r="I106" s="17">
        <v>95.2</v>
      </c>
      <c r="J106" s="17">
        <v>86</v>
      </c>
      <c r="K106" s="98">
        <v>85.7</v>
      </c>
      <c r="L106" s="267"/>
      <c r="M106" s="99"/>
      <c r="N106" s="17"/>
      <c r="O106" s="41"/>
      <c r="P106" s="99"/>
      <c r="Q106" s="17">
        <v>15.6</v>
      </c>
      <c r="R106" s="17">
        <v>49</v>
      </c>
      <c r="S106" s="17">
        <v>48.9</v>
      </c>
      <c r="T106" s="17"/>
      <c r="U106" s="17">
        <v>63.7</v>
      </c>
      <c r="V106" s="17">
        <v>63.5</v>
      </c>
      <c r="W106" s="17">
        <v>67.7</v>
      </c>
      <c r="X106" s="17">
        <v>84.7</v>
      </c>
      <c r="Y106" s="17">
        <v>84.8</v>
      </c>
      <c r="Z106" s="17">
        <v>84.7</v>
      </c>
      <c r="AA106" s="17">
        <v>65.3</v>
      </c>
      <c r="AB106" s="17">
        <v>102.8</v>
      </c>
      <c r="AC106" s="17">
        <v>823</v>
      </c>
      <c r="AD106" s="17">
        <v>30.2</v>
      </c>
      <c r="AE106" s="17">
        <v>575</v>
      </c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>
        <f>AVERAGE(D95:D106)</f>
        <v>49.366666666666674</v>
      </c>
      <c r="E107" s="78">
        <f>AVERAGE(E95:E106)</f>
        <v>86.424999999999997</v>
      </c>
      <c r="F107" s="102">
        <f>AVERAGE(F95:F106)</f>
        <v>17.266666666666669</v>
      </c>
      <c r="G107" s="77" t="e">
        <f>AVERAGE(G95:G106)</f>
        <v>#DIV/0!</v>
      </c>
      <c r="H107" s="78">
        <f>AVERAGE($H$95:$H$106)</f>
        <v>36.666666666666657</v>
      </c>
      <c r="I107" s="78">
        <f>AVERAGE($I$95:$I$106)</f>
        <v>88.899999999999991</v>
      </c>
      <c r="J107" s="78">
        <f>AVERAGE(J95:J106)</f>
        <v>84.88333333333334</v>
      </c>
      <c r="K107" s="103">
        <f>AVERAGE($K$95:$K$106)</f>
        <v>84.683333333333337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>
        <f t="shared" si="14"/>
        <v>19.891666666666666</v>
      </c>
      <c r="R107" s="78">
        <f t="shared" si="14"/>
        <v>43.341666666666676</v>
      </c>
      <c r="S107" s="78">
        <f t="shared" si="14"/>
        <v>43.274999999999999</v>
      </c>
      <c r="T107" s="78" t="e">
        <f t="shared" si="14"/>
        <v>#DIV/0!</v>
      </c>
      <c r="U107" s="78">
        <f t="shared" si="14"/>
        <v>62.933333333333344</v>
      </c>
      <c r="V107" s="78">
        <f t="shared" si="14"/>
        <v>62.625</v>
      </c>
      <c r="W107" s="78">
        <f t="shared" si="14"/>
        <v>66.250000000000014</v>
      </c>
      <c r="X107" s="78">
        <f t="shared" si="14"/>
        <v>74.691666666666663</v>
      </c>
      <c r="Y107" s="78">
        <f t="shared" si="14"/>
        <v>74.783333333333331</v>
      </c>
      <c r="Z107" s="78">
        <f t="shared" si="14"/>
        <v>74.625000000000014</v>
      </c>
      <c r="AA107" s="78">
        <f t="shared" si="14"/>
        <v>64.166666666666671</v>
      </c>
      <c r="AB107" s="78">
        <f t="shared" si="14"/>
        <v>87.325000000000003</v>
      </c>
      <c r="AC107" s="78">
        <f t="shared" si="14"/>
        <v>685.91666666666663</v>
      </c>
      <c r="AD107" s="78">
        <f t="shared" si="14"/>
        <v>32.724999999999994</v>
      </c>
      <c r="AE107" s="102">
        <f>AVERAGE($AE$95:$AE$106)</f>
        <v>481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45421</v>
      </c>
      <c r="B108" s="11">
        <v>7.0833333333333304</v>
      </c>
      <c r="C108" s="286"/>
      <c r="D108" s="17">
        <v>49.1</v>
      </c>
      <c r="E108" s="17">
        <v>99.6</v>
      </c>
      <c r="F108" s="41">
        <v>13.7</v>
      </c>
      <c r="G108" s="306"/>
      <c r="H108" s="17">
        <v>36</v>
      </c>
      <c r="I108" s="17">
        <v>96.9</v>
      </c>
      <c r="J108" s="17">
        <v>83.1</v>
      </c>
      <c r="K108" s="98">
        <v>82.8</v>
      </c>
      <c r="L108" s="286">
        <f>G108-C108</f>
        <v>0</v>
      </c>
      <c r="M108" s="99"/>
      <c r="N108" s="17"/>
      <c r="O108" s="41"/>
      <c r="P108" s="99"/>
      <c r="Q108" s="17">
        <v>15.1</v>
      </c>
      <c r="R108" s="17">
        <v>48.9</v>
      </c>
      <c r="S108" s="17">
        <v>48.9</v>
      </c>
      <c r="T108" s="17"/>
      <c r="U108" s="17">
        <v>63.2</v>
      </c>
      <c r="V108" s="17">
        <v>63</v>
      </c>
      <c r="W108" s="17">
        <v>67.2</v>
      </c>
      <c r="X108" s="17">
        <v>84.7</v>
      </c>
      <c r="Y108" s="17">
        <v>84.8</v>
      </c>
      <c r="Z108" s="17">
        <v>84.7</v>
      </c>
      <c r="AA108" s="17">
        <v>64.8</v>
      </c>
      <c r="AB108" s="17">
        <v>102.8</v>
      </c>
      <c r="AC108" s="17">
        <v>825</v>
      </c>
      <c r="AD108" s="17">
        <v>30.1</v>
      </c>
      <c r="AE108" s="17">
        <v>574</v>
      </c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>
        <v>49.2</v>
      </c>
      <c r="E109" s="17">
        <v>99.7</v>
      </c>
      <c r="F109" s="41">
        <v>13.3</v>
      </c>
      <c r="G109" s="311"/>
      <c r="H109" s="17">
        <v>34.9</v>
      </c>
      <c r="I109" s="17">
        <v>96.8</v>
      </c>
      <c r="J109" s="17">
        <v>82.9</v>
      </c>
      <c r="K109" s="98">
        <v>82.6</v>
      </c>
      <c r="L109" s="266"/>
      <c r="M109" s="99"/>
      <c r="N109" s="17"/>
      <c r="O109" s="41"/>
      <c r="P109" s="99"/>
      <c r="Q109" s="17">
        <v>14.7</v>
      </c>
      <c r="R109" s="17">
        <v>49</v>
      </c>
      <c r="S109" s="17">
        <v>48.9</v>
      </c>
      <c r="T109" s="17"/>
      <c r="U109" s="17">
        <v>61.7</v>
      </c>
      <c r="V109" s="17">
        <v>61.5</v>
      </c>
      <c r="W109" s="17">
        <v>65.400000000000006</v>
      </c>
      <c r="X109" s="17">
        <v>84.6</v>
      </c>
      <c r="Y109" s="17">
        <v>84.6</v>
      </c>
      <c r="Z109" s="17">
        <v>84.4</v>
      </c>
      <c r="AA109" s="17">
        <v>63.3</v>
      </c>
      <c r="AB109" s="17">
        <v>106.2</v>
      </c>
      <c r="AC109" s="17">
        <v>824</v>
      </c>
      <c r="AD109" s="17">
        <v>33.299999999999997</v>
      </c>
      <c r="AE109" s="17">
        <v>570</v>
      </c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>
        <v>49.3</v>
      </c>
      <c r="E110" s="17">
        <v>95.3</v>
      </c>
      <c r="F110" s="41">
        <v>14.4</v>
      </c>
      <c r="G110" s="311"/>
      <c r="H110" s="17">
        <v>33.9</v>
      </c>
      <c r="I110" s="17">
        <v>95.3</v>
      </c>
      <c r="J110" s="17">
        <v>82.4</v>
      </c>
      <c r="K110" s="98">
        <v>82.1</v>
      </c>
      <c r="L110" s="266"/>
      <c r="M110" s="99"/>
      <c r="N110" s="17"/>
      <c r="O110" s="41"/>
      <c r="P110" s="99"/>
      <c r="Q110" s="17">
        <v>15.8</v>
      </c>
      <c r="R110" s="17">
        <v>49.1</v>
      </c>
      <c r="S110" s="17">
        <v>49</v>
      </c>
      <c r="T110" s="17"/>
      <c r="U110" s="17">
        <v>61.1</v>
      </c>
      <c r="V110" s="17">
        <v>60.9</v>
      </c>
      <c r="W110" s="17">
        <v>64.599999999999994</v>
      </c>
      <c r="X110" s="17">
        <v>84.1</v>
      </c>
      <c r="Y110" s="17">
        <v>84.2</v>
      </c>
      <c r="Z110" s="17">
        <v>84</v>
      </c>
      <c r="AA110" s="17">
        <v>62.7</v>
      </c>
      <c r="AB110" s="17">
        <v>107.5</v>
      </c>
      <c r="AC110" s="17">
        <v>824</v>
      </c>
      <c r="AD110" s="17">
        <v>36.4</v>
      </c>
      <c r="AE110" s="17">
        <v>562</v>
      </c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>
        <v>49.3</v>
      </c>
      <c r="E111" s="17">
        <v>91</v>
      </c>
      <c r="F111" s="41">
        <v>15.3</v>
      </c>
      <c r="G111" s="311"/>
      <c r="H111" s="17">
        <v>36.700000000000003</v>
      </c>
      <c r="I111" s="17">
        <v>93.5</v>
      </c>
      <c r="J111" s="17">
        <v>83</v>
      </c>
      <c r="K111" s="98">
        <v>82.7</v>
      </c>
      <c r="L111" s="266"/>
      <c r="M111" s="99"/>
      <c r="N111" s="17"/>
      <c r="O111" s="41"/>
      <c r="P111" s="99"/>
      <c r="Q111" s="17">
        <v>16.8</v>
      </c>
      <c r="R111" s="17">
        <v>49.1</v>
      </c>
      <c r="S111" s="17">
        <v>49</v>
      </c>
      <c r="T111" s="17"/>
      <c r="U111" s="17">
        <v>63.5</v>
      </c>
      <c r="V111" s="17">
        <v>63.3</v>
      </c>
      <c r="W111" s="17">
        <v>67.2</v>
      </c>
      <c r="X111" s="17">
        <v>84.6</v>
      </c>
      <c r="Y111" s="17">
        <v>84.7</v>
      </c>
      <c r="Z111" s="17">
        <v>84.5</v>
      </c>
      <c r="AA111" s="17">
        <v>65.099999999999994</v>
      </c>
      <c r="AB111" s="17">
        <v>106.2</v>
      </c>
      <c r="AC111" s="17">
        <v>825</v>
      </c>
      <c r="AD111" s="17">
        <v>36.200000000000003</v>
      </c>
      <c r="AE111" s="17">
        <v>568</v>
      </c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>
        <v>49.3</v>
      </c>
      <c r="E112" s="17">
        <v>92.2</v>
      </c>
      <c r="F112" s="41">
        <v>16</v>
      </c>
      <c r="G112" s="311"/>
      <c r="H112" s="17">
        <v>38.6</v>
      </c>
      <c r="I112" s="17">
        <v>92.2</v>
      </c>
      <c r="J112" s="17">
        <v>83.4</v>
      </c>
      <c r="K112" s="98">
        <v>83.2</v>
      </c>
      <c r="L112" s="266"/>
      <c r="M112" s="99"/>
      <c r="N112" s="17"/>
      <c r="O112" s="41"/>
      <c r="P112" s="99"/>
      <c r="Q112" s="17">
        <v>17.600000000000001</v>
      </c>
      <c r="R112" s="17">
        <v>49.1</v>
      </c>
      <c r="S112" s="17">
        <v>49</v>
      </c>
      <c r="T112" s="17"/>
      <c r="U112" s="17">
        <v>65.2</v>
      </c>
      <c r="V112" s="17">
        <v>64.900000000000006</v>
      </c>
      <c r="W112" s="17">
        <v>68.900000000000006</v>
      </c>
      <c r="X112" s="17">
        <v>85.1</v>
      </c>
      <c r="Y112" s="17">
        <v>85.1</v>
      </c>
      <c r="Z112" s="17">
        <v>85</v>
      </c>
      <c r="AA112" s="17">
        <v>66.7</v>
      </c>
      <c r="AB112" s="17">
        <v>105.9</v>
      </c>
      <c r="AC112" s="17">
        <v>824</v>
      </c>
      <c r="AD112" s="17">
        <v>35.4</v>
      </c>
      <c r="AE112" s="17">
        <v>567</v>
      </c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>
        <v>49.3</v>
      </c>
      <c r="E113" s="17">
        <v>95.3</v>
      </c>
      <c r="F113" s="41">
        <v>16.399999999999999</v>
      </c>
      <c r="G113" s="311"/>
      <c r="H113" s="17">
        <v>37.700000000000003</v>
      </c>
      <c r="I113" s="17">
        <v>96.1</v>
      </c>
      <c r="J113" s="17">
        <v>83.6</v>
      </c>
      <c r="K113" s="98">
        <v>83.4</v>
      </c>
      <c r="L113" s="266"/>
      <c r="M113" s="99"/>
      <c r="N113" s="17"/>
      <c r="O113" s="41"/>
      <c r="P113" s="99"/>
      <c r="Q113" s="17">
        <v>17.899999999999999</v>
      </c>
      <c r="R113" s="17">
        <v>49.1</v>
      </c>
      <c r="S113" s="17">
        <v>49</v>
      </c>
      <c r="T113" s="17"/>
      <c r="U113" s="17">
        <v>64</v>
      </c>
      <c r="V113" s="17">
        <v>63.7</v>
      </c>
      <c r="W113" s="17">
        <v>67.599999999999994</v>
      </c>
      <c r="X113" s="17">
        <v>85.3</v>
      </c>
      <c r="Y113" s="17">
        <v>85.3</v>
      </c>
      <c r="Z113" s="17">
        <v>85.2</v>
      </c>
      <c r="AA113" s="17">
        <v>65.599999999999994</v>
      </c>
      <c r="AB113" s="17">
        <v>105.9</v>
      </c>
      <c r="AC113" s="17">
        <v>823</v>
      </c>
      <c r="AD113" s="17">
        <v>13.4</v>
      </c>
      <c r="AE113" s="17">
        <v>574</v>
      </c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>
        <v>49.3</v>
      </c>
      <c r="E114" s="17">
        <v>93.9</v>
      </c>
      <c r="F114" s="41">
        <v>16.8</v>
      </c>
      <c r="G114" s="311"/>
      <c r="H114" s="17">
        <v>38.200000000000003</v>
      </c>
      <c r="I114" s="17">
        <v>95.6</v>
      </c>
      <c r="J114" s="17">
        <v>83.8</v>
      </c>
      <c r="K114" s="98">
        <v>83.5</v>
      </c>
      <c r="L114" s="266"/>
      <c r="M114" s="99"/>
      <c r="N114" s="17"/>
      <c r="O114" s="41"/>
      <c r="P114" s="99"/>
      <c r="Q114" s="17">
        <v>18.3</v>
      </c>
      <c r="R114" s="17">
        <v>49</v>
      </c>
      <c r="S114" s="17">
        <v>48.9</v>
      </c>
      <c r="T114" s="17"/>
      <c r="U114" s="17">
        <v>64.599999999999994</v>
      </c>
      <c r="V114" s="17">
        <v>64.400000000000006</v>
      </c>
      <c r="W114" s="17">
        <v>68.400000000000006</v>
      </c>
      <c r="X114" s="17">
        <v>85.5</v>
      </c>
      <c r="Y114" s="17">
        <v>85.5</v>
      </c>
      <c r="Z114" s="17">
        <v>85.4</v>
      </c>
      <c r="AA114" s="17">
        <v>66.2</v>
      </c>
      <c r="AB114" s="17">
        <v>105.1</v>
      </c>
      <c r="AC114" s="17">
        <v>825</v>
      </c>
      <c r="AD114" s="17">
        <v>13.2</v>
      </c>
      <c r="AE114" s="17">
        <v>573</v>
      </c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>
        <v>49.3</v>
      </c>
      <c r="E115" s="17">
        <v>93.2</v>
      </c>
      <c r="F115" s="41">
        <v>16.899999999999999</v>
      </c>
      <c r="G115" s="311"/>
      <c r="H115" s="17">
        <v>37.799999999999997</v>
      </c>
      <c r="I115" s="17">
        <v>95.6</v>
      </c>
      <c r="J115" s="17">
        <v>84.5</v>
      </c>
      <c r="K115" s="98">
        <v>84.3</v>
      </c>
      <c r="L115" s="266"/>
      <c r="M115" s="99"/>
      <c r="N115" s="17"/>
      <c r="O115" s="41"/>
      <c r="P115" s="99"/>
      <c r="Q115" s="17">
        <v>18.3</v>
      </c>
      <c r="R115" s="17">
        <v>49</v>
      </c>
      <c r="S115" s="17">
        <v>48.9</v>
      </c>
      <c r="T115" s="17"/>
      <c r="U115" s="17">
        <v>65.2</v>
      </c>
      <c r="V115" s="17">
        <v>64.900000000000006</v>
      </c>
      <c r="W115" s="17">
        <v>69</v>
      </c>
      <c r="X115" s="17">
        <v>86.1</v>
      </c>
      <c r="Y115" s="17">
        <v>86.2</v>
      </c>
      <c r="Z115" s="17">
        <v>86</v>
      </c>
      <c r="AA115" s="17">
        <v>66.7</v>
      </c>
      <c r="AB115" s="17">
        <v>105.1</v>
      </c>
      <c r="AC115" s="17">
        <v>825</v>
      </c>
      <c r="AD115" s="17">
        <v>13.1</v>
      </c>
      <c r="AE115" s="17">
        <v>576</v>
      </c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>
        <v>49.3</v>
      </c>
      <c r="E116" s="17">
        <v>93.9</v>
      </c>
      <c r="F116" s="41">
        <v>16.399999999999999</v>
      </c>
      <c r="G116" s="311"/>
      <c r="H116" s="17">
        <v>37</v>
      </c>
      <c r="I116" s="17">
        <v>94.8</v>
      </c>
      <c r="J116" s="17">
        <v>85.9</v>
      </c>
      <c r="K116" s="98">
        <v>85.6</v>
      </c>
      <c r="L116" s="266"/>
      <c r="M116" s="99"/>
      <c r="N116" s="17"/>
      <c r="O116" s="41"/>
      <c r="P116" s="99"/>
      <c r="Q116" s="17">
        <v>17.7</v>
      </c>
      <c r="R116" s="17">
        <v>49</v>
      </c>
      <c r="S116" s="17">
        <v>49</v>
      </c>
      <c r="T116" s="17"/>
      <c r="U116" s="17">
        <v>65.599999999999994</v>
      </c>
      <c r="V116" s="17">
        <v>65.3</v>
      </c>
      <c r="W116" s="17">
        <v>69.5</v>
      </c>
      <c r="X116" s="17">
        <v>87.5</v>
      </c>
      <c r="Y116" s="17">
        <v>87.5</v>
      </c>
      <c r="Z116" s="17">
        <v>87.4</v>
      </c>
      <c r="AA116" s="17">
        <v>67.099999999999994</v>
      </c>
      <c r="AB116" s="17">
        <v>104.5</v>
      </c>
      <c r="AC116" s="17">
        <v>825</v>
      </c>
      <c r="AD116" s="17">
        <v>13.1</v>
      </c>
      <c r="AE116" s="17">
        <v>586</v>
      </c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>
        <v>49.3</v>
      </c>
      <c r="E117" s="17">
        <v>95.1</v>
      </c>
      <c r="F117" s="41">
        <v>16.2</v>
      </c>
      <c r="G117" s="311"/>
      <c r="H117" s="17">
        <v>36.700000000000003</v>
      </c>
      <c r="I117" s="17">
        <v>96.4</v>
      </c>
      <c r="J117" s="17">
        <v>85.2</v>
      </c>
      <c r="K117" s="98">
        <v>84.9</v>
      </c>
      <c r="L117" s="266"/>
      <c r="M117" s="99"/>
      <c r="N117" s="17"/>
      <c r="O117" s="41"/>
      <c r="P117" s="99"/>
      <c r="Q117" s="17">
        <v>17.399999999999999</v>
      </c>
      <c r="R117" s="17">
        <v>49</v>
      </c>
      <c r="S117" s="17">
        <v>48.9</v>
      </c>
      <c r="T117" s="17"/>
      <c r="U117" s="17">
        <v>64.7</v>
      </c>
      <c r="V117" s="17">
        <v>64.5</v>
      </c>
      <c r="W117" s="17">
        <v>68.599999999999994</v>
      </c>
      <c r="X117" s="17">
        <v>86.8</v>
      </c>
      <c r="Y117" s="17">
        <v>86.9</v>
      </c>
      <c r="Z117" s="17">
        <v>86.7</v>
      </c>
      <c r="AA117" s="17">
        <v>66.3</v>
      </c>
      <c r="AB117" s="17">
        <v>105.1</v>
      </c>
      <c r="AC117" s="17">
        <v>824</v>
      </c>
      <c r="AD117" s="17">
        <v>12.3</v>
      </c>
      <c r="AE117" s="17">
        <v>581</v>
      </c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>
        <v>49.2</v>
      </c>
      <c r="E118" s="17">
        <v>97.1</v>
      </c>
      <c r="F118" s="41">
        <v>16</v>
      </c>
      <c r="G118" s="311"/>
      <c r="H118" s="17">
        <v>36.6</v>
      </c>
      <c r="I118" s="17">
        <v>97.4</v>
      </c>
      <c r="J118" s="17">
        <v>84.2</v>
      </c>
      <c r="K118" s="98">
        <v>83.9</v>
      </c>
      <c r="L118" s="266"/>
      <c r="M118" s="99"/>
      <c r="N118" s="17"/>
      <c r="O118" s="41"/>
      <c r="P118" s="99"/>
      <c r="Q118" s="17">
        <v>17.3</v>
      </c>
      <c r="R118" s="17">
        <v>49</v>
      </c>
      <c r="S118" s="143">
        <v>48.9</v>
      </c>
      <c r="T118" s="17"/>
      <c r="U118" s="17">
        <v>63.7</v>
      </c>
      <c r="V118" s="17">
        <v>63.5</v>
      </c>
      <c r="W118" s="17">
        <v>67.5</v>
      </c>
      <c r="X118" s="17">
        <v>85.8</v>
      </c>
      <c r="Y118" s="17">
        <v>85.8</v>
      </c>
      <c r="Z118" s="17">
        <v>85.7</v>
      </c>
      <c r="AA118" s="17">
        <v>65.3</v>
      </c>
      <c r="AB118" s="17">
        <v>105.5</v>
      </c>
      <c r="AC118" s="17">
        <v>824</v>
      </c>
      <c r="AD118" s="17">
        <v>12.3</v>
      </c>
      <c r="AE118" s="17">
        <v>574</v>
      </c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>
        <v>49.2</v>
      </c>
      <c r="E119" s="17">
        <v>96.1</v>
      </c>
      <c r="F119" s="41">
        <v>15.6</v>
      </c>
      <c r="G119" s="312"/>
      <c r="H119" s="17">
        <v>33.700000000000003</v>
      </c>
      <c r="I119" s="17">
        <v>97.7</v>
      </c>
      <c r="J119" s="17">
        <v>84.1</v>
      </c>
      <c r="K119" s="98">
        <v>83.8</v>
      </c>
      <c r="L119" s="267"/>
      <c r="M119" s="99"/>
      <c r="N119" s="17"/>
      <c r="O119" s="41"/>
      <c r="P119" s="99"/>
      <c r="Q119" s="17">
        <v>16.8</v>
      </c>
      <c r="R119" s="17">
        <v>48.9</v>
      </c>
      <c r="S119" s="17">
        <v>48.9</v>
      </c>
      <c r="T119" s="17"/>
      <c r="U119" s="17">
        <v>63</v>
      </c>
      <c r="V119" s="17">
        <v>62.7</v>
      </c>
      <c r="W119" s="17">
        <v>66.7</v>
      </c>
      <c r="X119" s="17">
        <v>85.8</v>
      </c>
      <c r="Y119" s="17">
        <v>85.8</v>
      </c>
      <c r="Z119" s="17">
        <v>85.7</v>
      </c>
      <c r="AA119" s="17">
        <v>64.5</v>
      </c>
      <c r="AB119" s="17">
        <v>106</v>
      </c>
      <c r="AC119" s="17">
        <v>825</v>
      </c>
      <c r="AD119" s="17">
        <v>12.3</v>
      </c>
      <c r="AE119" s="17">
        <v>575</v>
      </c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>
        <f>AVERAGE($D$108:$D$119)</f>
        <v>49.258333333333347</v>
      </c>
      <c r="E120" s="78">
        <f>AVERAGE($E$108:$E$119)</f>
        <v>95.199999999999989</v>
      </c>
      <c r="F120" s="102">
        <f>AVERAGE($F$108:$F$119)</f>
        <v>15.58333333333333</v>
      </c>
      <c r="G120" s="77" t="e">
        <f>AVERAGE(G108:G119)</f>
        <v>#DIV/0!</v>
      </c>
      <c r="H120" s="78">
        <f>AVERAGE($H$108:$H$119)</f>
        <v>36.483333333333334</v>
      </c>
      <c r="I120" s="78">
        <f>AVERAGE($I$108:$I$119)</f>
        <v>95.691666666666663</v>
      </c>
      <c r="J120" s="78">
        <f>AVERAGE(J108:J119)</f>
        <v>83.841666666666669</v>
      </c>
      <c r="K120" s="103">
        <f>AVERAGE($K$108:$K$119)</f>
        <v>83.566666666666649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>
        <f t="shared" si="16"/>
        <v>16.975000000000001</v>
      </c>
      <c r="R120" s="78">
        <f t="shared" si="16"/>
        <v>49.016666666666659</v>
      </c>
      <c r="S120" s="78">
        <f t="shared" si="16"/>
        <v>48.941666666666663</v>
      </c>
      <c r="T120" s="78" t="e">
        <f t="shared" si="16"/>
        <v>#DIV/0!</v>
      </c>
      <c r="U120" s="78">
        <f t="shared" si="16"/>
        <v>63.791666666666664</v>
      </c>
      <c r="V120" s="78">
        <f t="shared" si="16"/>
        <v>63.550000000000004</v>
      </c>
      <c r="W120" s="78">
        <f t="shared" si="16"/>
        <v>67.550000000000011</v>
      </c>
      <c r="X120" s="78">
        <f t="shared" si="16"/>
        <v>85.491666666666674</v>
      </c>
      <c r="Y120" s="78">
        <f t="shared" si="16"/>
        <v>85.533333333333346</v>
      </c>
      <c r="Z120" s="78">
        <f t="shared" si="16"/>
        <v>85.391666666666666</v>
      </c>
      <c r="AA120" s="78">
        <f t="shared" si="16"/>
        <v>65.358333333333334</v>
      </c>
      <c r="AB120" s="78">
        <f t="shared" si="16"/>
        <v>105.48333333333333</v>
      </c>
      <c r="AC120" s="78">
        <f t="shared" si="16"/>
        <v>824.41666666666663</v>
      </c>
      <c r="AD120" s="78">
        <f t="shared" si="16"/>
        <v>21.758333333333336</v>
      </c>
      <c r="AE120" s="102">
        <f>AVERAGE($AE$108:$AE$119)</f>
        <v>573.33333333333337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45422</v>
      </c>
      <c r="B121" s="11">
        <v>8.0833333333333304</v>
      </c>
      <c r="C121" s="306"/>
      <c r="D121" s="17">
        <v>49.2</v>
      </c>
      <c r="E121" s="17">
        <v>93.7</v>
      </c>
      <c r="F121" s="41">
        <v>15.5</v>
      </c>
      <c r="G121" s="306"/>
      <c r="H121" s="17">
        <v>33.1</v>
      </c>
      <c r="I121" s="17">
        <v>95.1</v>
      </c>
      <c r="J121" s="17">
        <v>83.4</v>
      </c>
      <c r="K121" s="98">
        <v>83.2</v>
      </c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>
        <v>32.9</v>
      </c>
      <c r="I122" s="17">
        <v>95.3</v>
      </c>
      <c r="J122" s="17">
        <v>83</v>
      </c>
      <c r="K122" s="98">
        <v>82.7</v>
      </c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>
        <v>33.299999999999997</v>
      </c>
      <c r="I123" s="17">
        <v>96.1</v>
      </c>
      <c r="J123" s="17">
        <v>82.7</v>
      </c>
      <c r="K123" s="98">
        <v>82.4</v>
      </c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>
        <v>35.200000000000003</v>
      </c>
      <c r="I124" s="17">
        <v>95.8</v>
      </c>
      <c r="J124" s="17">
        <v>83.2</v>
      </c>
      <c r="K124" s="98">
        <v>82.9</v>
      </c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>
        <v>37.299999999999997</v>
      </c>
      <c r="I125" s="17">
        <v>95.5</v>
      </c>
      <c r="J125" s="17">
        <v>83.6</v>
      </c>
      <c r="K125" s="98">
        <v>83.3</v>
      </c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>
        <v>38</v>
      </c>
      <c r="I126" s="17">
        <v>93.8</v>
      </c>
      <c r="J126" s="17">
        <v>84</v>
      </c>
      <c r="K126" s="98">
        <v>83.7</v>
      </c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>
        <v>37.4</v>
      </c>
      <c r="I127" s="17">
        <v>94.7</v>
      </c>
      <c r="J127" s="17">
        <v>84.4</v>
      </c>
      <c r="K127" s="98">
        <v>84.1</v>
      </c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>
        <v>36.6</v>
      </c>
      <c r="I128" s="17">
        <v>93.5</v>
      </c>
      <c r="J128" s="17">
        <v>84.8</v>
      </c>
      <c r="K128" s="98">
        <v>84.5</v>
      </c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>
        <v>36.200000000000003</v>
      </c>
      <c r="I129" s="17">
        <v>93.7</v>
      </c>
      <c r="J129" s="17">
        <v>85</v>
      </c>
      <c r="K129" s="98">
        <v>84.8</v>
      </c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>
        <v>35</v>
      </c>
      <c r="I130" s="17">
        <v>93.6</v>
      </c>
      <c r="J130" s="17">
        <v>84.3</v>
      </c>
      <c r="K130" s="98">
        <v>84.1</v>
      </c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>
        <v>35.4</v>
      </c>
      <c r="I131" s="17">
        <v>99</v>
      </c>
      <c r="J131" s="17">
        <v>81</v>
      </c>
      <c r="K131" s="98">
        <v>80.7</v>
      </c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>
        <v>28.3</v>
      </c>
      <c r="I132" s="17">
        <v>95.9</v>
      </c>
      <c r="J132" s="17">
        <v>60.5</v>
      </c>
      <c r="K132" s="98">
        <v>60.2</v>
      </c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>
        <f>AVERAGE($D$121:$D$132)</f>
        <v>49.2</v>
      </c>
      <c r="E133" s="78">
        <f>AVERAGE($E$121:$E$132)</f>
        <v>93.7</v>
      </c>
      <c r="F133" s="102">
        <f>AVERAGE($F$121:$F$132)</f>
        <v>15.5</v>
      </c>
      <c r="G133" s="77" t="e">
        <f>AVERAGE(G121:G132)</f>
        <v>#DIV/0!</v>
      </c>
      <c r="H133" s="78">
        <f>AVERAGE($H$121:$H$132)</f>
        <v>34.891666666666666</v>
      </c>
      <c r="I133" s="78">
        <f>AVERAGE($I$121:$I$132)</f>
        <v>95.166666666666686</v>
      </c>
      <c r="J133" s="78">
        <f>AVERAGE(J121:J132)</f>
        <v>81.658333333333317</v>
      </c>
      <c r="K133" s="103">
        <f>AVERAGE($K$121:$K$132)</f>
        <v>81.38333333333334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45423</v>
      </c>
      <c r="B134" s="11">
        <v>9.0833333333333304</v>
      </c>
      <c r="C134" s="306"/>
      <c r="D134" s="17"/>
      <c r="E134" s="17"/>
      <c r="F134" s="41"/>
      <c r="G134" s="306"/>
      <c r="H134" s="17">
        <v>27.2</v>
      </c>
      <c r="I134" s="17">
        <v>102.3</v>
      </c>
      <c r="J134" s="17">
        <v>57</v>
      </c>
      <c r="K134" s="98">
        <v>56.6</v>
      </c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>
        <v>31.6</v>
      </c>
      <c r="I135" s="17">
        <v>87.8</v>
      </c>
      <c r="J135" s="17">
        <v>75.7</v>
      </c>
      <c r="K135" s="98">
        <v>75.5</v>
      </c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>
        <v>29.3</v>
      </c>
      <c r="I136" s="17">
        <v>0</v>
      </c>
      <c r="J136" s="17">
        <v>82.7</v>
      </c>
      <c r="K136" s="98">
        <v>82.7</v>
      </c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>
        <v>29.2</v>
      </c>
      <c r="I137" s="17">
        <v>0</v>
      </c>
      <c r="J137" s="17">
        <v>80.7</v>
      </c>
      <c r="K137" s="98">
        <v>80.7</v>
      </c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>
        <v>38.799999999999997</v>
      </c>
      <c r="I138" s="17">
        <v>63</v>
      </c>
      <c r="J138" s="17">
        <v>83.1</v>
      </c>
      <c r="K138" s="98">
        <v>82.9</v>
      </c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>
        <v>39.4</v>
      </c>
      <c r="I139" s="17">
        <v>65.900000000000006</v>
      </c>
      <c r="J139" s="17">
        <v>84.2</v>
      </c>
      <c r="K139" s="98">
        <v>84.2</v>
      </c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>
        <v>39.9</v>
      </c>
      <c r="I140" s="17">
        <v>65.900000000000006</v>
      </c>
      <c r="J140" s="17">
        <v>83.7</v>
      </c>
      <c r="K140" s="17">
        <v>83.5</v>
      </c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>
        <v>39.4</v>
      </c>
      <c r="I141" s="17">
        <v>65.900000000000006</v>
      </c>
      <c r="J141" s="17">
        <v>83.5</v>
      </c>
      <c r="K141" s="17">
        <v>83.3</v>
      </c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>
        <v>37.6</v>
      </c>
      <c r="I142" s="17">
        <v>92</v>
      </c>
      <c r="J142" s="17">
        <v>85</v>
      </c>
      <c r="K142" s="17">
        <v>84.8</v>
      </c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>
        <v>37.1</v>
      </c>
      <c r="I143" s="17">
        <v>93</v>
      </c>
      <c r="J143" s="17">
        <v>85</v>
      </c>
      <c r="K143" s="17">
        <v>84.8</v>
      </c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>
        <v>29.7</v>
      </c>
      <c r="I144" s="17">
        <v>95.3</v>
      </c>
      <c r="J144" s="17">
        <v>83.9</v>
      </c>
      <c r="K144" s="17">
        <v>83.6</v>
      </c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>
        <v>31</v>
      </c>
      <c r="I145" s="17">
        <v>96.9</v>
      </c>
      <c r="J145" s="17">
        <v>85.4</v>
      </c>
      <c r="K145" s="17">
        <v>83.1</v>
      </c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>
        <f>AVERAGE($H$134:$H$145)</f>
        <v>34.183333333333337</v>
      </c>
      <c r="I146" s="78">
        <f>AVERAGE($I$134:$I$145)</f>
        <v>68.999999999999986</v>
      </c>
      <c r="J146" s="78">
        <f>AVERAGE(J134:J145)</f>
        <v>80.824999999999989</v>
      </c>
      <c r="K146" s="103">
        <f>AVERAGE($K$134:$K$145)</f>
        <v>80.47499999999998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45424</v>
      </c>
      <c r="B147" s="11">
        <v>10.0833333333333</v>
      </c>
      <c r="C147" s="306"/>
      <c r="D147" s="17"/>
      <c r="E147" s="17"/>
      <c r="F147" s="41"/>
      <c r="G147" s="306"/>
      <c r="H147" s="17">
        <v>32.4</v>
      </c>
      <c r="I147" s="17">
        <v>94.1</v>
      </c>
      <c r="J147" s="17">
        <v>82.6</v>
      </c>
      <c r="K147" s="98">
        <v>82.4</v>
      </c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>
        <v>32.200000000000003</v>
      </c>
      <c r="I148" s="17">
        <v>95.5</v>
      </c>
      <c r="J148" s="17">
        <v>82.4</v>
      </c>
      <c r="K148" s="98">
        <v>82.1</v>
      </c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>
        <v>32.4</v>
      </c>
      <c r="I149" s="17">
        <v>95.7</v>
      </c>
      <c r="J149" s="17">
        <v>82.4</v>
      </c>
      <c r="K149" s="98">
        <v>82.1</v>
      </c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>
        <v>34</v>
      </c>
      <c r="I150" s="17">
        <v>95.4</v>
      </c>
      <c r="J150" s="17">
        <v>82.6</v>
      </c>
      <c r="K150" s="98">
        <v>82.3</v>
      </c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>
        <v>37.700000000000003</v>
      </c>
      <c r="I151" s="17">
        <v>92</v>
      </c>
      <c r="J151" s="17">
        <v>83.6</v>
      </c>
      <c r="K151" s="98">
        <v>83.3</v>
      </c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>
        <v>37.299999999999997</v>
      </c>
      <c r="I152" s="17">
        <v>93.7</v>
      </c>
      <c r="J152" s="17">
        <v>85</v>
      </c>
      <c r="K152" s="98">
        <v>84.7</v>
      </c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>
        <v>40.6</v>
      </c>
      <c r="I153" s="17">
        <v>67.400000000000006</v>
      </c>
      <c r="J153" s="17">
        <v>83</v>
      </c>
      <c r="K153" s="98">
        <v>82.8</v>
      </c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>
        <v>38.6</v>
      </c>
      <c r="I154" s="17">
        <v>98.5</v>
      </c>
      <c r="J154" s="17">
        <v>84.6</v>
      </c>
      <c r="K154" s="98">
        <v>84.3</v>
      </c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>
        <v>37.4</v>
      </c>
      <c r="I155" s="17">
        <v>98.6</v>
      </c>
      <c r="J155" s="17">
        <v>85.2</v>
      </c>
      <c r="K155" s="98">
        <v>84.9</v>
      </c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>
        <v>35.4</v>
      </c>
      <c r="I156" s="17">
        <v>99.8</v>
      </c>
      <c r="J156" s="17">
        <v>84.4</v>
      </c>
      <c r="K156" s="98">
        <v>84</v>
      </c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>
        <v>34.700000000000003</v>
      </c>
      <c r="I157" s="17">
        <v>99.2</v>
      </c>
      <c r="J157" s="17">
        <v>83.1</v>
      </c>
      <c r="K157" s="98">
        <v>82.9</v>
      </c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>
        <v>34.6</v>
      </c>
      <c r="I158" s="17">
        <v>97.9</v>
      </c>
      <c r="J158" s="17">
        <v>82.2</v>
      </c>
      <c r="K158" s="145">
        <v>81.900000000000006</v>
      </c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>
        <f>AVERAGE($H$147:$H$158)</f>
        <v>35.608333333333327</v>
      </c>
      <c r="I159" s="78">
        <f>AVERAGE($I$147:$I$158)</f>
        <v>93.983333333333348</v>
      </c>
      <c r="J159" s="78">
        <f>AVERAGE(J147:J158)</f>
        <v>83.425000000000011</v>
      </c>
      <c r="K159" s="103">
        <f>AVERAGE($K$147:$K$158)</f>
        <v>83.141666666666652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45425</v>
      </c>
      <c r="B160" s="11">
        <v>11.0833333333333</v>
      </c>
      <c r="C160" s="306"/>
      <c r="D160" s="17"/>
      <c r="E160" s="17"/>
      <c r="F160" s="41"/>
      <c r="G160" s="306"/>
      <c r="H160" s="17">
        <v>33.799999999999997</v>
      </c>
      <c r="I160" s="17">
        <v>95.5</v>
      </c>
      <c r="J160" s="17">
        <v>82.9</v>
      </c>
      <c r="K160" s="98">
        <v>82.6</v>
      </c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>
        <v>33.9</v>
      </c>
      <c r="I161" s="17">
        <v>95.4</v>
      </c>
      <c r="J161" s="17">
        <v>83.3</v>
      </c>
      <c r="K161" s="98">
        <v>83</v>
      </c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>
        <v>33.700000000000003</v>
      </c>
      <c r="I162" s="17">
        <v>93.8</v>
      </c>
      <c r="J162" s="17">
        <v>84.1</v>
      </c>
      <c r="K162" s="98">
        <v>83.8</v>
      </c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>
        <v>34.700000000000003</v>
      </c>
      <c r="I163" s="17">
        <v>96.2</v>
      </c>
      <c r="J163" s="17">
        <v>82.7</v>
      </c>
      <c r="K163" s="98">
        <v>82.4</v>
      </c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>
        <v>35.299999999999997</v>
      </c>
      <c r="I164" s="17">
        <v>0</v>
      </c>
      <c r="J164" s="17">
        <v>79.3</v>
      </c>
      <c r="K164" s="98">
        <v>79.2</v>
      </c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>
        <v>35.1</v>
      </c>
      <c r="I165" s="17">
        <v>63</v>
      </c>
      <c r="J165" s="17">
        <v>79.2</v>
      </c>
      <c r="K165" s="98">
        <v>79.099999999999994</v>
      </c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>
        <v>35.4</v>
      </c>
      <c r="I166" s="17">
        <v>62.7</v>
      </c>
      <c r="J166" s="17">
        <v>79.099999999999994</v>
      </c>
      <c r="K166" s="98">
        <v>78.900000000000006</v>
      </c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>
        <v>35.9</v>
      </c>
      <c r="I167" s="17">
        <v>62.9</v>
      </c>
      <c r="J167" s="17">
        <v>78.900000000000006</v>
      </c>
      <c r="K167" s="98">
        <v>78.8</v>
      </c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>
        <v>35.4</v>
      </c>
      <c r="I168" s="17">
        <v>0</v>
      </c>
      <c r="J168" s="17">
        <v>78</v>
      </c>
      <c r="K168" s="98">
        <v>78</v>
      </c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>
        <v>32.799999999999997</v>
      </c>
      <c r="I169" s="17">
        <v>82.2</v>
      </c>
      <c r="J169" s="17">
        <v>80.8</v>
      </c>
      <c r="K169" s="98">
        <v>80.599999999999994</v>
      </c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>
        <v>32</v>
      </c>
      <c r="I170" s="17">
        <v>79.8</v>
      </c>
      <c r="J170" s="17">
        <v>82.1</v>
      </c>
      <c r="K170" s="98">
        <v>81.900000000000006</v>
      </c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>
        <v>32.1</v>
      </c>
      <c r="I171" s="17">
        <v>83.8</v>
      </c>
      <c r="J171" s="17">
        <v>83.2</v>
      </c>
      <c r="K171" s="40">
        <v>83</v>
      </c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>
        <f>AVERAGE($H$160:$H$171)</f>
        <v>34.174999999999997</v>
      </c>
      <c r="I172" s="78">
        <f>AVERAGE($I$160:$I$171)</f>
        <v>67.941666666666663</v>
      </c>
      <c r="J172" s="78">
        <f>AVERAGE(J160:J171)</f>
        <v>81.13333333333334</v>
      </c>
      <c r="K172" s="103">
        <f>AVERAGE($K$160:$K$171)</f>
        <v>80.941666666666649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45426</v>
      </c>
      <c r="B173" s="11">
        <v>12.0833333333333</v>
      </c>
      <c r="C173" s="306"/>
      <c r="D173" s="17"/>
      <c r="E173" s="17"/>
      <c r="F173" s="41"/>
      <c r="G173" s="306"/>
      <c r="H173" s="17">
        <v>32</v>
      </c>
      <c r="I173" s="17">
        <v>82.6</v>
      </c>
      <c r="J173" s="17">
        <v>83.8</v>
      </c>
      <c r="K173" s="98">
        <v>83.6</v>
      </c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>
        <v>32.4</v>
      </c>
      <c r="I174" s="17">
        <v>81.900000000000006</v>
      </c>
      <c r="J174" s="17">
        <v>84.1</v>
      </c>
      <c r="K174" s="98">
        <v>83.9</v>
      </c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>
        <v>32.299999999999997</v>
      </c>
      <c r="I175" s="17">
        <v>83.4</v>
      </c>
      <c r="J175" s="17">
        <v>83.4</v>
      </c>
      <c r="K175" s="98">
        <v>83.2</v>
      </c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>
        <v>33.5</v>
      </c>
      <c r="I176" s="17">
        <v>84.2</v>
      </c>
      <c r="J176" s="17">
        <v>83.3</v>
      </c>
      <c r="K176" s="98">
        <v>83.1</v>
      </c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>
        <v>35.700000000000003</v>
      </c>
      <c r="I177" s="17">
        <v>83.2</v>
      </c>
      <c r="J177" s="17">
        <v>83.7</v>
      </c>
      <c r="K177" s="98">
        <v>83.5</v>
      </c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>
        <v>37.200000000000003</v>
      </c>
      <c r="I178" s="17">
        <v>83.5</v>
      </c>
      <c r="J178" s="17">
        <v>82.5</v>
      </c>
      <c r="K178" s="98">
        <v>82.2</v>
      </c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>
        <v>40.299999999999997</v>
      </c>
      <c r="I179" s="17">
        <v>67.7</v>
      </c>
      <c r="J179" s="17">
        <v>80.599999999999994</v>
      </c>
      <c r="K179" s="98">
        <v>80.400000000000006</v>
      </c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>
        <v>40.1</v>
      </c>
      <c r="I180" s="17">
        <v>68.5</v>
      </c>
      <c r="J180" s="17">
        <v>80.2</v>
      </c>
      <c r="K180" s="98">
        <v>80</v>
      </c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>
        <v>36.700000000000003</v>
      </c>
      <c r="I181" s="17">
        <v>95.6</v>
      </c>
      <c r="J181" s="17">
        <v>82.1</v>
      </c>
      <c r="K181" s="98">
        <v>81.8</v>
      </c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>
        <v>35.299999999999997</v>
      </c>
      <c r="I182" s="17">
        <v>93.5</v>
      </c>
      <c r="J182" s="17">
        <v>83.7</v>
      </c>
      <c r="K182" s="98">
        <v>83.4</v>
      </c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>
        <v>34</v>
      </c>
      <c r="I183" s="17">
        <v>94.4</v>
      </c>
      <c r="J183" s="17">
        <v>84</v>
      </c>
      <c r="K183" s="98">
        <v>83.8</v>
      </c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>
        <v>33.9</v>
      </c>
      <c r="I184" s="17">
        <v>93.6</v>
      </c>
      <c r="J184" s="17">
        <v>84.1</v>
      </c>
      <c r="K184" s="40">
        <v>83.8</v>
      </c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>
        <f>AVERAGE($H$173:$H$184)</f>
        <v>35.283333333333331</v>
      </c>
      <c r="I185" s="78">
        <f>AVERAGE($I$173:$I$184)</f>
        <v>84.341666666666669</v>
      </c>
      <c r="J185" s="78">
        <f>AVERAGE(J173:J184)</f>
        <v>82.958333333333343</v>
      </c>
      <c r="K185" s="103">
        <f>AVERAGE($K$173:$K$184)</f>
        <v>82.72499999999998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45427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45428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45429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45430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45431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45432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45433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45435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45436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45437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45438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45439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45440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45441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 t="s">
        <v>151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45443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E52" sqref="E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F52" sqref="F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F52" sqref="F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F52" sqref="F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F52" sqref="F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H52" sqref="H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6"/>
  <sheetViews>
    <sheetView workbookViewId="0">
      <selection activeCell="H52" sqref="H52"/>
    </sheetView>
  </sheetViews>
  <sheetFormatPr defaultRowHeight="14.5" x14ac:dyDescent="0.35"/>
  <sheetData>
    <row r="1" spans="1:54" ht="15" thickBot="1" x14ac:dyDescent="0.4">
      <c r="A1" s="61"/>
      <c r="B1" s="86"/>
      <c r="C1" s="300" t="s">
        <v>0</v>
      </c>
      <c r="D1" s="301"/>
      <c r="E1" s="301"/>
      <c r="F1" s="302"/>
      <c r="G1" s="300" t="s">
        <v>74</v>
      </c>
      <c r="H1" s="301"/>
      <c r="I1" s="301"/>
      <c r="J1" s="301"/>
      <c r="K1" s="308"/>
      <c r="L1" s="300" t="s">
        <v>99</v>
      </c>
      <c r="M1" s="301"/>
      <c r="N1" s="301"/>
      <c r="O1" s="302"/>
      <c r="P1" s="309" t="s">
        <v>68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2"/>
      <c r="AF1" s="300" t="s">
        <v>75</v>
      </c>
      <c r="AG1" s="301"/>
      <c r="AH1" s="301"/>
      <c r="AI1" s="301"/>
      <c r="AJ1" s="301"/>
      <c r="AK1" s="301"/>
      <c r="AL1" s="301"/>
      <c r="AM1" s="301"/>
      <c r="AN1" s="301"/>
      <c r="AO1" s="301"/>
      <c r="AP1" s="301"/>
      <c r="AQ1" s="301"/>
      <c r="AR1" s="301"/>
      <c r="AS1" s="301"/>
      <c r="AT1" s="301"/>
      <c r="AU1" s="302"/>
      <c r="AV1" s="270" t="s">
        <v>3</v>
      </c>
      <c r="AW1" s="271"/>
      <c r="AX1" s="271"/>
      <c r="AY1" s="271"/>
      <c r="AZ1" s="271"/>
      <c r="BA1" s="307"/>
      <c r="BB1" s="87" t="s">
        <v>100</v>
      </c>
    </row>
    <row r="2" spans="1:54" ht="72" x14ac:dyDescent="0.35">
      <c r="A2" s="66" t="s">
        <v>4</v>
      </c>
      <c r="B2" s="88" t="s">
        <v>5</v>
      </c>
      <c r="C2" s="66" t="s">
        <v>101</v>
      </c>
      <c r="D2" s="67" t="s">
        <v>7</v>
      </c>
      <c r="E2" s="67" t="s">
        <v>8</v>
      </c>
      <c r="F2" s="68" t="s">
        <v>9</v>
      </c>
      <c r="G2" s="66" t="s">
        <v>102</v>
      </c>
      <c r="H2" s="67" t="s">
        <v>11</v>
      </c>
      <c r="I2" s="67" t="s">
        <v>12</v>
      </c>
      <c r="J2" s="67" t="s">
        <v>13</v>
      </c>
      <c r="K2" s="88" t="s">
        <v>14</v>
      </c>
      <c r="L2" s="66" t="s">
        <v>103</v>
      </c>
      <c r="M2" s="89" t="s">
        <v>104</v>
      </c>
      <c r="N2" s="67" t="s">
        <v>105</v>
      </c>
      <c r="O2" s="68" t="s">
        <v>106</v>
      </c>
      <c r="P2" s="89" t="s">
        <v>15</v>
      </c>
      <c r="Q2" s="67" t="s">
        <v>16</v>
      </c>
      <c r="R2" s="67" t="s">
        <v>17</v>
      </c>
      <c r="S2" s="67" t="s">
        <v>18</v>
      </c>
      <c r="T2" s="67" t="s">
        <v>19</v>
      </c>
      <c r="U2" s="67" t="s">
        <v>20</v>
      </c>
      <c r="V2" s="67" t="s">
        <v>21</v>
      </c>
      <c r="W2" s="67" t="s">
        <v>22</v>
      </c>
      <c r="X2" s="67" t="s">
        <v>23</v>
      </c>
      <c r="Y2" s="67" t="s">
        <v>24</v>
      </c>
      <c r="Z2" s="67" t="s">
        <v>25</v>
      </c>
      <c r="AA2" s="67" t="s">
        <v>26</v>
      </c>
      <c r="AB2" s="67" t="s">
        <v>27</v>
      </c>
      <c r="AC2" s="67" t="s">
        <v>28</v>
      </c>
      <c r="AD2" s="67" t="s">
        <v>29</v>
      </c>
      <c r="AE2" s="68" t="s">
        <v>30</v>
      </c>
      <c r="AF2" s="66" t="s">
        <v>15</v>
      </c>
      <c r="AG2" s="67" t="s">
        <v>16</v>
      </c>
      <c r="AH2" s="67" t="s">
        <v>17</v>
      </c>
      <c r="AI2" s="67" t="s">
        <v>18</v>
      </c>
      <c r="AJ2" s="67" t="s">
        <v>19</v>
      </c>
      <c r="AK2" s="67" t="s">
        <v>20</v>
      </c>
      <c r="AL2" s="67" t="s">
        <v>21</v>
      </c>
      <c r="AM2" s="67" t="s">
        <v>22</v>
      </c>
      <c r="AN2" s="67" t="s">
        <v>23</v>
      </c>
      <c r="AO2" s="67" t="s">
        <v>24</v>
      </c>
      <c r="AP2" s="67" t="s">
        <v>25</v>
      </c>
      <c r="AQ2" s="67" t="s">
        <v>26</v>
      </c>
      <c r="AR2" s="67" t="s">
        <v>27</v>
      </c>
      <c r="AS2" s="67" t="s">
        <v>28</v>
      </c>
      <c r="AT2" s="67" t="s">
        <v>29</v>
      </c>
      <c r="AU2" s="68" t="s">
        <v>30</v>
      </c>
      <c r="AV2" s="3" t="s">
        <v>107</v>
      </c>
      <c r="AW2" s="5" t="s">
        <v>32</v>
      </c>
      <c r="AX2" s="5" t="s">
        <v>33</v>
      </c>
      <c r="AY2" s="5" t="s">
        <v>36</v>
      </c>
      <c r="AZ2" s="5" t="s">
        <v>35</v>
      </c>
      <c r="BA2" s="4" t="s">
        <v>34</v>
      </c>
      <c r="BB2" s="90" t="s">
        <v>108</v>
      </c>
    </row>
    <row r="3" spans="1:54" ht="19" x14ac:dyDescent="0.35">
      <c r="A3" s="69"/>
      <c r="B3" s="91"/>
      <c r="C3" s="69" t="s">
        <v>37</v>
      </c>
      <c r="D3" s="70" t="s">
        <v>38</v>
      </c>
      <c r="E3" s="70" t="s">
        <v>39</v>
      </c>
      <c r="F3" s="71" t="s">
        <v>40</v>
      </c>
      <c r="G3" s="69" t="s">
        <v>37</v>
      </c>
      <c r="H3" s="70" t="s">
        <v>41</v>
      </c>
      <c r="I3" s="70" t="s">
        <v>42</v>
      </c>
      <c r="J3" s="70" t="s">
        <v>43</v>
      </c>
      <c r="K3" s="91" t="s">
        <v>44</v>
      </c>
      <c r="L3" s="92" t="s">
        <v>37</v>
      </c>
      <c r="M3" s="93" t="s">
        <v>109</v>
      </c>
      <c r="N3" s="94" t="s">
        <v>110</v>
      </c>
      <c r="O3" s="95" t="s">
        <v>111</v>
      </c>
      <c r="P3" s="96" t="s">
        <v>45</v>
      </c>
      <c r="Q3" s="70" t="s">
        <v>46</v>
      </c>
      <c r="R3" s="70" t="s">
        <v>47</v>
      </c>
      <c r="S3" s="70" t="s">
        <v>48</v>
      </c>
      <c r="T3" s="70" t="s">
        <v>49</v>
      </c>
      <c r="U3" s="70" t="s">
        <v>50</v>
      </c>
      <c r="V3" s="70" t="s">
        <v>51</v>
      </c>
      <c r="W3" s="70" t="s">
        <v>52</v>
      </c>
      <c r="X3" s="70" t="s">
        <v>53</v>
      </c>
      <c r="Y3" s="70" t="s">
        <v>54</v>
      </c>
      <c r="Z3" s="70" t="s">
        <v>55</v>
      </c>
      <c r="AA3" s="70" t="s">
        <v>56</v>
      </c>
      <c r="AB3" s="70" t="s">
        <v>57</v>
      </c>
      <c r="AC3" s="70" t="s">
        <v>58</v>
      </c>
      <c r="AD3" s="70" t="s">
        <v>59</v>
      </c>
      <c r="AE3" s="71" t="s">
        <v>60</v>
      </c>
      <c r="AF3" s="69" t="s">
        <v>76</v>
      </c>
      <c r="AG3" s="70" t="s">
        <v>77</v>
      </c>
      <c r="AH3" s="70" t="s">
        <v>78</v>
      </c>
      <c r="AI3" s="70" t="s">
        <v>79</v>
      </c>
      <c r="AJ3" s="70" t="s">
        <v>80</v>
      </c>
      <c r="AK3" s="70" t="s">
        <v>81</v>
      </c>
      <c r="AL3" s="70" t="s">
        <v>82</v>
      </c>
      <c r="AM3" s="70" t="s">
        <v>83</v>
      </c>
      <c r="AN3" s="70" t="s">
        <v>84</v>
      </c>
      <c r="AO3" s="70" t="s">
        <v>85</v>
      </c>
      <c r="AP3" s="70" t="s">
        <v>86</v>
      </c>
      <c r="AQ3" s="70" t="s">
        <v>87</v>
      </c>
      <c r="AR3" s="70" t="s">
        <v>88</v>
      </c>
      <c r="AS3" s="70" t="s">
        <v>89</v>
      </c>
      <c r="AT3" s="70" t="s">
        <v>90</v>
      </c>
      <c r="AU3" s="71" t="s">
        <v>91</v>
      </c>
      <c r="AV3" s="69" t="s">
        <v>112</v>
      </c>
      <c r="AW3" s="70" t="s">
        <v>62</v>
      </c>
      <c r="AX3" s="70" t="s">
        <v>63</v>
      </c>
      <c r="AY3" s="70" t="s">
        <v>66</v>
      </c>
      <c r="AZ3" s="70" t="s">
        <v>65</v>
      </c>
      <c r="BA3" s="91" t="s">
        <v>64</v>
      </c>
      <c r="BB3" s="97"/>
    </row>
    <row r="4" spans="1:54" x14ac:dyDescent="0.35">
      <c r="A4" s="268">
        <v>45292</v>
      </c>
      <c r="B4" s="11">
        <v>8.3333333333333329E-2</v>
      </c>
      <c r="C4" s="306"/>
      <c r="D4" s="17"/>
      <c r="E4" s="17"/>
      <c r="F4" s="41"/>
      <c r="G4" s="306"/>
      <c r="H4" s="17"/>
      <c r="I4" s="17"/>
      <c r="J4" s="17"/>
      <c r="K4" s="98"/>
      <c r="L4" s="286">
        <f>G4-C4</f>
        <v>0</v>
      </c>
      <c r="M4" s="99"/>
      <c r="N4" s="17"/>
      <c r="O4" s="41"/>
      <c r="P4" s="99"/>
      <c r="Q4" s="17"/>
      <c r="R4" s="17"/>
      <c r="S4" s="17"/>
      <c r="T4" s="17"/>
      <c r="U4" s="17"/>
      <c r="V4" s="17"/>
      <c r="W4" s="17"/>
      <c r="X4" s="17"/>
      <c r="Y4" s="160"/>
      <c r="Z4" s="17"/>
      <c r="AA4" s="17"/>
      <c r="AB4" s="17"/>
      <c r="AC4" s="17"/>
      <c r="AD4" s="17"/>
      <c r="AE4" s="41"/>
      <c r="AF4" s="100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41"/>
      <c r="AV4" s="286"/>
      <c r="AW4" s="17"/>
      <c r="AX4" s="17"/>
      <c r="AY4" s="17"/>
      <c r="AZ4" s="41"/>
      <c r="BA4" s="98"/>
      <c r="BB4" s="101"/>
    </row>
    <row r="5" spans="1:54" x14ac:dyDescent="0.35">
      <c r="A5" s="266"/>
      <c r="B5" s="11">
        <v>0.16666666666666699</v>
      </c>
      <c r="C5" s="266"/>
      <c r="D5" s="17"/>
      <c r="E5" s="17"/>
      <c r="F5" s="41"/>
      <c r="G5" s="311"/>
      <c r="H5" s="17"/>
      <c r="I5" s="17"/>
      <c r="J5" s="17"/>
      <c r="K5" s="98"/>
      <c r="L5" s="266"/>
      <c r="M5" s="99"/>
      <c r="N5" s="17"/>
      <c r="O5" s="41"/>
      <c r="P5" s="99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41"/>
      <c r="AF5" s="100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1"/>
      <c r="AV5" s="266"/>
      <c r="AW5" s="17"/>
      <c r="AX5" s="17"/>
      <c r="AY5" s="17"/>
      <c r="AZ5" s="41"/>
      <c r="BA5" s="98"/>
      <c r="BB5" s="101"/>
    </row>
    <row r="6" spans="1:54" x14ac:dyDescent="0.35">
      <c r="A6" s="266"/>
      <c r="B6" s="11">
        <v>0.25</v>
      </c>
      <c r="C6" s="266"/>
      <c r="D6" s="17"/>
      <c r="E6" s="17"/>
      <c r="F6" s="41"/>
      <c r="G6" s="311"/>
      <c r="H6" s="17"/>
      <c r="I6" s="17"/>
      <c r="J6" s="17"/>
      <c r="K6" s="98"/>
      <c r="L6" s="266"/>
      <c r="M6" s="99"/>
      <c r="N6" s="17"/>
      <c r="O6" s="41"/>
      <c r="P6" s="99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41"/>
      <c r="AF6" s="100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41"/>
      <c r="AV6" s="266"/>
      <c r="AW6" s="17"/>
      <c r="AX6" s="17"/>
      <c r="AY6" s="17"/>
      <c r="AZ6" s="41"/>
      <c r="BA6" s="98"/>
      <c r="BB6" s="101"/>
    </row>
    <row r="7" spans="1:54" x14ac:dyDescent="0.35">
      <c r="A7" s="266"/>
      <c r="B7" s="11">
        <v>0.33333333333333298</v>
      </c>
      <c r="C7" s="266"/>
      <c r="D7" s="17"/>
      <c r="E7" s="17"/>
      <c r="F7" s="41"/>
      <c r="G7" s="311"/>
      <c r="H7" s="17"/>
      <c r="I7" s="17"/>
      <c r="J7" s="17"/>
      <c r="K7" s="98"/>
      <c r="L7" s="266"/>
      <c r="M7" s="99"/>
      <c r="N7" s="17"/>
      <c r="O7" s="41"/>
      <c r="P7" s="99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41"/>
      <c r="AF7" s="100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1"/>
      <c r="AV7" s="266"/>
      <c r="AW7" s="17"/>
      <c r="AX7" s="17"/>
      <c r="AY7" s="17"/>
      <c r="AZ7" s="41"/>
      <c r="BA7" s="98"/>
      <c r="BB7" s="101"/>
    </row>
    <row r="8" spans="1:54" x14ac:dyDescent="0.35">
      <c r="A8" s="266"/>
      <c r="B8" s="11">
        <v>0.41666666666666702</v>
      </c>
      <c r="C8" s="266"/>
      <c r="D8" s="17"/>
      <c r="E8" s="17"/>
      <c r="F8" s="41"/>
      <c r="G8" s="311"/>
      <c r="H8" s="17"/>
      <c r="I8" s="17"/>
      <c r="J8" s="17"/>
      <c r="K8" s="98"/>
      <c r="L8" s="266"/>
      <c r="M8" s="99"/>
      <c r="N8" s="17"/>
      <c r="O8" s="41"/>
      <c r="P8" s="99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41"/>
      <c r="AF8" s="100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41"/>
      <c r="AV8" s="266"/>
      <c r="AW8" s="17"/>
      <c r="AX8" s="17"/>
      <c r="AY8" s="17"/>
      <c r="AZ8" s="41"/>
      <c r="BA8" s="98"/>
      <c r="BB8" s="101"/>
    </row>
    <row r="9" spans="1:54" x14ac:dyDescent="0.35">
      <c r="A9" s="266"/>
      <c r="B9" s="11">
        <v>0.5</v>
      </c>
      <c r="C9" s="266"/>
      <c r="D9" s="17"/>
      <c r="E9" s="17"/>
      <c r="F9" s="41"/>
      <c r="G9" s="311"/>
      <c r="H9" s="17"/>
      <c r="I9" s="17"/>
      <c r="J9" s="17"/>
      <c r="K9" s="98"/>
      <c r="L9" s="266"/>
      <c r="M9" s="99"/>
      <c r="N9" s="17"/>
      <c r="O9" s="41"/>
      <c r="P9" s="99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41"/>
      <c r="AF9" s="100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41"/>
      <c r="AV9" s="266"/>
      <c r="AW9" s="17"/>
      <c r="AX9" s="17"/>
      <c r="AY9" s="17"/>
      <c r="AZ9" s="41"/>
      <c r="BA9" s="98"/>
      <c r="BB9" s="101"/>
    </row>
    <row r="10" spans="1:54" x14ac:dyDescent="0.35">
      <c r="A10" s="266"/>
      <c r="B10" s="11">
        <v>0.58333333333333304</v>
      </c>
      <c r="C10" s="266"/>
      <c r="D10" s="17"/>
      <c r="E10" s="17"/>
      <c r="F10" s="41"/>
      <c r="G10" s="311"/>
      <c r="H10" s="17"/>
      <c r="I10" s="17"/>
      <c r="J10" s="17"/>
      <c r="K10" s="98"/>
      <c r="L10" s="266"/>
      <c r="M10" s="99"/>
      <c r="N10" s="17"/>
      <c r="O10" s="41"/>
      <c r="P10" s="99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41"/>
      <c r="AF10" s="100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41"/>
      <c r="AV10" s="266"/>
      <c r="AW10" s="17"/>
      <c r="AX10" s="17"/>
      <c r="AY10" s="17"/>
      <c r="AZ10" s="41"/>
      <c r="BA10" s="98"/>
      <c r="BB10" s="101"/>
    </row>
    <row r="11" spans="1:54" x14ac:dyDescent="0.35">
      <c r="A11" s="266"/>
      <c r="B11" s="11">
        <v>0.66666666666666696</v>
      </c>
      <c r="C11" s="266"/>
      <c r="D11" s="17"/>
      <c r="E11" s="17"/>
      <c r="F11" s="41"/>
      <c r="G11" s="311"/>
      <c r="H11" s="17"/>
      <c r="I11" s="17"/>
      <c r="J11" s="17"/>
      <c r="K11" s="98"/>
      <c r="L11" s="266"/>
      <c r="M11" s="99"/>
      <c r="N11" s="17"/>
      <c r="O11" s="41"/>
      <c r="P11" s="99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41"/>
      <c r="AF11" s="100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1"/>
      <c r="AV11" s="266"/>
      <c r="AW11" s="17"/>
      <c r="AX11" s="17"/>
      <c r="AY11" s="17"/>
      <c r="AZ11" s="41"/>
      <c r="BA11" s="98"/>
      <c r="BB11" s="101"/>
    </row>
    <row r="12" spans="1:54" x14ac:dyDescent="0.35">
      <c r="A12" s="266"/>
      <c r="B12" s="11">
        <v>0.75</v>
      </c>
      <c r="C12" s="266"/>
      <c r="D12" s="17"/>
      <c r="E12" s="17"/>
      <c r="F12" s="41"/>
      <c r="G12" s="311"/>
      <c r="H12" s="17"/>
      <c r="I12" s="17"/>
      <c r="J12" s="17"/>
      <c r="K12" s="98"/>
      <c r="L12" s="266"/>
      <c r="M12" s="99"/>
      <c r="N12" s="17"/>
      <c r="O12" s="41"/>
      <c r="P12" s="99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41"/>
      <c r="AF12" s="100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1"/>
      <c r="AV12" s="266"/>
      <c r="AW12" s="17"/>
      <c r="AX12" s="17"/>
      <c r="AY12" s="17"/>
      <c r="AZ12" s="41"/>
      <c r="BA12" s="98"/>
      <c r="BB12" s="101"/>
    </row>
    <row r="13" spans="1:54" x14ac:dyDescent="0.35">
      <c r="A13" s="266"/>
      <c r="B13" s="11">
        <v>0.83333333333333304</v>
      </c>
      <c r="C13" s="266"/>
      <c r="D13" s="17"/>
      <c r="E13" s="17"/>
      <c r="F13" s="41"/>
      <c r="G13" s="311"/>
      <c r="H13" s="17"/>
      <c r="I13" s="17"/>
      <c r="J13" s="17"/>
      <c r="K13" s="98"/>
      <c r="L13" s="266"/>
      <c r="M13" s="99"/>
      <c r="N13" s="17"/>
      <c r="O13" s="41"/>
      <c r="P13" s="99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41"/>
      <c r="AF13" s="100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1"/>
      <c r="AV13" s="266"/>
      <c r="AW13" s="17"/>
      <c r="AX13" s="17"/>
      <c r="AY13" s="17"/>
      <c r="AZ13" s="41"/>
      <c r="BA13" s="98"/>
      <c r="BB13" s="101"/>
    </row>
    <row r="14" spans="1:54" x14ac:dyDescent="0.35">
      <c r="A14" s="266"/>
      <c r="B14" s="11">
        <v>0.91666666666666696</v>
      </c>
      <c r="C14" s="266"/>
      <c r="D14" s="17"/>
      <c r="E14" s="17"/>
      <c r="F14" s="41"/>
      <c r="G14" s="311"/>
      <c r="H14" s="17"/>
      <c r="I14" s="17"/>
      <c r="J14" s="17"/>
      <c r="K14" s="98"/>
      <c r="L14" s="266"/>
      <c r="M14" s="99"/>
      <c r="N14" s="17"/>
      <c r="O14" s="41"/>
      <c r="P14" s="99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41"/>
      <c r="AF14" s="100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41"/>
      <c r="AV14" s="266"/>
      <c r="AW14" s="17"/>
      <c r="AX14" s="17"/>
      <c r="AY14" s="17"/>
      <c r="AZ14" s="41"/>
      <c r="BA14" s="98"/>
      <c r="BB14" s="101"/>
    </row>
    <row r="15" spans="1:54" x14ac:dyDescent="0.35">
      <c r="A15" s="267"/>
      <c r="B15" s="11">
        <v>0</v>
      </c>
      <c r="C15" s="267"/>
      <c r="D15" s="17"/>
      <c r="E15" s="17"/>
      <c r="F15" s="41"/>
      <c r="G15" s="312"/>
      <c r="H15" s="17"/>
      <c r="I15" s="17"/>
      <c r="J15" s="17"/>
      <c r="K15" s="98"/>
      <c r="L15" s="267"/>
      <c r="M15" s="99"/>
      <c r="N15" s="17"/>
      <c r="O15" s="41"/>
      <c r="P15" s="99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41"/>
      <c r="AF15" s="100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41"/>
      <c r="AV15" s="267"/>
      <c r="AW15" s="17"/>
      <c r="AX15" s="17"/>
      <c r="AY15" s="17"/>
      <c r="AZ15" s="41"/>
      <c r="BA15" s="98"/>
      <c r="BB15" s="101"/>
    </row>
    <row r="16" spans="1:54" x14ac:dyDescent="0.35">
      <c r="A16" s="291" t="s">
        <v>92</v>
      </c>
      <c r="B16" s="285"/>
      <c r="C16" s="78" t="e">
        <f>AVERAGE($C$4:$C$15)</f>
        <v>#DIV/0!</v>
      </c>
      <c r="D16" s="78" t="e">
        <f>AVERAGE($D$4:$D$15)</f>
        <v>#DIV/0!</v>
      </c>
      <c r="E16" s="78" t="e">
        <f>AVERAGE($E$4:$E$15)</f>
        <v>#DIV/0!</v>
      </c>
      <c r="F16" s="102" t="e">
        <f>AVERAGE($F$4:$F$15)</f>
        <v>#DIV/0!</v>
      </c>
      <c r="G16" s="77" t="e">
        <f>AVERAGE(G4:G15)</f>
        <v>#DIV/0!</v>
      </c>
      <c r="H16" s="78" t="e">
        <f>AVERAGE($H$4:$H$15)</f>
        <v>#DIV/0!</v>
      </c>
      <c r="I16" s="78" t="e">
        <f>AVERAGE($I$4:$I$15)</f>
        <v>#DIV/0!</v>
      </c>
      <c r="J16" s="78" t="e">
        <f>AVERAGE(J4:J15)</f>
        <v>#DIV/0!</v>
      </c>
      <c r="K16" s="103" t="e">
        <f>AVERAGE($K$4:$K$15)</f>
        <v>#DIV/0!</v>
      </c>
      <c r="L16" s="104">
        <f t="shared" ref="L16:AD16" si="0">AVERAGE(L4:L15)</f>
        <v>0</v>
      </c>
      <c r="M16" s="103" t="e">
        <f t="shared" si="0"/>
        <v>#DIV/0!</v>
      </c>
      <c r="N16" s="103" t="e">
        <f t="shared" si="0"/>
        <v>#DIV/0!</v>
      </c>
      <c r="O16" s="102" t="e">
        <f t="shared" si="0"/>
        <v>#DIV/0!</v>
      </c>
      <c r="P16" s="105" t="e">
        <f t="shared" si="0"/>
        <v>#DIV/0!</v>
      </c>
      <c r="Q16" s="78" t="e">
        <f t="shared" si="0"/>
        <v>#DIV/0!</v>
      </c>
      <c r="R16" s="78" t="e">
        <f t="shared" si="0"/>
        <v>#DIV/0!</v>
      </c>
      <c r="S16" s="78" t="e">
        <f t="shared" si="0"/>
        <v>#DIV/0!</v>
      </c>
      <c r="T16" s="78" t="e">
        <f t="shared" si="0"/>
        <v>#DIV/0!</v>
      </c>
      <c r="U16" s="78" t="e">
        <f t="shared" si="0"/>
        <v>#DIV/0!</v>
      </c>
      <c r="V16" s="78" t="e">
        <f t="shared" si="0"/>
        <v>#DIV/0!</v>
      </c>
      <c r="W16" s="78" t="e">
        <f t="shared" si="0"/>
        <v>#DIV/0!</v>
      </c>
      <c r="X16" s="78" t="e">
        <f t="shared" si="0"/>
        <v>#DIV/0!</v>
      </c>
      <c r="Y16" s="78" t="e">
        <f t="shared" si="0"/>
        <v>#DIV/0!</v>
      </c>
      <c r="Z16" s="78" t="e">
        <f t="shared" si="0"/>
        <v>#DIV/0!</v>
      </c>
      <c r="AA16" s="78" t="e">
        <f t="shared" si="0"/>
        <v>#DIV/0!</v>
      </c>
      <c r="AB16" s="78" t="e">
        <f t="shared" si="0"/>
        <v>#DIV/0!</v>
      </c>
      <c r="AC16" s="78" t="e">
        <f t="shared" si="0"/>
        <v>#DIV/0!</v>
      </c>
      <c r="AD16" s="78" t="e">
        <f t="shared" si="0"/>
        <v>#DIV/0!</v>
      </c>
      <c r="AE16" s="102" t="e">
        <f>AVERAGE($AE$4:$AE$15)</f>
        <v>#DIV/0!</v>
      </c>
      <c r="AF16" s="106" t="e">
        <f t="shared" ref="AF16:AT16" si="1">AVERAGE(AF4:AF15)</f>
        <v>#DIV/0!</v>
      </c>
      <c r="AG16" s="78" t="e">
        <f t="shared" si="1"/>
        <v>#DIV/0!</v>
      </c>
      <c r="AH16" s="78" t="e">
        <f t="shared" si="1"/>
        <v>#DIV/0!</v>
      </c>
      <c r="AI16" s="78" t="e">
        <f t="shared" si="1"/>
        <v>#DIV/0!</v>
      </c>
      <c r="AJ16" s="78" t="e">
        <f t="shared" si="1"/>
        <v>#DIV/0!</v>
      </c>
      <c r="AK16" s="78" t="e">
        <f t="shared" si="1"/>
        <v>#DIV/0!</v>
      </c>
      <c r="AL16" s="78" t="e">
        <f t="shared" si="1"/>
        <v>#DIV/0!</v>
      </c>
      <c r="AM16" s="78" t="e">
        <f t="shared" si="1"/>
        <v>#DIV/0!</v>
      </c>
      <c r="AN16" s="78" t="e">
        <f t="shared" si="1"/>
        <v>#DIV/0!</v>
      </c>
      <c r="AO16" s="78" t="e">
        <f t="shared" si="1"/>
        <v>#DIV/0!</v>
      </c>
      <c r="AP16" s="78" t="e">
        <f t="shared" si="1"/>
        <v>#DIV/0!</v>
      </c>
      <c r="AQ16" s="78" t="e">
        <f t="shared" si="1"/>
        <v>#DIV/0!</v>
      </c>
      <c r="AR16" s="78" t="e">
        <f t="shared" si="1"/>
        <v>#DIV/0!</v>
      </c>
      <c r="AS16" s="78" t="e">
        <f t="shared" si="1"/>
        <v>#DIV/0!</v>
      </c>
      <c r="AT16" s="78" t="e">
        <f t="shared" si="1"/>
        <v>#DIV/0!</v>
      </c>
      <c r="AU16" s="102" t="e">
        <f>AVERAGE($AU$4:$AU$15)</f>
        <v>#DIV/0!</v>
      </c>
      <c r="AV16" s="107" t="e">
        <f>AVERAGE(AV4:AV15)</f>
        <v>#DIV/0!</v>
      </c>
      <c r="AW16" s="78" t="e">
        <f>AVERAGE(AW4:AW15)</f>
        <v>#DIV/0!</v>
      </c>
      <c r="AX16" s="78" t="e">
        <f>AVERAGE(AX4:AX15)</f>
        <v>#DIV/0!</v>
      </c>
      <c r="AY16" s="78" t="e">
        <f>AVERAGE($AY$4:$AY$15)</f>
        <v>#DIV/0!</v>
      </c>
      <c r="AZ16" s="78" t="e">
        <f>AVERAGE(AZ4:AZ15)</f>
        <v>#DIV/0!</v>
      </c>
      <c r="BA16" s="103" t="e">
        <f>AVERAGE(BA4:BA15)</f>
        <v>#DIV/0!</v>
      </c>
      <c r="BB16" s="108" t="e">
        <f>AVERAGE(BB4:BB15)</f>
        <v>#DIV/0!</v>
      </c>
    </row>
    <row r="17" spans="1:54" x14ac:dyDescent="0.35">
      <c r="A17" s="268">
        <v>45293</v>
      </c>
      <c r="B17" s="11">
        <v>8.3333333333333329E-2</v>
      </c>
      <c r="C17" s="306"/>
      <c r="D17" s="17"/>
      <c r="E17" s="17"/>
      <c r="F17" s="41"/>
      <c r="G17" s="306"/>
      <c r="H17" s="17"/>
      <c r="I17" s="17"/>
      <c r="J17" s="17"/>
      <c r="K17" s="98"/>
      <c r="L17" s="286">
        <v>0</v>
      </c>
      <c r="M17" s="99"/>
      <c r="N17" s="17"/>
      <c r="O17" s="41"/>
      <c r="P17" s="99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41"/>
      <c r="AF17" s="100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1"/>
      <c r="AV17" s="286"/>
      <c r="AW17" s="17"/>
      <c r="AX17" s="17"/>
      <c r="AY17" s="17"/>
      <c r="AZ17" s="41"/>
      <c r="BA17" s="98"/>
      <c r="BB17" s="101"/>
    </row>
    <row r="18" spans="1:54" x14ac:dyDescent="0.35">
      <c r="A18" s="266"/>
      <c r="B18" s="11">
        <v>0.16666666666666699</v>
      </c>
      <c r="C18" s="266"/>
      <c r="D18" s="17"/>
      <c r="E18" s="17"/>
      <c r="F18" s="41"/>
      <c r="G18" s="311"/>
      <c r="H18" s="17"/>
      <c r="I18" s="17"/>
      <c r="J18" s="17"/>
      <c r="K18" s="98"/>
      <c r="L18" s="266"/>
      <c r="M18" s="99"/>
      <c r="N18" s="17"/>
      <c r="O18" s="41"/>
      <c r="P18" s="99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41"/>
      <c r="AF18" s="100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41"/>
      <c r="AV18" s="266"/>
      <c r="AW18" s="17"/>
      <c r="AX18" s="17"/>
      <c r="AY18" s="17"/>
      <c r="AZ18" s="41"/>
      <c r="BA18" s="98"/>
      <c r="BB18" s="101"/>
    </row>
    <row r="19" spans="1:54" x14ac:dyDescent="0.35">
      <c r="A19" s="266"/>
      <c r="B19" s="11">
        <v>0.25</v>
      </c>
      <c r="C19" s="266"/>
      <c r="D19" s="17"/>
      <c r="E19" s="17"/>
      <c r="F19" s="41"/>
      <c r="G19" s="311"/>
      <c r="H19" s="17"/>
      <c r="I19" s="17"/>
      <c r="J19" s="17"/>
      <c r="K19" s="98"/>
      <c r="L19" s="266"/>
      <c r="M19" s="99"/>
      <c r="N19" s="17"/>
      <c r="O19" s="41"/>
      <c r="P19" s="99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41"/>
      <c r="AF19" s="100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1"/>
      <c r="AV19" s="266"/>
      <c r="AW19" s="17"/>
      <c r="AX19" s="17"/>
      <c r="AY19" s="17"/>
      <c r="AZ19" s="41"/>
      <c r="BA19" s="98"/>
      <c r="BB19" s="101"/>
    </row>
    <row r="20" spans="1:54" x14ac:dyDescent="0.35">
      <c r="A20" s="266"/>
      <c r="B20" s="11">
        <v>0.33333333333333298</v>
      </c>
      <c r="C20" s="266"/>
      <c r="D20" s="17"/>
      <c r="E20" s="17"/>
      <c r="F20" s="41"/>
      <c r="G20" s="311"/>
      <c r="H20" s="17"/>
      <c r="I20" s="17"/>
      <c r="J20" s="17"/>
      <c r="K20" s="98"/>
      <c r="L20" s="266"/>
      <c r="M20" s="99"/>
      <c r="N20" s="17"/>
      <c r="O20" s="41"/>
      <c r="P20" s="99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41"/>
      <c r="AF20" s="100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41"/>
      <c r="AV20" s="266"/>
      <c r="AW20" s="17"/>
      <c r="AX20" s="17"/>
      <c r="AY20" s="17"/>
      <c r="AZ20" s="41"/>
      <c r="BA20" s="98"/>
      <c r="BB20" s="101"/>
    </row>
    <row r="21" spans="1:54" x14ac:dyDescent="0.35">
      <c r="A21" s="266"/>
      <c r="B21" s="11">
        <v>0.41666666666666702</v>
      </c>
      <c r="C21" s="266"/>
      <c r="D21" s="17"/>
      <c r="E21" s="17"/>
      <c r="F21" s="41"/>
      <c r="G21" s="311"/>
      <c r="H21" s="17"/>
      <c r="I21" s="17"/>
      <c r="J21" s="17"/>
      <c r="K21" s="98"/>
      <c r="L21" s="266"/>
      <c r="M21" s="99"/>
      <c r="N21" s="17"/>
      <c r="O21" s="41"/>
      <c r="P21" s="99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41"/>
      <c r="AF21" s="100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41"/>
      <c r="AV21" s="266"/>
      <c r="AW21" s="17"/>
      <c r="AX21" s="17"/>
      <c r="AY21" s="17"/>
      <c r="AZ21" s="41"/>
      <c r="BA21" s="98"/>
      <c r="BB21" s="101"/>
    </row>
    <row r="22" spans="1:54" x14ac:dyDescent="0.35">
      <c r="A22" s="266"/>
      <c r="B22" s="11">
        <v>0.5</v>
      </c>
      <c r="C22" s="266"/>
      <c r="D22" s="17"/>
      <c r="E22" s="17"/>
      <c r="F22" s="41"/>
      <c r="G22" s="311"/>
      <c r="H22" s="17"/>
      <c r="I22" s="17"/>
      <c r="J22" s="17"/>
      <c r="K22" s="98"/>
      <c r="L22" s="266"/>
      <c r="M22" s="99"/>
      <c r="N22" s="17"/>
      <c r="O22" s="41"/>
      <c r="P22" s="99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41"/>
      <c r="AF22" s="100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41"/>
      <c r="AV22" s="266"/>
      <c r="AW22" s="17"/>
      <c r="AX22" s="17"/>
      <c r="AY22" s="17"/>
      <c r="AZ22" s="41"/>
      <c r="BA22" s="98"/>
      <c r="BB22" s="101"/>
    </row>
    <row r="23" spans="1:54" x14ac:dyDescent="0.35">
      <c r="A23" s="266"/>
      <c r="B23" s="11">
        <v>0.58333333333333304</v>
      </c>
      <c r="C23" s="266"/>
      <c r="D23" s="17"/>
      <c r="E23" s="17"/>
      <c r="F23" s="41"/>
      <c r="G23" s="311"/>
      <c r="H23" s="17"/>
      <c r="I23" s="17"/>
      <c r="J23" s="17"/>
      <c r="K23" s="98"/>
      <c r="L23" s="266"/>
      <c r="M23" s="99"/>
      <c r="N23" s="17"/>
      <c r="O23" s="41"/>
      <c r="P23" s="99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41"/>
      <c r="AF23" s="100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1"/>
      <c r="AV23" s="266"/>
      <c r="AW23" s="17"/>
      <c r="AX23" s="17"/>
      <c r="AY23" s="17"/>
      <c r="AZ23" s="41"/>
      <c r="BA23" s="98"/>
      <c r="BB23" s="101"/>
    </row>
    <row r="24" spans="1:54" x14ac:dyDescent="0.35">
      <c r="A24" s="266"/>
      <c r="B24" s="11">
        <v>0.66666666666666696</v>
      </c>
      <c r="C24" s="266"/>
      <c r="D24" s="17"/>
      <c r="E24" s="17"/>
      <c r="F24" s="41"/>
      <c r="G24" s="311"/>
      <c r="H24" s="17"/>
      <c r="I24" s="17"/>
      <c r="J24" s="17"/>
      <c r="K24" s="98"/>
      <c r="L24" s="266"/>
      <c r="M24" s="99"/>
      <c r="N24" s="17"/>
      <c r="O24" s="41"/>
      <c r="P24" s="99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41"/>
      <c r="AF24" s="100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41"/>
      <c r="AV24" s="266"/>
      <c r="AW24" s="17"/>
      <c r="AX24" s="17"/>
      <c r="AY24" s="17"/>
      <c r="AZ24" s="41"/>
      <c r="BA24" s="98"/>
      <c r="BB24" s="101"/>
    </row>
    <row r="25" spans="1:54" x14ac:dyDescent="0.35">
      <c r="A25" s="266"/>
      <c r="B25" s="11">
        <v>0.75</v>
      </c>
      <c r="C25" s="266"/>
      <c r="D25" s="17"/>
      <c r="E25" s="17"/>
      <c r="F25" s="41"/>
      <c r="G25" s="311"/>
      <c r="H25" s="17"/>
      <c r="I25" s="17"/>
      <c r="J25" s="17"/>
      <c r="K25" s="98"/>
      <c r="L25" s="266"/>
      <c r="M25" s="99"/>
      <c r="N25" s="17"/>
      <c r="O25" s="41"/>
      <c r="P25" s="99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41"/>
      <c r="AF25" s="100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1"/>
      <c r="AV25" s="266"/>
      <c r="AW25" s="17"/>
      <c r="AX25" s="17"/>
      <c r="AY25" s="17"/>
      <c r="AZ25" s="41"/>
      <c r="BA25" s="98"/>
      <c r="BB25" s="101"/>
    </row>
    <row r="26" spans="1:54" x14ac:dyDescent="0.35">
      <c r="A26" s="266"/>
      <c r="B26" s="11">
        <v>0.83333333333333304</v>
      </c>
      <c r="C26" s="266"/>
      <c r="D26" s="17"/>
      <c r="E26" s="17"/>
      <c r="F26" s="41"/>
      <c r="G26" s="311"/>
      <c r="H26" s="17"/>
      <c r="I26" s="17"/>
      <c r="J26" s="17"/>
      <c r="K26" s="98"/>
      <c r="L26" s="266"/>
      <c r="M26" s="99"/>
      <c r="N26" s="17"/>
      <c r="O26" s="41"/>
      <c r="P26" s="99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41"/>
      <c r="AF26" s="100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41"/>
      <c r="AV26" s="266"/>
      <c r="AW26" s="17"/>
      <c r="AX26" s="17"/>
      <c r="AY26" s="17"/>
      <c r="AZ26" s="41"/>
      <c r="BA26" s="98"/>
      <c r="BB26" s="101"/>
    </row>
    <row r="27" spans="1:54" x14ac:dyDescent="0.35">
      <c r="A27" s="266"/>
      <c r="B27" s="11">
        <v>0.91666666666666696</v>
      </c>
      <c r="C27" s="266"/>
      <c r="D27" s="17"/>
      <c r="E27" s="17"/>
      <c r="F27" s="41"/>
      <c r="G27" s="311"/>
      <c r="H27" s="17"/>
      <c r="I27" s="17"/>
      <c r="J27" s="17"/>
      <c r="K27" s="98"/>
      <c r="L27" s="266"/>
      <c r="M27" s="99"/>
      <c r="N27" s="17"/>
      <c r="O27" s="41"/>
      <c r="P27" s="99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41"/>
      <c r="AF27" s="100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41"/>
      <c r="AV27" s="266"/>
      <c r="AW27" s="17"/>
      <c r="AX27" s="17"/>
      <c r="AY27" s="17"/>
      <c r="AZ27" s="41"/>
      <c r="BA27" s="98"/>
      <c r="BB27" s="101"/>
    </row>
    <row r="28" spans="1:54" x14ac:dyDescent="0.35">
      <c r="A28" s="267"/>
      <c r="B28" s="11">
        <v>1</v>
      </c>
      <c r="C28" s="267"/>
      <c r="D28" s="17"/>
      <c r="E28" s="17"/>
      <c r="F28" s="41"/>
      <c r="G28" s="312"/>
      <c r="H28" s="17"/>
      <c r="I28" s="17"/>
      <c r="J28" s="17"/>
      <c r="K28" s="98"/>
      <c r="L28" s="267"/>
      <c r="M28" s="99"/>
      <c r="N28" s="17"/>
      <c r="O28" s="41"/>
      <c r="P28" s="99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41"/>
      <c r="AF28" s="100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41"/>
      <c r="AV28" s="267"/>
      <c r="AW28" s="17"/>
      <c r="AX28" s="17"/>
      <c r="AY28" s="17"/>
      <c r="AZ28" s="41"/>
      <c r="BA28" s="98"/>
      <c r="BB28" s="101"/>
    </row>
    <row r="29" spans="1:54" x14ac:dyDescent="0.35">
      <c r="A29" s="291" t="s">
        <v>92</v>
      </c>
      <c r="B29" s="285"/>
      <c r="C29" s="78" t="e">
        <f>AVERAGE($C$17:$C$28)</f>
        <v>#DIV/0!</v>
      </c>
      <c r="D29" s="78" t="e">
        <f>AVERAGE($D$17:$D$28)</f>
        <v>#DIV/0!</v>
      </c>
      <c r="E29" s="78" t="e">
        <f>AVERAGE($E$17:$E$28)</f>
        <v>#DIV/0!</v>
      </c>
      <c r="F29" s="102" t="e">
        <f>AVERAGE($F$17:$F$28)</f>
        <v>#DIV/0!</v>
      </c>
      <c r="G29" s="77" t="e">
        <f>AVERAGE(G17:G28)</f>
        <v>#DIV/0!</v>
      </c>
      <c r="H29" s="78" t="e">
        <f>AVERAGE($H$17:$H$28)</f>
        <v>#DIV/0!</v>
      </c>
      <c r="I29" s="78" t="e">
        <f>AVERAGE($I$17:$I$28)</f>
        <v>#DIV/0!</v>
      </c>
      <c r="J29" s="78" t="e">
        <f>AVERAGE(J17:J28)</f>
        <v>#DIV/0!</v>
      </c>
      <c r="K29" s="103" t="e">
        <f>AVERAGE($K$17:$K$28)</f>
        <v>#DIV/0!</v>
      </c>
      <c r="L29" s="104">
        <f t="shared" ref="L29:AD29" si="2">AVERAGE(L17:L28)</f>
        <v>0</v>
      </c>
      <c r="M29" s="103" t="e">
        <f t="shared" si="2"/>
        <v>#DIV/0!</v>
      </c>
      <c r="N29" s="103" t="e">
        <f t="shared" si="2"/>
        <v>#DIV/0!</v>
      </c>
      <c r="O29" s="102" t="e">
        <f t="shared" si="2"/>
        <v>#DIV/0!</v>
      </c>
      <c r="P29" s="105" t="e">
        <f t="shared" si="2"/>
        <v>#DIV/0!</v>
      </c>
      <c r="Q29" s="78" t="e">
        <f t="shared" si="2"/>
        <v>#DIV/0!</v>
      </c>
      <c r="R29" s="78" t="e">
        <f t="shared" si="2"/>
        <v>#DIV/0!</v>
      </c>
      <c r="S29" s="78" t="e">
        <f t="shared" si="2"/>
        <v>#DIV/0!</v>
      </c>
      <c r="T29" s="78" t="e">
        <f t="shared" si="2"/>
        <v>#DIV/0!</v>
      </c>
      <c r="U29" s="78" t="e">
        <f t="shared" si="2"/>
        <v>#DIV/0!</v>
      </c>
      <c r="V29" s="78" t="e">
        <f t="shared" si="2"/>
        <v>#DIV/0!</v>
      </c>
      <c r="W29" s="78" t="e">
        <f t="shared" si="2"/>
        <v>#DIV/0!</v>
      </c>
      <c r="X29" s="78" t="e">
        <f t="shared" si="2"/>
        <v>#DIV/0!</v>
      </c>
      <c r="Y29" s="78" t="e">
        <f t="shared" si="2"/>
        <v>#DIV/0!</v>
      </c>
      <c r="Z29" s="78" t="e">
        <f t="shared" si="2"/>
        <v>#DIV/0!</v>
      </c>
      <c r="AA29" s="78" t="e">
        <f t="shared" si="2"/>
        <v>#DIV/0!</v>
      </c>
      <c r="AB29" s="78" t="e">
        <f t="shared" si="2"/>
        <v>#DIV/0!</v>
      </c>
      <c r="AC29" s="78" t="e">
        <f t="shared" si="2"/>
        <v>#DIV/0!</v>
      </c>
      <c r="AD29" s="78" t="e">
        <f t="shared" si="2"/>
        <v>#DIV/0!</v>
      </c>
      <c r="AE29" s="102" t="e">
        <f>AVERAGE($AE$17:$AE$28)</f>
        <v>#DIV/0!</v>
      </c>
      <c r="AF29" s="106" t="e">
        <f t="shared" ref="AF29:AT29" si="3">AVERAGE(AF17:AF28)</f>
        <v>#DIV/0!</v>
      </c>
      <c r="AG29" s="78" t="e">
        <f t="shared" si="3"/>
        <v>#DIV/0!</v>
      </c>
      <c r="AH29" s="78" t="e">
        <f t="shared" si="3"/>
        <v>#DIV/0!</v>
      </c>
      <c r="AI29" s="78" t="e">
        <f t="shared" si="3"/>
        <v>#DIV/0!</v>
      </c>
      <c r="AJ29" s="78" t="e">
        <f t="shared" si="3"/>
        <v>#DIV/0!</v>
      </c>
      <c r="AK29" s="78" t="e">
        <f t="shared" si="3"/>
        <v>#DIV/0!</v>
      </c>
      <c r="AL29" s="78" t="e">
        <f t="shared" si="3"/>
        <v>#DIV/0!</v>
      </c>
      <c r="AM29" s="78" t="e">
        <f t="shared" si="3"/>
        <v>#DIV/0!</v>
      </c>
      <c r="AN29" s="78" t="e">
        <f t="shared" si="3"/>
        <v>#DIV/0!</v>
      </c>
      <c r="AO29" s="78" t="e">
        <f t="shared" si="3"/>
        <v>#DIV/0!</v>
      </c>
      <c r="AP29" s="78" t="e">
        <f t="shared" si="3"/>
        <v>#DIV/0!</v>
      </c>
      <c r="AQ29" s="78" t="e">
        <f t="shared" si="3"/>
        <v>#DIV/0!</v>
      </c>
      <c r="AR29" s="78" t="e">
        <f t="shared" si="3"/>
        <v>#DIV/0!</v>
      </c>
      <c r="AS29" s="78" t="e">
        <f t="shared" si="3"/>
        <v>#DIV/0!</v>
      </c>
      <c r="AT29" s="78" t="e">
        <f t="shared" si="3"/>
        <v>#DIV/0!</v>
      </c>
      <c r="AU29" s="102" t="e">
        <f>AVERAGE($AU$17:$AU$28)</f>
        <v>#DIV/0!</v>
      </c>
      <c r="AV29" s="107" t="e">
        <f>AVERAGE(AV17:AV28)</f>
        <v>#DIV/0!</v>
      </c>
      <c r="AW29" s="78" t="e">
        <f>AVERAGE(AW17:AW28)</f>
        <v>#DIV/0!</v>
      </c>
      <c r="AX29" s="78" t="e">
        <f>AVERAGE(AX17:AX28)</f>
        <v>#DIV/0!</v>
      </c>
      <c r="AY29" s="78" t="e">
        <f>AVERAGE($AY$17:$AY$28)</f>
        <v>#DIV/0!</v>
      </c>
      <c r="AZ29" s="78" t="e">
        <f>AVERAGE(AZ17:AZ28)</f>
        <v>#DIV/0!</v>
      </c>
      <c r="BA29" s="103" t="e">
        <f>AVERAGE(BA17:BA28)</f>
        <v>#DIV/0!</v>
      </c>
      <c r="BB29" s="108" t="e">
        <f>AVERAGE(BB17:BB28)</f>
        <v>#DIV/0!</v>
      </c>
    </row>
    <row r="30" spans="1:54" x14ac:dyDescent="0.35">
      <c r="A30" s="268">
        <v>45294</v>
      </c>
      <c r="B30" s="11">
        <v>1.0833333333333299</v>
      </c>
      <c r="C30" s="306"/>
      <c r="D30" s="17"/>
      <c r="E30" s="17"/>
      <c r="F30" s="41"/>
      <c r="G30" s="306"/>
      <c r="H30" s="17"/>
      <c r="I30" s="17"/>
      <c r="J30" s="17"/>
      <c r="K30" s="98"/>
      <c r="L30" s="286">
        <v>0</v>
      </c>
      <c r="M30" s="99"/>
      <c r="N30" s="17"/>
      <c r="O30" s="41"/>
      <c r="P30" s="99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41"/>
      <c r="AF30" s="100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41"/>
      <c r="AV30" s="286"/>
      <c r="AW30" s="17"/>
      <c r="AX30" s="17"/>
      <c r="AY30" s="17"/>
      <c r="AZ30" s="41"/>
      <c r="BA30" s="98"/>
      <c r="BB30" s="101"/>
    </row>
    <row r="31" spans="1:54" x14ac:dyDescent="0.35">
      <c r="A31" s="266"/>
      <c r="B31" s="11">
        <v>1.1666666666666701</v>
      </c>
      <c r="C31" s="266"/>
      <c r="D31" s="17"/>
      <c r="E31" s="17"/>
      <c r="F31" s="41"/>
      <c r="G31" s="311"/>
      <c r="H31" s="17"/>
      <c r="I31" s="17"/>
      <c r="J31" s="17"/>
      <c r="K31" s="98"/>
      <c r="L31" s="266"/>
      <c r="M31" s="99"/>
      <c r="N31" s="17"/>
      <c r="O31" s="41"/>
      <c r="P31" s="99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41"/>
      <c r="AF31" s="100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1"/>
      <c r="AV31" s="266"/>
      <c r="AW31" s="17"/>
      <c r="AX31" s="17"/>
      <c r="AY31" s="17"/>
      <c r="AZ31" s="41"/>
      <c r="BA31" s="98"/>
      <c r="BB31" s="101"/>
    </row>
    <row r="32" spans="1:54" x14ac:dyDescent="0.35">
      <c r="A32" s="266"/>
      <c r="B32" s="11">
        <v>1.25</v>
      </c>
      <c r="C32" s="266"/>
      <c r="D32" s="17"/>
      <c r="E32" s="17"/>
      <c r="F32" s="41"/>
      <c r="G32" s="311"/>
      <c r="H32" s="17"/>
      <c r="I32" s="17"/>
      <c r="J32" s="17"/>
      <c r="K32" s="98"/>
      <c r="L32" s="266"/>
      <c r="M32" s="99"/>
      <c r="N32" s="17"/>
      <c r="O32" s="41"/>
      <c r="P32" s="99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41"/>
      <c r="AF32" s="100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1"/>
      <c r="AV32" s="266"/>
      <c r="AW32" s="17"/>
      <c r="AX32" s="17"/>
      <c r="AY32" s="17"/>
      <c r="AZ32" s="41"/>
      <c r="BA32" s="98"/>
      <c r="BB32" s="101"/>
    </row>
    <row r="33" spans="1:54" x14ac:dyDescent="0.35">
      <c r="A33" s="266"/>
      <c r="B33" s="11">
        <v>1.3333333333333299</v>
      </c>
      <c r="C33" s="266"/>
      <c r="D33" s="17"/>
      <c r="E33" s="17"/>
      <c r="F33" s="41"/>
      <c r="G33" s="311"/>
      <c r="H33" s="17"/>
      <c r="I33" s="17"/>
      <c r="J33" s="17"/>
      <c r="K33" s="98"/>
      <c r="L33" s="266"/>
      <c r="M33" s="99"/>
      <c r="N33" s="17"/>
      <c r="O33" s="41"/>
      <c r="P33" s="99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41"/>
      <c r="AF33" s="100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41"/>
      <c r="AV33" s="266"/>
      <c r="AW33" s="17"/>
      <c r="AX33" s="17"/>
      <c r="AY33" s="17"/>
      <c r="AZ33" s="41"/>
      <c r="BA33" s="98"/>
      <c r="BB33" s="101"/>
    </row>
    <row r="34" spans="1:54" x14ac:dyDescent="0.35">
      <c r="A34" s="266"/>
      <c r="B34" s="11">
        <v>1.4166666666666701</v>
      </c>
      <c r="C34" s="266"/>
      <c r="D34" s="17"/>
      <c r="E34" s="17"/>
      <c r="F34" s="41"/>
      <c r="G34" s="311"/>
      <c r="H34" s="17"/>
      <c r="I34" s="17"/>
      <c r="J34" s="17"/>
      <c r="K34" s="98"/>
      <c r="L34" s="266"/>
      <c r="M34" s="99"/>
      <c r="N34" s="17"/>
      <c r="O34" s="41"/>
      <c r="P34" s="99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41"/>
      <c r="AF34" s="100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41"/>
      <c r="AV34" s="266"/>
      <c r="AW34" s="17"/>
      <c r="AX34" s="17"/>
      <c r="AY34" s="17"/>
      <c r="AZ34" s="41"/>
      <c r="BA34" s="98"/>
      <c r="BB34" s="101"/>
    </row>
    <row r="35" spans="1:54" x14ac:dyDescent="0.35">
      <c r="A35" s="266"/>
      <c r="B35" s="11">
        <v>1.5</v>
      </c>
      <c r="C35" s="266"/>
      <c r="D35" s="17"/>
      <c r="E35" s="17"/>
      <c r="F35" s="41"/>
      <c r="G35" s="311"/>
      <c r="H35" s="17"/>
      <c r="I35" s="17"/>
      <c r="J35" s="17"/>
      <c r="K35" s="98"/>
      <c r="L35" s="266"/>
      <c r="M35" s="99"/>
      <c r="N35" s="17"/>
      <c r="O35" s="41"/>
      <c r="P35" s="99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41"/>
      <c r="AF35" s="100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1"/>
      <c r="AV35" s="266"/>
      <c r="AW35" s="17"/>
      <c r="AX35" s="17"/>
      <c r="AY35" s="17"/>
      <c r="AZ35" s="41"/>
      <c r="BA35" s="98"/>
      <c r="BB35" s="101"/>
    </row>
    <row r="36" spans="1:54" x14ac:dyDescent="0.35">
      <c r="A36" s="266"/>
      <c r="B36" s="11">
        <v>1.5833333333333299</v>
      </c>
      <c r="C36" s="266"/>
      <c r="D36" s="17"/>
      <c r="E36" s="17"/>
      <c r="F36" s="41"/>
      <c r="G36" s="311"/>
      <c r="H36" s="17"/>
      <c r="I36" s="17"/>
      <c r="J36" s="17"/>
      <c r="K36" s="98"/>
      <c r="L36" s="266"/>
      <c r="M36" s="99"/>
      <c r="N36" s="17"/>
      <c r="O36" s="41"/>
      <c r="P36" s="99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41"/>
      <c r="AF36" s="100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41"/>
      <c r="AV36" s="266"/>
      <c r="AW36" s="17"/>
      <c r="AX36" s="17"/>
      <c r="AY36" s="17"/>
      <c r="AZ36" s="41"/>
      <c r="BA36" s="98"/>
      <c r="BB36" s="101"/>
    </row>
    <row r="37" spans="1:54" x14ac:dyDescent="0.35">
      <c r="A37" s="266"/>
      <c r="B37" s="11">
        <v>1.6666666666666701</v>
      </c>
      <c r="C37" s="266"/>
      <c r="D37" s="17"/>
      <c r="E37" s="17"/>
      <c r="F37" s="41"/>
      <c r="G37" s="311"/>
      <c r="H37" s="17"/>
      <c r="I37" s="17"/>
      <c r="J37" s="17"/>
      <c r="K37" s="98"/>
      <c r="L37" s="266"/>
      <c r="M37" s="99"/>
      <c r="N37" s="17"/>
      <c r="O37" s="41"/>
      <c r="P37" s="99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41"/>
      <c r="AF37" s="100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1"/>
      <c r="AV37" s="266"/>
      <c r="AW37" s="17"/>
      <c r="AX37" s="17"/>
      <c r="AY37" s="17"/>
      <c r="AZ37" s="41"/>
      <c r="BA37" s="98"/>
      <c r="BB37" s="101"/>
    </row>
    <row r="38" spans="1:54" x14ac:dyDescent="0.35">
      <c r="A38" s="266"/>
      <c r="B38" s="11">
        <v>1.75</v>
      </c>
      <c r="C38" s="266"/>
      <c r="D38" s="17"/>
      <c r="E38" s="17"/>
      <c r="F38" s="41"/>
      <c r="G38" s="311"/>
      <c r="H38" s="17"/>
      <c r="I38" s="17"/>
      <c r="J38" s="17"/>
      <c r="K38" s="98"/>
      <c r="L38" s="266"/>
      <c r="M38" s="99"/>
      <c r="N38" s="17"/>
      <c r="O38" s="41"/>
      <c r="P38" s="99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41"/>
      <c r="AF38" s="100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41"/>
      <c r="AV38" s="266"/>
      <c r="AW38" s="17"/>
      <c r="AX38" s="17"/>
      <c r="AY38" s="17"/>
      <c r="AZ38" s="41"/>
      <c r="BA38" s="98"/>
      <c r="BB38" s="101"/>
    </row>
    <row r="39" spans="1:54" x14ac:dyDescent="0.35">
      <c r="A39" s="266"/>
      <c r="B39" s="11">
        <v>1.8333333333333299</v>
      </c>
      <c r="C39" s="266"/>
      <c r="D39" s="17"/>
      <c r="E39" s="17"/>
      <c r="F39" s="41"/>
      <c r="G39" s="311"/>
      <c r="H39" s="17"/>
      <c r="I39" s="17"/>
      <c r="J39" s="17"/>
      <c r="K39" s="98"/>
      <c r="L39" s="266"/>
      <c r="M39" s="99"/>
      <c r="N39" s="17"/>
      <c r="O39" s="41"/>
      <c r="P39" s="99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41"/>
      <c r="AF39" s="100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41"/>
      <c r="AV39" s="266"/>
      <c r="AW39" s="17"/>
      <c r="AX39" s="17"/>
      <c r="AY39" s="17"/>
      <c r="AZ39" s="41"/>
      <c r="BA39" s="98"/>
      <c r="BB39" s="101"/>
    </row>
    <row r="40" spans="1:54" x14ac:dyDescent="0.35">
      <c r="A40" s="266"/>
      <c r="B40" s="11">
        <v>1.9166666666666701</v>
      </c>
      <c r="C40" s="266"/>
      <c r="D40" s="17"/>
      <c r="E40" s="17"/>
      <c r="F40" s="41"/>
      <c r="G40" s="311"/>
      <c r="H40" s="17"/>
      <c r="I40" s="17"/>
      <c r="J40" s="17"/>
      <c r="K40" s="98"/>
      <c r="L40" s="266"/>
      <c r="M40" s="99"/>
      <c r="N40" s="17"/>
      <c r="O40" s="41"/>
      <c r="P40" s="99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41"/>
      <c r="AF40" s="100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41"/>
      <c r="AV40" s="266"/>
      <c r="AW40" s="17"/>
      <c r="AX40" s="17"/>
      <c r="AY40" s="17"/>
      <c r="AZ40" s="41"/>
      <c r="BA40" s="98"/>
      <c r="BB40" s="101"/>
    </row>
    <row r="41" spans="1:54" x14ac:dyDescent="0.35">
      <c r="A41" s="267"/>
      <c r="B41" s="11">
        <v>2</v>
      </c>
      <c r="C41" s="267"/>
      <c r="D41" s="17"/>
      <c r="E41" s="17"/>
      <c r="F41" s="41"/>
      <c r="G41" s="312"/>
      <c r="H41" s="17"/>
      <c r="I41" s="17"/>
      <c r="J41" s="17"/>
      <c r="K41" s="98"/>
      <c r="L41" s="267"/>
      <c r="M41" s="99"/>
      <c r="N41" s="17"/>
      <c r="O41" s="41"/>
      <c r="P41" s="99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41"/>
      <c r="AF41" s="100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1"/>
      <c r="AV41" s="267"/>
      <c r="AW41" s="17"/>
      <c r="AX41" s="17"/>
      <c r="AY41" s="17"/>
      <c r="AZ41" s="41"/>
      <c r="BA41" s="98"/>
      <c r="BB41" s="101"/>
    </row>
    <row r="42" spans="1:54" x14ac:dyDescent="0.35">
      <c r="A42" s="291" t="s">
        <v>92</v>
      </c>
      <c r="B42" s="285"/>
      <c r="C42" s="78" t="e">
        <f>AVERAGE($C$17:$C$28)</f>
        <v>#DIV/0!</v>
      </c>
      <c r="D42" s="78" t="e">
        <f>AVERAGE($D$30:$D$41)</f>
        <v>#DIV/0!</v>
      </c>
      <c r="E42" s="78" t="e">
        <f>AVERAGE($E$30:$E$41)</f>
        <v>#DIV/0!</v>
      </c>
      <c r="F42" s="102" t="e">
        <f>AVERAGE($F$30:$F$41)</f>
        <v>#DIV/0!</v>
      </c>
      <c r="G42" s="77" t="e">
        <f>AVERAGE(G30:G41)</f>
        <v>#DIV/0!</v>
      </c>
      <c r="H42" s="78" t="e">
        <f>AVERAGE($H$30:$H$41)</f>
        <v>#DIV/0!</v>
      </c>
      <c r="I42" s="78" t="e">
        <f>AVERAGE($I$30:$I$41)</f>
        <v>#DIV/0!</v>
      </c>
      <c r="J42" s="78" t="e">
        <f>AVERAGE(J30:J41)</f>
        <v>#DIV/0!</v>
      </c>
      <c r="K42" s="103" t="e">
        <f>AVERAGE($K$30:$K$41)</f>
        <v>#DIV/0!</v>
      </c>
      <c r="L42" s="104">
        <f t="shared" ref="L42:AD42" si="4">AVERAGE(L30:L41)</f>
        <v>0</v>
      </c>
      <c r="M42" s="103" t="e">
        <f t="shared" si="4"/>
        <v>#DIV/0!</v>
      </c>
      <c r="N42" s="103" t="e">
        <f t="shared" si="4"/>
        <v>#DIV/0!</v>
      </c>
      <c r="O42" s="102" t="e">
        <f t="shared" si="4"/>
        <v>#DIV/0!</v>
      </c>
      <c r="P42" s="105" t="e">
        <f t="shared" si="4"/>
        <v>#DIV/0!</v>
      </c>
      <c r="Q42" s="78" t="e">
        <f t="shared" si="4"/>
        <v>#DIV/0!</v>
      </c>
      <c r="R42" s="78" t="e">
        <f t="shared" si="4"/>
        <v>#DIV/0!</v>
      </c>
      <c r="S42" s="78" t="e">
        <f t="shared" si="4"/>
        <v>#DIV/0!</v>
      </c>
      <c r="T42" s="78" t="e">
        <f t="shared" si="4"/>
        <v>#DIV/0!</v>
      </c>
      <c r="U42" s="78" t="e">
        <f t="shared" si="4"/>
        <v>#DIV/0!</v>
      </c>
      <c r="V42" s="78" t="e">
        <f t="shared" si="4"/>
        <v>#DIV/0!</v>
      </c>
      <c r="W42" s="78" t="e">
        <f t="shared" si="4"/>
        <v>#DIV/0!</v>
      </c>
      <c r="X42" s="78" t="e">
        <f t="shared" si="4"/>
        <v>#DIV/0!</v>
      </c>
      <c r="Y42" s="78" t="e">
        <f t="shared" si="4"/>
        <v>#DIV/0!</v>
      </c>
      <c r="Z42" s="78" t="e">
        <f t="shared" si="4"/>
        <v>#DIV/0!</v>
      </c>
      <c r="AA42" s="78" t="e">
        <f t="shared" si="4"/>
        <v>#DIV/0!</v>
      </c>
      <c r="AB42" s="78" t="e">
        <f t="shared" si="4"/>
        <v>#DIV/0!</v>
      </c>
      <c r="AC42" s="78" t="e">
        <f t="shared" si="4"/>
        <v>#DIV/0!</v>
      </c>
      <c r="AD42" s="78" t="e">
        <f t="shared" si="4"/>
        <v>#DIV/0!</v>
      </c>
      <c r="AE42" s="102" t="e">
        <f>AVERAGE($AE$30:$AE$41)</f>
        <v>#DIV/0!</v>
      </c>
      <c r="AF42" s="106" t="e">
        <f t="shared" ref="AF42:AT42" si="5">AVERAGE(AF30:AF41)</f>
        <v>#DIV/0!</v>
      </c>
      <c r="AG42" s="78" t="e">
        <f t="shared" si="5"/>
        <v>#DIV/0!</v>
      </c>
      <c r="AH42" s="78" t="e">
        <f t="shared" si="5"/>
        <v>#DIV/0!</v>
      </c>
      <c r="AI42" s="78" t="e">
        <f t="shared" si="5"/>
        <v>#DIV/0!</v>
      </c>
      <c r="AJ42" s="78" t="e">
        <f t="shared" si="5"/>
        <v>#DIV/0!</v>
      </c>
      <c r="AK42" s="78" t="e">
        <f t="shared" si="5"/>
        <v>#DIV/0!</v>
      </c>
      <c r="AL42" s="78" t="e">
        <f t="shared" si="5"/>
        <v>#DIV/0!</v>
      </c>
      <c r="AM42" s="78" t="e">
        <f t="shared" si="5"/>
        <v>#DIV/0!</v>
      </c>
      <c r="AN42" s="78" t="e">
        <f t="shared" si="5"/>
        <v>#DIV/0!</v>
      </c>
      <c r="AO42" s="78" t="e">
        <f t="shared" si="5"/>
        <v>#DIV/0!</v>
      </c>
      <c r="AP42" s="78" t="e">
        <f t="shared" si="5"/>
        <v>#DIV/0!</v>
      </c>
      <c r="AQ42" s="78" t="e">
        <f t="shared" si="5"/>
        <v>#DIV/0!</v>
      </c>
      <c r="AR42" s="78" t="e">
        <f t="shared" si="5"/>
        <v>#DIV/0!</v>
      </c>
      <c r="AS42" s="78" t="e">
        <f t="shared" si="5"/>
        <v>#DIV/0!</v>
      </c>
      <c r="AT42" s="78" t="e">
        <f t="shared" si="5"/>
        <v>#DIV/0!</v>
      </c>
      <c r="AU42" s="102" t="e">
        <f>AVERAGE($AU$30:$AU$41)</f>
        <v>#DIV/0!</v>
      </c>
      <c r="AV42" s="107" t="e">
        <f>AVERAGE(AV30:AV41)</f>
        <v>#DIV/0!</v>
      </c>
      <c r="AW42" s="78" t="e">
        <f>AVERAGE(AW30:AW41)</f>
        <v>#DIV/0!</v>
      </c>
      <c r="AX42" s="78" t="e">
        <f>AVERAGE(AX30:AX41)</f>
        <v>#DIV/0!</v>
      </c>
      <c r="AY42" s="78" t="e">
        <f>AVERAGE($AY$30:$AY$41)</f>
        <v>#DIV/0!</v>
      </c>
      <c r="AZ42" s="78" t="e">
        <f>AVERAGE(AZ30:AZ41)</f>
        <v>#DIV/0!</v>
      </c>
      <c r="BA42" s="103" t="e">
        <f>AVERAGE(BA30:BA41)</f>
        <v>#DIV/0!</v>
      </c>
      <c r="BB42" s="108" t="e">
        <f>AVERAGE(BB30:BB41)</f>
        <v>#DIV/0!</v>
      </c>
    </row>
    <row r="43" spans="1:54" x14ac:dyDescent="0.35">
      <c r="A43" s="268">
        <v>45295</v>
      </c>
      <c r="B43" s="11">
        <v>2.0833333333333299</v>
      </c>
      <c r="C43" s="306"/>
      <c r="D43" s="17"/>
      <c r="E43" s="17"/>
      <c r="F43" s="41"/>
      <c r="G43" s="306"/>
      <c r="H43" s="17"/>
      <c r="I43" s="17"/>
      <c r="J43" s="17"/>
      <c r="K43" s="98"/>
      <c r="L43" s="286">
        <v>0</v>
      </c>
      <c r="M43" s="99"/>
      <c r="N43" s="17"/>
      <c r="O43" s="41"/>
      <c r="P43" s="99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41"/>
      <c r="AF43" s="100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1"/>
      <c r="AV43" s="286"/>
      <c r="AW43" s="17"/>
      <c r="AX43" s="17"/>
      <c r="AY43" s="17"/>
      <c r="AZ43" s="41"/>
      <c r="BA43" s="98"/>
      <c r="BB43" s="101"/>
    </row>
    <row r="44" spans="1:54" x14ac:dyDescent="0.35">
      <c r="A44" s="266"/>
      <c r="B44" s="11">
        <v>2.1666666666666701</v>
      </c>
      <c r="C44" s="266"/>
      <c r="D44" s="17"/>
      <c r="E44" s="17"/>
      <c r="F44" s="41"/>
      <c r="G44" s="311"/>
      <c r="H44" s="17"/>
      <c r="I44" s="17"/>
      <c r="J44" s="17"/>
      <c r="K44" s="98"/>
      <c r="L44" s="266"/>
      <c r="M44" s="99"/>
      <c r="N44" s="17"/>
      <c r="O44" s="41"/>
      <c r="P44" s="99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41"/>
      <c r="AF44" s="100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41"/>
      <c r="AV44" s="266"/>
      <c r="AW44" s="17"/>
      <c r="AX44" s="17"/>
      <c r="AY44" s="17"/>
      <c r="AZ44" s="41"/>
      <c r="BA44" s="98"/>
      <c r="BB44" s="101"/>
    </row>
    <row r="45" spans="1:54" x14ac:dyDescent="0.35">
      <c r="A45" s="266"/>
      <c r="B45" s="11">
        <v>2.25</v>
      </c>
      <c r="C45" s="266"/>
      <c r="D45" s="17"/>
      <c r="E45" s="17"/>
      <c r="F45" s="41"/>
      <c r="G45" s="311"/>
      <c r="H45" s="17"/>
      <c r="I45" s="17"/>
      <c r="J45" s="17"/>
      <c r="K45" s="98"/>
      <c r="L45" s="266"/>
      <c r="M45" s="99"/>
      <c r="N45" s="17"/>
      <c r="O45" s="41"/>
      <c r="P45" s="99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41"/>
      <c r="AF45" s="100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41"/>
      <c r="AV45" s="266"/>
      <c r="AW45" s="17"/>
      <c r="AX45" s="17"/>
      <c r="AY45" s="17"/>
      <c r="AZ45" s="41"/>
      <c r="BA45" s="98"/>
      <c r="BB45" s="101"/>
    </row>
    <row r="46" spans="1:54" x14ac:dyDescent="0.35">
      <c r="A46" s="266"/>
      <c r="B46" s="11">
        <v>2.3333333333333299</v>
      </c>
      <c r="C46" s="266"/>
      <c r="D46" s="17"/>
      <c r="E46" s="17"/>
      <c r="F46" s="41"/>
      <c r="G46" s="311"/>
      <c r="H46" s="17"/>
      <c r="I46" s="17"/>
      <c r="J46" s="17"/>
      <c r="K46" s="98"/>
      <c r="L46" s="266"/>
      <c r="M46" s="99"/>
      <c r="N46" s="17"/>
      <c r="O46" s="41"/>
      <c r="P46" s="99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41"/>
      <c r="AF46" s="100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41"/>
      <c r="AV46" s="266"/>
      <c r="AW46" s="17"/>
      <c r="AX46" s="17"/>
      <c r="AY46" s="17"/>
      <c r="AZ46" s="41"/>
      <c r="BA46" s="98"/>
      <c r="BB46" s="101"/>
    </row>
    <row r="47" spans="1:54" x14ac:dyDescent="0.35">
      <c r="A47" s="266"/>
      <c r="B47" s="11">
        <v>2.4166666666666701</v>
      </c>
      <c r="C47" s="266"/>
      <c r="D47" s="17"/>
      <c r="E47" s="17"/>
      <c r="F47" s="41"/>
      <c r="G47" s="311"/>
      <c r="H47" s="17"/>
      <c r="I47" s="17"/>
      <c r="J47" s="17"/>
      <c r="K47" s="98"/>
      <c r="L47" s="266"/>
      <c r="M47" s="99"/>
      <c r="N47" s="17"/>
      <c r="O47" s="41"/>
      <c r="P47" s="99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41"/>
      <c r="AF47" s="100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1"/>
      <c r="AV47" s="266"/>
      <c r="AW47" s="17"/>
      <c r="AX47" s="17"/>
      <c r="AY47" s="17"/>
      <c r="AZ47" s="41"/>
      <c r="BA47" s="98"/>
      <c r="BB47" s="101"/>
    </row>
    <row r="48" spans="1:54" x14ac:dyDescent="0.35">
      <c r="A48" s="266"/>
      <c r="B48" s="11">
        <v>2.5</v>
      </c>
      <c r="C48" s="266"/>
      <c r="D48" s="17"/>
      <c r="E48" s="17"/>
      <c r="F48" s="41"/>
      <c r="G48" s="311"/>
      <c r="H48" s="17"/>
      <c r="I48" s="17"/>
      <c r="J48" s="17"/>
      <c r="K48" s="98"/>
      <c r="L48" s="266"/>
      <c r="M48" s="99"/>
      <c r="N48" s="17"/>
      <c r="O48" s="41"/>
      <c r="P48" s="99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41"/>
      <c r="AF48" s="100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41"/>
      <c r="AV48" s="266"/>
      <c r="AW48" s="17"/>
      <c r="AX48" s="17"/>
      <c r="AY48" s="17"/>
      <c r="AZ48" s="41"/>
      <c r="BA48" s="98"/>
      <c r="BB48" s="101"/>
    </row>
    <row r="49" spans="1:54" x14ac:dyDescent="0.35">
      <c r="A49" s="266"/>
      <c r="B49" s="11">
        <v>2.5833333333333299</v>
      </c>
      <c r="C49" s="266"/>
      <c r="D49" s="17"/>
      <c r="E49" s="17"/>
      <c r="F49" s="41"/>
      <c r="G49" s="311"/>
      <c r="H49" s="17"/>
      <c r="I49" s="17"/>
      <c r="J49" s="17"/>
      <c r="K49" s="98"/>
      <c r="L49" s="266"/>
      <c r="M49" s="99"/>
      <c r="N49" s="17"/>
      <c r="O49" s="41"/>
      <c r="P49" s="99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41"/>
      <c r="AF49" s="100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1"/>
      <c r="AV49" s="266"/>
      <c r="AW49" s="17"/>
      <c r="AX49" s="17"/>
      <c r="AY49" s="17"/>
      <c r="AZ49" s="41"/>
      <c r="BA49" s="98"/>
      <c r="BB49" s="101"/>
    </row>
    <row r="50" spans="1:54" x14ac:dyDescent="0.35">
      <c r="A50" s="266"/>
      <c r="B50" s="11">
        <v>2.6666666666666701</v>
      </c>
      <c r="C50" s="266"/>
      <c r="D50" s="17"/>
      <c r="E50" s="17"/>
      <c r="F50" s="41"/>
      <c r="G50" s="311"/>
      <c r="H50" s="17"/>
      <c r="I50" s="17"/>
      <c r="J50" s="17"/>
      <c r="K50" s="98"/>
      <c r="L50" s="266"/>
      <c r="M50" s="99"/>
      <c r="N50" s="17"/>
      <c r="O50" s="41"/>
      <c r="P50" s="99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41"/>
      <c r="AF50" s="100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41"/>
      <c r="AV50" s="266"/>
      <c r="AW50" s="17"/>
      <c r="AX50" s="17"/>
      <c r="AY50" s="17"/>
      <c r="AZ50" s="41"/>
      <c r="BA50" s="98"/>
      <c r="BB50" s="101"/>
    </row>
    <row r="51" spans="1:54" x14ac:dyDescent="0.35">
      <c r="A51" s="266"/>
      <c r="B51" s="11">
        <v>2.75</v>
      </c>
      <c r="C51" s="266"/>
      <c r="D51" s="17"/>
      <c r="E51" s="17"/>
      <c r="F51" s="41"/>
      <c r="G51" s="311"/>
      <c r="H51" s="17"/>
      <c r="I51" s="17"/>
      <c r="J51" s="17"/>
      <c r="K51" s="98"/>
      <c r="L51" s="266"/>
      <c r="M51" s="99"/>
      <c r="N51" s="17"/>
      <c r="O51" s="41"/>
      <c r="P51" s="99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41"/>
      <c r="AF51" s="100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41"/>
      <c r="AV51" s="266"/>
      <c r="AW51" s="17"/>
      <c r="AX51" s="17"/>
      <c r="AY51" s="17"/>
      <c r="AZ51" s="41"/>
      <c r="BA51" s="98"/>
      <c r="BB51" s="101"/>
    </row>
    <row r="52" spans="1:54" x14ac:dyDescent="0.35">
      <c r="A52" s="266"/>
      <c r="B52" s="11">
        <v>2.8333333333333299</v>
      </c>
      <c r="C52" s="266"/>
      <c r="D52" s="17"/>
      <c r="E52" s="17"/>
      <c r="F52" s="41"/>
      <c r="G52" s="311"/>
      <c r="H52" s="17"/>
      <c r="I52" s="17"/>
      <c r="J52" s="17"/>
      <c r="K52" s="98"/>
      <c r="L52" s="266"/>
      <c r="M52" s="99"/>
      <c r="N52" s="17"/>
      <c r="O52" s="41"/>
      <c r="P52" s="99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41"/>
      <c r="AF52" s="100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41"/>
      <c r="AV52" s="266"/>
      <c r="AW52" s="17"/>
      <c r="AX52" s="17"/>
      <c r="AY52" s="17"/>
      <c r="AZ52" s="41"/>
      <c r="BA52" s="98"/>
      <c r="BB52" s="101"/>
    </row>
    <row r="53" spans="1:54" x14ac:dyDescent="0.35">
      <c r="A53" s="266"/>
      <c r="B53" s="11">
        <v>2.9166666666666701</v>
      </c>
      <c r="C53" s="266"/>
      <c r="D53" s="17"/>
      <c r="E53" s="17"/>
      <c r="F53" s="41"/>
      <c r="G53" s="311"/>
      <c r="H53" s="17"/>
      <c r="I53" s="17"/>
      <c r="J53" s="17"/>
      <c r="K53" s="98"/>
      <c r="L53" s="266"/>
      <c r="M53" s="99"/>
      <c r="N53" s="17"/>
      <c r="O53" s="41"/>
      <c r="P53" s="99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41"/>
      <c r="AF53" s="100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1"/>
      <c r="AV53" s="266"/>
      <c r="AW53" s="17"/>
      <c r="AX53" s="17"/>
      <c r="AY53" s="17"/>
      <c r="AZ53" s="41"/>
      <c r="BA53" s="98"/>
      <c r="BB53" s="101"/>
    </row>
    <row r="54" spans="1:54" x14ac:dyDescent="0.35">
      <c r="A54" s="267"/>
      <c r="B54" s="11">
        <v>3</v>
      </c>
      <c r="C54" s="267"/>
      <c r="D54" s="17"/>
      <c r="E54" s="17"/>
      <c r="F54" s="41"/>
      <c r="G54" s="312"/>
      <c r="H54" s="17"/>
      <c r="I54" s="17"/>
      <c r="J54" s="17"/>
      <c r="K54" s="98"/>
      <c r="L54" s="267"/>
      <c r="M54" s="99"/>
      <c r="N54" s="17"/>
      <c r="O54" s="41"/>
      <c r="P54" s="99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41"/>
      <c r="AF54" s="100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41"/>
      <c r="AV54" s="267"/>
      <c r="AW54" s="17"/>
      <c r="AX54" s="17"/>
      <c r="AY54" s="17"/>
      <c r="AZ54" s="41"/>
      <c r="BA54" s="98"/>
      <c r="BB54" s="101"/>
    </row>
    <row r="55" spans="1:54" x14ac:dyDescent="0.35">
      <c r="A55" s="291" t="s">
        <v>92</v>
      </c>
      <c r="B55" s="285"/>
      <c r="C55" s="78" t="e">
        <f>AVERAGE($C$17:$C$28)</f>
        <v>#DIV/0!</v>
      </c>
      <c r="D55" s="78" t="e">
        <f>AVERAGE($D$43:$D$54)</f>
        <v>#DIV/0!</v>
      </c>
      <c r="E55" s="78" t="e">
        <f>AVERAGE($E$43:$E$54)</f>
        <v>#DIV/0!</v>
      </c>
      <c r="F55" s="102" t="e">
        <f>AVERAGE($F$43:$F$54)</f>
        <v>#DIV/0!</v>
      </c>
      <c r="G55" s="77" t="e">
        <f>AVERAGE(G43:G54)</f>
        <v>#DIV/0!</v>
      </c>
      <c r="H55" s="78" t="e">
        <f>AVERAGE($H$43:$H$54)</f>
        <v>#DIV/0!</v>
      </c>
      <c r="I55" s="78" t="e">
        <f>AVERAGE($I$43:$I$54)</f>
        <v>#DIV/0!</v>
      </c>
      <c r="J55" s="78" t="e">
        <f>AVERAGE(J43:J54)</f>
        <v>#DIV/0!</v>
      </c>
      <c r="K55" s="103" t="e">
        <f>AVERAGE($K$43:$K$54)</f>
        <v>#DIV/0!</v>
      </c>
      <c r="L55" s="104">
        <f t="shared" ref="L55:AD55" si="6">AVERAGE(L43:L54)</f>
        <v>0</v>
      </c>
      <c r="M55" s="103" t="e">
        <f t="shared" si="6"/>
        <v>#DIV/0!</v>
      </c>
      <c r="N55" s="103" t="e">
        <f t="shared" si="6"/>
        <v>#DIV/0!</v>
      </c>
      <c r="O55" s="102" t="e">
        <f t="shared" si="6"/>
        <v>#DIV/0!</v>
      </c>
      <c r="P55" s="105" t="e">
        <f t="shared" si="6"/>
        <v>#DIV/0!</v>
      </c>
      <c r="Q55" s="78" t="e">
        <f t="shared" si="6"/>
        <v>#DIV/0!</v>
      </c>
      <c r="R55" s="78" t="e">
        <f t="shared" si="6"/>
        <v>#DIV/0!</v>
      </c>
      <c r="S55" s="78" t="e">
        <f t="shared" si="6"/>
        <v>#DIV/0!</v>
      </c>
      <c r="T55" s="78" t="e">
        <f t="shared" si="6"/>
        <v>#DIV/0!</v>
      </c>
      <c r="U55" s="78" t="e">
        <f t="shared" si="6"/>
        <v>#DIV/0!</v>
      </c>
      <c r="V55" s="78" t="e">
        <f t="shared" si="6"/>
        <v>#DIV/0!</v>
      </c>
      <c r="W55" s="78" t="e">
        <f t="shared" si="6"/>
        <v>#DIV/0!</v>
      </c>
      <c r="X55" s="78" t="e">
        <f t="shared" si="6"/>
        <v>#DIV/0!</v>
      </c>
      <c r="Y55" s="78" t="e">
        <f t="shared" si="6"/>
        <v>#DIV/0!</v>
      </c>
      <c r="Z55" s="78" t="e">
        <f t="shared" si="6"/>
        <v>#DIV/0!</v>
      </c>
      <c r="AA55" s="78" t="e">
        <f t="shared" si="6"/>
        <v>#DIV/0!</v>
      </c>
      <c r="AB55" s="78" t="e">
        <f t="shared" si="6"/>
        <v>#DIV/0!</v>
      </c>
      <c r="AC55" s="78" t="e">
        <f t="shared" si="6"/>
        <v>#DIV/0!</v>
      </c>
      <c r="AD55" s="78" t="e">
        <f t="shared" si="6"/>
        <v>#DIV/0!</v>
      </c>
      <c r="AE55" s="102" t="e">
        <f>AVERAGE($AE$43:$AE$54)</f>
        <v>#DIV/0!</v>
      </c>
      <c r="AF55" s="106" t="e">
        <f t="shared" ref="AF55:AT55" si="7">AVERAGE(AF43:AF54)</f>
        <v>#DIV/0!</v>
      </c>
      <c r="AG55" s="78" t="e">
        <f t="shared" si="7"/>
        <v>#DIV/0!</v>
      </c>
      <c r="AH55" s="78" t="e">
        <f t="shared" si="7"/>
        <v>#DIV/0!</v>
      </c>
      <c r="AI55" s="78" t="e">
        <f t="shared" si="7"/>
        <v>#DIV/0!</v>
      </c>
      <c r="AJ55" s="78" t="e">
        <f t="shared" si="7"/>
        <v>#DIV/0!</v>
      </c>
      <c r="AK55" s="78" t="e">
        <f t="shared" si="7"/>
        <v>#DIV/0!</v>
      </c>
      <c r="AL55" s="78" t="e">
        <f t="shared" si="7"/>
        <v>#DIV/0!</v>
      </c>
      <c r="AM55" s="78" t="e">
        <f t="shared" si="7"/>
        <v>#DIV/0!</v>
      </c>
      <c r="AN55" s="78" t="e">
        <f t="shared" si="7"/>
        <v>#DIV/0!</v>
      </c>
      <c r="AO55" s="78" t="e">
        <f t="shared" si="7"/>
        <v>#DIV/0!</v>
      </c>
      <c r="AP55" s="78" t="e">
        <f t="shared" si="7"/>
        <v>#DIV/0!</v>
      </c>
      <c r="AQ55" s="78" t="e">
        <f t="shared" si="7"/>
        <v>#DIV/0!</v>
      </c>
      <c r="AR55" s="78" t="e">
        <f t="shared" si="7"/>
        <v>#DIV/0!</v>
      </c>
      <c r="AS55" s="78" t="e">
        <f t="shared" si="7"/>
        <v>#DIV/0!</v>
      </c>
      <c r="AT55" s="78" t="e">
        <f t="shared" si="7"/>
        <v>#DIV/0!</v>
      </c>
      <c r="AU55" s="102" t="e">
        <f>AVERAGE($AU$43:$AU$54)</f>
        <v>#DIV/0!</v>
      </c>
      <c r="AV55" s="107" t="e">
        <f>AVERAGE(AV43:AV54)</f>
        <v>#DIV/0!</v>
      </c>
      <c r="AW55" s="78" t="e">
        <f>AVERAGE(AW43:AW54)</f>
        <v>#DIV/0!</v>
      </c>
      <c r="AX55" s="78" t="e">
        <f>AVERAGE(AX43:AX54)</f>
        <v>#DIV/0!</v>
      </c>
      <c r="AY55" s="78" t="e">
        <f>AVERAGE($AY$43:$AY$54)</f>
        <v>#DIV/0!</v>
      </c>
      <c r="AZ55" s="78" t="e">
        <f>AVERAGE(AZ43:AZ54)</f>
        <v>#DIV/0!</v>
      </c>
      <c r="BA55" s="103" t="e">
        <f>AVERAGE(BA43:BA54)</f>
        <v>#DIV/0!</v>
      </c>
      <c r="BB55" s="108" t="e">
        <f>AVERAGE(BB43:BB54)</f>
        <v>#DIV/0!</v>
      </c>
    </row>
    <row r="56" spans="1:54" x14ac:dyDescent="0.35">
      <c r="A56" s="268">
        <v>45296</v>
      </c>
      <c r="B56" s="11">
        <v>3.0833333333333299</v>
      </c>
      <c r="C56" s="306"/>
      <c r="D56" s="17"/>
      <c r="E56" s="17"/>
      <c r="F56" s="41"/>
      <c r="G56" s="306"/>
      <c r="H56" s="17"/>
      <c r="I56" s="17"/>
      <c r="J56" s="17"/>
      <c r="K56" s="98"/>
      <c r="L56" s="286">
        <v>0</v>
      </c>
      <c r="M56" s="99"/>
      <c r="N56" s="17"/>
      <c r="O56" s="41"/>
      <c r="P56" s="99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41"/>
      <c r="AF56" s="100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41"/>
      <c r="AV56" s="286"/>
      <c r="AW56" s="17"/>
      <c r="AX56" s="17"/>
      <c r="AY56" s="17"/>
      <c r="AZ56" s="41"/>
      <c r="BA56" s="98"/>
      <c r="BB56" s="101"/>
    </row>
    <row r="57" spans="1:54" x14ac:dyDescent="0.35">
      <c r="A57" s="266"/>
      <c r="B57" s="11">
        <v>3.1666666666666701</v>
      </c>
      <c r="C57" s="266"/>
      <c r="D57" s="17"/>
      <c r="E57" s="17"/>
      <c r="F57" s="41"/>
      <c r="G57" s="311"/>
      <c r="H57" s="17"/>
      <c r="I57" s="17"/>
      <c r="J57" s="17"/>
      <c r="K57" s="98"/>
      <c r="L57" s="266"/>
      <c r="M57" s="99"/>
      <c r="N57" s="17"/>
      <c r="O57" s="41"/>
      <c r="P57" s="99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41"/>
      <c r="AF57" s="100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41"/>
      <c r="AV57" s="266"/>
      <c r="AW57" s="17"/>
      <c r="AX57" s="17"/>
      <c r="AY57" s="17"/>
      <c r="AZ57" s="41"/>
      <c r="BA57" s="98"/>
      <c r="BB57" s="101"/>
    </row>
    <row r="58" spans="1:54" x14ac:dyDescent="0.35">
      <c r="A58" s="266"/>
      <c r="B58" s="11">
        <v>3.25</v>
      </c>
      <c r="C58" s="266"/>
      <c r="D58" s="17"/>
      <c r="E58" s="17"/>
      <c r="F58" s="41"/>
      <c r="G58" s="311"/>
      <c r="H58" s="17"/>
      <c r="I58" s="17"/>
      <c r="J58" s="17"/>
      <c r="K58" s="98"/>
      <c r="L58" s="266"/>
      <c r="M58" s="99"/>
      <c r="N58" s="17"/>
      <c r="O58" s="41"/>
      <c r="P58" s="99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41"/>
      <c r="AF58" s="100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41"/>
      <c r="AV58" s="266"/>
      <c r="AW58" s="17"/>
      <c r="AX58" s="17"/>
      <c r="AY58" s="17"/>
      <c r="AZ58" s="41"/>
      <c r="BA58" s="98"/>
      <c r="BB58" s="101"/>
    </row>
    <row r="59" spans="1:54" x14ac:dyDescent="0.35">
      <c r="A59" s="266"/>
      <c r="B59" s="11">
        <v>3.3333333333333299</v>
      </c>
      <c r="C59" s="266"/>
      <c r="D59" s="17"/>
      <c r="E59" s="17"/>
      <c r="F59" s="41"/>
      <c r="G59" s="311"/>
      <c r="H59" s="17"/>
      <c r="I59" s="17"/>
      <c r="J59" s="17"/>
      <c r="K59" s="98"/>
      <c r="L59" s="266"/>
      <c r="M59" s="99"/>
      <c r="N59" s="17"/>
      <c r="O59" s="41"/>
      <c r="P59" s="99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41"/>
      <c r="AF59" s="100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1"/>
      <c r="AV59" s="266"/>
      <c r="AW59" s="17"/>
      <c r="AX59" s="17"/>
      <c r="AY59" s="17"/>
      <c r="AZ59" s="41"/>
      <c r="BA59" s="98"/>
      <c r="BB59" s="101"/>
    </row>
    <row r="60" spans="1:54" x14ac:dyDescent="0.35">
      <c r="A60" s="266"/>
      <c r="B60" s="11">
        <v>3.4166666666666701</v>
      </c>
      <c r="C60" s="266"/>
      <c r="D60" s="17"/>
      <c r="E60" s="17"/>
      <c r="F60" s="41"/>
      <c r="G60" s="311"/>
      <c r="H60" s="17"/>
      <c r="I60" s="17"/>
      <c r="J60" s="17"/>
      <c r="K60" s="98"/>
      <c r="L60" s="266"/>
      <c r="M60" s="99"/>
      <c r="N60" s="17"/>
      <c r="O60" s="41"/>
      <c r="P60" s="99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41"/>
      <c r="AF60" s="100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41"/>
      <c r="AV60" s="266"/>
      <c r="AW60" s="17"/>
      <c r="AX60" s="17"/>
      <c r="AY60" s="17"/>
      <c r="AZ60" s="41"/>
      <c r="BA60" s="98"/>
      <c r="BB60" s="101"/>
    </row>
    <row r="61" spans="1:54" x14ac:dyDescent="0.35">
      <c r="A61" s="266"/>
      <c r="B61" s="11">
        <v>3.5</v>
      </c>
      <c r="C61" s="266"/>
      <c r="D61" s="17"/>
      <c r="E61" s="17"/>
      <c r="F61" s="41"/>
      <c r="G61" s="311"/>
      <c r="H61" s="17"/>
      <c r="I61" s="17"/>
      <c r="J61" s="17"/>
      <c r="K61" s="98"/>
      <c r="L61" s="266"/>
      <c r="M61" s="99"/>
      <c r="N61" s="17"/>
      <c r="O61" s="41"/>
      <c r="P61" s="99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41"/>
      <c r="AF61" s="100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1"/>
      <c r="AV61" s="266"/>
      <c r="AW61" s="17"/>
      <c r="AX61" s="17"/>
      <c r="AY61" s="17"/>
      <c r="AZ61" s="41"/>
      <c r="BA61" s="98"/>
      <c r="BB61" s="101"/>
    </row>
    <row r="62" spans="1:54" x14ac:dyDescent="0.35">
      <c r="A62" s="266"/>
      <c r="B62" s="11">
        <v>3.5833333333333299</v>
      </c>
      <c r="C62" s="266"/>
      <c r="D62" s="17"/>
      <c r="E62" s="17"/>
      <c r="F62" s="41"/>
      <c r="G62" s="311"/>
      <c r="H62" s="17"/>
      <c r="I62" s="17"/>
      <c r="J62" s="17"/>
      <c r="K62" s="98"/>
      <c r="L62" s="266"/>
      <c r="M62" s="99"/>
      <c r="N62" s="17"/>
      <c r="O62" s="41"/>
      <c r="P62" s="99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41"/>
      <c r="AF62" s="100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41"/>
      <c r="AV62" s="266"/>
      <c r="AW62" s="17"/>
      <c r="AX62" s="17"/>
      <c r="AY62" s="17"/>
      <c r="AZ62" s="41"/>
      <c r="BA62" s="98"/>
      <c r="BB62" s="101"/>
    </row>
    <row r="63" spans="1:54" x14ac:dyDescent="0.35">
      <c r="A63" s="266"/>
      <c r="B63" s="11">
        <v>3.6666666666666701</v>
      </c>
      <c r="C63" s="266"/>
      <c r="D63" s="17"/>
      <c r="E63" s="17"/>
      <c r="F63" s="41"/>
      <c r="G63" s="311"/>
      <c r="H63" s="17"/>
      <c r="I63" s="17"/>
      <c r="J63" s="17"/>
      <c r="K63" s="98"/>
      <c r="L63" s="266"/>
      <c r="M63" s="99"/>
      <c r="N63" s="17"/>
      <c r="O63" s="41"/>
      <c r="P63" s="99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41"/>
      <c r="AF63" s="100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41"/>
      <c r="AV63" s="266"/>
      <c r="AW63" s="17"/>
      <c r="AX63" s="17"/>
      <c r="AY63" s="17"/>
      <c r="AZ63" s="41"/>
      <c r="BA63" s="98"/>
      <c r="BB63" s="101"/>
    </row>
    <row r="64" spans="1:54" x14ac:dyDescent="0.35">
      <c r="A64" s="266"/>
      <c r="B64" s="11">
        <v>3.75</v>
      </c>
      <c r="C64" s="266"/>
      <c r="D64" s="17"/>
      <c r="E64" s="17"/>
      <c r="F64" s="41"/>
      <c r="G64" s="311"/>
      <c r="H64" s="17"/>
      <c r="I64" s="17"/>
      <c r="J64" s="17"/>
      <c r="K64" s="98"/>
      <c r="L64" s="266"/>
      <c r="M64" s="99"/>
      <c r="N64" s="17"/>
      <c r="O64" s="41"/>
      <c r="P64" s="99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41"/>
      <c r="AF64" s="100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41"/>
      <c r="AV64" s="266"/>
      <c r="AW64" s="17"/>
      <c r="AX64" s="17"/>
      <c r="AY64" s="17"/>
      <c r="AZ64" s="41"/>
      <c r="BA64" s="98"/>
      <c r="BB64" s="101"/>
    </row>
    <row r="65" spans="1:54" x14ac:dyDescent="0.35">
      <c r="A65" s="266"/>
      <c r="B65" s="11">
        <v>3.8333333333333299</v>
      </c>
      <c r="C65" s="266"/>
      <c r="D65" s="17"/>
      <c r="E65" s="17"/>
      <c r="F65" s="41"/>
      <c r="G65" s="311"/>
      <c r="H65" s="17"/>
      <c r="I65" s="17"/>
      <c r="J65" s="17"/>
      <c r="K65" s="98"/>
      <c r="L65" s="266"/>
      <c r="M65" s="99"/>
      <c r="N65" s="17"/>
      <c r="O65" s="41"/>
      <c r="P65" s="99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41"/>
      <c r="AF65" s="100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1"/>
      <c r="AV65" s="266"/>
      <c r="AW65" s="17"/>
      <c r="AX65" s="17"/>
      <c r="AY65" s="17"/>
      <c r="AZ65" s="41"/>
      <c r="BA65" s="98"/>
      <c r="BB65" s="101"/>
    </row>
    <row r="66" spans="1:54" x14ac:dyDescent="0.35">
      <c r="A66" s="266"/>
      <c r="B66" s="11">
        <v>3.9166666666666701</v>
      </c>
      <c r="C66" s="266"/>
      <c r="D66" s="17"/>
      <c r="E66" s="17"/>
      <c r="F66" s="41"/>
      <c r="G66" s="311"/>
      <c r="H66" s="17"/>
      <c r="I66" s="17"/>
      <c r="J66" s="17"/>
      <c r="K66" s="98"/>
      <c r="L66" s="266"/>
      <c r="M66" s="99"/>
      <c r="N66" s="17"/>
      <c r="O66" s="41"/>
      <c r="P66" s="99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41"/>
      <c r="AF66" s="100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41"/>
      <c r="AV66" s="266"/>
      <c r="AW66" s="17"/>
      <c r="AX66" s="17"/>
      <c r="AY66" s="17"/>
      <c r="AZ66" s="41"/>
      <c r="BA66" s="98"/>
      <c r="BB66" s="101"/>
    </row>
    <row r="67" spans="1:54" x14ac:dyDescent="0.35">
      <c r="A67" s="267"/>
      <c r="B67" s="11">
        <v>4</v>
      </c>
      <c r="C67" s="267"/>
      <c r="D67" s="17"/>
      <c r="E67" s="17"/>
      <c r="F67" s="41"/>
      <c r="G67" s="312"/>
      <c r="H67" s="17"/>
      <c r="I67" s="17"/>
      <c r="J67" s="17"/>
      <c r="K67" s="98"/>
      <c r="L67" s="267"/>
      <c r="M67" s="99"/>
      <c r="N67" s="17"/>
      <c r="O67" s="41"/>
      <c r="P67" s="99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41"/>
      <c r="AF67" s="100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1"/>
      <c r="AV67" s="267"/>
      <c r="AW67" s="17"/>
      <c r="AX67" s="17"/>
      <c r="AY67" s="17"/>
      <c r="AZ67" s="41"/>
      <c r="BA67" s="98"/>
      <c r="BB67" s="101"/>
    </row>
    <row r="68" spans="1:54" x14ac:dyDescent="0.35">
      <c r="A68" s="291" t="s">
        <v>92</v>
      </c>
      <c r="B68" s="285"/>
      <c r="C68" s="78" t="e">
        <f>AVERAGE($C$17:$C$28)</f>
        <v>#DIV/0!</v>
      </c>
      <c r="D68" s="78" t="e">
        <f>AVERAGE($D$56:$D$67)</f>
        <v>#DIV/0!</v>
      </c>
      <c r="E68" s="78" t="e">
        <f>AVERAGE($E$56:$E$67)</f>
        <v>#DIV/0!</v>
      </c>
      <c r="F68" s="102" t="e">
        <f>AVERAGE($F$56:$F$67)</f>
        <v>#DIV/0!</v>
      </c>
      <c r="G68" s="77" t="e">
        <f>AVERAGE(G56:G67)</f>
        <v>#DIV/0!</v>
      </c>
      <c r="H68" s="78" t="e">
        <f>AVERAGE($H$56:$H$67)</f>
        <v>#DIV/0!</v>
      </c>
      <c r="I68" s="78" t="e">
        <f>AVERAGE($I$56:$I$67)</f>
        <v>#DIV/0!</v>
      </c>
      <c r="J68" s="78" t="e">
        <f>AVERAGE(J56:J67)</f>
        <v>#DIV/0!</v>
      </c>
      <c r="K68" s="103" t="e">
        <f>AVERAGE($K$56:$K$67)</f>
        <v>#DIV/0!</v>
      </c>
      <c r="L68" s="104">
        <f t="shared" ref="L68:AD68" si="8">AVERAGE(L56:L67)</f>
        <v>0</v>
      </c>
      <c r="M68" s="103" t="e">
        <f t="shared" si="8"/>
        <v>#DIV/0!</v>
      </c>
      <c r="N68" s="103" t="e">
        <f t="shared" si="8"/>
        <v>#DIV/0!</v>
      </c>
      <c r="O68" s="102" t="e">
        <f t="shared" si="8"/>
        <v>#DIV/0!</v>
      </c>
      <c r="P68" s="105" t="e">
        <f t="shared" si="8"/>
        <v>#DIV/0!</v>
      </c>
      <c r="Q68" s="78" t="e">
        <f t="shared" si="8"/>
        <v>#DIV/0!</v>
      </c>
      <c r="R68" s="78" t="e">
        <f t="shared" si="8"/>
        <v>#DIV/0!</v>
      </c>
      <c r="S68" s="78" t="e">
        <f t="shared" si="8"/>
        <v>#DIV/0!</v>
      </c>
      <c r="T68" s="78" t="e">
        <f t="shared" si="8"/>
        <v>#DIV/0!</v>
      </c>
      <c r="U68" s="78" t="e">
        <f t="shared" si="8"/>
        <v>#DIV/0!</v>
      </c>
      <c r="V68" s="78" t="e">
        <f t="shared" si="8"/>
        <v>#DIV/0!</v>
      </c>
      <c r="W68" s="78" t="e">
        <f t="shared" si="8"/>
        <v>#DIV/0!</v>
      </c>
      <c r="X68" s="78" t="e">
        <f t="shared" si="8"/>
        <v>#DIV/0!</v>
      </c>
      <c r="Y68" s="78" t="e">
        <f t="shared" si="8"/>
        <v>#DIV/0!</v>
      </c>
      <c r="Z68" s="78" t="e">
        <f t="shared" si="8"/>
        <v>#DIV/0!</v>
      </c>
      <c r="AA68" s="78" t="e">
        <f t="shared" si="8"/>
        <v>#DIV/0!</v>
      </c>
      <c r="AB68" s="78" t="e">
        <f t="shared" si="8"/>
        <v>#DIV/0!</v>
      </c>
      <c r="AC68" s="78" t="e">
        <f t="shared" si="8"/>
        <v>#DIV/0!</v>
      </c>
      <c r="AD68" s="78" t="e">
        <f t="shared" si="8"/>
        <v>#DIV/0!</v>
      </c>
      <c r="AE68" s="102" t="e">
        <f>AVERAGE($AE$56:$AE$67)</f>
        <v>#DIV/0!</v>
      </c>
      <c r="AF68" s="106" t="e">
        <f t="shared" ref="AF68:AT68" si="9">AVERAGE(AF56:AF67)</f>
        <v>#DIV/0!</v>
      </c>
      <c r="AG68" s="78" t="e">
        <f t="shared" si="9"/>
        <v>#DIV/0!</v>
      </c>
      <c r="AH68" s="78" t="e">
        <f t="shared" si="9"/>
        <v>#DIV/0!</v>
      </c>
      <c r="AI68" s="78" t="e">
        <f t="shared" si="9"/>
        <v>#DIV/0!</v>
      </c>
      <c r="AJ68" s="78" t="e">
        <f t="shared" si="9"/>
        <v>#DIV/0!</v>
      </c>
      <c r="AK68" s="78" t="e">
        <f t="shared" si="9"/>
        <v>#DIV/0!</v>
      </c>
      <c r="AL68" s="78" t="e">
        <f t="shared" si="9"/>
        <v>#DIV/0!</v>
      </c>
      <c r="AM68" s="78" t="e">
        <f t="shared" si="9"/>
        <v>#DIV/0!</v>
      </c>
      <c r="AN68" s="78" t="e">
        <f t="shared" si="9"/>
        <v>#DIV/0!</v>
      </c>
      <c r="AO68" s="78" t="e">
        <f t="shared" si="9"/>
        <v>#DIV/0!</v>
      </c>
      <c r="AP68" s="78" t="e">
        <f t="shared" si="9"/>
        <v>#DIV/0!</v>
      </c>
      <c r="AQ68" s="78" t="e">
        <f t="shared" si="9"/>
        <v>#DIV/0!</v>
      </c>
      <c r="AR68" s="78" t="e">
        <f t="shared" si="9"/>
        <v>#DIV/0!</v>
      </c>
      <c r="AS68" s="78" t="e">
        <f t="shared" si="9"/>
        <v>#DIV/0!</v>
      </c>
      <c r="AT68" s="78" t="e">
        <f t="shared" si="9"/>
        <v>#DIV/0!</v>
      </c>
      <c r="AU68" s="102" t="e">
        <f>AVERAGE($AU$56:$AU$67)</f>
        <v>#DIV/0!</v>
      </c>
      <c r="AV68" s="107" t="e">
        <f>AVERAGE(AV56:AV67)</f>
        <v>#DIV/0!</v>
      </c>
      <c r="AW68" s="78" t="e">
        <f>AVERAGE(AW56:AW67)</f>
        <v>#DIV/0!</v>
      </c>
      <c r="AX68" s="78" t="e">
        <f>AVERAGE(AX56:AX67)</f>
        <v>#DIV/0!</v>
      </c>
      <c r="AY68" s="78" t="e">
        <f>AVERAGE($AY$56:$AY$67)</f>
        <v>#DIV/0!</v>
      </c>
      <c r="AZ68" s="78" t="e">
        <f>AVERAGE(AZ56:AZ67)</f>
        <v>#DIV/0!</v>
      </c>
      <c r="BA68" s="103" t="e">
        <f>AVERAGE(BA56:BA67)</f>
        <v>#DIV/0!</v>
      </c>
      <c r="BB68" s="108" t="e">
        <f>AVERAGE(BB56:BB67)</f>
        <v>#DIV/0!</v>
      </c>
    </row>
    <row r="69" spans="1:54" x14ac:dyDescent="0.35">
      <c r="A69" s="268">
        <v>45297</v>
      </c>
      <c r="B69" s="11">
        <v>4.0833333333333304</v>
      </c>
      <c r="C69" s="306"/>
      <c r="D69" s="17"/>
      <c r="E69" s="17"/>
      <c r="F69" s="17"/>
      <c r="G69" s="306"/>
      <c r="H69" s="17"/>
      <c r="I69" s="17"/>
      <c r="J69" s="17"/>
      <c r="K69" s="17"/>
      <c r="L69" s="286">
        <v>0</v>
      </c>
      <c r="M69" s="99"/>
      <c r="N69" s="17"/>
      <c r="O69" s="41"/>
      <c r="P69" s="99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41"/>
      <c r="AF69" s="100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41"/>
      <c r="AV69" s="286"/>
      <c r="AW69" s="17"/>
      <c r="AX69" s="17"/>
      <c r="AY69" s="17"/>
      <c r="AZ69" s="41"/>
      <c r="BA69" s="98"/>
      <c r="BB69" s="101"/>
    </row>
    <row r="70" spans="1:54" x14ac:dyDescent="0.35">
      <c r="A70" s="266"/>
      <c r="B70" s="11">
        <v>4.1666666666666696</v>
      </c>
      <c r="C70" s="266"/>
      <c r="D70" s="17"/>
      <c r="E70" s="17"/>
      <c r="F70" s="17"/>
      <c r="G70" s="311"/>
      <c r="H70" s="17"/>
      <c r="I70" s="17"/>
      <c r="J70" s="17"/>
      <c r="K70" s="17"/>
      <c r="L70" s="266"/>
      <c r="M70" s="99"/>
      <c r="N70" s="17"/>
      <c r="O70" s="41"/>
      <c r="P70" s="99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41"/>
      <c r="AF70" s="100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41"/>
      <c r="AV70" s="266"/>
      <c r="AW70" s="17"/>
      <c r="AX70" s="17"/>
      <c r="AY70" s="17"/>
      <c r="AZ70" s="41"/>
      <c r="BA70" s="98"/>
      <c r="BB70" s="101"/>
    </row>
    <row r="71" spans="1:54" x14ac:dyDescent="0.35">
      <c r="A71" s="266"/>
      <c r="B71" s="11">
        <v>4.25</v>
      </c>
      <c r="C71" s="266"/>
      <c r="D71" s="17"/>
      <c r="E71" s="17"/>
      <c r="F71" s="17"/>
      <c r="G71" s="311"/>
      <c r="H71" s="17"/>
      <c r="I71" s="17"/>
      <c r="J71" s="17"/>
      <c r="K71" s="17"/>
      <c r="L71" s="266"/>
      <c r="M71" s="99"/>
      <c r="N71" s="17"/>
      <c r="O71" s="41"/>
      <c r="P71" s="99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41"/>
      <c r="AF71" s="100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1"/>
      <c r="AV71" s="266"/>
      <c r="AW71" s="17"/>
      <c r="AX71" s="17"/>
      <c r="AY71" s="17"/>
      <c r="AZ71" s="41"/>
      <c r="BA71" s="98"/>
      <c r="BB71" s="101"/>
    </row>
    <row r="72" spans="1:54" x14ac:dyDescent="0.35">
      <c r="A72" s="266"/>
      <c r="B72" s="11">
        <v>4.3333333333333304</v>
      </c>
      <c r="C72" s="266"/>
      <c r="D72" s="17"/>
      <c r="E72" s="17"/>
      <c r="F72" s="17"/>
      <c r="G72" s="311"/>
      <c r="H72" s="17"/>
      <c r="I72" s="17"/>
      <c r="J72" s="17"/>
      <c r="K72" s="17"/>
      <c r="L72" s="266"/>
      <c r="M72" s="99"/>
      <c r="N72" s="17"/>
      <c r="O72" s="41"/>
      <c r="P72" s="99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41"/>
      <c r="AF72" s="100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1"/>
      <c r="AV72" s="266"/>
      <c r="AW72" s="17"/>
      <c r="AX72" s="17"/>
      <c r="AY72" s="17"/>
      <c r="AZ72" s="41"/>
      <c r="BA72" s="98"/>
      <c r="BB72" s="101"/>
    </row>
    <row r="73" spans="1:54" x14ac:dyDescent="0.35">
      <c r="A73" s="266"/>
      <c r="B73" s="11">
        <v>4.4166666666666696</v>
      </c>
      <c r="C73" s="266"/>
      <c r="D73" s="17"/>
      <c r="E73" s="17"/>
      <c r="F73" s="17"/>
      <c r="G73" s="311"/>
      <c r="H73" s="17"/>
      <c r="I73" s="17"/>
      <c r="J73" s="17"/>
      <c r="K73" s="17"/>
      <c r="L73" s="266"/>
      <c r="M73" s="99"/>
      <c r="N73" s="17"/>
      <c r="O73" s="41"/>
      <c r="P73" s="99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41"/>
      <c r="AF73" s="100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1"/>
      <c r="AV73" s="266"/>
      <c r="AW73" s="17"/>
      <c r="AX73" s="17"/>
      <c r="AY73" s="17"/>
      <c r="AZ73" s="41"/>
      <c r="BA73" s="98"/>
      <c r="BB73" s="101"/>
    </row>
    <row r="74" spans="1:54" x14ac:dyDescent="0.35">
      <c r="A74" s="266"/>
      <c r="B74" s="11">
        <v>4.5</v>
      </c>
      <c r="C74" s="266"/>
      <c r="D74" s="17"/>
      <c r="E74" s="17"/>
      <c r="F74" s="17"/>
      <c r="G74" s="311"/>
      <c r="H74" s="17"/>
      <c r="I74" s="17"/>
      <c r="J74" s="17"/>
      <c r="K74" s="17"/>
      <c r="L74" s="266"/>
      <c r="M74" s="99"/>
      <c r="N74" s="17"/>
      <c r="O74" s="41"/>
      <c r="P74" s="99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41"/>
      <c r="AF74" s="100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41"/>
      <c r="AV74" s="266"/>
      <c r="AW74" s="17"/>
      <c r="AX74" s="17"/>
      <c r="AY74" s="17"/>
      <c r="AZ74" s="41"/>
      <c r="BA74" s="98"/>
      <c r="BB74" s="101"/>
    </row>
    <row r="75" spans="1:54" x14ac:dyDescent="0.35">
      <c r="A75" s="266"/>
      <c r="B75" s="11">
        <v>4.5833333333333304</v>
      </c>
      <c r="C75" s="266"/>
      <c r="D75" s="17"/>
      <c r="E75" s="17"/>
      <c r="F75" s="17"/>
      <c r="G75" s="311"/>
      <c r="H75" s="17"/>
      <c r="I75" s="17"/>
      <c r="J75" s="17"/>
      <c r="K75" s="17"/>
      <c r="L75" s="266"/>
      <c r="M75" s="99"/>
      <c r="N75" s="17"/>
      <c r="O75" s="41"/>
      <c r="P75" s="99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41"/>
      <c r="AF75" s="100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41"/>
      <c r="AV75" s="266"/>
      <c r="AW75" s="17"/>
      <c r="AX75" s="17"/>
      <c r="AY75" s="17"/>
      <c r="AZ75" s="41"/>
      <c r="BA75" s="98"/>
      <c r="BB75" s="101"/>
    </row>
    <row r="76" spans="1:54" x14ac:dyDescent="0.35">
      <c r="A76" s="266"/>
      <c r="B76" s="11">
        <v>4.6666666666666696</v>
      </c>
      <c r="C76" s="266"/>
      <c r="D76" s="17"/>
      <c r="E76" s="17"/>
      <c r="F76" s="17"/>
      <c r="G76" s="311"/>
      <c r="H76" s="17"/>
      <c r="I76" s="17"/>
      <c r="J76" s="17"/>
      <c r="K76" s="17"/>
      <c r="L76" s="266"/>
      <c r="M76" s="99"/>
      <c r="N76" s="17"/>
      <c r="O76" s="41"/>
      <c r="P76" s="99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41"/>
      <c r="AF76" s="100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41"/>
      <c r="AV76" s="266"/>
      <c r="AW76" s="17"/>
      <c r="AX76" s="17"/>
      <c r="AY76" s="17"/>
      <c r="AZ76" s="41"/>
      <c r="BA76" s="98"/>
      <c r="BB76" s="101"/>
    </row>
    <row r="77" spans="1:54" x14ac:dyDescent="0.35">
      <c r="A77" s="266"/>
      <c r="B77" s="11">
        <v>4.75</v>
      </c>
      <c r="C77" s="266"/>
      <c r="D77" s="17"/>
      <c r="E77" s="17"/>
      <c r="F77" s="41"/>
      <c r="G77" s="311"/>
      <c r="H77" s="17"/>
      <c r="I77" s="17"/>
      <c r="J77" s="17"/>
      <c r="K77" s="98"/>
      <c r="L77" s="266"/>
      <c r="M77" s="99"/>
      <c r="N77" s="17"/>
      <c r="O77" s="41"/>
      <c r="P77" s="99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00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1"/>
      <c r="AV77" s="266"/>
      <c r="AW77" s="17"/>
      <c r="AX77" s="17"/>
      <c r="AY77" s="17"/>
      <c r="AZ77" s="17"/>
      <c r="BA77" s="98"/>
      <c r="BB77" s="101"/>
    </row>
    <row r="78" spans="1:54" x14ac:dyDescent="0.35">
      <c r="A78" s="266"/>
      <c r="B78" s="11">
        <v>4.8333333333333304</v>
      </c>
      <c r="C78" s="266"/>
      <c r="D78" s="17"/>
      <c r="E78" s="17"/>
      <c r="F78" s="41"/>
      <c r="G78" s="311"/>
      <c r="H78" s="17"/>
      <c r="I78" s="17"/>
      <c r="J78" s="17"/>
      <c r="K78" s="98"/>
      <c r="L78" s="266"/>
      <c r="M78" s="99"/>
      <c r="N78" s="17"/>
      <c r="O78" s="41"/>
      <c r="P78" s="99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00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41"/>
      <c r="AV78" s="266"/>
      <c r="AW78" s="17"/>
      <c r="AX78" s="17"/>
      <c r="AY78" s="17"/>
      <c r="AZ78" s="17"/>
      <c r="BA78" s="98"/>
      <c r="BB78" s="101"/>
    </row>
    <row r="79" spans="1:54" x14ac:dyDescent="0.35">
      <c r="A79" s="266"/>
      <c r="B79" s="11">
        <v>4.9166666666666696</v>
      </c>
      <c r="C79" s="266"/>
      <c r="D79" s="17"/>
      <c r="E79" s="17"/>
      <c r="F79" s="41"/>
      <c r="G79" s="311"/>
      <c r="H79" s="17"/>
      <c r="I79" s="17"/>
      <c r="J79" s="17"/>
      <c r="K79" s="98"/>
      <c r="L79" s="266"/>
      <c r="M79" s="99"/>
      <c r="N79" s="17"/>
      <c r="O79" s="41"/>
      <c r="P79" s="99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00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1"/>
      <c r="AV79" s="266"/>
      <c r="AW79" s="17"/>
      <c r="AX79" s="17"/>
      <c r="AY79" s="17"/>
      <c r="AZ79" s="17"/>
      <c r="BA79" s="98"/>
      <c r="BB79" s="101"/>
    </row>
    <row r="80" spans="1:54" x14ac:dyDescent="0.35">
      <c r="A80" s="267"/>
      <c r="B80" s="11">
        <v>5</v>
      </c>
      <c r="C80" s="267"/>
      <c r="D80" s="17"/>
      <c r="E80" s="17"/>
      <c r="F80" s="41"/>
      <c r="G80" s="312"/>
      <c r="H80" s="17"/>
      <c r="I80" s="17"/>
      <c r="J80" s="17"/>
      <c r="K80" s="98"/>
      <c r="L80" s="267"/>
      <c r="M80" s="99"/>
      <c r="N80" s="17"/>
      <c r="O80" s="41"/>
      <c r="P80" s="99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00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41"/>
      <c r="AV80" s="267"/>
      <c r="AW80" s="17"/>
      <c r="AX80" s="17"/>
      <c r="AY80" s="17"/>
      <c r="AZ80" s="17"/>
      <c r="BA80" s="98"/>
      <c r="BB80" s="101"/>
    </row>
    <row r="81" spans="1:54" x14ac:dyDescent="0.35">
      <c r="A81" s="291" t="s">
        <v>92</v>
      </c>
      <c r="B81" s="285"/>
      <c r="C81" s="78" t="e">
        <f>AVERAGE($C$69:$C$80)</f>
        <v>#DIV/0!</v>
      </c>
      <c r="D81" s="78" t="e">
        <f>AVERAGE($D$69:$D$80)</f>
        <v>#DIV/0!</v>
      </c>
      <c r="E81" s="78" t="e">
        <f>AVERAGE($E$69:$E$80)</f>
        <v>#DIV/0!</v>
      </c>
      <c r="F81" s="102" t="e">
        <f>AVERAGE($F$69:$F$80)</f>
        <v>#DIV/0!</v>
      </c>
      <c r="G81" s="77" t="e">
        <f>AVERAGE(G69:G80)</f>
        <v>#DIV/0!</v>
      </c>
      <c r="H81" s="78" t="e">
        <f>AVERAGE($H$69:$H$80)</f>
        <v>#DIV/0!</v>
      </c>
      <c r="I81" s="78" t="e">
        <f>AVERAGE($I$69:$I$80)</f>
        <v>#DIV/0!</v>
      </c>
      <c r="J81" s="78" t="e">
        <f>AVERAGE(J69:J80)</f>
        <v>#DIV/0!</v>
      </c>
      <c r="K81" s="103" t="e">
        <f>AVERAGE($K$69:$K$80)</f>
        <v>#DIV/0!</v>
      </c>
      <c r="L81" s="104">
        <f t="shared" ref="L81:AD81" si="10">AVERAGE(L69:L80)</f>
        <v>0</v>
      </c>
      <c r="M81" s="103" t="e">
        <f t="shared" si="10"/>
        <v>#DIV/0!</v>
      </c>
      <c r="N81" s="103" t="e">
        <f t="shared" si="10"/>
        <v>#DIV/0!</v>
      </c>
      <c r="O81" s="102" t="e">
        <f t="shared" si="10"/>
        <v>#DIV/0!</v>
      </c>
      <c r="P81" s="105" t="e">
        <f t="shared" si="10"/>
        <v>#DIV/0!</v>
      </c>
      <c r="Q81" s="78" t="e">
        <f t="shared" si="10"/>
        <v>#DIV/0!</v>
      </c>
      <c r="R81" s="78" t="e">
        <f t="shared" si="10"/>
        <v>#DIV/0!</v>
      </c>
      <c r="S81" s="78" t="e">
        <f t="shared" si="10"/>
        <v>#DIV/0!</v>
      </c>
      <c r="T81" s="78" t="e">
        <f t="shared" si="10"/>
        <v>#DIV/0!</v>
      </c>
      <c r="U81" s="78" t="e">
        <f t="shared" si="10"/>
        <v>#DIV/0!</v>
      </c>
      <c r="V81" s="78" t="e">
        <f t="shared" si="10"/>
        <v>#DIV/0!</v>
      </c>
      <c r="W81" s="78" t="e">
        <f t="shared" si="10"/>
        <v>#DIV/0!</v>
      </c>
      <c r="X81" s="78" t="e">
        <f t="shared" si="10"/>
        <v>#DIV/0!</v>
      </c>
      <c r="Y81" s="78" t="e">
        <f t="shared" si="10"/>
        <v>#DIV/0!</v>
      </c>
      <c r="Z81" s="78" t="e">
        <f t="shared" si="10"/>
        <v>#DIV/0!</v>
      </c>
      <c r="AA81" s="78" t="e">
        <f t="shared" si="10"/>
        <v>#DIV/0!</v>
      </c>
      <c r="AB81" s="78" t="e">
        <f t="shared" si="10"/>
        <v>#DIV/0!</v>
      </c>
      <c r="AC81" s="78" t="e">
        <f t="shared" si="10"/>
        <v>#DIV/0!</v>
      </c>
      <c r="AD81" s="78" t="e">
        <f t="shared" si="10"/>
        <v>#DIV/0!</v>
      </c>
      <c r="AE81" s="102" t="e">
        <f>AVERAGE($AE$69:$AE$80)</f>
        <v>#DIV/0!</v>
      </c>
      <c r="AF81" s="106" t="e">
        <f t="shared" ref="AF81:AT81" si="11">AVERAGE(AF69:AF80)</f>
        <v>#DIV/0!</v>
      </c>
      <c r="AG81" s="78" t="e">
        <f t="shared" si="11"/>
        <v>#DIV/0!</v>
      </c>
      <c r="AH81" s="78" t="e">
        <f t="shared" si="11"/>
        <v>#DIV/0!</v>
      </c>
      <c r="AI81" s="78" t="e">
        <f t="shared" si="11"/>
        <v>#DIV/0!</v>
      </c>
      <c r="AJ81" s="78" t="e">
        <f t="shared" si="11"/>
        <v>#DIV/0!</v>
      </c>
      <c r="AK81" s="78" t="e">
        <f t="shared" si="11"/>
        <v>#DIV/0!</v>
      </c>
      <c r="AL81" s="78" t="e">
        <f t="shared" si="11"/>
        <v>#DIV/0!</v>
      </c>
      <c r="AM81" s="78" t="e">
        <f t="shared" si="11"/>
        <v>#DIV/0!</v>
      </c>
      <c r="AN81" s="78" t="e">
        <f t="shared" si="11"/>
        <v>#DIV/0!</v>
      </c>
      <c r="AO81" s="78" t="e">
        <f t="shared" si="11"/>
        <v>#DIV/0!</v>
      </c>
      <c r="AP81" s="78" t="e">
        <f t="shared" si="11"/>
        <v>#DIV/0!</v>
      </c>
      <c r="AQ81" s="78" t="e">
        <f t="shared" si="11"/>
        <v>#DIV/0!</v>
      </c>
      <c r="AR81" s="78" t="e">
        <f t="shared" si="11"/>
        <v>#DIV/0!</v>
      </c>
      <c r="AS81" s="78" t="e">
        <f t="shared" si="11"/>
        <v>#DIV/0!</v>
      </c>
      <c r="AT81" s="78" t="e">
        <f t="shared" si="11"/>
        <v>#DIV/0!</v>
      </c>
      <c r="AU81" s="102" t="e">
        <f>AVERAGE($AU$69:$AU$80)</f>
        <v>#DIV/0!</v>
      </c>
      <c r="AV81" s="107" t="e">
        <f>AVERAGE(AV69:AV80)</f>
        <v>#DIV/0!</v>
      </c>
      <c r="AW81" s="78" t="e">
        <f>AVERAGE(AW69:AW80)</f>
        <v>#DIV/0!</v>
      </c>
      <c r="AX81" s="78" t="e">
        <f>AVERAGE(AX69:AX80)</f>
        <v>#DIV/0!</v>
      </c>
      <c r="AY81" s="78" t="e">
        <f>AVERAGE($AY$69:$AY$80)</f>
        <v>#DIV/0!</v>
      </c>
      <c r="AZ81" s="78" t="e">
        <f>AVERAGE(AZ69:AZ80)</f>
        <v>#DIV/0!</v>
      </c>
      <c r="BA81" s="103" t="e">
        <f>AVERAGE(BA69:BA80)</f>
        <v>#DIV/0!</v>
      </c>
      <c r="BB81" s="108" t="e">
        <f>AVERAGE(BB69:BB80)</f>
        <v>#DIV/0!</v>
      </c>
    </row>
    <row r="82" spans="1:54" x14ac:dyDescent="0.35">
      <c r="A82" s="268">
        <v>45298</v>
      </c>
      <c r="B82" s="11">
        <v>5.0833333333333304</v>
      </c>
      <c r="C82" s="306"/>
      <c r="D82" s="17"/>
      <c r="E82" s="17"/>
      <c r="F82" s="41"/>
      <c r="G82" s="306"/>
      <c r="H82" s="17"/>
      <c r="I82" s="17"/>
      <c r="J82" s="17"/>
      <c r="K82" s="98"/>
      <c r="L82" s="286">
        <v>0</v>
      </c>
      <c r="M82" s="99"/>
      <c r="N82" s="17"/>
      <c r="O82" s="41"/>
      <c r="P82" s="99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00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41"/>
      <c r="AV82" s="286"/>
      <c r="AW82" s="17"/>
      <c r="AX82" s="17"/>
      <c r="AY82" s="17"/>
      <c r="AZ82" s="17"/>
      <c r="BA82" s="98"/>
      <c r="BB82" s="101"/>
    </row>
    <row r="83" spans="1:54" x14ac:dyDescent="0.35">
      <c r="A83" s="266"/>
      <c r="B83" s="11">
        <v>5.1666666666666696</v>
      </c>
      <c r="C83" s="266"/>
      <c r="D83" s="17"/>
      <c r="E83" s="17"/>
      <c r="F83" s="41"/>
      <c r="G83" s="311"/>
      <c r="H83" s="17"/>
      <c r="I83" s="17"/>
      <c r="J83" s="17"/>
      <c r="K83" s="98"/>
      <c r="L83" s="266"/>
      <c r="M83" s="99"/>
      <c r="N83" s="17"/>
      <c r="O83" s="41"/>
      <c r="P83" s="99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00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1"/>
      <c r="AV83" s="266"/>
      <c r="AW83" s="17"/>
      <c r="AX83" s="17"/>
      <c r="AY83" s="17"/>
      <c r="AZ83" s="17"/>
      <c r="BA83" s="98"/>
      <c r="BB83" s="101"/>
    </row>
    <row r="84" spans="1:54" x14ac:dyDescent="0.35">
      <c r="A84" s="266"/>
      <c r="B84" s="11">
        <v>5.25</v>
      </c>
      <c r="C84" s="266"/>
      <c r="D84" s="17"/>
      <c r="E84" s="17"/>
      <c r="F84" s="41"/>
      <c r="G84" s="311"/>
      <c r="H84" s="17"/>
      <c r="I84" s="17"/>
      <c r="J84" s="17"/>
      <c r="K84" s="98"/>
      <c r="L84" s="266"/>
      <c r="M84" s="99"/>
      <c r="N84" s="17"/>
      <c r="O84" s="41"/>
      <c r="P84" s="99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00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41"/>
      <c r="AV84" s="266"/>
      <c r="AW84" s="17"/>
      <c r="AX84" s="17"/>
      <c r="AY84" s="17"/>
      <c r="AZ84" s="17"/>
      <c r="BA84" s="98"/>
      <c r="BB84" s="101"/>
    </row>
    <row r="85" spans="1:54" x14ac:dyDescent="0.35">
      <c r="A85" s="266"/>
      <c r="B85" s="11">
        <v>5.3333333333333304</v>
      </c>
      <c r="C85" s="266"/>
      <c r="D85" s="17"/>
      <c r="E85" s="17"/>
      <c r="F85" s="41"/>
      <c r="G85" s="311"/>
      <c r="H85" s="17"/>
      <c r="I85" s="17"/>
      <c r="J85" s="17"/>
      <c r="K85" s="98"/>
      <c r="L85" s="266"/>
      <c r="M85" s="99"/>
      <c r="N85" s="17"/>
      <c r="O85" s="41"/>
      <c r="P85" s="99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00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1"/>
      <c r="AV85" s="266"/>
      <c r="AW85" s="17"/>
      <c r="AX85" s="17"/>
      <c r="AY85" s="17"/>
      <c r="AZ85" s="17"/>
      <c r="BA85" s="98"/>
      <c r="BB85" s="101"/>
    </row>
    <row r="86" spans="1:54" x14ac:dyDescent="0.35">
      <c r="A86" s="266"/>
      <c r="B86" s="11">
        <v>5.4166666666666696</v>
      </c>
      <c r="C86" s="266"/>
      <c r="D86" s="17"/>
      <c r="E86" s="17"/>
      <c r="F86" s="41"/>
      <c r="G86" s="311"/>
      <c r="H86" s="17"/>
      <c r="I86" s="17"/>
      <c r="J86" s="17"/>
      <c r="K86" s="98"/>
      <c r="L86" s="266"/>
      <c r="M86" s="99"/>
      <c r="N86" s="17"/>
      <c r="O86" s="41"/>
      <c r="P86" s="99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00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41"/>
      <c r="AV86" s="266"/>
      <c r="AW86" s="17"/>
      <c r="AX86" s="17"/>
      <c r="AY86" s="17"/>
      <c r="AZ86" s="17"/>
      <c r="BA86" s="98"/>
      <c r="BB86" s="101"/>
    </row>
    <row r="87" spans="1:54" x14ac:dyDescent="0.35">
      <c r="A87" s="266"/>
      <c r="B87" s="11">
        <v>5.5</v>
      </c>
      <c r="C87" s="266"/>
      <c r="D87" s="17"/>
      <c r="E87" s="17"/>
      <c r="F87" s="41"/>
      <c r="G87" s="311"/>
      <c r="H87" s="17"/>
      <c r="I87" s="17"/>
      <c r="J87" s="17"/>
      <c r="K87" s="98"/>
      <c r="L87" s="266"/>
      <c r="M87" s="99"/>
      <c r="N87" s="17"/>
      <c r="O87" s="41"/>
      <c r="P87" s="99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00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41"/>
      <c r="AV87" s="266"/>
      <c r="AW87" s="17"/>
      <c r="AX87" s="17"/>
      <c r="AY87" s="17"/>
      <c r="AZ87" s="17"/>
      <c r="BA87" s="98"/>
      <c r="BB87" s="101"/>
    </row>
    <row r="88" spans="1:54" x14ac:dyDescent="0.35">
      <c r="A88" s="266"/>
      <c r="B88" s="162" t="s">
        <v>120</v>
      </c>
      <c r="C88" s="266"/>
      <c r="D88" s="17"/>
      <c r="E88" s="17"/>
      <c r="F88" s="41"/>
      <c r="G88" s="311"/>
      <c r="H88" s="17"/>
      <c r="I88" s="17"/>
      <c r="J88" s="17"/>
      <c r="K88" s="98"/>
      <c r="L88" s="266"/>
      <c r="M88" s="99"/>
      <c r="N88" s="17"/>
      <c r="O88" s="41"/>
      <c r="P88" s="99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00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41"/>
      <c r="AV88" s="266"/>
      <c r="AW88" s="17"/>
      <c r="AX88" s="17"/>
      <c r="AY88" s="17"/>
      <c r="AZ88" s="17"/>
      <c r="BA88" s="98"/>
      <c r="BB88" s="101"/>
    </row>
    <row r="89" spans="1:54" x14ac:dyDescent="0.35">
      <c r="A89" s="266"/>
      <c r="B89" s="11">
        <v>5.6666666666666696</v>
      </c>
      <c r="C89" s="266"/>
      <c r="D89" s="17"/>
      <c r="E89" s="17"/>
      <c r="F89" s="41"/>
      <c r="G89" s="311"/>
      <c r="H89" s="17"/>
      <c r="I89" s="17"/>
      <c r="J89" s="17"/>
      <c r="K89" s="98"/>
      <c r="L89" s="266"/>
      <c r="M89" s="99"/>
      <c r="N89" s="17"/>
      <c r="O89" s="41"/>
      <c r="P89" s="99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00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1"/>
      <c r="AV89" s="266"/>
      <c r="AW89" s="17"/>
      <c r="AX89" s="17"/>
      <c r="AY89" s="17"/>
      <c r="AZ89" s="17"/>
      <c r="BA89" s="98"/>
      <c r="BB89" s="101"/>
    </row>
    <row r="90" spans="1:54" x14ac:dyDescent="0.35">
      <c r="A90" s="266"/>
      <c r="B90" s="11">
        <v>5.75</v>
      </c>
      <c r="C90" s="266"/>
      <c r="D90" s="17"/>
      <c r="E90" s="17"/>
      <c r="F90" s="41"/>
      <c r="G90" s="311"/>
      <c r="H90" s="17"/>
      <c r="I90" s="17"/>
      <c r="J90" s="17"/>
      <c r="K90" s="98"/>
      <c r="L90" s="266"/>
      <c r="M90" s="99"/>
      <c r="N90" s="17"/>
      <c r="O90" s="41"/>
      <c r="P90" s="99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00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41"/>
      <c r="AV90" s="266"/>
      <c r="AW90" s="17"/>
      <c r="AX90" s="17"/>
      <c r="AY90" s="17"/>
      <c r="AZ90" s="17"/>
      <c r="BA90" s="98"/>
      <c r="BB90" s="101"/>
    </row>
    <row r="91" spans="1:54" x14ac:dyDescent="0.35">
      <c r="A91" s="266"/>
      <c r="B91" s="11">
        <v>5.8333333333333304</v>
      </c>
      <c r="C91" s="266"/>
      <c r="D91" s="17"/>
      <c r="E91" s="17"/>
      <c r="F91" s="41"/>
      <c r="G91" s="311"/>
      <c r="H91" s="17"/>
      <c r="I91" s="17"/>
      <c r="J91" s="17"/>
      <c r="K91" s="98"/>
      <c r="L91" s="266"/>
      <c r="M91" s="99"/>
      <c r="N91" s="17"/>
      <c r="O91" s="41"/>
      <c r="P91" s="99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00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1"/>
      <c r="AV91" s="266"/>
      <c r="AW91" s="17"/>
      <c r="AX91" s="17"/>
      <c r="AY91" s="17"/>
      <c r="AZ91" s="17"/>
      <c r="BA91" s="98"/>
      <c r="BB91" s="101"/>
    </row>
    <row r="92" spans="1:54" x14ac:dyDescent="0.35">
      <c r="A92" s="266"/>
      <c r="B92" s="11">
        <v>5.9166666666666696</v>
      </c>
      <c r="C92" s="266"/>
      <c r="D92" s="17"/>
      <c r="E92" s="17"/>
      <c r="F92" s="41"/>
      <c r="G92" s="311"/>
      <c r="H92" s="17"/>
      <c r="I92" s="17"/>
      <c r="J92" s="17"/>
      <c r="K92" s="98"/>
      <c r="L92" s="266"/>
      <c r="M92" s="99"/>
      <c r="N92" s="17"/>
      <c r="O92" s="41"/>
      <c r="P92" s="99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00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41"/>
      <c r="AV92" s="266"/>
      <c r="AW92" s="17"/>
      <c r="AX92" s="17"/>
      <c r="AY92" s="17"/>
      <c r="AZ92" s="17"/>
      <c r="BA92" s="98"/>
      <c r="BB92" s="101"/>
    </row>
    <row r="93" spans="1:54" x14ac:dyDescent="0.35">
      <c r="A93" s="267"/>
      <c r="B93" s="11">
        <v>6</v>
      </c>
      <c r="C93" s="267"/>
      <c r="D93" s="17"/>
      <c r="E93" s="17"/>
      <c r="F93" s="41"/>
      <c r="G93" s="312"/>
      <c r="H93" s="17"/>
      <c r="I93" s="17"/>
      <c r="J93" s="17"/>
      <c r="K93" s="98"/>
      <c r="L93" s="267"/>
      <c r="M93" s="99"/>
      <c r="N93" s="17"/>
      <c r="O93" s="41"/>
      <c r="P93" s="99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00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41"/>
      <c r="AV93" s="267"/>
      <c r="AW93" s="17"/>
      <c r="AX93" s="17"/>
      <c r="AY93" s="17"/>
      <c r="AZ93" s="17"/>
      <c r="BA93" s="98"/>
      <c r="BB93" s="101"/>
    </row>
    <row r="94" spans="1:54" x14ac:dyDescent="0.35">
      <c r="A94" s="291" t="s">
        <v>92</v>
      </c>
      <c r="B94" s="285"/>
      <c r="C94" s="78" t="e">
        <f>AVERAGE($C$82:$C$93)</f>
        <v>#DIV/0!</v>
      </c>
      <c r="D94" s="78" t="e">
        <f>AVERAGE($D$82:$D$93)</f>
        <v>#DIV/0!</v>
      </c>
      <c r="E94" s="78" t="e">
        <f>AVERAGE($E$82:$E$93)</f>
        <v>#DIV/0!</v>
      </c>
      <c r="F94" s="102" t="e">
        <f>AVERAGE($F$82:$F$93)</f>
        <v>#DIV/0!</v>
      </c>
      <c r="G94" s="77" t="e">
        <f>AVERAGE(G82:G93)</f>
        <v>#DIV/0!</v>
      </c>
      <c r="H94" s="78" t="e">
        <f>AVERAGE($H$82:$H$93)</f>
        <v>#DIV/0!</v>
      </c>
      <c r="I94" s="78" t="e">
        <f>AVERAGE($I$82:$I$93)</f>
        <v>#DIV/0!</v>
      </c>
      <c r="J94" s="78" t="e">
        <f>AVERAGE(J82:J93)</f>
        <v>#DIV/0!</v>
      </c>
      <c r="K94" s="103" t="e">
        <f>AVERAGE($K$82:$K$93)</f>
        <v>#DIV/0!</v>
      </c>
      <c r="L94" s="104">
        <f t="shared" ref="L94:AD94" si="12">AVERAGE(L82:L93)</f>
        <v>0</v>
      </c>
      <c r="M94" s="103" t="e">
        <f t="shared" si="12"/>
        <v>#DIV/0!</v>
      </c>
      <c r="N94" s="103" t="e">
        <f t="shared" si="12"/>
        <v>#DIV/0!</v>
      </c>
      <c r="O94" s="102" t="e">
        <f t="shared" si="12"/>
        <v>#DIV/0!</v>
      </c>
      <c r="P94" s="105" t="e">
        <f t="shared" si="12"/>
        <v>#DIV/0!</v>
      </c>
      <c r="Q94" s="78" t="e">
        <f t="shared" si="12"/>
        <v>#DIV/0!</v>
      </c>
      <c r="R94" s="78" t="e">
        <f t="shared" si="12"/>
        <v>#DIV/0!</v>
      </c>
      <c r="S94" s="78" t="e">
        <f t="shared" si="12"/>
        <v>#DIV/0!</v>
      </c>
      <c r="T94" s="78" t="e">
        <f t="shared" si="12"/>
        <v>#DIV/0!</v>
      </c>
      <c r="U94" s="78" t="e">
        <f t="shared" si="12"/>
        <v>#DIV/0!</v>
      </c>
      <c r="V94" s="78" t="e">
        <f t="shared" si="12"/>
        <v>#DIV/0!</v>
      </c>
      <c r="W94" s="78" t="e">
        <f t="shared" si="12"/>
        <v>#DIV/0!</v>
      </c>
      <c r="X94" s="78" t="e">
        <f t="shared" si="12"/>
        <v>#DIV/0!</v>
      </c>
      <c r="Y94" s="78" t="e">
        <f t="shared" si="12"/>
        <v>#DIV/0!</v>
      </c>
      <c r="Z94" s="78" t="e">
        <f t="shared" si="12"/>
        <v>#DIV/0!</v>
      </c>
      <c r="AA94" s="78" t="e">
        <f t="shared" si="12"/>
        <v>#DIV/0!</v>
      </c>
      <c r="AB94" s="78" t="e">
        <f t="shared" si="12"/>
        <v>#DIV/0!</v>
      </c>
      <c r="AC94" s="78" t="e">
        <f t="shared" si="12"/>
        <v>#DIV/0!</v>
      </c>
      <c r="AD94" s="78" t="e">
        <f t="shared" si="12"/>
        <v>#DIV/0!</v>
      </c>
      <c r="AE94" s="102" t="e">
        <f>AVERAGE($AE$82:$AE$93)</f>
        <v>#DIV/0!</v>
      </c>
      <c r="AF94" s="106" t="e">
        <f t="shared" ref="AF94:AT94" si="13">AVERAGE(AF82:AF93)</f>
        <v>#DIV/0!</v>
      </c>
      <c r="AG94" s="78" t="e">
        <f t="shared" si="13"/>
        <v>#DIV/0!</v>
      </c>
      <c r="AH94" s="78" t="e">
        <f t="shared" si="13"/>
        <v>#DIV/0!</v>
      </c>
      <c r="AI94" s="78" t="e">
        <f t="shared" si="13"/>
        <v>#DIV/0!</v>
      </c>
      <c r="AJ94" s="78" t="e">
        <f t="shared" si="13"/>
        <v>#DIV/0!</v>
      </c>
      <c r="AK94" s="78" t="e">
        <f t="shared" si="13"/>
        <v>#DIV/0!</v>
      </c>
      <c r="AL94" s="78" t="e">
        <f t="shared" si="13"/>
        <v>#DIV/0!</v>
      </c>
      <c r="AM94" s="78" t="e">
        <f t="shared" si="13"/>
        <v>#DIV/0!</v>
      </c>
      <c r="AN94" s="78" t="e">
        <f t="shared" si="13"/>
        <v>#DIV/0!</v>
      </c>
      <c r="AO94" s="78" t="e">
        <f t="shared" si="13"/>
        <v>#DIV/0!</v>
      </c>
      <c r="AP94" s="78" t="e">
        <f t="shared" si="13"/>
        <v>#DIV/0!</v>
      </c>
      <c r="AQ94" s="78" t="e">
        <f t="shared" si="13"/>
        <v>#DIV/0!</v>
      </c>
      <c r="AR94" s="78" t="e">
        <f t="shared" si="13"/>
        <v>#DIV/0!</v>
      </c>
      <c r="AS94" s="78" t="e">
        <f t="shared" si="13"/>
        <v>#DIV/0!</v>
      </c>
      <c r="AT94" s="78" t="e">
        <f t="shared" si="13"/>
        <v>#DIV/0!</v>
      </c>
      <c r="AU94" s="102" t="e">
        <f>AVERAGE($AU$82:$AU$93)</f>
        <v>#DIV/0!</v>
      </c>
      <c r="AV94" s="107" t="e">
        <f>AVERAGE(AV82:AV93)</f>
        <v>#DIV/0!</v>
      </c>
      <c r="AW94" s="78" t="e">
        <f>AVERAGE(AW82:AW93)</f>
        <v>#DIV/0!</v>
      </c>
      <c r="AX94" s="78" t="e">
        <f>AVERAGE(AX82:AX93)</f>
        <v>#DIV/0!</v>
      </c>
      <c r="AY94" s="78" t="e">
        <f>AVERAGE($AY$82:$AY$93)</f>
        <v>#DIV/0!</v>
      </c>
      <c r="AZ94" s="78" t="e">
        <f>AVERAGE(AZ82:AZ93)</f>
        <v>#DIV/0!</v>
      </c>
      <c r="BA94" s="103" t="e">
        <f>AVERAGE(BA82:BA93)</f>
        <v>#DIV/0!</v>
      </c>
      <c r="BB94" s="108" t="e">
        <f>AVERAGE(BB82:BB93)</f>
        <v>#DIV/0!</v>
      </c>
    </row>
    <row r="95" spans="1:54" x14ac:dyDescent="0.35">
      <c r="A95" s="268">
        <v>45299</v>
      </c>
      <c r="B95" s="11">
        <v>6.0833333333333304</v>
      </c>
      <c r="C95" s="306"/>
      <c r="D95" s="17"/>
      <c r="E95" s="17"/>
      <c r="F95" s="41"/>
      <c r="G95" s="306"/>
      <c r="H95" s="17"/>
      <c r="I95" s="17"/>
      <c r="J95" s="17"/>
      <c r="K95" s="98"/>
      <c r="L95" s="286">
        <v>0</v>
      </c>
      <c r="M95" s="99"/>
      <c r="N95" s="17"/>
      <c r="O95" s="41"/>
      <c r="P95" s="99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00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1"/>
      <c r="AV95" s="110"/>
      <c r="AW95" s="17"/>
      <c r="AX95" s="17"/>
      <c r="AY95" s="17"/>
      <c r="AZ95" s="17"/>
      <c r="BA95" s="98"/>
      <c r="BB95" s="101"/>
    </row>
    <row r="96" spans="1:54" x14ac:dyDescent="0.35">
      <c r="A96" s="266"/>
      <c r="B96" s="11">
        <v>6.1666666666666696</v>
      </c>
      <c r="C96" s="266"/>
      <c r="D96" s="17"/>
      <c r="E96" s="17"/>
      <c r="F96" s="41"/>
      <c r="G96" s="311"/>
      <c r="H96" s="17"/>
      <c r="I96" s="17"/>
      <c r="J96" s="17"/>
      <c r="K96" s="98"/>
      <c r="L96" s="266"/>
      <c r="M96" s="99"/>
      <c r="N96" s="17"/>
      <c r="O96" s="41"/>
      <c r="P96" s="99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00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41"/>
      <c r="AV96" s="110"/>
      <c r="AW96" s="17"/>
      <c r="AX96" s="17"/>
      <c r="AY96" s="17"/>
      <c r="AZ96" s="17"/>
      <c r="BA96" s="98"/>
      <c r="BB96" s="101"/>
    </row>
    <row r="97" spans="1:54" x14ac:dyDescent="0.35">
      <c r="A97" s="266"/>
      <c r="B97" s="11">
        <v>6.25</v>
      </c>
      <c r="C97" s="266"/>
      <c r="D97" s="17"/>
      <c r="E97" s="17"/>
      <c r="F97" s="41"/>
      <c r="G97" s="311"/>
      <c r="H97" s="17"/>
      <c r="I97" s="17"/>
      <c r="J97" s="17"/>
      <c r="K97" s="98"/>
      <c r="L97" s="266"/>
      <c r="M97" s="99"/>
      <c r="N97" s="17"/>
      <c r="O97" s="41"/>
      <c r="P97" s="99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00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1"/>
      <c r="AV97" s="110"/>
      <c r="AW97" s="17"/>
      <c r="AX97" s="17"/>
      <c r="AY97" s="17"/>
      <c r="AZ97" s="17"/>
      <c r="BA97" s="98"/>
      <c r="BB97" s="101"/>
    </row>
    <row r="98" spans="1:54" x14ac:dyDescent="0.35">
      <c r="A98" s="266"/>
      <c r="B98" s="11">
        <v>6.3333333333333304</v>
      </c>
      <c r="C98" s="266"/>
      <c r="D98" s="17"/>
      <c r="E98" s="17"/>
      <c r="F98" s="41"/>
      <c r="G98" s="311"/>
      <c r="H98" s="17"/>
      <c r="I98" s="17"/>
      <c r="J98" s="17"/>
      <c r="K98" s="98"/>
      <c r="L98" s="266"/>
      <c r="M98" s="99"/>
      <c r="N98" s="17"/>
      <c r="O98" s="41"/>
      <c r="P98" s="99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00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41"/>
      <c r="AV98" s="110"/>
      <c r="AW98" s="17"/>
      <c r="AX98" s="17"/>
      <c r="AY98" s="17"/>
      <c r="AZ98" s="17"/>
      <c r="BA98" s="98"/>
      <c r="BB98" s="101"/>
    </row>
    <row r="99" spans="1:54" x14ac:dyDescent="0.35">
      <c r="A99" s="266"/>
      <c r="B99" s="11">
        <v>6.4166666666666696</v>
      </c>
      <c r="C99" s="266"/>
      <c r="D99" s="17"/>
      <c r="E99" s="17"/>
      <c r="F99" s="41"/>
      <c r="G99" s="311"/>
      <c r="H99" s="17"/>
      <c r="I99" s="17"/>
      <c r="J99" s="17"/>
      <c r="K99" s="98"/>
      <c r="L99" s="266"/>
      <c r="M99" s="99"/>
      <c r="N99" s="17"/>
      <c r="O99" s="41"/>
      <c r="P99" s="99"/>
      <c r="Q99" s="143"/>
      <c r="R99" s="143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00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41"/>
      <c r="AV99" s="110"/>
      <c r="AW99" s="17"/>
      <c r="AX99" s="17"/>
      <c r="AY99" s="17"/>
      <c r="AZ99" s="17"/>
      <c r="BA99" s="98"/>
      <c r="BB99" s="101"/>
    </row>
    <row r="100" spans="1:54" x14ac:dyDescent="0.35">
      <c r="A100" s="266"/>
      <c r="B100" s="11">
        <v>6.5</v>
      </c>
      <c r="C100" s="266"/>
      <c r="D100" s="17"/>
      <c r="E100" s="17"/>
      <c r="F100" s="41"/>
      <c r="G100" s="311"/>
      <c r="H100" s="17"/>
      <c r="I100" s="17"/>
      <c r="J100" s="17"/>
      <c r="K100" s="98"/>
      <c r="L100" s="266"/>
      <c r="M100" s="99"/>
      <c r="N100" s="17"/>
      <c r="O100" s="41"/>
      <c r="P100" s="99"/>
      <c r="Q100" s="17"/>
      <c r="R100" s="17"/>
      <c r="S100" s="143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00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41"/>
      <c r="AV100" s="110"/>
      <c r="AW100" s="17"/>
      <c r="AX100" s="17"/>
      <c r="AY100" s="17"/>
      <c r="AZ100" s="17"/>
      <c r="BA100" s="98"/>
      <c r="BB100" s="101"/>
    </row>
    <row r="101" spans="1:54" x14ac:dyDescent="0.35">
      <c r="A101" s="266"/>
      <c r="B101" s="11">
        <v>6.5833333333333304</v>
      </c>
      <c r="C101" s="266"/>
      <c r="D101" s="17"/>
      <c r="E101" s="17"/>
      <c r="F101" s="41"/>
      <c r="G101" s="311"/>
      <c r="H101" s="17"/>
      <c r="I101" s="17"/>
      <c r="J101" s="17"/>
      <c r="K101" s="98"/>
      <c r="L101" s="266"/>
      <c r="M101" s="99"/>
      <c r="N101" s="17"/>
      <c r="O101" s="41"/>
      <c r="P101" s="99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00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1"/>
      <c r="AV101" s="110"/>
      <c r="AW101" s="17"/>
      <c r="AX101" s="17"/>
      <c r="AY101" s="17"/>
      <c r="AZ101" s="17"/>
      <c r="BA101" s="98"/>
      <c r="BB101" s="101"/>
    </row>
    <row r="102" spans="1:54" x14ac:dyDescent="0.35">
      <c r="A102" s="266"/>
      <c r="B102" s="11">
        <v>6.6666666666666696</v>
      </c>
      <c r="C102" s="266"/>
      <c r="D102" s="17"/>
      <c r="E102" s="17"/>
      <c r="F102" s="41"/>
      <c r="G102" s="311"/>
      <c r="H102" s="17"/>
      <c r="I102" s="17"/>
      <c r="J102" s="17"/>
      <c r="K102" s="98"/>
      <c r="L102" s="266"/>
      <c r="M102" s="99"/>
      <c r="N102" s="17"/>
      <c r="O102" s="41"/>
      <c r="P102" s="99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00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41"/>
      <c r="AV102" s="110"/>
      <c r="AW102" s="17"/>
      <c r="AX102" s="17"/>
      <c r="AY102" s="17"/>
      <c r="AZ102" s="17"/>
      <c r="BA102" s="98"/>
      <c r="BB102" s="101"/>
    </row>
    <row r="103" spans="1:54" x14ac:dyDescent="0.35">
      <c r="A103" s="266"/>
      <c r="B103" s="11">
        <v>6.75</v>
      </c>
      <c r="C103" s="266"/>
      <c r="D103" s="17"/>
      <c r="E103" s="17"/>
      <c r="F103" s="41"/>
      <c r="G103" s="311"/>
      <c r="H103" s="17"/>
      <c r="I103" s="17"/>
      <c r="J103" s="17"/>
      <c r="K103" s="98"/>
      <c r="L103" s="266"/>
      <c r="M103" s="99"/>
      <c r="N103" s="17"/>
      <c r="O103" s="41"/>
      <c r="P103" s="99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00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1"/>
      <c r="AV103" s="110"/>
      <c r="AW103" s="17"/>
      <c r="AX103" s="17"/>
      <c r="AY103" s="17"/>
      <c r="AZ103" s="17"/>
      <c r="BA103" s="98"/>
      <c r="BB103" s="101"/>
    </row>
    <row r="104" spans="1:54" x14ac:dyDescent="0.35">
      <c r="A104" s="266"/>
      <c r="B104" s="11">
        <v>6.8333333333333304</v>
      </c>
      <c r="C104" s="266"/>
      <c r="D104" s="17"/>
      <c r="E104" s="17"/>
      <c r="F104" s="41"/>
      <c r="G104" s="311"/>
      <c r="H104" s="17"/>
      <c r="I104" s="17"/>
      <c r="J104" s="17"/>
      <c r="K104" s="98"/>
      <c r="L104" s="266"/>
      <c r="M104" s="99"/>
      <c r="N104" s="17"/>
      <c r="O104" s="41"/>
      <c r="P104" s="99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00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41"/>
      <c r="AV104" s="110"/>
      <c r="AW104" s="17"/>
      <c r="AX104" s="17"/>
      <c r="AY104" s="17"/>
      <c r="AZ104" s="17"/>
      <c r="BA104" s="98"/>
      <c r="BB104" s="101"/>
    </row>
    <row r="105" spans="1:54" x14ac:dyDescent="0.35">
      <c r="A105" s="266"/>
      <c r="B105" s="11">
        <v>6.9166666666666696</v>
      </c>
      <c r="C105" s="266"/>
      <c r="D105" s="17"/>
      <c r="E105" s="17"/>
      <c r="F105" s="41"/>
      <c r="G105" s="311"/>
      <c r="H105" s="17"/>
      <c r="I105" s="17"/>
      <c r="J105" s="17"/>
      <c r="K105" s="98"/>
      <c r="L105" s="266"/>
      <c r="M105" s="99"/>
      <c r="N105" s="17"/>
      <c r="O105" s="41"/>
      <c r="P105" s="99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00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41"/>
      <c r="AV105" s="110"/>
      <c r="AW105" s="17"/>
      <c r="AX105" s="17"/>
      <c r="AY105" s="17"/>
      <c r="AZ105" s="17"/>
      <c r="BA105" s="98"/>
      <c r="BB105" s="101"/>
    </row>
    <row r="106" spans="1:54" x14ac:dyDescent="0.35">
      <c r="A106" s="267"/>
      <c r="B106" s="11">
        <v>7</v>
      </c>
      <c r="C106" s="267"/>
      <c r="D106" s="17"/>
      <c r="E106" s="17"/>
      <c r="F106" s="41"/>
      <c r="G106" s="312"/>
      <c r="H106" s="17"/>
      <c r="I106" s="17"/>
      <c r="J106" s="17"/>
      <c r="K106" s="98"/>
      <c r="L106" s="267"/>
      <c r="M106" s="99"/>
      <c r="N106" s="17"/>
      <c r="O106" s="41"/>
      <c r="P106" s="99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00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41"/>
      <c r="AV106" s="110"/>
      <c r="AW106" s="17"/>
      <c r="AX106" s="17"/>
      <c r="AY106" s="17"/>
      <c r="AZ106" s="17"/>
      <c r="BA106" s="98"/>
      <c r="BB106" s="101"/>
    </row>
    <row r="107" spans="1:54" x14ac:dyDescent="0.35">
      <c r="A107" s="291" t="s">
        <v>92</v>
      </c>
      <c r="B107" s="285"/>
      <c r="C107" s="78" t="e">
        <f>AVERAGE($C$95:$C$106)</f>
        <v>#DIV/0!</v>
      </c>
      <c r="D107" s="78" t="e">
        <f>AVERAGE(D95:D106)</f>
        <v>#DIV/0!</v>
      </c>
      <c r="E107" s="78" t="e">
        <f>AVERAGE(E95:E106)</f>
        <v>#DIV/0!</v>
      </c>
      <c r="F107" s="102" t="e">
        <f>AVERAGE(F95:F106)</f>
        <v>#DIV/0!</v>
      </c>
      <c r="G107" s="77" t="e">
        <f>AVERAGE(G95:G106)</f>
        <v>#DIV/0!</v>
      </c>
      <c r="H107" s="78" t="e">
        <f>AVERAGE($H$95:$H$106)</f>
        <v>#DIV/0!</v>
      </c>
      <c r="I107" s="78" t="e">
        <f>AVERAGE($I$95:$I$106)</f>
        <v>#DIV/0!</v>
      </c>
      <c r="J107" s="78" t="e">
        <f>AVERAGE(J95:J106)</f>
        <v>#DIV/0!</v>
      </c>
      <c r="K107" s="103" t="e">
        <f>AVERAGE($K$95:$K$106)</f>
        <v>#DIV/0!</v>
      </c>
      <c r="L107" s="104">
        <f t="shared" ref="L107:AD107" si="14">AVERAGE(L95:L106)</f>
        <v>0</v>
      </c>
      <c r="M107" s="103" t="e">
        <f t="shared" si="14"/>
        <v>#DIV/0!</v>
      </c>
      <c r="N107" s="103" t="e">
        <f t="shared" si="14"/>
        <v>#DIV/0!</v>
      </c>
      <c r="O107" s="102" t="e">
        <f t="shared" si="14"/>
        <v>#DIV/0!</v>
      </c>
      <c r="P107" s="105" t="e">
        <f t="shared" si="14"/>
        <v>#DIV/0!</v>
      </c>
      <c r="Q107" s="78" t="e">
        <f t="shared" si="14"/>
        <v>#DIV/0!</v>
      </c>
      <c r="R107" s="78" t="e">
        <f t="shared" si="14"/>
        <v>#DIV/0!</v>
      </c>
      <c r="S107" s="78" t="e">
        <f t="shared" si="14"/>
        <v>#DIV/0!</v>
      </c>
      <c r="T107" s="78" t="e">
        <f t="shared" si="14"/>
        <v>#DIV/0!</v>
      </c>
      <c r="U107" s="78" t="e">
        <f t="shared" si="14"/>
        <v>#DIV/0!</v>
      </c>
      <c r="V107" s="78" t="e">
        <f t="shared" si="14"/>
        <v>#DIV/0!</v>
      </c>
      <c r="W107" s="78" t="e">
        <f t="shared" si="14"/>
        <v>#DIV/0!</v>
      </c>
      <c r="X107" s="78" t="e">
        <f t="shared" si="14"/>
        <v>#DIV/0!</v>
      </c>
      <c r="Y107" s="78" t="e">
        <f t="shared" si="14"/>
        <v>#DIV/0!</v>
      </c>
      <c r="Z107" s="78" t="e">
        <f t="shared" si="14"/>
        <v>#DIV/0!</v>
      </c>
      <c r="AA107" s="78" t="e">
        <f t="shared" si="14"/>
        <v>#DIV/0!</v>
      </c>
      <c r="AB107" s="78" t="e">
        <f t="shared" si="14"/>
        <v>#DIV/0!</v>
      </c>
      <c r="AC107" s="78" t="e">
        <f t="shared" si="14"/>
        <v>#DIV/0!</v>
      </c>
      <c r="AD107" s="78" t="e">
        <f t="shared" si="14"/>
        <v>#DIV/0!</v>
      </c>
      <c r="AE107" s="102" t="e">
        <f>AVERAGE($AE$95:$AE$106)</f>
        <v>#DIV/0!</v>
      </c>
      <c r="AF107" s="106" t="e">
        <f t="shared" ref="AF107:AT107" si="15">AVERAGE(AF95:AF106)</f>
        <v>#DIV/0!</v>
      </c>
      <c r="AG107" s="78" t="e">
        <f t="shared" si="15"/>
        <v>#DIV/0!</v>
      </c>
      <c r="AH107" s="78" t="e">
        <f t="shared" si="15"/>
        <v>#DIV/0!</v>
      </c>
      <c r="AI107" s="78" t="e">
        <f t="shared" si="15"/>
        <v>#DIV/0!</v>
      </c>
      <c r="AJ107" s="78" t="e">
        <f t="shared" si="15"/>
        <v>#DIV/0!</v>
      </c>
      <c r="AK107" s="78" t="e">
        <f t="shared" si="15"/>
        <v>#DIV/0!</v>
      </c>
      <c r="AL107" s="78" t="e">
        <f t="shared" si="15"/>
        <v>#DIV/0!</v>
      </c>
      <c r="AM107" s="78" t="e">
        <f t="shared" si="15"/>
        <v>#DIV/0!</v>
      </c>
      <c r="AN107" s="78" t="e">
        <f t="shared" si="15"/>
        <v>#DIV/0!</v>
      </c>
      <c r="AO107" s="78" t="e">
        <f t="shared" si="15"/>
        <v>#DIV/0!</v>
      </c>
      <c r="AP107" s="78" t="e">
        <f t="shared" si="15"/>
        <v>#DIV/0!</v>
      </c>
      <c r="AQ107" s="78" t="e">
        <f t="shared" si="15"/>
        <v>#DIV/0!</v>
      </c>
      <c r="AR107" s="78" t="e">
        <f t="shared" si="15"/>
        <v>#DIV/0!</v>
      </c>
      <c r="AS107" s="78" t="e">
        <f t="shared" si="15"/>
        <v>#DIV/0!</v>
      </c>
      <c r="AT107" s="78" t="e">
        <f t="shared" si="15"/>
        <v>#DIV/0!</v>
      </c>
      <c r="AU107" s="102" t="e">
        <f>AVERAGE($AU$95:$AU$106)</f>
        <v>#DIV/0!</v>
      </c>
      <c r="AV107" s="107" t="e">
        <f>AVERAGE(AV95:AV106)</f>
        <v>#DIV/0!</v>
      </c>
      <c r="AW107" s="78" t="e">
        <f>AVERAGE(AW95:AW106)</f>
        <v>#DIV/0!</v>
      </c>
      <c r="AX107" s="78" t="e">
        <f>AVERAGE(AX95:AX106)</f>
        <v>#DIV/0!</v>
      </c>
      <c r="AY107" s="78" t="e">
        <f>AVERAGE($AY$95:$AY$106)</f>
        <v>#DIV/0!</v>
      </c>
      <c r="AZ107" s="78" t="e">
        <f>AVERAGE(AZ95:AZ106)</f>
        <v>#DIV/0!</v>
      </c>
      <c r="BA107" s="103" t="e">
        <f>AVERAGE(BA95:BA106)</f>
        <v>#DIV/0!</v>
      </c>
      <c r="BB107" s="108" t="e">
        <f>AVERAGE(BB95:BB106)</f>
        <v>#DIV/0!</v>
      </c>
    </row>
    <row r="108" spans="1:54" x14ac:dyDescent="0.35">
      <c r="A108" s="268">
        <v>45300</v>
      </c>
      <c r="B108" s="11">
        <v>7.0833333333333304</v>
      </c>
      <c r="C108" s="286"/>
      <c r="D108" s="17"/>
      <c r="E108" s="17"/>
      <c r="F108" s="41"/>
      <c r="G108" s="306"/>
      <c r="H108" s="17"/>
      <c r="I108" s="17"/>
      <c r="J108" s="17"/>
      <c r="K108" s="98"/>
      <c r="L108" s="286">
        <f>G108-C108</f>
        <v>0</v>
      </c>
      <c r="M108" s="99"/>
      <c r="N108" s="17"/>
      <c r="O108" s="41"/>
      <c r="P108" s="99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00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41"/>
      <c r="AV108" s="286"/>
      <c r="AW108" s="17"/>
      <c r="AX108" s="17"/>
      <c r="AY108" s="17"/>
      <c r="AZ108" s="17"/>
      <c r="BA108" s="98"/>
      <c r="BB108" s="101"/>
    </row>
    <row r="109" spans="1:54" x14ac:dyDescent="0.35">
      <c r="A109" s="266"/>
      <c r="B109" s="11">
        <v>7.1666666666666696</v>
      </c>
      <c r="C109" s="266"/>
      <c r="D109" s="17"/>
      <c r="E109" s="17"/>
      <c r="F109" s="41"/>
      <c r="G109" s="311"/>
      <c r="H109" s="17"/>
      <c r="I109" s="17"/>
      <c r="J109" s="17"/>
      <c r="K109" s="98"/>
      <c r="L109" s="266"/>
      <c r="M109" s="99"/>
      <c r="N109" s="17"/>
      <c r="O109" s="41"/>
      <c r="P109" s="99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00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1"/>
      <c r="AV109" s="266"/>
      <c r="AW109" s="17"/>
      <c r="AX109" s="17"/>
      <c r="AY109" s="17"/>
      <c r="AZ109" s="17"/>
      <c r="BA109" s="98"/>
      <c r="BB109" s="101"/>
    </row>
    <row r="110" spans="1:54" x14ac:dyDescent="0.35">
      <c r="A110" s="266"/>
      <c r="B110" s="11">
        <v>7.25</v>
      </c>
      <c r="C110" s="266"/>
      <c r="D110" s="17"/>
      <c r="E110" s="17"/>
      <c r="F110" s="41"/>
      <c r="G110" s="311"/>
      <c r="H110" s="17"/>
      <c r="I110" s="17"/>
      <c r="J110" s="17"/>
      <c r="K110" s="98"/>
      <c r="L110" s="266"/>
      <c r="M110" s="99"/>
      <c r="N110" s="17"/>
      <c r="O110" s="41"/>
      <c r="P110" s="99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00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41"/>
      <c r="AV110" s="266"/>
      <c r="AW110" s="17"/>
      <c r="AX110" s="17"/>
      <c r="AY110" s="17"/>
      <c r="AZ110" s="17"/>
      <c r="BA110" s="98"/>
      <c r="BB110" s="101"/>
    </row>
    <row r="111" spans="1:54" x14ac:dyDescent="0.35">
      <c r="A111" s="266"/>
      <c r="B111" s="11">
        <v>7.3333333333333304</v>
      </c>
      <c r="C111" s="266"/>
      <c r="D111" s="17"/>
      <c r="E111" s="17"/>
      <c r="F111" s="41"/>
      <c r="G111" s="311"/>
      <c r="H111" s="17"/>
      <c r="I111" s="17"/>
      <c r="J111" s="17"/>
      <c r="K111" s="98"/>
      <c r="L111" s="266"/>
      <c r="M111" s="99"/>
      <c r="N111" s="17"/>
      <c r="O111" s="41"/>
      <c r="P111" s="99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00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41"/>
      <c r="AV111" s="266"/>
      <c r="AW111" s="17"/>
      <c r="AX111" s="17"/>
      <c r="AY111" s="17"/>
      <c r="AZ111" s="17"/>
      <c r="BA111" s="98"/>
      <c r="BB111" s="101"/>
    </row>
    <row r="112" spans="1:54" x14ac:dyDescent="0.35">
      <c r="A112" s="266"/>
      <c r="B112" s="11">
        <v>7.4166666666666696</v>
      </c>
      <c r="C112" s="266"/>
      <c r="D112" s="17"/>
      <c r="E112" s="17"/>
      <c r="F112" s="41"/>
      <c r="G112" s="311"/>
      <c r="H112" s="17"/>
      <c r="I112" s="17"/>
      <c r="J112" s="17"/>
      <c r="K112" s="98"/>
      <c r="L112" s="266"/>
      <c r="M112" s="99"/>
      <c r="N112" s="17"/>
      <c r="O112" s="41"/>
      <c r="P112" s="99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00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41"/>
      <c r="AV112" s="266"/>
      <c r="AW112" s="17"/>
      <c r="AX112" s="17"/>
      <c r="AY112" s="17"/>
      <c r="AZ112" s="17"/>
      <c r="BA112" s="98"/>
      <c r="BB112" s="101"/>
    </row>
    <row r="113" spans="1:54" x14ac:dyDescent="0.35">
      <c r="A113" s="266"/>
      <c r="B113" s="11">
        <v>7.5</v>
      </c>
      <c r="C113" s="266"/>
      <c r="D113" s="17"/>
      <c r="E113" s="17"/>
      <c r="F113" s="41"/>
      <c r="G113" s="311"/>
      <c r="H113" s="17"/>
      <c r="I113" s="17"/>
      <c r="J113" s="17"/>
      <c r="K113" s="98"/>
      <c r="L113" s="266"/>
      <c r="M113" s="99"/>
      <c r="N113" s="17"/>
      <c r="O113" s="41"/>
      <c r="P113" s="99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00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1"/>
      <c r="AV113" s="266"/>
      <c r="AW113" s="17"/>
      <c r="AX113" s="17"/>
      <c r="AY113" s="17"/>
      <c r="AZ113" s="17"/>
      <c r="BA113" s="98"/>
      <c r="BB113" s="101"/>
    </row>
    <row r="114" spans="1:54" x14ac:dyDescent="0.35">
      <c r="A114" s="266"/>
      <c r="B114" s="11">
        <v>7.5833333333333304</v>
      </c>
      <c r="C114" s="266"/>
      <c r="D114" s="17"/>
      <c r="E114" s="17"/>
      <c r="F114" s="41"/>
      <c r="G114" s="311"/>
      <c r="H114" s="17"/>
      <c r="I114" s="17"/>
      <c r="J114" s="17"/>
      <c r="K114" s="98"/>
      <c r="L114" s="266"/>
      <c r="M114" s="99"/>
      <c r="N114" s="17"/>
      <c r="O114" s="41"/>
      <c r="P114" s="99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00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41"/>
      <c r="AV114" s="266"/>
      <c r="AW114" s="17"/>
      <c r="AX114" s="17"/>
      <c r="AY114" s="17"/>
      <c r="AZ114" s="17"/>
      <c r="BA114" s="98"/>
      <c r="BB114" s="101"/>
    </row>
    <row r="115" spans="1:54" x14ac:dyDescent="0.35">
      <c r="A115" s="266"/>
      <c r="B115" s="11">
        <v>7.6666666666666696</v>
      </c>
      <c r="C115" s="266"/>
      <c r="D115" s="17"/>
      <c r="E115" s="17"/>
      <c r="F115" s="41"/>
      <c r="G115" s="311"/>
      <c r="H115" s="17"/>
      <c r="I115" s="17"/>
      <c r="J115" s="17"/>
      <c r="K115" s="98"/>
      <c r="L115" s="266"/>
      <c r="M115" s="99"/>
      <c r="N115" s="17"/>
      <c r="O115" s="41"/>
      <c r="P115" s="99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00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1"/>
      <c r="AV115" s="266"/>
      <c r="AW115" s="17"/>
      <c r="AX115" s="17"/>
      <c r="AY115" s="17"/>
      <c r="AZ115" s="17"/>
      <c r="BA115" s="98"/>
      <c r="BB115" s="101"/>
    </row>
    <row r="116" spans="1:54" x14ac:dyDescent="0.35">
      <c r="A116" s="266"/>
      <c r="B116" s="11">
        <v>7.75</v>
      </c>
      <c r="C116" s="266"/>
      <c r="D116" s="17"/>
      <c r="E116" s="17"/>
      <c r="F116" s="41"/>
      <c r="G116" s="311"/>
      <c r="H116" s="17"/>
      <c r="I116" s="17"/>
      <c r="J116" s="17"/>
      <c r="K116" s="98"/>
      <c r="L116" s="266"/>
      <c r="M116" s="99"/>
      <c r="N116" s="17"/>
      <c r="O116" s="41"/>
      <c r="P116" s="99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00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41"/>
      <c r="AV116" s="266"/>
      <c r="AW116" s="17"/>
      <c r="AX116" s="17"/>
      <c r="AY116" s="17"/>
      <c r="AZ116" s="17"/>
      <c r="BA116" s="98"/>
      <c r="BB116" s="101"/>
    </row>
    <row r="117" spans="1:54" x14ac:dyDescent="0.35">
      <c r="A117" s="266"/>
      <c r="B117" s="11">
        <v>7.8333333333333304</v>
      </c>
      <c r="C117" s="266"/>
      <c r="D117" s="17"/>
      <c r="E117" s="17"/>
      <c r="F117" s="41"/>
      <c r="G117" s="311"/>
      <c r="H117" s="17"/>
      <c r="I117" s="17"/>
      <c r="J117" s="17"/>
      <c r="K117" s="98"/>
      <c r="L117" s="266"/>
      <c r="M117" s="99"/>
      <c r="N117" s="17"/>
      <c r="O117" s="41"/>
      <c r="P117" s="99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0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41"/>
      <c r="AV117" s="266"/>
      <c r="AW117" s="17"/>
      <c r="AX117" s="17"/>
      <c r="AY117" s="17"/>
      <c r="AZ117" s="17"/>
      <c r="BA117" s="98"/>
      <c r="BB117" s="101"/>
    </row>
    <row r="118" spans="1:54" x14ac:dyDescent="0.35">
      <c r="A118" s="266"/>
      <c r="B118" s="11">
        <v>7.9166666666666696</v>
      </c>
      <c r="C118" s="266"/>
      <c r="D118" s="17"/>
      <c r="E118" s="17"/>
      <c r="F118" s="41"/>
      <c r="G118" s="311"/>
      <c r="H118" s="17"/>
      <c r="I118" s="17"/>
      <c r="J118" s="17"/>
      <c r="K118" s="98"/>
      <c r="L118" s="266"/>
      <c r="M118" s="99"/>
      <c r="N118" s="17"/>
      <c r="O118" s="41"/>
      <c r="P118" s="99"/>
      <c r="Q118" s="17"/>
      <c r="R118" s="17"/>
      <c r="S118" s="143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00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41"/>
      <c r="AV118" s="266"/>
      <c r="AW118" s="17"/>
      <c r="AX118" s="17"/>
      <c r="AY118" s="17"/>
      <c r="AZ118" s="17"/>
      <c r="BA118" s="98"/>
      <c r="BB118" s="101"/>
    </row>
    <row r="119" spans="1:54" x14ac:dyDescent="0.35">
      <c r="A119" s="267"/>
      <c r="B119" s="11">
        <v>8</v>
      </c>
      <c r="C119" s="267"/>
      <c r="D119" s="17"/>
      <c r="E119" s="17"/>
      <c r="F119" s="41"/>
      <c r="G119" s="312"/>
      <c r="H119" s="17"/>
      <c r="I119" s="17"/>
      <c r="J119" s="17"/>
      <c r="K119" s="98"/>
      <c r="L119" s="267"/>
      <c r="M119" s="99"/>
      <c r="N119" s="17"/>
      <c r="O119" s="41"/>
      <c r="P119" s="99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00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1"/>
      <c r="AV119" s="267"/>
      <c r="AW119" s="17"/>
      <c r="AX119" s="17"/>
      <c r="AY119" s="17"/>
      <c r="AZ119" s="17"/>
      <c r="BA119" s="98"/>
      <c r="BB119" s="101"/>
    </row>
    <row r="120" spans="1:54" x14ac:dyDescent="0.35">
      <c r="A120" s="291" t="s">
        <v>92</v>
      </c>
      <c r="B120" s="285"/>
      <c r="C120" s="78" t="e">
        <f>AVERAGE($C$108:$C$119)</f>
        <v>#DIV/0!</v>
      </c>
      <c r="D120" s="78" t="e">
        <f>AVERAGE($D$108:$D$119)</f>
        <v>#DIV/0!</v>
      </c>
      <c r="E120" s="78" t="e">
        <f>AVERAGE($E$108:$E$119)</f>
        <v>#DIV/0!</v>
      </c>
      <c r="F120" s="102" t="e">
        <f>AVERAGE($F$108:$F$119)</f>
        <v>#DIV/0!</v>
      </c>
      <c r="G120" s="77" t="e">
        <f>AVERAGE(G108:G119)</f>
        <v>#DIV/0!</v>
      </c>
      <c r="H120" s="78" t="e">
        <f>AVERAGE($H$108:$H$119)</f>
        <v>#DIV/0!</v>
      </c>
      <c r="I120" s="78" t="e">
        <f>AVERAGE($I$108:$I$119)</f>
        <v>#DIV/0!</v>
      </c>
      <c r="J120" s="78" t="e">
        <f>AVERAGE(J108:J119)</f>
        <v>#DIV/0!</v>
      </c>
      <c r="K120" s="103" t="e">
        <f>AVERAGE($K$108:$K$119)</f>
        <v>#DIV/0!</v>
      </c>
      <c r="L120" s="104">
        <f t="shared" ref="L120:AD120" si="16">AVERAGE(L108:L119)</f>
        <v>0</v>
      </c>
      <c r="M120" s="103" t="e">
        <f t="shared" si="16"/>
        <v>#DIV/0!</v>
      </c>
      <c r="N120" s="103" t="e">
        <f t="shared" si="16"/>
        <v>#DIV/0!</v>
      </c>
      <c r="O120" s="102" t="e">
        <f t="shared" si="16"/>
        <v>#DIV/0!</v>
      </c>
      <c r="P120" s="105" t="e">
        <f t="shared" si="16"/>
        <v>#DIV/0!</v>
      </c>
      <c r="Q120" s="78" t="e">
        <f t="shared" si="16"/>
        <v>#DIV/0!</v>
      </c>
      <c r="R120" s="78" t="e">
        <f t="shared" si="16"/>
        <v>#DIV/0!</v>
      </c>
      <c r="S120" s="78" t="e">
        <f t="shared" si="16"/>
        <v>#DIV/0!</v>
      </c>
      <c r="T120" s="78" t="e">
        <f t="shared" si="16"/>
        <v>#DIV/0!</v>
      </c>
      <c r="U120" s="78" t="e">
        <f t="shared" si="16"/>
        <v>#DIV/0!</v>
      </c>
      <c r="V120" s="78" t="e">
        <f t="shared" si="16"/>
        <v>#DIV/0!</v>
      </c>
      <c r="W120" s="78" t="e">
        <f t="shared" si="16"/>
        <v>#DIV/0!</v>
      </c>
      <c r="X120" s="78" t="e">
        <f t="shared" si="16"/>
        <v>#DIV/0!</v>
      </c>
      <c r="Y120" s="78" t="e">
        <f t="shared" si="16"/>
        <v>#DIV/0!</v>
      </c>
      <c r="Z120" s="78" t="e">
        <f t="shared" si="16"/>
        <v>#DIV/0!</v>
      </c>
      <c r="AA120" s="78" t="e">
        <f t="shared" si="16"/>
        <v>#DIV/0!</v>
      </c>
      <c r="AB120" s="78" t="e">
        <f t="shared" si="16"/>
        <v>#DIV/0!</v>
      </c>
      <c r="AC120" s="78" t="e">
        <f t="shared" si="16"/>
        <v>#DIV/0!</v>
      </c>
      <c r="AD120" s="78" t="e">
        <f t="shared" si="16"/>
        <v>#DIV/0!</v>
      </c>
      <c r="AE120" s="102" t="e">
        <f>AVERAGE($AE$108:$AE$119)</f>
        <v>#DIV/0!</v>
      </c>
      <c r="AF120" s="106" t="e">
        <f t="shared" ref="AF120:AT120" si="17">AVERAGE(AF108:AF119)</f>
        <v>#DIV/0!</v>
      </c>
      <c r="AG120" s="78" t="e">
        <f t="shared" si="17"/>
        <v>#DIV/0!</v>
      </c>
      <c r="AH120" s="78" t="e">
        <f t="shared" si="17"/>
        <v>#DIV/0!</v>
      </c>
      <c r="AI120" s="78" t="e">
        <f t="shared" si="17"/>
        <v>#DIV/0!</v>
      </c>
      <c r="AJ120" s="78" t="e">
        <f t="shared" si="17"/>
        <v>#DIV/0!</v>
      </c>
      <c r="AK120" s="78" t="e">
        <f t="shared" si="17"/>
        <v>#DIV/0!</v>
      </c>
      <c r="AL120" s="78" t="e">
        <f t="shared" si="17"/>
        <v>#DIV/0!</v>
      </c>
      <c r="AM120" s="78" t="e">
        <f t="shared" si="17"/>
        <v>#DIV/0!</v>
      </c>
      <c r="AN120" s="78" t="e">
        <f t="shared" si="17"/>
        <v>#DIV/0!</v>
      </c>
      <c r="AO120" s="78" t="e">
        <f t="shared" si="17"/>
        <v>#DIV/0!</v>
      </c>
      <c r="AP120" s="78" t="e">
        <f t="shared" si="17"/>
        <v>#DIV/0!</v>
      </c>
      <c r="AQ120" s="78" t="e">
        <f t="shared" si="17"/>
        <v>#DIV/0!</v>
      </c>
      <c r="AR120" s="78" t="e">
        <f t="shared" si="17"/>
        <v>#DIV/0!</v>
      </c>
      <c r="AS120" s="78" t="e">
        <f t="shared" si="17"/>
        <v>#DIV/0!</v>
      </c>
      <c r="AT120" s="78" t="e">
        <f t="shared" si="17"/>
        <v>#DIV/0!</v>
      </c>
      <c r="AU120" s="102" t="e">
        <f>AVERAGE($AU$108:$AU$119)</f>
        <v>#DIV/0!</v>
      </c>
      <c r="AV120" s="107" t="e">
        <f>AVERAGE(AV108:AV119)</f>
        <v>#DIV/0!</v>
      </c>
      <c r="AW120" s="78" t="e">
        <f>AVERAGE(AW108:AW119)</f>
        <v>#DIV/0!</v>
      </c>
      <c r="AX120" s="78" t="e">
        <f>AVERAGE(AX108:AX119)</f>
        <v>#DIV/0!</v>
      </c>
      <c r="AY120" s="78" t="e">
        <f>AVERAGE($AY$108:$AY$119)</f>
        <v>#DIV/0!</v>
      </c>
      <c r="AZ120" s="78" t="e">
        <f>AVERAGE(AZ108:AZ119)</f>
        <v>#DIV/0!</v>
      </c>
      <c r="BA120" s="103" t="e">
        <f>AVERAGE(BA108:BA119)</f>
        <v>#DIV/0!</v>
      </c>
      <c r="BB120" s="108" t="e">
        <f>AVERAGE(BB108:BB119)</f>
        <v>#DIV/0!</v>
      </c>
    </row>
    <row r="121" spans="1:54" x14ac:dyDescent="0.35">
      <c r="A121" s="268">
        <v>45301</v>
      </c>
      <c r="B121" s="11">
        <v>8.0833333333333304</v>
      </c>
      <c r="C121" s="306"/>
      <c r="D121" s="17"/>
      <c r="E121" s="17"/>
      <c r="F121" s="41"/>
      <c r="G121" s="306"/>
      <c r="H121" s="17"/>
      <c r="I121" s="17"/>
      <c r="J121" s="17"/>
      <c r="K121" s="98"/>
      <c r="L121" s="286">
        <f>G121-C121</f>
        <v>0</v>
      </c>
      <c r="M121" s="99"/>
      <c r="N121" s="17"/>
      <c r="O121" s="41"/>
      <c r="P121" s="99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00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1"/>
      <c r="AV121" s="286"/>
      <c r="AW121" s="17"/>
      <c r="AX121" s="17"/>
      <c r="AY121" s="17"/>
      <c r="AZ121" s="17"/>
      <c r="BA121" s="98"/>
      <c r="BB121" s="101"/>
    </row>
    <row r="122" spans="1:54" x14ac:dyDescent="0.35">
      <c r="A122" s="266"/>
      <c r="B122" s="11">
        <v>8.1666666666666696</v>
      </c>
      <c r="C122" s="266"/>
      <c r="D122" s="17"/>
      <c r="E122" s="17"/>
      <c r="F122" s="41"/>
      <c r="G122" s="311"/>
      <c r="H122" s="17"/>
      <c r="I122" s="17"/>
      <c r="J122" s="17"/>
      <c r="K122" s="98"/>
      <c r="L122" s="266"/>
      <c r="M122" s="99"/>
      <c r="N122" s="17"/>
      <c r="O122" s="41"/>
      <c r="P122" s="99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00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41"/>
      <c r="AV122" s="266"/>
      <c r="AW122" s="17"/>
      <c r="AX122" s="17"/>
      <c r="AY122" s="17"/>
      <c r="AZ122" s="17"/>
      <c r="BA122" s="98"/>
      <c r="BB122" s="101"/>
    </row>
    <row r="123" spans="1:54" x14ac:dyDescent="0.35">
      <c r="A123" s="266"/>
      <c r="B123" s="11">
        <v>8.25</v>
      </c>
      <c r="C123" s="266"/>
      <c r="D123" s="17"/>
      <c r="E123" s="17"/>
      <c r="F123" s="41"/>
      <c r="G123" s="311"/>
      <c r="H123" s="17"/>
      <c r="I123" s="17"/>
      <c r="J123" s="17"/>
      <c r="K123" s="98"/>
      <c r="L123" s="266"/>
      <c r="M123" s="99"/>
      <c r="N123" s="17"/>
      <c r="O123" s="41"/>
      <c r="P123" s="99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00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41"/>
      <c r="AV123" s="266"/>
      <c r="AW123" s="17"/>
      <c r="AX123" s="17"/>
      <c r="AY123" s="17"/>
      <c r="AZ123" s="17"/>
      <c r="BA123" s="98"/>
      <c r="BB123" s="101"/>
    </row>
    <row r="124" spans="1:54" x14ac:dyDescent="0.35">
      <c r="A124" s="266"/>
      <c r="B124" s="11">
        <v>8.3333333333333304</v>
      </c>
      <c r="C124" s="266"/>
      <c r="D124" s="17"/>
      <c r="E124" s="17"/>
      <c r="F124" s="41"/>
      <c r="G124" s="311"/>
      <c r="H124" s="17"/>
      <c r="I124" s="17"/>
      <c r="J124" s="17"/>
      <c r="K124" s="98"/>
      <c r="L124" s="266"/>
      <c r="M124" s="99"/>
      <c r="N124" s="17"/>
      <c r="O124" s="41"/>
      <c r="P124" s="99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00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41"/>
      <c r="AV124" s="266"/>
      <c r="AW124" s="17"/>
      <c r="AX124" s="17"/>
      <c r="AY124" s="17"/>
      <c r="AZ124" s="17"/>
      <c r="BA124" s="98"/>
      <c r="BB124" s="101"/>
    </row>
    <row r="125" spans="1:54" x14ac:dyDescent="0.35">
      <c r="A125" s="266"/>
      <c r="B125" s="11">
        <v>8.4166666666666696</v>
      </c>
      <c r="C125" s="266"/>
      <c r="D125" s="17"/>
      <c r="E125" s="17"/>
      <c r="F125" s="41"/>
      <c r="G125" s="311"/>
      <c r="H125" s="17"/>
      <c r="I125" s="17"/>
      <c r="J125" s="17"/>
      <c r="K125" s="98"/>
      <c r="L125" s="266"/>
      <c r="M125" s="99"/>
      <c r="N125" s="17"/>
      <c r="O125" s="41"/>
      <c r="P125" s="99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00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1"/>
      <c r="AV125" s="266"/>
      <c r="AW125" s="17"/>
      <c r="AX125" s="17"/>
      <c r="AY125" s="17"/>
      <c r="AZ125" s="17"/>
      <c r="BA125" s="98"/>
      <c r="BB125" s="101"/>
    </row>
    <row r="126" spans="1:54" x14ac:dyDescent="0.35">
      <c r="A126" s="266"/>
      <c r="B126" s="11">
        <v>8.5</v>
      </c>
      <c r="C126" s="266"/>
      <c r="D126" s="17"/>
      <c r="E126" s="17"/>
      <c r="F126" s="41"/>
      <c r="G126" s="311"/>
      <c r="H126" s="17"/>
      <c r="I126" s="17"/>
      <c r="J126" s="17"/>
      <c r="K126" s="98"/>
      <c r="L126" s="266"/>
      <c r="M126" s="99"/>
      <c r="N126" s="17"/>
      <c r="O126" s="41"/>
      <c r="P126" s="99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00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41"/>
      <c r="AV126" s="266"/>
      <c r="AW126" s="17"/>
      <c r="AX126" s="17"/>
      <c r="AY126" s="17"/>
      <c r="AZ126" s="17"/>
      <c r="BA126" s="98"/>
      <c r="BB126" s="101"/>
    </row>
    <row r="127" spans="1:54" x14ac:dyDescent="0.35">
      <c r="A127" s="266"/>
      <c r="B127" s="11">
        <v>8.5833333333333304</v>
      </c>
      <c r="C127" s="266"/>
      <c r="D127" s="17"/>
      <c r="E127" s="17"/>
      <c r="F127" s="41"/>
      <c r="G127" s="311"/>
      <c r="H127" s="17"/>
      <c r="I127" s="17"/>
      <c r="J127" s="17"/>
      <c r="K127" s="98"/>
      <c r="L127" s="266"/>
      <c r="M127" s="99"/>
      <c r="N127" s="17"/>
      <c r="O127" s="41"/>
      <c r="P127" s="99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00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1"/>
      <c r="AV127" s="266"/>
      <c r="AW127" s="17"/>
      <c r="AX127" s="17"/>
      <c r="AY127" s="17"/>
      <c r="AZ127" s="17"/>
      <c r="BA127" s="98"/>
      <c r="BB127" s="101"/>
    </row>
    <row r="128" spans="1:54" x14ac:dyDescent="0.35">
      <c r="A128" s="266"/>
      <c r="B128" s="11">
        <v>8.6666666666666696</v>
      </c>
      <c r="C128" s="266"/>
      <c r="D128" s="17"/>
      <c r="E128" s="17"/>
      <c r="F128" s="41"/>
      <c r="G128" s="311"/>
      <c r="H128" s="17"/>
      <c r="I128" s="17"/>
      <c r="J128" s="17"/>
      <c r="K128" s="98"/>
      <c r="L128" s="266"/>
      <c r="M128" s="99"/>
      <c r="N128" s="17"/>
      <c r="O128" s="41"/>
      <c r="P128" s="99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00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41"/>
      <c r="AV128" s="266"/>
      <c r="AW128" s="17"/>
      <c r="AX128" s="17"/>
      <c r="AY128" s="17"/>
      <c r="AZ128" s="17"/>
      <c r="BA128" s="98"/>
      <c r="BB128" s="101"/>
    </row>
    <row r="129" spans="1:54" x14ac:dyDescent="0.35">
      <c r="A129" s="266"/>
      <c r="B129" s="11">
        <v>8.75</v>
      </c>
      <c r="C129" s="266"/>
      <c r="D129" s="17"/>
      <c r="E129" s="17"/>
      <c r="F129" s="41"/>
      <c r="G129" s="311"/>
      <c r="H129" s="17"/>
      <c r="I129" s="17"/>
      <c r="J129" s="17"/>
      <c r="K129" s="98"/>
      <c r="L129" s="266"/>
      <c r="M129" s="99"/>
      <c r="N129" s="17"/>
      <c r="O129" s="41"/>
      <c r="P129" s="99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00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41"/>
      <c r="AV129" s="266"/>
      <c r="AW129" s="17"/>
      <c r="AX129" s="17"/>
      <c r="AY129" s="17"/>
      <c r="AZ129" s="17"/>
      <c r="BA129" s="98"/>
      <c r="BB129" s="101"/>
    </row>
    <row r="130" spans="1:54" x14ac:dyDescent="0.35">
      <c r="A130" s="266"/>
      <c r="B130" s="11">
        <v>8.8333333333333304</v>
      </c>
      <c r="C130" s="266"/>
      <c r="D130" s="17"/>
      <c r="E130" s="17"/>
      <c r="F130" s="41"/>
      <c r="G130" s="311"/>
      <c r="H130" s="17"/>
      <c r="I130" s="17"/>
      <c r="J130" s="17"/>
      <c r="K130" s="98"/>
      <c r="L130" s="266"/>
      <c r="M130" s="99"/>
      <c r="N130" s="17"/>
      <c r="O130" s="41"/>
      <c r="P130" s="99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00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41"/>
      <c r="AV130" s="266"/>
      <c r="AW130" s="17"/>
      <c r="AX130" s="17"/>
      <c r="AY130" s="17"/>
      <c r="AZ130" s="17"/>
      <c r="BA130" s="98"/>
      <c r="BB130" s="101"/>
    </row>
    <row r="131" spans="1:54" x14ac:dyDescent="0.35">
      <c r="A131" s="266"/>
      <c r="B131" s="11">
        <v>8.9166666666666696</v>
      </c>
      <c r="C131" s="266"/>
      <c r="D131" s="17"/>
      <c r="E131" s="17"/>
      <c r="F131" s="41"/>
      <c r="G131" s="311"/>
      <c r="H131" s="17"/>
      <c r="I131" s="17"/>
      <c r="J131" s="17"/>
      <c r="K131" s="98"/>
      <c r="L131" s="266"/>
      <c r="M131" s="99"/>
      <c r="N131" s="17"/>
      <c r="O131" s="41"/>
      <c r="P131" s="99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00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1"/>
      <c r="AV131" s="266"/>
      <c r="AW131" s="17"/>
      <c r="AX131" s="17"/>
      <c r="AY131" s="17"/>
      <c r="AZ131" s="17"/>
      <c r="BA131" s="98"/>
      <c r="BB131" s="101"/>
    </row>
    <row r="132" spans="1:54" x14ac:dyDescent="0.35">
      <c r="A132" s="267"/>
      <c r="B132" s="11">
        <v>9</v>
      </c>
      <c r="C132" s="267"/>
      <c r="D132" s="17"/>
      <c r="E132" s="17"/>
      <c r="F132" s="41"/>
      <c r="G132" s="312"/>
      <c r="H132" s="17"/>
      <c r="I132" s="17"/>
      <c r="J132" s="17"/>
      <c r="K132" s="98"/>
      <c r="L132" s="267"/>
      <c r="M132" s="99"/>
      <c r="N132" s="17"/>
      <c r="O132" s="41"/>
      <c r="P132" s="99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00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41"/>
      <c r="AV132" s="267"/>
      <c r="AW132" s="17"/>
      <c r="AX132" s="17"/>
      <c r="AY132" s="17"/>
      <c r="AZ132" s="17"/>
      <c r="BA132" s="98"/>
      <c r="BB132" s="101"/>
    </row>
    <row r="133" spans="1:54" x14ac:dyDescent="0.35">
      <c r="A133" s="291" t="s">
        <v>92</v>
      </c>
      <c r="B133" s="285"/>
      <c r="C133" s="78" t="e">
        <f>AVERAGE($C$121:$C$132)</f>
        <v>#DIV/0!</v>
      </c>
      <c r="D133" s="78" t="e">
        <f>AVERAGE($D$121:$D$132)</f>
        <v>#DIV/0!</v>
      </c>
      <c r="E133" s="78" t="e">
        <f>AVERAGE($E$121:$E$132)</f>
        <v>#DIV/0!</v>
      </c>
      <c r="F133" s="102" t="e">
        <f>AVERAGE($F$121:$F$132)</f>
        <v>#DIV/0!</v>
      </c>
      <c r="G133" s="77" t="e">
        <f>AVERAGE(G121:G132)</f>
        <v>#DIV/0!</v>
      </c>
      <c r="H133" s="78" t="e">
        <f>AVERAGE($H$121:$H$132)</f>
        <v>#DIV/0!</v>
      </c>
      <c r="I133" s="78" t="e">
        <f>AVERAGE($I$121:$I$132)</f>
        <v>#DIV/0!</v>
      </c>
      <c r="J133" s="78" t="e">
        <f>AVERAGE(J121:J132)</f>
        <v>#DIV/0!</v>
      </c>
      <c r="K133" s="103" t="e">
        <f>AVERAGE($K$121:$K$132)</f>
        <v>#DIV/0!</v>
      </c>
      <c r="L133" s="104">
        <f t="shared" ref="L133:AD133" si="18">AVERAGE(L121:L132)</f>
        <v>0</v>
      </c>
      <c r="M133" s="103" t="e">
        <f t="shared" si="18"/>
        <v>#DIV/0!</v>
      </c>
      <c r="N133" s="103" t="e">
        <f t="shared" si="18"/>
        <v>#DIV/0!</v>
      </c>
      <c r="O133" s="102" t="e">
        <f t="shared" si="18"/>
        <v>#DIV/0!</v>
      </c>
      <c r="P133" s="105" t="e">
        <f t="shared" si="18"/>
        <v>#DIV/0!</v>
      </c>
      <c r="Q133" s="78" t="e">
        <f t="shared" si="18"/>
        <v>#DIV/0!</v>
      </c>
      <c r="R133" s="78" t="e">
        <f t="shared" si="18"/>
        <v>#DIV/0!</v>
      </c>
      <c r="S133" s="78" t="e">
        <f t="shared" si="18"/>
        <v>#DIV/0!</v>
      </c>
      <c r="T133" s="78" t="e">
        <f t="shared" si="18"/>
        <v>#DIV/0!</v>
      </c>
      <c r="U133" s="78" t="e">
        <f t="shared" si="18"/>
        <v>#DIV/0!</v>
      </c>
      <c r="V133" s="78" t="e">
        <f t="shared" si="18"/>
        <v>#DIV/0!</v>
      </c>
      <c r="W133" s="78" t="e">
        <f t="shared" si="18"/>
        <v>#DIV/0!</v>
      </c>
      <c r="X133" s="78" t="e">
        <f t="shared" si="18"/>
        <v>#DIV/0!</v>
      </c>
      <c r="Y133" s="78" t="e">
        <f t="shared" si="18"/>
        <v>#DIV/0!</v>
      </c>
      <c r="Z133" s="78" t="e">
        <f t="shared" si="18"/>
        <v>#DIV/0!</v>
      </c>
      <c r="AA133" s="78" t="e">
        <f t="shared" si="18"/>
        <v>#DIV/0!</v>
      </c>
      <c r="AB133" s="78" t="e">
        <f t="shared" si="18"/>
        <v>#DIV/0!</v>
      </c>
      <c r="AC133" s="78" t="e">
        <f t="shared" si="18"/>
        <v>#DIV/0!</v>
      </c>
      <c r="AD133" s="78" t="e">
        <f t="shared" si="18"/>
        <v>#DIV/0!</v>
      </c>
      <c r="AE133" s="102" t="e">
        <f>AVERAGE($AE$121:$AE$132)</f>
        <v>#DIV/0!</v>
      </c>
      <c r="AF133" s="106" t="e">
        <f t="shared" ref="AF133:AT133" si="19">AVERAGE(AF121:AF132)</f>
        <v>#DIV/0!</v>
      </c>
      <c r="AG133" s="78" t="e">
        <f t="shared" si="19"/>
        <v>#DIV/0!</v>
      </c>
      <c r="AH133" s="78" t="e">
        <f t="shared" si="19"/>
        <v>#DIV/0!</v>
      </c>
      <c r="AI133" s="78" t="e">
        <f t="shared" si="19"/>
        <v>#DIV/0!</v>
      </c>
      <c r="AJ133" s="78" t="e">
        <f t="shared" si="19"/>
        <v>#DIV/0!</v>
      </c>
      <c r="AK133" s="78" t="e">
        <f t="shared" si="19"/>
        <v>#DIV/0!</v>
      </c>
      <c r="AL133" s="78" t="e">
        <f t="shared" si="19"/>
        <v>#DIV/0!</v>
      </c>
      <c r="AM133" s="78" t="e">
        <f t="shared" si="19"/>
        <v>#DIV/0!</v>
      </c>
      <c r="AN133" s="78" t="e">
        <f t="shared" si="19"/>
        <v>#DIV/0!</v>
      </c>
      <c r="AO133" s="78" t="e">
        <f t="shared" si="19"/>
        <v>#DIV/0!</v>
      </c>
      <c r="AP133" s="78" t="e">
        <f t="shared" si="19"/>
        <v>#DIV/0!</v>
      </c>
      <c r="AQ133" s="78" t="e">
        <f t="shared" si="19"/>
        <v>#DIV/0!</v>
      </c>
      <c r="AR133" s="78" t="e">
        <f t="shared" si="19"/>
        <v>#DIV/0!</v>
      </c>
      <c r="AS133" s="78" t="e">
        <f t="shared" si="19"/>
        <v>#DIV/0!</v>
      </c>
      <c r="AT133" s="78" t="e">
        <f t="shared" si="19"/>
        <v>#DIV/0!</v>
      </c>
      <c r="AU133" s="102" t="e">
        <f>AVERAGE($AU$121:$AU$132)</f>
        <v>#DIV/0!</v>
      </c>
      <c r="AV133" s="107" t="e">
        <f>AVERAGE(AV121:AV132)</f>
        <v>#DIV/0!</v>
      </c>
      <c r="AW133" s="78" t="e">
        <f>AVERAGE(AW121:AW132)</f>
        <v>#DIV/0!</v>
      </c>
      <c r="AX133" s="78" t="e">
        <f>AVERAGE(AX121:AX132)</f>
        <v>#DIV/0!</v>
      </c>
      <c r="AY133" s="78" t="e">
        <f>AVERAGE($AY$121:$AY$132)</f>
        <v>#DIV/0!</v>
      </c>
      <c r="AZ133" s="78" t="e">
        <f>AVERAGE(AZ121:AZ132)</f>
        <v>#DIV/0!</v>
      </c>
      <c r="BA133" s="103" t="e">
        <f>AVERAGE(BA121:BA132)</f>
        <v>#DIV/0!</v>
      </c>
      <c r="BB133" s="108" t="e">
        <f>AVERAGE(BB121:BB132)</f>
        <v>#DIV/0!</v>
      </c>
    </row>
    <row r="134" spans="1:54" x14ac:dyDescent="0.35">
      <c r="A134" s="268">
        <v>45302</v>
      </c>
      <c r="B134" s="11">
        <v>9.0833333333333304</v>
      </c>
      <c r="C134" s="306"/>
      <c r="D134" s="17"/>
      <c r="E134" s="17"/>
      <c r="F134" s="41"/>
      <c r="G134" s="306"/>
      <c r="H134" s="17"/>
      <c r="I134" s="17"/>
      <c r="J134" s="17"/>
      <c r="K134" s="98"/>
      <c r="L134" s="286">
        <f>G134-C134</f>
        <v>0</v>
      </c>
      <c r="M134" s="99"/>
      <c r="N134" s="17"/>
      <c r="O134" s="41"/>
      <c r="P134" s="99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00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41"/>
      <c r="AV134" s="286"/>
      <c r="AW134" s="17"/>
      <c r="AX134" s="17"/>
      <c r="AY134" s="17"/>
      <c r="AZ134" s="17"/>
      <c r="BA134" s="98"/>
      <c r="BB134" s="101"/>
    </row>
    <row r="135" spans="1:54" x14ac:dyDescent="0.35">
      <c r="A135" s="266"/>
      <c r="B135" s="11">
        <v>9.1666666666666696</v>
      </c>
      <c r="C135" s="266"/>
      <c r="D135" s="17"/>
      <c r="E135" s="17"/>
      <c r="F135" s="41"/>
      <c r="G135" s="311"/>
      <c r="H135" s="17"/>
      <c r="I135" s="17"/>
      <c r="J135" s="17"/>
      <c r="K135" s="98"/>
      <c r="L135" s="266"/>
      <c r="M135" s="99"/>
      <c r="N135" s="17"/>
      <c r="O135" s="41"/>
      <c r="P135" s="99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00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41"/>
      <c r="AV135" s="266"/>
      <c r="AW135" s="17"/>
      <c r="AX135" s="17"/>
      <c r="AY135" s="17"/>
      <c r="AZ135" s="17"/>
      <c r="BA135" s="98"/>
      <c r="BB135" s="101"/>
    </row>
    <row r="136" spans="1:54" x14ac:dyDescent="0.35">
      <c r="A136" s="266"/>
      <c r="B136" s="11">
        <v>9.25</v>
      </c>
      <c r="C136" s="266"/>
      <c r="D136" s="17"/>
      <c r="E136" s="17"/>
      <c r="F136" s="41"/>
      <c r="G136" s="311"/>
      <c r="H136" s="17"/>
      <c r="I136" s="17"/>
      <c r="J136" s="17"/>
      <c r="K136" s="98"/>
      <c r="L136" s="266"/>
      <c r="M136" s="99"/>
      <c r="N136" s="17"/>
      <c r="O136" s="41"/>
      <c r="P136" s="99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00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41"/>
      <c r="AV136" s="266"/>
      <c r="AW136" s="17"/>
      <c r="AX136" s="17"/>
      <c r="AY136" s="17"/>
      <c r="AZ136" s="17"/>
      <c r="BA136" s="98"/>
      <c r="BB136" s="101"/>
    </row>
    <row r="137" spans="1:54" x14ac:dyDescent="0.35">
      <c r="A137" s="266"/>
      <c r="B137" s="11">
        <v>9.3333333333333304</v>
      </c>
      <c r="C137" s="266"/>
      <c r="D137" s="17"/>
      <c r="E137" s="17"/>
      <c r="F137" s="41"/>
      <c r="G137" s="311"/>
      <c r="H137" s="17"/>
      <c r="I137" s="17"/>
      <c r="J137" s="17"/>
      <c r="K137" s="98"/>
      <c r="L137" s="266"/>
      <c r="M137" s="99"/>
      <c r="N137" s="17"/>
      <c r="O137" s="41"/>
      <c r="P137" s="99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00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1"/>
      <c r="AV137" s="266"/>
      <c r="AW137" s="17"/>
      <c r="AX137" s="17"/>
      <c r="AY137" s="17"/>
      <c r="AZ137" s="17"/>
      <c r="BA137" s="98"/>
      <c r="BB137" s="101"/>
    </row>
    <row r="138" spans="1:54" x14ac:dyDescent="0.35">
      <c r="A138" s="266"/>
      <c r="B138" s="11">
        <v>9.4166666666666696</v>
      </c>
      <c r="C138" s="266"/>
      <c r="D138" s="17"/>
      <c r="E138" s="17"/>
      <c r="F138" s="41"/>
      <c r="G138" s="311"/>
      <c r="H138" s="17"/>
      <c r="I138" s="17"/>
      <c r="J138" s="17"/>
      <c r="K138" s="98"/>
      <c r="L138" s="266"/>
      <c r="M138" s="99"/>
      <c r="N138" s="17"/>
      <c r="O138" s="41"/>
      <c r="P138" s="99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00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41"/>
      <c r="AV138" s="266"/>
      <c r="AW138" s="17"/>
      <c r="AX138" s="17"/>
      <c r="AY138" s="17"/>
      <c r="AZ138" s="17"/>
      <c r="BA138" s="98"/>
      <c r="BB138" s="101"/>
    </row>
    <row r="139" spans="1:54" x14ac:dyDescent="0.35">
      <c r="A139" s="266"/>
      <c r="B139" s="11">
        <v>9.5</v>
      </c>
      <c r="C139" s="266"/>
      <c r="D139" s="17"/>
      <c r="E139" s="17"/>
      <c r="F139" s="41"/>
      <c r="G139" s="311"/>
      <c r="H139" s="17"/>
      <c r="I139" s="17"/>
      <c r="J139" s="17"/>
      <c r="K139" s="98"/>
      <c r="L139" s="266"/>
      <c r="M139" s="99"/>
      <c r="N139" s="17"/>
      <c r="O139" s="41"/>
      <c r="P139" s="99"/>
      <c r="Q139" s="17"/>
      <c r="R139" s="17"/>
      <c r="S139" s="17"/>
      <c r="T139" s="17"/>
      <c r="U139" s="17"/>
      <c r="V139" s="144"/>
      <c r="W139" s="17"/>
      <c r="X139" s="17"/>
      <c r="Y139" s="17"/>
      <c r="Z139" s="17"/>
      <c r="AA139" s="17"/>
      <c r="AB139" s="17"/>
      <c r="AC139" s="17"/>
      <c r="AD139" s="17"/>
      <c r="AE139" s="41"/>
      <c r="AF139" s="100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1"/>
      <c r="AV139" s="266"/>
      <c r="AW139" s="17"/>
      <c r="AX139" s="17"/>
      <c r="AY139" s="17"/>
      <c r="AZ139" s="41"/>
      <c r="BA139" s="98"/>
      <c r="BB139" s="101"/>
    </row>
    <row r="140" spans="1:54" x14ac:dyDescent="0.35">
      <c r="A140" s="266"/>
      <c r="B140" s="11">
        <v>9.5833333333333304</v>
      </c>
      <c r="C140" s="266"/>
      <c r="D140" s="17"/>
      <c r="E140" s="17"/>
      <c r="F140" s="41"/>
      <c r="G140" s="311"/>
      <c r="H140" s="17"/>
      <c r="I140" s="17"/>
      <c r="J140" s="17"/>
      <c r="K140" s="17"/>
      <c r="L140" s="266"/>
      <c r="M140" s="99"/>
      <c r="N140" s="17"/>
      <c r="O140" s="41"/>
      <c r="P140" s="99"/>
      <c r="Q140" s="17"/>
      <c r="R140" s="17"/>
      <c r="S140" s="17"/>
      <c r="T140" s="17"/>
      <c r="U140" s="17"/>
      <c r="V140" s="144"/>
      <c r="W140" s="17"/>
      <c r="X140" s="17"/>
      <c r="Y140" s="17"/>
      <c r="Z140" s="17"/>
      <c r="AA140" s="17"/>
      <c r="AB140" s="17"/>
      <c r="AC140" s="17"/>
      <c r="AD140" s="17"/>
      <c r="AE140" s="41"/>
      <c r="AF140" s="100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41"/>
      <c r="AV140" s="266"/>
      <c r="AW140" s="17"/>
      <c r="AX140" s="17"/>
      <c r="AY140" s="17"/>
      <c r="AZ140" s="41"/>
      <c r="BA140" s="98"/>
      <c r="BB140" s="101"/>
    </row>
    <row r="141" spans="1:54" x14ac:dyDescent="0.35">
      <c r="A141" s="266"/>
      <c r="B141" s="11">
        <v>9.6666666666666696</v>
      </c>
      <c r="C141" s="266"/>
      <c r="D141" s="17"/>
      <c r="E141" s="17"/>
      <c r="F141" s="41"/>
      <c r="G141" s="311"/>
      <c r="H141" s="17"/>
      <c r="I141" s="17"/>
      <c r="J141" s="17"/>
      <c r="K141" s="17"/>
      <c r="L141" s="266"/>
      <c r="M141" s="99"/>
      <c r="N141" s="17"/>
      <c r="O141" s="41"/>
      <c r="P141" s="99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41"/>
      <c r="AF141" s="100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41"/>
      <c r="AV141" s="266"/>
      <c r="AW141" s="17"/>
      <c r="AX141" s="17"/>
      <c r="AY141" s="17"/>
      <c r="AZ141" s="41"/>
      <c r="BA141" s="98"/>
      <c r="BB141" s="101"/>
    </row>
    <row r="142" spans="1:54" x14ac:dyDescent="0.35">
      <c r="A142" s="266"/>
      <c r="B142" s="11">
        <v>9.75</v>
      </c>
      <c r="C142" s="266"/>
      <c r="D142" s="17"/>
      <c r="E142" s="17"/>
      <c r="F142" s="41"/>
      <c r="G142" s="311"/>
      <c r="H142" s="17"/>
      <c r="I142" s="17"/>
      <c r="J142" s="17"/>
      <c r="K142" s="17"/>
      <c r="L142" s="266"/>
      <c r="M142" s="99"/>
      <c r="N142" s="17"/>
      <c r="O142" s="41"/>
      <c r="P142" s="99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41"/>
      <c r="AF142" s="100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41"/>
      <c r="AV142" s="266"/>
      <c r="AW142" s="17"/>
      <c r="AX142" s="17"/>
      <c r="AY142" s="17"/>
      <c r="AZ142" s="41"/>
      <c r="BA142" s="98"/>
      <c r="BB142" s="101"/>
    </row>
    <row r="143" spans="1:54" x14ac:dyDescent="0.35">
      <c r="A143" s="266"/>
      <c r="B143" s="11">
        <v>9.8333333333333304</v>
      </c>
      <c r="C143" s="266"/>
      <c r="D143" s="17"/>
      <c r="E143" s="17"/>
      <c r="F143" s="41"/>
      <c r="G143" s="311"/>
      <c r="H143" s="17"/>
      <c r="I143" s="17"/>
      <c r="J143" s="17"/>
      <c r="K143" s="17"/>
      <c r="L143" s="266"/>
      <c r="M143" s="99"/>
      <c r="N143" s="17"/>
      <c r="O143" s="41"/>
      <c r="P143" s="99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41"/>
      <c r="AF143" s="100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1"/>
      <c r="AV143" s="266"/>
      <c r="AW143" s="17"/>
      <c r="AX143" s="17"/>
      <c r="AY143" s="17"/>
      <c r="AZ143" s="41"/>
      <c r="BA143" s="98"/>
      <c r="BB143" s="101"/>
    </row>
    <row r="144" spans="1:54" x14ac:dyDescent="0.35">
      <c r="A144" s="266"/>
      <c r="B144" s="11">
        <v>9.9166666666666696</v>
      </c>
      <c r="C144" s="266"/>
      <c r="D144" s="17"/>
      <c r="E144" s="17"/>
      <c r="F144" s="41"/>
      <c r="G144" s="311"/>
      <c r="H144" s="17"/>
      <c r="I144" s="17"/>
      <c r="J144" s="17"/>
      <c r="K144" s="17"/>
      <c r="L144" s="266"/>
      <c r="M144" s="99"/>
      <c r="N144" s="17"/>
      <c r="O144" s="41"/>
      <c r="P144" s="99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41"/>
      <c r="AF144" s="100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41"/>
      <c r="AV144" s="266"/>
      <c r="AW144" s="17"/>
      <c r="AX144" s="17"/>
      <c r="AY144" s="17"/>
      <c r="AZ144" s="41"/>
      <c r="BA144" s="98"/>
      <c r="BB144" s="101"/>
    </row>
    <row r="145" spans="1:54" x14ac:dyDescent="0.35">
      <c r="A145" s="267"/>
      <c r="B145" s="11">
        <v>10</v>
      </c>
      <c r="C145" s="267"/>
      <c r="D145" s="17"/>
      <c r="E145" s="17"/>
      <c r="F145" s="41"/>
      <c r="G145" s="312"/>
      <c r="H145" s="17"/>
      <c r="I145" s="17"/>
      <c r="J145" s="17"/>
      <c r="K145" s="17"/>
      <c r="L145" s="267"/>
      <c r="M145" s="99"/>
      <c r="N145" s="17"/>
      <c r="O145" s="41"/>
      <c r="P145" s="99"/>
      <c r="Q145" s="17"/>
      <c r="R145" s="17"/>
      <c r="S145" s="143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41"/>
      <c r="AF145" s="100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1"/>
      <c r="AV145" s="267"/>
      <c r="AW145" s="17"/>
      <c r="AX145" s="17"/>
      <c r="AY145" s="17"/>
      <c r="AZ145" s="41"/>
      <c r="BA145" s="98"/>
      <c r="BB145" s="101"/>
    </row>
    <row r="146" spans="1:54" x14ac:dyDescent="0.35">
      <c r="A146" s="291" t="s">
        <v>92</v>
      </c>
      <c r="B146" s="285"/>
      <c r="C146" s="78" t="e">
        <f>AVERAGE($C$134:$C$145)</f>
        <v>#DIV/0!</v>
      </c>
      <c r="D146" s="78" t="e">
        <f>AVERAGE($D$134:$D$145)</f>
        <v>#DIV/0!</v>
      </c>
      <c r="E146" s="78" t="e">
        <f>AVERAGE($E$134:$E$145)</f>
        <v>#DIV/0!</v>
      </c>
      <c r="F146" s="102" t="e">
        <f>AVERAGE($F$134:$F$145)</f>
        <v>#DIV/0!</v>
      </c>
      <c r="G146" s="77" t="e">
        <f>AVERAGE(G134:G145)</f>
        <v>#DIV/0!</v>
      </c>
      <c r="H146" s="78" t="e">
        <f>AVERAGE($H$134:$H$145)</f>
        <v>#DIV/0!</v>
      </c>
      <c r="I146" s="78" t="e">
        <f>AVERAGE($I$134:$I$145)</f>
        <v>#DIV/0!</v>
      </c>
      <c r="J146" s="78" t="e">
        <f>AVERAGE(J134:J145)</f>
        <v>#DIV/0!</v>
      </c>
      <c r="K146" s="103" t="e">
        <f>AVERAGE($K$134:$K$145)</f>
        <v>#DIV/0!</v>
      </c>
      <c r="L146" s="104">
        <f t="shared" ref="L146:AD146" si="20">AVERAGE(L134:L145)</f>
        <v>0</v>
      </c>
      <c r="M146" s="103" t="e">
        <f t="shared" si="20"/>
        <v>#DIV/0!</v>
      </c>
      <c r="N146" s="103" t="e">
        <f t="shared" si="20"/>
        <v>#DIV/0!</v>
      </c>
      <c r="O146" s="102" t="e">
        <f t="shared" si="20"/>
        <v>#DIV/0!</v>
      </c>
      <c r="P146" s="105" t="e">
        <f t="shared" si="20"/>
        <v>#DIV/0!</v>
      </c>
      <c r="Q146" s="78" t="e">
        <f t="shared" si="20"/>
        <v>#DIV/0!</v>
      </c>
      <c r="R146" s="78" t="e">
        <f t="shared" si="20"/>
        <v>#DIV/0!</v>
      </c>
      <c r="S146" s="78" t="e">
        <f t="shared" si="20"/>
        <v>#DIV/0!</v>
      </c>
      <c r="T146" s="78" t="e">
        <f t="shared" si="20"/>
        <v>#DIV/0!</v>
      </c>
      <c r="U146" s="78" t="e">
        <f t="shared" si="20"/>
        <v>#DIV/0!</v>
      </c>
      <c r="V146" s="78" t="e">
        <f t="shared" si="20"/>
        <v>#DIV/0!</v>
      </c>
      <c r="W146" s="78" t="e">
        <f t="shared" si="20"/>
        <v>#DIV/0!</v>
      </c>
      <c r="X146" s="78" t="e">
        <f t="shared" si="20"/>
        <v>#DIV/0!</v>
      </c>
      <c r="Y146" s="78" t="e">
        <f t="shared" si="20"/>
        <v>#DIV/0!</v>
      </c>
      <c r="Z146" s="78" t="e">
        <f t="shared" si="20"/>
        <v>#DIV/0!</v>
      </c>
      <c r="AA146" s="78" t="e">
        <f t="shared" si="20"/>
        <v>#DIV/0!</v>
      </c>
      <c r="AB146" s="78" t="e">
        <f t="shared" si="20"/>
        <v>#DIV/0!</v>
      </c>
      <c r="AC146" s="78" t="e">
        <f t="shared" si="20"/>
        <v>#DIV/0!</v>
      </c>
      <c r="AD146" s="78" t="e">
        <f t="shared" si="20"/>
        <v>#DIV/0!</v>
      </c>
      <c r="AE146" s="102" t="e">
        <f>AVERAGE($AE$134:$AE$145)</f>
        <v>#DIV/0!</v>
      </c>
      <c r="AF146" s="106" t="e">
        <f t="shared" ref="AF146:AT146" si="21">AVERAGE(AF134:AF145)</f>
        <v>#DIV/0!</v>
      </c>
      <c r="AG146" s="78" t="e">
        <f t="shared" si="21"/>
        <v>#DIV/0!</v>
      </c>
      <c r="AH146" s="78" t="e">
        <f t="shared" si="21"/>
        <v>#DIV/0!</v>
      </c>
      <c r="AI146" s="78" t="e">
        <f t="shared" si="21"/>
        <v>#DIV/0!</v>
      </c>
      <c r="AJ146" s="78" t="e">
        <f t="shared" si="21"/>
        <v>#DIV/0!</v>
      </c>
      <c r="AK146" s="78" t="e">
        <f t="shared" si="21"/>
        <v>#DIV/0!</v>
      </c>
      <c r="AL146" s="78" t="e">
        <f t="shared" si="21"/>
        <v>#DIV/0!</v>
      </c>
      <c r="AM146" s="78" t="e">
        <f t="shared" si="21"/>
        <v>#DIV/0!</v>
      </c>
      <c r="AN146" s="78" t="e">
        <f t="shared" si="21"/>
        <v>#DIV/0!</v>
      </c>
      <c r="AO146" s="78" t="e">
        <f t="shared" si="21"/>
        <v>#DIV/0!</v>
      </c>
      <c r="AP146" s="78" t="e">
        <f t="shared" si="21"/>
        <v>#DIV/0!</v>
      </c>
      <c r="AQ146" s="78" t="e">
        <f t="shared" si="21"/>
        <v>#DIV/0!</v>
      </c>
      <c r="AR146" s="78" t="e">
        <f t="shared" si="21"/>
        <v>#DIV/0!</v>
      </c>
      <c r="AS146" s="78" t="e">
        <f t="shared" si="21"/>
        <v>#DIV/0!</v>
      </c>
      <c r="AT146" s="78" t="e">
        <f t="shared" si="21"/>
        <v>#DIV/0!</v>
      </c>
      <c r="AU146" s="102" t="e">
        <f>AVERAGE($AU$134:$AU$145)</f>
        <v>#DIV/0!</v>
      </c>
      <c r="AV146" s="107" t="e">
        <f>AVERAGE(AV134:AV145)</f>
        <v>#DIV/0!</v>
      </c>
      <c r="AW146" s="78" t="e">
        <f>AVERAGE(AW134:AW145)</f>
        <v>#DIV/0!</v>
      </c>
      <c r="AX146" s="78" t="e">
        <f>AVERAGE(AX134:AX145)</f>
        <v>#DIV/0!</v>
      </c>
      <c r="AY146" s="78" t="e">
        <f>AVERAGE($AY$134:$AY$145)</f>
        <v>#DIV/0!</v>
      </c>
      <c r="AZ146" s="78" t="e">
        <f>AVERAGE(AZ134:AZ145)</f>
        <v>#DIV/0!</v>
      </c>
      <c r="BA146" s="103" t="e">
        <f>AVERAGE(BA134:BA145)</f>
        <v>#DIV/0!</v>
      </c>
      <c r="BB146" s="108" t="e">
        <f>AVERAGE(BB134:BB145)</f>
        <v>#DIV/0!</v>
      </c>
    </row>
    <row r="147" spans="1:54" x14ac:dyDescent="0.35">
      <c r="A147" s="268">
        <v>45303</v>
      </c>
      <c r="B147" s="11">
        <v>10.0833333333333</v>
      </c>
      <c r="C147" s="306"/>
      <c r="D147" s="17"/>
      <c r="E147" s="17"/>
      <c r="F147" s="41"/>
      <c r="G147" s="306"/>
      <c r="H147" s="17"/>
      <c r="I147" s="17"/>
      <c r="J147" s="17"/>
      <c r="K147" s="98"/>
      <c r="L147" s="286">
        <f>G147-C147</f>
        <v>0</v>
      </c>
      <c r="M147" s="99"/>
      <c r="N147" s="17"/>
      <c r="O147" s="41"/>
      <c r="P147" s="99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41"/>
      <c r="AF147" s="100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41"/>
      <c r="AV147" s="286"/>
      <c r="AW147" s="17"/>
      <c r="AX147" s="17"/>
      <c r="AY147" s="17"/>
      <c r="AZ147" s="41"/>
      <c r="BA147" s="98"/>
      <c r="BB147" s="101"/>
    </row>
    <row r="148" spans="1:54" x14ac:dyDescent="0.35">
      <c r="A148" s="266"/>
      <c r="B148" s="11">
        <v>10.1666666666667</v>
      </c>
      <c r="C148" s="266"/>
      <c r="D148" s="17"/>
      <c r="E148" s="17"/>
      <c r="F148" s="41"/>
      <c r="G148" s="311"/>
      <c r="H148" s="17"/>
      <c r="I148" s="17"/>
      <c r="J148" s="17"/>
      <c r="K148" s="98"/>
      <c r="L148" s="266"/>
      <c r="M148" s="99"/>
      <c r="N148" s="17"/>
      <c r="O148" s="41"/>
      <c r="P148" s="99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41"/>
      <c r="AF148" s="100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41"/>
      <c r="AV148" s="266"/>
      <c r="AW148" s="17"/>
      <c r="AX148" s="17"/>
      <c r="AY148" s="17"/>
      <c r="AZ148" s="41"/>
      <c r="BA148" s="98"/>
      <c r="BB148" s="101"/>
    </row>
    <row r="149" spans="1:54" x14ac:dyDescent="0.35">
      <c r="A149" s="266"/>
      <c r="B149" s="11">
        <v>10.25</v>
      </c>
      <c r="C149" s="266"/>
      <c r="D149" s="17"/>
      <c r="E149" s="17"/>
      <c r="F149" s="41"/>
      <c r="G149" s="311"/>
      <c r="H149" s="17"/>
      <c r="I149" s="17"/>
      <c r="J149" s="17"/>
      <c r="K149" s="98"/>
      <c r="L149" s="266"/>
      <c r="M149" s="99"/>
      <c r="N149" s="17"/>
      <c r="O149" s="41"/>
      <c r="P149" s="99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41"/>
      <c r="AF149" s="100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1"/>
      <c r="AV149" s="266"/>
      <c r="AW149" s="17"/>
      <c r="AX149" s="17"/>
      <c r="AY149" s="17"/>
      <c r="AZ149" s="41"/>
      <c r="BA149" s="98"/>
      <c r="BB149" s="101"/>
    </row>
    <row r="150" spans="1:54" x14ac:dyDescent="0.35">
      <c r="A150" s="266"/>
      <c r="B150" s="11">
        <v>10.3333333333333</v>
      </c>
      <c r="C150" s="266"/>
      <c r="D150" s="17"/>
      <c r="E150" s="17"/>
      <c r="F150" s="41"/>
      <c r="G150" s="311"/>
      <c r="H150" s="17"/>
      <c r="I150" s="17"/>
      <c r="J150" s="17"/>
      <c r="K150" s="98"/>
      <c r="L150" s="266"/>
      <c r="M150" s="99"/>
      <c r="N150" s="17"/>
      <c r="O150" s="41"/>
      <c r="P150" s="99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41"/>
      <c r="AF150" s="100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41"/>
      <c r="AV150" s="266"/>
      <c r="AW150" s="17"/>
      <c r="AX150" s="17"/>
      <c r="AY150" s="17"/>
      <c r="AZ150" s="41"/>
      <c r="BA150" s="98"/>
      <c r="BB150" s="101"/>
    </row>
    <row r="151" spans="1:54" x14ac:dyDescent="0.35">
      <c r="A151" s="266"/>
      <c r="B151" s="11">
        <v>10.4166666666667</v>
      </c>
      <c r="C151" s="266"/>
      <c r="D151" s="17"/>
      <c r="E151" s="17"/>
      <c r="F151" s="41"/>
      <c r="G151" s="311"/>
      <c r="H151" s="17"/>
      <c r="I151" s="17"/>
      <c r="J151" s="17"/>
      <c r="K151" s="98"/>
      <c r="L151" s="266"/>
      <c r="M151" s="99"/>
      <c r="N151" s="17"/>
      <c r="O151" s="41"/>
      <c r="P151" s="99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41"/>
      <c r="AF151" s="100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1"/>
      <c r="AV151" s="266"/>
      <c r="AW151" s="17"/>
      <c r="AX151" s="17"/>
      <c r="AY151" s="17"/>
      <c r="AZ151" s="41"/>
      <c r="BA151" s="98"/>
      <c r="BB151" s="101"/>
    </row>
    <row r="152" spans="1:54" x14ac:dyDescent="0.35">
      <c r="A152" s="266"/>
      <c r="B152" s="11">
        <v>10.5</v>
      </c>
      <c r="C152" s="266"/>
      <c r="D152" s="17"/>
      <c r="E152" s="17"/>
      <c r="F152" s="41"/>
      <c r="G152" s="311"/>
      <c r="H152" s="17"/>
      <c r="I152" s="17"/>
      <c r="J152" s="17"/>
      <c r="K152" s="98"/>
      <c r="L152" s="266"/>
      <c r="M152" s="99"/>
      <c r="N152" s="17"/>
      <c r="O152" s="41"/>
      <c r="P152" s="99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41"/>
      <c r="AF152" s="100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41"/>
      <c r="AV152" s="266"/>
      <c r="AW152" s="17"/>
      <c r="AX152" s="17"/>
      <c r="AY152" s="17"/>
      <c r="AZ152" s="41"/>
      <c r="BA152" s="98"/>
      <c r="BB152" s="101"/>
    </row>
    <row r="153" spans="1:54" x14ac:dyDescent="0.35">
      <c r="A153" s="266"/>
      <c r="B153" s="11">
        <v>10.5833333333333</v>
      </c>
      <c r="C153" s="266"/>
      <c r="D153" s="17"/>
      <c r="E153" s="17"/>
      <c r="F153" s="41"/>
      <c r="G153" s="311"/>
      <c r="H153" s="17"/>
      <c r="I153" s="17"/>
      <c r="J153" s="17"/>
      <c r="K153" s="98"/>
      <c r="L153" s="266"/>
      <c r="M153" s="99"/>
      <c r="N153" s="17"/>
      <c r="O153" s="41"/>
      <c r="P153" s="99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41"/>
      <c r="AF153" s="100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41"/>
      <c r="AV153" s="266"/>
      <c r="AW153" s="17"/>
      <c r="AX153" s="17"/>
      <c r="AY153" s="17"/>
      <c r="AZ153" s="41"/>
      <c r="BA153" s="98"/>
      <c r="BB153" s="101"/>
    </row>
    <row r="154" spans="1:54" x14ac:dyDescent="0.35">
      <c r="A154" s="266"/>
      <c r="B154" s="11">
        <v>10.6666666666667</v>
      </c>
      <c r="C154" s="266"/>
      <c r="D154" s="17"/>
      <c r="E154" s="17"/>
      <c r="F154" s="41"/>
      <c r="G154" s="311"/>
      <c r="H154" s="17"/>
      <c r="I154" s="17"/>
      <c r="J154" s="17"/>
      <c r="K154" s="98"/>
      <c r="L154" s="266"/>
      <c r="M154" s="99"/>
      <c r="N154" s="17"/>
      <c r="O154" s="41"/>
      <c r="P154" s="99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41"/>
      <c r="AF154" s="100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41"/>
      <c r="AV154" s="266"/>
      <c r="AW154" s="17"/>
      <c r="AX154" s="17"/>
      <c r="AY154" s="17"/>
      <c r="AZ154" s="41"/>
      <c r="BA154" s="98"/>
      <c r="BB154" s="101"/>
    </row>
    <row r="155" spans="1:54" x14ac:dyDescent="0.35">
      <c r="A155" s="266"/>
      <c r="B155" s="11">
        <v>10.75</v>
      </c>
      <c r="C155" s="266"/>
      <c r="D155" s="17"/>
      <c r="E155" s="17"/>
      <c r="F155" s="41"/>
      <c r="G155" s="311"/>
      <c r="H155" s="17"/>
      <c r="I155" s="17"/>
      <c r="J155" s="17"/>
      <c r="K155" s="98"/>
      <c r="L155" s="266"/>
      <c r="M155" s="99"/>
      <c r="N155" s="17"/>
      <c r="O155" s="41"/>
      <c r="P155" s="99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41"/>
      <c r="AF155" s="100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1"/>
      <c r="AV155" s="266"/>
      <c r="AW155" s="17"/>
      <c r="AX155" s="17"/>
      <c r="AY155" s="17"/>
      <c r="AZ155" s="41"/>
      <c r="BA155" s="98"/>
      <c r="BB155" s="101"/>
    </row>
    <row r="156" spans="1:54" x14ac:dyDescent="0.35">
      <c r="A156" s="266"/>
      <c r="B156" s="11">
        <v>10.8333333333333</v>
      </c>
      <c r="C156" s="266"/>
      <c r="D156" s="17"/>
      <c r="E156" s="17"/>
      <c r="F156" s="41"/>
      <c r="G156" s="311"/>
      <c r="H156" s="17"/>
      <c r="I156" s="17"/>
      <c r="J156" s="17"/>
      <c r="K156" s="98"/>
      <c r="L156" s="266"/>
      <c r="M156" s="99"/>
      <c r="N156" s="17"/>
      <c r="O156" s="41"/>
      <c r="P156" s="99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41"/>
      <c r="AF156" s="100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41"/>
      <c r="AV156" s="266"/>
      <c r="AW156" s="17"/>
      <c r="AX156" s="17"/>
      <c r="AY156" s="17"/>
      <c r="AZ156" s="41"/>
      <c r="BA156" s="98"/>
      <c r="BB156" s="101"/>
    </row>
    <row r="157" spans="1:54" x14ac:dyDescent="0.35">
      <c r="A157" s="266"/>
      <c r="B157" s="11">
        <v>10.9166666666667</v>
      </c>
      <c r="C157" s="266"/>
      <c r="D157" s="17"/>
      <c r="E157" s="17"/>
      <c r="F157" s="41"/>
      <c r="G157" s="311"/>
      <c r="H157" s="17"/>
      <c r="I157" s="17"/>
      <c r="J157" s="17"/>
      <c r="K157" s="98"/>
      <c r="L157" s="266"/>
      <c r="M157" s="99"/>
      <c r="N157" s="17"/>
      <c r="O157" s="41"/>
      <c r="P157" s="99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41"/>
      <c r="AF157" s="100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1"/>
      <c r="AV157" s="266"/>
      <c r="AW157" s="17"/>
      <c r="AX157" s="17"/>
      <c r="AY157" s="17"/>
      <c r="AZ157" s="41"/>
      <c r="BA157" s="98"/>
      <c r="BB157" s="101"/>
    </row>
    <row r="158" spans="1:54" x14ac:dyDescent="0.35">
      <c r="A158" s="267"/>
      <c r="B158" s="11">
        <v>11</v>
      </c>
      <c r="C158" s="267"/>
      <c r="D158" s="17"/>
      <c r="E158" s="17"/>
      <c r="F158" s="41"/>
      <c r="G158" s="312"/>
      <c r="H158" s="17"/>
      <c r="I158" s="17"/>
      <c r="J158" s="17"/>
      <c r="K158" s="145"/>
      <c r="L158" s="267"/>
      <c r="M158" s="99"/>
      <c r="N158" s="17"/>
      <c r="O158" s="41"/>
      <c r="P158" s="99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41"/>
      <c r="AF158" s="100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41"/>
      <c r="AV158" s="267"/>
      <c r="AW158" s="17"/>
      <c r="AX158" s="17"/>
      <c r="AY158" s="17"/>
      <c r="AZ158" s="41"/>
      <c r="BA158" s="98"/>
      <c r="BB158" s="101"/>
    </row>
    <row r="159" spans="1:54" x14ac:dyDescent="0.35">
      <c r="A159" s="291" t="s">
        <v>92</v>
      </c>
      <c r="B159" s="285"/>
      <c r="C159" s="78" t="e">
        <f>AVERAGE($C$147)</f>
        <v>#DIV/0!</v>
      </c>
      <c r="D159" s="78" t="e">
        <f>AVERAGE($D$147:$D$158)</f>
        <v>#DIV/0!</v>
      </c>
      <c r="E159" s="78" t="e">
        <f>AVERAGE($E$147:$E$158)</f>
        <v>#DIV/0!</v>
      </c>
      <c r="F159" s="102" t="e">
        <f>AVERAGE(F147:F158)</f>
        <v>#DIV/0!</v>
      </c>
      <c r="G159" s="77" t="e">
        <f>AVERAGE(G147:G158)</f>
        <v>#DIV/0!</v>
      </c>
      <c r="H159" s="78" t="e">
        <f>AVERAGE($H$147:$H$158)</f>
        <v>#DIV/0!</v>
      </c>
      <c r="I159" s="78" t="e">
        <f>AVERAGE($I$147:$I$158)</f>
        <v>#DIV/0!</v>
      </c>
      <c r="J159" s="78" t="e">
        <f>AVERAGE(J147:J158)</f>
        <v>#DIV/0!</v>
      </c>
      <c r="K159" s="103" t="e">
        <f>AVERAGE($K$147:$K$158)</f>
        <v>#DIV/0!</v>
      </c>
      <c r="L159" s="104">
        <f t="shared" ref="L159:U159" si="22">AVERAGE(L147:L158)</f>
        <v>0</v>
      </c>
      <c r="M159" s="103" t="e">
        <f t="shared" si="22"/>
        <v>#DIV/0!</v>
      </c>
      <c r="N159" s="103" t="e">
        <f t="shared" si="22"/>
        <v>#DIV/0!</v>
      </c>
      <c r="O159" s="102" t="e">
        <f t="shared" si="22"/>
        <v>#DIV/0!</v>
      </c>
      <c r="P159" s="105" t="e">
        <f t="shared" si="22"/>
        <v>#DIV/0!</v>
      </c>
      <c r="Q159" s="78" t="e">
        <f t="shared" si="22"/>
        <v>#DIV/0!</v>
      </c>
      <c r="R159" s="78" t="e">
        <f t="shared" si="22"/>
        <v>#DIV/0!</v>
      </c>
      <c r="S159" s="78" t="e">
        <f t="shared" si="22"/>
        <v>#DIV/0!</v>
      </c>
      <c r="T159" s="78" t="e">
        <f t="shared" si="22"/>
        <v>#DIV/0!</v>
      </c>
      <c r="U159" s="78" t="e">
        <f t="shared" si="22"/>
        <v>#DIV/0!</v>
      </c>
      <c r="V159" s="78" t="e">
        <f>AVERAGE(V150:V158)</f>
        <v>#DIV/0!</v>
      </c>
      <c r="W159" s="78" t="e">
        <f>AVERAGE(W150:W158)</f>
        <v>#DIV/0!</v>
      </c>
      <c r="X159" s="78" t="e">
        <f t="shared" ref="X159:AD159" si="23">AVERAGE(X147:X158)</f>
        <v>#DIV/0!</v>
      </c>
      <c r="Y159" s="78" t="e">
        <f t="shared" si="23"/>
        <v>#DIV/0!</v>
      </c>
      <c r="Z159" s="78" t="e">
        <f t="shared" si="23"/>
        <v>#DIV/0!</v>
      </c>
      <c r="AA159" s="78" t="e">
        <f t="shared" si="23"/>
        <v>#DIV/0!</v>
      </c>
      <c r="AB159" s="78" t="e">
        <f t="shared" si="23"/>
        <v>#DIV/0!</v>
      </c>
      <c r="AC159" s="78" t="e">
        <f t="shared" si="23"/>
        <v>#DIV/0!</v>
      </c>
      <c r="AD159" s="78" t="e">
        <f t="shared" si="23"/>
        <v>#DIV/0!</v>
      </c>
      <c r="AE159" s="102" t="e">
        <f>AVERAGE($AE$147:$AE$158)</f>
        <v>#DIV/0!</v>
      </c>
      <c r="AF159" s="106" t="e">
        <f t="shared" ref="AF159:AT159" si="24">AVERAGE(AF147:AF158)</f>
        <v>#DIV/0!</v>
      </c>
      <c r="AG159" s="78" t="e">
        <f t="shared" si="24"/>
        <v>#DIV/0!</v>
      </c>
      <c r="AH159" s="78" t="e">
        <f t="shared" si="24"/>
        <v>#DIV/0!</v>
      </c>
      <c r="AI159" s="78" t="e">
        <f t="shared" si="24"/>
        <v>#DIV/0!</v>
      </c>
      <c r="AJ159" s="78" t="e">
        <f t="shared" si="24"/>
        <v>#DIV/0!</v>
      </c>
      <c r="AK159" s="78" t="e">
        <f t="shared" si="24"/>
        <v>#DIV/0!</v>
      </c>
      <c r="AL159" s="78" t="e">
        <f t="shared" si="24"/>
        <v>#DIV/0!</v>
      </c>
      <c r="AM159" s="78" t="e">
        <f t="shared" si="24"/>
        <v>#DIV/0!</v>
      </c>
      <c r="AN159" s="78" t="e">
        <f t="shared" si="24"/>
        <v>#DIV/0!</v>
      </c>
      <c r="AO159" s="78" t="e">
        <f t="shared" si="24"/>
        <v>#DIV/0!</v>
      </c>
      <c r="AP159" s="78" t="e">
        <f t="shared" si="24"/>
        <v>#DIV/0!</v>
      </c>
      <c r="AQ159" s="78" t="e">
        <f t="shared" si="24"/>
        <v>#DIV/0!</v>
      </c>
      <c r="AR159" s="78" t="e">
        <f t="shared" si="24"/>
        <v>#DIV/0!</v>
      </c>
      <c r="AS159" s="78" t="e">
        <f t="shared" si="24"/>
        <v>#DIV/0!</v>
      </c>
      <c r="AT159" s="78" t="e">
        <f t="shared" si="24"/>
        <v>#DIV/0!</v>
      </c>
      <c r="AU159" s="102" t="e">
        <f>AVERAGE($AU$147:$AU$158)</f>
        <v>#DIV/0!</v>
      </c>
      <c r="AV159" s="107" t="e">
        <f>AVERAGE(AV147:AV158)</f>
        <v>#DIV/0!</v>
      </c>
      <c r="AW159" s="78" t="e">
        <f>AVERAGE(AW147:AW158)</f>
        <v>#DIV/0!</v>
      </c>
      <c r="AX159" s="78" t="e">
        <f>AVERAGE(AX147:AX158)</f>
        <v>#DIV/0!</v>
      </c>
      <c r="AY159" s="78" t="e">
        <f>AVERAGE($AY$147:$AY$158)</f>
        <v>#DIV/0!</v>
      </c>
      <c r="AZ159" s="78" t="e">
        <f>AVERAGE(AZ147:AZ158)</f>
        <v>#DIV/0!</v>
      </c>
      <c r="BA159" s="103" t="e">
        <f>AVERAGE(BA147:BA158)</f>
        <v>#DIV/0!</v>
      </c>
      <c r="BB159" s="108" t="e">
        <f>AVERAGE(BB147:BB158)</f>
        <v>#DIV/0!</v>
      </c>
    </row>
    <row r="160" spans="1:54" x14ac:dyDescent="0.35">
      <c r="A160" s="268">
        <v>45304</v>
      </c>
      <c r="B160" s="11">
        <v>11.0833333333333</v>
      </c>
      <c r="C160" s="306"/>
      <c r="D160" s="17"/>
      <c r="E160" s="17"/>
      <c r="F160" s="41"/>
      <c r="G160" s="306"/>
      <c r="H160" s="17"/>
      <c r="I160" s="17"/>
      <c r="J160" s="17"/>
      <c r="K160" s="98"/>
      <c r="L160" s="286">
        <f>G160-C160</f>
        <v>0</v>
      </c>
      <c r="M160" s="99"/>
      <c r="N160" s="17"/>
      <c r="O160" s="41"/>
      <c r="P160" s="99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41"/>
      <c r="AF160" s="100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41"/>
      <c r="AV160" s="286"/>
      <c r="AW160" s="17"/>
      <c r="AX160" s="17"/>
      <c r="AY160" s="17"/>
      <c r="AZ160" s="41"/>
      <c r="BA160" s="98"/>
      <c r="BB160" s="101"/>
    </row>
    <row r="161" spans="1:54" x14ac:dyDescent="0.35">
      <c r="A161" s="266"/>
      <c r="B161" s="11">
        <v>11.1666666666667</v>
      </c>
      <c r="C161" s="266"/>
      <c r="D161" s="17"/>
      <c r="E161" s="17"/>
      <c r="F161" s="41"/>
      <c r="G161" s="311"/>
      <c r="H161" s="17"/>
      <c r="I161" s="17"/>
      <c r="J161" s="17"/>
      <c r="K161" s="98"/>
      <c r="L161" s="266"/>
      <c r="M161" s="99"/>
      <c r="N161" s="17"/>
      <c r="O161" s="41"/>
      <c r="P161" s="99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3"/>
      <c r="AE161" s="41"/>
      <c r="AF161" s="100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1"/>
      <c r="AV161" s="266"/>
      <c r="AW161" s="17"/>
      <c r="AX161" s="17"/>
      <c r="AY161" s="17"/>
      <c r="AZ161" s="41"/>
      <c r="BA161" s="98"/>
      <c r="BB161" s="101"/>
    </row>
    <row r="162" spans="1:54" x14ac:dyDescent="0.35">
      <c r="A162" s="266"/>
      <c r="B162" s="11">
        <v>11.25</v>
      </c>
      <c r="C162" s="266"/>
      <c r="D162" s="17"/>
      <c r="E162" s="17"/>
      <c r="F162" s="41"/>
      <c r="G162" s="311"/>
      <c r="H162" s="17"/>
      <c r="I162" s="17"/>
      <c r="J162" s="17"/>
      <c r="K162" s="98"/>
      <c r="L162" s="266"/>
      <c r="M162" s="99"/>
      <c r="N162" s="17"/>
      <c r="O162" s="41"/>
      <c r="P162" s="99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41"/>
      <c r="AF162" s="100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41"/>
      <c r="AV162" s="266"/>
      <c r="AW162" s="17"/>
      <c r="AX162" s="17"/>
      <c r="AY162" s="17"/>
      <c r="AZ162" s="41"/>
      <c r="BA162" s="98"/>
      <c r="BB162" s="101"/>
    </row>
    <row r="163" spans="1:54" x14ac:dyDescent="0.35">
      <c r="A163" s="266"/>
      <c r="B163" s="11">
        <v>11.3333333333333</v>
      </c>
      <c r="C163" s="266"/>
      <c r="D163" s="17"/>
      <c r="E163" s="17"/>
      <c r="F163" s="41"/>
      <c r="G163" s="311"/>
      <c r="H163" s="17"/>
      <c r="I163" s="17"/>
      <c r="J163" s="17"/>
      <c r="K163" s="98"/>
      <c r="L163" s="266"/>
      <c r="M163" s="99"/>
      <c r="N163" s="17"/>
      <c r="O163" s="41"/>
      <c r="P163" s="99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41"/>
      <c r="AF163" s="100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1"/>
      <c r="AV163" s="266"/>
      <c r="AW163" s="17"/>
      <c r="AX163" s="17"/>
      <c r="AY163" s="17"/>
      <c r="AZ163" s="41"/>
      <c r="BA163" s="98"/>
      <c r="BB163" s="101"/>
    </row>
    <row r="164" spans="1:54" x14ac:dyDescent="0.35">
      <c r="A164" s="266"/>
      <c r="B164" s="11">
        <v>11.4166666666667</v>
      </c>
      <c r="C164" s="266"/>
      <c r="D164" s="17"/>
      <c r="E164" s="17"/>
      <c r="F164" s="41"/>
      <c r="G164" s="311"/>
      <c r="H164" s="17"/>
      <c r="I164" s="17"/>
      <c r="J164" s="17"/>
      <c r="K164" s="98"/>
      <c r="L164" s="266"/>
      <c r="M164" s="99"/>
      <c r="N164" s="17"/>
      <c r="O164" s="41"/>
      <c r="P164" s="99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41"/>
      <c r="AF164" s="100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41"/>
      <c r="AV164" s="266"/>
      <c r="AW164" s="17"/>
      <c r="AX164" s="17"/>
      <c r="AY164" s="17"/>
      <c r="AZ164" s="41"/>
      <c r="BA164" s="98"/>
      <c r="BB164" s="101"/>
    </row>
    <row r="165" spans="1:54" x14ac:dyDescent="0.35">
      <c r="A165" s="266"/>
      <c r="B165" s="11">
        <v>11.5</v>
      </c>
      <c r="C165" s="266"/>
      <c r="D165" s="17"/>
      <c r="E165" s="17"/>
      <c r="F165" s="41"/>
      <c r="G165" s="311"/>
      <c r="H165" s="17"/>
      <c r="I165" s="17"/>
      <c r="J165" s="17"/>
      <c r="K165" s="98"/>
      <c r="L165" s="266"/>
      <c r="M165" s="99"/>
      <c r="N165" s="17"/>
      <c r="O165" s="41"/>
      <c r="P165" s="99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41"/>
      <c r="AF165" s="100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41"/>
      <c r="AV165" s="266"/>
      <c r="AW165" s="17"/>
      <c r="AX165" s="17"/>
      <c r="AY165" s="17"/>
      <c r="AZ165" s="41"/>
      <c r="BA165" s="98"/>
      <c r="BB165" s="101"/>
    </row>
    <row r="166" spans="1:54" x14ac:dyDescent="0.35">
      <c r="A166" s="266"/>
      <c r="B166" s="11">
        <v>11.5833333333333</v>
      </c>
      <c r="C166" s="266"/>
      <c r="D166" s="17"/>
      <c r="E166" s="17"/>
      <c r="F166" s="41"/>
      <c r="G166" s="311"/>
      <c r="H166" s="17"/>
      <c r="I166" s="17"/>
      <c r="J166" s="17"/>
      <c r="K166" s="98"/>
      <c r="L166" s="266"/>
      <c r="M166" s="99"/>
      <c r="N166" s="17"/>
      <c r="O166" s="41"/>
      <c r="P166" s="99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41"/>
      <c r="AF166" s="100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41"/>
      <c r="AV166" s="266"/>
      <c r="AW166" s="17"/>
      <c r="AX166" s="17"/>
      <c r="AY166" s="17"/>
      <c r="AZ166" s="41"/>
      <c r="BA166" s="98"/>
      <c r="BB166" s="101"/>
    </row>
    <row r="167" spans="1:54" x14ac:dyDescent="0.35">
      <c r="A167" s="266"/>
      <c r="B167" s="11">
        <v>11.6666666666667</v>
      </c>
      <c r="C167" s="266"/>
      <c r="D167" s="17"/>
      <c r="E167" s="17"/>
      <c r="F167" s="41"/>
      <c r="G167" s="311"/>
      <c r="H167" s="17"/>
      <c r="I167" s="17"/>
      <c r="J167" s="17"/>
      <c r="K167" s="98"/>
      <c r="L167" s="266"/>
      <c r="M167" s="99"/>
      <c r="N167" s="17"/>
      <c r="O167" s="41"/>
      <c r="P167" s="99"/>
      <c r="Q167" s="17"/>
      <c r="R167" s="17"/>
      <c r="S167" s="143"/>
      <c r="T167" s="14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41"/>
      <c r="AF167" s="100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1"/>
      <c r="AV167" s="266"/>
      <c r="AW167" s="17"/>
      <c r="AX167" s="17"/>
      <c r="AY167" s="17"/>
      <c r="AZ167" s="41"/>
      <c r="BA167" s="98"/>
      <c r="BB167" s="101"/>
    </row>
    <row r="168" spans="1:54" x14ac:dyDescent="0.35">
      <c r="A168" s="266"/>
      <c r="B168" s="11">
        <v>11.75</v>
      </c>
      <c r="C168" s="266"/>
      <c r="D168" s="17"/>
      <c r="E168" s="17"/>
      <c r="F168" s="41"/>
      <c r="G168" s="311"/>
      <c r="H168" s="17"/>
      <c r="I168" s="17"/>
      <c r="J168" s="17"/>
      <c r="K168" s="98"/>
      <c r="L168" s="266"/>
      <c r="M168" s="99"/>
      <c r="N168" s="17"/>
      <c r="O168" s="41"/>
      <c r="P168" s="99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41"/>
      <c r="AF168" s="100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41"/>
      <c r="AV168" s="266"/>
      <c r="AW168" s="17"/>
      <c r="AX168" s="17"/>
      <c r="AY168" s="17"/>
      <c r="AZ168" s="41"/>
      <c r="BA168" s="98"/>
      <c r="BB168" s="101"/>
    </row>
    <row r="169" spans="1:54" x14ac:dyDescent="0.35">
      <c r="A169" s="266"/>
      <c r="B169" s="11">
        <v>11.8333333333333</v>
      </c>
      <c r="C169" s="266"/>
      <c r="D169" s="17"/>
      <c r="E169" s="17"/>
      <c r="F169" s="41"/>
      <c r="G169" s="311"/>
      <c r="H169" s="17"/>
      <c r="I169" s="17"/>
      <c r="J169" s="17"/>
      <c r="K169" s="98"/>
      <c r="L169" s="266"/>
      <c r="M169" s="99"/>
      <c r="N169" s="17"/>
      <c r="O169" s="41"/>
      <c r="P169" s="99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41"/>
      <c r="AF169" s="100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1"/>
      <c r="AV169" s="266"/>
      <c r="AW169" s="17"/>
      <c r="AX169" s="17"/>
      <c r="AY169" s="17"/>
      <c r="AZ169" s="41"/>
      <c r="BA169" s="98"/>
      <c r="BB169" s="101"/>
    </row>
    <row r="170" spans="1:54" x14ac:dyDescent="0.35">
      <c r="A170" s="266"/>
      <c r="B170" s="11">
        <v>11.9166666666667</v>
      </c>
      <c r="C170" s="266"/>
      <c r="D170" s="17"/>
      <c r="E170" s="17"/>
      <c r="F170" s="41"/>
      <c r="G170" s="311"/>
      <c r="H170" s="17"/>
      <c r="I170" s="17"/>
      <c r="J170" s="17"/>
      <c r="K170" s="98"/>
      <c r="L170" s="266"/>
      <c r="M170" s="99"/>
      <c r="N170" s="17"/>
      <c r="O170" s="41"/>
      <c r="P170" s="99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41"/>
      <c r="AF170" s="100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41"/>
      <c r="AV170" s="266"/>
      <c r="AW170" s="17"/>
      <c r="AX170" s="17"/>
      <c r="AY170" s="17"/>
      <c r="AZ170" s="41"/>
      <c r="BA170" s="98"/>
      <c r="BB170" s="101"/>
    </row>
    <row r="171" spans="1:54" x14ac:dyDescent="0.35">
      <c r="A171" s="267"/>
      <c r="B171" s="11">
        <v>12</v>
      </c>
      <c r="C171" s="267"/>
      <c r="D171" s="17"/>
      <c r="E171" s="17"/>
      <c r="F171" s="41"/>
      <c r="G171" s="312"/>
      <c r="H171" s="17"/>
      <c r="I171" s="17"/>
      <c r="J171" s="17"/>
      <c r="K171" s="40"/>
      <c r="L171" s="267"/>
      <c r="M171" s="99"/>
      <c r="N171" s="17"/>
      <c r="O171" s="41"/>
      <c r="P171" s="99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41"/>
      <c r="AF171" s="100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41"/>
      <c r="AV171" s="267"/>
      <c r="AW171" s="17"/>
      <c r="AX171" s="40"/>
      <c r="AY171" s="17"/>
      <c r="AZ171" s="41"/>
      <c r="BA171" s="98"/>
      <c r="BB171" s="101"/>
    </row>
    <row r="172" spans="1:54" x14ac:dyDescent="0.35">
      <c r="A172" s="291" t="s">
        <v>92</v>
      </c>
      <c r="B172" s="285"/>
      <c r="C172" s="78" t="e">
        <f>AVERAGE($C$160:$C$171)</f>
        <v>#DIV/0!</v>
      </c>
      <c r="D172" s="78" t="e">
        <f>AVERAGE($D$160:$D$171)</f>
        <v>#DIV/0!</v>
      </c>
      <c r="E172" s="78" t="e">
        <f>AVERAGE($E$160:$E$171)</f>
        <v>#DIV/0!</v>
      </c>
      <c r="F172" s="102" t="e">
        <f>AVERAGE($F$160:$F$171)</f>
        <v>#DIV/0!</v>
      </c>
      <c r="G172" s="77" t="e">
        <f>AVERAGE(G160:G171)</f>
        <v>#DIV/0!</v>
      </c>
      <c r="H172" s="78" t="e">
        <f>AVERAGE($H$160:$H$171)</f>
        <v>#DIV/0!</v>
      </c>
      <c r="I172" s="78" t="e">
        <f>AVERAGE($I$160:$I$171)</f>
        <v>#DIV/0!</v>
      </c>
      <c r="J172" s="78" t="e">
        <f>AVERAGE(J160:J171)</f>
        <v>#DIV/0!</v>
      </c>
      <c r="K172" s="103" t="e">
        <f>AVERAGE($K$160:$K$171)</f>
        <v>#DIV/0!</v>
      </c>
      <c r="L172" s="104">
        <f t="shared" ref="L172:AD172" si="25">AVERAGE(L160:L171)</f>
        <v>0</v>
      </c>
      <c r="M172" s="103" t="e">
        <f t="shared" si="25"/>
        <v>#DIV/0!</v>
      </c>
      <c r="N172" s="103" t="e">
        <f t="shared" si="25"/>
        <v>#DIV/0!</v>
      </c>
      <c r="O172" s="102" t="e">
        <f t="shared" si="25"/>
        <v>#DIV/0!</v>
      </c>
      <c r="P172" s="105" t="e">
        <f t="shared" si="25"/>
        <v>#DIV/0!</v>
      </c>
      <c r="Q172" s="78" t="e">
        <f t="shared" si="25"/>
        <v>#DIV/0!</v>
      </c>
      <c r="R172" s="78" t="e">
        <f t="shared" si="25"/>
        <v>#DIV/0!</v>
      </c>
      <c r="S172" s="78" t="e">
        <f t="shared" si="25"/>
        <v>#DIV/0!</v>
      </c>
      <c r="T172" s="78" t="e">
        <f t="shared" si="25"/>
        <v>#DIV/0!</v>
      </c>
      <c r="U172" s="78" t="e">
        <f t="shared" si="25"/>
        <v>#DIV/0!</v>
      </c>
      <c r="V172" s="78" t="e">
        <f t="shared" si="25"/>
        <v>#DIV/0!</v>
      </c>
      <c r="W172" s="78" t="e">
        <f t="shared" si="25"/>
        <v>#DIV/0!</v>
      </c>
      <c r="X172" s="78" t="e">
        <f t="shared" si="25"/>
        <v>#DIV/0!</v>
      </c>
      <c r="Y172" s="78" t="e">
        <f t="shared" si="25"/>
        <v>#DIV/0!</v>
      </c>
      <c r="Z172" s="78" t="e">
        <f t="shared" si="25"/>
        <v>#DIV/0!</v>
      </c>
      <c r="AA172" s="78" t="e">
        <f t="shared" si="25"/>
        <v>#DIV/0!</v>
      </c>
      <c r="AB172" s="78" t="e">
        <f t="shared" si="25"/>
        <v>#DIV/0!</v>
      </c>
      <c r="AC172" s="78" t="e">
        <f t="shared" si="25"/>
        <v>#DIV/0!</v>
      </c>
      <c r="AD172" s="78" t="e">
        <f t="shared" si="25"/>
        <v>#DIV/0!</v>
      </c>
      <c r="AE172" s="102" t="e">
        <f>AVERAGE($AE$160:$AE$171)</f>
        <v>#DIV/0!</v>
      </c>
      <c r="AF172" s="106" t="e">
        <f t="shared" ref="AF172:AT172" si="26">AVERAGE(AF160:AF171)</f>
        <v>#DIV/0!</v>
      </c>
      <c r="AG172" s="78" t="e">
        <f t="shared" si="26"/>
        <v>#DIV/0!</v>
      </c>
      <c r="AH172" s="78" t="e">
        <f t="shared" si="26"/>
        <v>#DIV/0!</v>
      </c>
      <c r="AI172" s="78" t="e">
        <f t="shared" si="26"/>
        <v>#DIV/0!</v>
      </c>
      <c r="AJ172" s="78" t="e">
        <f t="shared" si="26"/>
        <v>#DIV/0!</v>
      </c>
      <c r="AK172" s="78" t="e">
        <f t="shared" si="26"/>
        <v>#DIV/0!</v>
      </c>
      <c r="AL172" s="78" t="e">
        <f t="shared" si="26"/>
        <v>#DIV/0!</v>
      </c>
      <c r="AM172" s="78" t="e">
        <f t="shared" si="26"/>
        <v>#DIV/0!</v>
      </c>
      <c r="AN172" s="78" t="e">
        <f t="shared" si="26"/>
        <v>#DIV/0!</v>
      </c>
      <c r="AO172" s="78" t="e">
        <f t="shared" si="26"/>
        <v>#DIV/0!</v>
      </c>
      <c r="AP172" s="78" t="e">
        <f t="shared" si="26"/>
        <v>#DIV/0!</v>
      </c>
      <c r="AQ172" s="78" t="e">
        <f t="shared" si="26"/>
        <v>#DIV/0!</v>
      </c>
      <c r="AR172" s="78" t="e">
        <f t="shared" si="26"/>
        <v>#DIV/0!</v>
      </c>
      <c r="AS172" s="78" t="e">
        <f t="shared" si="26"/>
        <v>#DIV/0!</v>
      </c>
      <c r="AT172" s="78" t="e">
        <f t="shared" si="26"/>
        <v>#DIV/0!</v>
      </c>
      <c r="AU172" s="102" t="e">
        <f>AVERAGE($AU$160:$AU$171)</f>
        <v>#DIV/0!</v>
      </c>
      <c r="AV172" s="107" t="e">
        <f>AVERAGE(AV160:AV171)</f>
        <v>#DIV/0!</v>
      </c>
      <c r="AW172" s="78" t="e">
        <f>AVERAGE(AW160:AW171)</f>
        <v>#DIV/0!</v>
      </c>
      <c r="AX172" s="78" t="e">
        <f>AVERAGE(AX160:AX171)</f>
        <v>#DIV/0!</v>
      </c>
      <c r="AY172" s="78" t="e">
        <f>AVERAGE($AY$160:$AY$171)</f>
        <v>#DIV/0!</v>
      </c>
      <c r="AZ172" s="78" t="e">
        <f>AVERAGE(AZ160:AZ171)</f>
        <v>#DIV/0!</v>
      </c>
      <c r="BA172" s="103" t="e">
        <f>AVERAGE(BA160:BA171)</f>
        <v>#DIV/0!</v>
      </c>
      <c r="BB172" s="108" t="e">
        <f>AVERAGE(BB160:BB171)</f>
        <v>#DIV/0!</v>
      </c>
    </row>
    <row r="173" spans="1:54" x14ac:dyDescent="0.35">
      <c r="A173" s="268">
        <v>45305</v>
      </c>
      <c r="B173" s="11">
        <v>12.0833333333333</v>
      </c>
      <c r="C173" s="306"/>
      <c r="D173" s="17"/>
      <c r="E173" s="17"/>
      <c r="F173" s="41"/>
      <c r="G173" s="306"/>
      <c r="H173" s="17"/>
      <c r="I173" s="17"/>
      <c r="J173" s="17"/>
      <c r="K173" s="98"/>
      <c r="L173" s="286">
        <v>0</v>
      </c>
      <c r="M173" s="99"/>
      <c r="N173" s="17"/>
      <c r="O173" s="41"/>
      <c r="P173" s="99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41"/>
      <c r="AF173" s="100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1"/>
      <c r="AV173" s="286"/>
      <c r="AW173" s="17"/>
      <c r="AX173" s="17"/>
      <c r="AY173" s="17"/>
      <c r="AZ173" s="41"/>
      <c r="BA173" s="98"/>
      <c r="BB173" s="101"/>
    </row>
    <row r="174" spans="1:54" x14ac:dyDescent="0.35">
      <c r="A174" s="266"/>
      <c r="B174" s="11">
        <v>12.1666666666667</v>
      </c>
      <c r="C174" s="266"/>
      <c r="D174" s="17"/>
      <c r="E174" s="17"/>
      <c r="F174" s="41"/>
      <c r="G174" s="311"/>
      <c r="H174" s="17"/>
      <c r="I174" s="17"/>
      <c r="J174" s="17"/>
      <c r="K174" s="98"/>
      <c r="L174" s="266"/>
      <c r="M174" s="99"/>
      <c r="N174" s="17"/>
      <c r="O174" s="41"/>
      <c r="P174" s="99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41"/>
      <c r="AF174" s="100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41"/>
      <c r="AV174" s="266"/>
      <c r="AW174" s="17"/>
      <c r="AX174" s="17"/>
      <c r="AY174" s="17"/>
      <c r="AZ174" s="41"/>
      <c r="BA174" s="98"/>
      <c r="BB174" s="101"/>
    </row>
    <row r="175" spans="1:54" x14ac:dyDescent="0.35">
      <c r="A175" s="266"/>
      <c r="B175" s="11">
        <v>12.25</v>
      </c>
      <c r="C175" s="266"/>
      <c r="D175" s="17"/>
      <c r="E175" s="145"/>
      <c r="F175" s="41"/>
      <c r="G175" s="311"/>
      <c r="H175" s="17"/>
      <c r="I175" s="17"/>
      <c r="J175" s="17"/>
      <c r="K175" s="98"/>
      <c r="L175" s="266"/>
      <c r="M175" s="99"/>
      <c r="N175" s="17"/>
      <c r="O175" s="41"/>
      <c r="P175" s="99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41"/>
      <c r="AF175" s="100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1"/>
      <c r="AV175" s="266"/>
      <c r="AW175" s="17"/>
      <c r="AX175" s="17"/>
      <c r="AY175" s="17"/>
      <c r="AZ175" s="41"/>
      <c r="BA175" s="98"/>
      <c r="BB175" s="101"/>
    </row>
    <row r="176" spans="1:54" x14ac:dyDescent="0.35">
      <c r="A176" s="266"/>
      <c r="B176" s="11">
        <v>12.3333333333333</v>
      </c>
      <c r="C176" s="266"/>
      <c r="D176" s="17"/>
      <c r="E176" s="17"/>
      <c r="F176" s="41"/>
      <c r="G176" s="311"/>
      <c r="H176" s="17"/>
      <c r="I176" s="17"/>
      <c r="J176" s="17"/>
      <c r="K176" s="98"/>
      <c r="L176" s="266"/>
      <c r="M176" s="99"/>
      <c r="N176" s="17"/>
      <c r="O176" s="41"/>
      <c r="P176" s="99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41"/>
      <c r="AF176" s="100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41"/>
      <c r="AV176" s="266"/>
      <c r="AW176" s="17"/>
      <c r="AX176" s="17"/>
      <c r="AY176" s="17"/>
      <c r="AZ176" s="41"/>
      <c r="BA176" s="98"/>
      <c r="BB176" s="101"/>
    </row>
    <row r="177" spans="1:54" x14ac:dyDescent="0.35">
      <c r="A177" s="266"/>
      <c r="B177" s="11">
        <v>12.4166666666667</v>
      </c>
      <c r="C177" s="266"/>
      <c r="D177" s="17"/>
      <c r="E177" s="17"/>
      <c r="F177" s="41"/>
      <c r="G177" s="311"/>
      <c r="H177" s="17"/>
      <c r="I177" s="17"/>
      <c r="J177" s="17"/>
      <c r="K177" s="98"/>
      <c r="L177" s="266"/>
      <c r="M177" s="99"/>
      <c r="N177" s="17"/>
      <c r="O177" s="41"/>
      <c r="P177" s="99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41"/>
      <c r="AF177" s="100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41"/>
      <c r="AV177" s="266"/>
      <c r="AW177" s="17"/>
      <c r="AX177" s="17"/>
      <c r="AY177" s="17"/>
      <c r="AZ177" s="41"/>
      <c r="BA177" s="98"/>
      <c r="BB177" s="101"/>
    </row>
    <row r="178" spans="1:54" x14ac:dyDescent="0.35">
      <c r="A178" s="266"/>
      <c r="B178" s="11">
        <v>12.5</v>
      </c>
      <c r="C178" s="266"/>
      <c r="D178" s="17"/>
      <c r="E178" s="17"/>
      <c r="F178" s="41"/>
      <c r="G178" s="311"/>
      <c r="H178" s="17"/>
      <c r="I178" s="17"/>
      <c r="J178" s="17"/>
      <c r="K178" s="98"/>
      <c r="L178" s="266"/>
      <c r="M178" s="99"/>
      <c r="N178" s="17"/>
      <c r="O178" s="41"/>
      <c r="P178" s="99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41"/>
      <c r="AF178" s="100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41"/>
      <c r="AV178" s="266"/>
      <c r="AW178" s="17"/>
      <c r="AX178" s="17"/>
      <c r="AY178" s="17"/>
      <c r="AZ178" s="41"/>
      <c r="BA178" s="98"/>
      <c r="BB178" s="101"/>
    </row>
    <row r="179" spans="1:54" x14ac:dyDescent="0.35">
      <c r="A179" s="266"/>
      <c r="B179" s="11">
        <v>12.5833333333333</v>
      </c>
      <c r="C179" s="266"/>
      <c r="D179" s="17"/>
      <c r="E179" s="17"/>
      <c r="F179" s="41"/>
      <c r="G179" s="311"/>
      <c r="H179" s="17"/>
      <c r="I179" s="17"/>
      <c r="J179" s="17"/>
      <c r="K179" s="98"/>
      <c r="L179" s="266"/>
      <c r="M179" s="99"/>
      <c r="N179" s="17"/>
      <c r="O179" s="41"/>
      <c r="P179" s="99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41"/>
      <c r="AF179" s="100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1"/>
      <c r="AV179" s="266"/>
      <c r="AW179" s="17"/>
      <c r="AX179" s="17"/>
      <c r="AY179" s="17"/>
      <c r="AZ179" s="41"/>
      <c r="BA179" s="98"/>
      <c r="BB179" s="101"/>
    </row>
    <row r="180" spans="1:54" x14ac:dyDescent="0.35">
      <c r="A180" s="266"/>
      <c r="B180" s="11">
        <v>12.6666666666667</v>
      </c>
      <c r="C180" s="266"/>
      <c r="D180" s="17"/>
      <c r="E180" s="17"/>
      <c r="F180" s="41"/>
      <c r="G180" s="311"/>
      <c r="H180" s="17"/>
      <c r="I180" s="17"/>
      <c r="J180" s="17"/>
      <c r="K180" s="98"/>
      <c r="L180" s="266"/>
      <c r="M180" s="99"/>
      <c r="N180" s="17"/>
      <c r="O180" s="41"/>
      <c r="P180" s="99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41"/>
      <c r="AF180" s="100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41"/>
      <c r="AV180" s="266"/>
      <c r="AW180" s="17"/>
      <c r="AX180" s="17"/>
      <c r="AY180" s="17"/>
      <c r="AZ180" s="41"/>
      <c r="BA180" s="98"/>
      <c r="BB180" s="101"/>
    </row>
    <row r="181" spans="1:54" x14ac:dyDescent="0.35">
      <c r="A181" s="266"/>
      <c r="B181" s="11">
        <v>12.75</v>
      </c>
      <c r="C181" s="266"/>
      <c r="D181" s="17"/>
      <c r="E181" s="17"/>
      <c r="F181" s="41"/>
      <c r="G181" s="311"/>
      <c r="H181" s="17"/>
      <c r="I181" s="17"/>
      <c r="J181" s="17"/>
      <c r="K181" s="98"/>
      <c r="L181" s="266"/>
      <c r="M181" s="99"/>
      <c r="N181" s="17"/>
      <c r="O181" s="41"/>
      <c r="P181" s="99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41"/>
      <c r="AF181" s="100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1"/>
      <c r="AV181" s="266"/>
      <c r="AW181" s="17"/>
      <c r="AX181" s="17"/>
      <c r="AY181" s="17"/>
      <c r="AZ181" s="41"/>
      <c r="BA181" s="98"/>
      <c r="BB181" s="101"/>
    </row>
    <row r="182" spans="1:54" x14ac:dyDescent="0.35">
      <c r="A182" s="266"/>
      <c r="B182" s="11">
        <v>12.8333333333333</v>
      </c>
      <c r="C182" s="266"/>
      <c r="D182" s="17"/>
      <c r="E182" s="17"/>
      <c r="F182" s="41"/>
      <c r="G182" s="311"/>
      <c r="H182" s="17"/>
      <c r="I182" s="17"/>
      <c r="J182" s="17"/>
      <c r="K182" s="98"/>
      <c r="L182" s="266"/>
      <c r="M182" s="99"/>
      <c r="N182" s="17"/>
      <c r="O182" s="41"/>
      <c r="P182" s="99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41"/>
      <c r="AF182" s="100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41"/>
      <c r="AV182" s="266"/>
      <c r="AW182" s="17"/>
      <c r="AX182" s="17"/>
      <c r="AY182" s="17"/>
      <c r="AZ182" s="41"/>
      <c r="BA182" s="98"/>
      <c r="BB182" s="101"/>
    </row>
    <row r="183" spans="1:54" x14ac:dyDescent="0.35">
      <c r="A183" s="266"/>
      <c r="B183" s="11">
        <v>12.9166666666667</v>
      </c>
      <c r="C183" s="266"/>
      <c r="D183" s="17"/>
      <c r="E183" s="17"/>
      <c r="F183" s="41"/>
      <c r="G183" s="311"/>
      <c r="H183" s="17"/>
      <c r="I183" s="17"/>
      <c r="J183" s="17"/>
      <c r="K183" s="98"/>
      <c r="L183" s="266"/>
      <c r="M183" s="99"/>
      <c r="N183" s="17"/>
      <c r="O183" s="41"/>
      <c r="P183" s="99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41"/>
      <c r="AF183" s="100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41"/>
      <c r="AV183" s="266"/>
      <c r="AW183" s="17"/>
      <c r="AX183" s="17"/>
      <c r="AY183" s="17"/>
      <c r="AZ183" s="41"/>
      <c r="BA183" s="98"/>
      <c r="BB183" s="101"/>
    </row>
    <row r="184" spans="1:54" x14ac:dyDescent="0.35">
      <c r="A184" s="267"/>
      <c r="B184" s="11">
        <v>13</v>
      </c>
      <c r="C184" s="267"/>
      <c r="D184" s="17"/>
      <c r="E184" s="17"/>
      <c r="F184" s="41"/>
      <c r="G184" s="312"/>
      <c r="H184" s="17"/>
      <c r="I184" s="17"/>
      <c r="J184" s="17"/>
      <c r="K184" s="40"/>
      <c r="L184" s="267"/>
      <c r="M184" s="99"/>
      <c r="N184" s="17"/>
      <c r="O184" s="41"/>
      <c r="P184" s="99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41"/>
      <c r="AF184" s="100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41"/>
      <c r="AV184" s="267"/>
      <c r="AW184" s="17"/>
      <c r="AX184" s="17"/>
      <c r="AY184" s="17"/>
      <c r="AZ184" s="41"/>
      <c r="BA184" s="98"/>
      <c r="BB184" s="101"/>
    </row>
    <row r="185" spans="1:54" x14ac:dyDescent="0.35">
      <c r="A185" s="291" t="s">
        <v>92</v>
      </c>
      <c r="B185" s="285"/>
      <c r="C185" s="78" t="e">
        <f>AVERAGE($C$173:$C$184)</f>
        <v>#DIV/0!</v>
      </c>
      <c r="D185" s="78" t="e">
        <f>AVERAGE($D$173:$D$184)</f>
        <v>#DIV/0!</v>
      </c>
      <c r="E185" s="78" t="e">
        <f>AVERAGE($E$173:$E$184)</f>
        <v>#DIV/0!</v>
      </c>
      <c r="F185" s="102" t="e">
        <f>AVERAGE($F$173:$F$184)</f>
        <v>#DIV/0!</v>
      </c>
      <c r="G185" s="77" t="e">
        <f>AVERAGE(G173:G184)</f>
        <v>#DIV/0!</v>
      </c>
      <c r="H185" s="78" t="e">
        <f>AVERAGE($H$173:$H$184)</f>
        <v>#DIV/0!</v>
      </c>
      <c r="I185" s="78" t="e">
        <f>AVERAGE($I$173:$I$184)</f>
        <v>#DIV/0!</v>
      </c>
      <c r="J185" s="78" t="e">
        <f>AVERAGE(J173:J184)</f>
        <v>#DIV/0!</v>
      </c>
      <c r="K185" s="103" t="e">
        <f>AVERAGE($K$173:$K$184)</f>
        <v>#DIV/0!</v>
      </c>
      <c r="L185" s="104">
        <f t="shared" ref="L185:AD185" si="27">AVERAGE(L173:L184)</f>
        <v>0</v>
      </c>
      <c r="M185" s="103" t="e">
        <f t="shared" si="27"/>
        <v>#DIV/0!</v>
      </c>
      <c r="N185" s="103" t="e">
        <f t="shared" si="27"/>
        <v>#DIV/0!</v>
      </c>
      <c r="O185" s="102" t="e">
        <f t="shared" si="27"/>
        <v>#DIV/0!</v>
      </c>
      <c r="P185" s="105" t="e">
        <f t="shared" si="27"/>
        <v>#DIV/0!</v>
      </c>
      <c r="Q185" s="78" t="e">
        <f t="shared" si="27"/>
        <v>#DIV/0!</v>
      </c>
      <c r="R185" s="78" t="e">
        <f t="shared" si="27"/>
        <v>#DIV/0!</v>
      </c>
      <c r="S185" s="78">
        <v>49.1</v>
      </c>
      <c r="T185" s="78" t="e">
        <f t="shared" si="27"/>
        <v>#DIV/0!</v>
      </c>
      <c r="U185" s="78" t="e">
        <f t="shared" si="27"/>
        <v>#DIV/0!</v>
      </c>
      <c r="V185" s="78" t="e">
        <f t="shared" si="27"/>
        <v>#DIV/0!</v>
      </c>
      <c r="W185" s="78" t="e">
        <f t="shared" si="27"/>
        <v>#DIV/0!</v>
      </c>
      <c r="X185" s="78" t="e">
        <f t="shared" si="27"/>
        <v>#DIV/0!</v>
      </c>
      <c r="Y185" s="78" t="e">
        <f t="shared" si="27"/>
        <v>#DIV/0!</v>
      </c>
      <c r="Z185" s="78" t="e">
        <f t="shared" si="27"/>
        <v>#DIV/0!</v>
      </c>
      <c r="AA185" s="78" t="e">
        <f t="shared" si="27"/>
        <v>#DIV/0!</v>
      </c>
      <c r="AB185" s="78" t="e">
        <f t="shared" si="27"/>
        <v>#DIV/0!</v>
      </c>
      <c r="AC185" s="78" t="e">
        <f t="shared" si="27"/>
        <v>#DIV/0!</v>
      </c>
      <c r="AD185" s="78" t="e">
        <f t="shared" si="27"/>
        <v>#DIV/0!</v>
      </c>
      <c r="AE185" s="102" t="e">
        <f>AVERAGE($AE$173:$AE$184)</f>
        <v>#DIV/0!</v>
      </c>
      <c r="AF185" s="106" t="e">
        <f t="shared" ref="AF185:AT185" si="28">AVERAGE(AF173:AF184)</f>
        <v>#DIV/0!</v>
      </c>
      <c r="AG185" s="78" t="e">
        <f t="shared" si="28"/>
        <v>#DIV/0!</v>
      </c>
      <c r="AH185" s="78" t="e">
        <f t="shared" si="28"/>
        <v>#DIV/0!</v>
      </c>
      <c r="AI185" s="78" t="e">
        <f t="shared" si="28"/>
        <v>#DIV/0!</v>
      </c>
      <c r="AJ185" s="78" t="e">
        <f t="shared" si="28"/>
        <v>#DIV/0!</v>
      </c>
      <c r="AK185" s="78" t="e">
        <f t="shared" si="28"/>
        <v>#DIV/0!</v>
      </c>
      <c r="AL185" s="78" t="e">
        <f t="shared" si="28"/>
        <v>#DIV/0!</v>
      </c>
      <c r="AM185" s="78" t="e">
        <f t="shared" si="28"/>
        <v>#DIV/0!</v>
      </c>
      <c r="AN185" s="78" t="e">
        <f t="shared" si="28"/>
        <v>#DIV/0!</v>
      </c>
      <c r="AO185" s="78" t="e">
        <f t="shared" si="28"/>
        <v>#DIV/0!</v>
      </c>
      <c r="AP185" s="78" t="e">
        <f t="shared" si="28"/>
        <v>#DIV/0!</v>
      </c>
      <c r="AQ185" s="78" t="e">
        <f t="shared" si="28"/>
        <v>#DIV/0!</v>
      </c>
      <c r="AR185" s="78" t="e">
        <f t="shared" si="28"/>
        <v>#DIV/0!</v>
      </c>
      <c r="AS185" s="78" t="e">
        <f t="shared" si="28"/>
        <v>#DIV/0!</v>
      </c>
      <c r="AT185" s="78" t="e">
        <f t="shared" si="28"/>
        <v>#DIV/0!</v>
      </c>
      <c r="AU185" s="102" t="e">
        <f>AVERAGE($AU$173:$AU$184)</f>
        <v>#DIV/0!</v>
      </c>
      <c r="AV185" s="107" t="e">
        <f>AVERAGE(AV173:AV184)</f>
        <v>#DIV/0!</v>
      </c>
      <c r="AW185" s="78" t="e">
        <f>AVERAGE(AW173:AW184)</f>
        <v>#DIV/0!</v>
      </c>
      <c r="AX185" s="78" t="e">
        <f>AVERAGE(AX173:AX184)</f>
        <v>#DIV/0!</v>
      </c>
      <c r="AY185" s="78" t="e">
        <f>AVERAGE($AY$173:$AY$184)</f>
        <v>#DIV/0!</v>
      </c>
      <c r="AZ185" s="78" t="e">
        <f>AVERAGE(AZ174:AZ184)</f>
        <v>#DIV/0!</v>
      </c>
      <c r="BA185" s="103" t="e">
        <f>AVERAGE(BA173:BA184)</f>
        <v>#DIV/0!</v>
      </c>
      <c r="BB185" s="108" t="e">
        <f>AVERAGE(BB173:BB184)</f>
        <v>#DIV/0!</v>
      </c>
    </row>
    <row r="186" spans="1:54" x14ac:dyDescent="0.35">
      <c r="A186" s="268">
        <v>45306</v>
      </c>
      <c r="B186" s="11">
        <v>13.0833333333333</v>
      </c>
      <c r="C186" s="306"/>
      <c r="D186" s="17"/>
      <c r="E186" s="17"/>
      <c r="F186" s="41"/>
      <c r="G186" s="306"/>
      <c r="H186" s="17"/>
      <c r="I186" s="17"/>
      <c r="J186" s="17"/>
      <c r="K186" s="98"/>
      <c r="L186" s="286">
        <v>0</v>
      </c>
      <c r="M186" s="99"/>
      <c r="N186" s="17"/>
      <c r="O186" s="41"/>
      <c r="P186" s="99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41"/>
      <c r="AF186" s="100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41"/>
      <c r="AV186" s="286"/>
      <c r="AW186" s="17"/>
      <c r="AX186" s="17"/>
      <c r="AY186" s="17"/>
      <c r="AZ186" s="41"/>
      <c r="BA186" s="98"/>
      <c r="BB186" s="101"/>
    </row>
    <row r="187" spans="1:54" x14ac:dyDescent="0.35">
      <c r="A187" s="266"/>
      <c r="B187" s="11">
        <v>13.1666666666667</v>
      </c>
      <c r="C187" s="266"/>
      <c r="D187" s="17"/>
      <c r="E187" s="17"/>
      <c r="F187" s="41"/>
      <c r="G187" s="311"/>
      <c r="H187" s="17"/>
      <c r="I187" s="17"/>
      <c r="J187" s="17"/>
      <c r="K187" s="98"/>
      <c r="L187" s="266"/>
      <c r="M187" s="99"/>
      <c r="N187" s="17"/>
      <c r="O187" s="41"/>
      <c r="P187" s="99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41"/>
      <c r="AF187" s="100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1"/>
      <c r="AV187" s="266"/>
      <c r="AW187" s="17"/>
      <c r="AX187" s="17"/>
      <c r="AY187" s="17"/>
      <c r="AZ187" s="41"/>
      <c r="BA187" s="98"/>
      <c r="BB187" s="101"/>
    </row>
    <row r="188" spans="1:54" x14ac:dyDescent="0.35">
      <c r="A188" s="266"/>
      <c r="B188" s="11">
        <v>13.25</v>
      </c>
      <c r="C188" s="266"/>
      <c r="D188" s="17"/>
      <c r="E188" s="17"/>
      <c r="F188" s="41"/>
      <c r="G188" s="311"/>
      <c r="H188" s="17"/>
      <c r="I188" s="17"/>
      <c r="J188" s="17"/>
      <c r="K188" s="98"/>
      <c r="L188" s="266"/>
      <c r="M188" s="99"/>
      <c r="N188" s="17"/>
      <c r="O188" s="41"/>
      <c r="P188" s="99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41"/>
      <c r="AF188" s="100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41"/>
      <c r="AV188" s="266"/>
      <c r="AW188" s="17"/>
      <c r="AX188" s="17"/>
      <c r="AY188" s="17"/>
      <c r="AZ188" s="41"/>
      <c r="BA188" s="98"/>
      <c r="BB188" s="101"/>
    </row>
    <row r="189" spans="1:54" x14ac:dyDescent="0.35">
      <c r="A189" s="266"/>
      <c r="B189" s="11">
        <v>13.3333333333333</v>
      </c>
      <c r="C189" s="266"/>
      <c r="D189" s="17"/>
      <c r="E189" s="17"/>
      <c r="F189" s="41"/>
      <c r="G189" s="311"/>
      <c r="H189" s="17"/>
      <c r="I189" s="17"/>
      <c r="J189" s="17"/>
      <c r="K189" s="98"/>
      <c r="L189" s="266"/>
      <c r="M189" s="99"/>
      <c r="N189" s="17"/>
      <c r="O189" s="41"/>
      <c r="P189" s="99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41"/>
      <c r="AF189" s="100"/>
      <c r="AG189" s="17"/>
      <c r="AH189" s="17"/>
      <c r="AI189" s="17"/>
      <c r="AJ189" s="17"/>
      <c r="AK189" s="17"/>
      <c r="AL189" s="40"/>
      <c r="AM189" s="17"/>
      <c r="AN189" s="17"/>
      <c r="AO189" s="17"/>
      <c r="AP189" s="17"/>
      <c r="AQ189" s="17"/>
      <c r="AR189" s="17"/>
      <c r="AS189" s="17"/>
      <c r="AT189" s="17"/>
      <c r="AU189" s="41"/>
      <c r="AV189" s="266"/>
      <c r="AW189" s="17"/>
      <c r="AX189" s="17"/>
      <c r="AY189" s="17"/>
      <c r="AZ189" s="41"/>
      <c r="BA189" s="98"/>
      <c r="BB189" s="101"/>
    </row>
    <row r="190" spans="1:54" x14ac:dyDescent="0.35">
      <c r="A190" s="266"/>
      <c r="B190" s="11">
        <v>13.4166666666667</v>
      </c>
      <c r="C190" s="266"/>
      <c r="D190" s="17"/>
      <c r="E190" s="17"/>
      <c r="F190" s="41"/>
      <c r="G190" s="311"/>
      <c r="H190" s="17"/>
      <c r="I190" s="17"/>
      <c r="J190" s="17"/>
      <c r="K190" s="98"/>
      <c r="L190" s="266"/>
      <c r="M190" s="99"/>
      <c r="N190" s="17"/>
      <c r="O190" s="41"/>
      <c r="P190" s="99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41"/>
      <c r="AF190" s="100"/>
      <c r="AG190" s="17"/>
      <c r="AH190" s="17"/>
      <c r="AI190" s="17"/>
      <c r="AJ190" s="17"/>
      <c r="AK190" s="17"/>
      <c r="AL190" s="40"/>
      <c r="AM190" s="17"/>
      <c r="AN190" s="17"/>
      <c r="AO190" s="17"/>
      <c r="AP190" s="17"/>
      <c r="AQ190" s="17"/>
      <c r="AR190" s="17"/>
      <c r="AS190" s="17"/>
      <c r="AT190" s="17"/>
      <c r="AU190" s="41"/>
      <c r="AV190" s="266"/>
      <c r="AW190" s="17"/>
      <c r="AX190" s="17"/>
      <c r="AY190" s="17"/>
      <c r="AZ190" s="41"/>
      <c r="BA190" s="98"/>
      <c r="BB190" s="101"/>
    </row>
    <row r="191" spans="1:54" x14ac:dyDescent="0.35">
      <c r="A191" s="266"/>
      <c r="B191" s="11">
        <v>13.5</v>
      </c>
      <c r="C191" s="266"/>
      <c r="D191" s="17"/>
      <c r="E191" s="17"/>
      <c r="F191" s="41"/>
      <c r="G191" s="311"/>
      <c r="H191" s="17"/>
      <c r="I191" s="17"/>
      <c r="J191" s="17"/>
      <c r="K191" s="98"/>
      <c r="L191" s="266"/>
      <c r="M191" s="99"/>
      <c r="N191" s="17"/>
      <c r="O191" s="41"/>
      <c r="P191" s="99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41"/>
      <c r="AF191" s="100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1"/>
      <c r="AV191" s="266"/>
      <c r="AW191" s="17"/>
      <c r="AX191" s="17"/>
      <c r="AY191" s="17"/>
      <c r="AZ191" s="41"/>
      <c r="BA191" s="98"/>
      <c r="BB191" s="101"/>
    </row>
    <row r="192" spans="1:54" x14ac:dyDescent="0.35">
      <c r="A192" s="266"/>
      <c r="B192" s="11">
        <v>13.5833333333333</v>
      </c>
      <c r="C192" s="266"/>
      <c r="D192" s="17"/>
      <c r="E192" s="17"/>
      <c r="F192" s="41"/>
      <c r="G192" s="311"/>
      <c r="H192" s="17"/>
      <c r="I192" s="17"/>
      <c r="J192" s="17"/>
      <c r="K192" s="98"/>
      <c r="L192" s="266"/>
      <c r="M192" s="99"/>
      <c r="N192" s="17"/>
      <c r="O192" s="41"/>
      <c r="P192" s="99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41"/>
      <c r="AF192" s="100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41"/>
      <c r="AV192" s="266"/>
      <c r="AW192" s="17"/>
      <c r="AX192" s="17"/>
      <c r="AY192" s="17"/>
      <c r="AZ192" s="41"/>
      <c r="BA192" s="98"/>
      <c r="BB192" s="101"/>
    </row>
    <row r="193" spans="1:54" x14ac:dyDescent="0.35">
      <c r="A193" s="266"/>
      <c r="B193" s="11">
        <v>13.6666666666667</v>
      </c>
      <c r="C193" s="266"/>
      <c r="D193" s="17"/>
      <c r="E193" s="17"/>
      <c r="F193" s="41"/>
      <c r="G193" s="311"/>
      <c r="H193" s="17"/>
      <c r="I193" s="17"/>
      <c r="J193" s="17"/>
      <c r="K193" s="98"/>
      <c r="L193" s="266"/>
      <c r="M193" s="99"/>
      <c r="N193" s="17"/>
      <c r="O193" s="41"/>
      <c r="P193" s="99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41"/>
      <c r="AF193" s="100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1"/>
      <c r="AV193" s="266"/>
      <c r="AW193" s="17"/>
      <c r="AX193" s="17"/>
      <c r="AY193" s="17"/>
      <c r="AZ193" s="41"/>
      <c r="BA193" s="98"/>
      <c r="BB193" s="101"/>
    </row>
    <row r="194" spans="1:54" x14ac:dyDescent="0.35">
      <c r="A194" s="266"/>
      <c r="B194" s="11">
        <v>13.75</v>
      </c>
      <c r="C194" s="266"/>
      <c r="D194" s="17"/>
      <c r="E194" s="17"/>
      <c r="F194" s="41"/>
      <c r="G194" s="311"/>
      <c r="H194" s="17"/>
      <c r="I194" s="17"/>
      <c r="J194" s="17"/>
      <c r="K194" s="98"/>
      <c r="L194" s="266"/>
      <c r="M194" s="99"/>
      <c r="N194" s="17"/>
      <c r="O194" s="41"/>
      <c r="P194" s="99"/>
      <c r="Q194" s="143"/>
      <c r="R194" s="143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41"/>
      <c r="AF194" s="100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41"/>
      <c r="AV194" s="266"/>
      <c r="AW194" s="17"/>
      <c r="AX194" s="17"/>
      <c r="AY194" s="17"/>
      <c r="AZ194" s="41"/>
      <c r="BA194" s="98"/>
      <c r="BB194" s="101"/>
    </row>
    <row r="195" spans="1:54" x14ac:dyDescent="0.35">
      <c r="A195" s="266"/>
      <c r="B195" s="11">
        <v>13.8333333333333</v>
      </c>
      <c r="C195" s="266"/>
      <c r="D195" s="17"/>
      <c r="E195" s="17"/>
      <c r="F195" s="41"/>
      <c r="G195" s="311"/>
      <c r="H195" s="17"/>
      <c r="I195" s="17"/>
      <c r="J195" s="17"/>
      <c r="K195" s="98"/>
      <c r="L195" s="266"/>
      <c r="M195" s="99"/>
      <c r="N195" s="17"/>
      <c r="O195" s="41"/>
      <c r="P195" s="99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41"/>
      <c r="AF195" s="100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41"/>
      <c r="AV195" s="266"/>
      <c r="AW195" s="17"/>
      <c r="AX195" s="17"/>
      <c r="AY195" s="17"/>
      <c r="AZ195" s="41"/>
      <c r="BA195" s="98"/>
      <c r="BB195" s="101"/>
    </row>
    <row r="196" spans="1:54" x14ac:dyDescent="0.35">
      <c r="A196" s="266"/>
      <c r="B196" s="11">
        <v>13.9166666666667</v>
      </c>
      <c r="C196" s="266"/>
      <c r="D196" s="40"/>
      <c r="E196" s="17"/>
      <c r="F196" s="41"/>
      <c r="G196" s="311"/>
      <c r="H196" s="17"/>
      <c r="I196" s="17"/>
      <c r="J196" s="17"/>
      <c r="K196" s="98"/>
      <c r="L196" s="266"/>
      <c r="M196" s="99"/>
      <c r="N196" s="17"/>
      <c r="O196" s="41"/>
      <c r="P196" s="99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41"/>
      <c r="AF196" s="100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41"/>
      <c r="AV196" s="266"/>
      <c r="AW196" s="17"/>
      <c r="AX196" s="17"/>
      <c r="AY196" s="17"/>
      <c r="AZ196" s="41"/>
      <c r="BA196" s="98"/>
      <c r="BB196" s="101"/>
    </row>
    <row r="197" spans="1:54" x14ac:dyDescent="0.35">
      <c r="A197" s="267"/>
      <c r="B197" s="11">
        <v>14</v>
      </c>
      <c r="C197" s="267"/>
      <c r="D197" s="17"/>
      <c r="E197" s="17"/>
      <c r="F197" s="41"/>
      <c r="G197" s="312"/>
      <c r="H197" s="17"/>
      <c r="I197" s="40"/>
      <c r="J197" s="40"/>
      <c r="K197" s="40"/>
      <c r="L197" s="267"/>
      <c r="M197" s="99"/>
      <c r="N197" s="17"/>
      <c r="O197" s="41"/>
      <c r="P197" s="99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41"/>
      <c r="AF197" s="100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1"/>
      <c r="AV197" s="267"/>
      <c r="AW197" s="17"/>
      <c r="AX197" s="17"/>
      <c r="AY197" s="17"/>
      <c r="AZ197" s="41"/>
      <c r="BA197" s="98"/>
      <c r="BB197" s="101"/>
    </row>
    <row r="198" spans="1:54" x14ac:dyDescent="0.35">
      <c r="A198" s="291" t="s">
        <v>92</v>
      </c>
      <c r="B198" s="285"/>
      <c r="C198" s="78" t="e">
        <f>AVERAGE($C$186:$C$197)</f>
        <v>#DIV/0!</v>
      </c>
      <c r="D198" s="78" t="e">
        <f>AVERAGE($D$186:$D$197)</f>
        <v>#DIV/0!</v>
      </c>
      <c r="E198" s="78" t="e">
        <f>AVERAGE($E$186:$E$197)</f>
        <v>#DIV/0!</v>
      </c>
      <c r="F198" s="102" t="e">
        <f>AVERAGE($F$186:$F$197)</f>
        <v>#DIV/0!</v>
      </c>
      <c r="G198" s="77" t="e">
        <f>AVERAGE(G186:G197)</f>
        <v>#DIV/0!</v>
      </c>
      <c r="H198" s="78" t="e">
        <f>AVERAGE($H$186:$H$197)</f>
        <v>#DIV/0!</v>
      </c>
      <c r="I198" s="78" t="e">
        <f>AVERAGE($I$186:$I$197)</f>
        <v>#DIV/0!</v>
      </c>
      <c r="J198" s="78" t="e">
        <f>AVERAGE(J186:J197)</f>
        <v>#DIV/0!</v>
      </c>
      <c r="K198" s="103" t="e">
        <f>AVERAGE($K$186:$K$197)</f>
        <v>#DIV/0!</v>
      </c>
      <c r="L198" s="104">
        <f t="shared" ref="L198:AD198" si="29">AVERAGE(L186:L197)</f>
        <v>0</v>
      </c>
      <c r="M198" s="103" t="e">
        <f t="shared" si="29"/>
        <v>#DIV/0!</v>
      </c>
      <c r="N198" s="103" t="e">
        <f t="shared" si="29"/>
        <v>#DIV/0!</v>
      </c>
      <c r="O198" s="102" t="e">
        <f t="shared" si="29"/>
        <v>#DIV/0!</v>
      </c>
      <c r="P198" s="105" t="e">
        <f t="shared" si="29"/>
        <v>#DIV/0!</v>
      </c>
      <c r="Q198" s="78" t="e">
        <f t="shared" si="29"/>
        <v>#DIV/0!</v>
      </c>
      <c r="R198" s="78" t="e">
        <f t="shared" si="29"/>
        <v>#DIV/0!</v>
      </c>
      <c r="S198" s="78" t="e">
        <f t="shared" si="29"/>
        <v>#DIV/0!</v>
      </c>
      <c r="T198" s="78" t="e">
        <f t="shared" si="29"/>
        <v>#DIV/0!</v>
      </c>
      <c r="U198" s="78" t="e">
        <f t="shared" si="29"/>
        <v>#DIV/0!</v>
      </c>
      <c r="V198" s="78" t="e">
        <f t="shared" si="29"/>
        <v>#DIV/0!</v>
      </c>
      <c r="W198" s="78" t="e">
        <f t="shared" si="29"/>
        <v>#DIV/0!</v>
      </c>
      <c r="X198" s="78" t="e">
        <f t="shared" si="29"/>
        <v>#DIV/0!</v>
      </c>
      <c r="Y198" s="78" t="e">
        <f t="shared" si="29"/>
        <v>#DIV/0!</v>
      </c>
      <c r="Z198" s="78" t="e">
        <f t="shared" si="29"/>
        <v>#DIV/0!</v>
      </c>
      <c r="AA198" s="78" t="e">
        <f t="shared" si="29"/>
        <v>#DIV/0!</v>
      </c>
      <c r="AB198" s="78" t="e">
        <f t="shared" si="29"/>
        <v>#DIV/0!</v>
      </c>
      <c r="AC198" s="78" t="e">
        <f t="shared" si="29"/>
        <v>#DIV/0!</v>
      </c>
      <c r="AD198" s="78" t="e">
        <f t="shared" si="29"/>
        <v>#DIV/0!</v>
      </c>
      <c r="AE198" s="102" t="e">
        <f>AVERAGE($AE$186:$AE$197)</f>
        <v>#DIV/0!</v>
      </c>
      <c r="AF198" s="106" t="e">
        <f t="shared" ref="AF198:AT198" si="30">AVERAGE(AF186:AF197)</f>
        <v>#DIV/0!</v>
      </c>
      <c r="AG198" s="78" t="e">
        <f t="shared" si="30"/>
        <v>#DIV/0!</v>
      </c>
      <c r="AH198" s="78" t="e">
        <f t="shared" si="30"/>
        <v>#DIV/0!</v>
      </c>
      <c r="AI198" s="78" t="e">
        <f t="shared" si="30"/>
        <v>#DIV/0!</v>
      </c>
      <c r="AJ198" s="78" t="e">
        <f t="shared" si="30"/>
        <v>#DIV/0!</v>
      </c>
      <c r="AK198" s="78" t="e">
        <f t="shared" si="30"/>
        <v>#DIV/0!</v>
      </c>
      <c r="AL198" s="78" t="e">
        <f t="shared" si="30"/>
        <v>#DIV/0!</v>
      </c>
      <c r="AM198" s="78" t="e">
        <f t="shared" si="30"/>
        <v>#DIV/0!</v>
      </c>
      <c r="AN198" s="78" t="e">
        <f t="shared" si="30"/>
        <v>#DIV/0!</v>
      </c>
      <c r="AO198" s="78" t="e">
        <f t="shared" si="30"/>
        <v>#DIV/0!</v>
      </c>
      <c r="AP198" s="78" t="e">
        <f t="shared" si="30"/>
        <v>#DIV/0!</v>
      </c>
      <c r="AQ198" s="78" t="e">
        <f t="shared" si="30"/>
        <v>#DIV/0!</v>
      </c>
      <c r="AR198" s="78" t="e">
        <f t="shared" si="30"/>
        <v>#DIV/0!</v>
      </c>
      <c r="AS198" s="78" t="e">
        <f t="shared" si="30"/>
        <v>#DIV/0!</v>
      </c>
      <c r="AT198" s="78" t="e">
        <f t="shared" si="30"/>
        <v>#DIV/0!</v>
      </c>
      <c r="AU198" s="102" t="e">
        <f>AVERAGE($AU$186:$AU$197)</f>
        <v>#DIV/0!</v>
      </c>
      <c r="AV198" s="107" t="e">
        <f>AVERAGE(AV186:AV197)</f>
        <v>#DIV/0!</v>
      </c>
      <c r="AW198" s="78" t="e">
        <f>AVERAGE(AW186:AW197)</f>
        <v>#DIV/0!</v>
      </c>
      <c r="AX198" s="78" t="e">
        <f>AVERAGE(AX186:AX197)</f>
        <v>#DIV/0!</v>
      </c>
      <c r="AY198" s="78" t="e">
        <f>AVERAGE($AY$186:$AY$197)</f>
        <v>#DIV/0!</v>
      </c>
      <c r="AZ198" s="78" t="e">
        <f>AVERAGE(AZ186:AZ197)</f>
        <v>#DIV/0!</v>
      </c>
      <c r="BA198" s="103" t="e">
        <f>AVERAGE(BA186:BA197)</f>
        <v>#DIV/0!</v>
      </c>
      <c r="BB198" s="108" t="e">
        <f>AVERAGE(BB186:BB197)</f>
        <v>#DIV/0!</v>
      </c>
    </row>
    <row r="199" spans="1:54" x14ac:dyDescent="0.35">
      <c r="A199" s="268">
        <v>45307</v>
      </c>
      <c r="B199" s="11">
        <v>14.0833333333333</v>
      </c>
      <c r="C199" s="306"/>
      <c r="D199" s="17"/>
      <c r="E199" s="17"/>
      <c r="F199" s="41"/>
      <c r="G199" s="306"/>
      <c r="H199" s="17"/>
      <c r="I199" s="17"/>
      <c r="J199" s="17"/>
      <c r="K199" s="98"/>
      <c r="L199" s="286">
        <v>0</v>
      </c>
      <c r="M199" s="99"/>
      <c r="N199" s="17"/>
      <c r="O199" s="41"/>
      <c r="P199" s="99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41"/>
      <c r="AF199" s="100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1"/>
      <c r="AV199" s="286"/>
      <c r="AW199" s="17"/>
      <c r="AX199" s="17"/>
      <c r="AY199" s="17"/>
      <c r="AZ199" s="41"/>
      <c r="BA199" s="98"/>
      <c r="BB199" s="101"/>
    </row>
    <row r="200" spans="1:54" x14ac:dyDescent="0.35">
      <c r="A200" s="266"/>
      <c r="B200" s="11">
        <v>14.1666666666667</v>
      </c>
      <c r="C200" s="266"/>
      <c r="D200" s="17"/>
      <c r="E200" s="17"/>
      <c r="F200" s="41"/>
      <c r="G200" s="311"/>
      <c r="H200" s="17"/>
      <c r="I200" s="17"/>
      <c r="J200" s="17"/>
      <c r="K200" s="98"/>
      <c r="L200" s="266"/>
      <c r="M200" s="99"/>
      <c r="N200" s="17"/>
      <c r="O200" s="41"/>
      <c r="P200" s="99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41"/>
      <c r="AF200" s="100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41"/>
      <c r="AV200" s="266"/>
      <c r="AW200" s="17"/>
      <c r="AX200" s="17"/>
      <c r="AY200" s="17"/>
      <c r="AZ200" s="41"/>
      <c r="BA200" s="98"/>
      <c r="BB200" s="101"/>
    </row>
    <row r="201" spans="1:54" x14ac:dyDescent="0.35">
      <c r="A201" s="266"/>
      <c r="B201" s="11">
        <v>14.25</v>
      </c>
      <c r="C201" s="266"/>
      <c r="D201" s="17"/>
      <c r="E201" s="17"/>
      <c r="F201" s="41"/>
      <c r="G201" s="311"/>
      <c r="H201" s="17"/>
      <c r="I201" s="17"/>
      <c r="J201" s="17"/>
      <c r="K201" s="98"/>
      <c r="L201" s="266"/>
      <c r="M201" s="99"/>
      <c r="N201" s="17"/>
      <c r="O201" s="41"/>
      <c r="P201" s="99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41"/>
      <c r="AF201" s="100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41"/>
      <c r="AV201" s="266"/>
      <c r="AW201" s="17"/>
      <c r="AX201" s="17"/>
      <c r="AY201" s="17"/>
      <c r="AZ201" s="41"/>
      <c r="BA201" s="98"/>
      <c r="BB201" s="101"/>
    </row>
    <row r="202" spans="1:54" x14ac:dyDescent="0.35">
      <c r="A202" s="266"/>
      <c r="B202" s="11">
        <v>14.3333333333333</v>
      </c>
      <c r="C202" s="266"/>
      <c r="D202" s="17"/>
      <c r="E202" s="17"/>
      <c r="F202" s="41"/>
      <c r="G202" s="311"/>
      <c r="H202" s="17"/>
      <c r="I202" s="17"/>
      <c r="J202" s="17"/>
      <c r="K202" s="98"/>
      <c r="L202" s="266"/>
      <c r="M202" s="99"/>
      <c r="N202" s="17"/>
      <c r="O202" s="41"/>
      <c r="P202" s="99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41"/>
      <c r="AF202" s="100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41"/>
      <c r="AV202" s="266"/>
      <c r="AW202" s="17"/>
      <c r="AX202" s="17"/>
      <c r="AY202" s="17"/>
      <c r="AZ202" s="41"/>
      <c r="BA202" s="98"/>
      <c r="BB202" s="101"/>
    </row>
    <row r="203" spans="1:54" x14ac:dyDescent="0.35">
      <c r="A203" s="266"/>
      <c r="B203" s="11">
        <v>14.4166666666667</v>
      </c>
      <c r="C203" s="266"/>
      <c r="D203" s="17"/>
      <c r="E203" s="17"/>
      <c r="F203" s="41"/>
      <c r="G203" s="311"/>
      <c r="H203" s="17"/>
      <c r="I203" s="17"/>
      <c r="J203" s="17"/>
      <c r="K203" s="98"/>
      <c r="L203" s="266"/>
      <c r="M203" s="99"/>
      <c r="N203" s="17"/>
      <c r="O203" s="41"/>
      <c r="P203" s="99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41"/>
      <c r="AF203" s="100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1"/>
      <c r="AV203" s="266"/>
      <c r="AW203" s="17"/>
      <c r="AX203" s="17"/>
      <c r="AY203" s="17"/>
      <c r="AZ203" s="41"/>
      <c r="BA203" s="98"/>
      <c r="BB203" s="101"/>
    </row>
    <row r="204" spans="1:54" x14ac:dyDescent="0.35">
      <c r="A204" s="266"/>
      <c r="B204" s="11">
        <v>14.5</v>
      </c>
      <c r="C204" s="266"/>
      <c r="D204" s="17"/>
      <c r="E204" s="17"/>
      <c r="F204" s="41"/>
      <c r="G204" s="311"/>
      <c r="H204" s="17"/>
      <c r="I204" s="17"/>
      <c r="J204" s="17"/>
      <c r="K204" s="98"/>
      <c r="L204" s="266"/>
      <c r="M204" s="99"/>
      <c r="N204" s="17"/>
      <c r="O204" s="41"/>
      <c r="P204" s="99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41"/>
      <c r="AF204" s="100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41"/>
      <c r="AV204" s="266"/>
      <c r="AW204" s="17"/>
      <c r="AX204" s="17"/>
      <c r="AY204" s="17"/>
      <c r="AZ204" s="41"/>
      <c r="BA204" s="98"/>
      <c r="BB204" s="101"/>
    </row>
    <row r="205" spans="1:54" x14ac:dyDescent="0.35">
      <c r="A205" s="266"/>
      <c r="B205" s="11">
        <v>14.5833333333333</v>
      </c>
      <c r="C205" s="266"/>
      <c r="D205" s="17"/>
      <c r="E205" s="17"/>
      <c r="F205" s="41"/>
      <c r="G205" s="311"/>
      <c r="H205" s="17"/>
      <c r="I205" s="17"/>
      <c r="J205" s="17"/>
      <c r="K205" s="98"/>
      <c r="L205" s="266"/>
      <c r="M205" s="99"/>
      <c r="N205" s="17"/>
      <c r="O205" s="41"/>
      <c r="P205" s="99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41"/>
      <c r="AF205" s="100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1"/>
      <c r="AV205" s="266"/>
      <c r="AW205" s="17"/>
      <c r="AX205" s="17"/>
      <c r="AY205" s="17"/>
      <c r="AZ205" s="41"/>
      <c r="BA205" s="98"/>
      <c r="BB205" s="101"/>
    </row>
    <row r="206" spans="1:54" x14ac:dyDescent="0.35">
      <c r="A206" s="266"/>
      <c r="B206" s="11">
        <v>14.6666666666667</v>
      </c>
      <c r="C206" s="266"/>
      <c r="D206" s="17"/>
      <c r="E206" s="17"/>
      <c r="F206" s="41"/>
      <c r="G206" s="311"/>
      <c r="H206" s="146"/>
      <c r="I206" s="17"/>
      <c r="J206" s="17"/>
      <c r="K206" s="98"/>
      <c r="L206" s="266"/>
      <c r="M206" s="99"/>
      <c r="N206" s="17"/>
      <c r="O206" s="41"/>
      <c r="P206" s="99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41"/>
      <c r="AF206" s="100"/>
      <c r="AG206" s="17"/>
      <c r="AH206" s="17"/>
      <c r="AI206" s="17"/>
      <c r="AJ206" s="17"/>
      <c r="AK206" s="17"/>
      <c r="AL206" s="40"/>
      <c r="AM206" s="17"/>
      <c r="AN206" s="17"/>
      <c r="AO206" s="17"/>
      <c r="AP206" s="17"/>
      <c r="AQ206" s="17"/>
      <c r="AR206" s="17"/>
      <c r="AS206" s="17"/>
      <c r="AT206" s="17"/>
      <c r="AU206" s="41"/>
      <c r="AV206" s="266"/>
      <c r="AW206" s="17"/>
      <c r="AX206" s="17"/>
      <c r="AY206" s="17"/>
      <c r="AZ206" s="41"/>
      <c r="BA206" s="98"/>
      <c r="BB206" s="101"/>
    </row>
    <row r="207" spans="1:54" x14ac:dyDescent="0.35">
      <c r="A207" s="266"/>
      <c r="B207" s="11">
        <v>14.75</v>
      </c>
      <c r="C207" s="266"/>
      <c r="D207" s="17"/>
      <c r="E207" s="17"/>
      <c r="F207" s="41"/>
      <c r="G207" s="311"/>
      <c r="H207" s="17"/>
      <c r="I207" s="17"/>
      <c r="J207" s="17"/>
      <c r="K207" s="98"/>
      <c r="L207" s="266"/>
      <c r="M207" s="99"/>
      <c r="N207" s="17"/>
      <c r="O207" s="41"/>
      <c r="P207" s="99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41"/>
      <c r="AF207" s="100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41"/>
      <c r="AV207" s="266"/>
      <c r="AW207" s="17"/>
      <c r="AX207" s="17"/>
      <c r="AY207" s="17"/>
      <c r="AZ207" s="41"/>
      <c r="BA207" s="98"/>
      <c r="BB207" s="101"/>
    </row>
    <row r="208" spans="1:54" x14ac:dyDescent="0.35">
      <c r="A208" s="266"/>
      <c r="B208" s="11">
        <v>14.8333333333333</v>
      </c>
      <c r="C208" s="266"/>
      <c r="D208" s="17"/>
      <c r="E208" s="17"/>
      <c r="F208" s="41"/>
      <c r="G208" s="311"/>
      <c r="H208" s="17"/>
      <c r="I208" s="17"/>
      <c r="J208" s="17"/>
      <c r="K208" s="98"/>
      <c r="L208" s="266"/>
      <c r="M208" s="99"/>
      <c r="N208" s="17"/>
      <c r="O208" s="41"/>
      <c r="P208" s="99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41"/>
      <c r="AF208" s="100"/>
      <c r="AG208" s="17"/>
      <c r="AH208" s="17"/>
      <c r="AI208" s="17"/>
      <c r="AJ208" s="17"/>
      <c r="AK208" s="58"/>
      <c r="AL208" s="17"/>
      <c r="AM208" s="17"/>
      <c r="AN208" s="17"/>
      <c r="AO208" s="17"/>
      <c r="AP208" s="17"/>
      <c r="AQ208" s="17"/>
      <c r="AR208" s="17"/>
      <c r="AS208" s="17"/>
      <c r="AT208" s="17"/>
      <c r="AU208" s="41"/>
      <c r="AV208" s="266"/>
      <c r="AW208" s="17"/>
      <c r="AX208" s="17"/>
      <c r="AY208" s="17"/>
      <c r="AZ208" s="41"/>
      <c r="BA208" s="98"/>
      <c r="BB208" s="101"/>
    </row>
    <row r="209" spans="1:54" x14ac:dyDescent="0.35">
      <c r="A209" s="266"/>
      <c r="B209" s="11">
        <v>14.9166666666667</v>
      </c>
      <c r="C209" s="266"/>
      <c r="D209" s="17"/>
      <c r="E209" s="17"/>
      <c r="F209" s="41"/>
      <c r="G209" s="311"/>
      <c r="H209" s="17"/>
      <c r="I209" s="17"/>
      <c r="J209" s="17"/>
      <c r="K209" s="98"/>
      <c r="L209" s="266"/>
      <c r="M209" s="99"/>
      <c r="N209" s="17"/>
      <c r="O209" s="41"/>
      <c r="P209" s="99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41"/>
      <c r="AF209" s="100"/>
      <c r="AG209" s="17"/>
      <c r="AH209" s="17"/>
      <c r="AI209" s="40"/>
      <c r="AJ209" s="17"/>
      <c r="AK209" s="141"/>
      <c r="AL209" s="17"/>
      <c r="AM209" s="17"/>
      <c r="AN209" s="17"/>
      <c r="AO209" s="17"/>
      <c r="AP209" s="17"/>
      <c r="AQ209" s="17"/>
      <c r="AR209" s="17"/>
      <c r="AS209" s="17"/>
      <c r="AT209" s="17"/>
      <c r="AU209" s="41"/>
      <c r="AV209" s="266"/>
      <c r="AW209" s="17"/>
      <c r="AX209" s="17"/>
      <c r="AY209" s="17"/>
      <c r="AZ209" s="41"/>
      <c r="BA209" s="98"/>
      <c r="BB209" s="101"/>
    </row>
    <row r="210" spans="1:54" x14ac:dyDescent="0.35">
      <c r="A210" s="267"/>
      <c r="B210" s="11">
        <v>15</v>
      </c>
      <c r="C210" s="267"/>
      <c r="D210" s="17"/>
      <c r="E210" s="17"/>
      <c r="F210" s="41"/>
      <c r="G210" s="312"/>
      <c r="H210" s="17"/>
      <c r="I210" s="17"/>
      <c r="J210" s="17"/>
      <c r="K210" s="98"/>
      <c r="L210" s="267"/>
      <c r="M210" s="99"/>
      <c r="N210" s="17"/>
      <c r="O210" s="41"/>
      <c r="P210" s="99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41"/>
      <c r="AF210" s="100"/>
      <c r="AG210" s="17"/>
      <c r="AH210" s="17"/>
      <c r="AI210" s="17"/>
      <c r="AJ210" s="17"/>
      <c r="AK210" s="40"/>
      <c r="AL210" s="17"/>
      <c r="AM210" s="17"/>
      <c r="AN210" s="17"/>
      <c r="AO210" s="17"/>
      <c r="AP210" s="17"/>
      <c r="AQ210" s="17"/>
      <c r="AR210" s="17"/>
      <c r="AS210" s="17"/>
      <c r="AT210" s="17"/>
      <c r="AU210" s="41"/>
      <c r="AV210" s="267"/>
      <c r="AW210" s="17"/>
      <c r="AX210" s="17"/>
      <c r="AY210" s="17"/>
      <c r="AZ210" s="41"/>
      <c r="BA210" s="98"/>
      <c r="BB210" s="101"/>
    </row>
    <row r="211" spans="1:54" x14ac:dyDescent="0.35">
      <c r="A211" s="291" t="s">
        <v>92</v>
      </c>
      <c r="B211" s="285"/>
      <c r="C211" s="78" t="e">
        <f>AVERAGE($C$199:$C$210)</f>
        <v>#DIV/0!</v>
      </c>
      <c r="D211" s="78" t="e">
        <f>AVERAGE($D$199:$D$210)</f>
        <v>#DIV/0!</v>
      </c>
      <c r="E211" s="78" t="e">
        <f>AVERAGE($E$199:$E$210)</f>
        <v>#DIV/0!</v>
      </c>
      <c r="F211" s="102" t="e">
        <f>AVERAGE($F$199:$F$210)</f>
        <v>#DIV/0!</v>
      </c>
      <c r="G211" s="77" t="e">
        <f>AVERAGE(G199:G210)</f>
        <v>#DIV/0!</v>
      </c>
      <c r="H211" s="78" t="e">
        <f>AVERAGE($H$199:$H$210)</f>
        <v>#DIV/0!</v>
      </c>
      <c r="I211" s="78" t="e">
        <f>AVERAGE($I$199:$I$210)</f>
        <v>#DIV/0!</v>
      </c>
      <c r="J211" s="78" t="e">
        <f>AVERAGE(J199:J210)</f>
        <v>#DIV/0!</v>
      </c>
      <c r="K211" s="103" t="e">
        <f>AVERAGE($K$199:$K$210)</f>
        <v>#DIV/0!</v>
      </c>
      <c r="L211" s="104">
        <f t="shared" ref="L211:AD211" si="31">AVERAGE(L199:L210)</f>
        <v>0</v>
      </c>
      <c r="M211" s="103" t="e">
        <f t="shared" si="31"/>
        <v>#DIV/0!</v>
      </c>
      <c r="N211" s="103" t="e">
        <f t="shared" si="31"/>
        <v>#DIV/0!</v>
      </c>
      <c r="O211" s="102" t="e">
        <f t="shared" si="31"/>
        <v>#DIV/0!</v>
      </c>
      <c r="P211" s="105" t="e">
        <f t="shared" si="31"/>
        <v>#DIV/0!</v>
      </c>
      <c r="Q211" s="78" t="e">
        <f t="shared" si="31"/>
        <v>#DIV/0!</v>
      </c>
      <c r="R211" s="78" t="e">
        <f t="shared" si="31"/>
        <v>#DIV/0!</v>
      </c>
      <c r="S211" s="78" t="e">
        <f t="shared" si="31"/>
        <v>#DIV/0!</v>
      </c>
      <c r="T211" s="78" t="e">
        <f t="shared" si="31"/>
        <v>#DIV/0!</v>
      </c>
      <c r="U211" s="78" t="e">
        <f t="shared" si="31"/>
        <v>#DIV/0!</v>
      </c>
      <c r="V211" s="78" t="e">
        <f t="shared" si="31"/>
        <v>#DIV/0!</v>
      </c>
      <c r="W211" s="78" t="e">
        <f t="shared" si="31"/>
        <v>#DIV/0!</v>
      </c>
      <c r="X211" s="78" t="e">
        <f t="shared" si="31"/>
        <v>#DIV/0!</v>
      </c>
      <c r="Y211" s="78" t="e">
        <f t="shared" si="31"/>
        <v>#DIV/0!</v>
      </c>
      <c r="Z211" s="78" t="e">
        <f t="shared" si="31"/>
        <v>#DIV/0!</v>
      </c>
      <c r="AA211" s="78" t="e">
        <f t="shared" si="31"/>
        <v>#DIV/0!</v>
      </c>
      <c r="AB211" s="78" t="e">
        <f t="shared" si="31"/>
        <v>#DIV/0!</v>
      </c>
      <c r="AC211" s="78" t="e">
        <f t="shared" si="31"/>
        <v>#DIV/0!</v>
      </c>
      <c r="AD211" s="78" t="e">
        <f t="shared" si="31"/>
        <v>#DIV/0!</v>
      </c>
      <c r="AE211" s="102" t="e">
        <f>AVERAGE($AE$199:$AE$210)</f>
        <v>#DIV/0!</v>
      </c>
      <c r="AF211" s="106" t="e">
        <f t="shared" ref="AF211:AT211" si="32">AVERAGE(AF199:AF210)</f>
        <v>#DIV/0!</v>
      </c>
      <c r="AG211" s="78" t="e">
        <f t="shared" si="32"/>
        <v>#DIV/0!</v>
      </c>
      <c r="AH211" s="78" t="e">
        <f t="shared" si="32"/>
        <v>#DIV/0!</v>
      </c>
      <c r="AI211" s="78" t="e">
        <f t="shared" si="32"/>
        <v>#DIV/0!</v>
      </c>
      <c r="AJ211" s="78" t="e">
        <f t="shared" si="32"/>
        <v>#DIV/0!</v>
      </c>
      <c r="AK211" s="78" t="e">
        <f t="shared" si="32"/>
        <v>#DIV/0!</v>
      </c>
      <c r="AL211" s="78" t="e">
        <f t="shared" si="32"/>
        <v>#DIV/0!</v>
      </c>
      <c r="AM211" s="78" t="e">
        <f t="shared" si="32"/>
        <v>#DIV/0!</v>
      </c>
      <c r="AN211" s="78" t="e">
        <f t="shared" si="32"/>
        <v>#DIV/0!</v>
      </c>
      <c r="AO211" s="78" t="e">
        <f t="shared" si="32"/>
        <v>#DIV/0!</v>
      </c>
      <c r="AP211" s="78" t="e">
        <f t="shared" si="32"/>
        <v>#DIV/0!</v>
      </c>
      <c r="AQ211" s="78" t="e">
        <f t="shared" si="32"/>
        <v>#DIV/0!</v>
      </c>
      <c r="AR211" s="78" t="e">
        <f t="shared" si="32"/>
        <v>#DIV/0!</v>
      </c>
      <c r="AS211" s="78" t="e">
        <f t="shared" si="32"/>
        <v>#DIV/0!</v>
      </c>
      <c r="AT211" s="78" t="e">
        <f t="shared" si="32"/>
        <v>#DIV/0!</v>
      </c>
      <c r="AU211" s="102" t="e">
        <f>AVERAGE($AU$199:$AU$210)</f>
        <v>#DIV/0!</v>
      </c>
      <c r="AV211" s="107" t="e">
        <f>AVERAGE(AV199:AV210)</f>
        <v>#DIV/0!</v>
      </c>
      <c r="AW211" s="78" t="e">
        <f>AVERAGE(AW199:AW210)</f>
        <v>#DIV/0!</v>
      </c>
      <c r="AX211" s="78" t="e">
        <f>AVERAGE(AX199:AX210)</f>
        <v>#DIV/0!</v>
      </c>
      <c r="AY211" s="78" t="e">
        <f>AVERAGE($AY$199:$AY$210)</f>
        <v>#DIV/0!</v>
      </c>
      <c r="AZ211" s="78" t="e">
        <f>AVERAGE(AZ199:AZ210)</f>
        <v>#DIV/0!</v>
      </c>
      <c r="BA211" s="103" t="e">
        <f>AVERAGE(BA199:BA210)</f>
        <v>#DIV/0!</v>
      </c>
      <c r="BB211" s="108" t="e">
        <f>AVERAGE(BB199:BB210)</f>
        <v>#DIV/0!</v>
      </c>
    </row>
    <row r="212" spans="1:54" x14ac:dyDescent="0.35">
      <c r="A212" s="268">
        <v>45308</v>
      </c>
      <c r="B212" s="11">
        <v>15.0833333333333</v>
      </c>
      <c r="C212" s="306"/>
      <c r="D212" s="17"/>
      <c r="E212" s="17"/>
      <c r="F212" s="41"/>
      <c r="G212" s="306"/>
      <c r="H212" s="17"/>
      <c r="I212" s="17"/>
      <c r="J212" s="17"/>
      <c r="K212" s="40"/>
      <c r="L212" s="286">
        <v>0</v>
      </c>
      <c r="M212" s="99"/>
      <c r="N212" s="17"/>
      <c r="O212" s="41"/>
      <c r="P212" s="99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41"/>
      <c r="AF212" s="100"/>
      <c r="AG212" s="17"/>
      <c r="AH212" s="17"/>
      <c r="AI212" s="17"/>
      <c r="AJ212" s="40"/>
      <c r="AK212" s="17"/>
      <c r="AL212" s="17"/>
      <c r="AM212" s="17"/>
      <c r="AN212" s="17"/>
      <c r="AO212" s="17"/>
      <c r="AP212" s="17"/>
      <c r="AQ212" s="58"/>
      <c r="AR212" s="17"/>
      <c r="AS212" s="17"/>
      <c r="AT212" s="17"/>
      <c r="AU212" s="41"/>
      <c r="AV212" s="286"/>
      <c r="AW212" s="17"/>
      <c r="AX212" s="17"/>
      <c r="AY212" s="17"/>
      <c r="AZ212" s="41"/>
      <c r="BA212" s="98"/>
      <c r="BB212" s="101"/>
    </row>
    <row r="213" spans="1:54" x14ac:dyDescent="0.35">
      <c r="A213" s="266"/>
      <c r="B213" s="11">
        <v>15.1666666666667</v>
      </c>
      <c r="C213" s="266"/>
      <c r="D213" s="17"/>
      <c r="E213" s="17"/>
      <c r="F213" s="41"/>
      <c r="G213" s="311"/>
      <c r="H213" s="17"/>
      <c r="I213" s="17"/>
      <c r="J213" s="17"/>
      <c r="K213" s="98"/>
      <c r="L213" s="266"/>
      <c r="M213" s="99"/>
      <c r="N213" s="17"/>
      <c r="O213" s="41"/>
      <c r="P213" s="99"/>
      <c r="Q213" s="17"/>
      <c r="R213" s="17"/>
      <c r="S213" s="17"/>
      <c r="T213" s="17"/>
      <c r="U213" s="17"/>
      <c r="V213" s="17"/>
      <c r="W213" s="17"/>
      <c r="X213" s="17"/>
      <c r="Y213" s="147"/>
      <c r="Z213" s="17"/>
      <c r="AA213" s="17"/>
      <c r="AB213" s="17"/>
      <c r="AC213" s="17"/>
      <c r="AD213" s="17"/>
      <c r="AE213" s="41"/>
      <c r="AF213" s="100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41"/>
      <c r="AR213" s="17"/>
      <c r="AS213" s="17"/>
      <c r="AT213" s="17"/>
      <c r="AU213" s="41"/>
      <c r="AV213" s="266"/>
      <c r="AW213" s="17"/>
      <c r="AX213" s="17"/>
      <c r="AY213" s="17"/>
      <c r="AZ213" s="41"/>
      <c r="BA213" s="98"/>
      <c r="BB213" s="101"/>
    </row>
    <row r="214" spans="1:54" x14ac:dyDescent="0.35">
      <c r="A214" s="266"/>
      <c r="B214" s="11">
        <v>15.25</v>
      </c>
      <c r="C214" s="266"/>
      <c r="D214" s="17"/>
      <c r="E214" s="17"/>
      <c r="F214" s="41"/>
      <c r="G214" s="311"/>
      <c r="H214" s="17"/>
      <c r="I214" s="17"/>
      <c r="J214" s="17"/>
      <c r="K214" s="98"/>
      <c r="L214" s="266"/>
      <c r="M214" s="99"/>
      <c r="N214" s="17"/>
      <c r="O214" s="41"/>
      <c r="P214" s="99"/>
      <c r="Q214" s="17"/>
      <c r="R214" s="17"/>
      <c r="S214" s="17"/>
      <c r="T214" s="17"/>
      <c r="U214" s="17"/>
      <c r="V214" s="17"/>
      <c r="W214" s="17"/>
      <c r="X214" s="143"/>
      <c r="Y214" s="147"/>
      <c r="Z214" s="17"/>
      <c r="AA214" s="17"/>
      <c r="AB214" s="17"/>
      <c r="AC214" s="17"/>
      <c r="AD214" s="17"/>
      <c r="AE214" s="41"/>
      <c r="AF214" s="100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58"/>
      <c r="AR214" s="17"/>
      <c r="AS214" s="17"/>
      <c r="AT214" s="17"/>
      <c r="AU214" s="41"/>
      <c r="AV214" s="266"/>
      <c r="AW214" s="17"/>
      <c r="AX214" s="17"/>
      <c r="AY214" s="17"/>
      <c r="AZ214" s="41"/>
      <c r="BA214" s="98"/>
      <c r="BB214" s="101"/>
    </row>
    <row r="215" spans="1:54" x14ac:dyDescent="0.35">
      <c r="A215" s="266"/>
      <c r="B215" s="11">
        <v>15.3333333333333</v>
      </c>
      <c r="C215" s="266"/>
      <c r="D215" s="17"/>
      <c r="E215" s="17"/>
      <c r="F215" s="41"/>
      <c r="G215" s="311"/>
      <c r="H215" s="17"/>
      <c r="I215" s="17"/>
      <c r="J215" s="17"/>
      <c r="K215" s="98"/>
      <c r="L215" s="266"/>
      <c r="M215" s="99"/>
      <c r="N215" s="17"/>
      <c r="O215" s="41"/>
      <c r="P215" s="99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41"/>
      <c r="AF215" s="100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58"/>
      <c r="AR215" s="17"/>
      <c r="AS215" s="17"/>
      <c r="AT215" s="17"/>
      <c r="AU215" s="41"/>
      <c r="AV215" s="266"/>
      <c r="AW215" s="17"/>
      <c r="AX215" s="17"/>
      <c r="AY215" s="17"/>
      <c r="AZ215" s="41"/>
      <c r="BA215" s="98"/>
      <c r="BB215" s="101"/>
    </row>
    <row r="216" spans="1:54" x14ac:dyDescent="0.35">
      <c r="A216" s="266"/>
      <c r="B216" s="11">
        <v>15.4166666666667</v>
      </c>
      <c r="C216" s="266"/>
      <c r="D216" s="17"/>
      <c r="E216" s="17"/>
      <c r="F216" s="41"/>
      <c r="G216" s="311"/>
      <c r="H216" s="17"/>
      <c r="I216" s="17"/>
      <c r="J216" s="17"/>
      <c r="K216" s="98"/>
      <c r="L216" s="266"/>
      <c r="M216" s="99"/>
      <c r="N216" s="17"/>
      <c r="O216" s="41"/>
      <c r="P216" s="99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99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58"/>
      <c r="AR216" s="17"/>
      <c r="AS216" s="17"/>
      <c r="AT216" s="17"/>
      <c r="AU216" s="41"/>
      <c r="AV216" s="266"/>
      <c r="AW216" s="17"/>
      <c r="AX216" s="17"/>
      <c r="AY216" s="17"/>
      <c r="AZ216" s="17"/>
      <c r="BA216" s="98"/>
      <c r="BB216" s="101"/>
    </row>
    <row r="217" spans="1:54" x14ac:dyDescent="0.35">
      <c r="A217" s="266"/>
      <c r="B217" s="11">
        <v>15.5</v>
      </c>
      <c r="C217" s="266"/>
      <c r="D217" s="17"/>
      <c r="E217" s="17"/>
      <c r="F217" s="41"/>
      <c r="G217" s="311"/>
      <c r="H217" s="17"/>
      <c r="I217" s="17"/>
      <c r="J217" s="17"/>
      <c r="K217" s="98"/>
      <c r="L217" s="266"/>
      <c r="M217" s="99"/>
      <c r="N217" s="17"/>
      <c r="O217" s="41"/>
      <c r="P217" s="99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99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58"/>
      <c r="AR217" s="17"/>
      <c r="AS217" s="17"/>
      <c r="AT217" s="17"/>
      <c r="AU217" s="41"/>
      <c r="AV217" s="266"/>
      <c r="AW217" s="17"/>
      <c r="AX217" s="17"/>
      <c r="AY217" s="17"/>
      <c r="AZ217" s="17"/>
      <c r="BA217" s="98"/>
      <c r="BB217" s="101"/>
    </row>
    <row r="218" spans="1:54" x14ac:dyDescent="0.35">
      <c r="A218" s="266"/>
      <c r="B218" s="11">
        <v>15.5833333333333</v>
      </c>
      <c r="C218" s="266"/>
      <c r="D218" s="17"/>
      <c r="E218" s="17"/>
      <c r="F218" s="41"/>
      <c r="G218" s="311"/>
      <c r="H218" s="17"/>
      <c r="I218" s="17"/>
      <c r="J218" s="17"/>
      <c r="K218" s="98"/>
      <c r="L218" s="266"/>
      <c r="M218" s="99"/>
      <c r="N218" s="17"/>
      <c r="O218" s="41"/>
      <c r="P218" s="99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41"/>
      <c r="AF218" s="100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58"/>
      <c r="AR218" s="17"/>
      <c r="AS218" s="17"/>
      <c r="AT218" s="17"/>
      <c r="AU218" s="41"/>
      <c r="AV218" s="266"/>
      <c r="AW218" s="17"/>
      <c r="AX218" s="40"/>
      <c r="AY218" s="17"/>
      <c r="AZ218" s="41"/>
      <c r="BA218" s="98"/>
      <c r="BB218" s="101"/>
    </row>
    <row r="219" spans="1:54" x14ac:dyDescent="0.35">
      <c r="A219" s="266"/>
      <c r="B219" s="11">
        <v>15.6666666666667</v>
      </c>
      <c r="C219" s="266"/>
      <c r="D219" s="17"/>
      <c r="E219" s="17"/>
      <c r="F219" s="41"/>
      <c r="G219" s="311"/>
      <c r="H219" s="17"/>
      <c r="I219" s="17"/>
      <c r="J219" s="17"/>
      <c r="K219" s="98"/>
      <c r="L219" s="266"/>
      <c r="M219" s="99"/>
      <c r="N219" s="17"/>
      <c r="O219" s="41"/>
      <c r="P219" s="99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41"/>
      <c r="AF219" s="100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58"/>
      <c r="AR219" s="17"/>
      <c r="AS219" s="17"/>
      <c r="AT219" s="17"/>
      <c r="AU219" s="41"/>
      <c r="AV219" s="266"/>
      <c r="AW219" s="17"/>
      <c r="AX219" s="17"/>
      <c r="AY219" s="17"/>
      <c r="AZ219" s="41"/>
      <c r="BA219" s="98"/>
      <c r="BB219" s="101"/>
    </row>
    <row r="220" spans="1:54" x14ac:dyDescent="0.35">
      <c r="A220" s="266"/>
      <c r="B220" s="11">
        <v>15.75</v>
      </c>
      <c r="C220" s="266"/>
      <c r="D220" s="17"/>
      <c r="E220" s="17"/>
      <c r="F220" s="41"/>
      <c r="G220" s="311"/>
      <c r="H220" s="17"/>
      <c r="I220" s="17"/>
      <c r="J220" s="17"/>
      <c r="K220" s="98"/>
      <c r="L220" s="266"/>
      <c r="M220" s="99"/>
      <c r="N220" s="17"/>
      <c r="O220" s="41"/>
      <c r="P220" s="99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41"/>
      <c r="AF220" s="100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58"/>
      <c r="AR220" s="17"/>
      <c r="AS220" s="17"/>
      <c r="AT220" s="17"/>
      <c r="AU220" s="41"/>
      <c r="AV220" s="266"/>
      <c r="AW220" s="17"/>
      <c r="AX220" s="143"/>
      <c r="AY220" s="17"/>
      <c r="AZ220" s="41"/>
      <c r="BA220" s="98"/>
      <c r="BB220" s="101"/>
    </row>
    <row r="221" spans="1:54" x14ac:dyDescent="0.35">
      <c r="A221" s="266"/>
      <c r="B221" s="11">
        <v>15.8333333333333</v>
      </c>
      <c r="C221" s="266"/>
      <c r="D221" s="17"/>
      <c r="E221" s="17"/>
      <c r="F221" s="41"/>
      <c r="G221" s="311"/>
      <c r="H221" s="17"/>
      <c r="I221" s="17"/>
      <c r="J221" s="17"/>
      <c r="K221" s="98"/>
      <c r="L221" s="266"/>
      <c r="M221" s="99"/>
      <c r="N221" s="17"/>
      <c r="O221" s="41"/>
      <c r="P221" s="99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41"/>
      <c r="AF221" s="100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58"/>
      <c r="AR221" s="17"/>
      <c r="AS221" s="17"/>
      <c r="AT221" s="17"/>
      <c r="AU221" s="41"/>
      <c r="AV221" s="266"/>
      <c r="AW221" s="17"/>
      <c r="AX221" s="17"/>
      <c r="AY221" s="17"/>
      <c r="AZ221" s="41"/>
      <c r="BA221" s="98"/>
      <c r="BB221" s="101"/>
    </row>
    <row r="222" spans="1:54" x14ac:dyDescent="0.35">
      <c r="A222" s="266"/>
      <c r="B222" s="11">
        <v>15.9166666666667</v>
      </c>
      <c r="C222" s="266"/>
      <c r="D222" s="17"/>
      <c r="E222" s="17"/>
      <c r="F222" s="41"/>
      <c r="G222" s="311"/>
      <c r="H222" s="17"/>
      <c r="I222" s="17"/>
      <c r="J222" s="17"/>
      <c r="K222" s="98"/>
      <c r="L222" s="266"/>
      <c r="M222" s="99"/>
      <c r="N222" s="17"/>
      <c r="O222" s="41"/>
      <c r="P222" s="99"/>
      <c r="Q222" s="143"/>
      <c r="R222" s="143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41"/>
      <c r="AF222" s="100"/>
      <c r="AG222" s="17"/>
      <c r="AH222" s="17"/>
      <c r="AI222" s="17"/>
      <c r="AJ222" s="17"/>
      <c r="AK222" s="17"/>
      <c r="AL222" s="17"/>
      <c r="AM222" s="17"/>
      <c r="AN222" s="40"/>
      <c r="AO222" s="17"/>
      <c r="AP222" s="17"/>
      <c r="AQ222" s="58"/>
      <c r="AR222" s="17"/>
      <c r="AS222" s="17"/>
      <c r="AT222" s="17"/>
      <c r="AU222" s="41"/>
      <c r="AV222" s="266"/>
      <c r="AW222" s="17"/>
      <c r="AX222" s="17"/>
      <c r="AY222" s="17"/>
      <c r="AZ222" s="41"/>
      <c r="BA222" s="98"/>
      <c r="BB222" s="101"/>
    </row>
    <row r="223" spans="1:54" x14ac:dyDescent="0.35">
      <c r="A223" s="267"/>
      <c r="B223" s="11">
        <v>16</v>
      </c>
      <c r="C223" s="267"/>
      <c r="D223" s="17"/>
      <c r="E223" s="17"/>
      <c r="F223" s="41"/>
      <c r="G223" s="312"/>
      <c r="H223" s="17"/>
      <c r="I223" s="17"/>
      <c r="J223" s="17"/>
      <c r="K223" s="98"/>
      <c r="L223" s="267"/>
      <c r="M223" s="99"/>
      <c r="N223" s="17"/>
      <c r="O223" s="41"/>
      <c r="P223" s="99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40"/>
      <c r="AF223" s="100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58"/>
      <c r="AR223" s="17"/>
      <c r="AS223" s="17"/>
      <c r="AT223" s="17"/>
      <c r="AU223" s="41"/>
      <c r="AV223" s="267"/>
      <c r="AW223" s="17"/>
      <c r="AX223" s="17"/>
      <c r="AY223" s="17"/>
      <c r="AZ223" s="40"/>
      <c r="BA223" s="98"/>
      <c r="BB223" s="101"/>
    </row>
    <row r="224" spans="1:54" x14ac:dyDescent="0.35">
      <c r="A224" s="291" t="s">
        <v>92</v>
      </c>
      <c r="B224" s="285"/>
      <c r="C224" s="78" t="e">
        <f>AVERAGE($C$212:$C$223)</f>
        <v>#DIV/0!</v>
      </c>
      <c r="D224" s="78" t="e">
        <f>AVERAGE($D$212:$D$223)</f>
        <v>#DIV/0!</v>
      </c>
      <c r="E224" s="78" t="e">
        <f>AVERAGE($E$212:$E$223)</f>
        <v>#DIV/0!</v>
      </c>
      <c r="F224" s="102" t="e">
        <f>AVERAGE($F$212:$F$223)</f>
        <v>#DIV/0!</v>
      </c>
      <c r="G224" s="77" t="e">
        <f>AVERAGE(G212:G223)</f>
        <v>#DIV/0!</v>
      </c>
      <c r="H224" s="78" t="e">
        <f>AVERAGE($H$212:$H$223)</f>
        <v>#DIV/0!</v>
      </c>
      <c r="I224" s="78" t="e">
        <f>AVERAGE($I$212:$I$223)</f>
        <v>#DIV/0!</v>
      </c>
      <c r="J224" s="78" t="e">
        <f>AVERAGE(J212:J223)</f>
        <v>#DIV/0!</v>
      </c>
      <c r="K224" s="103" t="e">
        <f>AVERAGE($K$213:$K$223)</f>
        <v>#DIV/0!</v>
      </c>
      <c r="L224" s="104">
        <f t="shared" ref="L224:X224" si="33">AVERAGE(L212:L223)</f>
        <v>0</v>
      </c>
      <c r="M224" s="103" t="e">
        <f t="shared" si="33"/>
        <v>#DIV/0!</v>
      </c>
      <c r="N224" s="103" t="e">
        <f t="shared" si="33"/>
        <v>#DIV/0!</v>
      </c>
      <c r="O224" s="102" t="e">
        <f t="shared" si="33"/>
        <v>#DIV/0!</v>
      </c>
      <c r="P224" s="105" t="e">
        <f t="shared" si="33"/>
        <v>#DIV/0!</v>
      </c>
      <c r="Q224" s="78" t="e">
        <f t="shared" si="33"/>
        <v>#DIV/0!</v>
      </c>
      <c r="R224" s="78" t="e">
        <f t="shared" si="33"/>
        <v>#DIV/0!</v>
      </c>
      <c r="S224" s="78" t="e">
        <f t="shared" si="33"/>
        <v>#DIV/0!</v>
      </c>
      <c r="T224" s="78" t="e">
        <f t="shared" si="33"/>
        <v>#DIV/0!</v>
      </c>
      <c r="U224" s="78" t="e">
        <f t="shared" si="33"/>
        <v>#DIV/0!</v>
      </c>
      <c r="V224" s="78" t="e">
        <f t="shared" si="33"/>
        <v>#DIV/0!</v>
      </c>
      <c r="W224" s="78" t="e">
        <f t="shared" si="33"/>
        <v>#DIV/0!</v>
      </c>
      <c r="X224" s="78" t="e">
        <f t="shared" si="33"/>
        <v>#DIV/0!</v>
      </c>
      <c r="Y224" s="78" t="e">
        <f>AVERAGE(Y213:Y223)</f>
        <v>#DIV/0!</v>
      </c>
      <c r="Z224" s="78" t="e">
        <f>AVERAGE(Z212:Z223)</f>
        <v>#DIV/0!</v>
      </c>
      <c r="AA224" s="78" t="e">
        <f>AVERAGE(AA212:AA223)</f>
        <v>#DIV/0!</v>
      </c>
      <c r="AB224" s="78" t="e">
        <f>AVERAGE(AB212:AB223)</f>
        <v>#DIV/0!</v>
      </c>
      <c r="AC224" s="78" t="e">
        <f>AVERAGE(AC212:AC223)</f>
        <v>#DIV/0!</v>
      </c>
      <c r="AD224" s="78" t="e">
        <f>AVERAGE(AD212:AD223)</f>
        <v>#DIV/0!</v>
      </c>
      <c r="AE224" s="102" t="e">
        <f>AVERAGE($AE$212:$AE$223)</f>
        <v>#DIV/0!</v>
      </c>
      <c r="AF224" s="106" t="e">
        <f>AVERAGE(AF212:AF223)</f>
        <v>#DIV/0!</v>
      </c>
      <c r="AG224" s="78" t="e">
        <f>AVERAGE(AG212:AG223)</f>
        <v>#DIV/0!</v>
      </c>
      <c r="AH224" s="78" t="e">
        <f>AVERAGE(AH212:AH223)</f>
        <v>#DIV/0!</v>
      </c>
      <c r="AI224" s="78" t="e">
        <f>AVERAGE(AI212:AI223)</f>
        <v>#DIV/0!</v>
      </c>
      <c r="AJ224" s="78" t="e">
        <f>AVERAGE(AJ210:AJ223)</f>
        <v>#DIV/0!</v>
      </c>
      <c r="AK224" s="78" t="e">
        <f t="shared" ref="AK224:AP224" si="34">AVERAGE(AK212:AK223)</f>
        <v>#DIV/0!</v>
      </c>
      <c r="AL224" s="78" t="e">
        <f t="shared" si="34"/>
        <v>#DIV/0!</v>
      </c>
      <c r="AM224" s="78" t="e">
        <f t="shared" si="34"/>
        <v>#DIV/0!</v>
      </c>
      <c r="AN224" s="78" t="e">
        <f t="shared" si="34"/>
        <v>#DIV/0!</v>
      </c>
      <c r="AO224" s="78" t="e">
        <f t="shared" si="34"/>
        <v>#DIV/0!</v>
      </c>
      <c r="AP224" s="78" t="e">
        <f t="shared" si="34"/>
        <v>#DIV/0!</v>
      </c>
      <c r="AQ224" s="78" t="e">
        <f>AVERAGE(AR212:AR223)</f>
        <v>#DIV/0!</v>
      </c>
      <c r="AR224" s="78" t="e">
        <f>AVERAGE(#REF!)</f>
        <v>#REF!</v>
      </c>
      <c r="AS224" s="78" t="e">
        <f>AVERAGE(AS212:AS223)</f>
        <v>#DIV/0!</v>
      </c>
      <c r="AT224" s="78" t="e">
        <f>AVERAGE(AT212:AT223)</f>
        <v>#DIV/0!</v>
      </c>
      <c r="AU224" s="102" t="e">
        <f>AVERAGE($AU$212:$AU$223)</f>
        <v>#DIV/0!</v>
      </c>
      <c r="AV224" s="107" t="e">
        <f>AVERAGE(AV212:AV223)</f>
        <v>#DIV/0!</v>
      </c>
      <c r="AW224" s="78" t="e">
        <f>AVERAGE(AW212:AW223)</f>
        <v>#DIV/0!</v>
      </c>
      <c r="AX224" s="78" t="e">
        <f ca="1">AVERAGE(AX212:AX225)</f>
        <v>#DIV/0!</v>
      </c>
      <c r="AY224" s="78" t="e">
        <f>AVERAGE($AY$212:$AY$223)</f>
        <v>#DIV/0!</v>
      </c>
      <c r="AZ224" s="78" t="e">
        <f>AVERAGE(AZ213:AZ223)</f>
        <v>#DIV/0!</v>
      </c>
      <c r="BA224" s="103" t="e">
        <f>AVERAGE(BA212:BA223)</f>
        <v>#DIV/0!</v>
      </c>
      <c r="BB224" s="108" t="e">
        <f>AVERAGE(BB212:BB223)</f>
        <v>#DIV/0!</v>
      </c>
    </row>
    <row r="225" spans="1:54" x14ac:dyDescent="0.35">
      <c r="A225" s="268">
        <v>45309</v>
      </c>
      <c r="B225" s="11">
        <v>16.0833333333333</v>
      </c>
      <c r="C225" s="306"/>
      <c r="D225" s="17"/>
      <c r="E225" s="17"/>
      <c r="F225" s="41"/>
      <c r="G225" s="306"/>
      <c r="H225" s="17"/>
      <c r="I225" s="17"/>
      <c r="J225" s="17"/>
      <c r="K225" s="98"/>
      <c r="L225" s="286">
        <v>0</v>
      </c>
      <c r="M225" s="99"/>
      <c r="N225" s="17"/>
      <c r="O225" s="41"/>
      <c r="P225" s="99"/>
      <c r="Q225" s="148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41"/>
      <c r="AF225" s="100"/>
      <c r="AG225" s="17"/>
      <c r="AH225" s="58"/>
      <c r="AI225" s="17"/>
      <c r="AJ225" s="17"/>
      <c r="AK225" s="17"/>
      <c r="AL225" s="17"/>
      <c r="AM225" s="17"/>
      <c r="AN225" s="40"/>
      <c r="AO225" s="17"/>
      <c r="AP225" s="17"/>
      <c r="AQ225" s="58"/>
      <c r="AR225" s="17"/>
      <c r="AS225" s="40"/>
      <c r="AT225" s="17"/>
      <c r="AU225" s="41"/>
      <c r="AV225" s="286"/>
      <c r="AW225" s="17"/>
      <c r="AX225" s="17"/>
      <c r="AY225" s="17"/>
      <c r="AZ225" s="41"/>
      <c r="BA225" s="98"/>
      <c r="BB225" s="101"/>
    </row>
    <row r="226" spans="1:54" x14ac:dyDescent="0.35">
      <c r="A226" s="266"/>
      <c r="B226" s="11">
        <v>16.1666666666667</v>
      </c>
      <c r="C226" s="266"/>
      <c r="D226" s="17"/>
      <c r="E226" s="17"/>
      <c r="F226" s="41"/>
      <c r="G226" s="311"/>
      <c r="H226" s="17"/>
      <c r="I226" s="17"/>
      <c r="J226" s="17"/>
      <c r="K226" s="98"/>
      <c r="L226" s="266"/>
      <c r="M226" s="99"/>
      <c r="N226" s="17"/>
      <c r="O226" s="41"/>
      <c r="P226" s="99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41"/>
      <c r="AF226" s="100"/>
      <c r="AG226" s="17"/>
      <c r="AH226" s="141"/>
      <c r="AI226" s="17"/>
      <c r="AJ226" s="17"/>
      <c r="AK226" s="17"/>
      <c r="AL226" s="17"/>
      <c r="AM226" s="17"/>
      <c r="AN226" s="17"/>
      <c r="AO226" s="17"/>
      <c r="AP226" s="17"/>
      <c r="AQ226" s="58"/>
      <c r="AR226" s="17"/>
      <c r="AS226" s="17"/>
      <c r="AT226" s="17"/>
      <c r="AU226" s="41"/>
      <c r="AV226" s="266"/>
      <c r="AW226" s="17"/>
      <c r="AX226" s="17"/>
      <c r="AY226" s="17"/>
      <c r="AZ226" s="41"/>
      <c r="BA226" s="98"/>
      <c r="BB226" s="101"/>
    </row>
    <row r="227" spans="1:54" x14ac:dyDescent="0.35">
      <c r="A227" s="266"/>
      <c r="B227" s="11">
        <v>16.25</v>
      </c>
      <c r="C227" s="266"/>
      <c r="D227" s="17"/>
      <c r="E227" s="17"/>
      <c r="F227" s="41"/>
      <c r="G227" s="311"/>
      <c r="H227" s="17"/>
      <c r="I227" s="17"/>
      <c r="J227" s="17"/>
      <c r="K227" s="98"/>
      <c r="L227" s="266"/>
      <c r="M227" s="99"/>
      <c r="N227" s="17"/>
      <c r="O227" s="41"/>
      <c r="P227" s="99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41"/>
      <c r="AF227" s="100"/>
      <c r="AG227" s="17"/>
      <c r="AH227" s="58"/>
      <c r="AI227" s="17"/>
      <c r="AJ227" s="17"/>
      <c r="AK227" s="17"/>
      <c r="AL227" s="17"/>
      <c r="AM227" s="17"/>
      <c r="AN227" s="17"/>
      <c r="AO227" s="17"/>
      <c r="AP227" s="17"/>
      <c r="AQ227" s="141"/>
      <c r="AR227" s="17"/>
      <c r="AS227" s="17"/>
      <c r="AT227" s="17"/>
      <c r="AU227" s="41"/>
      <c r="AV227" s="266"/>
      <c r="AW227" s="17"/>
      <c r="AX227" s="17"/>
      <c r="AY227" s="17"/>
      <c r="AZ227" s="41"/>
      <c r="BA227" s="98"/>
      <c r="BB227" s="101"/>
    </row>
    <row r="228" spans="1:54" x14ac:dyDescent="0.35">
      <c r="A228" s="266"/>
      <c r="B228" s="11">
        <v>16.3333333333333</v>
      </c>
      <c r="C228" s="266"/>
      <c r="D228" s="17"/>
      <c r="E228" s="17"/>
      <c r="F228" s="41"/>
      <c r="G228" s="311"/>
      <c r="H228" s="17"/>
      <c r="I228" s="17"/>
      <c r="J228" s="17"/>
      <c r="K228" s="98"/>
      <c r="L228" s="266"/>
      <c r="M228" s="99"/>
      <c r="N228" s="17"/>
      <c r="O228" s="41"/>
      <c r="P228" s="99"/>
      <c r="Q228" s="143"/>
      <c r="R228" s="143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41"/>
      <c r="AF228" s="100"/>
      <c r="AG228" s="17"/>
      <c r="AH228" s="40"/>
      <c r="AI228" s="58"/>
      <c r="AJ228" s="17"/>
      <c r="AK228" s="17"/>
      <c r="AL228" s="17"/>
      <c r="AM228" s="17"/>
      <c r="AN228" s="17"/>
      <c r="AO228" s="17"/>
      <c r="AP228" s="17"/>
      <c r="AQ228" s="58"/>
      <c r="AR228" s="17"/>
      <c r="AS228" s="17"/>
      <c r="AT228" s="17"/>
      <c r="AU228" s="41"/>
      <c r="AV228" s="266"/>
      <c r="AW228" s="17"/>
      <c r="AX228" s="17"/>
      <c r="AY228" s="17"/>
      <c r="AZ228" s="41"/>
      <c r="BA228" s="98"/>
      <c r="BB228" s="101"/>
    </row>
    <row r="229" spans="1:54" x14ac:dyDescent="0.35">
      <c r="A229" s="266"/>
      <c r="B229" s="11">
        <v>16.4166666666667</v>
      </c>
      <c r="C229" s="266"/>
      <c r="D229" s="17"/>
      <c r="E229" s="17"/>
      <c r="F229" s="41"/>
      <c r="G229" s="311"/>
      <c r="H229" s="17"/>
      <c r="I229" s="17"/>
      <c r="J229" s="17"/>
      <c r="K229" s="98"/>
      <c r="L229" s="266"/>
      <c r="M229" s="99"/>
      <c r="N229" s="17"/>
      <c r="O229" s="41"/>
      <c r="P229" s="99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41"/>
      <c r="AF229" s="100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58"/>
      <c r="AR229" s="17"/>
      <c r="AS229" s="17"/>
      <c r="AT229" s="17"/>
      <c r="AU229" s="41"/>
      <c r="AV229" s="266"/>
      <c r="AW229" s="17"/>
      <c r="AX229" s="17"/>
      <c r="AY229" s="17"/>
      <c r="AZ229" s="41"/>
      <c r="BA229" s="98"/>
      <c r="BB229" s="101"/>
    </row>
    <row r="230" spans="1:54" x14ac:dyDescent="0.35">
      <c r="A230" s="266"/>
      <c r="B230" s="11">
        <v>16.5</v>
      </c>
      <c r="C230" s="266"/>
      <c r="D230" s="17"/>
      <c r="E230" s="17"/>
      <c r="F230" s="41"/>
      <c r="G230" s="311"/>
      <c r="H230" s="17"/>
      <c r="I230" s="145"/>
      <c r="J230" s="17"/>
      <c r="K230" s="98"/>
      <c r="L230" s="266"/>
      <c r="M230" s="99"/>
      <c r="N230" s="17"/>
      <c r="O230" s="41"/>
      <c r="P230" s="99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41"/>
      <c r="AF230" s="100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58"/>
      <c r="AR230" s="17"/>
      <c r="AS230" s="17"/>
      <c r="AT230" s="17"/>
      <c r="AU230" s="40"/>
      <c r="AV230" s="266"/>
      <c r="AW230" s="17"/>
      <c r="AX230" s="17"/>
      <c r="AY230" s="17"/>
      <c r="AZ230" s="41"/>
      <c r="BA230" s="98"/>
      <c r="BB230" s="101"/>
    </row>
    <row r="231" spans="1:54" x14ac:dyDescent="0.35">
      <c r="A231" s="266"/>
      <c r="B231" s="11">
        <v>16.5833333333333</v>
      </c>
      <c r="C231" s="266"/>
      <c r="D231" s="17"/>
      <c r="E231" s="17"/>
      <c r="F231" s="41"/>
      <c r="G231" s="311"/>
      <c r="H231" s="17"/>
      <c r="I231" s="17"/>
      <c r="J231" s="17"/>
      <c r="K231" s="98"/>
      <c r="L231" s="266"/>
      <c r="M231" s="99"/>
      <c r="N231" s="17"/>
      <c r="O231" s="41"/>
      <c r="P231" s="99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41"/>
      <c r="AF231" s="149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41"/>
      <c r="AV231" s="266"/>
      <c r="AW231" s="17"/>
      <c r="AX231" s="17"/>
      <c r="AY231" s="17"/>
      <c r="AZ231" s="41"/>
      <c r="BA231" s="98"/>
      <c r="BB231" s="101"/>
    </row>
    <row r="232" spans="1:54" x14ac:dyDescent="0.35">
      <c r="A232" s="266"/>
      <c r="B232" s="11">
        <v>16.6666666666667</v>
      </c>
      <c r="C232" s="266"/>
      <c r="D232" s="17"/>
      <c r="E232" s="17"/>
      <c r="F232" s="41"/>
      <c r="G232" s="311"/>
      <c r="H232" s="17"/>
      <c r="I232" s="17"/>
      <c r="J232" s="17"/>
      <c r="K232" s="98"/>
      <c r="L232" s="266"/>
      <c r="M232" s="99"/>
      <c r="N232" s="17"/>
      <c r="O232" s="41"/>
      <c r="P232" s="99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40"/>
      <c r="AD232" s="17"/>
      <c r="AE232" s="41"/>
      <c r="AF232" s="150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41"/>
      <c r="AU232" s="41"/>
      <c r="AV232" s="266"/>
      <c r="AW232" s="17"/>
      <c r="AX232" s="17"/>
      <c r="AY232" s="17"/>
      <c r="AZ232" s="41"/>
      <c r="BA232" s="98"/>
      <c r="BB232" s="101"/>
    </row>
    <row r="233" spans="1:54" x14ac:dyDescent="0.35">
      <c r="A233" s="266"/>
      <c r="B233" s="11">
        <v>16.75</v>
      </c>
      <c r="C233" s="266"/>
      <c r="D233" s="17"/>
      <c r="E233" s="17"/>
      <c r="F233" s="41"/>
      <c r="G233" s="311"/>
      <c r="H233" s="17"/>
      <c r="I233" s="17"/>
      <c r="J233" s="17"/>
      <c r="K233" s="98"/>
      <c r="L233" s="266"/>
      <c r="M233" s="99"/>
      <c r="N233" s="17"/>
      <c r="O233" s="41"/>
      <c r="P233" s="148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41"/>
      <c r="AF233" s="149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1"/>
      <c r="AV233" s="266"/>
      <c r="AW233" s="17"/>
      <c r="AX233" s="17"/>
      <c r="AY233" s="17"/>
      <c r="AZ233" s="41"/>
      <c r="BA233" s="98"/>
      <c r="BB233" s="101"/>
    </row>
    <row r="234" spans="1:54" x14ac:dyDescent="0.35">
      <c r="A234" s="266"/>
      <c r="B234" s="11">
        <v>16.8333333333333</v>
      </c>
      <c r="C234" s="266"/>
      <c r="D234" s="17"/>
      <c r="E234" s="17"/>
      <c r="F234" s="41"/>
      <c r="G234" s="311"/>
      <c r="H234" s="17"/>
      <c r="I234" s="17"/>
      <c r="J234" s="17"/>
      <c r="K234" s="98"/>
      <c r="L234" s="266"/>
      <c r="M234" s="99"/>
      <c r="N234" s="17"/>
      <c r="O234" s="41"/>
      <c r="P234" s="99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41"/>
      <c r="AF234" s="149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41"/>
      <c r="AV234" s="266"/>
      <c r="AW234" s="17"/>
      <c r="AX234" s="17"/>
      <c r="AY234" s="17"/>
      <c r="AZ234" s="41"/>
      <c r="BA234" s="98"/>
      <c r="BB234" s="101"/>
    </row>
    <row r="235" spans="1:54" x14ac:dyDescent="0.35">
      <c r="A235" s="266"/>
      <c r="B235" s="11">
        <v>16.9166666666667</v>
      </c>
      <c r="C235" s="266"/>
      <c r="D235" s="17"/>
      <c r="E235" s="17"/>
      <c r="F235" s="41"/>
      <c r="G235" s="311"/>
      <c r="H235" s="17"/>
      <c r="I235" s="17"/>
      <c r="J235" s="17"/>
      <c r="K235" s="98"/>
      <c r="L235" s="266"/>
      <c r="M235" s="99"/>
      <c r="N235" s="17"/>
      <c r="O235" s="41"/>
      <c r="P235" s="99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41"/>
      <c r="AF235" s="149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1"/>
      <c r="AV235" s="266"/>
      <c r="AW235" s="17"/>
      <c r="AX235" s="17"/>
      <c r="AY235" s="17"/>
      <c r="AZ235" s="41"/>
      <c r="BA235" s="98"/>
      <c r="BB235" s="101"/>
    </row>
    <row r="236" spans="1:54" x14ac:dyDescent="0.35">
      <c r="A236" s="267"/>
      <c r="B236" s="11">
        <v>17</v>
      </c>
      <c r="C236" s="267"/>
      <c r="D236" s="17"/>
      <c r="E236" s="17"/>
      <c r="F236" s="41"/>
      <c r="G236" s="312"/>
      <c r="H236" s="17"/>
      <c r="I236" s="17"/>
      <c r="J236" s="17"/>
      <c r="K236" s="98"/>
      <c r="L236" s="267"/>
      <c r="M236" s="99"/>
      <c r="N236" s="17"/>
      <c r="O236" s="41"/>
      <c r="P236" s="99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41"/>
      <c r="AF236" s="150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40"/>
      <c r="AV236" s="267"/>
      <c r="AW236" s="17"/>
      <c r="AX236" s="17"/>
      <c r="AY236" s="17"/>
      <c r="AZ236" s="41"/>
      <c r="BA236" s="98"/>
      <c r="BB236" s="101"/>
    </row>
    <row r="237" spans="1:54" x14ac:dyDescent="0.35">
      <c r="A237" s="291" t="s">
        <v>92</v>
      </c>
      <c r="B237" s="285"/>
      <c r="C237" s="78" t="e">
        <f>AVERAGE($C$225:$C$236)</f>
        <v>#DIV/0!</v>
      </c>
      <c r="D237" s="78" t="e">
        <f>AVERAGE($D$225:$D$236)</f>
        <v>#DIV/0!</v>
      </c>
      <c r="E237" s="78" t="e">
        <f>AVERAGE($E$225:$E$236)</f>
        <v>#DIV/0!</v>
      </c>
      <c r="F237" s="102" t="e">
        <f>AVERAGE($F$225:$F$236)</f>
        <v>#DIV/0!</v>
      </c>
      <c r="G237" s="77" t="e">
        <f>AVERAGE(G225:G236)</f>
        <v>#DIV/0!</v>
      </c>
      <c r="H237" s="78" t="e">
        <f>AVERAGE($H$225:$H$236)</f>
        <v>#DIV/0!</v>
      </c>
      <c r="I237" s="78" t="e">
        <f>AVERAGE($I$225:$I$236)</f>
        <v>#DIV/0!</v>
      </c>
      <c r="J237" s="78" t="e">
        <f>AVERAGE(J225:J236)</f>
        <v>#DIV/0!</v>
      </c>
      <c r="K237" s="103" t="e">
        <f>AVERAGE($K$225:$K$236)</f>
        <v>#DIV/0!</v>
      </c>
      <c r="L237" s="104">
        <f>AVERAGE(L225:L236)</f>
        <v>0</v>
      </c>
      <c r="M237" s="103" t="e">
        <f>AVERAGE(M225:M236)</f>
        <v>#DIV/0!</v>
      </c>
      <c r="N237" s="103" t="e">
        <f>AVERAGE(N225:N236)</f>
        <v>#DIV/0!</v>
      </c>
      <c r="O237" s="102" t="e">
        <f>AVERAGE(O225:O236)</f>
        <v>#DIV/0!</v>
      </c>
      <c r="P237" s="105" t="e">
        <f>AVERAGE(P223:P236)</f>
        <v>#DIV/0!</v>
      </c>
      <c r="Q237" s="78" t="e">
        <f t="shared" ref="Q237:AB237" si="35">AVERAGE(Q225:Q236)</f>
        <v>#DIV/0!</v>
      </c>
      <c r="R237" s="78" t="e">
        <f t="shared" si="35"/>
        <v>#DIV/0!</v>
      </c>
      <c r="S237" s="78" t="e">
        <f t="shared" si="35"/>
        <v>#DIV/0!</v>
      </c>
      <c r="T237" s="78" t="e">
        <f t="shared" si="35"/>
        <v>#DIV/0!</v>
      </c>
      <c r="U237" s="78" t="e">
        <f t="shared" si="35"/>
        <v>#DIV/0!</v>
      </c>
      <c r="V237" s="78" t="e">
        <f t="shared" si="35"/>
        <v>#DIV/0!</v>
      </c>
      <c r="W237" s="78" t="e">
        <f t="shared" si="35"/>
        <v>#DIV/0!</v>
      </c>
      <c r="X237" s="78" t="e">
        <f t="shared" si="35"/>
        <v>#DIV/0!</v>
      </c>
      <c r="Y237" s="78" t="e">
        <f t="shared" si="35"/>
        <v>#DIV/0!</v>
      </c>
      <c r="Z237" s="78" t="e">
        <f t="shared" si="35"/>
        <v>#DIV/0!</v>
      </c>
      <c r="AA237" s="78" t="e">
        <f t="shared" si="35"/>
        <v>#DIV/0!</v>
      </c>
      <c r="AB237" s="78" t="e">
        <f t="shared" si="35"/>
        <v>#DIV/0!</v>
      </c>
      <c r="AC237" s="78" t="e">
        <f>AVERAGE(AC223:AC236)</f>
        <v>#DIV/0!</v>
      </c>
      <c r="AD237" s="78" t="e">
        <f>AVERAGE(AD225:AD236)</f>
        <v>#DIV/0!</v>
      </c>
      <c r="AE237" s="102" t="e">
        <f>AVERAGE($AE$225:$AE$236)</f>
        <v>#DIV/0!</v>
      </c>
      <c r="AF237" s="151" t="e">
        <f>AVERAGE(AF212:AF223)</f>
        <v>#DIV/0!</v>
      </c>
      <c r="AG237" s="78" t="e">
        <f>AVERAGE(AG225:AG236)</f>
        <v>#DIV/0!</v>
      </c>
      <c r="AH237" s="78" t="e">
        <f>AVERAGE(AH228:AH236)</f>
        <v>#DIV/0!</v>
      </c>
      <c r="AI237" s="78" t="e">
        <f>AVERAGE(AI226:AI236)</f>
        <v>#DIV/0!</v>
      </c>
      <c r="AJ237" s="78" t="e">
        <f>AVERAGE(AJ225:AJ236)</f>
        <v>#DIV/0!</v>
      </c>
      <c r="AK237" s="78" t="e">
        <f>AVERAGE(AK225:AK236)</f>
        <v>#DIV/0!</v>
      </c>
      <c r="AL237" s="78" t="e">
        <f>AVERAGE(AL225:AL236)</f>
        <v>#DIV/0!</v>
      </c>
      <c r="AM237" s="78" t="e">
        <f>AVERAGE(AM225:AM236)</f>
        <v>#DIV/0!</v>
      </c>
      <c r="AN237" s="78" t="e">
        <f>AVERAGE(AN226:AN236)</f>
        <v>#DIV/0!</v>
      </c>
      <c r="AO237" s="78" t="e">
        <f>AVERAGE(AO225:AO236)</f>
        <v>#DIV/0!</v>
      </c>
      <c r="AP237" s="78" t="e">
        <f>AVERAGE(AP225:AP236)</f>
        <v>#DIV/0!</v>
      </c>
      <c r="AQ237" s="78" t="e">
        <f>AVERAGE(AQ225:AQ236)</f>
        <v>#DIV/0!</v>
      </c>
      <c r="AR237" s="78" t="e">
        <f>AVERAGE(AR225:AR236)</f>
        <v>#DIV/0!</v>
      </c>
      <c r="AS237" s="78" t="e">
        <f>AVERAGE(AS226:AS236)</f>
        <v>#DIV/0!</v>
      </c>
      <c r="AT237" s="102" t="e">
        <f>AVERAGE(AT225:AT236)</f>
        <v>#DIV/0!</v>
      </c>
      <c r="AU237" s="102" t="e">
        <f>AVERAGE($AU$225:$AU$236)</f>
        <v>#DIV/0!</v>
      </c>
      <c r="AV237" s="107" t="e">
        <f>AVERAGE(AV225:AV236)</f>
        <v>#DIV/0!</v>
      </c>
      <c r="AW237" s="78" t="e">
        <f>AVERAGE(AW225:AW236)</f>
        <v>#DIV/0!</v>
      </c>
      <c r="AX237" s="78" t="e">
        <f>AVERAGE(AX225:AX236)</f>
        <v>#DIV/0!</v>
      </c>
      <c r="AY237" s="78" t="e">
        <f>AVERAGE($AY$225:$AY$236)</f>
        <v>#DIV/0!</v>
      </c>
      <c r="AZ237" s="78" t="e">
        <f>AVERAGE(AZ225:AZ236)</f>
        <v>#DIV/0!</v>
      </c>
      <c r="BA237" s="103" t="e">
        <f>AVERAGE(BA225:BA236)</f>
        <v>#DIV/0!</v>
      </c>
      <c r="BB237" s="108" t="e">
        <f>AVERAGE(BB225:BB236)</f>
        <v>#DIV/0!</v>
      </c>
    </row>
    <row r="238" spans="1:54" x14ac:dyDescent="0.35">
      <c r="A238" s="268">
        <v>45310</v>
      </c>
      <c r="B238" s="11">
        <v>8.3333333333333329E-2</v>
      </c>
      <c r="C238" s="306"/>
      <c r="D238" s="17"/>
      <c r="E238" s="17"/>
      <c r="F238" s="41"/>
      <c r="G238" s="306"/>
      <c r="H238" s="17"/>
      <c r="I238" s="17"/>
      <c r="J238" s="17"/>
      <c r="K238" s="98"/>
      <c r="L238" s="286">
        <v>0</v>
      </c>
      <c r="M238" s="99"/>
      <c r="N238" s="17"/>
      <c r="O238" s="41"/>
      <c r="P238" s="99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98"/>
      <c r="AF238" s="152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41"/>
      <c r="AV238" s="286"/>
      <c r="AW238" s="17"/>
      <c r="AX238" s="17"/>
      <c r="AY238" s="17"/>
      <c r="AZ238" s="98"/>
      <c r="BA238" s="98"/>
      <c r="BB238" s="101"/>
    </row>
    <row r="239" spans="1:54" x14ac:dyDescent="0.35">
      <c r="A239" s="266"/>
      <c r="B239" s="11">
        <v>17.1666666666667</v>
      </c>
      <c r="C239" s="266"/>
      <c r="D239" s="17"/>
      <c r="E239" s="17"/>
      <c r="F239" s="41"/>
      <c r="G239" s="311"/>
      <c r="H239" s="17"/>
      <c r="I239" s="17"/>
      <c r="J239" s="17"/>
      <c r="K239" s="98"/>
      <c r="L239" s="266"/>
      <c r="M239" s="99"/>
      <c r="N239" s="17"/>
      <c r="O239" s="41"/>
      <c r="P239" s="99"/>
      <c r="Q239" s="98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98"/>
      <c r="AF239" s="152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1"/>
      <c r="AV239" s="266"/>
      <c r="AW239" s="17"/>
      <c r="AX239" s="17"/>
      <c r="AY239" s="17"/>
      <c r="AZ239" s="98"/>
      <c r="BA239" s="98"/>
      <c r="BB239" s="101"/>
    </row>
    <row r="240" spans="1:54" x14ac:dyDescent="0.35">
      <c r="A240" s="266"/>
      <c r="B240" s="11">
        <v>17.25</v>
      </c>
      <c r="C240" s="266"/>
      <c r="D240" s="17"/>
      <c r="E240" s="17"/>
      <c r="F240" s="41"/>
      <c r="G240" s="311"/>
      <c r="H240" s="17"/>
      <c r="I240" s="17"/>
      <c r="J240" s="17"/>
      <c r="K240" s="98"/>
      <c r="L240" s="266"/>
      <c r="M240" s="99"/>
      <c r="N240" s="17"/>
      <c r="O240" s="41"/>
      <c r="P240" s="99"/>
      <c r="Q240" s="98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98"/>
      <c r="AF240" s="152"/>
      <c r="AG240" s="17"/>
      <c r="AH240" s="15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41"/>
      <c r="AV240" s="266"/>
      <c r="AW240" s="17"/>
      <c r="AX240" s="17"/>
      <c r="AY240" s="17"/>
      <c r="AZ240" s="98"/>
      <c r="BA240" s="98"/>
      <c r="BB240" s="101"/>
    </row>
    <row r="241" spans="1:54" x14ac:dyDescent="0.35">
      <c r="A241" s="266"/>
      <c r="B241" s="11">
        <v>17.3333333333333</v>
      </c>
      <c r="C241" s="266"/>
      <c r="D241" s="17"/>
      <c r="E241" s="17"/>
      <c r="F241" s="41"/>
      <c r="G241" s="311"/>
      <c r="H241" s="17"/>
      <c r="I241" s="17"/>
      <c r="J241" s="17"/>
      <c r="K241" s="98"/>
      <c r="L241" s="266"/>
      <c r="M241" s="99"/>
      <c r="N241" s="17"/>
      <c r="O241" s="41"/>
      <c r="P241" s="99"/>
      <c r="Q241" s="98"/>
      <c r="R241" s="144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98"/>
      <c r="AF241" s="154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1"/>
      <c r="AV241" s="266"/>
      <c r="AW241" s="17"/>
      <c r="AX241" s="17"/>
      <c r="AY241" s="17"/>
      <c r="AZ241" s="98"/>
      <c r="BA241" s="98"/>
      <c r="BB241" s="101"/>
    </row>
    <row r="242" spans="1:54" x14ac:dyDescent="0.35">
      <c r="A242" s="266"/>
      <c r="B242" s="11">
        <v>17.4166666666667</v>
      </c>
      <c r="C242" s="266"/>
      <c r="D242" s="17"/>
      <c r="E242" s="17"/>
      <c r="F242" s="41"/>
      <c r="G242" s="311"/>
      <c r="H242" s="145"/>
      <c r="I242" s="17"/>
      <c r="J242" s="17"/>
      <c r="K242" s="98"/>
      <c r="L242" s="266"/>
      <c r="M242" s="99"/>
      <c r="N242" s="17"/>
      <c r="O242" s="41"/>
      <c r="P242" s="99"/>
      <c r="Q242" s="145"/>
      <c r="R242" s="144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98"/>
      <c r="AF242" s="154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41"/>
      <c r="AV242" s="266"/>
      <c r="AW242" s="17"/>
      <c r="AX242" s="17"/>
      <c r="AY242" s="17"/>
      <c r="AZ242" s="98"/>
      <c r="BA242" s="98"/>
      <c r="BB242" s="101"/>
    </row>
    <row r="243" spans="1:54" x14ac:dyDescent="0.35">
      <c r="A243" s="266"/>
      <c r="B243" s="11">
        <v>17.5</v>
      </c>
      <c r="C243" s="266"/>
      <c r="D243" s="17"/>
      <c r="E243" s="17"/>
      <c r="F243" s="41"/>
      <c r="G243" s="311"/>
      <c r="H243" s="17"/>
      <c r="I243" s="17"/>
      <c r="J243" s="17"/>
      <c r="K243" s="98"/>
      <c r="L243" s="266"/>
      <c r="M243" s="99"/>
      <c r="N243" s="17"/>
      <c r="O243" s="41"/>
      <c r="P243" s="99"/>
      <c r="Q243" s="155"/>
      <c r="R243" s="144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98"/>
      <c r="AF243" s="154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41"/>
      <c r="AV243" s="266"/>
      <c r="AW243" s="17"/>
      <c r="AX243" s="17"/>
      <c r="AY243" s="17"/>
      <c r="AZ243" s="98"/>
      <c r="BA243" s="98"/>
      <c r="BB243" s="101"/>
    </row>
    <row r="244" spans="1:54" x14ac:dyDescent="0.35">
      <c r="A244" s="266"/>
      <c r="B244" s="11">
        <v>17.5833333333333</v>
      </c>
      <c r="C244" s="266"/>
      <c r="D244" s="17"/>
      <c r="E244" s="17"/>
      <c r="F244" s="41"/>
      <c r="G244" s="311"/>
      <c r="H244" s="17"/>
      <c r="I244" s="17"/>
      <c r="J244" s="17"/>
      <c r="K244" s="98"/>
      <c r="L244" s="266"/>
      <c r="M244" s="99"/>
      <c r="N244" s="17"/>
      <c r="O244" s="41"/>
      <c r="P244" s="99"/>
      <c r="Q244" s="155"/>
      <c r="R244" s="144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41"/>
      <c r="AF244" s="156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41"/>
      <c r="AV244" s="266"/>
      <c r="AW244" s="17"/>
      <c r="AX244" s="17"/>
      <c r="AY244" s="17"/>
      <c r="AZ244" s="41"/>
      <c r="BA244" s="98"/>
      <c r="BB244" s="101"/>
    </row>
    <row r="245" spans="1:54" x14ac:dyDescent="0.35">
      <c r="A245" s="266"/>
      <c r="B245" s="11">
        <v>17.6666666666667</v>
      </c>
      <c r="C245" s="266"/>
      <c r="D245" s="17"/>
      <c r="E245" s="17"/>
      <c r="F245" s="41"/>
      <c r="G245" s="311"/>
      <c r="H245" s="17"/>
      <c r="I245" s="17"/>
      <c r="J245" s="17"/>
      <c r="K245" s="98"/>
      <c r="L245" s="266"/>
      <c r="M245" s="99"/>
      <c r="N245" s="17"/>
      <c r="O245" s="41"/>
      <c r="P245" s="99"/>
      <c r="Q245" s="155"/>
      <c r="R245" s="144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41"/>
      <c r="AF245" s="100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1"/>
      <c r="AV245" s="266"/>
      <c r="AW245" s="17"/>
      <c r="AX245" s="17"/>
      <c r="AY245" s="17"/>
      <c r="AZ245" s="41"/>
      <c r="BA245" s="98"/>
      <c r="BB245" s="101"/>
    </row>
    <row r="246" spans="1:54" x14ac:dyDescent="0.35">
      <c r="A246" s="266"/>
      <c r="B246" s="11">
        <v>17.75</v>
      </c>
      <c r="C246" s="266"/>
      <c r="D246" s="17"/>
      <c r="E246" s="17"/>
      <c r="F246" s="41"/>
      <c r="G246" s="311"/>
      <c r="H246" s="17"/>
      <c r="I246" s="17"/>
      <c r="J246" s="17"/>
      <c r="K246" s="98"/>
      <c r="L246" s="266"/>
      <c r="M246" s="99"/>
      <c r="N246" s="17"/>
      <c r="O246" s="41"/>
      <c r="P246" s="99"/>
      <c r="Q246" s="155"/>
      <c r="R246" s="144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41"/>
      <c r="AF246" s="100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41"/>
      <c r="AV246" s="266"/>
      <c r="AW246" s="17"/>
      <c r="AX246" s="17"/>
      <c r="AY246" s="17"/>
      <c r="AZ246" s="41"/>
      <c r="BA246" s="98"/>
      <c r="BB246" s="101"/>
    </row>
    <row r="247" spans="1:54" x14ac:dyDescent="0.35">
      <c r="A247" s="266"/>
      <c r="B247" s="11">
        <v>17.8333333333333</v>
      </c>
      <c r="C247" s="266"/>
      <c r="D247" s="17"/>
      <c r="E247" s="17"/>
      <c r="F247" s="41"/>
      <c r="G247" s="311"/>
      <c r="H247" s="17"/>
      <c r="I247" s="17"/>
      <c r="J247" s="17"/>
      <c r="K247" s="98"/>
      <c r="L247" s="266"/>
      <c r="M247" s="99"/>
      <c r="N247" s="17"/>
      <c r="O247" s="41"/>
      <c r="P247" s="99"/>
      <c r="Q247" s="155"/>
      <c r="R247" s="144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41"/>
      <c r="AF247" s="100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1"/>
      <c r="AV247" s="266"/>
      <c r="AW247" s="17"/>
      <c r="AX247" s="17"/>
      <c r="AY247" s="17"/>
      <c r="AZ247" s="41"/>
      <c r="BA247" s="98"/>
      <c r="BB247" s="101"/>
    </row>
    <row r="248" spans="1:54" x14ac:dyDescent="0.35">
      <c r="A248" s="266"/>
      <c r="B248" s="11">
        <v>17.9166666666667</v>
      </c>
      <c r="C248" s="266"/>
      <c r="D248" s="17"/>
      <c r="E248" s="17"/>
      <c r="F248" s="41"/>
      <c r="G248" s="311"/>
      <c r="H248" s="17"/>
      <c r="I248" s="17"/>
      <c r="J248" s="17"/>
      <c r="K248" s="98"/>
      <c r="L248" s="266"/>
      <c r="M248" s="99"/>
      <c r="N248" s="17"/>
      <c r="O248" s="41"/>
      <c r="P248" s="99"/>
      <c r="Q248" s="155"/>
      <c r="R248" s="144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41"/>
      <c r="AF248" s="100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41"/>
      <c r="AV248" s="266"/>
      <c r="AW248" s="17"/>
      <c r="AX248" s="17"/>
      <c r="AY248" s="17"/>
      <c r="AZ248" s="41"/>
      <c r="BA248" s="98"/>
      <c r="BB248" s="101"/>
    </row>
    <row r="249" spans="1:54" x14ac:dyDescent="0.35">
      <c r="A249" s="267"/>
      <c r="B249" s="11">
        <v>18</v>
      </c>
      <c r="C249" s="267"/>
      <c r="D249" s="17"/>
      <c r="E249" s="17"/>
      <c r="F249" s="41"/>
      <c r="G249" s="312"/>
      <c r="H249" s="17"/>
      <c r="I249" s="17"/>
      <c r="J249" s="17"/>
      <c r="K249" s="98"/>
      <c r="L249" s="267"/>
      <c r="M249" s="99"/>
      <c r="N249" s="17"/>
      <c r="O249" s="41"/>
      <c r="P249" s="145"/>
      <c r="Q249" s="144"/>
      <c r="R249" s="144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41"/>
      <c r="AF249" s="40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41"/>
      <c r="AV249" s="267"/>
      <c r="AW249" s="17"/>
      <c r="AX249" s="17"/>
      <c r="AY249" s="17"/>
      <c r="AZ249" s="41"/>
      <c r="BA249" s="98"/>
      <c r="BB249" s="101"/>
    </row>
    <row r="250" spans="1:54" x14ac:dyDescent="0.35">
      <c r="A250" s="291" t="s">
        <v>92</v>
      </c>
      <c r="B250" s="285"/>
      <c r="C250" s="78" t="e">
        <f>AVERAGE($C$238:$C$249)</f>
        <v>#DIV/0!</v>
      </c>
      <c r="D250" s="78" t="e">
        <f>AVERAGE($D$238:$D$249)</f>
        <v>#DIV/0!</v>
      </c>
      <c r="E250" s="78" t="e">
        <f>AVERAGE($E$238:$E$249)</f>
        <v>#DIV/0!</v>
      </c>
      <c r="F250" s="102" t="e">
        <f>AVERAGE($F$238:$F$249)</f>
        <v>#DIV/0!</v>
      </c>
      <c r="G250" s="77" t="e">
        <f>AVERAGE(G238:G249)</f>
        <v>#DIV/0!</v>
      </c>
      <c r="H250" s="78" t="e">
        <f>AVERAGE($H$238:$H$249)</f>
        <v>#DIV/0!</v>
      </c>
      <c r="I250" s="78" t="e">
        <f>AVERAGE($I$238:$I$249)</f>
        <v>#DIV/0!</v>
      </c>
      <c r="J250" s="78" t="e">
        <f>AVERAGE(J238:J249)</f>
        <v>#DIV/0!</v>
      </c>
      <c r="K250" s="103" t="e">
        <f>AVERAGE($K$238:$K$249)</f>
        <v>#DIV/0!</v>
      </c>
      <c r="L250" s="104">
        <f t="shared" ref="L250:AD250" si="36">AVERAGE(L238:L249)</f>
        <v>0</v>
      </c>
      <c r="M250" s="103" t="e">
        <f t="shared" si="36"/>
        <v>#DIV/0!</v>
      </c>
      <c r="N250" s="103" t="e">
        <f t="shared" si="36"/>
        <v>#DIV/0!</v>
      </c>
      <c r="O250" s="102" t="e">
        <f t="shared" si="36"/>
        <v>#DIV/0!</v>
      </c>
      <c r="P250" s="105" t="e">
        <f t="shared" si="36"/>
        <v>#DIV/0!</v>
      </c>
      <c r="Q250" s="78" t="e">
        <f t="shared" si="36"/>
        <v>#DIV/0!</v>
      </c>
      <c r="R250" s="78" t="e">
        <f t="shared" si="36"/>
        <v>#DIV/0!</v>
      </c>
      <c r="S250" s="78" t="e">
        <f t="shared" si="36"/>
        <v>#DIV/0!</v>
      </c>
      <c r="T250" s="78" t="e">
        <f t="shared" si="36"/>
        <v>#DIV/0!</v>
      </c>
      <c r="U250" s="78" t="e">
        <f t="shared" si="36"/>
        <v>#DIV/0!</v>
      </c>
      <c r="V250" s="78" t="e">
        <f t="shared" si="36"/>
        <v>#DIV/0!</v>
      </c>
      <c r="W250" s="78" t="e">
        <f t="shared" si="36"/>
        <v>#DIV/0!</v>
      </c>
      <c r="X250" s="78" t="e">
        <f t="shared" si="36"/>
        <v>#DIV/0!</v>
      </c>
      <c r="Y250" s="78" t="e">
        <f t="shared" si="36"/>
        <v>#DIV/0!</v>
      </c>
      <c r="Z250" s="78" t="e">
        <f t="shared" si="36"/>
        <v>#DIV/0!</v>
      </c>
      <c r="AA250" s="78" t="e">
        <f t="shared" si="36"/>
        <v>#DIV/0!</v>
      </c>
      <c r="AB250" s="78" t="e">
        <f t="shared" si="36"/>
        <v>#DIV/0!</v>
      </c>
      <c r="AC250" s="78" t="e">
        <f t="shared" si="36"/>
        <v>#DIV/0!</v>
      </c>
      <c r="AD250" s="78" t="e">
        <f t="shared" si="36"/>
        <v>#DIV/0!</v>
      </c>
      <c r="AE250" s="102" t="e">
        <f>AVERAGE($AE$238:$AE$249)</f>
        <v>#DIV/0!</v>
      </c>
      <c r="AF250" s="106" t="e">
        <f>AVERAGE(AF225:AF249)</f>
        <v>#DIV/0!</v>
      </c>
      <c r="AG250" s="78" t="e">
        <f t="shared" ref="AG250:AT250" si="37">AVERAGE(AG238:AG249)</f>
        <v>#DIV/0!</v>
      </c>
      <c r="AH250" s="78" t="e">
        <f t="shared" si="37"/>
        <v>#DIV/0!</v>
      </c>
      <c r="AI250" s="78" t="e">
        <f t="shared" si="37"/>
        <v>#DIV/0!</v>
      </c>
      <c r="AJ250" s="78" t="e">
        <f t="shared" si="37"/>
        <v>#DIV/0!</v>
      </c>
      <c r="AK250" s="78" t="e">
        <f t="shared" si="37"/>
        <v>#DIV/0!</v>
      </c>
      <c r="AL250" s="78" t="e">
        <f t="shared" si="37"/>
        <v>#DIV/0!</v>
      </c>
      <c r="AM250" s="78" t="e">
        <f t="shared" si="37"/>
        <v>#DIV/0!</v>
      </c>
      <c r="AN250" s="78" t="e">
        <f t="shared" si="37"/>
        <v>#DIV/0!</v>
      </c>
      <c r="AO250" s="78" t="e">
        <f t="shared" si="37"/>
        <v>#DIV/0!</v>
      </c>
      <c r="AP250" s="78" t="e">
        <f t="shared" si="37"/>
        <v>#DIV/0!</v>
      </c>
      <c r="AQ250" s="78" t="e">
        <f t="shared" si="37"/>
        <v>#DIV/0!</v>
      </c>
      <c r="AR250" s="78" t="e">
        <f t="shared" si="37"/>
        <v>#DIV/0!</v>
      </c>
      <c r="AS250" s="78" t="e">
        <f t="shared" si="37"/>
        <v>#DIV/0!</v>
      </c>
      <c r="AT250" s="78" t="e">
        <f t="shared" si="37"/>
        <v>#DIV/0!</v>
      </c>
      <c r="AU250" s="102" t="e">
        <f>AVERAGE($AU$238:$AU$249)</f>
        <v>#DIV/0!</v>
      </c>
      <c r="AV250" s="107" t="e">
        <f>AVERAGE(AV238:AV249)</f>
        <v>#DIV/0!</v>
      </c>
      <c r="AW250" s="78" t="e">
        <f>AVERAGE(AW238:AW249)</f>
        <v>#DIV/0!</v>
      </c>
      <c r="AX250" s="78" t="e">
        <f>AVERAGE(AX238:AX249)</f>
        <v>#DIV/0!</v>
      </c>
      <c r="AY250" s="78" t="e">
        <f>AVERAGE($AY$238:$AY$249)</f>
        <v>#DIV/0!</v>
      </c>
      <c r="AZ250" s="78" t="e">
        <f>AVERAGE(AZ238:AZ249)</f>
        <v>#DIV/0!</v>
      </c>
      <c r="BA250" s="103" t="e">
        <f>AVERAGE(BA238:BA249)</f>
        <v>#DIV/0!</v>
      </c>
      <c r="BB250" s="108" t="e">
        <f>AVERAGE(BB238:BB249)</f>
        <v>#DIV/0!</v>
      </c>
    </row>
    <row r="251" spans="1:54" x14ac:dyDescent="0.35">
      <c r="A251" s="268">
        <v>45311</v>
      </c>
      <c r="B251" s="11">
        <v>18.0833333333333</v>
      </c>
      <c r="C251" s="306"/>
      <c r="D251" s="17"/>
      <c r="E251" s="145"/>
      <c r="F251" s="41"/>
      <c r="G251" s="306"/>
      <c r="H251" s="17"/>
      <c r="I251" s="17"/>
      <c r="J251" s="17"/>
      <c r="K251" s="98"/>
      <c r="L251" s="286">
        <v>0</v>
      </c>
      <c r="M251" s="99"/>
      <c r="N251" s="17"/>
      <c r="O251" s="41"/>
      <c r="P251" s="99"/>
      <c r="Q251" s="145"/>
      <c r="R251" s="17"/>
      <c r="S251" s="17"/>
      <c r="T251" s="17"/>
      <c r="U251" s="40"/>
      <c r="V251" s="17"/>
      <c r="W251" s="17"/>
      <c r="X251" s="17"/>
      <c r="Y251" s="17"/>
      <c r="Z251" s="17"/>
      <c r="AA251" s="17"/>
      <c r="AB251" s="17"/>
      <c r="AC251" s="17"/>
      <c r="AD251" s="17"/>
      <c r="AE251" s="41"/>
      <c r="AF251" s="100"/>
      <c r="AG251" s="17"/>
      <c r="AH251" s="17"/>
      <c r="AI251" s="17"/>
      <c r="AJ251" s="17"/>
      <c r="AK251" s="17"/>
      <c r="AL251" s="17"/>
      <c r="AM251" s="17"/>
      <c r="AN251" s="40"/>
      <c r="AO251" s="17"/>
      <c r="AP251" s="17"/>
      <c r="AQ251" s="17"/>
      <c r="AR251" s="17"/>
      <c r="AS251" s="17"/>
      <c r="AT251" s="40"/>
      <c r="AU251" s="41"/>
      <c r="AV251" s="286"/>
      <c r="AW251" s="17"/>
      <c r="AX251" s="17"/>
      <c r="AY251" s="17"/>
      <c r="AZ251" s="41"/>
      <c r="BA251" s="98"/>
      <c r="BB251" s="101"/>
    </row>
    <row r="252" spans="1:54" x14ac:dyDescent="0.35">
      <c r="A252" s="266"/>
      <c r="B252" s="11">
        <v>18.1666666666667</v>
      </c>
      <c r="C252" s="266"/>
      <c r="D252" s="17"/>
      <c r="E252" s="17"/>
      <c r="F252" s="41"/>
      <c r="G252" s="311"/>
      <c r="H252" s="17"/>
      <c r="I252" s="17"/>
      <c r="J252" s="17"/>
      <c r="K252" s="98"/>
      <c r="L252" s="266"/>
      <c r="M252" s="99"/>
      <c r="N252" s="17"/>
      <c r="O252" s="41"/>
      <c r="P252" s="99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41"/>
      <c r="AF252" s="100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41"/>
      <c r="AV252" s="266"/>
      <c r="AW252" s="17"/>
      <c r="AX252" s="17"/>
      <c r="AY252" s="17"/>
      <c r="AZ252" s="41"/>
      <c r="BA252" s="98"/>
      <c r="BB252" s="101"/>
    </row>
    <row r="253" spans="1:54" x14ac:dyDescent="0.35">
      <c r="A253" s="266"/>
      <c r="B253" s="11">
        <v>18.25</v>
      </c>
      <c r="C253" s="266"/>
      <c r="D253" s="17"/>
      <c r="E253" s="17"/>
      <c r="F253" s="41"/>
      <c r="G253" s="311"/>
      <c r="H253" s="17"/>
      <c r="I253" s="17"/>
      <c r="J253" s="17"/>
      <c r="K253" s="98"/>
      <c r="L253" s="266"/>
      <c r="M253" s="99"/>
      <c r="N253" s="17"/>
      <c r="O253" s="41"/>
      <c r="P253" s="99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41"/>
      <c r="AF253" s="100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1"/>
      <c r="AV253" s="266"/>
      <c r="AW253" s="17"/>
      <c r="AX253" s="17"/>
      <c r="AY253" s="17"/>
      <c r="AZ253" s="41"/>
      <c r="BA253" s="98"/>
      <c r="BB253" s="101"/>
    </row>
    <row r="254" spans="1:54" x14ac:dyDescent="0.35">
      <c r="A254" s="266"/>
      <c r="B254" s="11">
        <v>18.3333333333333</v>
      </c>
      <c r="C254" s="266"/>
      <c r="D254" s="17"/>
      <c r="E254" s="17"/>
      <c r="F254" s="41"/>
      <c r="G254" s="311"/>
      <c r="H254" s="17"/>
      <c r="I254" s="17"/>
      <c r="J254" s="17"/>
      <c r="K254" s="98"/>
      <c r="L254" s="266"/>
      <c r="M254" s="99"/>
      <c r="N254" s="17"/>
      <c r="O254" s="41"/>
      <c r="P254" s="99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41"/>
      <c r="AF254" s="100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41"/>
      <c r="AV254" s="266"/>
      <c r="AW254" s="17"/>
      <c r="AX254" s="17"/>
      <c r="AY254" s="17"/>
      <c r="AZ254" s="41"/>
      <c r="BA254" s="98"/>
      <c r="BB254" s="101"/>
    </row>
    <row r="255" spans="1:54" x14ac:dyDescent="0.35">
      <c r="A255" s="266"/>
      <c r="B255" s="11">
        <v>18.4166666666667</v>
      </c>
      <c r="C255" s="266"/>
      <c r="D255" s="17"/>
      <c r="E255" s="17"/>
      <c r="F255" s="41"/>
      <c r="G255" s="311"/>
      <c r="H255" s="17"/>
      <c r="I255" s="17"/>
      <c r="J255" s="17"/>
      <c r="K255" s="98"/>
      <c r="L255" s="266"/>
      <c r="M255" s="99"/>
      <c r="N255" s="17"/>
      <c r="O255" s="41"/>
      <c r="P255" s="99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41"/>
      <c r="AF255" s="100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41"/>
      <c r="AV255" s="266"/>
      <c r="AW255" s="17"/>
      <c r="AX255" s="17"/>
      <c r="AY255" s="17"/>
      <c r="AZ255" s="41"/>
      <c r="BA255" s="98"/>
      <c r="BB255" s="101"/>
    </row>
    <row r="256" spans="1:54" x14ac:dyDescent="0.35">
      <c r="A256" s="266"/>
      <c r="B256" s="11">
        <v>18.5</v>
      </c>
      <c r="C256" s="266"/>
      <c r="D256" s="17"/>
      <c r="E256" s="17"/>
      <c r="F256" s="41"/>
      <c r="G256" s="311"/>
      <c r="H256" s="17"/>
      <c r="I256" s="17"/>
      <c r="J256" s="17"/>
      <c r="K256" s="98"/>
      <c r="L256" s="266"/>
      <c r="M256" s="99"/>
      <c r="N256" s="17"/>
      <c r="O256" s="41"/>
      <c r="P256" s="15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43"/>
      <c r="AC256" s="17"/>
      <c r="AD256" s="17"/>
      <c r="AE256" s="41"/>
      <c r="AF256" s="100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41"/>
      <c r="AV256" s="266"/>
      <c r="AW256" s="17"/>
      <c r="AX256" s="17"/>
      <c r="AY256" s="17"/>
      <c r="AZ256" s="41"/>
      <c r="BA256" s="98"/>
      <c r="BB256" s="101"/>
    </row>
    <row r="257" spans="1:54" x14ac:dyDescent="0.35">
      <c r="A257" s="266"/>
      <c r="B257" s="11">
        <v>18.5833333333333</v>
      </c>
      <c r="C257" s="266"/>
      <c r="D257" s="17"/>
      <c r="E257" s="17"/>
      <c r="F257" s="41"/>
      <c r="G257" s="311"/>
      <c r="H257" s="17"/>
      <c r="I257" s="17"/>
      <c r="J257" s="17"/>
      <c r="K257" s="98"/>
      <c r="L257" s="266"/>
      <c r="M257" s="99"/>
      <c r="N257" s="17"/>
      <c r="O257" s="41"/>
      <c r="P257" s="99"/>
      <c r="Q257" s="17"/>
      <c r="R257" s="17"/>
      <c r="S257" s="17"/>
      <c r="T257" s="17"/>
      <c r="U257" s="145"/>
      <c r="V257" s="17"/>
      <c r="W257" s="17"/>
      <c r="X257" s="17"/>
      <c r="Y257" s="17"/>
      <c r="Z257" s="17"/>
      <c r="AA257" s="17"/>
      <c r="AB257" s="17"/>
      <c r="AC257" s="17"/>
      <c r="AD257" s="17"/>
      <c r="AE257" s="41"/>
      <c r="AF257" s="100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1"/>
      <c r="AV257" s="266"/>
      <c r="AW257" s="17"/>
      <c r="AX257" s="17"/>
      <c r="AY257" s="17"/>
      <c r="AZ257" s="41"/>
      <c r="BA257" s="98"/>
      <c r="BB257" s="101"/>
    </row>
    <row r="258" spans="1:54" x14ac:dyDescent="0.35">
      <c r="A258" s="266"/>
      <c r="B258" s="11">
        <v>18.6666666666667</v>
      </c>
      <c r="C258" s="266"/>
      <c r="D258" s="17"/>
      <c r="E258" s="17"/>
      <c r="F258" s="41"/>
      <c r="G258" s="311"/>
      <c r="H258" s="17"/>
      <c r="I258" s="17"/>
      <c r="J258" s="17"/>
      <c r="K258" s="98"/>
      <c r="L258" s="266"/>
      <c r="M258" s="99"/>
      <c r="N258" s="17"/>
      <c r="O258" s="41"/>
      <c r="P258" s="99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41"/>
      <c r="AF258" s="100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41"/>
      <c r="AV258" s="266"/>
      <c r="AW258" s="17"/>
      <c r="AX258" s="17"/>
      <c r="AY258" s="17"/>
      <c r="AZ258" s="41"/>
      <c r="BA258" s="98"/>
      <c r="BB258" s="101"/>
    </row>
    <row r="259" spans="1:54" x14ac:dyDescent="0.35">
      <c r="A259" s="266"/>
      <c r="B259" s="11">
        <v>18.75</v>
      </c>
      <c r="C259" s="266"/>
      <c r="D259" s="17"/>
      <c r="E259" s="17"/>
      <c r="F259" s="41"/>
      <c r="G259" s="311"/>
      <c r="H259" s="17"/>
      <c r="I259" s="17"/>
      <c r="J259" s="17"/>
      <c r="K259" s="98"/>
      <c r="L259" s="266"/>
      <c r="M259" s="99"/>
      <c r="N259" s="17"/>
      <c r="O259" s="41"/>
      <c r="P259" s="99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41"/>
      <c r="AF259" s="100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1"/>
      <c r="AV259" s="266"/>
      <c r="AW259" s="17"/>
      <c r="AX259" s="17"/>
      <c r="AY259" s="17"/>
      <c r="AZ259" s="41"/>
      <c r="BA259" s="98"/>
      <c r="BB259" s="101"/>
    </row>
    <row r="260" spans="1:54" x14ac:dyDescent="0.35">
      <c r="A260" s="266"/>
      <c r="B260" s="11">
        <v>18.8333333333333</v>
      </c>
      <c r="C260" s="266"/>
      <c r="D260" s="17"/>
      <c r="E260" s="17"/>
      <c r="F260" s="41"/>
      <c r="G260" s="311"/>
      <c r="H260" s="17"/>
      <c r="I260" s="17"/>
      <c r="J260" s="17"/>
      <c r="K260" s="98"/>
      <c r="L260" s="266"/>
      <c r="M260" s="99"/>
      <c r="N260" s="17"/>
      <c r="O260" s="41"/>
      <c r="P260" s="99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41"/>
      <c r="AF260" s="100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41"/>
      <c r="AV260" s="266"/>
      <c r="AW260" s="17"/>
      <c r="AX260" s="17"/>
      <c r="AY260" s="17"/>
      <c r="AZ260" s="41"/>
      <c r="BA260" s="98"/>
      <c r="BB260" s="101"/>
    </row>
    <row r="261" spans="1:54" x14ac:dyDescent="0.35">
      <c r="A261" s="266"/>
      <c r="B261" s="11">
        <v>18.9166666666667</v>
      </c>
      <c r="C261" s="266"/>
      <c r="D261" s="17"/>
      <c r="E261" s="17"/>
      <c r="F261" s="41"/>
      <c r="G261" s="311"/>
      <c r="H261" s="17"/>
      <c r="I261" s="17"/>
      <c r="J261" s="17"/>
      <c r="K261" s="98"/>
      <c r="L261" s="266"/>
      <c r="M261" s="99"/>
      <c r="N261" s="17"/>
      <c r="O261" s="41"/>
      <c r="P261" s="99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41"/>
      <c r="AF261" s="40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41"/>
      <c r="AV261" s="266"/>
      <c r="AW261" s="17"/>
      <c r="AX261" s="17"/>
      <c r="AY261" s="17"/>
      <c r="AZ261" s="41"/>
      <c r="BA261" s="98"/>
      <c r="BB261" s="101"/>
    </row>
    <row r="262" spans="1:54" x14ac:dyDescent="0.35">
      <c r="A262" s="267"/>
      <c r="B262" s="11">
        <v>19</v>
      </c>
      <c r="C262" s="267"/>
      <c r="D262" s="17"/>
      <c r="E262" s="17"/>
      <c r="F262" s="41"/>
      <c r="G262" s="312"/>
      <c r="H262" s="17"/>
      <c r="I262" s="17"/>
      <c r="J262" s="17"/>
      <c r="K262" s="98"/>
      <c r="L262" s="267"/>
      <c r="M262" s="99"/>
      <c r="N262" s="17"/>
      <c r="O262" s="41"/>
      <c r="P262" s="99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41"/>
      <c r="AF262" s="100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41"/>
      <c r="AV262" s="267"/>
      <c r="AW262" s="17"/>
      <c r="AX262" s="17"/>
      <c r="AY262" s="17"/>
      <c r="AZ262" s="41"/>
      <c r="BA262" s="98"/>
      <c r="BB262" s="101"/>
    </row>
    <row r="263" spans="1:54" x14ac:dyDescent="0.35">
      <c r="A263" s="291" t="s">
        <v>92</v>
      </c>
      <c r="B263" s="285"/>
      <c r="C263" s="78" t="e">
        <f>AVERAGE($C$251:$C$262)</f>
        <v>#DIV/0!</v>
      </c>
      <c r="D263" s="78" t="e">
        <f>AVERAGE($D$251:$D$262)</f>
        <v>#DIV/0!</v>
      </c>
      <c r="E263" s="78" t="e">
        <f>AVERAGE($E$252:$E$262)</f>
        <v>#DIV/0!</v>
      </c>
      <c r="F263" s="102" t="e">
        <f>AVERAGE($F$251:$F$262)</f>
        <v>#DIV/0!</v>
      </c>
      <c r="G263" s="77" t="e">
        <f>AVERAGE(G251:G262)</f>
        <v>#DIV/0!</v>
      </c>
      <c r="H263" s="78" t="e">
        <f>AVERAGE($H$251:$H$262)</f>
        <v>#DIV/0!</v>
      </c>
      <c r="I263" s="78" t="e">
        <f>AVERAGE($I$251:$I$262)</f>
        <v>#DIV/0!</v>
      </c>
      <c r="J263" s="78" t="e">
        <f>AVERAGE(J251:J262)</f>
        <v>#DIV/0!</v>
      </c>
      <c r="K263" s="103" t="e">
        <f>AVERAGE($K$251:$K$262)</f>
        <v>#DIV/0!</v>
      </c>
      <c r="L263" s="104">
        <f t="shared" ref="L263:T263" si="38">AVERAGE(L251:L262)</f>
        <v>0</v>
      </c>
      <c r="M263" s="103" t="e">
        <f t="shared" si="38"/>
        <v>#DIV/0!</v>
      </c>
      <c r="N263" s="103" t="e">
        <f t="shared" si="38"/>
        <v>#DIV/0!</v>
      </c>
      <c r="O263" s="102" t="e">
        <f t="shared" si="38"/>
        <v>#DIV/0!</v>
      </c>
      <c r="P263" s="105" t="e">
        <f t="shared" si="38"/>
        <v>#DIV/0!</v>
      </c>
      <c r="Q263" s="78" t="e">
        <f t="shared" si="38"/>
        <v>#DIV/0!</v>
      </c>
      <c r="R263" s="78" t="e">
        <f t="shared" si="38"/>
        <v>#DIV/0!</v>
      </c>
      <c r="S263" s="78" t="e">
        <f t="shared" si="38"/>
        <v>#DIV/0!</v>
      </c>
      <c r="T263" s="78" t="e">
        <f t="shared" si="38"/>
        <v>#DIV/0!</v>
      </c>
      <c r="U263" s="78" t="e">
        <f>AVERAGE(U252:U262)</f>
        <v>#DIV/0!</v>
      </c>
      <c r="V263" s="78" t="e">
        <f t="shared" ref="V263:AD263" si="39">AVERAGE(V251:V262)</f>
        <v>#DIV/0!</v>
      </c>
      <c r="W263" s="78" t="e">
        <f t="shared" si="39"/>
        <v>#DIV/0!</v>
      </c>
      <c r="X263" s="78" t="e">
        <f t="shared" si="39"/>
        <v>#DIV/0!</v>
      </c>
      <c r="Y263" s="78" t="e">
        <f t="shared" si="39"/>
        <v>#DIV/0!</v>
      </c>
      <c r="Z263" s="78" t="e">
        <f t="shared" si="39"/>
        <v>#DIV/0!</v>
      </c>
      <c r="AA263" s="78" t="e">
        <f t="shared" si="39"/>
        <v>#DIV/0!</v>
      </c>
      <c r="AB263" s="78" t="e">
        <f t="shared" si="39"/>
        <v>#DIV/0!</v>
      </c>
      <c r="AC263" s="78" t="e">
        <f t="shared" si="39"/>
        <v>#DIV/0!</v>
      </c>
      <c r="AD263" s="78" t="e">
        <f t="shared" si="39"/>
        <v>#DIV/0!</v>
      </c>
      <c r="AE263" s="102" t="e">
        <f>AVERAGE($AE$251:$AE$262)</f>
        <v>#DIV/0!</v>
      </c>
      <c r="AF263" s="106" t="e">
        <f t="shared" ref="AF263:AM263" si="40">AVERAGE(AF251:AF262)</f>
        <v>#DIV/0!</v>
      </c>
      <c r="AG263" s="78" t="e">
        <f t="shared" si="40"/>
        <v>#DIV/0!</v>
      </c>
      <c r="AH263" s="78" t="e">
        <f t="shared" si="40"/>
        <v>#DIV/0!</v>
      </c>
      <c r="AI263" s="78" t="e">
        <f t="shared" si="40"/>
        <v>#DIV/0!</v>
      </c>
      <c r="AJ263" s="78" t="e">
        <f t="shared" si="40"/>
        <v>#DIV/0!</v>
      </c>
      <c r="AK263" s="78" t="e">
        <f t="shared" si="40"/>
        <v>#DIV/0!</v>
      </c>
      <c r="AL263" s="78" t="e">
        <f t="shared" si="40"/>
        <v>#DIV/0!</v>
      </c>
      <c r="AM263" s="78" t="e">
        <f t="shared" si="40"/>
        <v>#DIV/0!</v>
      </c>
      <c r="AN263" s="78" t="e">
        <f>AVERAGE(AN252:AN262)</f>
        <v>#DIV/0!</v>
      </c>
      <c r="AO263" s="78" t="e">
        <f>AVERAGE(AO251:AO262)</f>
        <v>#DIV/0!</v>
      </c>
      <c r="AP263" s="78" t="e">
        <f>AVERAGE(AP251:AP262)</f>
        <v>#DIV/0!</v>
      </c>
      <c r="AQ263" s="78" t="e">
        <f>AVERAGE(AQ251:AQ262)</f>
        <v>#DIV/0!</v>
      </c>
      <c r="AR263" s="78" t="e">
        <f>AVERAGE(AR251:AR262)</f>
        <v>#DIV/0!</v>
      </c>
      <c r="AS263" s="78" t="e">
        <f>AVERAGE(AS251:AS262)</f>
        <v>#DIV/0!</v>
      </c>
      <c r="AT263" s="78" t="e">
        <f>AVERAGE(AT252:AT262)</f>
        <v>#DIV/0!</v>
      </c>
      <c r="AU263" s="102" t="e">
        <f>AVERAGE($AU$251:$AU$262)</f>
        <v>#DIV/0!</v>
      </c>
      <c r="AV263" s="107" t="e">
        <f>AVERAGE(AV251:AV262)</f>
        <v>#DIV/0!</v>
      </c>
      <c r="AW263" s="78" t="e">
        <f>AVERAGE(AW251:AW262)</f>
        <v>#DIV/0!</v>
      </c>
      <c r="AX263" s="78" t="e">
        <f>AVERAGE(AX251:AX262)</f>
        <v>#DIV/0!</v>
      </c>
      <c r="AY263" s="78" t="e">
        <f>AVERAGE($AY$251:$AY$262)</f>
        <v>#DIV/0!</v>
      </c>
      <c r="AZ263" s="78" t="e">
        <f>AVERAGE(AZ251:AZ262)</f>
        <v>#DIV/0!</v>
      </c>
      <c r="BA263" s="103" t="e">
        <f>AVERAGE(BA251:BA262)</f>
        <v>#DIV/0!</v>
      </c>
      <c r="BB263" s="108" t="e">
        <f>AVERAGE(BB251:BB262)</f>
        <v>#DIV/0!</v>
      </c>
    </row>
    <row r="264" spans="1:54" x14ac:dyDescent="0.35">
      <c r="A264" s="268">
        <v>45312</v>
      </c>
      <c r="B264" s="11">
        <v>19.0833333333333</v>
      </c>
      <c r="C264" s="306"/>
      <c r="D264" s="17"/>
      <c r="E264" s="146"/>
      <c r="F264" s="41"/>
      <c r="G264" s="306"/>
      <c r="H264" s="17"/>
      <c r="I264" s="17"/>
      <c r="J264" s="17"/>
      <c r="K264" s="98"/>
      <c r="L264" s="286">
        <v>0</v>
      </c>
      <c r="M264" s="99"/>
      <c r="N264" s="17"/>
      <c r="O264" s="41"/>
      <c r="P264" s="99"/>
      <c r="Q264" s="17"/>
      <c r="R264" s="17"/>
      <c r="S264" s="17"/>
      <c r="T264" s="17"/>
      <c r="U264" s="17"/>
      <c r="V264" s="40"/>
      <c r="W264" s="17"/>
      <c r="X264" s="17"/>
      <c r="Y264" s="17"/>
      <c r="Z264" s="17"/>
      <c r="AA264" s="17"/>
      <c r="AB264" s="17"/>
      <c r="AC264" s="17"/>
      <c r="AD264" s="17"/>
      <c r="AE264" s="41"/>
      <c r="AF264" s="100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41"/>
      <c r="AV264" s="286"/>
      <c r="AW264" s="17"/>
      <c r="AX264" s="17"/>
      <c r="AY264" s="17"/>
      <c r="AZ264" s="41"/>
      <c r="BA264" s="98"/>
      <c r="BB264" s="101"/>
    </row>
    <row r="265" spans="1:54" x14ac:dyDescent="0.35">
      <c r="A265" s="266"/>
      <c r="B265" s="11">
        <v>19.1666666666667</v>
      </c>
      <c r="C265" s="266"/>
      <c r="D265" s="17"/>
      <c r="E265" s="17"/>
      <c r="F265" s="41"/>
      <c r="G265" s="311"/>
      <c r="H265" s="17"/>
      <c r="I265" s="17"/>
      <c r="J265" s="17"/>
      <c r="K265" s="98"/>
      <c r="L265" s="266"/>
      <c r="M265" s="99"/>
      <c r="N265" s="17"/>
      <c r="O265" s="41"/>
      <c r="P265" s="15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41"/>
      <c r="AF265" s="100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1"/>
      <c r="AV265" s="266"/>
      <c r="AW265" s="17"/>
      <c r="AX265" s="17"/>
      <c r="AY265" s="17"/>
      <c r="AZ265" s="41"/>
      <c r="BA265" s="98"/>
      <c r="BB265" s="101"/>
    </row>
    <row r="266" spans="1:54" x14ac:dyDescent="0.35">
      <c r="A266" s="266"/>
      <c r="B266" s="11">
        <v>19.25</v>
      </c>
      <c r="C266" s="266"/>
      <c r="D266" s="17"/>
      <c r="E266" s="146"/>
      <c r="F266" s="41"/>
      <c r="G266" s="311"/>
      <c r="H266" s="17"/>
      <c r="I266" s="17"/>
      <c r="J266" s="17"/>
      <c r="K266" s="98"/>
      <c r="L266" s="266"/>
      <c r="M266" s="99"/>
      <c r="N266" s="17"/>
      <c r="O266" s="41"/>
      <c r="P266" s="99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41"/>
      <c r="AF266" s="100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41"/>
      <c r="AV266" s="266"/>
      <c r="AW266" s="17"/>
      <c r="AX266" s="17"/>
      <c r="AY266" s="17"/>
      <c r="AZ266" s="41"/>
      <c r="BA266" s="98"/>
      <c r="BB266" s="101"/>
    </row>
    <row r="267" spans="1:54" x14ac:dyDescent="0.35">
      <c r="A267" s="266"/>
      <c r="B267" s="11">
        <v>19.3333333333333</v>
      </c>
      <c r="C267" s="266"/>
      <c r="D267" s="17"/>
      <c r="E267" s="17"/>
      <c r="F267" s="41"/>
      <c r="G267" s="311"/>
      <c r="H267" s="17"/>
      <c r="I267" s="17"/>
      <c r="J267" s="17"/>
      <c r="K267" s="98"/>
      <c r="L267" s="266"/>
      <c r="M267" s="99"/>
      <c r="N267" s="17"/>
      <c r="O267" s="41"/>
      <c r="P267" s="99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41"/>
      <c r="AF267" s="100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41"/>
      <c r="AV267" s="266"/>
      <c r="AW267" s="17"/>
      <c r="AX267" s="17"/>
      <c r="AY267" s="17"/>
      <c r="AZ267" s="41"/>
      <c r="BA267" s="98"/>
      <c r="BB267" s="101"/>
    </row>
    <row r="268" spans="1:54" x14ac:dyDescent="0.35">
      <c r="A268" s="266"/>
      <c r="B268" s="11">
        <v>19.4166666666667</v>
      </c>
      <c r="C268" s="266"/>
      <c r="D268" s="17"/>
      <c r="E268" s="17"/>
      <c r="F268" s="41"/>
      <c r="G268" s="311"/>
      <c r="H268" s="17"/>
      <c r="I268" s="17"/>
      <c r="J268" s="17"/>
      <c r="K268" s="98"/>
      <c r="L268" s="266"/>
      <c r="M268" s="99"/>
      <c r="N268" s="17"/>
      <c r="O268" s="41"/>
      <c r="P268" s="99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41"/>
      <c r="AF268" s="100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41"/>
      <c r="AV268" s="266"/>
      <c r="AW268" s="17"/>
      <c r="AX268" s="17"/>
      <c r="AY268" s="17"/>
      <c r="AZ268" s="41"/>
      <c r="BA268" s="98"/>
      <c r="BB268" s="101"/>
    </row>
    <row r="269" spans="1:54" x14ac:dyDescent="0.35">
      <c r="A269" s="266"/>
      <c r="B269" s="11">
        <v>19.5</v>
      </c>
      <c r="C269" s="266"/>
      <c r="D269" s="17"/>
      <c r="E269" s="17"/>
      <c r="F269" s="41"/>
      <c r="G269" s="311"/>
      <c r="H269" s="17"/>
      <c r="I269" s="17"/>
      <c r="J269" s="17"/>
      <c r="K269" s="98"/>
      <c r="L269" s="266"/>
      <c r="M269" s="99"/>
      <c r="N269" s="17"/>
      <c r="O269" s="41"/>
      <c r="P269" s="99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41"/>
      <c r="AF269" s="100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1"/>
      <c r="AV269" s="266"/>
      <c r="AW269" s="17"/>
      <c r="AX269" s="17"/>
      <c r="AY269" s="17"/>
      <c r="AZ269" s="41"/>
      <c r="BA269" s="98"/>
      <c r="BB269" s="101"/>
    </row>
    <row r="270" spans="1:54" x14ac:dyDescent="0.35">
      <c r="A270" s="266"/>
      <c r="B270" s="11">
        <v>19.5833333333333</v>
      </c>
      <c r="C270" s="266"/>
      <c r="D270" s="17"/>
      <c r="E270" s="17"/>
      <c r="F270" s="41"/>
      <c r="G270" s="311"/>
      <c r="H270" s="17"/>
      <c r="I270" s="17"/>
      <c r="J270" s="17"/>
      <c r="K270" s="98"/>
      <c r="L270" s="266"/>
      <c r="M270" s="99"/>
      <c r="N270" s="17"/>
      <c r="O270" s="41"/>
      <c r="P270" s="99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41"/>
      <c r="AF270" s="100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41"/>
      <c r="AV270" s="266"/>
      <c r="AW270" s="17"/>
      <c r="AX270" s="17"/>
      <c r="AY270" s="17"/>
      <c r="AZ270" s="41"/>
      <c r="BA270" s="98"/>
      <c r="BB270" s="101"/>
    </row>
    <row r="271" spans="1:54" x14ac:dyDescent="0.35">
      <c r="A271" s="266"/>
      <c r="B271" s="11">
        <v>19.6666666666667</v>
      </c>
      <c r="C271" s="266"/>
      <c r="D271" s="17"/>
      <c r="E271" s="17"/>
      <c r="F271" s="41"/>
      <c r="G271" s="311"/>
      <c r="H271" s="17"/>
      <c r="I271" s="17"/>
      <c r="J271" s="17"/>
      <c r="K271" s="98"/>
      <c r="L271" s="266"/>
      <c r="M271" s="99"/>
      <c r="N271" s="17"/>
      <c r="O271" s="41"/>
      <c r="P271" s="99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41"/>
      <c r="AF271" s="100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1"/>
      <c r="AV271" s="266"/>
      <c r="AW271" s="17"/>
      <c r="AX271" s="17"/>
      <c r="AY271" s="17"/>
      <c r="AZ271" s="41"/>
      <c r="BA271" s="98"/>
      <c r="BB271" s="101"/>
    </row>
    <row r="272" spans="1:54" x14ac:dyDescent="0.35">
      <c r="A272" s="266"/>
      <c r="B272" s="11">
        <v>19.75</v>
      </c>
      <c r="C272" s="266"/>
      <c r="D272" s="17"/>
      <c r="E272" s="17"/>
      <c r="F272" s="41"/>
      <c r="G272" s="311"/>
      <c r="H272" s="17"/>
      <c r="I272" s="17"/>
      <c r="J272" s="17"/>
      <c r="K272" s="98"/>
      <c r="L272" s="266"/>
      <c r="M272" s="99"/>
      <c r="N272" s="17"/>
      <c r="O272" s="41"/>
      <c r="P272" s="99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41"/>
      <c r="AF272" s="100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41"/>
      <c r="AV272" s="266"/>
      <c r="AW272" s="17"/>
      <c r="AX272" s="17"/>
      <c r="AY272" s="17"/>
      <c r="AZ272" s="41"/>
      <c r="BA272" s="98"/>
      <c r="BB272" s="101"/>
    </row>
    <row r="273" spans="1:54" x14ac:dyDescent="0.35">
      <c r="A273" s="266"/>
      <c r="B273" s="11">
        <v>19.8333333333333</v>
      </c>
      <c r="C273" s="266"/>
      <c r="D273" s="17"/>
      <c r="E273" s="17"/>
      <c r="F273" s="41"/>
      <c r="G273" s="311"/>
      <c r="H273" s="17"/>
      <c r="I273" s="17"/>
      <c r="J273" s="17"/>
      <c r="K273" s="98"/>
      <c r="L273" s="266"/>
      <c r="M273" s="99"/>
      <c r="N273" s="17"/>
      <c r="O273" s="41"/>
      <c r="P273" s="99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40"/>
      <c r="AF273" s="100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41"/>
      <c r="AV273" s="266"/>
      <c r="AW273" s="17"/>
      <c r="AX273" s="17"/>
      <c r="AY273" s="17"/>
      <c r="AZ273" s="40"/>
      <c r="BA273" s="98"/>
      <c r="BB273" s="101"/>
    </row>
    <row r="274" spans="1:54" x14ac:dyDescent="0.35">
      <c r="A274" s="266"/>
      <c r="B274" s="11">
        <v>19.9166666666667</v>
      </c>
      <c r="C274" s="266"/>
      <c r="D274" s="17"/>
      <c r="E274" s="17"/>
      <c r="F274" s="41"/>
      <c r="G274" s="311"/>
      <c r="H274" s="17"/>
      <c r="I274" s="17"/>
      <c r="J274" s="17"/>
      <c r="K274" s="98"/>
      <c r="L274" s="266"/>
      <c r="M274" s="99"/>
      <c r="N274" s="17"/>
      <c r="O274" s="41"/>
      <c r="P274" s="99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41"/>
      <c r="AF274" s="100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41"/>
      <c r="AV274" s="266"/>
      <c r="AW274" s="17"/>
      <c r="AX274" s="17"/>
      <c r="AY274" s="17"/>
      <c r="AZ274" s="41"/>
      <c r="BA274" s="98"/>
      <c r="BB274" s="101"/>
    </row>
    <row r="275" spans="1:54" x14ac:dyDescent="0.35">
      <c r="A275" s="267"/>
      <c r="B275" s="11">
        <v>20</v>
      </c>
      <c r="C275" s="267"/>
      <c r="D275" s="17"/>
      <c r="E275" s="17"/>
      <c r="F275" s="41"/>
      <c r="G275" s="312"/>
      <c r="H275" s="17"/>
      <c r="I275" s="17"/>
      <c r="J275" s="17"/>
      <c r="K275" s="98"/>
      <c r="L275" s="267"/>
      <c r="M275" s="99"/>
      <c r="N275" s="17"/>
      <c r="O275" s="41"/>
      <c r="P275" s="145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41"/>
      <c r="AF275" s="100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1"/>
      <c r="AV275" s="267"/>
      <c r="AW275" s="17"/>
      <c r="AX275" s="17"/>
      <c r="AY275" s="17"/>
      <c r="AZ275" s="41"/>
      <c r="BA275" s="98"/>
      <c r="BB275" s="101"/>
    </row>
    <row r="276" spans="1:54" x14ac:dyDescent="0.35">
      <c r="A276" s="291" t="s">
        <v>92</v>
      </c>
      <c r="B276" s="285"/>
      <c r="C276" s="78" t="e">
        <f>AVERAGE($C$264:$C$275)</f>
        <v>#DIV/0!</v>
      </c>
      <c r="D276" s="78" t="e">
        <f>AVERAGE($D$264:$D$275)</f>
        <v>#DIV/0!</v>
      </c>
      <c r="E276" s="78" t="e">
        <f>AVERAGE($E$265:$E$275)</f>
        <v>#DIV/0!</v>
      </c>
      <c r="F276" s="102" t="e">
        <f>AVERAGE($F$264:$F$275)</f>
        <v>#DIV/0!</v>
      </c>
      <c r="G276" s="77" t="e">
        <f>AVERAGE(G264:G275)</f>
        <v>#DIV/0!</v>
      </c>
      <c r="H276" s="78" t="e">
        <f>AVERAGE($H$264:$H$275)</f>
        <v>#DIV/0!</v>
      </c>
      <c r="I276" s="78" t="e">
        <f>AVERAGE($I$264:$I$275)</f>
        <v>#DIV/0!</v>
      </c>
      <c r="J276" s="78" t="e">
        <f>AVERAGE(J264:J275)</f>
        <v>#DIV/0!</v>
      </c>
      <c r="K276" s="103" t="e">
        <f>AVERAGE($K$264:$K$275)</f>
        <v>#DIV/0!</v>
      </c>
      <c r="L276" s="104">
        <f>AVERAGE(L264:L275)</f>
        <v>0</v>
      </c>
      <c r="M276" s="103" t="e">
        <f>AVERAGE(M264:M275)</f>
        <v>#DIV/0!</v>
      </c>
      <c r="N276" s="103" t="e">
        <f>AVERAGE(N264:N275)</f>
        <v>#DIV/0!</v>
      </c>
      <c r="O276" s="102" t="e">
        <f>AVERAGE(O264:O275)</f>
        <v>#DIV/0!</v>
      </c>
      <c r="P276" s="105" t="e">
        <f>AVERAGE(P264:P275)</f>
        <v>#DIV/0!</v>
      </c>
      <c r="Q276" s="78" t="e">
        <f>AVERAGE(Q265:Q275)</f>
        <v>#DIV/0!</v>
      </c>
      <c r="R276" s="78" t="e">
        <f>AVERAGE(R264:R275)</f>
        <v>#DIV/0!</v>
      </c>
      <c r="S276" s="78" t="e">
        <f>AVERAGE(S264:S275)</f>
        <v>#DIV/0!</v>
      </c>
      <c r="T276" s="78" t="e">
        <f>AVERAGE(T264:T275)</f>
        <v>#DIV/0!</v>
      </c>
      <c r="U276" s="78" t="e">
        <f>AVERAGE(U264:U275)</f>
        <v>#DIV/0!</v>
      </c>
      <c r="V276" s="78" t="e">
        <f>AVERAGE(V265:V275)</f>
        <v>#DIV/0!</v>
      </c>
      <c r="W276" s="78" t="e">
        <f>AVERAGE(W265:W275)</f>
        <v>#DIV/0!</v>
      </c>
      <c r="X276" s="78" t="e">
        <f t="shared" ref="X276:AD276" si="41">AVERAGE(X264:X275)</f>
        <v>#DIV/0!</v>
      </c>
      <c r="Y276" s="78" t="e">
        <f t="shared" si="41"/>
        <v>#DIV/0!</v>
      </c>
      <c r="Z276" s="78" t="e">
        <f t="shared" si="41"/>
        <v>#DIV/0!</v>
      </c>
      <c r="AA276" s="78" t="e">
        <f t="shared" si="41"/>
        <v>#DIV/0!</v>
      </c>
      <c r="AB276" s="78" t="e">
        <f t="shared" si="41"/>
        <v>#DIV/0!</v>
      </c>
      <c r="AC276" s="78" t="e">
        <f t="shared" si="41"/>
        <v>#DIV/0!</v>
      </c>
      <c r="AD276" s="78" t="e">
        <f t="shared" si="41"/>
        <v>#DIV/0!</v>
      </c>
      <c r="AE276" s="102" t="e">
        <f>AVERAGE($AE$264:$AE$275)</f>
        <v>#DIV/0!</v>
      </c>
      <c r="AF276" s="106" t="e">
        <f t="shared" ref="AF276:AT276" si="42">AVERAGE(AF264:AF275)</f>
        <v>#DIV/0!</v>
      </c>
      <c r="AG276" s="78" t="e">
        <f t="shared" si="42"/>
        <v>#DIV/0!</v>
      </c>
      <c r="AH276" s="78" t="e">
        <f t="shared" si="42"/>
        <v>#DIV/0!</v>
      </c>
      <c r="AI276" s="78" t="e">
        <f t="shared" si="42"/>
        <v>#DIV/0!</v>
      </c>
      <c r="AJ276" s="78" t="e">
        <f t="shared" si="42"/>
        <v>#DIV/0!</v>
      </c>
      <c r="AK276" s="78" t="e">
        <f t="shared" si="42"/>
        <v>#DIV/0!</v>
      </c>
      <c r="AL276" s="78" t="e">
        <f t="shared" si="42"/>
        <v>#DIV/0!</v>
      </c>
      <c r="AM276" s="78" t="e">
        <f t="shared" si="42"/>
        <v>#DIV/0!</v>
      </c>
      <c r="AN276" s="78" t="e">
        <f t="shared" si="42"/>
        <v>#DIV/0!</v>
      </c>
      <c r="AO276" s="78" t="e">
        <f t="shared" si="42"/>
        <v>#DIV/0!</v>
      </c>
      <c r="AP276" s="78" t="e">
        <f t="shared" si="42"/>
        <v>#DIV/0!</v>
      </c>
      <c r="AQ276" s="78" t="e">
        <f t="shared" si="42"/>
        <v>#DIV/0!</v>
      </c>
      <c r="AR276" s="78" t="e">
        <f t="shared" si="42"/>
        <v>#DIV/0!</v>
      </c>
      <c r="AS276" s="78" t="e">
        <f t="shared" si="42"/>
        <v>#DIV/0!</v>
      </c>
      <c r="AT276" s="78" t="e">
        <f t="shared" si="42"/>
        <v>#DIV/0!</v>
      </c>
      <c r="AU276" s="102" t="e">
        <f>AVERAGE($AU$264:$AU$275)</f>
        <v>#DIV/0!</v>
      </c>
      <c r="AV276" s="107" t="e">
        <f>AVERAGE(AV264:AV275)</f>
        <v>#DIV/0!</v>
      </c>
      <c r="AW276" s="78" t="e">
        <f>AVERAGE(AW264:AW275)</f>
        <v>#DIV/0!</v>
      </c>
      <c r="AX276" s="78" t="e">
        <f>AVERAGE(AX264:AX275)</f>
        <v>#DIV/0!</v>
      </c>
      <c r="AY276" s="78" t="e">
        <f>AVERAGE($AY$264:$AY$275)</f>
        <v>#DIV/0!</v>
      </c>
      <c r="AZ276" s="78" t="e">
        <f>AVERAGE(AZ264:AZ275)</f>
        <v>#DIV/0!</v>
      </c>
      <c r="BA276" s="103" t="e">
        <f>AVERAGE(BA264:BA275)</f>
        <v>#DIV/0!</v>
      </c>
      <c r="BB276" s="108" t="e">
        <f>AVERAGE(BB264:BB275)</f>
        <v>#DIV/0!</v>
      </c>
    </row>
    <row r="277" spans="1:54" x14ac:dyDescent="0.35">
      <c r="A277" s="268">
        <v>45313</v>
      </c>
      <c r="B277" s="11">
        <v>20.0833333333333</v>
      </c>
      <c r="C277" s="306"/>
      <c r="D277" s="17"/>
      <c r="E277" s="17"/>
      <c r="F277" s="41"/>
      <c r="G277" s="306"/>
      <c r="H277" s="17"/>
      <c r="I277" s="17"/>
      <c r="J277" s="17"/>
      <c r="K277" s="98"/>
      <c r="L277" s="286">
        <v>0</v>
      </c>
      <c r="M277" s="99"/>
      <c r="N277" s="17"/>
      <c r="O277" s="41"/>
      <c r="P277" s="99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40"/>
      <c r="AF277" s="100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1"/>
      <c r="AV277" s="286"/>
      <c r="AW277" s="17"/>
      <c r="AX277" s="17"/>
      <c r="AY277" s="17"/>
      <c r="AZ277" s="40"/>
      <c r="BA277" s="98"/>
      <c r="BB277" s="101"/>
    </row>
    <row r="278" spans="1:54" x14ac:dyDescent="0.35">
      <c r="A278" s="266"/>
      <c r="B278" s="11">
        <v>20.1666666666667</v>
      </c>
      <c r="C278" s="266"/>
      <c r="D278" s="17"/>
      <c r="E278" s="17"/>
      <c r="F278" s="41"/>
      <c r="G278" s="311"/>
      <c r="H278" s="17"/>
      <c r="I278" s="17"/>
      <c r="J278" s="17"/>
      <c r="K278" s="98"/>
      <c r="L278" s="266"/>
      <c r="M278" s="99"/>
      <c r="N278" s="17"/>
      <c r="O278" s="41"/>
      <c r="P278" s="99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41"/>
      <c r="AF278" s="100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41"/>
      <c r="AV278" s="266"/>
      <c r="AW278" s="17"/>
      <c r="AX278" s="17"/>
      <c r="AY278" s="17"/>
      <c r="AZ278" s="41"/>
      <c r="BA278" s="98"/>
      <c r="BB278" s="101"/>
    </row>
    <row r="279" spans="1:54" x14ac:dyDescent="0.35">
      <c r="A279" s="266"/>
      <c r="B279" s="11">
        <v>20.25</v>
      </c>
      <c r="C279" s="266"/>
      <c r="D279" s="17"/>
      <c r="E279" s="17"/>
      <c r="F279" s="41"/>
      <c r="G279" s="311"/>
      <c r="H279" s="17"/>
      <c r="I279" s="17"/>
      <c r="J279" s="17"/>
      <c r="K279" s="98"/>
      <c r="L279" s="266"/>
      <c r="M279" s="99"/>
      <c r="N279" s="17"/>
      <c r="O279" s="41"/>
      <c r="P279" s="99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41"/>
      <c r="AF279" s="100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41"/>
      <c r="AV279" s="266"/>
      <c r="AW279" s="17"/>
      <c r="AX279" s="17"/>
      <c r="AY279" s="17"/>
      <c r="AZ279" s="41"/>
      <c r="BA279" s="98"/>
      <c r="BB279" s="101"/>
    </row>
    <row r="280" spans="1:54" x14ac:dyDescent="0.35">
      <c r="A280" s="266"/>
      <c r="B280" s="11">
        <v>20.3333333333333</v>
      </c>
      <c r="C280" s="266"/>
      <c r="D280" s="17"/>
      <c r="E280" s="17"/>
      <c r="F280" s="41"/>
      <c r="G280" s="311"/>
      <c r="H280" s="17"/>
      <c r="I280" s="17"/>
      <c r="J280" s="17"/>
      <c r="K280" s="98"/>
      <c r="L280" s="266"/>
      <c r="M280" s="99"/>
      <c r="N280" s="17"/>
      <c r="O280" s="41"/>
      <c r="P280" s="99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41"/>
      <c r="AF280" s="100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41"/>
      <c r="AV280" s="266"/>
      <c r="AW280" s="17"/>
      <c r="AX280" s="17"/>
      <c r="AY280" s="17"/>
      <c r="AZ280" s="41"/>
      <c r="BA280" s="98"/>
      <c r="BB280" s="101"/>
    </row>
    <row r="281" spans="1:54" x14ac:dyDescent="0.35">
      <c r="A281" s="266"/>
      <c r="B281" s="11">
        <v>20.4166666666667</v>
      </c>
      <c r="C281" s="266"/>
      <c r="D281" s="17"/>
      <c r="E281" s="17"/>
      <c r="F281" s="41"/>
      <c r="G281" s="311"/>
      <c r="H281" s="17"/>
      <c r="I281" s="17"/>
      <c r="J281" s="17"/>
      <c r="K281" s="98"/>
      <c r="L281" s="266"/>
      <c r="M281" s="99"/>
      <c r="N281" s="17"/>
      <c r="O281" s="41"/>
      <c r="P281" s="99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41"/>
      <c r="AF281" s="100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1"/>
      <c r="AV281" s="266"/>
      <c r="AW281" s="17"/>
      <c r="AX281" s="17"/>
      <c r="AY281" s="17"/>
      <c r="AZ281" s="41"/>
      <c r="BA281" s="98"/>
      <c r="BB281" s="101"/>
    </row>
    <row r="282" spans="1:54" x14ac:dyDescent="0.35">
      <c r="A282" s="266"/>
      <c r="B282" s="11">
        <v>20.5</v>
      </c>
      <c r="C282" s="266"/>
      <c r="D282" s="17"/>
      <c r="E282" s="17"/>
      <c r="F282" s="145"/>
      <c r="G282" s="311"/>
      <c r="H282" s="17"/>
      <c r="I282" s="17"/>
      <c r="J282" s="17"/>
      <c r="K282" s="98"/>
      <c r="L282" s="266"/>
      <c r="M282" s="99"/>
      <c r="N282" s="17"/>
      <c r="O282" s="41"/>
      <c r="P282" s="99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41"/>
      <c r="AF282" s="100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41"/>
      <c r="AV282" s="266"/>
      <c r="AW282" s="17"/>
      <c r="AX282" s="17"/>
      <c r="AY282" s="17"/>
      <c r="AZ282" s="41"/>
      <c r="BA282" s="98"/>
      <c r="BB282" s="101"/>
    </row>
    <row r="283" spans="1:54" x14ac:dyDescent="0.35">
      <c r="A283" s="266"/>
      <c r="B283" s="11">
        <v>20.5833333333333</v>
      </c>
      <c r="C283" s="266"/>
      <c r="D283" s="17"/>
      <c r="E283" s="17"/>
      <c r="F283" s="41"/>
      <c r="G283" s="311"/>
      <c r="H283" s="17"/>
      <c r="I283" s="17"/>
      <c r="J283" s="17"/>
      <c r="K283" s="98"/>
      <c r="L283" s="266"/>
      <c r="M283" s="99"/>
      <c r="N283" s="17"/>
      <c r="O283" s="41"/>
      <c r="P283" s="99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41"/>
      <c r="AF283" s="100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1"/>
      <c r="AV283" s="266"/>
      <c r="AW283" s="17"/>
      <c r="AX283" s="17"/>
      <c r="AY283" s="17"/>
      <c r="AZ283" s="41"/>
      <c r="BA283" s="98"/>
      <c r="BB283" s="101"/>
    </row>
    <row r="284" spans="1:54" x14ac:dyDescent="0.35">
      <c r="A284" s="266"/>
      <c r="B284" s="11">
        <v>20.6666666666667</v>
      </c>
      <c r="C284" s="266"/>
      <c r="D284" s="17"/>
      <c r="E284" s="17"/>
      <c r="F284" s="41"/>
      <c r="G284" s="311"/>
      <c r="H284" s="17"/>
      <c r="I284" s="17"/>
      <c r="J284" s="17"/>
      <c r="K284" s="98"/>
      <c r="L284" s="266"/>
      <c r="M284" s="99"/>
      <c r="N284" s="17"/>
      <c r="O284" s="41"/>
      <c r="P284" s="99"/>
      <c r="Q284" s="17"/>
      <c r="R284" s="17"/>
      <c r="S284" s="17"/>
      <c r="T284" s="17"/>
      <c r="U284" s="17"/>
      <c r="V284" s="17"/>
      <c r="W284" s="17"/>
      <c r="X284" s="17"/>
      <c r="Y284" s="40"/>
      <c r="Z284" s="17"/>
      <c r="AA284" s="17"/>
      <c r="AB284" s="17"/>
      <c r="AC284" s="17"/>
      <c r="AD284" s="17"/>
      <c r="AE284" s="41"/>
      <c r="AF284" s="100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41"/>
      <c r="AV284" s="266"/>
      <c r="AW284" s="17"/>
      <c r="AX284" s="17"/>
      <c r="AY284" s="17"/>
      <c r="AZ284" s="41"/>
      <c r="BA284" s="98"/>
      <c r="BB284" s="101"/>
    </row>
    <row r="285" spans="1:54" x14ac:dyDescent="0.35">
      <c r="A285" s="266"/>
      <c r="B285" s="11">
        <v>20.75</v>
      </c>
      <c r="C285" s="266"/>
      <c r="D285" s="17"/>
      <c r="E285" s="17"/>
      <c r="F285" s="41"/>
      <c r="G285" s="311"/>
      <c r="H285" s="17"/>
      <c r="I285" s="17"/>
      <c r="J285" s="17"/>
      <c r="K285" s="98"/>
      <c r="L285" s="266"/>
      <c r="M285" s="99"/>
      <c r="N285" s="17"/>
      <c r="O285" s="41"/>
      <c r="P285" s="99"/>
      <c r="Q285" s="143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41"/>
      <c r="AF285" s="100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41"/>
      <c r="AV285" s="266"/>
      <c r="AW285" s="17"/>
      <c r="AX285" s="17"/>
      <c r="AY285" s="17"/>
      <c r="AZ285" s="41"/>
      <c r="BA285" s="98"/>
      <c r="BB285" s="101"/>
    </row>
    <row r="286" spans="1:54" x14ac:dyDescent="0.35">
      <c r="A286" s="266"/>
      <c r="B286" s="11">
        <v>20.8333333333333</v>
      </c>
      <c r="C286" s="266"/>
      <c r="D286" s="17"/>
      <c r="E286" s="17"/>
      <c r="F286" s="41"/>
      <c r="G286" s="311"/>
      <c r="H286" s="17"/>
      <c r="I286" s="17"/>
      <c r="J286" s="17"/>
      <c r="K286" s="98"/>
      <c r="L286" s="266"/>
      <c r="M286" s="99"/>
      <c r="N286" s="17"/>
      <c r="O286" s="41"/>
      <c r="P286" s="99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41"/>
      <c r="AF286" s="100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41"/>
      <c r="AV286" s="266"/>
      <c r="AW286" s="17"/>
      <c r="AX286" s="17"/>
      <c r="AY286" s="17"/>
      <c r="AZ286" s="41"/>
      <c r="BA286" s="98"/>
      <c r="BB286" s="101"/>
    </row>
    <row r="287" spans="1:54" x14ac:dyDescent="0.35">
      <c r="A287" s="266"/>
      <c r="B287" s="11">
        <v>20.9166666666667</v>
      </c>
      <c r="C287" s="266"/>
      <c r="D287" s="17"/>
      <c r="E287" s="17"/>
      <c r="F287" s="41"/>
      <c r="G287" s="311"/>
      <c r="H287" s="17"/>
      <c r="I287" s="17"/>
      <c r="J287" s="17"/>
      <c r="K287" s="98"/>
      <c r="L287" s="266"/>
      <c r="M287" s="99"/>
      <c r="N287" s="17"/>
      <c r="O287" s="41"/>
      <c r="P287" s="99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41"/>
      <c r="AF287" s="100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1"/>
      <c r="AV287" s="266"/>
      <c r="AW287" s="17"/>
      <c r="AX287" s="17"/>
      <c r="AY287" s="17"/>
      <c r="AZ287" s="41"/>
      <c r="BA287" s="98"/>
      <c r="BB287" s="101"/>
    </row>
    <row r="288" spans="1:54" x14ac:dyDescent="0.35">
      <c r="A288" s="267"/>
      <c r="B288" s="11">
        <v>21</v>
      </c>
      <c r="C288" s="267"/>
      <c r="D288" s="17"/>
      <c r="E288" s="17"/>
      <c r="F288" s="41"/>
      <c r="G288" s="312"/>
      <c r="H288" s="145"/>
      <c r="I288" s="17"/>
      <c r="J288" s="17"/>
      <c r="K288" s="98"/>
      <c r="L288" s="267"/>
      <c r="M288" s="99"/>
      <c r="N288" s="17"/>
      <c r="O288" s="41"/>
      <c r="P288" s="99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41"/>
      <c r="AF288" s="100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41"/>
      <c r="AV288" s="267"/>
      <c r="AW288" s="17"/>
      <c r="AX288" s="17"/>
      <c r="AY288" s="17"/>
      <c r="AZ288" s="41"/>
      <c r="BA288" s="98"/>
      <c r="BB288" s="101"/>
    </row>
    <row r="289" spans="1:54" x14ac:dyDescent="0.35">
      <c r="A289" s="291" t="s">
        <v>92</v>
      </c>
      <c r="B289" s="285"/>
      <c r="C289" s="78" t="e">
        <f>AVERAGE($C$277:$C$288)</f>
        <v>#DIV/0!</v>
      </c>
      <c r="D289" s="78" t="e">
        <f>AVERAGE($D$277:$D$288)</f>
        <v>#DIV/0!</v>
      </c>
      <c r="E289" s="78" t="e">
        <f>AVERAGE($E$277:$E$288)</f>
        <v>#DIV/0!</v>
      </c>
      <c r="F289" s="102" t="e">
        <f>AVERAGE($F$277:$F$288)</f>
        <v>#DIV/0!</v>
      </c>
      <c r="G289" s="77" t="e">
        <f>AVERAGE(G277:G288)</f>
        <v>#DIV/0!</v>
      </c>
      <c r="H289" s="78" t="e">
        <f>AVERAGE($H$277:$H$288)</f>
        <v>#DIV/0!</v>
      </c>
      <c r="I289" s="78" t="e">
        <f>AVERAGE($I$277:$I$288)</f>
        <v>#DIV/0!</v>
      </c>
      <c r="J289" s="78" t="e">
        <f>AVERAGE(J277:J288)</f>
        <v>#DIV/0!</v>
      </c>
      <c r="K289" s="103" t="e">
        <f>AVERAGE($K$277:$K$288)</f>
        <v>#DIV/0!</v>
      </c>
      <c r="L289" s="104">
        <f t="shared" ref="L289:AD289" si="43">AVERAGE(L277:L288)</f>
        <v>0</v>
      </c>
      <c r="M289" s="103" t="e">
        <f t="shared" si="43"/>
        <v>#DIV/0!</v>
      </c>
      <c r="N289" s="103" t="e">
        <f t="shared" si="43"/>
        <v>#DIV/0!</v>
      </c>
      <c r="O289" s="102" t="e">
        <f t="shared" si="43"/>
        <v>#DIV/0!</v>
      </c>
      <c r="P289" s="105" t="e">
        <f t="shared" si="43"/>
        <v>#DIV/0!</v>
      </c>
      <c r="Q289" s="78" t="e">
        <f t="shared" si="43"/>
        <v>#DIV/0!</v>
      </c>
      <c r="R289" s="78" t="e">
        <f t="shared" si="43"/>
        <v>#DIV/0!</v>
      </c>
      <c r="S289" s="78" t="e">
        <f t="shared" si="43"/>
        <v>#DIV/0!</v>
      </c>
      <c r="T289" s="78" t="e">
        <f t="shared" si="43"/>
        <v>#DIV/0!</v>
      </c>
      <c r="U289" s="78" t="e">
        <f t="shared" si="43"/>
        <v>#DIV/0!</v>
      </c>
      <c r="V289" s="78" t="e">
        <f t="shared" si="43"/>
        <v>#DIV/0!</v>
      </c>
      <c r="W289" s="78" t="e">
        <f t="shared" si="43"/>
        <v>#DIV/0!</v>
      </c>
      <c r="X289" s="78" t="e">
        <f t="shared" si="43"/>
        <v>#DIV/0!</v>
      </c>
      <c r="Y289" s="78" t="e">
        <f t="shared" si="43"/>
        <v>#DIV/0!</v>
      </c>
      <c r="Z289" s="78" t="e">
        <f t="shared" si="43"/>
        <v>#DIV/0!</v>
      </c>
      <c r="AA289" s="78" t="e">
        <f t="shared" si="43"/>
        <v>#DIV/0!</v>
      </c>
      <c r="AB289" s="78" t="e">
        <f t="shared" si="43"/>
        <v>#DIV/0!</v>
      </c>
      <c r="AC289" s="78" t="e">
        <f t="shared" si="43"/>
        <v>#DIV/0!</v>
      </c>
      <c r="AD289" s="78" t="e">
        <f t="shared" si="43"/>
        <v>#DIV/0!</v>
      </c>
      <c r="AE289" s="102" t="e">
        <f>AVERAGE($AE$278:$AE$288)</f>
        <v>#DIV/0!</v>
      </c>
      <c r="AF289" s="106" t="e">
        <f t="shared" ref="AF289:AT289" si="44">AVERAGE(AF277:AF288)</f>
        <v>#DIV/0!</v>
      </c>
      <c r="AG289" s="78" t="e">
        <f t="shared" si="44"/>
        <v>#DIV/0!</v>
      </c>
      <c r="AH289" s="78" t="e">
        <f t="shared" si="44"/>
        <v>#DIV/0!</v>
      </c>
      <c r="AI289" s="78" t="e">
        <f t="shared" si="44"/>
        <v>#DIV/0!</v>
      </c>
      <c r="AJ289" s="78" t="e">
        <f t="shared" si="44"/>
        <v>#DIV/0!</v>
      </c>
      <c r="AK289" s="78" t="e">
        <f t="shared" si="44"/>
        <v>#DIV/0!</v>
      </c>
      <c r="AL289" s="78" t="e">
        <f t="shared" si="44"/>
        <v>#DIV/0!</v>
      </c>
      <c r="AM289" s="78" t="e">
        <f t="shared" si="44"/>
        <v>#DIV/0!</v>
      </c>
      <c r="AN289" s="78" t="e">
        <f t="shared" si="44"/>
        <v>#DIV/0!</v>
      </c>
      <c r="AO289" s="78" t="e">
        <f t="shared" si="44"/>
        <v>#DIV/0!</v>
      </c>
      <c r="AP289" s="78" t="e">
        <f t="shared" si="44"/>
        <v>#DIV/0!</v>
      </c>
      <c r="AQ289" s="78" t="e">
        <f t="shared" si="44"/>
        <v>#DIV/0!</v>
      </c>
      <c r="AR289" s="78" t="e">
        <f t="shared" si="44"/>
        <v>#DIV/0!</v>
      </c>
      <c r="AS289" s="78" t="e">
        <f t="shared" si="44"/>
        <v>#DIV/0!</v>
      </c>
      <c r="AT289" s="78" t="e">
        <f t="shared" si="44"/>
        <v>#DIV/0!</v>
      </c>
      <c r="AU289" s="102" t="e">
        <f>AVERAGE($AU$277:$AU$288)</f>
        <v>#DIV/0!</v>
      </c>
      <c r="AV289" s="107" t="e">
        <f>AVERAGE(AV277:AV288)</f>
        <v>#DIV/0!</v>
      </c>
      <c r="AW289" s="78" t="e">
        <f>AVERAGE(AW277:AW288)</f>
        <v>#DIV/0!</v>
      </c>
      <c r="AX289" s="78" t="e">
        <f>AVERAGE(AX277:AX288)</f>
        <v>#DIV/0!</v>
      </c>
      <c r="AY289" s="78" t="e">
        <f>AVERAGE($AY$277:$AY$288)</f>
        <v>#DIV/0!</v>
      </c>
      <c r="AZ289" s="78" t="e">
        <f>AVERAGE(AZ277:AZ288)</f>
        <v>#DIV/0!</v>
      </c>
      <c r="BA289" s="103" t="e">
        <f>AVERAGE(BA277:BA288)</f>
        <v>#DIV/0!</v>
      </c>
      <c r="BB289" s="108" t="e">
        <f>AVERAGE(BB277:BB288)</f>
        <v>#DIV/0!</v>
      </c>
    </row>
    <row r="290" spans="1:54" x14ac:dyDescent="0.35">
      <c r="A290" s="268">
        <v>45314</v>
      </c>
      <c r="B290" s="11">
        <v>21.0833333333333</v>
      </c>
      <c r="C290" s="306"/>
      <c r="D290" s="145"/>
      <c r="E290" s="17"/>
      <c r="F290" s="41"/>
      <c r="G290" s="306"/>
      <c r="H290" s="17"/>
      <c r="I290" s="17"/>
      <c r="J290" s="17"/>
      <c r="K290" s="98"/>
      <c r="L290" s="286">
        <f>G290-C290</f>
        <v>0</v>
      </c>
      <c r="M290" s="99"/>
      <c r="N290" s="17"/>
      <c r="O290" s="41"/>
      <c r="P290" s="40"/>
      <c r="Q290" s="17"/>
      <c r="R290" s="17"/>
      <c r="S290" s="145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41"/>
      <c r="AF290" s="100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41"/>
      <c r="AV290" s="286"/>
      <c r="AW290" s="17"/>
      <c r="AX290" s="17"/>
      <c r="AY290" s="17"/>
      <c r="AZ290" s="41"/>
      <c r="BA290" s="98"/>
      <c r="BB290" s="101"/>
    </row>
    <row r="291" spans="1:54" x14ac:dyDescent="0.35">
      <c r="A291" s="266"/>
      <c r="B291" s="11">
        <v>21.1666666666667</v>
      </c>
      <c r="C291" s="266"/>
      <c r="D291" s="17"/>
      <c r="E291" s="17"/>
      <c r="F291" s="41"/>
      <c r="G291" s="311"/>
      <c r="H291" s="17"/>
      <c r="I291" s="17"/>
      <c r="J291" s="17"/>
      <c r="K291" s="98"/>
      <c r="L291" s="266"/>
      <c r="M291" s="99"/>
      <c r="N291" s="17"/>
      <c r="O291" s="41"/>
      <c r="P291" s="99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41"/>
      <c r="AF291" s="100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41"/>
      <c r="AV291" s="266"/>
      <c r="AW291" s="17"/>
      <c r="AX291" s="17"/>
      <c r="AY291" s="17"/>
      <c r="AZ291" s="41"/>
      <c r="BA291" s="98"/>
      <c r="BB291" s="101"/>
    </row>
    <row r="292" spans="1:54" x14ac:dyDescent="0.35">
      <c r="A292" s="266"/>
      <c r="B292" s="11">
        <v>21.25</v>
      </c>
      <c r="C292" s="266"/>
      <c r="D292" s="17"/>
      <c r="E292" s="17"/>
      <c r="F292" s="41"/>
      <c r="G292" s="311"/>
      <c r="H292" s="17"/>
      <c r="I292" s="17"/>
      <c r="J292" s="17"/>
      <c r="K292" s="98"/>
      <c r="L292" s="266"/>
      <c r="M292" s="99"/>
      <c r="N292" s="17"/>
      <c r="O292" s="41"/>
      <c r="P292" s="99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41"/>
      <c r="AF292" s="100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41"/>
      <c r="AV292" s="266"/>
      <c r="AW292" s="17"/>
      <c r="AX292" s="17"/>
      <c r="AY292" s="17"/>
      <c r="AZ292" s="41"/>
      <c r="BA292" s="98"/>
      <c r="BB292" s="101"/>
    </row>
    <row r="293" spans="1:54" x14ac:dyDescent="0.35">
      <c r="A293" s="266"/>
      <c r="B293" s="11">
        <v>21.3333333333333</v>
      </c>
      <c r="C293" s="266"/>
      <c r="D293" s="17"/>
      <c r="E293" s="17"/>
      <c r="F293" s="41"/>
      <c r="G293" s="311"/>
      <c r="H293" s="17"/>
      <c r="I293" s="17"/>
      <c r="J293" s="17"/>
      <c r="K293" s="98"/>
      <c r="L293" s="266"/>
      <c r="M293" s="99"/>
      <c r="N293" s="17"/>
      <c r="O293" s="41"/>
      <c r="P293" s="99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41"/>
      <c r="AF293" s="100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1"/>
      <c r="AV293" s="266"/>
      <c r="AW293" s="17"/>
      <c r="AX293" s="17"/>
      <c r="AY293" s="17"/>
      <c r="AZ293" s="41"/>
      <c r="BA293" s="98"/>
      <c r="BB293" s="101"/>
    </row>
    <row r="294" spans="1:54" x14ac:dyDescent="0.35">
      <c r="A294" s="266"/>
      <c r="B294" s="11">
        <v>21.4166666666667</v>
      </c>
      <c r="C294" s="266"/>
      <c r="D294" s="17"/>
      <c r="E294" s="17"/>
      <c r="F294" s="41"/>
      <c r="G294" s="311"/>
      <c r="H294" s="17"/>
      <c r="I294" s="17"/>
      <c r="J294" s="17"/>
      <c r="K294" s="98"/>
      <c r="L294" s="266"/>
      <c r="M294" s="99"/>
      <c r="N294" s="17"/>
      <c r="O294" s="41"/>
      <c r="P294" s="99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41"/>
      <c r="AF294" s="100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41"/>
      <c r="AV294" s="266"/>
      <c r="AW294" s="17"/>
      <c r="AX294" s="17"/>
      <c r="AY294" s="17"/>
      <c r="AZ294" s="41"/>
      <c r="BA294" s="98"/>
      <c r="BB294" s="101"/>
    </row>
    <row r="295" spans="1:54" x14ac:dyDescent="0.35">
      <c r="A295" s="266"/>
      <c r="B295" s="11">
        <v>21.5</v>
      </c>
      <c r="C295" s="266"/>
      <c r="D295" s="17"/>
      <c r="E295" s="17"/>
      <c r="F295" s="41"/>
      <c r="G295" s="311"/>
      <c r="H295" s="17"/>
      <c r="I295" s="17"/>
      <c r="J295" s="17"/>
      <c r="K295" s="98"/>
      <c r="L295" s="266"/>
      <c r="M295" s="99"/>
      <c r="N295" s="17"/>
      <c r="O295" s="41"/>
      <c r="P295" s="99"/>
      <c r="Q295" s="17"/>
      <c r="R295" s="17"/>
      <c r="S295" s="17"/>
      <c r="T295" s="58"/>
      <c r="U295" s="58"/>
      <c r="V295" s="17"/>
      <c r="W295" s="17"/>
      <c r="X295" s="17"/>
      <c r="Y295" s="17"/>
      <c r="Z295" s="17"/>
      <c r="AA295" s="17"/>
      <c r="AB295" s="17"/>
      <c r="AC295" s="17"/>
      <c r="AD295" s="17"/>
      <c r="AE295" s="41"/>
      <c r="AF295" s="100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1"/>
      <c r="AV295" s="266"/>
      <c r="AW295" s="17"/>
      <c r="AX295" s="17"/>
      <c r="AY295" s="17"/>
      <c r="AZ295" s="41"/>
      <c r="BA295" s="98"/>
      <c r="BB295" s="101"/>
    </row>
    <row r="296" spans="1:54" x14ac:dyDescent="0.35">
      <c r="A296" s="266"/>
      <c r="B296" s="11">
        <v>21.5833333333333</v>
      </c>
      <c r="C296" s="266"/>
      <c r="D296" s="17"/>
      <c r="E296" s="17"/>
      <c r="F296" s="41"/>
      <c r="G296" s="311"/>
      <c r="H296" s="17"/>
      <c r="I296" s="17"/>
      <c r="J296" s="17"/>
      <c r="K296" s="98"/>
      <c r="L296" s="266"/>
      <c r="M296" s="99"/>
      <c r="N296" s="17"/>
      <c r="O296" s="41"/>
      <c r="P296" s="99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41"/>
      <c r="AF296" s="100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41"/>
      <c r="AV296" s="266"/>
      <c r="AW296" s="17"/>
      <c r="AX296" s="17"/>
      <c r="AY296" s="17"/>
      <c r="AZ296" s="41"/>
      <c r="BA296" s="98"/>
      <c r="BB296" s="101"/>
    </row>
    <row r="297" spans="1:54" x14ac:dyDescent="0.35">
      <c r="A297" s="266"/>
      <c r="B297" s="11">
        <v>21.6666666666667</v>
      </c>
      <c r="C297" s="266"/>
      <c r="D297" s="17"/>
      <c r="E297" s="17"/>
      <c r="F297" s="41"/>
      <c r="G297" s="311"/>
      <c r="H297" s="17"/>
      <c r="I297" s="17"/>
      <c r="J297" s="17"/>
      <c r="K297" s="98"/>
      <c r="L297" s="266"/>
      <c r="M297" s="99"/>
      <c r="N297" s="17"/>
      <c r="O297" s="41"/>
      <c r="P297" s="99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41"/>
      <c r="AF297" s="100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41"/>
      <c r="AV297" s="266"/>
      <c r="AW297" s="17"/>
      <c r="AX297" s="17"/>
      <c r="AY297" s="17"/>
      <c r="AZ297" s="41"/>
      <c r="BA297" s="98"/>
      <c r="BB297" s="101"/>
    </row>
    <row r="298" spans="1:54" x14ac:dyDescent="0.35">
      <c r="A298" s="266"/>
      <c r="B298" s="11">
        <v>21.75</v>
      </c>
      <c r="C298" s="266"/>
      <c r="D298" s="17"/>
      <c r="E298" s="17"/>
      <c r="F298" s="41"/>
      <c r="G298" s="311"/>
      <c r="H298" s="17"/>
      <c r="I298" s="17"/>
      <c r="J298" s="17"/>
      <c r="K298" s="98"/>
      <c r="L298" s="266"/>
      <c r="M298" s="99"/>
      <c r="N298" s="17"/>
      <c r="O298" s="41"/>
      <c r="P298" s="99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41"/>
      <c r="AF298" s="100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41"/>
      <c r="AV298" s="266"/>
      <c r="AW298" s="17"/>
      <c r="AX298" s="17"/>
      <c r="AY298" s="17"/>
      <c r="AZ298" s="41"/>
      <c r="BA298" s="98"/>
      <c r="BB298" s="101"/>
    </row>
    <row r="299" spans="1:54" x14ac:dyDescent="0.35">
      <c r="A299" s="266"/>
      <c r="B299" s="11">
        <v>21.8333333333333</v>
      </c>
      <c r="C299" s="266"/>
      <c r="D299" s="17"/>
      <c r="E299" s="17"/>
      <c r="F299" s="41"/>
      <c r="G299" s="311"/>
      <c r="H299" s="17"/>
      <c r="I299" s="17"/>
      <c r="J299" s="17"/>
      <c r="K299" s="98"/>
      <c r="L299" s="266"/>
      <c r="M299" s="99"/>
      <c r="N299" s="17"/>
      <c r="O299" s="41"/>
      <c r="P299" s="99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43"/>
      <c r="AC299" s="17"/>
      <c r="AD299" s="17"/>
      <c r="AE299" s="41"/>
      <c r="AF299" s="100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1"/>
      <c r="AV299" s="266"/>
      <c r="AW299" s="17"/>
      <c r="AX299" s="17"/>
      <c r="AY299" s="17"/>
      <c r="AZ299" s="41"/>
      <c r="BA299" s="98"/>
      <c r="BB299" s="101"/>
    </row>
    <row r="300" spans="1:54" x14ac:dyDescent="0.35">
      <c r="A300" s="266"/>
      <c r="B300" s="11">
        <v>21.9166666666667</v>
      </c>
      <c r="C300" s="266"/>
      <c r="D300" s="17"/>
      <c r="E300" s="17"/>
      <c r="F300" s="41"/>
      <c r="G300" s="311"/>
      <c r="H300" s="17"/>
      <c r="I300" s="17"/>
      <c r="J300" s="17"/>
      <c r="K300" s="98"/>
      <c r="L300" s="266"/>
      <c r="M300" s="99"/>
      <c r="N300" s="17"/>
      <c r="O300" s="41"/>
      <c r="P300" s="99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41"/>
      <c r="AF300" s="100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41"/>
      <c r="AV300" s="266"/>
      <c r="AW300" s="17"/>
      <c r="AX300" s="17"/>
      <c r="AY300" s="17"/>
      <c r="AZ300" s="41"/>
      <c r="BA300" s="98"/>
      <c r="BB300" s="101"/>
    </row>
    <row r="301" spans="1:54" x14ac:dyDescent="0.35">
      <c r="A301" s="267"/>
      <c r="B301" s="11">
        <v>22</v>
      </c>
      <c r="C301" s="267"/>
      <c r="D301" s="17"/>
      <c r="E301" s="17"/>
      <c r="F301" s="41"/>
      <c r="G301" s="312"/>
      <c r="H301" s="17"/>
      <c r="I301" s="17"/>
      <c r="J301" s="17"/>
      <c r="K301" s="98"/>
      <c r="L301" s="267"/>
      <c r="M301" s="99"/>
      <c r="N301" s="17"/>
      <c r="O301" s="41"/>
      <c r="P301" s="99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41"/>
      <c r="AF301" s="100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1"/>
      <c r="AV301" s="267"/>
      <c r="AW301" s="17"/>
      <c r="AX301" s="17"/>
      <c r="AY301" s="17"/>
      <c r="AZ301" s="41"/>
      <c r="BA301" s="98"/>
      <c r="BB301" s="101"/>
    </row>
    <row r="302" spans="1:54" x14ac:dyDescent="0.35">
      <c r="A302" s="291" t="s">
        <v>92</v>
      </c>
      <c r="B302" s="285"/>
      <c r="C302" s="78" t="e">
        <f>AVERAGE($C$290:$C$301)</f>
        <v>#DIV/0!</v>
      </c>
      <c r="D302" s="78" t="e">
        <f>AVERAGE($D$290:$D$301)</f>
        <v>#DIV/0!</v>
      </c>
      <c r="E302" s="78" t="e">
        <f>AVERAGE($E$290:$E$301)</f>
        <v>#DIV/0!</v>
      </c>
      <c r="F302" s="102" t="e">
        <f>AVERAGE($F$290:$F$301)</f>
        <v>#DIV/0!</v>
      </c>
      <c r="G302" s="77" t="e">
        <f>AVERAGE(G290:G301)</f>
        <v>#DIV/0!</v>
      </c>
      <c r="H302" s="78" t="e">
        <f>AVERAGE($H$290:$H$301)</f>
        <v>#DIV/0!</v>
      </c>
      <c r="I302" s="78" t="e">
        <f>AVERAGE($I$290:$I$301)</f>
        <v>#DIV/0!</v>
      </c>
      <c r="J302" s="78" t="e">
        <f>AVERAGE(J290:J301)</f>
        <v>#DIV/0!</v>
      </c>
      <c r="K302" s="103" t="e">
        <f>AVERAGE($K$290:$K$301)</f>
        <v>#DIV/0!</v>
      </c>
      <c r="L302" s="104">
        <f>AVERAGE(L290:L301)</f>
        <v>0</v>
      </c>
      <c r="M302" s="103" t="e">
        <f>AVERAGE(M290:M301)</f>
        <v>#DIV/0!</v>
      </c>
      <c r="N302" s="103" t="e">
        <f>AVERAGE(N290:N301)</f>
        <v>#DIV/0!</v>
      </c>
      <c r="O302" s="102" t="e">
        <f>AVERAGE(O290:O301)</f>
        <v>#DIV/0!</v>
      </c>
      <c r="P302" s="105" t="e">
        <f>AVERAGE(P291:P301)</f>
        <v>#DIV/0!</v>
      </c>
      <c r="Q302" s="78" t="e">
        <f>AVERAGE(Q290:Q301)</f>
        <v>#DIV/0!</v>
      </c>
      <c r="R302" s="78" t="e">
        <f>AVERAGE(R290:R301)</f>
        <v>#DIV/0!</v>
      </c>
      <c r="S302" s="78" t="e">
        <f>AVERAGE(S291:S301)</f>
        <v>#DIV/0!</v>
      </c>
      <c r="T302" s="78" t="e">
        <f t="shared" ref="T302:AD302" si="45">AVERAGE(T290:T301)</f>
        <v>#DIV/0!</v>
      </c>
      <c r="U302" s="78" t="e">
        <f t="shared" si="45"/>
        <v>#DIV/0!</v>
      </c>
      <c r="V302" s="78" t="e">
        <f t="shared" si="45"/>
        <v>#DIV/0!</v>
      </c>
      <c r="W302" s="78" t="e">
        <f t="shared" si="45"/>
        <v>#DIV/0!</v>
      </c>
      <c r="X302" s="78" t="e">
        <f t="shared" si="45"/>
        <v>#DIV/0!</v>
      </c>
      <c r="Y302" s="78" t="e">
        <f t="shared" si="45"/>
        <v>#DIV/0!</v>
      </c>
      <c r="Z302" s="78" t="e">
        <f t="shared" si="45"/>
        <v>#DIV/0!</v>
      </c>
      <c r="AA302" s="78" t="e">
        <f t="shared" si="45"/>
        <v>#DIV/0!</v>
      </c>
      <c r="AB302" s="78" t="e">
        <f t="shared" si="45"/>
        <v>#DIV/0!</v>
      </c>
      <c r="AC302" s="78" t="e">
        <f t="shared" si="45"/>
        <v>#DIV/0!</v>
      </c>
      <c r="AD302" s="78" t="e">
        <f t="shared" si="45"/>
        <v>#DIV/0!</v>
      </c>
      <c r="AE302" s="102" t="e">
        <f>AVERAGE($AE$290:$AE$301)</f>
        <v>#DIV/0!</v>
      </c>
      <c r="AF302" s="106" t="e">
        <f t="shared" ref="AF302:AT302" si="46">AVERAGE(AF290:AF301)</f>
        <v>#DIV/0!</v>
      </c>
      <c r="AG302" s="78" t="e">
        <f t="shared" si="46"/>
        <v>#DIV/0!</v>
      </c>
      <c r="AH302" s="78" t="e">
        <f t="shared" si="46"/>
        <v>#DIV/0!</v>
      </c>
      <c r="AI302" s="78" t="e">
        <f t="shared" si="46"/>
        <v>#DIV/0!</v>
      </c>
      <c r="AJ302" s="78" t="e">
        <f t="shared" si="46"/>
        <v>#DIV/0!</v>
      </c>
      <c r="AK302" s="78" t="e">
        <f t="shared" si="46"/>
        <v>#DIV/0!</v>
      </c>
      <c r="AL302" s="78" t="e">
        <f t="shared" si="46"/>
        <v>#DIV/0!</v>
      </c>
      <c r="AM302" s="78" t="e">
        <f t="shared" si="46"/>
        <v>#DIV/0!</v>
      </c>
      <c r="AN302" s="78" t="e">
        <f t="shared" si="46"/>
        <v>#DIV/0!</v>
      </c>
      <c r="AO302" s="78" t="e">
        <f t="shared" si="46"/>
        <v>#DIV/0!</v>
      </c>
      <c r="AP302" s="78" t="e">
        <f t="shared" si="46"/>
        <v>#DIV/0!</v>
      </c>
      <c r="AQ302" s="78" t="e">
        <f t="shared" si="46"/>
        <v>#DIV/0!</v>
      </c>
      <c r="AR302" s="78" t="e">
        <f t="shared" si="46"/>
        <v>#DIV/0!</v>
      </c>
      <c r="AS302" s="78" t="e">
        <f t="shared" si="46"/>
        <v>#DIV/0!</v>
      </c>
      <c r="AT302" s="78" t="e">
        <f t="shared" si="46"/>
        <v>#DIV/0!</v>
      </c>
      <c r="AU302" s="102" t="e">
        <f>AVERAGE($AU$290:$AU$301)</f>
        <v>#DIV/0!</v>
      </c>
      <c r="AV302" s="107" t="e">
        <f>AVERAGE(AV290:AV301)</f>
        <v>#DIV/0!</v>
      </c>
      <c r="AW302" s="78" t="e">
        <f>AVERAGE(AW290:AW301)</f>
        <v>#DIV/0!</v>
      </c>
      <c r="AX302" s="78" t="e">
        <f>AVERAGE(AX290:AX301)</f>
        <v>#DIV/0!</v>
      </c>
      <c r="AY302" s="78" t="e">
        <f>AVERAGE($AY$290:$AY$301)</f>
        <v>#DIV/0!</v>
      </c>
      <c r="AZ302" s="78" t="e">
        <f>AVERAGE(AZ290:AZ301)</f>
        <v>#DIV/0!</v>
      </c>
      <c r="BA302" s="103" t="e">
        <f>AVERAGE(BA290:BA301)</f>
        <v>#DIV/0!</v>
      </c>
      <c r="BB302" s="108" t="e">
        <f>AVERAGE(BB290:BB301)</f>
        <v>#DIV/0!</v>
      </c>
    </row>
    <row r="303" spans="1:54" x14ac:dyDescent="0.35">
      <c r="A303" s="268">
        <v>45315</v>
      </c>
      <c r="B303" s="11">
        <v>22.0833333333333</v>
      </c>
      <c r="C303" s="306"/>
      <c r="D303" s="17"/>
      <c r="E303" s="17"/>
      <c r="F303" s="41"/>
      <c r="G303" s="306"/>
      <c r="H303" s="17"/>
      <c r="I303" s="17"/>
      <c r="J303" s="17"/>
      <c r="K303" s="98"/>
      <c r="L303" s="286">
        <f>G303-C303</f>
        <v>0</v>
      </c>
      <c r="M303" s="99"/>
      <c r="N303" s="17"/>
      <c r="O303" s="41"/>
      <c r="P303" s="99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41"/>
      <c r="AF303" s="100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41"/>
      <c r="AV303" s="286"/>
      <c r="AW303" s="17"/>
      <c r="AX303" s="17"/>
      <c r="AY303" s="17"/>
      <c r="AZ303" s="41"/>
      <c r="BA303" s="98"/>
      <c r="BB303" s="101"/>
    </row>
    <row r="304" spans="1:54" x14ac:dyDescent="0.35">
      <c r="A304" s="266"/>
      <c r="B304" s="11">
        <v>22.1666666666667</v>
      </c>
      <c r="C304" s="266"/>
      <c r="D304" s="17"/>
      <c r="E304" s="17"/>
      <c r="F304" s="41"/>
      <c r="G304" s="311"/>
      <c r="H304" s="17"/>
      <c r="I304" s="17"/>
      <c r="J304" s="17"/>
      <c r="K304" s="98"/>
      <c r="L304" s="266"/>
      <c r="M304" s="99"/>
      <c r="N304" s="17"/>
      <c r="O304" s="41"/>
      <c r="P304" s="99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41"/>
      <c r="AF304" s="100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41"/>
      <c r="AV304" s="266"/>
      <c r="AW304" s="17"/>
      <c r="AX304" s="17"/>
      <c r="AY304" s="17"/>
      <c r="AZ304" s="41"/>
      <c r="BA304" s="98"/>
      <c r="BB304" s="101"/>
    </row>
    <row r="305" spans="1:54" x14ac:dyDescent="0.35">
      <c r="A305" s="266"/>
      <c r="B305" s="11">
        <v>22.25</v>
      </c>
      <c r="C305" s="266"/>
      <c r="D305" s="17"/>
      <c r="E305" s="17"/>
      <c r="F305" s="41"/>
      <c r="G305" s="311"/>
      <c r="H305" s="17"/>
      <c r="I305" s="17"/>
      <c r="J305" s="17"/>
      <c r="K305" s="98"/>
      <c r="L305" s="266"/>
      <c r="M305" s="99"/>
      <c r="N305" s="17"/>
      <c r="O305" s="41"/>
      <c r="P305" s="99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41"/>
      <c r="AF305" s="100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1"/>
      <c r="AV305" s="266"/>
      <c r="AW305" s="17"/>
      <c r="AX305" s="17"/>
      <c r="AY305" s="17"/>
      <c r="AZ305" s="41"/>
      <c r="BA305" s="98"/>
      <c r="BB305" s="101"/>
    </row>
    <row r="306" spans="1:54" x14ac:dyDescent="0.35">
      <c r="A306" s="266"/>
      <c r="B306" s="11">
        <v>22.3333333333333</v>
      </c>
      <c r="C306" s="266"/>
      <c r="D306" s="17"/>
      <c r="E306" s="17"/>
      <c r="F306" s="41"/>
      <c r="G306" s="311"/>
      <c r="H306" s="17"/>
      <c r="I306" s="17"/>
      <c r="J306" s="17"/>
      <c r="K306" s="98"/>
      <c r="L306" s="266"/>
      <c r="M306" s="99"/>
      <c r="N306" s="17"/>
      <c r="O306" s="41"/>
      <c r="P306" s="99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41"/>
      <c r="AF306" s="100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41"/>
      <c r="AV306" s="266"/>
      <c r="AW306" s="17"/>
      <c r="AX306" s="17"/>
      <c r="AY306" s="17"/>
      <c r="AZ306" s="41"/>
      <c r="BA306" s="98"/>
      <c r="BB306" s="101"/>
    </row>
    <row r="307" spans="1:54" x14ac:dyDescent="0.35">
      <c r="A307" s="266"/>
      <c r="B307" s="11">
        <v>22.4166666666667</v>
      </c>
      <c r="C307" s="266"/>
      <c r="D307" s="17"/>
      <c r="E307" s="17"/>
      <c r="F307" s="41"/>
      <c r="G307" s="311"/>
      <c r="H307" s="17"/>
      <c r="I307" s="17"/>
      <c r="J307" s="17"/>
      <c r="K307" s="98"/>
      <c r="L307" s="266"/>
      <c r="M307" s="99"/>
      <c r="N307" s="17"/>
      <c r="O307" s="41"/>
      <c r="P307" s="99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41"/>
      <c r="AF307" s="100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1"/>
      <c r="AV307" s="266"/>
      <c r="AW307" s="17"/>
      <c r="AX307" s="17"/>
      <c r="AY307" s="17"/>
      <c r="AZ307" s="41"/>
      <c r="BA307" s="98"/>
      <c r="BB307" s="101"/>
    </row>
    <row r="308" spans="1:54" x14ac:dyDescent="0.35">
      <c r="A308" s="266"/>
      <c r="B308" s="11">
        <v>22.5</v>
      </c>
      <c r="C308" s="266"/>
      <c r="D308" s="17"/>
      <c r="E308" s="17"/>
      <c r="F308" s="41"/>
      <c r="G308" s="311"/>
      <c r="H308" s="17"/>
      <c r="I308" s="17"/>
      <c r="J308" s="17"/>
      <c r="K308" s="98"/>
      <c r="L308" s="266"/>
      <c r="M308" s="99"/>
      <c r="N308" s="17"/>
      <c r="O308" s="41"/>
      <c r="P308" s="99"/>
      <c r="Q308" s="17"/>
      <c r="R308" s="17"/>
      <c r="S308" s="17"/>
      <c r="T308" s="17"/>
      <c r="U308" s="40"/>
      <c r="V308" s="17"/>
      <c r="W308" s="17"/>
      <c r="X308" s="40"/>
      <c r="Y308" s="17"/>
      <c r="Z308" s="17"/>
      <c r="AA308" s="17"/>
      <c r="AB308" s="17"/>
      <c r="AC308" s="17"/>
      <c r="AD308" s="17"/>
      <c r="AE308" s="41"/>
      <c r="AF308" s="100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41"/>
      <c r="AV308" s="266"/>
      <c r="AW308" s="17"/>
      <c r="AX308" s="17"/>
      <c r="AY308" s="17"/>
      <c r="AZ308" s="41"/>
      <c r="BA308" s="98"/>
      <c r="BB308" s="101"/>
    </row>
    <row r="309" spans="1:54" x14ac:dyDescent="0.35">
      <c r="A309" s="266"/>
      <c r="B309" s="11">
        <v>22.5833333333333</v>
      </c>
      <c r="C309" s="266"/>
      <c r="D309" s="17"/>
      <c r="E309" s="17"/>
      <c r="F309" s="41"/>
      <c r="G309" s="311"/>
      <c r="H309" s="17"/>
      <c r="I309" s="17"/>
      <c r="J309" s="17"/>
      <c r="K309" s="98"/>
      <c r="L309" s="266"/>
      <c r="M309" s="99"/>
      <c r="N309" s="17"/>
      <c r="O309" s="41"/>
      <c r="P309" s="99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41"/>
      <c r="AF309" s="100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41"/>
      <c r="AV309" s="266"/>
      <c r="AW309" s="17"/>
      <c r="AX309" s="17"/>
      <c r="AY309" s="17"/>
      <c r="AZ309" s="41"/>
      <c r="BA309" s="98"/>
      <c r="BB309" s="101"/>
    </row>
    <row r="310" spans="1:54" x14ac:dyDescent="0.35">
      <c r="A310" s="266"/>
      <c r="B310" s="11">
        <v>22.6666666666667</v>
      </c>
      <c r="C310" s="266"/>
      <c r="D310" s="17"/>
      <c r="E310" s="17"/>
      <c r="F310" s="41"/>
      <c r="G310" s="311"/>
      <c r="H310" s="17"/>
      <c r="I310" s="17"/>
      <c r="J310" s="17"/>
      <c r="K310" s="98"/>
      <c r="L310" s="266"/>
      <c r="M310" s="99"/>
      <c r="N310" s="17"/>
      <c r="O310" s="41"/>
      <c r="P310" s="99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41"/>
      <c r="AF310" s="100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41"/>
      <c r="AV310" s="266"/>
      <c r="AW310" s="17"/>
      <c r="AX310" s="17"/>
      <c r="AY310" s="17"/>
      <c r="AZ310" s="41"/>
      <c r="BA310" s="98"/>
      <c r="BB310" s="101"/>
    </row>
    <row r="311" spans="1:54" x14ac:dyDescent="0.35">
      <c r="A311" s="266"/>
      <c r="B311" s="11">
        <v>22.75</v>
      </c>
      <c r="C311" s="266"/>
      <c r="D311" s="146"/>
      <c r="E311" s="17"/>
      <c r="F311" s="41"/>
      <c r="G311" s="311"/>
      <c r="H311" s="17"/>
      <c r="I311" s="17"/>
      <c r="J311" s="17"/>
      <c r="K311" s="98"/>
      <c r="L311" s="266"/>
      <c r="M311" s="99"/>
      <c r="N311" s="17"/>
      <c r="O311" s="41"/>
      <c r="P311" s="99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41"/>
      <c r="AF311" s="100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1"/>
      <c r="AV311" s="266"/>
      <c r="AW311" s="17"/>
      <c r="AX311" s="17"/>
      <c r="AY311" s="17"/>
      <c r="AZ311" s="41"/>
      <c r="BA311" s="98"/>
      <c r="BB311" s="101"/>
    </row>
    <row r="312" spans="1:54" x14ac:dyDescent="0.35">
      <c r="A312" s="266"/>
      <c r="B312" s="11">
        <v>22.8333333333333</v>
      </c>
      <c r="C312" s="266"/>
      <c r="D312" s="17"/>
      <c r="E312" s="17"/>
      <c r="F312" s="41"/>
      <c r="G312" s="311"/>
      <c r="H312" s="17"/>
      <c r="I312" s="17"/>
      <c r="J312" s="17"/>
      <c r="K312" s="98"/>
      <c r="L312" s="266"/>
      <c r="M312" s="99"/>
      <c r="N312" s="17"/>
      <c r="O312" s="41"/>
      <c r="P312" s="99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41"/>
      <c r="AF312" s="100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41"/>
      <c r="AV312" s="266"/>
      <c r="AW312" s="17"/>
      <c r="AX312" s="17"/>
      <c r="AY312" s="17"/>
      <c r="AZ312" s="41"/>
      <c r="BA312" s="98"/>
      <c r="BB312" s="101"/>
    </row>
    <row r="313" spans="1:54" x14ac:dyDescent="0.35">
      <c r="A313" s="266"/>
      <c r="B313" s="11">
        <v>22.9166666666667</v>
      </c>
      <c r="C313" s="266"/>
      <c r="D313" s="17"/>
      <c r="E313" s="17"/>
      <c r="F313" s="41"/>
      <c r="G313" s="311"/>
      <c r="H313" s="17"/>
      <c r="I313" s="17"/>
      <c r="J313" s="17"/>
      <c r="K313" s="98"/>
      <c r="L313" s="266"/>
      <c r="M313" s="99"/>
      <c r="N313" s="17"/>
      <c r="O313" s="41"/>
      <c r="P313" s="99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41"/>
      <c r="AF313" s="100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1"/>
      <c r="AV313" s="266"/>
      <c r="AW313" s="17"/>
      <c r="AX313" s="17"/>
      <c r="AY313" s="17"/>
      <c r="AZ313" s="41"/>
      <c r="BA313" s="98"/>
      <c r="BB313" s="101"/>
    </row>
    <row r="314" spans="1:54" x14ac:dyDescent="0.35">
      <c r="A314" s="267"/>
      <c r="B314" s="11">
        <v>23</v>
      </c>
      <c r="C314" s="267"/>
      <c r="D314" s="17"/>
      <c r="E314" s="17"/>
      <c r="F314" s="41"/>
      <c r="G314" s="312"/>
      <c r="H314" s="17"/>
      <c r="I314" s="17"/>
      <c r="J314" s="17"/>
      <c r="K314" s="98"/>
      <c r="L314" s="267"/>
      <c r="M314" s="99"/>
      <c r="N314" s="17"/>
      <c r="O314" s="41"/>
      <c r="P314" s="99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41"/>
      <c r="AF314" s="100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41"/>
      <c r="AV314" s="267"/>
      <c r="AW314" s="17"/>
      <c r="AX314" s="17"/>
      <c r="AY314" s="17"/>
      <c r="AZ314" s="41"/>
      <c r="BA314" s="98"/>
      <c r="BB314" s="101"/>
    </row>
    <row r="315" spans="1:54" x14ac:dyDescent="0.35">
      <c r="A315" s="291" t="s">
        <v>92</v>
      </c>
      <c r="B315" s="285"/>
      <c r="C315" s="78" t="e">
        <f>AVERAGE($C$303:$C$314)</f>
        <v>#DIV/0!</v>
      </c>
      <c r="D315" s="78" t="e">
        <f>AVERAGE($D$303:$D$314)</f>
        <v>#DIV/0!</v>
      </c>
      <c r="E315" s="78" t="e">
        <f>AVERAGE($E$303:$E$314)</f>
        <v>#DIV/0!</v>
      </c>
      <c r="F315" s="102" t="e">
        <f>AVERAGE($F$303:$F$314)</f>
        <v>#DIV/0!</v>
      </c>
      <c r="G315" s="77" t="e">
        <f>AVERAGE(G303:G314)</f>
        <v>#DIV/0!</v>
      </c>
      <c r="H315" s="78" t="e">
        <f>AVERAGE($H$303:$H$314)</f>
        <v>#DIV/0!</v>
      </c>
      <c r="I315" s="78" t="e">
        <f>AVERAGE($I$303:$I$314)</f>
        <v>#DIV/0!</v>
      </c>
      <c r="J315" s="78" t="e">
        <f>AVERAGE(J303:J314)</f>
        <v>#DIV/0!</v>
      </c>
      <c r="K315" s="103" t="e">
        <f>AVERAGE($K$303:$K$314)</f>
        <v>#DIV/0!</v>
      </c>
      <c r="L315" s="104">
        <f t="shared" ref="L315:AD315" si="47">AVERAGE(L303:L314)</f>
        <v>0</v>
      </c>
      <c r="M315" s="103" t="e">
        <f t="shared" si="47"/>
        <v>#DIV/0!</v>
      </c>
      <c r="N315" s="103" t="e">
        <f t="shared" si="47"/>
        <v>#DIV/0!</v>
      </c>
      <c r="O315" s="102" t="e">
        <f t="shared" si="47"/>
        <v>#DIV/0!</v>
      </c>
      <c r="P315" s="105" t="e">
        <f t="shared" si="47"/>
        <v>#DIV/0!</v>
      </c>
      <c r="Q315" s="78" t="e">
        <f t="shared" si="47"/>
        <v>#DIV/0!</v>
      </c>
      <c r="R315" s="78" t="e">
        <f t="shared" si="47"/>
        <v>#DIV/0!</v>
      </c>
      <c r="S315" s="78" t="e">
        <f t="shared" si="47"/>
        <v>#DIV/0!</v>
      </c>
      <c r="T315" s="78" t="e">
        <f t="shared" si="47"/>
        <v>#DIV/0!</v>
      </c>
      <c r="U315" s="78" t="e">
        <f t="shared" si="47"/>
        <v>#DIV/0!</v>
      </c>
      <c r="V315" s="78" t="e">
        <f t="shared" si="47"/>
        <v>#DIV/0!</v>
      </c>
      <c r="W315" s="78" t="e">
        <f t="shared" si="47"/>
        <v>#DIV/0!</v>
      </c>
      <c r="X315" s="78" t="e">
        <f t="shared" si="47"/>
        <v>#DIV/0!</v>
      </c>
      <c r="Y315" s="78" t="e">
        <f t="shared" si="47"/>
        <v>#DIV/0!</v>
      </c>
      <c r="Z315" s="78" t="e">
        <f t="shared" si="47"/>
        <v>#DIV/0!</v>
      </c>
      <c r="AA315" s="78" t="e">
        <f t="shared" si="47"/>
        <v>#DIV/0!</v>
      </c>
      <c r="AB315" s="78" t="e">
        <f t="shared" si="47"/>
        <v>#DIV/0!</v>
      </c>
      <c r="AC315" s="78" t="e">
        <f t="shared" si="47"/>
        <v>#DIV/0!</v>
      </c>
      <c r="AD315" s="78" t="e">
        <f t="shared" si="47"/>
        <v>#DIV/0!</v>
      </c>
      <c r="AE315" s="102" t="e">
        <f>AVERAGE($AE$303:$AE$314)</f>
        <v>#DIV/0!</v>
      </c>
      <c r="AF315" s="106" t="e">
        <f t="shared" ref="AF315:AT315" si="48">AVERAGE(AF303:AF314)</f>
        <v>#DIV/0!</v>
      </c>
      <c r="AG315" s="78" t="e">
        <f t="shared" si="48"/>
        <v>#DIV/0!</v>
      </c>
      <c r="AH315" s="78" t="e">
        <f t="shared" si="48"/>
        <v>#DIV/0!</v>
      </c>
      <c r="AI315" s="78" t="e">
        <f t="shared" si="48"/>
        <v>#DIV/0!</v>
      </c>
      <c r="AJ315" s="78" t="e">
        <f t="shared" si="48"/>
        <v>#DIV/0!</v>
      </c>
      <c r="AK315" s="78" t="e">
        <f t="shared" si="48"/>
        <v>#DIV/0!</v>
      </c>
      <c r="AL315" s="78" t="e">
        <f t="shared" si="48"/>
        <v>#DIV/0!</v>
      </c>
      <c r="AM315" s="78" t="e">
        <f t="shared" si="48"/>
        <v>#DIV/0!</v>
      </c>
      <c r="AN315" s="78" t="e">
        <f t="shared" si="48"/>
        <v>#DIV/0!</v>
      </c>
      <c r="AO315" s="78" t="e">
        <f t="shared" si="48"/>
        <v>#DIV/0!</v>
      </c>
      <c r="AP315" s="78" t="e">
        <f t="shared" si="48"/>
        <v>#DIV/0!</v>
      </c>
      <c r="AQ315" s="78" t="e">
        <f t="shared" si="48"/>
        <v>#DIV/0!</v>
      </c>
      <c r="AR315" s="78" t="e">
        <f t="shared" si="48"/>
        <v>#DIV/0!</v>
      </c>
      <c r="AS315" s="78" t="e">
        <f t="shared" si="48"/>
        <v>#DIV/0!</v>
      </c>
      <c r="AT315" s="78" t="e">
        <f t="shared" si="48"/>
        <v>#DIV/0!</v>
      </c>
      <c r="AU315" s="102" t="e">
        <f>AVERAGE($AU$303:$AU$314)</f>
        <v>#DIV/0!</v>
      </c>
      <c r="AV315" s="107" t="e">
        <f>AVERAGE(AV303:AV314)</f>
        <v>#DIV/0!</v>
      </c>
      <c r="AW315" s="78" t="e">
        <f>AVERAGE(AW303:AW314)</f>
        <v>#DIV/0!</v>
      </c>
      <c r="AX315" s="78" t="e">
        <f>AVERAGE(AX303:AX314)</f>
        <v>#DIV/0!</v>
      </c>
      <c r="AY315" s="78" t="e">
        <f>AVERAGE($AY$303:$AY$314)</f>
        <v>#DIV/0!</v>
      </c>
      <c r="AZ315" s="78" t="e">
        <f>AVERAGE(AZ303:AZ314)</f>
        <v>#DIV/0!</v>
      </c>
      <c r="BA315" s="103" t="e">
        <f>AVERAGE(BA303:BA314)</f>
        <v>#DIV/0!</v>
      </c>
      <c r="BB315" s="108" t="e">
        <f>AVERAGE(BB303:BB314)</f>
        <v>#DIV/0!</v>
      </c>
    </row>
    <row r="316" spans="1:54" x14ac:dyDescent="0.35">
      <c r="A316" s="268">
        <v>45316</v>
      </c>
      <c r="B316" s="11">
        <v>23.0833333333333</v>
      </c>
      <c r="C316" s="306"/>
      <c r="D316" s="17"/>
      <c r="E316" s="17"/>
      <c r="F316" s="41"/>
      <c r="G316" s="306"/>
      <c r="H316" s="17"/>
      <c r="I316" s="17"/>
      <c r="J316" s="17"/>
      <c r="K316" s="98"/>
      <c r="L316" s="286">
        <f>G316-C316</f>
        <v>0</v>
      </c>
      <c r="M316" s="99"/>
      <c r="N316" s="17"/>
      <c r="O316" s="41"/>
      <c r="P316" s="99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41"/>
      <c r="AF316" s="100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41"/>
      <c r="AV316" s="286"/>
      <c r="AW316" s="17"/>
      <c r="AX316" s="17"/>
      <c r="AY316" s="17"/>
      <c r="AZ316" s="41"/>
      <c r="BA316" s="98"/>
      <c r="BB316" s="101"/>
    </row>
    <row r="317" spans="1:54" x14ac:dyDescent="0.35">
      <c r="A317" s="266"/>
      <c r="B317" s="11">
        <v>23.1666666666667</v>
      </c>
      <c r="C317" s="266"/>
      <c r="D317" s="17"/>
      <c r="E317" s="17"/>
      <c r="F317" s="41"/>
      <c r="G317" s="311"/>
      <c r="H317" s="17"/>
      <c r="I317" s="17"/>
      <c r="J317" s="17"/>
      <c r="K317" s="98"/>
      <c r="L317" s="266"/>
      <c r="M317" s="99"/>
      <c r="N317" s="17"/>
      <c r="O317" s="41"/>
      <c r="P317" s="99"/>
      <c r="Q317" s="17"/>
      <c r="R317" s="17"/>
      <c r="S317" s="17"/>
      <c r="T317" s="17"/>
      <c r="U317" s="17"/>
      <c r="V317" s="17"/>
      <c r="W317" s="17"/>
      <c r="X317" s="40"/>
      <c r="Y317" s="17"/>
      <c r="Z317" s="17"/>
      <c r="AA317" s="17"/>
      <c r="AB317" s="17"/>
      <c r="AC317" s="17"/>
      <c r="AD317" s="17"/>
      <c r="AE317" s="41"/>
      <c r="AF317" s="100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1"/>
      <c r="AV317" s="266"/>
      <c r="AW317" s="17"/>
      <c r="AX317" s="17"/>
      <c r="AY317" s="17"/>
      <c r="AZ317" s="41"/>
      <c r="BA317" s="98"/>
      <c r="BB317" s="101"/>
    </row>
    <row r="318" spans="1:54" x14ac:dyDescent="0.35">
      <c r="A318" s="266"/>
      <c r="B318" s="11">
        <v>23.25</v>
      </c>
      <c r="C318" s="266"/>
      <c r="D318" s="17"/>
      <c r="E318" s="17"/>
      <c r="F318" s="41"/>
      <c r="G318" s="311"/>
      <c r="H318" s="17"/>
      <c r="I318" s="17"/>
      <c r="J318" s="17"/>
      <c r="K318" s="98"/>
      <c r="L318" s="266"/>
      <c r="M318" s="99"/>
      <c r="N318" s="17"/>
      <c r="O318" s="41"/>
      <c r="P318" s="99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41"/>
      <c r="AF318" s="100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41"/>
      <c r="AV318" s="266"/>
      <c r="AW318" s="17"/>
      <c r="AX318" s="17"/>
      <c r="AY318" s="17"/>
      <c r="AZ318" s="41"/>
      <c r="BA318" s="98"/>
      <c r="BB318" s="101"/>
    </row>
    <row r="319" spans="1:54" x14ac:dyDescent="0.35">
      <c r="A319" s="266"/>
      <c r="B319" s="11">
        <v>23.3333333333333</v>
      </c>
      <c r="C319" s="266"/>
      <c r="D319" s="17"/>
      <c r="E319" s="17"/>
      <c r="F319" s="41"/>
      <c r="G319" s="311"/>
      <c r="H319" s="17"/>
      <c r="I319" s="17"/>
      <c r="J319" s="17"/>
      <c r="K319" s="98"/>
      <c r="L319" s="266"/>
      <c r="M319" s="99"/>
      <c r="N319" s="17"/>
      <c r="O319" s="41"/>
      <c r="P319" s="99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41"/>
      <c r="AF319" s="100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1"/>
      <c r="AV319" s="266"/>
      <c r="AW319" s="17"/>
      <c r="AX319" s="17"/>
      <c r="AY319" s="17"/>
      <c r="AZ319" s="41"/>
      <c r="BA319" s="98"/>
      <c r="BB319" s="101"/>
    </row>
    <row r="320" spans="1:54" x14ac:dyDescent="0.35">
      <c r="A320" s="266"/>
      <c r="B320" s="11">
        <v>23.4166666666667</v>
      </c>
      <c r="C320" s="266"/>
      <c r="D320" s="17"/>
      <c r="E320" s="17"/>
      <c r="F320" s="41"/>
      <c r="G320" s="311"/>
      <c r="H320" s="17"/>
      <c r="I320" s="17"/>
      <c r="J320" s="17"/>
      <c r="K320" s="98"/>
      <c r="L320" s="266"/>
      <c r="M320" s="99"/>
      <c r="N320" s="17"/>
      <c r="O320" s="41"/>
      <c r="P320" s="99"/>
      <c r="Q320" s="17"/>
      <c r="R320" s="17"/>
      <c r="S320" s="40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41"/>
      <c r="AF320" s="100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41"/>
      <c r="AV320" s="266"/>
      <c r="AW320" s="17"/>
      <c r="AX320" s="17"/>
      <c r="AY320" s="17"/>
      <c r="AZ320" s="41"/>
      <c r="BA320" s="98"/>
      <c r="BB320" s="101"/>
    </row>
    <row r="321" spans="1:54" x14ac:dyDescent="0.35">
      <c r="A321" s="266"/>
      <c r="B321" s="11">
        <v>23.5</v>
      </c>
      <c r="C321" s="266"/>
      <c r="D321" s="17"/>
      <c r="E321" s="17"/>
      <c r="F321" s="41"/>
      <c r="G321" s="311"/>
      <c r="H321" s="17"/>
      <c r="I321" s="17"/>
      <c r="J321" s="17"/>
      <c r="K321" s="98"/>
      <c r="L321" s="266"/>
      <c r="M321" s="99"/>
      <c r="N321" s="17"/>
      <c r="O321" s="41"/>
      <c r="P321" s="99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41"/>
      <c r="AF321" s="100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41"/>
      <c r="AV321" s="266"/>
      <c r="AW321" s="17"/>
      <c r="AX321" s="17"/>
      <c r="AY321" s="17"/>
      <c r="AZ321" s="41"/>
      <c r="BA321" s="98"/>
      <c r="BB321" s="101"/>
    </row>
    <row r="322" spans="1:54" x14ac:dyDescent="0.35">
      <c r="A322" s="266"/>
      <c r="B322" s="11">
        <v>23.5833333333333</v>
      </c>
      <c r="C322" s="266"/>
      <c r="D322" s="17"/>
      <c r="E322" s="17"/>
      <c r="F322" s="41"/>
      <c r="G322" s="311"/>
      <c r="H322" s="17"/>
      <c r="I322" s="17"/>
      <c r="J322" s="17"/>
      <c r="K322" s="98"/>
      <c r="L322" s="266"/>
      <c r="M322" s="99"/>
      <c r="N322" s="17"/>
      <c r="O322" s="41"/>
      <c r="P322" s="99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41"/>
      <c r="AF322" s="100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41"/>
      <c r="AV322" s="266"/>
      <c r="AW322" s="17"/>
      <c r="AX322" s="17"/>
      <c r="AY322" s="17"/>
      <c r="AZ322" s="41"/>
      <c r="BA322" s="98"/>
      <c r="BB322" s="101"/>
    </row>
    <row r="323" spans="1:54" x14ac:dyDescent="0.35">
      <c r="A323" s="266"/>
      <c r="B323" s="11">
        <v>23.6666666666667</v>
      </c>
      <c r="C323" s="266"/>
      <c r="D323" s="17"/>
      <c r="E323" s="17"/>
      <c r="F323" s="41"/>
      <c r="G323" s="311"/>
      <c r="H323" s="17"/>
      <c r="I323" s="17"/>
      <c r="J323" s="17"/>
      <c r="K323" s="98"/>
      <c r="L323" s="266"/>
      <c r="M323" s="99"/>
      <c r="N323" s="17"/>
      <c r="O323" s="41"/>
      <c r="P323" s="99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41"/>
      <c r="AF323" s="100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1"/>
      <c r="AV323" s="266"/>
      <c r="AW323" s="17"/>
      <c r="AX323" s="17"/>
      <c r="AY323" s="17"/>
      <c r="AZ323" s="41"/>
      <c r="BA323" s="98"/>
      <c r="BB323" s="101"/>
    </row>
    <row r="324" spans="1:54" x14ac:dyDescent="0.35">
      <c r="A324" s="266"/>
      <c r="B324" s="11">
        <v>23.75</v>
      </c>
      <c r="C324" s="266"/>
      <c r="D324" s="17"/>
      <c r="E324" s="17"/>
      <c r="F324" s="41"/>
      <c r="G324" s="311"/>
      <c r="H324" s="17"/>
      <c r="I324" s="17"/>
      <c r="J324" s="17"/>
      <c r="K324" s="98"/>
      <c r="L324" s="266"/>
      <c r="M324" s="99"/>
      <c r="N324" s="17"/>
      <c r="O324" s="41"/>
      <c r="P324" s="99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41"/>
      <c r="AF324" s="100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41"/>
      <c r="AV324" s="266"/>
      <c r="AW324" s="17"/>
      <c r="AX324" s="17"/>
      <c r="AY324" s="17"/>
      <c r="AZ324" s="41"/>
      <c r="BA324" s="98"/>
      <c r="BB324" s="101"/>
    </row>
    <row r="325" spans="1:54" x14ac:dyDescent="0.35">
      <c r="A325" s="266"/>
      <c r="B325" s="11">
        <v>23.8333333333333</v>
      </c>
      <c r="C325" s="266"/>
      <c r="D325" s="17"/>
      <c r="E325" s="17"/>
      <c r="F325" s="41"/>
      <c r="G325" s="311"/>
      <c r="H325" s="17"/>
      <c r="I325" s="17"/>
      <c r="J325" s="17"/>
      <c r="K325" s="98"/>
      <c r="L325" s="266"/>
      <c r="M325" s="99"/>
      <c r="N325" s="17"/>
      <c r="O325" s="41"/>
      <c r="P325" s="99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41"/>
      <c r="AF325" s="100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1"/>
      <c r="AV325" s="266"/>
      <c r="AW325" s="17"/>
      <c r="AX325" s="17"/>
      <c r="AY325" s="17"/>
      <c r="AZ325" s="41"/>
      <c r="BA325" s="98"/>
      <c r="BB325" s="101"/>
    </row>
    <row r="326" spans="1:54" x14ac:dyDescent="0.35">
      <c r="A326" s="266"/>
      <c r="B326" s="11">
        <v>23.9166666666667</v>
      </c>
      <c r="C326" s="266"/>
      <c r="D326" s="17"/>
      <c r="E326" s="17"/>
      <c r="F326" s="41"/>
      <c r="G326" s="311"/>
      <c r="H326" s="17"/>
      <c r="I326" s="17"/>
      <c r="J326" s="17"/>
      <c r="K326" s="98"/>
      <c r="L326" s="266"/>
      <c r="M326" s="99"/>
      <c r="N326" s="17"/>
      <c r="O326" s="41"/>
      <c r="P326" s="99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41"/>
      <c r="AF326" s="100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41"/>
      <c r="AV326" s="266"/>
      <c r="AW326" s="17"/>
      <c r="AX326" s="17"/>
      <c r="AY326" s="17"/>
      <c r="AZ326" s="41"/>
      <c r="BA326" s="98"/>
      <c r="BB326" s="101"/>
    </row>
    <row r="327" spans="1:54" x14ac:dyDescent="0.35">
      <c r="A327" s="267"/>
      <c r="B327" s="11">
        <v>24</v>
      </c>
      <c r="C327" s="267"/>
      <c r="D327" s="17"/>
      <c r="E327" s="17"/>
      <c r="F327" s="41"/>
      <c r="G327" s="312"/>
      <c r="H327" s="17"/>
      <c r="I327" s="17"/>
      <c r="J327" s="17"/>
      <c r="K327" s="98"/>
      <c r="L327" s="267"/>
      <c r="M327" s="99"/>
      <c r="N327" s="17"/>
      <c r="O327" s="41"/>
      <c r="P327" s="99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41"/>
      <c r="AF327" s="100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41"/>
      <c r="AV327" s="267"/>
      <c r="AW327" s="17"/>
      <c r="AX327" s="17"/>
      <c r="AY327" s="17"/>
      <c r="AZ327" s="41"/>
      <c r="BA327" s="98"/>
      <c r="BB327" s="101"/>
    </row>
    <row r="328" spans="1:54" x14ac:dyDescent="0.35">
      <c r="A328" s="291" t="s">
        <v>92</v>
      </c>
      <c r="B328" s="285"/>
      <c r="C328" s="78" t="e">
        <f>AVERAGE($C$316:$C$327)</f>
        <v>#DIV/0!</v>
      </c>
      <c r="D328" s="78" t="e">
        <f>AVERAGE($D$316:$D$327)</f>
        <v>#DIV/0!</v>
      </c>
      <c r="E328" s="78" t="e">
        <f>AVERAGE($E$316:$E$327)</f>
        <v>#DIV/0!</v>
      </c>
      <c r="F328" s="102" t="e">
        <f>AVERAGE($F$316:$F$327)</f>
        <v>#DIV/0!</v>
      </c>
      <c r="G328" s="77" t="e">
        <f>AVERAGE(G316:G327)</f>
        <v>#DIV/0!</v>
      </c>
      <c r="H328" s="78" t="e">
        <f>AVERAGE($H$316:$H$327)</f>
        <v>#DIV/0!</v>
      </c>
      <c r="I328" s="78" t="e">
        <f>AVERAGE($I$316:$I$327)</f>
        <v>#DIV/0!</v>
      </c>
      <c r="J328" s="78" t="e">
        <f>AVERAGE(J316:J327)</f>
        <v>#DIV/0!</v>
      </c>
      <c r="K328" s="103" t="e">
        <f>AVERAGE($K$316:$K$327)</f>
        <v>#DIV/0!</v>
      </c>
      <c r="L328" s="104">
        <f t="shared" ref="L328:AD328" si="49">AVERAGE(L316:L327)</f>
        <v>0</v>
      </c>
      <c r="M328" s="103" t="e">
        <f t="shared" si="49"/>
        <v>#DIV/0!</v>
      </c>
      <c r="N328" s="103" t="e">
        <f t="shared" si="49"/>
        <v>#DIV/0!</v>
      </c>
      <c r="O328" s="102" t="e">
        <f t="shared" si="49"/>
        <v>#DIV/0!</v>
      </c>
      <c r="P328" s="105" t="e">
        <f t="shared" si="49"/>
        <v>#DIV/0!</v>
      </c>
      <c r="Q328" s="78" t="e">
        <f t="shared" si="49"/>
        <v>#DIV/0!</v>
      </c>
      <c r="R328" s="78" t="e">
        <f t="shared" si="49"/>
        <v>#DIV/0!</v>
      </c>
      <c r="S328" s="78" t="e">
        <f t="shared" si="49"/>
        <v>#DIV/0!</v>
      </c>
      <c r="T328" s="78" t="e">
        <f t="shared" si="49"/>
        <v>#DIV/0!</v>
      </c>
      <c r="U328" s="78" t="e">
        <f t="shared" si="49"/>
        <v>#DIV/0!</v>
      </c>
      <c r="V328" s="78" t="e">
        <f t="shared" si="49"/>
        <v>#DIV/0!</v>
      </c>
      <c r="W328" s="78" t="e">
        <f t="shared" si="49"/>
        <v>#DIV/0!</v>
      </c>
      <c r="X328" s="78" t="e">
        <f t="shared" si="49"/>
        <v>#DIV/0!</v>
      </c>
      <c r="Y328" s="78" t="e">
        <f t="shared" si="49"/>
        <v>#DIV/0!</v>
      </c>
      <c r="Z328" s="78" t="e">
        <f t="shared" si="49"/>
        <v>#DIV/0!</v>
      </c>
      <c r="AA328" s="78" t="e">
        <f t="shared" si="49"/>
        <v>#DIV/0!</v>
      </c>
      <c r="AB328" s="78" t="e">
        <f t="shared" si="49"/>
        <v>#DIV/0!</v>
      </c>
      <c r="AC328" s="78" t="e">
        <f t="shared" si="49"/>
        <v>#DIV/0!</v>
      </c>
      <c r="AD328" s="78" t="e">
        <f t="shared" si="49"/>
        <v>#DIV/0!</v>
      </c>
      <c r="AE328" s="102" t="e">
        <f>AVERAGE($AE$316:$AE$327)</f>
        <v>#DIV/0!</v>
      </c>
      <c r="AF328" s="106" t="e">
        <f t="shared" ref="AF328:AT328" si="50">AVERAGE(AF316:AF327)</f>
        <v>#DIV/0!</v>
      </c>
      <c r="AG328" s="78" t="e">
        <f t="shared" si="50"/>
        <v>#DIV/0!</v>
      </c>
      <c r="AH328" s="78" t="e">
        <f t="shared" si="50"/>
        <v>#DIV/0!</v>
      </c>
      <c r="AI328" s="78" t="e">
        <f t="shared" si="50"/>
        <v>#DIV/0!</v>
      </c>
      <c r="AJ328" s="78" t="e">
        <f t="shared" si="50"/>
        <v>#DIV/0!</v>
      </c>
      <c r="AK328" s="78" t="e">
        <f t="shared" si="50"/>
        <v>#DIV/0!</v>
      </c>
      <c r="AL328" s="78" t="e">
        <f t="shared" si="50"/>
        <v>#DIV/0!</v>
      </c>
      <c r="AM328" s="78" t="e">
        <f t="shared" si="50"/>
        <v>#DIV/0!</v>
      </c>
      <c r="AN328" s="78" t="e">
        <f t="shared" si="50"/>
        <v>#DIV/0!</v>
      </c>
      <c r="AO328" s="78" t="e">
        <f t="shared" si="50"/>
        <v>#DIV/0!</v>
      </c>
      <c r="AP328" s="78" t="e">
        <f t="shared" si="50"/>
        <v>#DIV/0!</v>
      </c>
      <c r="AQ328" s="78" t="e">
        <f t="shared" si="50"/>
        <v>#DIV/0!</v>
      </c>
      <c r="AR328" s="78" t="e">
        <f t="shared" si="50"/>
        <v>#DIV/0!</v>
      </c>
      <c r="AS328" s="78" t="e">
        <f t="shared" si="50"/>
        <v>#DIV/0!</v>
      </c>
      <c r="AT328" s="78" t="e">
        <f t="shared" si="50"/>
        <v>#DIV/0!</v>
      </c>
      <c r="AU328" s="102" t="e">
        <f>AVERAGE($AU$316:$AU$327)</f>
        <v>#DIV/0!</v>
      </c>
      <c r="AV328" s="107" t="e">
        <f>AVERAGE(AV316:AV327)</f>
        <v>#DIV/0!</v>
      </c>
      <c r="AW328" s="78" t="e">
        <f>AVERAGE(AW316:AW327)</f>
        <v>#DIV/0!</v>
      </c>
      <c r="AX328" s="78" t="e">
        <f>AVERAGE(AX316:AX327)</f>
        <v>#DIV/0!</v>
      </c>
      <c r="AY328" s="78" t="e">
        <f>AVERAGE($AY$316:$AY$327)</f>
        <v>#DIV/0!</v>
      </c>
      <c r="AZ328" s="78" t="e">
        <f>AVERAGE(AZ316:AZ327)</f>
        <v>#DIV/0!</v>
      </c>
      <c r="BA328" s="103" t="e">
        <f>AVERAGE(BA316:BA327)</f>
        <v>#DIV/0!</v>
      </c>
      <c r="BB328" s="108" t="e">
        <f>AVERAGE(BB316:BB327)</f>
        <v>#DIV/0!</v>
      </c>
    </row>
    <row r="329" spans="1:54" x14ac:dyDescent="0.35">
      <c r="A329" s="268">
        <v>45317</v>
      </c>
      <c r="B329" s="11">
        <v>24.0833333333333</v>
      </c>
      <c r="C329" s="306"/>
      <c r="D329" s="17"/>
      <c r="E329" s="17"/>
      <c r="F329" s="41"/>
      <c r="G329" s="306"/>
      <c r="H329" s="17"/>
      <c r="I329" s="17"/>
      <c r="J329" s="17"/>
      <c r="K329" s="98"/>
      <c r="L329" s="286">
        <f>G329-C329</f>
        <v>0</v>
      </c>
      <c r="M329" s="99"/>
      <c r="N329" s="17"/>
      <c r="O329" s="41"/>
      <c r="P329" s="99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41"/>
      <c r="AF329" s="100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1"/>
      <c r="AV329" s="286"/>
      <c r="AW329" s="17"/>
      <c r="AX329" s="17"/>
      <c r="AY329" s="17"/>
      <c r="AZ329" s="41"/>
      <c r="BA329" s="98"/>
      <c r="BB329" s="101"/>
    </row>
    <row r="330" spans="1:54" x14ac:dyDescent="0.35">
      <c r="A330" s="266"/>
      <c r="B330" s="11">
        <v>24.1666666666667</v>
      </c>
      <c r="C330" s="266"/>
      <c r="D330" s="17"/>
      <c r="E330" s="17"/>
      <c r="F330" s="41"/>
      <c r="G330" s="311"/>
      <c r="H330" s="17"/>
      <c r="I330" s="17"/>
      <c r="J330" s="17"/>
      <c r="K330" s="98"/>
      <c r="L330" s="266"/>
      <c r="M330" s="99"/>
      <c r="N330" s="17"/>
      <c r="O330" s="41"/>
      <c r="P330" s="99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41"/>
      <c r="AF330" s="100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41"/>
      <c r="AV330" s="266"/>
      <c r="AW330" s="17"/>
      <c r="AX330" s="17"/>
      <c r="AY330" s="17"/>
      <c r="AZ330" s="41"/>
      <c r="BA330" s="98"/>
      <c r="BB330" s="101"/>
    </row>
    <row r="331" spans="1:54" x14ac:dyDescent="0.35">
      <c r="A331" s="266"/>
      <c r="B331" s="11">
        <v>24.25</v>
      </c>
      <c r="C331" s="266"/>
      <c r="D331" s="17"/>
      <c r="E331" s="17"/>
      <c r="F331" s="41"/>
      <c r="G331" s="311"/>
      <c r="H331" s="17"/>
      <c r="I331" s="17"/>
      <c r="J331" s="17"/>
      <c r="K331" s="98"/>
      <c r="L331" s="266"/>
      <c r="M331" s="99"/>
      <c r="N331" s="17"/>
      <c r="O331" s="41"/>
      <c r="P331" s="99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41"/>
      <c r="AF331" s="100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1"/>
      <c r="AV331" s="266"/>
      <c r="AW331" s="17"/>
      <c r="AX331" s="17"/>
      <c r="AY331" s="17"/>
      <c r="AZ331" s="41"/>
      <c r="BA331" s="98"/>
      <c r="BB331" s="101"/>
    </row>
    <row r="332" spans="1:54" x14ac:dyDescent="0.35">
      <c r="A332" s="266"/>
      <c r="B332" s="11">
        <v>24.3333333333333</v>
      </c>
      <c r="C332" s="266"/>
      <c r="D332" s="17"/>
      <c r="E332" s="17"/>
      <c r="F332" s="41"/>
      <c r="G332" s="311"/>
      <c r="H332" s="17"/>
      <c r="I332" s="17"/>
      <c r="J332" s="17"/>
      <c r="K332" s="98"/>
      <c r="L332" s="266"/>
      <c r="M332" s="99"/>
      <c r="N332" s="17"/>
      <c r="O332" s="41"/>
      <c r="P332" s="99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41"/>
      <c r="AF332" s="100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41"/>
      <c r="AV332" s="266"/>
      <c r="AW332" s="17"/>
      <c r="AX332" s="17"/>
      <c r="AY332" s="17"/>
      <c r="AZ332" s="41"/>
      <c r="BA332" s="98"/>
      <c r="BB332" s="101"/>
    </row>
    <row r="333" spans="1:54" x14ac:dyDescent="0.35">
      <c r="A333" s="266"/>
      <c r="B333" s="11">
        <v>24.4166666666667</v>
      </c>
      <c r="C333" s="266"/>
      <c r="D333" s="17"/>
      <c r="E333" s="17"/>
      <c r="F333" s="41"/>
      <c r="G333" s="311"/>
      <c r="H333" s="17"/>
      <c r="I333" s="17"/>
      <c r="J333" s="17"/>
      <c r="K333" s="98"/>
      <c r="L333" s="266"/>
      <c r="M333" s="99"/>
      <c r="N333" s="17"/>
      <c r="O333" s="41"/>
      <c r="P333" s="99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41"/>
      <c r="AF333" s="100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41"/>
      <c r="AV333" s="266"/>
      <c r="AW333" s="17"/>
      <c r="AX333" s="17"/>
      <c r="AY333" s="17"/>
      <c r="AZ333" s="41"/>
      <c r="BA333" s="98"/>
      <c r="BB333" s="101"/>
    </row>
    <row r="334" spans="1:54" x14ac:dyDescent="0.35">
      <c r="A334" s="266"/>
      <c r="B334" s="11">
        <v>24.5</v>
      </c>
      <c r="C334" s="266"/>
      <c r="D334" s="17"/>
      <c r="E334" s="17"/>
      <c r="F334" s="41"/>
      <c r="G334" s="311"/>
      <c r="H334" s="17"/>
      <c r="I334" s="17"/>
      <c r="J334" s="17"/>
      <c r="K334" s="98"/>
      <c r="L334" s="266"/>
      <c r="M334" s="99"/>
      <c r="N334" s="17"/>
      <c r="O334" s="41"/>
      <c r="P334" s="99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41"/>
      <c r="AF334" s="100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41"/>
      <c r="AV334" s="266"/>
      <c r="AW334" s="17"/>
      <c r="AX334" s="17"/>
      <c r="AY334" s="17"/>
      <c r="AZ334" s="41"/>
      <c r="BA334" s="98"/>
      <c r="BB334" s="101"/>
    </row>
    <row r="335" spans="1:54" x14ac:dyDescent="0.35">
      <c r="A335" s="266"/>
      <c r="B335" s="11">
        <v>24.5833333333333</v>
      </c>
      <c r="C335" s="266"/>
      <c r="D335" s="17"/>
      <c r="E335" s="17"/>
      <c r="F335" s="41"/>
      <c r="G335" s="311"/>
      <c r="H335" s="17"/>
      <c r="I335" s="17"/>
      <c r="J335" s="17"/>
      <c r="K335" s="98"/>
      <c r="L335" s="266"/>
      <c r="M335" s="99"/>
      <c r="N335" s="17"/>
      <c r="O335" s="41"/>
      <c r="P335" s="99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41"/>
      <c r="AF335" s="100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1"/>
      <c r="AV335" s="266"/>
      <c r="AW335" s="17"/>
      <c r="AX335" s="17"/>
      <c r="AY335" s="17"/>
      <c r="AZ335" s="41"/>
      <c r="BA335" s="98"/>
      <c r="BB335" s="101"/>
    </row>
    <row r="336" spans="1:54" x14ac:dyDescent="0.35">
      <c r="A336" s="266"/>
      <c r="B336" s="11">
        <v>24.6666666666667</v>
      </c>
      <c r="C336" s="266"/>
      <c r="D336" s="17"/>
      <c r="E336" s="17"/>
      <c r="F336" s="41"/>
      <c r="G336" s="311"/>
      <c r="H336" s="17"/>
      <c r="I336" s="17"/>
      <c r="J336" s="17"/>
      <c r="K336" s="98"/>
      <c r="L336" s="266"/>
      <c r="M336" s="99"/>
      <c r="N336" s="17"/>
      <c r="O336" s="41"/>
      <c r="P336" s="99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41"/>
      <c r="AF336" s="100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41"/>
      <c r="AV336" s="266"/>
      <c r="AW336" s="17"/>
      <c r="AX336" s="17"/>
      <c r="AY336" s="17"/>
      <c r="AZ336" s="41"/>
      <c r="BA336" s="98"/>
      <c r="BB336" s="101"/>
    </row>
    <row r="337" spans="1:54" x14ac:dyDescent="0.35">
      <c r="A337" s="266"/>
      <c r="B337" s="11">
        <v>24.75</v>
      </c>
      <c r="C337" s="266"/>
      <c r="D337" s="17"/>
      <c r="E337" s="17"/>
      <c r="F337" s="41"/>
      <c r="G337" s="311"/>
      <c r="H337" s="17"/>
      <c r="I337" s="17"/>
      <c r="J337" s="17"/>
      <c r="K337" s="98"/>
      <c r="L337" s="266"/>
      <c r="M337" s="99"/>
      <c r="N337" s="17"/>
      <c r="O337" s="41"/>
      <c r="P337" s="99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41"/>
      <c r="AF337" s="100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1"/>
      <c r="AV337" s="266"/>
      <c r="AW337" s="17"/>
      <c r="AX337" s="17"/>
      <c r="AY337" s="17"/>
      <c r="AZ337" s="41"/>
      <c r="BA337" s="98"/>
      <c r="BB337" s="101"/>
    </row>
    <row r="338" spans="1:54" x14ac:dyDescent="0.35">
      <c r="A338" s="266"/>
      <c r="B338" s="11">
        <v>24.8333333333333</v>
      </c>
      <c r="C338" s="266"/>
      <c r="D338" s="17"/>
      <c r="E338" s="17"/>
      <c r="F338" s="41"/>
      <c r="G338" s="311"/>
      <c r="H338" s="17"/>
      <c r="I338" s="17"/>
      <c r="J338" s="17"/>
      <c r="K338" s="98"/>
      <c r="L338" s="266"/>
      <c r="M338" s="99"/>
      <c r="N338" s="17"/>
      <c r="O338" s="41"/>
      <c r="P338" s="99"/>
      <c r="Q338" s="17"/>
      <c r="R338" s="17"/>
      <c r="S338" s="17"/>
      <c r="T338" s="145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41"/>
      <c r="AF338" s="100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41"/>
      <c r="AV338" s="266"/>
      <c r="AW338" s="17"/>
      <c r="AX338" s="17"/>
      <c r="AY338" s="17"/>
      <c r="AZ338" s="41"/>
      <c r="BA338" s="98"/>
      <c r="BB338" s="101"/>
    </row>
    <row r="339" spans="1:54" x14ac:dyDescent="0.35">
      <c r="A339" s="266"/>
      <c r="B339" s="11">
        <v>24.9166666666667</v>
      </c>
      <c r="C339" s="266"/>
      <c r="D339" s="17"/>
      <c r="E339" s="17"/>
      <c r="F339" s="41"/>
      <c r="G339" s="311"/>
      <c r="H339" s="17"/>
      <c r="I339" s="17"/>
      <c r="J339" s="17"/>
      <c r="K339" s="98"/>
      <c r="L339" s="266"/>
      <c r="M339" s="99"/>
      <c r="N339" s="17"/>
      <c r="O339" s="41"/>
      <c r="P339" s="99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41"/>
      <c r="AF339" s="100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41"/>
      <c r="AV339" s="266"/>
      <c r="AW339" s="17"/>
      <c r="AX339" s="17"/>
      <c r="AY339" s="17"/>
      <c r="AZ339" s="41"/>
      <c r="BA339" s="98"/>
      <c r="BB339" s="101"/>
    </row>
    <row r="340" spans="1:54" x14ac:dyDescent="0.35">
      <c r="A340" s="267"/>
      <c r="B340" s="11">
        <v>25</v>
      </c>
      <c r="C340" s="267"/>
      <c r="D340" s="17"/>
      <c r="E340" s="146"/>
      <c r="F340" s="41"/>
      <c r="G340" s="312"/>
      <c r="H340" s="17"/>
      <c r="I340" s="17"/>
      <c r="J340" s="17"/>
      <c r="K340" s="98"/>
      <c r="L340" s="267"/>
      <c r="M340" s="99"/>
      <c r="N340" s="17"/>
      <c r="O340" s="41"/>
      <c r="P340" s="99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41"/>
      <c r="AF340" s="100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41"/>
      <c r="AV340" s="267"/>
      <c r="AW340" s="17"/>
      <c r="AX340" s="17"/>
      <c r="AY340" s="17"/>
      <c r="AZ340" s="41"/>
      <c r="BA340" s="98"/>
      <c r="BB340" s="101"/>
    </row>
    <row r="341" spans="1:54" x14ac:dyDescent="0.35">
      <c r="A341" s="291" t="s">
        <v>92</v>
      </c>
      <c r="B341" s="285"/>
      <c r="C341" s="78" t="e">
        <f>AVERAGE($C$329:$C$340)</f>
        <v>#DIV/0!</v>
      </c>
      <c r="D341" s="78" t="e">
        <f>AVERAGE($D$329:$D$340)</f>
        <v>#DIV/0!</v>
      </c>
      <c r="E341" s="78" t="e">
        <f>AVERAGE($E$329:$E$340)</f>
        <v>#DIV/0!</v>
      </c>
      <c r="F341" s="102" t="e">
        <f>AVERAGE($F$329:$F$340)</f>
        <v>#DIV/0!</v>
      </c>
      <c r="G341" s="77" t="e">
        <f>AVERAGE(G329:G340)</f>
        <v>#DIV/0!</v>
      </c>
      <c r="H341" s="78" t="e">
        <f>AVERAGE($H$329:$H$340)</f>
        <v>#DIV/0!</v>
      </c>
      <c r="I341" s="78" t="e">
        <f>AVERAGE($I$329:$I$340)</f>
        <v>#DIV/0!</v>
      </c>
      <c r="J341" s="78" t="e">
        <f>AVERAGE(J329:J340)</f>
        <v>#DIV/0!</v>
      </c>
      <c r="K341" s="103" t="e">
        <f>AVERAGE($K$329:$K$340)</f>
        <v>#DIV/0!</v>
      </c>
      <c r="L341" s="104">
        <f t="shared" ref="L341:AD341" si="51">AVERAGE(L329:L340)</f>
        <v>0</v>
      </c>
      <c r="M341" s="103" t="e">
        <f t="shared" si="51"/>
        <v>#DIV/0!</v>
      </c>
      <c r="N341" s="103" t="e">
        <f t="shared" si="51"/>
        <v>#DIV/0!</v>
      </c>
      <c r="O341" s="102" t="e">
        <f t="shared" si="51"/>
        <v>#DIV/0!</v>
      </c>
      <c r="P341" s="105" t="e">
        <f t="shared" si="51"/>
        <v>#DIV/0!</v>
      </c>
      <c r="Q341" s="158" t="e">
        <f t="shared" si="51"/>
        <v>#DIV/0!</v>
      </c>
      <c r="R341" s="78" t="e">
        <f t="shared" si="51"/>
        <v>#DIV/0!</v>
      </c>
      <c r="S341" s="78" t="e">
        <f t="shared" si="51"/>
        <v>#DIV/0!</v>
      </c>
      <c r="T341" s="78" t="e">
        <f t="shared" si="51"/>
        <v>#DIV/0!</v>
      </c>
      <c r="U341" s="78" t="e">
        <f t="shared" si="51"/>
        <v>#DIV/0!</v>
      </c>
      <c r="V341" s="78" t="e">
        <f t="shared" si="51"/>
        <v>#DIV/0!</v>
      </c>
      <c r="W341" s="78" t="e">
        <f t="shared" si="51"/>
        <v>#DIV/0!</v>
      </c>
      <c r="X341" s="78" t="e">
        <f t="shared" si="51"/>
        <v>#DIV/0!</v>
      </c>
      <c r="Y341" s="78" t="e">
        <f t="shared" si="51"/>
        <v>#DIV/0!</v>
      </c>
      <c r="Z341" s="78" t="e">
        <f t="shared" si="51"/>
        <v>#DIV/0!</v>
      </c>
      <c r="AA341" s="78" t="e">
        <f t="shared" si="51"/>
        <v>#DIV/0!</v>
      </c>
      <c r="AB341" s="78" t="e">
        <f t="shared" si="51"/>
        <v>#DIV/0!</v>
      </c>
      <c r="AC341" s="78" t="e">
        <f t="shared" si="51"/>
        <v>#DIV/0!</v>
      </c>
      <c r="AD341" s="78" t="e">
        <f t="shared" si="51"/>
        <v>#DIV/0!</v>
      </c>
      <c r="AE341" s="102" t="e">
        <f>AVERAGE($AE$329:$AE$340)</f>
        <v>#DIV/0!</v>
      </c>
      <c r="AF341" s="106" t="e">
        <f t="shared" ref="AF341:AT341" si="52">AVERAGE(AF329:AF340)</f>
        <v>#DIV/0!</v>
      </c>
      <c r="AG341" s="78" t="e">
        <f t="shared" si="52"/>
        <v>#DIV/0!</v>
      </c>
      <c r="AH341" s="78" t="e">
        <f t="shared" si="52"/>
        <v>#DIV/0!</v>
      </c>
      <c r="AI341" s="78" t="e">
        <f t="shared" si="52"/>
        <v>#DIV/0!</v>
      </c>
      <c r="AJ341" s="78" t="e">
        <f t="shared" si="52"/>
        <v>#DIV/0!</v>
      </c>
      <c r="AK341" s="78" t="e">
        <f t="shared" si="52"/>
        <v>#DIV/0!</v>
      </c>
      <c r="AL341" s="78" t="e">
        <f t="shared" si="52"/>
        <v>#DIV/0!</v>
      </c>
      <c r="AM341" s="78" t="e">
        <f t="shared" si="52"/>
        <v>#DIV/0!</v>
      </c>
      <c r="AN341" s="78" t="e">
        <f t="shared" si="52"/>
        <v>#DIV/0!</v>
      </c>
      <c r="AO341" s="78" t="e">
        <f t="shared" si="52"/>
        <v>#DIV/0!</v>
      </c>
      <c r="AP341" s="78" t="e">
        <f t="shared" si="52"/>
        <v>#DIV/0!</v>
      </c>
      <c r="AQ341" s="78" t="e">
        <f t="shared" si="52"/>
        <v>#DIV/0!</v>
      </c>
      <c r="AR341" s="78" t="e">
        <f t="shared" si="52"/>
        <v>#DIV/0!</v>
      </c>
      <c r="AS341" s="78" t="e">
        <f t="shared" si="52"/>
        <v>#DIV/0!</v>
      </c>
      <c r="AT341" s="78" t="e">
        <f t="shared" si="52"/>
        <v>#DIV/0!</v>
      </c>
      <c r="AU341" s="102" t="e">
        <f>AVERAGE($AU$329:$AU$340)</f>
        <v>#DIV/0!</v>
      </c>
      <c r="AV341" s="107" t="e">
        <f>AVERAGE(AV329:AV340)</f>
        <v>#DIV/0!</v>
      </c>
      <c r="AW341" s="78" t="e">
        <f>AVERAGE(AW329:AW340)</f>
        <v>#DIV/0!</v>
      </c>
      <c r="AX341" s="78" t="e">
        <f>AVERAGE(AX329:AX340)</f>
        <v>#DIV/0!</v>
      </c>
      <c r="AY341" s="78" t="e">
        <f>AVERAGE($AY$329:$AY$340)</f>
        <v>#DIV/0!</v>
      </c>
      <c r="AZ341" s="78" t="e">
        <f>AVERAGE(AZ329:AZ340)</f>
        <v>#DIV/0!</v>
      </c>
      <c r="BA341" s="103" t="e">
        <f>AVERAGE(BA329:BA340)</f>
        <v>#DIV/0!</v>
      </c>
      <c r="BB341" s="108" t="e">
        <f>AVERAGE(BB329:BB340)</f>
        <v>#DIV/0!</v>
      </c>
    </row>
    <row r="342" spans="1:54" x14ac:dyDescent="0.35">
      <c r="A342" s="268">
        <v>45318</v>
      </c>
      <c r="B342" s="11">
        <v>25.0833333333333</v>
      </c>
      <c r="C342" s="306"/>
      <c r="D342" s="17"/>
      <c r="E342" s="17"/>
      <c r="F342" s="41"/>
      <c r="G342" s="306"/>
      <c r="H342" s="17"/>
      <c r="I342" s="17"/>
      <c r="J342" s="17"/>
      <c r="K342" s="98"/>
      <c r="L342" s="286">
        <f>G342-C342</f>
        <v>0</v>
      </c>
      <c r="M342" s="99"/>
      <c r="N342" s="17"/>
      <c r="O342" s="41"/>
      <c r="P342" s="142"/>
      <c r="Q342" s="144"/>
      <c r="R342" s="99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41"/>
      <c r="AF342" s="100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41"/>
      <c r="AV342" s="286"/>
      <c r="AW342" s="17"/>
      <c r="AX342" s="17"/>
      <c r="AY342" s="17"/>
      <c r="AZ342" s="41"/>
      <c r="BA342" s="98"/>
      <c r="BB342" s="101"/>
    </row>
    <row r="343" spans="1:54" x14ac:dyDescent="0.35">
      <c r="A343" s="266"/>
      <c r="B343" s="11">
        <v>25.1666666666667</v>
      </c>
      <c r="C343" s="266"/>
      <c r="D343" s="17"/>
      <c r="E343" s="17"/>
      <c r="F343" s="41"/>
      <c r="G343" s="311"/>
      <c r="H343" s="17"/>
      <c r="I343" s="17"/>
      <c r="J343" s="17"/>
      <c r="K343" s="98"/>
      <c r="L343" s="266"/>
      <c r="M343" s="99"/>
      <c r="N343" s="17"/>
      <c r="O343" s="41"/>
      <c r="P343" s="142"/>
      <c r="Q343" s="144"/>
      <c r="R343" s="99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41"/>
      <c r="AF343" s="100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1"/>
      <c r="AV343" s="266"/>
      <c r="AW343" s="17"/>
      <c r="AX343" s="17"/>
      <c r="AY343" s="17"/>
      <c r="AZ343" s="41"/>
      <c r="BA343" s="98"/>
      <c r="BB343" s="101"/>
    </row>
    <row r="344" spans="1:54" x14ac:dyDescent="0.35">
      <c r="A344" s="266"/>
      <c r="B344" s="11">
        <v>25.25</v>
      </c>
      <c r="C344" s="266"/>
      <c r="D344" s="17"/>
      <c r="E344" s="17"/>
      <c r="F344" s="41"/>
      <c r="G344" s="311"/>
      <c r="H344" s="17"/>
      <c r="I344" s="17"/>
      <c r="J344" s="17"/>
      <c r="K344" s="98"/>
      <c r="L344" s="266"/>
      <c r="M344" s="99"/>
      <c r="N344" s="17"/>
      <c r="O344" s="41"/>
      <c r="P344" s="142"/>
      <c r="Q344" s="144"/>
      <c r="R344" s="99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41"/>
      <c r="AF344" s="100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41"/>
      <c r="AV344" s="266"/>
      <c r="AW344" s="17"/>
      <c r="AX344" s="17"/>
      <c r="AY344" s="17"/>
      <c r="AZ344" s="41"/>
      <c r="BA344" s="98"/>
      <c r="BB344" s="101"/>
    </row>
    <row r="345" spans="1:54" x14ac:dyDescent="0.35">
      <c r="A345" s="266"/>
      <c r="B345" s="11">
        <v>25.3333333333333</v>
      </c>
      <c r="C345" s="266"/>
      <c r="D345" s="17"/>
      <c r="E345" s="17"/>
      <c r="F345" s="41"/>
      <c r="G345" s="311"/>
      <c r="H345" s="17"/>
      <c r="I345" s="17"/>
      <c r="J345" s="17"/>
      <c r="K345" s="98"/>
      <c r="L345" s="266"/>
      <c r="M345" s="99"/>
      <c r="N345" s="17"/>
      <c r="O345" s="41"/>
      <c r="P345" s="142"/>
      <c r="Q345" s="144"/>
      <c r="R345" s="99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41"/>
      <c r="AF345" s="100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41"/>
      <c r="AV345" s="266"/>
      <c r="AW345" s="17"/>
      <c r="AX345" s="17"/>
      <c r="AY345" s="17"/>
      <c r="AZ345" s="41"/>
      <c r="BA345" s="98"/>
      <c r="BB345" s="101"/>
    </row>
    <row r="346" spans="1:54" x14ac:dyDescent="0.35">
      <c r="A346" s="266"/>
      <c r="B346" s="11">
        <v>25.4166666666667</v>
      </c>
      <c r="C346" s="266"/>
      <c r="D346" s="17"/>
      <c r="E346" s="17"/>
      <c r="F346" s="41"/>
      <c r="G346" s="311"/>
      <c r="H346" s="17"/>
      <c r="I346" s="17"/>
      <c r="J346" s="17"/>
      <c r="K346" s="98"/>
      <c r="L346" s="266"/>
      <c r="M346" s="99"/>
      <c r="N346" s="17"/>
      <c r="O346" s="41"/>
      <c r="P346" s="142"/>
      <c r="Q346" s="144"/>
      <c r="R346" s="99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41"/>
      <c r="AF346" s="100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41"/>
      <c r="AV346" s="266"/>
      <c r="AW346" s="17"/>
      <c r="AX346" s="17"/>
      <c r="AY346" s="17"/>
      <c r="AZ346" s="41"/>
      <c r="BA346" s="98"/>
      <c r="BB346" s="101"/>
    </row>
    <row r="347" spans="1:54" x14ac:dyDescent="0.35">
      <c r="A347" s="266"/>
      <c r="B347" s="11">
        <v>25.5</v>
      </c>
      <c r="C347" s="266"/>
      <c r="D347" s="17"/>
      <c r="E347" s="17"/>
      <c r="F347" s="41"/>
      <c r="G347" s="311"/>
      <c r="H347" s="17"/>
      <c r="I347" s="17"/>
      <c r="J347" s="17"/>
      <c r="K347" s="98"/>
      <c r="L347" s="266"/>
      <c r="M347" s="99"/>
      <c r="N347" s="17"/>
      <c r="O347" s="41"/>
      <c r="P347" s="142"/>
      <c r="Q347" s="144"/>
      <c r="R347" s="99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41"/>
      <c r="AF347" s="100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1"/>
      <c r="AV347" s="266"/>
      <c r="AW347" s="17"/>
      <c r="AX347" s="17"/>
      <c r="AY347" s="17"/>
      <c r="AZ347" s="41"/>
      <c r="BA347" s="98"/>
      <c r="BB347" s="101"/>
    </row>
    <row r="348" spans="1:54" x14ac:dyDescent="0.35">
      <c r="A348" s="266"/>
      <c r="B348" s="11">
        <v>25.5833333333333</v>
      </c>
      <c r="C348" s="266"/>
      <c r="D348" s="17"/>
      <c r="E348" s="17"/>
      <c r="F348" s="41"/>
      <c r="G348" s="311"/>
      <c r="H348" s="17"/>
      <c r="I348" s="17"/>
      <c r="J348" s="17"/>
      <c r="K348" s="98"/>
      <c r="L348" s="266"/>
      <c r="M348" s="99"/>
      <c r="N348" s="17"/>
      <c r="O348" s="41"/>
      <c r="P348" s="142"/>
      <c r="Q348" s="144"/>
      <c r="R348" s="99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41"/>
      <c r="AF348" s="100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41"/>
      <c r="AV348" s="266"/>
      <c r="AW348" s="17"/>
      <c r="AX348" s="17"/>
      <c r="AY348" s="17"/>
      <c r="AZ348" s="41"/>
      <c r="BA348" s="98"/>
      <c r="BB348" s="101"/>
    </row>
    <row r="349" spans="1:54" x14ac:dyDescent="0.35">
      <c r="A349" s="266"/>
      <c r="B349" s="11">
        <v>25.6666666666667</v>
      </c>
      <c r="C349" s="266"/>
      <c r="D349" s="17"/>
      <c r="E349" s="17"/>
      <c r="F349" s="41"/>
      <c r="G349" s="311"/>
      <c r="H349" s="17"/>
      <c r="I349" s="17"/>
      <c r="J349" s="17"/>
      <c r="K349" s="98"/>
      <c r="L349" s="266"/>
      <c r="M349" s="99"/>
      <c r="N349" s="17"/>
      <c r="O349" s="41"/>
      <c r="P349" s="142"/>
      <c r="Q349" s="144"/>
      <c r="R349" s="99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41"/>
      <c r="AF349" s="100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1"/>
      <c r="AV349" s="266"/>
      <c r="AW349" s="17"/>
      <c r="AX349" s="17"/>
      <c r="AY349" s="17"/>
      <c r="AZ349" s="41"/>
      <c r="BA349" s="98"/>
      <c r="BB349" s="101"/>
    </row>
    <row r="350" spans="1:54" x14ac:dyDescent="0.35">
      <c r="A350" s="266"/>
      <c r="B350" s="11">
        <v>25.75</v>
      </c>
      <c r="C350" s="266"/>
      <c r="D350" s="17"/>
      <c r="E350" s="17"/>
      <c r="F350" s="41"/>
      <c r="G350" s="311"/>
      <c r="H350" s="17"/>
      <c r="I350" s="17"/>
      <c r="J350" s="17"/>
      <c r="K350" s="98"/>
      <c r="L350" s="266"/>
      <c r="M350" s="99"/>
      <c r="N350" s="17"/>
      <c r="O350" s="41"/>
      <c r="P350" s="142"/>
      <c r="Q350" s="144"/>
      <c r="R350" s="99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41"/>
      <c r="AF350" s="100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41"/>
      <c r="AV350" s="266"/>
      <c r="AW350" s="17"/>
      <c r="AX350" s="17"/>
      <c r="AY350" s="17"/>
      <c r="AZ350" s="41"/>
      <c r="BA350" s="98"/>
      <c r="BB350" s="101"/>
    </row>
    <row r="351" spans="1:54" x14ac:dyDescent="0.35">
      <c r="A351" s="266"/>
      <c r="B351" s="11">
        <v>25.8333333333333</v>
      </c>
      <c r="C351" s="266"/>
      <c r="D351" s="17"/>
      <c r="E351" s="17"/>
      <c r="F351" s="41"/>
      <c r="G351" s="311"/>
      <c r="H351" s="17"/>
      <c r="I351" s="17"/>
      <c r="J351" s="17"/>
      <c r="K351" s="98"/>
      <c r="L351" s="266"/>
      <c r="M351" s="99"/>
      <c r="N351" s="17"/>
      <c r="O351" s="41"/>
      <c r="P351" s="142"/>
      <c r="Q351" s="144"/>
      <c r="R351" s="99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41"/>
      <c r="AF351" s="100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41"/>
      <c r="AV351" s="266"/>
      <c r="AW351" s="17"/>
      <c r="AX351" s="17"/>
      <c r="AY351" s="17"/>
      <c r="AZ351" s="41"/>
      <c r="BA351" s="98"/>
      <c r="BB351" s="101"/>
    </row>
    <row r="352" spans="1:54" x14ac:dyDescent="0.35">
      <c r="A352" s="266"/>
      <c r="B352" s="11">
        <v>25.9166666666667</v>
      </c>
      <c r="C352" s="266"/>
      <c r="D352" s="17"/>
      <c r="E352" s="17"/>
      <c r="F352" s="41"/>
      <c r="G352" s="311"/>
      <c r="H352" s="17"/>
      <c r="I352" s="17"/>
      <c r="J352" s="17"/>
      <c r="K352" s="98"/>
      <c r="L352" s="266"/>
      <c r="M352" s="99"/>
      <c r="N352" s="17"/>
      <c r="O352" s="41"/>
      <c r="P352" s="142"/>
      <c r="Q352" s="144"/>
      <c r="R352" s="99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41"/>
      <c r="AF352" s="100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41"/>
      <c r="AV352" s="266"/>
      <c r="AW352" s="17"/>
      <c r="AX352" s="17"/>
      <c r="AY352" s="17"/>
      <c r="AZ352" s="41"/>
      <c r="BA352" s="98"/>
      <c r="BB352" s="101"/>
    </row>
    <row r="353" spans="1:54" x14ac:dyDescent="0.35">
      <c r="A353" s="267"/>
      <c r="B353" s="11">
        <v>26</v>
      </c>
      <c r="C353" s="267"/>
      <c r="D353" s="17"/>
      <c r="E353" s="17"/>
      <c r="F353" s="41"/>
      <c r="G353" s="312"/>
      <c r="H353" s="17"/>
      <c r="I353" s="17"/>
      <c r="J353" s="17"/>
      <c r="K353" s="98"/>
      <c r="L353" s="267"/>
      <c r="M353" s="99"/>
      <c r="N353" s="17"/>
      <c r="O353" s="41"/>
      <c r="P353" s="142"/>
      <c r="Q353" s="144"/>
      <c r="R353" s="99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41"/>
      <c r="AF353" s="100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1"/>
      <c r="AV353" s="267"/>
      <c r="AW353" s="17"/>
      <c r="AX353" s="17"/>
      <c r="AY353" s="17"/>
      <c r="AZ353" s="41"/>
      <c r="BA353" s="98"/>
      <c r="BB353" s="101"/>
    </row>
    <row r="354" spans="1:54" x14ac:dyDescent="0.35">
      <c r="A354" s="291" t="s">
        <v>92</v>
      </c>
      <c r="B354" s="285"/>
      <c r="C354" s="78" t="e">
        <f>AVERAGE($C$342:$C$353)</f>
        <v>#DIV/0!</v>
      </c>
      <c r="D354" s="78" t="e">
        <f>AVERAGE($D$342:$D$353)</f>
        <v>#DIV/0!</v>
      </c>
      <c r="E354" s="78" t="e">
        <f>AVERAGE($E$342:$E$353)</f>
        <v>#DIV/0!</v>
      </c>
      <c r="F354" s="102" t="e">
        <f>AVERAGE($F$342:$F$353)</f>
        <v>#DIV/0!</v>
      </c>
      <c r="G354" s="77" t="e">
        <f>AVERAGE(G342:G353)</f>
        <v>#DIV/0!</v>
      </c>
      <c r="H354" s="78" t="e">
        <f>AVERAGE($H$342:$H$353)</f>
        <v>#DIV/0!</v>
      </c>
      <c r="I354" s="78" t="e">
        <f>AVERAGE($I$342:$I$353)</f>
        <v>#DIV/0!</v>
      </c>
      <c r="J354" s="78" t="e">
        <f>AVERAGE(J342:J353)</f>
        <v>#DIV/0!</v>
      </c>
      <c r="K354" s="103" t="e">
        <f>AVERAGE($K$342:$K$353)</f>
        <v>#DIV/0!</v>
      </c>
      <c r="L354" s="104">
        <f>AVERAGE(L342:L353)</f>
        <v>0</v>
      </c>
      <c r="M354" s="103" t="e">
        <f>AVERAGE(M342:M353)</f>
        <v>#DIV/0!</v>
      </c>
      <c r="N354" s="103" t="e">
        <f>AVERAGE(N342:N353)</f>
        <v>#DIV/0!</v>
      </c>
      <c r="O354" s="102" t="e">
        <f>AVERAGE(O342:O353)</f>
        <v>#DIV/0!</v>
      </c>
      <c r="P354" s="105" t="e">
        <f>AVERAGE(P342:P353)</f>
        <v>#DIV/0!</v>
      </c>
      <c r="Q354" s="159" t="e">
        <f>AVERAGE(Q355:Q366)</f>
        <v>#DIV/0!</v>
      </c>
      <c r="R354" s="78" t="e">
        <f t="shared" ref="R354:AD354" si="53">AVERAGE(R342:R353)</f>
        <v>#DIV/0!</v>
      </c>
      <c r="S354" s="78" t="e">
        <f t="shared" si="53"/>
        <v>#DIV/0!</v>
      </c>
      <c r="T354" s="78" t="e">
        <f t="shared" si="53"/>
        <v>#DIV/0!</v>
      </c>
      <c r="U354" s="78" t="e">
        <f t="shared" si="53"/>
        <v>#DIV/0!</v>
      </c>
      <c r="V354" s="78" t="e">
        <f t="shared" si="53"/>
        <v>#DIV/0!</v>
      </c>
      <c r="W354" s="78" t="e">
        <f t="shared" si="53"/>
        <v>#DIV/0!</v>
      </c>
      <c r="X354" s="78" t="e">
        <f t="shared" si="53"/>
        <v>#DIV/0!</v>
      </c>
      <c r="Y354" s="78" t="e">
        <f t="shared" si="53"/>
        <v>#DIV/0!</v>
      </c>
      <c r="Z354" s="78" t="e">
        <f t="shared" si="53"/>
        <v>#DIV/0!</v>
      </c>
      <c r="AA354" s="78" t="e">
        <f t="shared" si="53"/>
        <v>#DIV/0!</v>
      </c>
      <c r="AB354" s="78" t="e">
        <f t="shared" si="53"/>
        <v>#DIV/0!</v>
      </c>
      <c r="AC354" s="78" t="e">
        <f t="shared" si="53"/>
        <v>#DIV/0!</v>
      </c>
      <c r="AD354" s="78" t="e">
        <f t="shared" si="53"/>
        <v>#DIV/0!</v>
      </c>
      <c r="AE354" s="102" t="e">
        <f>AVERAGE($AE$342:$AE$353)</f>
        <v>#DIV/0!</v>
      </c>
      <c r="AF354" s="106" t="e">
        <f t="shared" ref="AF354:AT354" si="54">AVERAGE(AF342:AF353)</f>
        <v>#DIV/0!</v>
      </c>
      <c r="AG354" s="78" t="e">
        <f t="shared" si="54"/>
        <v>#DIV/0!</v>
      </c>
      <c r="AH354" s="78" t="e">
        <f t="shared" si="54"/>
        <v>#DIV/0!</v>
      </c>
      <c r="AI354" s="78" t="e">
        <f t="shared" si="54"/>
        <v>#DIV/0!</v>
      </c>
      <c r="AJ354" s="78" t="e">
        <f t="shared" si="54"/>
        <v>#DIV/0!</v>
      </c>
      <c r="AK354" s="78" t="e">
        <f t="shared" si="54"/>
        <v>#DIV/0!</v>
      </c>
      <c r="AL354" s="78" t="e">
        <f t="shared" si="54"/>
        <v>#DIV/0!</v>
      </c>
      <c r="AM354" s="78" t="e">
        <f t="shared" si="54"/>
        <v>#DIV/0!</v>
      </c>
      <c r="AN354" s="78" t="e">
        <f t="shared" si="54"/>
        <v>#DIV/0!</v>
      </c>
      <c r="AO354" s="78" t="e">
        <f t="shared" si="54"/>
        <v>#DIV/0!</v>
      </c>
      <c r="AP354" s="78" t="e">
        <f t="shared" si="54"/>
        <v>#DIV/0!</v>
      </c>
      <c r="AQ354" s="78" t="e">
        <f t="shared" si="54"/>
        <v>#DIV/0!</v>
      </c>
      <c r="AR354" s="78" t="e">
        <f t="shared" si="54"/>
        <v>#DIV/0!</v>
      </c>
      <c r="AS354" s="78" t="e">
        <f t="shared" si="54"/>
        <v>#DIV/0!</v>
      </c>
      <c r="AT354" s="78" t="e">
        <f t="shared" si="54"/>
        <v>#DIV/0!</v>
      </c>
      <c r="AU354" s="102" t="e">
        <f>AVERAGE($AU$342:$AU$353)</f>
        <v>#DIV/0!</v>
      </c>
      <c r="AV354" s="107" t="e">
        <f>AVERAGE(AV342:AV353)</f>
        <v>#DIV/0!</v>
      </c>
      <c r="AW354" s="78" t="e">
        <f>AVERAGE(AW342:AW353)</f>
        <v>#DIV/0!</v>
      </c>
      <c r="AX354" s="78" t="e">
        <f>AVERAGE(AX342:AX353)</f>
        <v>#DIV/0!</v>
      </c>
      <c r="AY354" s="78" t="e">
        <f>AVERAGE($AY$342:$AY$353)</f>
        <v>#DIV/0!</v>
      </c>
      <c r="AZ354" s="78" t="e">
        <f>AVERAGE(AZ342:AZ353)</f>
        <v>#DIV/0!</v>
      </c>
      <c r="BA354" s="103" t="e">
        <f>AVERAGE(BA342:BA353)</f>
        <v>#DIV/0!</v>
      </c>
      <c r="BB354" s="108" t="e">
        <f>AVERAGE(BB342:BB353)</f>
        <v>#DIV/0!</v>
      </c>
    </row>
    <row r="355" spans="1:54" x14ac:dyDescent="0.35">
      <c r="A355" s="268">
        <v>45319</v>
      </c>
      <c r="B355" s="11">
        <v>26.0833333333333</v>
      </c>
      <c r="C355" s="306"/>
      <c r="D355" s="17"/>
      <c r="E355" s="17"/>
      <c r="F355" s="41"/>
      <c r="G355" s="306"/>
      <c r="H355" s="17"/>
      <c r="I355" s="17"/>
      <c r="J355" s="17"/>
      <c r="K355" s="98"/>
      <c r="L355" s="286">
        <f>G355-C355</f>
        <v>0</v>
      </c>
      <c r="M355" s="99"/>
      <c r="N355" s="17"/>
      <c r="O355" s="41"/>
      <c r="P355" s="99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41"/>
      <c r="AF355" s="100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1"/>
      <c r="AV355" s="286"/>
      <c r="AW355" s="17"/>
      <c r="AX355" s="17"/>
      <c r="AY355" s="17"/>
      <c r="AZ355" s="41"/>
      <c r="BA355" s="98"/>
      <c r="BB355" s="101"/>
    </row>
    <row r="356" spans="1:54" x14ac:dyDescent="0.35">
      <c r="A356" s="266"/>
      <c r="B356" s="11">
        <v>26.1666666666667</v>
      </c>
      <c r="C356" s="266"/>
      <c r="D356" s="17"/>
      <c r="E356" s="17"/>
      <c r="F356" s="41"/>
      <c r="G356" s="311"/>
      <c r="H356" s="17"/>
      <c r="I356" s="17"/>
      <c r="J356" s="17"/>
      <c r="K356" s="98"/>
      <c r="L356" s="266"/>
      <c r="M356" s="99"/>
      <c r="N356" s="17"/>
      <c r="O356" s="41"/>
      <c r="P356" s="99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41"/>
      <c r="AF356" s="100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41"/>
      <c r="AV356" s="266"/>
      <c r="AW356" s="17"/>
      <c r="AX356" s="17"/>
      <c r="AY356" s="17"/>
      <c r="AZ356" s="41"/>
      <c r="BA356" s="98"/>
      <c r="BB356" s="101"/>
    </row>
    <row r="357" spans="1:54" x14ac:dyDescent="0.35">
      <c r="A357" s="266"/>
      <c r="B357" s="11">
        <v>26.25</v>
      </c>
      <c r="C357" s="266"/>
      <c r="D357" s="17"/>
      <c r="E357" s="17"/>
      <c r="F357" s="41"/>
      <c r="G357" s="311"/>
      <c r="H357" s="17"/>
      <c r="I357" s="17"/>
      <c r="J357" s="17"/>
      <c r="K357" s="98"/>
      <c r="L357" s="266"/>
      <c r="M357" s="99"/>
      <c r="N357" s="17"/>
      <c r="O357" s="41"/>
      <c r="P357" s="99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41"/>
      <c r="AF357" s="100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41"/>
      <c r="AV357" s="266"/>
      <c r="AW357" s="17"/>
      <c r="AX357" s="17"/>
      <c r="AY357" s="17"/>
      <c r="AZ357" s="41"/>
      <c r="BA357" s="98"/>
      <c r="BB357" s="101"/>
    </row>
    <row r="358" spans="1:54" x14ac:dyDescent="0.35">
      <c r="A358" s="266"/>
      <c r="B358" s="11">
        <v>26.3333333333333</v>
      </c>
      <c r="C358" s="266"/>
      <c r="D358" s="17"/>
      <c r="E358" s="17"/>
      <c r="F358" s="41"/>
      <c r="G358" s="311"/>
      <c r="H358" s="17"/>
      <c r="I358" s="17"/>
      <c r="J358" s="17"/>
      <c r="K358" s="98"/>
      <c r="L358" s="266"/>
      <c r="M358" s="99"/>
      <c r="N358" s="17"/>
      <c r="O358" s="41"/>
      <c r="P358" s="99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41"/>
      <c r="AF358" s="100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41"/>
      <c r="AV358" s="266"/>
      <c r="AW358" s="17"/>
      <c r="AX358" s="17"/>
      <c r="AY358" s="17"/>
      <c r="AZ358" s="41"/>
      <c r="BA358" s="98"/>
      <c r="BB358" s="101"/>
    </row>
    <row r="359" spans="1:54" x14ac:dyDescent="0.35">
      <c r="A359" s="266"/>
      <c r="B359" s="11">
        <v>26.4166666666667</v>
      </c>
      <c r="C359" s="266"/>
      <c r="D359" s="17"/>
      <c r="E359" s="17"/>
      <c r="F359" s="41"/>
      <c r="G359" s="311"/>
      <c r="H359" s="17"/>
      <c r="I359" s="17"/>
      <c r="J359" s="17"/>
      <c r="K359" s="98"/>
      <c r="L359" s="266"/>
      <c r="M359" s="99"/>
      <c r="N359" s="17"/>
      <c r="O359" s="41"/>
      <c r="P359" s="99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41"/>
      <c r="AF359" s="100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1"/>
      <c r="AV359" s="266"/>
      <c r="AW359" s="17"/>
      <c r="AX359" s="17"/>
      <c r="AY359" s="17"/>
      <c r="AZ359" s="41"/>
      <c r="BA359" s="98"/>
      <c r="BB359" s="101"/>
    </row>
    <row r="360" spans="1:54" x14ac:dyDescent="0.35">
      <c r="A360" s="266"/>
      <c r="B360" s="11">
        <v>26.5</v>
      </c>
      <c r="C360" s="266"/>
      <c r="D360" s="17"/>
      <c r="E360" s="17"/>
      <c r="F360" s="41"/>
      <c r="G360" s="311"/>
      <c r="H360" s="17"/>
      <c r="I360" s="17"/>
      <c r="J360" s="17"/>
      <c r="K360" s="98"/>
      <c r="L360" s="266"/>
      <c r="M360" s="99"/>
      <c r="N360" s="17"/>
      <c r="O360" s="41"/>
      <c r="P360" s="99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41"/>
      <c r="AF360" s="100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41"/>
      <c r="AV360" s="266"/>
      <c r="AW360" s="17"/>
      <c r="AX360" s="17"/>
      <c r="AY360" s="17"/>
      <c r="AZ360" s="41"/>
      <c r="BA360" s="98"/>
      <c r="BB360" s="101"/>
    </row>
    <row r="361" spans="1:54" x14ac:dyDescent="0.35">
      <c r="A361" s="266"/>
      <c r="B361" s="11">
        <v>26.5833333333333</v>
      </c>
      <c r="C361" s="266"/>
      <c r="D361" s="17"/>
      <c r="E361" s="17"/>
      <c r="F361" s="41"/>
      <c r="G361" s="311"/>
      <c r="H361" s="17"/>
      <c r="I361" s="17"/>
      <c r="J361" s="17"/>
      <c r="K361" s="98"/>
      <c r="L361" s="266"/>
      <c r="M361" s="99"/>
      <c r="N361" s="17"/>
      <c r="O361" s="41"/>
      <c r="P361" s="99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41"/>
      <c r="AF361" s="100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1"/>
      <c r="AV361" s="266"/>
      <c r="AW361" s="17"/>
      <c r="AX361" s="17"/>
      <c r="AY361" s="17"/>
      <c r="AZ361" s="41"/>
      <c r="BA361" s="98"/>
      <c r="BB361" s="101"/>
    </row>
    <row r="362" spans="1:54" x14ac:dyDescent="0.35">
      <c r="A362" s="266"/>
      <c r="B362" s="11">
        <v>26.6666666666667</v>
      </c>
      <c r="C362" s="266"/>
      <c r="D362" s="17"/>
      <c r="E362" s="17"/>
      <c r="F362" s="41"/>
      <c r="G362" s="311"/>
      <c r="H362" s="17"/>
      <c r="I362" s="17"/>
      <c r="J362" s="17"/>
      <c r="K362" s="98"/>
      <c r="L362" s="266"/>
      <c r="M362" s="99"/>
      <c r="N362" s="17"/>
      <c r="O362" s="41"/>
      <c r="P362" s="99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41"/>
      <c r="AF362" s="100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41"/>
      <c r="AV362" s="266"/>
      <c r="AW362" s="17"/>
      <c r="AX362" s="17"/>
      <c r="AY362" s="17"/>
      <c r="AZ362" s="41"/>
      <c r="BA362" s="98"/>
      <c r="BB362" s="101"/>
    </row>
    <row r="363" spans="1:54" x14ac:dyDescent="0.35">
      <c r="A363" s="266"/>
      <c r="B363" s="11">
        <v>26.75</v>
      </c>
      <c r="C363" s="266"/>
      <c r="D363" s="17"/>
      <c r="E363" s="17"/>
      <c r="F363" s="41"/>
      <c r="G363" s="311"/>
      <c r="H363" s="17"/>
      <c r="I363" s="17"/>
      <c r="J363" s="17"/>
      <c r="K363" s="98"/>
      <c r="L363" s="266"/>
      <c r="M363" s="99"/>
      <c r="N363" s="17"/>
      <c r="O363" s="41"/>
      <c r="P363" s="99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41"/>
      <c r="AF363" s="100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41"/>
      <c r="AV363" s="266"/>
      <c r="AW363" s="17"/>
      <c r="AX363" s="17"/>
      <c r="AY363" s="17"/>
      <c r="AZ363" s="41"/>
      <c r="BA363" s="98"/>
      <c r="BB363" s="101"/>
    </row>
    <row r="364" spans="1:54" x14ac:dyDescent="0.35">
      <c r="A364" s="266"/>
      <c r="B364" s="11">
        <v>26.8333333333333</v>
      </c>
      <c r="C364" s="266"/>
      <c r="D364" s="17"/>
      <c r="E364" s="17"/>
      <c r="F364" s="41"/>
      <c r="G364" s="311"/>
      <c r="H364" s="17"/>
      <c r="I364" s="17"/>
      <c r="J364" s="17"/>
      <c r="K364" s="98"/>
      <c r="L364" s="266"/>
      <c r="M364" s="99"/>
      <c r="N364" s="17"/>
      <c r="O364" s="41"/>
      <c r="P364" s="99"/>
      <c r="Q364" s="17"/>
      <c r="R364" s="17"/>
      <c r="S364" s="17"/>
      <c r="T364" s="40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41"/>
      <c r="AF364" s="100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41"/>
      <c r="AV364" s="266"/>
      <c r="AW364" s="17"/>
      <c r="AX364" s="17"/>
      <c r="AY364" s="17"/>
      <c r="AZ364" s="41"/>
      <c r="BA364" s="98"/>
      <c r="BB364" s="101"/>
    </row>
    <row r="365" spans="1:54" x14ac:dyDescent="0.35">
      <c r="A365" s="266"/>
      <c r="B365" s="11">
        <v>26.9166666666667</v>
      </c>
      <c r="C365" s="266"/>
      <c r="D365" s="17"/>
      <c r="E365" s="17"/>
      <c r="F365" s="41"/>
      <c r="G365" s="311"/>
      <c r="H365" s="17"/>
      <c r="I365" s="17"/>
      <c r="J365" s="17"/>
      <c r="K365" s="98"/>
      <c r="L365" s="266"/>
      <c r="M365" s="99"/>
      <c r="N365" s="17"/>
      <c r="O365" s="41"/>
      <c r="P365" s="99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41"/>
      <c r="AF365" s="100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1"/>
      <c r="AV365" s="266"/>
      <c r="AW365" s="17"/>
      <c r="AX365" s="17"/>
      <c r="AY365" s="17"/>
      <c r="AZ365" s="41"/>
      <c r="BA365" s="98"/>
      <c r="BB365" s="101"/>
    </row>
    <row r="366" spans="1:54" x14ac:dyDescent="0.35">
      <c r="A366" s="267"/>
      <c r="B366" s="11">
        <v>27</v>
      </c>
      <c r="C366" s="267"/>
      <c r="D366" s="17"/>
      <c r="E366" s="17"/>
      <c r="F366" s="41"/>
      <c r="G366" s="312"/>
      <c r="H366" s="17"/>
      <c r="I366" s="17"/>
      <c r="J366" s="17"/>
      <c r="K366" s="98"/>
      <c r="L366" s="267"/>
      <c r="M366" s="99"/>
      <c r="N366" s="17"/>
      <c r="O366" s="41"/>
      <c r="P366" s="99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41"/>
      <c r="AF366" s="100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41"/>
      <c r="AV366" s="267"/>
      <c r="AW366" s="17"/>
      <c r="AX366" s="17"/>
      <c r="AY366" s="17"/>
      <c r="AZ366" s="41"/>
      <c r="BA366" s="98"/>
      <c r="BB366" s="101"/>
    </row>
    <row r="367" spans="1:54" x14ac:dyDescent="0.35">
      <c r="A367" s="291" t="s">
        <v>92</v>
      </c>
      <c r="B367" s="285"/>
      <c r="C367" s="78" t="e">
        <f>AVERAGE($C$355:$C$366)</f>
        <v>#DIV/0!</v>
      </c>
      <c r="D367" s="78" t="e">
        <f>AVERAGE($D$355:$D$366)</f>
        <v>#DIV/0!</v>
      </c>
      <c r="E367" s="78" t="e">
        <f>AVERAGE($E$355:$E$366)</f>
        <v>#DIV/0!</v>
      </c>
      <c r="F367" s="102" t="e">
        <f>AVERAGE($F$355:$F$366)</f>
        <v>#DIV/0!</v>
      </c>
      <c r="G367" s="77" t="e">
        <f>AVERAGE(G355:G366)</f>
        <v>#DIV/0!</v>
      </c>
      <c r="H367" s="78" t="e">
        <f>AVERAGE($H$355:$H$366)</f>
        <v>#DIV/0!</v>
      </c>
      <c r="I367" s="78" t="e">
        <f>AVERAGE($I$355:$I$366)</f>
        <v>#DIV/0!</v>
      </c>
      <c r="J367" s="78" t="e">
        <f>AVERAGE(J355:J366)</f>
        <v>#DIV/0!</v>
      </c>
      <c r="K367" s="103" t="e">
        <f>AVERAGE($K$355:$K$366)</f>
        <v>#DIV/0!</v>
      </c>
      <c r="L367" s="104">
        <f>AVERAGE(L355:L366)</f>
        <v>0</v>
      </c>
      <c r="M367" s="103" t="e">
        <f>AVERAGE(M355:M366)</f>
        <v>#DIV/0!</v>
      </c>
      <c r="N367" s="103" t="e">
        <f>AVERAGE(N355:N366)</f>
        <v>#DIV/0!</v>
      </c>
      <c r="O367" s="102" t="e">
        <f>AVERAGE(O355:O366)</f>
        <v>#DIV/0!</v>
      </c>
      <c r="P367" s="105" t="e">
        <f>AVERAGE(P355:P366)</f>
        <v>#DIV/0!</v>
      </c>
      <c r="Q367" s="78" t="e">
        <f>AVERAGE(R355:R366)</f>
        <v>#DIV/0!</v>
      </c>
      <c r="R367" s="78" t="e">
        <f t="shared" ref="R367:AD367" si="55">AVERAGE(R355:R366)</f>
        <v>#DIV/0!</v>
      </c>
      <c r="S367" s="78" t="e">
        <f t="shared" si="55"/>
        <v>#DIV/0!</v>
      </c>
      <c r="T367" s="78" t="e">
        <f t="shared" si="55"/>
        <v>#DIV/0!</v>
      </c>
      <c r="U367" s="78" t="e">
        <f t="shared" si="55"/>
        <v>#DIV/0!</v>
      </c>
      <c r="V367" s="78" t="e">
        <f t="shared" si="55"/>
        <v>#DIV/0!</v>
      </c>
      <c r="W367" s="78" t="e">
        <f t="shared" si="55"/>
        <v>#DIV/0!</v>
      </c>
      <c r="X367" s="78" t="e">
        <f t="shared" si="55"/>
        <v>#DIV/0!</v>
      </c>
      <c r="Y367" s="78" t="e">
        <f t="shared" si="55"/>
        <v>#DIV/0!</v>
      </c>
      <c r="Z367" s="78" t="e">
        <f t="shared" si="55"/>
        <v>#DIV/0!</v>
      </c>
      <c r="AA367" s="78" t="e">
        <f t="shared" si="55"/>
        <v>#DIV/0!</v>
      </c>
      <c r="AB367" s="78" t="e">
        <f t="shared" si="55"/>
        <v>#DIV/0!</v>
      </c>
      <c r="AC367" s="78" t="e">
        <f t="shared" si="55"/>
        <v>#DIV/0!</v>
      </c>
      <c r="AD367" s="78" t="e">
        <f t="shared" si="55"/>
        <v>#DIV/0!</v>
      </c>
      <c r="AE367" s="102" t="e">
        <f>AVERAGE($AE$355:$AE$366)</f>
        <v>#DIV/0!</v>
      </c>
      <c r="AF367" s="106" t="e">
        <f t="shared" ref="AF367:AT367" si="56">AVERAGE(AF355:AF366)</f>
        <v>#DIV/0!</v>
      </c>
      <c r="AG367" s="78" t="e">
        <f t="shared" si="56"/>
        <v>#DIV/0!</v>
      </c>
      <c r="AH367" s="78" t="e">
        <f t="shared" si="56"/>
        <v>#DIV/0!</v>
      </c>
      <c r="AI367" s="78" t="e">
        <f t="shared" si="56"/>
        <v>#DIV/0!</v>
      </c>
      <c r="AJ367" s="78" t="e">
        <f t="shared" si="56"/>
        <v>#DIV/0!</v>
      </c>
      <c r="AK367" s="78" t="e">
        <f t="shared" si="56"/>
        <v>#DIV/0!</v>
      </c>
      <c r="AL367" s="78" t="e">
        <f t="shared" si="56"/>
        <v>#DIV/0!</v>
      </c>
      <c r="AM367" s="78" t="e">
        <f t="shared" si="56"/>
        <v>#DIV/0!</v>
      </c>
      <c r="AN367" s="78" t="e">
        <f t="shared" si="56"/>
        <v>#DIV/0!</v>
      </c>
      <c r="AO367" s="78" t="e">
        <f t="shared" si="56"/>
        <v>#DIV/0!</v>
      </c>
      <c r="AP367" s="78" t="e">
        <f t="shared" si="56"/>
        <v>#DIV/0!</v>
      </c>
      <c r="AQ367" s="78" t="e">
        <f t="shared" si="56"/>
        <v>#DIV/0!</v>
      </c>
      <c r="AR367" s="78" t="e">
        <f t="shared" si="56"/>
        <v>#DIV/0!</v>
      </c>
      <c r="AS367" s="78" t="e">
        <f t="shared" si="56"/>
        <v>#DIV/0!</v>
      </c>
      <c r="AT367" s="78" t="e">
        <f t="shared" si="56"/>
        <v>#DIV/0!</v>
      </c>
      <c r="AU367" s="102" t="e">
        <f>AVERAGE($AU$355:$AU$366)</f>
        <v>#DIV/0!</v>
      </c>
      <c r="AV367" s="107" t="e">
        <f>AVERAGE(AV355:AV366)</f>
        <v>#DIV/0!</v>
      </c>
      <c r="AW367" s="78" t="e">
        <f>AVERAGE(AW355:AW366)</f>
        <v>#DIV/0!</v>
      </c>
      <c r="AX367" s="78" t="e">
        <f>AVERAGE(AX355:AX366)</f>
        <v>#DIV/0!</v>
      </c>
      <c r="AY367" s="78" t="e">
        <f>AVERAGE($AY$355:$AY$366)</f>
        <v>#DIV/0!</v>
      </c>
      <c r="AZ367" s="78" t="e">
        <f>AVERAGE(AZ355:AZ366)</f>
        <v>#DIV/0!</v>
      </c>
      <c r="BA367" s="103" t="e">
        <f>AVERAGE(BA355:BA366)</f>
        <v>#DIV/0!</v>
      </c>
      <c r="BB367" s="108" t="e">
        <f>AVERAGE(BB355:BB366)</f>
        <v>#DIV/0!</v>
      </c>
    </row>
    <row r="368" spans="1:54" x14ac:dyDescent="0.35">
      <c r="A368" s="268">
        <v>45320</v>
      </c>
      <c r="B368" s="11">
        <v>27.0833333333333</v>
      </c>
      <c r="C368" s="306"/>
      <c r="D368" s="17"/>
      <c r="E368" s="17"/>
      <c r="F368" s="41"/>
      <c r="G368" s="306"/>
      <c r="H368" s="17"/>
      <c r="I368" s="17"/>
      <c r="J368" s="17"/>
      <c r="K368" s="98"/>
      <c r="L368" s="286">
        <f>G368-C368</f>
        <v>0</v>
      </c>
      <c r="M368" s="99"/>
      <c r="N368" s="17"/>
      <c r="O368" s="41"/>
      <c r="P368" s="99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41"/>
      <c r="AF368" s="100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41"/>
      <c r="AV368" s="286"/>
      <c r="AW368" s="17"/>
      <c r="AX368" s="17"/>
      <c r="AY368" s="17"/>
      <c r="AZ368" s="41"/>
      <c r="BA368" s="98"/>
      <c r="BB368" s="101"/>
    </row>
    <row r="369" spans="1:54" x14ac:dyDescent="0.35">
      <c r="A369" s="266"/>
      <c r="B369" s="11">
        <v>27.1666666666667</v>
      </c>
      <c r="C369" s="266"/>
      <c r="D369" s="17"/>
      <c r="E369" s="17"/>
      <c r="F369" s="41"/>
      <c r="G369" s="311"/>
      <c r="H369" s="17"/>
      <c r="I369" s="17"/>
      <c r="J369" s="17"/>
      <c r="K369" s="98"/>
      <c r="L369" s="266"/>
      <c r="M369" s="99"/>
      <c r="N369" s="17"/>
      <c r="O369" s="41"/>
      <c r="P369" s="99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41"/>
      <c r="AF369" s="100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41"/>
      <c r="AV369" s="266"/>
      <c r="AW369" s="17"/>
      <c r="AX369" s="17"/>
      <c r="AY369" s="17"/>
      <c r="AZ369" s="41"/>
      <c r="BA369" s="98"/>
      <c r="BB369" s="101"/>
    </row>
    <row r="370" spans="1:54" x14ac:dyDescent="0.35">
      <c r="A370" s="266"/>
      <c r="B370" s="11">
        <v>27.25</v>
      </c>
      <c r="C370" s="266"/>
      <c r="D370" s="17"/>
      <c r="E370" s="17"/>
      <c r="F370" s="41"/>
      <c r="G370" s="311"/>
      <c r="H370" s="17"/>
      <c r="I370" s="17"/>
      <c r="J370" s="17"/>
      <c r="K370" s="98"/>
      <c r="L370" s="266"/>
      <c r="M370" s="99"/>
      <c r="N370" s="17"/>
      <c r="O370" s="41"/>
      <c r="P370" s="99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41"/>
      <c r="AF370" s="100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41"/>
      <c r="AV370" s="266"/>
      <c r="AW370" s="17"/>
      <c r="AX370" s="17"/>
      <c r="AY370" s="17"/>
      <c r="AZ370" s="41"/>
      <c r="BA370" s="98"/>
      <c r="BB370" s="101"/>
    </row>
    <row r="371" spans="1:54" x14ac:dyDescent="0.35">
      <c r="A371" s="266"/>
      <c r="B371" s="11">
        <v>27.3333333333333</v>
      </c>
      <c r="C371" s="266"/>
      <c r="D371" s="17"/>
      <c r="E371" s="17"/>
      <c r="F371" s="41"/>
      <c r="G371" s="311"/>
      <c r="H371" s="17"/>
      <c r="I371" s="17"/>
      <c r="J371" s="17"/>
      <c r="K371" s="98"/>
      <c r="L371" s="266"/>
      <c r="M371" s="99"/>
      <c r="N371" s="17"/>
      <c r="O371" s="41"/>
      <c r="P371" s="99"/>
      <c r="Q371" s="40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41"/>
      <c r="AF371" s="100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1"/>
      <c r="AV371" s="266"/>
      <c r="AW371" s="17"/>
      <c r="AX371" s="17"/>
      <c r="AY371" s="17"/>
      <c r="AZ371" s="41"/>
      <c r="BA371" s="98"/>
      <c r="BB371" s="101"/>
    </row>
    <row r="372" spans="1:54" x14ac:dyDescent="0.35">
      <c r="A372" s="266"/>
      <c r="B372" s="11">
        <v>27.4166666666667</v>
      </c>
      <c r="C372" s="266"/>
      <c r="D372" s="17"/>
      <c r="E372" s="17"/>
      <c r="F372" s="41"/>
      <c r="G372" s="311"/>
      <c r="H372" s="17"/>
      <c r="I372" s="17"/>
      <c r="J372" s="17"/>
      <c r="K372" s="98"/>
      <c r="L372" s="266"/>
      <c r="M372" s="99"/>
      <c r="N372" s="17"/>
      <c r="O372" s="41"/>
      <c r="P372" s="99"/>
      <c r="Q372" s="17"/>
      <c r="R372" s="17"/>
      <c r="S372" s="17"/>
      <c r="T372" s="17"/>
      <c r="U372" s="17"/>
      <c r="V372" s="17"/>
      <c r="W372" s="17"/>
      <c r="X372" s="17"/>
      <c r="Y372" s="40"/>
      <c r="Z372" s="17"/>
      <c r="AA372" s="17"/>
      <c r="AB372" s="17"/>
      <c r="AC372" s="17"/>
      <c r="AD372" s="17"/>
      <c r="AE372" s="41"/>
      <c r="AF372" s="100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41"/>
      <c r="AV372" s="266"/>
      <c r="AW372" s="17"/>
      <c r="AX372" s="17"/>
      <c r="AY372" s="17"/>
      <c r="AZ372" s="41"/>
      <c r="BA372" s="98"/>
      <c r="BB372" s="101"/>
    </row>
    <row r="373" spans="1:54" x14ac:dyDescent="0.35">
      <c r="A373" s="266"/>
      <c r="B373" s="11">
        <v>27.5</v>
      </c>
      <c r="C373" s="266"/>
      <c r="D373" s="17"/>
      <c r="E373" s="17"/>
      <c r="F373" s="41"/>
      <c r="G373" s="311"/>
      <c r="H373" s="17"/>
      <c r="I373" s="17"/>
      <c r="J373" s="17"/>
      <c r="K373" s="98"/>
      <c r="L373" s="266"/>
      <c r="M373" s="99"/>
      <c r="N373" s="17"/>
      <c r="O373" s="41"/>
      <c r="P373" s="99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41"/>
      <c r="AF373" s="100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1"/>
      <c r="AV373" s="266"/>
      <c r="AW373" s="17"/>
      <c r="AX373" s="17"/>
      <c r="AY373" s="17"/>
      <c r="AZ373" s="41"/>
      <c r="BA373" s="98"/>
      <c r="BB373" s="101"/>
    </row>
    <row r="374" spans="1:54" x14ac:dyDescent="0.35">
      <c r="A374" s="266"/>
      <c r="B374" s="11">
        <v>27.5833333333333</v>
      </c>
      <c r="C374" s="266"/>
      <c r="D374" s="17"/>
      <c r="E374" s="17"/>
      <c r="F374" s="41"/>
      <c r="G374" s="311"/>
      <c r="H374" s="17"/>
      <c r="I374" s="17"/>
      <c r="J374" s="17"/>
      <c r="K374" s="17"/>
      <c r="L374" s="266"/>
      <c r="M374" s="99"/>
      <c r="N374" s="17"/>
      <c r="O374" s="41"/>
      <c r="P374" s="99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41"/>
      <c r="AF374" s="100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41"/>
      <c r="AV374" s="266"/>
      <c r="AW374" s="17"/>
      <c r="AX374" s="17"/>
      <c r="AY374" s="17"/>
      <c r="AZ374" s="41"/>
      <c r="BA374" s="98"/>
      <c r="BB374" s="101"/>
    </row>
    <row r="375" spans="1:54" x14ac:dyDescent="0.35">
      <c r="A375" s="266"/>
      <c r="B375" s="11">
        <v>27.6666666666667</v>
      </c>
      <c r="C375" s="266"/>
      <c r="D375" s="17"/>
      <c r="E375" s="17"/>
      <c r="F375" s="41"/>
      <c r="G375" s="311"/>
      <c r="H375" s="17"/>
      <c r="I375" s="17"/>
      <c r="J375" s="17"/>
      <c r="K375" s="17"/>
      <c r="L375" s="266"/>
      <c r="M375" s="99"/>
      <c r="N375" s="17"/>
      <c r="O375" s="41"/>
      <c r="P375" s="99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41"/>
      <c r="AF375" s="100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41"/>
      <c r="AV375" s="266"/>
      <c r="AW375" s="17"/>
      <c r="AX375" s="17"/>
      <c r="AY375" s="17"/>
      <c r="AZ375" s="17"/>
      <c r="BA375" s="98"/>
      <c r="BB375" s="101"/>
    </row>
    <row r="376" spans="1:54" x14ac:dyDescent="0.35">
      <c r="A376" s="266"/>
      <c r="B376" s="11">
        <v>27.75</v>
      </c>
      <c r="C376" s="266"/>
      <c r="D376" s="17"/>
      <c r="E376" s="17"/>
      <c r="F376" s="41"/>
      <c r="G376" s="311"/>
      <c r="H376" s="17"/>
      <c r="I376" s="17"/>
      <c r="J376" s="17"/>
      <c r="K376" s="17"/>
      <c r="L376" s="266"/>
      <c r="M376" s="99"/>
      <c r="N376" s="17"/>
      <c r="O376" s="41"/>
      <c r="P376" s="99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41"/>
      <c r="AF376" s="100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41"/>
      <c r="AV376" s="266"/>
      <c r="AW376" s="17"/>
      <c r="AX376" s="17"/>
      <c r="AY376" s="17"/>
      <c r="AZ376" s="17"/>
      <c r="BA376" s="98"/>
      <c r="BB376" s="101"/>
    </row>
    <row r="377" spans="1:54" x14ac:dyDescent="0.35">
      <c r="A377" s="266"/>
      <c r="B377" s="11">
        <v>27.8333333333333</v>
      </c>
      <c r="C377" s="266"/>
      <c r="D377" s="17"/>
      <c r="E377" s="17"/>
      <c r="F377" s="41"/>
      <c r="G377" s="311"/>
      <c r="H377" s="17"/>
      <c r="I377" s="17"/>
      <c r="J377" s="17"/>
      <c r="K377" s="17"/>
      <c r="L377" s="266"/>
      <c r="M377" s="99"/>
      <c r="N377" s="17"/>
      <c r="O377" s="41"/>
      <c r="P377" s="99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41"/>
      <c r="AF377" s="100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1"/>
      <c r="AV377" s="266"/>
      <c r="AW377" s="17"/>
      <c r="AX377" s="17"/>
      <c r="AY377" s="17"/>
      <c r="AZ377" s="17"/>
      <c r="BA377" s="98"/>
      <c r="BB377" s="101"/>
    </row>
    <row r="378" spans="1:54" x14ac:dyDescent="0.35">
      <c r="A378" s="266"/>
      <c r="B378" s="11">
        <v>27.9166666666667</v>
      </c>
      <c r="C378" s="266"/>
      <c r="D378" s="17"/>
      <c r="E378" s="17"/>
      <c r="F378" s="41"/>
      <c r="G378" s="311"/>
      <c r="H378" s="17"/>
      <c r="I378" s="17"/>
      <c r="J378" s="17"/>
      <c r="K378" s="17"/>
      <c r="L378" s="266"/>
      <c r="M378" s="99"/>
      <c r="N378" s="17"/>
      <c r="O378" s="41"/>
      <c r="P378" s="99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41"/>
      <c r="AF378" s="100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41"/>
      <c r="AV378" s="266"/>
      <c r="AW378" s="17"/>
      <c r="AX378" s="17"/>
      <c r="AY378" s="17"/>
      <c r="AZ378" s="17"/>
      <c r="BA378" s="98"/>
      <c r="BB378" s="101"/>
    </row>
    <row r="379" spans="1:54" x14ac:dyDescent="0.35">
      <c r="A379" s="267"/>
      <c r="B379" s="11">
        <v>28</v>
      </c>
      <c r="C379" s="267"/>
      <c r="D379" s="17"/>
      <c r="E379" s="17"/>
      <c r="F379" s="41"/>
      <c r="G379" s="312"/>
      <c r="H379" s="17"/>
      <c r="I379" s="17"/>
      <c r="J379" s="17"/>
      <c r="K379" s="17"/>
      <c r="L379" s="267"/>
      <c r="M379" s="99"/>
      <c r="N379" s="17"/>
      <c r="O379" s="41"/>
      <c r="P379" s="99"/>
      <c r="Q379" s="40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41"/>
      <c r="AF379" s="100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1"/>
      <c r="AV379" s="267"/>
      <c r="AW379" s="17"/>
      <c r="AX379" s="17"/>
      <c r="AY379" s="17"/>
      <c r="AZ379" s="17"/>
      <c r="BA379" s="98"/>
      <c r="BB379" s="101"/>
    </row>
    <row r="380" spans="1:54" x14ac:dyDescent="0.35">
      <c r="A380" s="291" t="s">
        <v>92</v>
      </c>
      <c r="B380" s="285"/>
      <c r="C380" s="78" t="e">
        <f>AVERAGE($C$368:$C$379)</f>
        <v>#DIV/0!</v>
      </c>
      <c r="D380" s="78" t="e">
        <f>AVERAGE($D$368:$D$379)</f>
        <v>#DIV/0!</v>
      </c>
      <c r="E380" s="78" t="e">
        <f>AVERAGE($E$368:$E$379)</f>
        <v>#DIV/0!</v>
      </c>
      <c r="F380" s="102" t="e">
        <f>AVERAGE($F$368:$F$379)</f>
        <v>#DIV/0!</v>
      </c>
      <c r="G380" s="77" t="e">
        <f>AVERAGE(G368:G379)</f>
        <v>#DIV/0!</v>
      </c>
      <c r="H380" s="78" t="e">
        <f>AVERAGE($H$368:$H$379)</f>
        <v>#DIV/0!</v>
      </c>
      <c r="I380" s="78" t="e">
        <f>AVERAGE($I$368:$I$379)</f>
        <v>#DIV/0!</v>
      </c>
      <c r="J380" s="78" t="e">
        <f>AVERAGE(J368:J379)</f>
        <v>#DIV/0!</v>
      </c>
      <c r="K380" s="103" t="e">
        <f>AVERAGE($K$368:$K$379)</f>
        <v>#DIV/0!</v>
      </c>
      <c r="L380" s="104">
        <f t="shared" ref="L380:AD380" si="57">AVERAGE(L368:L379)</f>
        <v>0</v>
      </c>
      <c r="M380" s="103" t="e">
        <f t="shared" si="57"/>
        <v>#DIV/0!</v>
      </c>
      <c r="N380" s="103" t="e">
        <f t="shared" si="57"/>
        <v>#DIV/0!</v>
      </c>
      <c r="O380" s="102" t="e">
        <f t="shared" si="57"/>
        <v>#DIV/0!</v>
      </c>
      <c r="P380" s="105" t="e">
        <f t="shared" si="57"/>
        <v>#DIV/0!</v>
      </c>
      <c r="Q380" s="78" t="e">
        <f t="shared" si="57"/>
        <v>#DIV/0!</v>
      </c>
      <c r="R380" s="78" t="e">
        <f t="shared" si="57"/>
        <v>#DIV/0!</v>
      </c>
      <c r="S380" s="78" t="e">
        <f t="shared" si="57"/>
        <v>#DIV/0!</v>
      </c>
      <c r="T380" s="78" t="e">
        <f t="shared" si="57"/>
        <v>#DIV/0!</v>
      </c>
      <c r="U380" s="78" t="e">
        <f t="shared" si="57"/>
        <v>#DIV/0!</v>
      </c>
      <c r="V380" s="78" t="e">
        <f t="shared" si="57"/>
        <v>#DIV/0!</v>
      </c>
      <c r="W380" s="78" t="e">
        <f t="shared" si="57"/>
        <v>#DIV/0!</v>
      </c>
      <c r="X380" s="78" t="e">
        <f t="shared" si="57"/>
        <v>#DIV/0!</v>
      </c>
      <c r="Y380" s="78" t="e">
        <f t="shared" si="57"/>
        <v>#DIV/0!</v>
      </c>
      <c r="Z380" s="78" t="e">
        <f t="shared" si="57"/>
        <v>#DIV/0!</v>
      </c>
      <c r="AA380" s="78" t="e">
        <f t="shared" si="57"/>
        <v>#DIV/0!</v>
      </c>
      <c r="AB380" s="78" t="e">
        <f t="shared" si="57"/>
        <v>#DIV/0!</v>
      </c>
      <c r="AC380" s="78" t="e">
        <f t="shared" si="57"/>
        <v>#DIV/0!</v>
      </c>
      <c r="AD380" s="78" t="e">
        <f t="shared" si="57"/>
        <v>#DIV/0!</v>
      </c>
      <c r="AE380" s="102" t="e">
        <f>AVERAGE($AE$368:$AE$379)</f>
        <v>#DIV/0!</v>
      </c>
      <c r="AF380" s="106" t="e">
        <f t="shared" ref="AF380:AT380" si="58">AVERAGE(AF368:AF379)</f>
        <v>#DIV/0!</v>
      </c>
      <c r="AG380" s="78" t="e">
        <f t="shared" si="58"/>
        <v>#DIV/0!</v>
      </c>
      <c r="AH380" s="78" t="e">
        <f t="shared" si="58"/>
        <v>#DIV/0!</v>
      </c>
      <c r="AI380" s="78" t="e">
        <f t="shared" si="58"/>
        <v>#DIV/0!</v>
      </c>
      <c r="AJ380" s="78" t="e">
        <f t="shared" si="58"/>
        <v>#DIV/0!</v>
      </c>
      <c r="AK380" s="78" t="e">
        <f t="shared" si="58"/>
        <v>#DIV/0!</v>
      </c>
      <c r="AL380" s="78" t="e">
        <f t="shared" si="58"/>
        <v>#DIV/0!</v>
      </c>
      <c r="AM380" s="78" t="e">
        <f t="shared" si="58"/>
        <v>#DIV/0!</v>
      </c>
      <c r="AN380" s="78" t="e">
        <f t="shared" si="58"/>
        <v>#DIV/0!</v>
      </c>
      <c r="AO380" s="78" t="e">
        <f t="shared" si="58"/>
        <v>#DIV/0!</v>
      </c>
      <c r="AP380" s="78" t="e">
        <f t="shared" si="58"/>
        <v>#DIV/0!</v>
      </c>
      <c r="AQ380" s="78" t="e">
        <f t="shared" si="58"/>
        <v>#DIV/0!</v>
      </c>
      <c r="AR380" s="78" t="e">
        <f t="shared" si="58"/>
        <v>#DIV/0!</v>
      </c>
      <c r="AS380" s="78" t="e">
        <f t="shared" si="58"/>
        <v>#DIV/0!</v>
      </c>
      <c r="AT380" s="78" t="e">
        <f t="shared" si="58"/>
        <v>#DIV/0!</v>
      </c>
      <c r="AU380" s="102" t="e">
        <f>AVERAGE($AU$368:$AU$379)</f>
        <v>#DIV/0!</v>
      </c>
      <c r="AV380" s="107" t="e">
        <f>AVERAGE(AV368:AV379)</f>
        <v>#DIV/0!</v>
      </c>
      <c r="AW380" s="78" t="e">
        <f>AVERAGE(AW368:AW379)</f>
        <v>#DIV/0!</v>
      </c>
      <c r="AX380" s="78" t="e">
        <f>AVERAGE(AX368:AX379)</f>
        <v>#DIV/0!</v>
      </c>
      <c r="AY380" s="78" t="e">
        <f>AVERAGE($AY$368:$AY$379)</f>
        <v>#DIV/0!</v>
      </c>
      <c r="AZ380" s="78" t="e">
        <f>AVERAGE(AZ368:AZ379)</f>
        <v>#DIV/0!</v>
      </c>
      <c r="BA380" s="103" t="e">
        <f>AVERAGE(BA368:BA379)</f>
        <v>#DIV/0!</v>
      </c>
      <c r="BB380" s="108" t="e">
        <f>AVERAGE(BB368:BB379)</f>
        <v>#DIV/0!</v>
      </c>
    </row>
    <row r="381" spans="1:54" x14ac:dyDescent="0.35">
      <c r="A381" s="268">
        <v>45321</v>
      </c>
      <c r="B381" s="11">
        <v>28.0833333333333</v>
      </c>
      <c r="C381" s="306"/>
      <c r="D381" s="17"/>
      <c r="E381" s="17"/>
      <c r="F381" s="41"/>
      <c r="G381" s="306"/>
      <c r="H381" s="17"/>
      <c r="I381" s="17"/>
      <c r="J381" s="17"/>
      <c r="K381" s="98"/>
      <c r="L381" s="286">
        <f>G381-C381</f>
        <v>0</v>
      </c>
      <c r="M381" s="99"/>
      <c r="N381" s="17"/>
      <c r="O381" s="41"/>
      <c r="P381" s="99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41"/>
      <c r="AF381" s="100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41"/>
      <c r="AV381" s="286"/>
      <c r="AW381" s="17"/>
      <c r="AX381" s="17"/>
      <c r="AY381" s="17"/>
      <c r="AZ381" s="17"/>
      <c r="BA381" s="98"/>
      <c r="BB381" s="101"/>
    </row>
    <row r="382" spans="1:54" x14ac:dyDescent="0.35">
      <c r="A382" s="266"/>
      <c r="B382" s="11">
        <v>28.1666666666667</v>
      </c>
      <c r="C382" s="266"/>
      <c r="D382" s="17"/>
      <c r="E382" s="17"/>
      <c r="F382" s="41"/>
      <c r="G382" s="311"/>
      <c r="H382" s="17"/>
      <c r="I382" s="17"/>
      <c r="J382" s="17"/>
      <c r="K382" s="98"/>
      <c r="L382" s="266"/>
      <c r="M382" s="99"/>
      <c r="N382" s="17"/>
      <c r="O382" s="41"/>
      <c r="P382" s="99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41"/>
      <c r="AF382" s="100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41"/>
      <c r="AV382" s="266"/>
      <c r="AW382" s="17"/>
      <c r="AX382" s="17"/>
      <c r="AY382" s="17"/>
      <c r="AZ382" s="17"/>
      <c r="BA382" s="98"/>
      <c r="BB382" s="101"/>
    </row>
    <row r="383" spans="1:54" x14ac:dyDescent="0.35">
      <c r="A383" s="266"/>
      <c r="B383" s="11">
        <v>28.250000000000099</v>
      </c>
      <c r="C383" s="266"/>
      <c r="D383" s="17"/>
      <c r="E383" s="17"/>
      <c r="F383" s="41"/>
      <c r="G383" s="311"/>
      <c r="H383" s="17"/>
      <c r="I383" s="17"/>
      <c r="J383" s="17"/>
      <c r="K383" s="98"/>
      <c r="L383" s="266"/>
      <c r="M383" s="99"/>
      <c r="N383" s="17"/>
      <c r="O383" s="41"/>
      <c r="P383" s="99"/>
      <c r="Q383" s="17"/>
      <c r="R383" s="17"/>
      <c r="S383" s="17"/>
      <c r="T383" s="17"/>
      <c r="U383" s="17"/>
      <c r="V383" s="17"/>
      <c r="W383" s="17"/>
      <c r="X383" s="17"/>
      <c r="Y383" s="40"/>
      <c r="Z383" s="17"/>
      <c r="AA383" s="17"/>
      <c r="AB383" s="17"/>
      <c r="AC383" s="17"/>
      <c r="AD383" s="17"/>
      <c r="AE383" s="41"/>
      <c r="AF383" s="100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1"/>
      <c r="AV383" s="266"/>
      <c r="AW383" s="17"/>
      <c r="AX383" s="17"/>
      <c r="AY383" s="17"/>
      <c r="AZ383" s="17"/>
      <c r="BA383" s="98"/>
      <c r="BB383" s="101"/>
    </row>
    <row r="384" spans="1:54" x14ac:dyDescent="0.35">
      <c r="A384" s="266"/>
      <c r="B384" s="11">
        <v>28.333333333333499</v>
      </c>
      <c r="C384" s="266"/>
      <c r="D384" s="17"/>
      <c r="E384" s="17"/>
      <c r="F384" s="41"/>
      <c r="G384" s="311"/>
      <c r="H384" s="17"/>
      <c r="I384" s="17"/>
      <c r="J384" s="17"/>
      <c r="K384" s="98"/>
      <c r="L384" s="266"/>
      <c r="M384" s="99"/>
      <c r="N384" s="17"/>
      <c r="O384" s="41"/>
      <c r="P384" s="99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41"/>
      <c r="AF384" s="100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41"/>
      <c r="AV384" s="266"/>
      <c r="AW384" s="17"/>
      <c r="AX384" s="17"/>
      <c r="AY384" s="17"/>
      <c r="AZ384" s="17"/>
      <c r="BA384" s="98"/>
      <c r="BB384" s="101"/>
    </row>
    <row r="385" spans="1:54" x14ac:dyDescent="0.35">
      <c r="A385" s="266"/>
      <c r="B385" s="11">
        <v>28.416666666666899</v>
      </c>
      <c r="C385" s="266"/>
      <c r="D385" s="17"/>
      <c r="E385" s="17"/>
      <c r="F385" s="41"/>
      <c r="G385" s="311"/>
      <c r="H385" s="17"/>
      <c r="I385" s="17"/>
      <c r="J385" s="17"/>
      <c r="K385" s="98"/>
      <c r="L385" s="266"/>
      <c r="M385" s="99"/>
      <c r="N385" s="17"/>
      <c r="O385" s="41"/>
      <c r="P385" s="99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41"/>
      <c r="AF385" s="100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1"/>
      <c r="AV385" s="266"/>
      <c r="AW385" s="17"/>
      <c r="AX385" s="17"/>
      <c r="AY385" s="17"/>
      <c r="AZ385" s="17"/>
      <c r="BA385" s="98"/>
      <c r="BB385" s="101"/>
    </row>
    <row r="386" spans="1:54" x14ac:dyDescent="0.35">
      <c r="A386" s="266"/>
      <c r="B386" s="11">
        <v>28.500000000000298</v>
      </c>
      <c r="C386" s="266"/>
      <c r="D386" s="17"/>
      <c r="E386" s="17"/>
      <c r="F386" s="41"/>
      <c r="G386" s="311"/>
      <c r="H386" s="17"/>
      <c r="I386" s="17"/>
      <c r="J386" s="17"/>
      <c r="K386" s="98"/>
      <c r="L386" s="266"/>
      <c r="M386" s="99"/>
      <c r="N386" s="17"/>
      <c r="O386" s="41"/>
      <c r="P386" s="99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41"/>
      <c r="AF386" s="100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41"/>
      <c r="AV386" s="266"/>
      <c r="AW386" s="17"/>
      <c r="AX386" s="17"/>
      <c r="AY386" s="17"/>
      <c r="AZ386" s="17"/>
      <c r="BA386" s="98"/>
      <c r="BB386" s="101"/>
    </row>
    <row r="387" spans="1:54" x14ac:dyDescent="0.35">
      <c r="A387" s="266"/>
      <c r="B387" s="11">
        <v>28.583333333333702</v>
      </c>
      <c r="C387" s="266"/>
      <c r="D387" s="17"/>
      <c r="E387" s="17"/>
      <c r="F387" s="41"/>
      <c r="G387" s="311"/>
      <c r="H387" s="17"/>
      <c r="I387" s="17"/>
      <c r="J387" s="17"/>
      <c r="K387" s="98"/>
      <c r="L387" s="266"/>
      <c r="M387" s="99"/>
      <c r="N387" s="17"/>
      <c r="O387" s="41"/>
      <c r="P387" s="99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41"/>
      <c r="AF387" s="100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41"/>
      <c r="AV387" s="266"/>
      <c r="AW387" s="17"/>
      <c r="AX387" s="17"/>
      <c r="AY387" s="17"/>
      <c r="AZ387" s="17"/>
      <c r="BA387" s="98"/>
      <c r="BB387" s="101"/>
    </row>
    <row r="388" spans="1:54" x14ac:dyDescent="0.35">
      <c r="A388" s="266"/>
      <c r="B388" s="11">
        <v>28.666666666667101</v>
      </c>
      <c r="C388" s="266"/>
      <c r="D388" s="17"/>
      <c r="E388" s="17"/>
      <c r="F388" s="41"/>
      <c r="G388" s="311"/>
      <c r="H388" s="17"/>
      <c r="I388" s="17"/>
      <c r="J388" s="17"/>
      <c r="K388" s="98"/>
      <c r="L388" s="266"/>
      <c r="M388" s="99"/>
      <c r="N388" s="17"/>
      <c r="O388" s="41"/>
      <c r="P388" s="99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41"/>
      <c r="AF388" s="100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41"/>
      <c r="AV388" s="266"/>
      <c r="AW388" s="17"/>
      <c r="AX388" s="17"/>
      <c r="AY388" s="17"/>
      <c r="AZ388" s="17"/>
      <c r="BA388" s="98"/>
      <c r="BB388" s="101"/>
    </row>
    <row r="389" spans="1:54" x14ac:dyDescent="0.35">
      <c r="A389" s="266"/>
      <c r="B389" s="11">
        <v>28.750000000000501</v>
      </c>
      <c r="C389" s="266"/>
      <c r="D389" s="17"/>
      <c r="E389" s="17"/>
      <c r="F389" s="41"/>
      <c r="G389" s="311"/>
      <c r="H389" s="17"/>
      <c r="I389" s="17"/>
      <c r="J389" s="17"/>
      <c r="K389" s="98"/>
      <c r="L389" s="266"/>
      <c r="M389" s="99"/>
      <c r="N389" s="17"/>
      <c r="O389" s="41"/>
      <c r="P389" s="99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41"/>
      <c r="AF389" s="100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1"/>
      <c r="AV389" s="266"/>
      <c r="AW389" s="17"/>
      <c r="AX389" s="17"/>
      <c r="AY389" s="17"/>
      <c r="AZ389" s="17"/>
      <c r="BA389" s="98"/>
      <c r="BB389" s="101"/>
    </row>
    <row r="390" spans="1:54" x14ac:dyDescent="0.35">
      <c r="A390" s="266"/>
      <c r="B390" s="11">
        <v>28.833333333333901</v>
      </c>
      <c r="C390" s="266"/>
      <c r="D390" s="17"/>
      <c r="E390" s="17"/>
      <c r="F390" s="41"/>
      <c r="G390" s="311"/>
      <c r="H390" s="17"/>
      <c r="I390" s="17"/>
      <c r="J390" s="17"/>
      <c r="K390" s="98"/>
      <c r="L390" s="266"/>
      <c r="M390" s="99"/>
      <c r="N390" s="17"/>
      <c r="O390" s="41"/>
      <c r="P390" s="99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41"/>
      <c r="AF390" s="100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41"/>
      <c r="AV390" s="266"/>
      <c r="AW390" s="17"/>
      <c r="AX390" s="17"/>
      <c r="AY390" s="17"/>
      <c r="AZ390" s="17"/>
      <c r="BA390" s="98"/>
      <c r="BB390" s="101"/>
    </row>
    <row r="391" spans="1:54" x14ac:dyDescent="0.35">
      <c r="A391" s="266"/>
      <c r="B391" s="11">
        <v>28.9166666666673</v>
      </c>
      <c r="C391" s="266"/>
      <c r="D391" s="17"/>
      <c r="E391" s="17"/>
      <c r="F391" s="41"/>
      <c r="G391" s="311"/>
      <c r="H391" s="17"/>
      <c r="I391" s="17"/>
      <c r="J391" s="17"/>
      <c r="K391" s="98"/>
      <c r="L391" s="266"/>
      <c r="M391" s="99"/>
      <c r="N391" s="17"/>
      <c r="O391" s="41"/>
      <c r="P391" s="99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41"/>
      <c r="AF391" s="100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1"/>
      <c r="AV391" s="266"/>
      <c r="AW391" s="17"/>
      <c r="AX391" s="17"/>
      <c r="AY391" s="17"/>
      <c r="AZ391" s="17"/>
      <c r="BA391" s="98"/>
      <c r="BB391" s="101"/>
    </row>
    <row r="392" spans="1:54" x14ac:dyDescent="0.35">
      <c r="A392" s="267"/>
      <c r="B392" s="11">
        <v>29.0000000000007</v>
      </c>
      <c r="C392" s="267"/>
      <c r="D392" s="17"/>
      <c r="E392" s="17"/>
      <c r="F392" s="41"/>
      <c r="G392" s="312"/>
      <c r="H392" s="17"/>
      <c r="I392" s="17"/>
      <c r="J392" s="17"/>
      <c r="K392" s="98"/>
      <c r="L392" s="267"/>
      <c r="M392" s="99"/>
      <c r="N392" s="17"/>
      <c r="O392" s="41"/>
      <c r="P392" s="99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41"/>
      <c r="AF392" s="100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41"/>
      <c r="AV392" s="267"/>
      <c r="AW392" s="17"/>
      <c r="AX392" s="17"/>
      <c r="AY392" s="17"/>
      <c r="AZ392" s="17"/>
      <c r="BA392" s="98"/>
      <c r="BB392" s="101"/>
    </row>
    <row r="393" spans="1:54" x14ac:dyDescent="0.35">
      <c r="A393" s="291" t="s">
        <v>92</v>
      </c>
      <c r="B393" s="285"/>
      <c r="C393" s="78" t="e">
        <f>AVERAGE($C$381:$C$392)</f>
        <v>#DIV/0!</v>
      </c>
      <c r="D393" s="78" t="e">
        <f>AVERAGE($D$381:$D$392)</f>
        <v>#DIV/0!</v>
      </c>
      <c r="E393" s="78" t="e">
        <f>AVERAGE($E$381:$E$392)</f>
        <v>#DIV/0!</v>
      </c>
      <c r="F393" s="102" t="e">
        <f>AVERAGE($F$381:$F$392)</f>
        <v>#DIV/0!</v>
      </c>
      <c r="G393" s="77" t="e">
        <f>AVERAGE(G381:G392)</f>
        <v>#DIV/0!</v>
      </c>
      <c r="H393" s="78" t="e">
        <f>AVERAGE($H$381:$H$392)</f>
        <v>#DIV/0!</v>
      </c>
      <c r="I393" s="78" t="e">
        <f>AVERAGE($I$381:$I$392)</f>
        <v>#DIV/0!</v>
      </c>
      <c r="J393" s="78" t="e">
        <f>AVERAGE(J381:J392)</f>
        <v>#DIV/0!</v>
      </c>
      <c r="K393" s="103" t="e">
        <f>AVERAGE($K$381:$K$392)</f>
        <v>#DIV/0!</v>
      </c>
      <c r="L393" s="104">
        <f t="shared" ref="L393:AD393" si="59">AVERAGE(L381:L392)</f>
        <v>0</v>
      </c>
      <c r="M393" s="103" t="e">
        <f t="shared" si="59"/>
        <v>#DIV/0!</v>
      </c>
      <c r="N393" s="103" t="e">
        <f t="shared" si="59"/>
        <v>#DIV/0!</v>
      </c>
      <c r="O393" s="102" t="e">
        <f t="shared" si="59"/>
        <v>#DIV/0!</v>
      </c>
      <c r="P393" s="105" t="e">
        <f t="shared" si="59"/>
        <v>#DIV/0!</v>
      </c>
      <c r="Q393" s="78" t="e">
        <f t="shared" si="59"/>
        <v>#DIV/0!</v>
      </c>
      <c r="R393" s="78" t="e">
        <f t="shared" si="59"/>
        <v>#DIV/0!</v>
      </c>
      <c r="S393" s="78" t="e">
        <f t="shared" si="59"/>
        <v>#DIV/0!</v>
      </c>
      <c r="T393" s="78" t="e">
        <f t="shared" si="59"/>
        <v>#DIV/0!</v>
      </c>
      <c r="U393" s="78" t="e">
        <f t="shared" si="59"/>
        <v>#DIV/0!</v>
      </c>
      <c r="V393" s="78" t="e">
        <f t="shared" si="59"/>
        <v>#DIV/0!</v>
      </c>
      <c r="W393" s="78" t="e">
        <f t="shared" si="59"/>
        <v>#DIV/0!</v>
      </c>
      <c r="X393" s="78" t="e">
        <f t="shared" si="59"/>
        <v>#DIV/0!</v>
      </c>
      <c r="Y393" s="78" t="e">
        <f t="shared" si="59"/>
        <v>#DIV/0!</v>
      </c>
      <c r="Z393" s="78" t="e">
        <f t="shared" si="59"/>
        <v>#DIV/0!</v>
      </c>
      <c r="AA393" s="78" t="e">
        <f t="shared" si="59"/>
        <v>#DIV/0!</v>
      </c>
      <c r="AB393" s="78" t="e">
        <f t="shared" si="59"/>
        <v>#DIV/0!</v>
      </c>
      <c r="AC393" s="78" t="e">
        <f t="shared" si="59"/>
        <v>#DIV/0!</v>
      </c>
      <c r="AD393" s="78" t="e">
        <f t="shared" si="59"/>
        <v>#DIV/0!</v>
      </c>
      <c r="AE393" s="102" t="e">
        <f>AVERAGE($AE$381:$AE$392)</f>
        <v>#DIV/0!</v>
      </c>
      <c r="AF393" s="106" t="e">
        <f t="shared" ref="AF393:AT393" si="60">AVERAGE(AF381:AF392)</f>
        <v>#DIV/0!</v>
      </c>
      <c r="AG393" s="78" t="e">
        <f t="shared" si="60"/>
        <v>#DIV/0!</v>
      </c>
      <c r="AH393" s="78" t="e">
        <f t="shared" si="60"/>
        <v>#DIV/0!</v>
      </c>
      <c r="AI393" s="78" t="e">
        <f t="shared" si="60"/>
        <v>#DIV/0!</v>
      </c>
      <c r="AJ393" s="78" t="e">
        <f t="shared" si="60"/>
        <v>#DIV/0!</v>
      </c>
      <c r="AK393" s="78" t="e">
        <f t="shared" si="60"/>
        <v>#DIV/0!</v>
      </c>
      <c r="AL393" s="78" t="e">
        <f t="shared" si="60"/>
        <v>#DIV/0!</v>
      </c>
      <c r="AM393" s="78" t="e">
        <f t="shared" si="60"/>
        <v>#DIV/0!</v>
      </c>
      <c r="AN393" s="78" t="e">
        <f t="shared" si="60"/>
        <v>#DIV/0!</v>
      </c>
      <c r="AO393" s="78" t="e">
        <f t="shared" si="60"/>
        <v>#DIV/0!</v>
      </c>
      <c r="AP393" s="78" t="e">
        <f t="shared" si="60"/>
        <v>#DIV/0!</v>
      </c>
      <c r="AQ393" s="78" t="e">
        <f t="shared" si="60"/>
        <v>#DIV/0!</v>
      </c>
      <c r="AR393" s="78" t="e">
        <f t="shared" si="60"/>
        <v>#DIV/0!</v>
      </c>
      <c r="AS393" s="78" t="e">
        <f t="shared" si="60"/>
        <v>#DIV/0!</v>
      </c>
      <c r="AT393" s="78" t="e">
        <f t="shared" si="60"/>
        <v>#DIV/0!</v>
      </c>
      <c r="AU393" s="102" t="e">
        <f>AVERAGE($AU$381:$AU$392)</f>
        <v>#DIV/0!</v>
      </c>
      <c r="AV393" s="107" t="e">
        <f>AVERAGE(AV381:AV392)</f>
        <v>#DIV/0!</v>
      </c>
      <c r="AW393" s="78" t="e">
        <f>AVERAGE(AW381:AW392)</f>
        <v>#DIV/0!</v>
      </c>
      <c r="AX393" s="78" t="e">
        <f>AVERAGE(AX381:AX392)</f>
        <v>#DIV/0!</v>
      </c>
      <c r="AY393" s="78" t="e">
        <f>AVERAGE($AY$381:$AY$392)</f>
        <v>#DIV/0!</v>
      </c>
      <c r="AZ393" s="78" t="e">
        <f>AVERAGE(AZ381:AZ392)</f>
        <v>#DIV/0!</v>
      </c>
      <c r="BA393" s="103" t="e">
        <f>AVERAGE(BA381:BA392)</f>
        <v>#DIV/0!</v>
      </c>
      <c r="BB393" s="108" t="e">
        <f>AVERAGE(BB381:BB392)</f>
        <v>#DIV/0!</v>
      </c>
    </row>
    <row r="394" spans="1:54" x14ac:dyDescent="0.35">
      <c r="A394" s="268">
        <v>45322</v>
      </c>
      <c r="B394" s="11">
        <v>27.0833333333333</v>
      </c>
      <c r="C394" s="306"/>
      <c r="D394" s="17"/>
      <c r="E394" s="17"/>
      <c r="F394" s="41"/>
      <c r="G394" s="306"/>
      <c r="H394" s="17"/>
      <c r="I394" s="17"/>
      <c r="J394" s="17"/>
      <c r="K394" s="98"/>
      <c r="L394" s="286">
        <f>G394-C394</f>
        <v>0</v>
      </c>
      <c r="M394" s="99"/>
      <c r="N394" s="17"/>
      <c r="O394" s="41"/>
      <c r="P394" s="99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41"/>
      <c r="AF394" s="100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41"/>
      <c r="AV394" s="286"/>
      <c r="AW394" s="17"/>
      <c r="AX394" s="17"/>
      <c r="AY394" s="17"/>
      <c r="AZ394" s="17"/>
      <c r="BA394" s="98"/>
      <c r="BB394" s="101"/>
    </row>
    <row r="395" spans="1:54" x14ac:dyDescent="0.35">
      <c r="A395" s="266"/>
      <c r="B395" s="11">
        <v>27.1666666666667</v>
      </c>
      <c r="C395" s="266"/>
      <c r="D395" s="17"/>
      <c r="E395" s="17"/>
      <c r="F395" s="41"/>
      <c r="G395" s="311"/>
      <c r="H395" s="17"/>
      <c r="I395" s="17"/>
      <c r="J395" s="17"/>
      <c r="K395" s="98"/>
      <c r="L395" s="266"/>
      <c r="M395" s="99"/>
      <c r="N395" s="17"/>
      <c r="O395" s="41"/>
      <c r="P395" s="99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41"/>
      <c r="AF395" s="100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1"/>
      <c r="AV395" s="266"/>
      <c r="AW395" s="17"/>
      <c r="AX395" s="17"/>
      <c r="AY395" s="17"/>
      <c r="AZ395" s="17"/>
      <c r="BA395" s="98"/>
      <c r="BB395" s="101"/>
    </row>
    <row r="396" spans="1:54" x14ac:dyDescent="0.35">
      <c r="A396" s="266"/>
      <c r="B396" s="11">
        <v>27.25</v>
      </c>
      <c r="C396" s="266"/>
      <c r="D396" s="17"/>
      <c r="E396" s="17"/>
      <c r="F396" s="41"/>
      <c r="G396" s="311"/>
      <c r="H396" s="17"/>
      <c r="I396" s="17"/>
      <c r="J396" s="17"/>
      <c r="K396" s="98"/>
      <c r="L396" s="266"/>
      <c r="M396" s="99"/>
      <c r="N396" s="17"/>
      <c r="O396" s="41"/>
      <c r="P396" s="99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41"/>
      <c r="AF396" s="100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41"/>
      <c r="AV396" s="266"/>
      <c r="AW396" s="17"/>
      <c r="AX396" s="17"/>
      <c r="AY396" s="17"/>
      <c r="AZ396" s="17"/>
      <c r="BA396" s="98"/>
      <c r="BB396" s="101"/>
    </row>
    <row r="397" spans="1:54" x14ac:dyDescent="0.35">
      <c r="A397" s="266"/>
      <c r="B397" s="11">
        <v>27.3333333333333</v>
      </c>
      <c r="C397" s="266"/>
      <c r="D397" s="17"/>
      <c r="E397" s="17"/>
      <c r="F397" s="41"/>
      <c r="G397" s="311"/>
      <c r="H397" s="17"/>
      <c r="I397" s="17"/>
      <c r="J397" s="17"/>
      <c r="K397" s="98"/>
      <c r="L397" s="266"/>
      <c r="M397" s="99"/>
      <c r="N397" s="17"/>
      <c r="O397" s="41"/>
      <c r="P397" s="99"/>
      <c r="Q397" s="40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41"/>
      <c r="AF397" s="100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1"/>
      <c r="AV397" s="266"/>
      <c r="AW397" s="17"/>
      <c r="AX397" s="17"/>
      <c r="AY397" s="17"/>
      <c r="AZ397" s="17"/>
      <c r="BA397" s="98"/>
      <c r="BB397" s="101"/>
    </row>
    <row r="398" spans="1:54" x14ac:dyDescent="0.35">
      <c r="A398" s="266"/>
      <c r="B398" s="11">
        <v>27.4166666666667</v>
      </c>
      <c r="C398" s="266"/>
      <c r="D398" s="17"/>
      <c r="E398" s="17"/>
      <c r="F398" s="41"/>
      <c r="G398" s="311"/>
      <c r="H398" s="17"/>
      <c r="I398" s="17"/>
      <c r="J398" s="17"/>
      <c r="K398" s="98"/>
      <c r="L398" s="266"/>
      <c r="M398" s="99"/>
      <c r="N398" s="17"/>
      <c r="O398" s="41"/>
      <c r="P398" s="99"/>
      <c r="Q398" s="17"/>
      <c r="R398" s="17"/>
      <c r="S398" s="17"/>
      <c r="T398" s="17"/>
      <c r="U398" s="17"/>
      <c r="V398" s="17"/>
      <c r="W398" s="17"/>
      <c r="X398" s="17"/>
      <c r="Y398" s="40"/>
      <c r="Z398" s="17"/>
      <c r="AA398" s="17"/>
      <c r="AB398" s="17"/>
      <c r="AC398" s="17"/>
      <c r="AD398" s="17"/>
      <c r="AE398" s="41"/>
      <c r="AF398" s="100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41"/>
      <c r="AV398" s="266"/>
      <c r="AW398" s="17"/>
      <c r="AX398" s="17"/>
      <c r="AY398" s="17"/>
      <c r="AZ398" s="17"/>
      <c r="BA398" s="98"/>
      <c r="BB398" s="101"/>
    </row>
    <row r="399" spans="1:54" x14ac:dyDescent="0.35">
      <c r="A399" s="266"/>
      <c r="B399" s="11">
        <v>27.5</v>
      </c>
      <c r="C399" s="266"/>
      <c r="D399" s="17"/>
      <c r="E399" s="17"/>
      <c r="F399" s="41"/>
      <c r="G399" s="311"/>
      <c r="H399" s="17"/>
      <c r="I399" s="17"/>
      <c r="J399" s="17"/>
      <c r="K399" s="98"/>
      <c r="L399" s="266"/>
      <c r="M399" s="99"/>
      <c r="N399" s="17"/>
      <c r="O399" s="41"/>
      <c r="P399" s="99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41"/>
      <c r="AF399" s="100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41"/>
      <c r="AV399" s="266"/>
      <c r="AW399" s="17"/>
      <c r="AX399" s="17"/>
      <c r="AY399" s="17"/>
      <c r="AZ399" s="17"/>
      <c r="BA399" s="98"/>
      <c r="BB399" s="101"/>
    </row>
    <row r="400" spans="1:54" x14ac:dyDescent="0.35">
      <c r="A400" s="266"/>
      <c r="B400" s="11">
        <v>27.5833333333333</v>
      </c>
      <c r="C400" s="266"/>
      <c r="D400" s="17"/>
      <c r="E400" s="17"/>
      <c r="F400" s="41"/>
      <c r="G400" s="311"/>
      <c r="H400" s="17"/>
      <c r="I400" s="17"/>
      <c r="J400" s="17"/>
      <c r="K400" s="98"/>
      <c r="L400" s="266"/>
      <c r="M400" s="99"/>
      <c r="N400" s="17"/>
      <c r="O400" s="41"/>
      <c r="P400" s="99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41"/>
      <c r="AF400" s="100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41"/>
      <c r="AV400" s="266"/>
      <c r="AW400" s="17"/>
      <c r="AX400" s="17"/>
      <c r="AY400" s="17"/>
      <c r="AZ400" s="17"/>
      <c r="BA400" s="98"/>
      <c r="BB400" s="101"/>
    </row>
    <row r="401" spans="1:54" x14ac:dyDescent="0.35">
      <c r="A401" s="266"/>
      <c r="B401" s="11">
        <v>27.6666666666667</v>
      </c>
      <c r="C401" s="266"/>
      <c r="D401" s="17"/>
      <c r="E401" s="17"/>
      <c r="F401" s="41"/>
      <c r="G401" s="311"/>
      <c r="H401" s="17"/>
      <c r="I401" s="17"/>
      <c r="J401" s="17"/>
      <c r="K401" s="98"/>
      <c r="L401" s="266"/>
      <c r="M401" s="99"/>
      <c r="N401" s="17"/>
      <c r="O401" s="41"/>
      <c r="P401" s="99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41"/>
      <c r="AF401" s="100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1"/>
      <c r="AV401" s="266"/>
      <c r="AW401" s="17"/>
      <c r="AX401" s="17"/>
      <c r="AY401" s="17"/>
      <c r="AZ401" s="17"/>
      <c r="BA401" s="98"/>
      <c r="BB401" s="101"/>
    </row>
    <row r="402" spans="1:54" x14ac:dyDescent="0.35">
      <c r="A402" s="266"/>
      <c r="B402" s="11">
        <v>27.75</v>
      </c>
      <c r="C402" s="266"/>
      <c r="D402" s="17"/>
      <c r="E402" s="17"/>
      <c r="F402" s="41"/>
      <c r="G402" s="311"/>
      <c r="H402" s="17"/>
      <c r="I402" s="17"/>
      <c r="J402" s="17"/>
      <c r="K402" s="98"/>
      <c r="L402" s="266"/>
      <c r="M402" s="99"/>
      <c r="N402" s="17"/>
      <c r="O402" s="41"/>
      <c r="P402" s="99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41"/>
      <c r="AF402" s="100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41"/>
      <c r="AV402" s="266"/>
      <c r="AW402" s="17"/>
      <c r="AX402" s="17"/>
      <c r="AY402" s="17"/>
      <c r="AZ402" s="17"/>
      <c r="BA402" s="98"/>
      <c r="BB402" s="101"/>
    </row>
    <row r="403" spans="1:54" x14ac:dyDescent="0.35">
      <c r="A403" s="266"/>
      <c r="B403" s="11">
        <v>27.8333333333333</v>
      </c>
      <c r="C403" s="266"/>
      <c r="D403" s="17"/>
      <c r="E403" s="17"/>
      <c r="F403" s="41"/>
      <c r="G403" s="311"/>
      <c r="H403" s="17"/>
      <c r="I403" s="17"/>
      <c r="J403" s="17"/>
      <c r="K403" s="98"/>
      <c r="L403" s="266"/>
      <c r="M403" s="99"/>
      <c r="N403" s="17"/>
      <c r="O403" s="41"/>
      <c r="P403" s="99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41"/>
      <c r="AF403" s="100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1"/>
      <c r="AV403" s="266"/>
      <c r="AW403" s="17"/>
      <c r="AX403" s="17"/>
      <c r="AY403" s="17"/>
      <c r="AZ403" s="17"/>
      <c r="BA403" s="98"/>
      <c r="BB403" s="101"/>
    </row>
    <row r="404" spans="1:54" x14ac:dyDescent="0.35">
      <c r="A404" s="266"/>
      <c r="B404" s="11">
        <v>27.9166666666667</v>
      </c>
      <c r="C404" s="266"/>
      <c r="D404" s="17"/>
      <c r="E404" s="17"/>
      <c r="F404" s="41"/>
      <c r="G404" s="311"/>
      <c r="H404" s="17"/>
      <c r="I404" s="17"/>
      <c r="J404" s="17"/>
      <c r="K404" s="98"/>
      <c r="L404" s="266"/>
      <c r="M404" s="99"/>
      <c r="N404" s="17"/>
      <c r="O404" s="41"/>
      <c r="P404" s="99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41"/>
      <c r="AF404" s="100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41"/>
      <c r="AV404" s="266"/>
      <c r="AW404" s="17"/>
      <c r="AX404" s="17"/>
      <c r="AY404" s="17"/>
      <c r="AZ404" s="17"/>
      <c r="BA404" s="98"/>
      <c r="BB404" s="101"/>
    </row>
    <row r="405" spans="1:54" x14ac:dyDescent="0.35">
      <c r="A405" s="267"/>
      <c r="B405" s="11">
        <v>28</v>
      </c>
      <c r="C405" s="267"/>
      <c r="D405" s="17"/>
      <c r="E405" s="17"/>
      <c r="F405" s="41"/>
      <c r="G405" s="312"/>
      <c r="H405" s="17"/>
      <c r="I405" s="17"/>
      <c r="J405" s="17"/>
      <c r="K405" s="98"/>
      <c r="L405" s="267"/>
      <c r="M405" s="99"/>
      <c r="N405" s="17"/>
      <c r="O405" s="41"/>
      <c r="P405" s="99"/>
      <c r="Q405" s="4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41"/>
      <c r="AF405" s="100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41"/>
      <c r="AV405" s="267"/>
      <c r="AW405" s="17"/>
      <c r="AX405" s="17"/>
      <c r="AY405" s="17"/>
      <c r="AZ405" s="17"/>
      <c r="BA405" s="98"/>
      <c r="BB405" s="101"/>
    </row>
    <row r="406" spans="1:54" x14ac:dyDescent="0.35">
      <c r="A406" s="291" t="s">
        <v>92</v>
      </c>
      <c r="B406" s="285"/>
      <c r="C406" s="78" t="e">
        <f>AVERAGE($C$394:$C$405)</f>
        <v>#DIV/0!</v>
      </c>
      <c r="D406" s="78" t="e">
        <f>AVERAGE(D394:D405)</f>
        <v>#DIV/0!</v>
      </c>
      <c r="E406" s="78" t="e">
        <f>AVERAGE(E394:E405)</f>
        <v>#DIV/0!</v>
      </c>
      <c r="F406" s="78" t="e">
        <f>AVERAGE(F394:F405)</f>
        <v>#DIV/0!</v>
      </c>
      <c r="G406" s="77" t="e">
        <f>AVERAGE(G394:G405)</f>
        <v>#DIV/0!</v>
      </c>
      <c r="H406" s="78" t="e">
        <f>AVERAGE(H394:H405)</f>
        <v>#DIV/0!</v>
      </c>
      <c r="I406" s="78" t="e">
        <f t="shared" ref="I406:AD406" si="61">AVERAGE(I394:I405)</f>
        <v>#DIV/0!</v>
      </c>
      <c r="J406" s="78" t="e">
        <f t="shared" si="61"/>
        <v>#DIV/0!</v>
      </c>
      <c r="K406" s="78" t="e">
        <f t="shared" si="61"/>
        <v>#DIV/0!</v>
      </c>
      <c r="L406" s="104">
        <f t="shared" si="61"/>
        <v>0</v>
      </c>
      <c r="M406" s="103" t="e">
        <f t="shared" si="61"/>
        <v>#DIV/0!</v>
      </c>
      <c r="N406" s="103" t="e">
        <f t="shared" si="61"/>
        <v>#DIV/0!</v>
      </c>
      <c r="O406" s="102" t="e">
        <f t="shared" si="61"/>
        <v>#DIV/0!</v>
      </c>
      <c r="P406" s="105" t="e">
        <f t="shared" si="61"/>
        <v>#DIV/0!</v>
      </c>
      <c r="Q406" s="78" t="e">
        <f t="shared" si="61"/>
        <v>#DIV/0!</v>
      </c>
      <c r="R406" s="78" t="e">
        <f t="shared" si="61"/>
        <v>#DIV/0!</v>
      </c>
      <c r="S406" s="78" t="e">
        <f t="shared" si="61"/>
        <v>#DIV/0!</v>
      </c>
      <c r="T406" s="78" t="e">
        <f t="shared" si="61"/>
        <v>#DIV/0!</v>
      </c>
      <c r="U406" s="78" t="e">
        <f t="shared" si="61"/>
        <v>#DIV/0!</v>
      </c>
      <c r="V406" s="78" t="e">
        <f t="shared" si="61"/>
        <v>#DIV/0!</v>
      </c>
      <c r="W406" s="78" t="e">
        <f t="shared" si="61"/>
        <v>#DIV/0!</v>
      </c>
      <c r="X406" s="78" t="e">
        <f t="shared" si="61"/>
        <v>#DIV/0!</v>
      </c>
      <c r="Y406" s="78" t="e">
        <f t="shared" si="61"/>
        <v>#DIV/0!</v>
      </c>
      <c r="Z406" s="78" t="e">
        <f t="shared" si="61"/>
        <v>#DIV/0!</v>
      </c>
      <c r="AA406" s="78" t="e">
        <f t="shared" si="61"/>
        <v>#DIV/0!</v>
      </c>
      <c r="AB406" s="78" t="e">
        <f t="shared" si="61"/>
        <v>#DIV/0!</v>
      </c>
      <c r="AC406" s="78" t="e">
        <f t="shared" si="61"/>
        <v>#DIV/0!</v>
      </c>
      <c r="AD406" s="78" t="e">
        <f t="shared" si="61"/>
        <v>#DIV/0!</v>
      </c>
      <c r="AE406" s="102" t="e">
        <f>AVERAGE($AE$368:$AE$379)</f>
        <v>#DIV/0!</v>
      </c>
      <c r="AF406" s="106" t="e">
        <f t="shared" ref="AF406:AT406" si="62">AVERAGE(AF394:AF405)</f>
        <v>#DIV/0!</v>
      </c>
      <c r="AG406" s="78" t="e">
        <f t="shared" si="62"/>
        <v>#DIV/0!</v>
      </c>
      <c r="AH406" s="78" t="e">
        <f t="shared" si="62"/>
        <v>#DIV/0!</v>
      </c>
      <c r="AI406" s="78" t="e">
        <f t="shared" si="62"/>
        <v>#DIV/0!</v>
      </c>
      <c r="AJ406" s="78" t="e">
        <f t="shared" si="62"/>
        <v>#DIV/0!</v>
      </c>
      <c r="AK406" s="78" t="e">
        <f t="shared" si="62"/>
        <v>#DIV/0!</v>
      </c>
      <c r="AL406" s="78" t="e">
        <f t="shared" si="62"/>
        <v>#DIV/0!</v>
      </c>
      <c r="AM406" s="78" t="e">
        <f t="shared" si="62"/>
        <v>#DIV/0!</v>
      </c>
      <c r="AN406" s="78" t="e">
        <f t="shared" si="62"/>
        <v>#DIV/0!</v>
      </c>
      <c r="AO406" s="78" t="e">
        <f t="shared" si="62"/>
        <v>#DIV/0!</v>
      </c>
      <c r="AP406" s="78" t="e">
        <f t="shared" si="62"/>
        <v>#DIV/0!</v>
      </c>
      <c r="AQ406" s="78" t="e">
        <f t="shared" si="62"/>
        <v>#DIV/0!</v>
      </c>
      <c r="AR406" s="78" t="e">
        <f t="shared" si="62"/>
        <v>#DIV/0!</v>
      </c>
      <c r="AS406" s="78" t="e">
        <f t="shared" si="62"/>
        <v>#DIV/0!</v>
      </c>
      <c r="AT406" s="78" t="e">
        <f t="shared" si="62"/>
        <v>#DIV/0!</v>
      </c>
      <c r="AU406" s="102" t="e">
        <f>AVERAGE($AU$368:$AU$379)</f>
        <v>#DIV/0!</v>
      </c>
      <c r="AV406" s="107" t="e">
        <f>AVERAGE(AV394:AV405)</f>
        <v>#DIV/0!</v>
      </c>
      <c r="AW406" s="78" t="e">
        <f>AVERAGE(AW394:AW405)</f>
        <v>#DIV/0!</v>
      </c>
      <c r="AX406" s="78" t="e">
        <f>AVERAGE(AX394:AX405)</f>
        <v>#DIV/0!</v>
      </c>
      <c r="AY406" s="78" t="e">
        <f>AVERAGE($AY$368:$AY$379)</f>
        <v>#DIV/0!</v>
      </c>
      <c r="AZ406" s="78" t="e">
        <f>AVERAGE(AZ394:AZ405)</f>
        <v>#DIV/0!</v>
      </c>
      <c r="BA406" s="103" t="e">
        <f>AVERAGE(BA394:BA405)</f>
        <v>#DIV/0!</v>
      </c>
      <c r="BB406" s="108" t="e">
        <f>AVERAGE(BB394:BB405)</f>
        <v>#DIV/0!</v>
      </c>
    </row>
  </sheetData>
  <mergeCells count="191">
    <mergeCell ref="A406:B406"/>
    <mergeCell ref="A393:B393"/>
    <mergeCell ref="A394:A405"/>
    <mergeCell ref="C394:C405"/>
    <mergeCell ref="G394:G405"/>
    <mergeCell ref="L394:L405"/>
    <mergeCell ref="AV394:AV405"/>
    <mergeCell ref="A380:B380"/>
    <mergeCell ref="A381:A392"/>
    <mergeCell ref="C381:C392"/>
    <mergeCell ref="G381:G392"/>
    <mergeCell ref="L381:L392"/>
    <mergeCell ref="AV381:AV392"/>
    <mergeCell ref="A367:B367"/>
    <mergeCell ref="A368:A379"/>
    <mergeCell ref="C368:C379"/>
    <mergeCell ref="G368:G379"/>
    <mergeCell ref="L368:L379"/>
    <mergeCell ref="AV368:AV379"/>
    <mergeCell ref="A354:B354"/>
    <mergeCell ref="A355:A366"/>
    <mergeCell ref="C355:C366"/>
    <mergeCell ref="G355:G366"/>
    <mergeCell ref="L355:L366"/>
    <mergeCell ref="AV355:AV366"/>
    <mergeCell ref="A341:B341"/>
    <mergeCell ref="A342:A353"/>
    <mergeCell ref="C342:C353"/>
    <mergeCell ref="G342:G353"/>
    <mergeCell ref="L342:L353"/>
    <mergeCell ref="AV342:AV353"/>
    <mergeCell ref="A328:B328"/>
    <mergeCell ref="A329:A340"/>
    <mergeCell ref="C329:C340"/>
    <mergeCell ref="G329:G340"/>
    <mergeCell ref="L329:L340"/>
    <mergeCell ref="AV329:AV340"/>
    <mergeCell ref="A315:B315"/>
    <mergeCell ref="A316:A327"/>
    <mergeCell ref="C316:C327"/>
    <mergeCell ref="G316:G327"/>
    <mergeCell ref="L316:L327"/>
    <mergeCell ref="AV316:AV327"/>
    <mergeCell ref="A302:B302"/>
    <mergeCell ref="A303:A314"/>
    <mergeCell ref="C303:C314"/>
    <mergeCell ref="G303:G314"/>
    <mergeCell ref="L303:L314"/>
    <mergeCell ref="AV303:AV314"/>
    <mergeCell ref="A289:B289"/>
    <mergeCell ref="A290:A301"/>
    <mergeCell ref="C290:C301"/>
    <mergeCell ref="G290:G301"/>
    <mergeCell ref="L290:L301"/>
    <mergeCell ref="AV290:AV301"/>
    <mergeCell ref="A276:B276"/>
    <mergeCell ref="A277:A288"/>
    <mergeCell ref="C277:C288"/>
    <mergeCell ref="G277:G288"/>
    <mergeCell ref="L277:L288"/>
    <mergeCell ref="AV277:AV288"/>
    <mergeCell ref="A263:B263"/>
    <mergeCell ref="A264:A275"/>
    <mergeCell ref="C264:C275"/>
    <mergeCell ref="G264:G275"/>
    <mergeCell ref="L264:L275"/>
    <mergeCell ref="AV264:AV275"/>
    <mergeCell ref="A250:B250"/>
    <mergeCell ref="A251:A262"/>
    <mergeCell ref="C251:C262"/>
    <mergeCell ref="G251:G262"/>
    <mergeCell ref="L251:L262"/>
    <mergeCell ref="AV251:AV262"/>
    <mergeCell ref="A237:B237"/>
    <mergeCell ref="A238:A249"/>
    <mergeCell ref="C238:C249"/>
    <mergeCell ref="G238:G249"/>
    <mergeCell ref="L238:L249"/>
    <mergeCell ref="AV238:AV249"/>
    <mergeCell ref="A224:B224"/>
    <mergeCell ref="A225:A236"/>
    <mergeCell ref="C225:C236"/>
    <mergeCell ref="G225:G236"/>
    <mergeCell ref="L225:L236"/>
    <mergeCell ref="AV225:AV236"/>
    <mergeCell ref="A211:B211"/>
    <mergeCell ref="A212:A223"/>
    <mergeCell ref="C212:C223"/>
    <mergeCell ref="G212:G223"/>
    <mergeCell ref="L212:L223"/>
    <mergeCell ref="AV212:AV223"/>
    <mergeCell ref="A198:B198"/>
    <mergeCell ref="A199:A210"/>
    <mergeCell ref="C199:C210"/>
    <mergeCell ref="G199:G210"/>
    <mergeCell ref="L199:L210"/>
    <mergeCell ref="AV199:AV210"/>
    <mergeCell ref="A185:B185"/>
    <mergeCell ref="A186:A197"/>
    <mergeCell ref="C186:C197"/>
    <mergeCell ref="G186:G197"/>
    <mergeCell ref="L186:L197"/>
    <mergeCell ref="AV186:AV197"/>
    <mergeCell ref="A172:B172"/>
    <mergeCell ref="A173:A184"/>
    <mergeCell ref="C173:C184"/>
    <mergeCell ref="G173:G184"/>
    <mergeCell ref="L173:L184"/>
    <mergeCell ref="AV173:AV184"/>
    <mergeCell ref="A159:B159"/>
    <mergeCell ref="A160:A171"/>
    <mergeCell ref="C160:C171"/>
    <mergeCell ref="G160:G171"/>
    <mergeCell ref="L160:L171"/>
    <mergeCell ref="AV160:AV171"/>
    <mergeCell ref="A146:B146"/>
    <mergeCell ref="A147:A158"/>
    <mergeCell ref="C147:C158"/>
    <mergeCell ref="G147:G158"/>
    <mergeCell ref="L147:L158"/>
    <mergeCell ref="AV147:AV158"/>
    <mergeCell ref="A133:B133"/>
    <mergeCell ref="A134:A145"/>
    <mergeCell ref="C134:C145"/>
    <mergeCell ref="G134:G145"/>
    <mergeCell ref="L134:L145"/>
    <mergeCell ref="AV134:AV145"/>
    <mergeCell ref="AV108:AV119"/>
    <mergeCell ref="A120:B120"/>
    <mergeCell ref="A121:A132"/>
    <mergeCell ref="C121:C132"/>
    <mergeCell ref="G121:G132"/>
    <mergeCell ref="L121:L132"/>
    <mergeCell ref="AV121:AV132"/>
    <mergeCell ref="A95:A106"/>
    <mergeCell ref="C95:C106"/>
    <mergeCell ref="G95:G106"/>
    <mergeCell ref="L95:L106"/>
    <mergeCell ref="A107:B107"/>
    <mergeCell ref="A108:A119"/>
    <mergeCell ref="C108:C119"/>
    <mergeCell ref="G108:G119"/>
    <mergeCell ref="L108:L119"/>
    <mergeCell ref="A82:A93"/>
    <mergeCell ref="C82:C93"/>
    <mergeCell ref="G82:G93"/>
    <mergeCell ref="L82:L93"/>
    <mergeCell ref="AV82:AV93"/>
    <mergeCell ref="A94:B94"/>
    <mergeCell ref="A69:A80"/>
    <mergeCell ref="C69:C80"/>
    <mergeCell ref="G69:G80"/>
    <mergeCell ref="L69:L80"/>
    <mergeCell ref="AV69:AV80"/>
    <mergeCell ref="A81:B81"/>
    <mergeCell ref="A56:A67"/>
    <mergeCell ref="C56:C67"/>
    <mergeCell ref="G56:G67"/>
    <mergeCell ref="L56:L67"/>
    <mergeCell ref="AV56:AV67"/>
    <mergeCell ref="A68:B68"/>
    <mergeCell ref="A43:A54"/>
    <mergeCell ref="C43:C54"/>
    <mergeCell ref="G43:G54"/>
    <mergeCell ref="L43:L54"/>
    <mergeCell ref="AV43:AV54"/>
    <mergeCell ref="A55:B55"/>
    <mergeCell ref="A30:A41"/>
    <mergeCell ref="C30:C41"/>
    <mergeCell ref="G30:G41"/>
    <mergeCell ref="L30:L41"/>
    <mergeCell ref="AV30:AV41"/>
    <mergeCell ref="A42:B42"/>
    <mergeCell ref="A17:A28"/>
    <mergeCell ref="C17:C28"/>
    <mergeCell ref="G17:G28"/>
    <mergeCell ref="L17:L28"/>
    <mergeCell ref="AV17:AV28"/>
    <mergeCell ref="A29:B29"/>
    <mergeCell ref="A4:A15"/>
    <mergeCell ref="C4:C15"/>
    <mergeCell ref="G4:G15"/>
    <mergeCell ref="L4:L15"/>
    <mergeCell ref="AV4:AV15"/>
    <mergeCell ref="A16:B16"/>
    <mergeCell ref="C1:F1"/>
    <mergeCell ref="G1:K1"/>
    <mergeCell ref="L1:O1"/>
    <mergeCell ref="P1:AE1"/>
    <mergeCell ref="AF1:AU1"/>
    <mergeCell ref="AV1:B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Jan 2022</vt:lpstr>
      <vt:lpstr>Feb 2022</vt:lpstr>
      <vt:lpstr>Mar 2022</vt:lpstr>
      <vt:lpstr>Apr 2022</vt:lpstr>
      <vt:lpstr>May 2022</vt:lpstr>
      <vt:lpstr>Jun 2022 </vt:lpstr>
      <vt:lpstr>Jul 2022</vt:lpstr>
      <vt:lpstr>Aug 2022</vt:lpstr>
      <vt:lpstr>Sep 2022</vt:lpstr>
      <vt:lpstr>Oct 2022</vt:lpstr>
      <vt:lpstr>Jan</vt:lpstr>
      <vt:lpstr>Feb</vt:lpstr>
      <vt:lpstr>Mar</vt:lpstr>
      <vt:lpstr>JAN-MAR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Ansah Offei</dc:creator>
  <cp:lastModifiedBy>AMCS Controlroom</cp:lastModifiedBy>
  <dcterms:created xsi:type="dcterms:W3CDTF">2022-02-15T13:53:55Z</dcterms:created>
  <dcterms:modified xsi:type="dcterms:W3CDTF">2024-05-18T16:05:34Z</dcterms:modified>
</cp:coreProperties>
</file>